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79A8762E-EF4E-40ED-B373-C1B8DB9004A6}" xr6:coauthVersionLast="46" xr6:coauthVersionMax="46" xr10:uidLastSave="{00000000-0000-0000-0000-000000000000}"/>
  <bookViews>
    <workbookView xWindow="-28920" yWindow="-120" windowWidth="29040" windowHeight="15840" xr2:uid="{75EA7191-0325-45C0-BAFA-92D2A1857034}"/>
  </bookViews>
  <sheets>
    <sheet name="Projections" sheetId="4" r:id="rId1"/>
    <sheet name="Historical Data" sheetId="3" r:id="rId2"/>
    <sheet name="Target Amounts" sheetId="2" r:id="rId3"/>
  </sheets>
  <externalReferences>
    <externalReference r:id="rId4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4" l="1"/>
  <c r="D745" i="3"/>
  <c r="C745" i="3"/>
  <c r="D744" i="3"/>
  <c r="C744" i="3"/>
  <c r="D743" i="3"/>
  <c r="C743" i="3"/>
  <c r="D742" i="3"/>
  <c r="C742" i="3"/>
  <c r="D741" i="3"/>
  <c r="C741" i="3"/>
  <c r="D740" i="3"/>
  <c r="C740" i="3"/>
  <c r="D739" i="3"/>
  <c r="C739" i="3"/>
  <c r="D738" i="3"/>
  <c r="C738" i="3"/>
  <c r="D737" i="3"/>
  <c r="C737" i="3"/>
  <c r="D736" i="3"/>
  <c r="C736" i="3"/>
  <c r="D735" i="3"/>
  <c r="C735" i="3"/>
  <c r="D734" i="3"/>
  <c r="C734" i="3"/>
  <c r="D733" i="3"/>
  <c r="C733" i="3"/>
  <c r="D732" i="3"/>
  <c r="C732" i="3"/>
  <c r="D731" i="3"/>
  <c r="C731" i="3"/>
  <c r="D730" i="3"/>
  <c r="C730" i="3"/>
  <c r="D729" i="3"/>
  <c r="C729" i="3"/>
  <c r="D728" i="3"/>
  <c r="C728" i="3"/>
  <c r="D727" i="3"/>
  <c r="C727" i="3"/>
  <c r="D726" i="3"/>
  <c r="C726" i="3"/>
  <c r="D725" i="3"/>
  <c r="C725" i="3"/>
  <c r="D724" i="3"/>
  <c r="C724" i="3"/>
  <c r="D723" i="3"/>
  <c r="C723" i="3"/>
  <c r="D722" i="3"/>
  <c r="C722" i="3"/>
  <c r="D721" i="3"/>
  <c r="C721" i="3"/>
  <c r="D720" i="3"/>
  <c r="C720" i="3"/>
  <c r="D719" i="3"/>
  <c r="C719" i="3"/>
  <c r="D718" i="3"/>
  <c r="C718" i="3"/>
  <c r="D717" i="3"/>
  <c r="C717" i="3"/>
  <c r="D716" i="3"/>
  <c r="C716" i="3"/>
  <c r="D715" i="3"/>
  <c r="C715" i="3"/>
  <c r="D714" i="3"/>
  <c r="C714" i="3"/>
  <c r="D713" i="3"/>
  <c r="C713" i="3"/>
  <c r="D712" i="3"/>
  <c r="C712" i="3"/>
  <c r="D711" i="3"/>
  <c r="C711" i="3"/>
  <c r="D710" i="3"/>
  <c r="C710" i="3"/>
  <c r="D709" i="3"/>
  <c r="C709" i="3"/>
  <c r="D708" i="3"/>
  <c r="C708" i="3"/>
  <c r="D707" i="3"/>
  <c r="C707" i="3"/>
  <c r="D706" i="3"/>
  <c r="C706" i="3"/>
  <c r="D705" i="3"/>
  <c r="C705" i="3"/>
  <c r="D704" i="3"/>
  <c r="C704" i="3"/>
  <c r="D703" i="3"/>
  <c r="C703" i="3"/>
  <c r="D702" i="3"/>
  <c r="C702" i="3"/>
  <c r="D701" i="3"/>
  <c r="C701" i="3"/>
  <c r="D700" i="3"/>
  <c r="C700" i="3"/>
  <c r="D699" i="3"/>
  <c r="C699" i="3"/>
  <c r="D698" i="3"/>
  <c r="C698" i="3"/>
  <c r="D697" i="3"/>
  <c r="C697" i="3"/>
  <c r="D696" i="3"/>
  <c r="C696" i="3"/>
  <c r="D695" i="3"/>
  <c r="C695" i="3"/>
  <c r="D694" i="3"/>
  <c r="C694" i="3"/>
  <c r="D693" i="3"/>
  <c r="C693" i="3"/>
  <c r="D692" i="3"/>
  <c r="C692" i="3"/>
  <c r="D691" i="3"/>
  <c r="C691" i="3"/>
  <c r="D690" i="3"/>
  <c r="C690" i="3"/>
  <c r="D689" i="3"/>
  <c r="C689" i="3"/>
  <c r="D688" i="3"/>
  <c r="C688" i="3"/>
  <c r="D687" i="3"/>
  <c r="C687" i="3"/>
  <c r="D686" i="3"/>
  <c r="C686" i="3"/>
  <c r="D685" i="3"/>
  <c r="C685" i="3"/>
  <c r="D684" i="3"/>
  <c r="C684" i="3"/>
  <c r="D683" i="3"/>
  <c r="C683" i="3"/>
  <c r="D682" i="3"/>
  <c r="C682" i="3"/>
  <c r="D681" i="3"/>
  <c r="C681" i="3"/>
  <c r="D680" i="3"/>
  <c r="C680" i="3"/>
  <c r="D679" i="3"/>
  <c r="C679" i="3"/>
  <c r="D678" i="3"/>
  <c r="C678" i="3"/>
  <c r="D677" i="3"/>
  <c r="C677" i="3"/>
  <c r="D676" i="3"/>
  <c r="C676" i="3"/>
  <c r="D675" i="3"/>
  <c r="C675" i="3"/>
  <c r="D674" i="3"/>
  <c r="C674" i="3"/>
  <c r="D673" i="3"/>
  <c r="C673" i="3"/>
  <c r="D672" i="3"/>
  <c r="C672" i="3"/>
  <c r="D671" i="3"/>
  <c r="C671" i="3"/>
  <c r="D670" i="3"/>
  <c r="C670" i="3"/>
  <c r="D669" i="3"/>
  <c r="C669" i="3"/>
  <c r="D668" i="3"/>
  <c r="C668" i="3"/>
  <c r="D667" i="3"/>
  <c r="C667" i="3"/>
  <c r="D666" i="3"/>
  <c r="C666" i="3"/>
  <c r="D665" i="3"/>
  <c r="C665" i="3"/>
  <c r="D664" i="3"/>
  <c r="C664" i="3"/>
  <c r="D663" i="3"/>
  <c r="C663" i="3"/>
  <c r="D662" i="3"/>
  <c r="C662" i="3"/>
  <c r="D661" i="3"/>
  <c r="C661" i="3"/>
  <c r="D660" i="3"/>
  <c r="C660" i="3"/>
  <c r="D659" i="3"/>
  <c r="C659" i="3"/>
  <c r="D658" i="3"/>
  <c r="C658" i="3"/>
  <c r="D657" i="3"/>
  <c r="C657" i="3"/>
  <c r="D656" i="3"/>
  <c r="C656" i="3"/>
  <c r="D655" i="3"/>
  <c r="C655" i="3"/>
  <c r="D654" i="3"/>
  <c r="C654" i="3"/>
  <c r="D653" i="3"/>
  <c r="C653" i="3"/>
  <c r="D652" i="3"/>
  <c r="C652" i="3"/>
  <c r="D651" i="3"/>
  <c r="C651" i="3"/>
  <c r="D650" i="3"/>
  <c r="C650" i="3"/>
  <c r="D649" i="3"/>
  <c r="C649" i="3"/>
  <c r="D648" i="3"/>
  <c r="C648" i="3"/>
  <c r="D647" i="3"/>
  <c r="C647" i="3"/>
  <c r="D646" i="3"/>
  <c r="C646" i="3"/>
  <c r="D645" i="3"/>
  <c r="C645" i="3"/>
  <c r="D644" i="3"/>
  <c r="C644" i="3"/>
  <c r="D643" i="3"/>
  <c r="C643" i="3"/>
  <c r="D642" i="3"/>
  <c r="C642" i="3"/>
  <c r="D641" i="3"/>
  <c r="C641" i="3"/>
  <c r="D640" i="3"/>
  <c r="C640" i="3"/>
  <c r="D639" i="3"/>
  <c r="C639" i="3"/>
  <c r="D638" i="3"/>
  <c r="C638" i="3"/>
  <c r="D637" i="3"/>
  <c r="C637" i="3"/>
  <c r="D636" i="3"/>
  <c r="C636" i="3"/>
  <c r="D635" i="3"/>
  <c r="C635" i="3"/>
  <c r="D634" i="3"/>
  <c r="C634" i="3"/>
  <c r="D633" i="3"/>
  <c r="C633" i="3"/>
  <c r="D632" i="3"/>
  <c r="C632" i="3"/>
  <c r="D631" i="3"/>
  <c r="C631" i="3"/>
  <c r="D630" i="3"/>
  <c r="C630" i="3"/>
  <c r="D629" i="3"/>
  <c r="C629" i="3"/>
  <c r="D628" i="3"/>
  <c r="C628" i="3"/>
  <c r="D627" i="3"/>
  <c r="C627" i="3"/>
  <c r="D626" i="3"/>
  <c r="C626" i="3"/>
  <c r="D625" i="3"/>
  <c r="C625" i="3"/>
  <c r="D624" i="3"/>
  <c r="C624" i="3"/>
  <c r="D623" i="3"/>
  <c r="C623" i="3"/>
  <c r="D622" i="3"/>
  <c r="C622" i="3"/>
  <c r="D621" i="3"/>
  <c r="C621" i="3"/>
  <c r="D620" i="3"/>
  <c r="C620" i="3"/>
  <c r="D619" i="3"/>
  <c r="C619" i="3"/>
  <c r="D618" i="3"/>
  <c r="C618" i="3"/>
  <c r="D617" i="3"/>
  <c r="C617" i="3"/>
  <c r="D616" i="3"/>
  <c r="C616" i="3"/>
  <c r="D615" i="3"/>
  <c r="C615" i="3"/>
  <c r="D614" i="3"/>
  <c r="C614" i="3"/>
  <c r="D613" i="3"/>
  <c r="C613" i="3"/>
  <c r="D612" i="3"/>
  <c r="C612" i="3"/>
  <c r="D611" i="3"/>
  <c r="C611" i="3"/>
  <c r="D610" i="3"/>
  <c r="C610" i="3"/>
  <c r="D609" i="3"/>
  <c r="C609" i="3"/>
  <c r="D608" i="3"/>
  <c r="C608" i="3"/>
  <c r="D607" i="3"/>
  <c r="C607" i="3"/>
  <c r="D606" i="3"/>
  <c r="C606" i="3"/>
  <c r="D605" i="3"/>
  <c r="C605" i="3"/>
  <c r="D604" i="3"/>
  <c r="C604" i="3"/>
  <c r="D603" i="3"/>
  <c r="C603" i="3"/>
  <c r="D602" i="3"/>
  <c r="C602" i="3"/>
  <c r="D601" i="3"/>
  <c r="C601" i="3"/>
  <c r="D600" i="3"/>
  <c r="C600" i="3"/>
  <c r="D599" i="3"/>
  <c r="C599" i="3"/>
  <c r="D598" i="3"/>
  <c r="C598" i="3"/>
  <c r="D597" i="3"/>
  <c r="C597" i="3"/>
  <c r="D596" i="3"/>
  <c r="C596" i="3"/>
  <c r="D595" i="3"/>
  <c r="C595" i="3"/>
  <c r="D594" i="3"/>
  <c r="C594" i="3"/>
  <c r="D593" i="3"/>
  <c r="C593" i="3"/>
  <c r="D592" i="3"/>
  <c r="C592" i="3"/>
  <c r="D591" i="3"/>
  <c r="C591" i="3"/>
  <c r="D590" i="3"/>
  <c r="C590" i="3"/>
  <c r="D589" i="3"/>
  <c r="C589" i="3"/>
  <c r="D588" i="3"/>
  <c r="C588" i="3"/>
  <c r="D587" i="3"/>
  <c r="C587" i="3"/>
  <c r="D586" i="3"/>
  <c r="C586" i="3"/>
  <c r="D585" i="3"/>
  <c r="C585" i="3"/>
  <c r="D584" i="3"/>
  <c r="C584" i="3"/>
  <c r="D583" i="3"/>
  <c r="C583" i="3"/>
  <c r="D582" i="3"/>
  <c r="C582" i="3"/>
  <c r="D581" i="3"/>
  <c r="C581" i="3"/>
  <c r="D580" i="3"/>
  <c r="C580" i="3"/>
  <c r="D579" i="3"/>
  <c r="C579" i="3"/>
  <c r="D578" i="3"/>
  <c r="C578" i="3"/>
  <c r="D577" i="3"/>
  <c r="C577" i="3"/>
  <c r="D576" i="3"/>
  <c r="C576" i="3"/>
  <c r="D575" i="3"/>
  <c r="C575" i="3"/>
  <c r="D574" i="3"/>
  <c r="C574" i="3"/>
  <c r="D573" i="3"/>
  <c r="C573" i="3"/>
  <c r="D572" i="3"/>
  <c r="C572" i="3"/>
  <c r="D571" i="3"/>
  <c r="C571" i="3"/>
  <c r="D570" i="3"/>
  <c r="C570" i="3"/>
  <c r="D569" i="3"/>
  <c r="C569" i="3"/>
  <c r="D568" i="3"/>
  <c r="C568" i="3"/>
  <c r="D567" i="3"/>
  <c r="C567" i="3"/>
  <c r="D566" i="3"/>
  <c r="C566" i="3"/>
  <c r="D565" i="3"/>
  <c r="C565" i="3"/>
  <c r="D564" i="3"/>
  <c r="C564" i="3"/>
  <c r="D563" i="3"/>
  <c r="C563" i="3"/>
  <c r="D562" i="3"/>
  <c r="C562" i="3"/>
  <c r="D561" i="3"/>
  <c r="C561" i="3"/>
  <c r="D560" i="3"/>
  <c r="C560" i="3"/>
  <c r="D559" i="3"/>
  <c r="C559" i="3"/>
  <c r="D558" i="3"/>
  <c r="C558" i="3"/>
  <c r="D557" i="3"/>
  <c r="C557" i="3"/>
  <c r="D556" i="3"/>
  <c r="C556" i="3"/>
  <c r="D555" i="3"/>
  <c r="C555" i="3"/>
  <c r="D554" i="3"/>
  <c r="C554" i="3"/>
  <c r="D553" i="3"/>
  <c r="C553" i="3"/>
  <c r="D552" i="3"/>
  <c r="C552" i="3"/>
  <c r="D551" i="3"/>
  <c r="C551" i="3"/>
  <c r="D550" i="3"/>
  <c r="C550" i="3"/>
  <c r="D549" i="3"/>
  <c r="C549" i="3"/>
  <c r="D548" i="3"/>
  <c r="C548" i="3"/>
  <c r="D547" i="3"/>
  <c r="C547" i="3"/>
  <c r="D546" i="3"/>
  <c r="C546" i="3"/>
  <c r="D545" i="3"/>
  <c r="C545" i="3"/>
  <c r="D544" i="3"/>
  <c r="C544" i="3"/>
  <c r="D543" i="3"/>
  <c r="C543" i="3"/>
  <c r="D542" i="3"/>
  <c r="C542" i="3"/>
  <c r="D541" i="3"/>
  <c r="C541" i="3"/>
  <c r="D540" i="3"/>
  <c r="C540" i="3"/>
  <c r="D539" i="3"/>
  <c r="C539" i="3"/>
  <c r="D538" i="3"/>
  <c r="C538" i="3"/>
  <c r="D537" i="3"/>
  <c r="C537" i="3"/>
  <c r="D536" i="3"/>
  <c r="C536" i="3"/>
  <c r="D535" i="3"/>
  <c r="C535" i="3"/>
  <c r="D534" i="3"/>
  <c r="C534" i="3"/>
  <c r="D533" i="3"/>
  <c r="C533" i="3"/>
  <c r="D532" i="3"/>
  <c r="C532" i="3"/>
  <c r="D531" i="3"/>
  <c r="C531" i="3"/>
  <c r="D530" i="3"/>
  <c r="C530" i="3"/>
  <c r="D529" i="3"/>
  <c r="C529" i="3"/>
  <c r="D528" i="3"/>
  <c r="C528" i="3"/>
  <c r="D527" i="3"/>
  <c r="C527" i="3"/>
  <c r="D526" i="3"/>
  <c r="C526" i="3"/>
  <c r="D525" i="3"/>
  <c r="C525" i="3"/>
  <c r="D524" i="3"/>
  <c r="C524" i="3"/>
  <c r="D523" i="3"/>
  <c r="C523" i="3"/>
  <c r="D522" i="3"/>
  <c r="C522" i="3"/>
  <c r="D521" i="3"/>
  <c r="C521" i="3"/>
  <c r="D520" i="3"/>
  <c r="C520" i="3"/>
  <c r="D519" i="3"/>
  <c r="C519" i="3"/>
  <c r="D518" i="3"/>
  <c r="C518" i="3"/>
  <c r="D517" i="3"/>
  <c r="C517" i="3"/>
  <c r="D516" i="3"/>
  <c r="C516" i="3"/>
  <c r="D515" i="3"/>
  <c r="C515" i="3"/>
  <c r="D514" i="3"/>
  <c r="C514" i="3"/>
  <c r="D513" i="3"/>
  <c r="C513" i="3"/>
  <c r="D512" i="3"/>
  <c r="C512" i="3"/>
  <c r="D511" i="3"/>
  <c r="C511" i="3"/>
  <c r="D510" i="3"/>
  <c r="C510" i="3"/>
  <c r="D509" i="3"/>
  <c r="C509" i="3"/>
  <c r="D508" i="3"/>
  <c r="C508" i="3"/>
  <c r="D507" i="3"/>
  <c r="C507" i="3"/>
  <c r="D506" i="3"/>
  <c r="C506" i="3"/>
  <c r="D505" i="3"/>
  <c r="C505" i="3"/>
  <c r="D504" i="3"/>
  <c r="C504" i="3"/>
  <c r="D503" i="3"/>
  <c r="C503" i="3"/>
  <c r="D502" i="3"/>
  <c r="C502" i="3"/>
  <c r="D501" i="3"/>
  <c r="C501" i="3"/>
  <c r="D500" i="3"/>
  <c r="C500" i="3"/>
  <c r="D499" i="3"/>
  <c r="C499" i="3"/>
  <c r="D498" i="3"/>
  <c r="C498" i="3"/>
  <c r="D497" i="3"/>
  <c r="C497" i="3"/>
  <c r="D496" i="3"/>
  <c r="C496" i="3"/>
  <c r="D495" i="3"/>
  <c r="C495" i="3"/>
  <c r="D494" i="3"/>
  <c r="C494" i="3"/>
  <c r="D493" i="3"/>
  <c r="C493" i="3"/>
  <c r="D492" i="3"/>
  <c r="C492" i="3"/>
  <c r="D491" i="3"/>
  <c r="C491" i="3"/>
  <c r="D490" i="3"/>
  <c r="C490" i="3"/>
  <c r="D489" i="3"/>
  <c r="C489" i="3"/>
  <c r="D488" i="3"/>
  <c r="C488" i="3"/>
  <c r="D487" i="3"/>
  <c r="C487" i="3"/>
  <c r="D486" i="3"/>
  <c r="C486" i="3"/>
  <c r="D485" i="3"/>
  <c r="C485" i="3"/>
  <c r="D484" i="3"/>
  <c r="C484" i="3"/>
  <c r="D483" i="3"/>
  <c r="C483" i="3"/>
  <c r="D482" i="3"/>
  <c r="C482" i="3"/>
  <c r="D481" i="3"/>
  <c r="C481" i="3"/>
  <c r="D480" i="3"/>
  <c r="C480" i="3"/>
  <c r="D479" i="3"/>
  <c r="C479" i="3"/>
  <c r="D478" i="3"/>
  <c r="C478" i="3"/>
  <c r="D477" i="3"/>
  <c r="C477" i="3"/>
  <c r="D476" i="3"/>
  <c r="C476" i="3"/>
  <c r="D475" i="3"/>
  <c r="C475" i="3"/>
  <c r="D474" i="3"/>
  <c r="C474" i="3"/>
  <c r="D473" i="3"/>
  <c r="C473" i="3"/>
  <c r="D472" i="3"/>
  <c r="C472" i="3"/>
  <c r="D471" i="3"/>
  <c r="C471" i="3"/>
  <c r="D470" i="3"/>
  <c r="C470" i="3"/>
  <c r="D469" i="3"/>
  <c r="C469" i="3"/>
  <c r="D468" i="3"/>
  <c r="C468" i="3"/>
  <c r="D467" i="3"/>
  <c r="C467" i="3"/>
  <c r="D466" i="3"/>
  <c r="C466" i="3"/>
  <c r="D465" i="3"/>
  <c r="C465" i="3"/>
  <c r="D464" i="3"/>
  <c r="C464" i="3"/>
  <c r="D463" i="3"/>
  <c r="C463" i="3"/>
  <c r="D462" i="3"/>
  <c r="C462" i="3"/>
  <c r="D461" i="3"/>
  <c r="C461" i="3"/>
  <c r="D460" i="3"/>
  <c r="C460" i="3"/>
  <c r="D459" i="3"/>
  <c r="C459" i="3"/>
  <c r="D458" i="3"/>
  <c r="C458" i="3"/>
  <c r="D457" i="3"/>
  <c r="C457" i="3"/>
  <c r="D456" i="3"/>
  <c r="C456" i="3"/>
  <c r="D455" i="3"/>
  <c r="C455" i="3"/>
  <c r="D454" i="3"/>
  <c r="C454" i="3"/>
  <c r="D453" i="3"/>
  <c r="C453" i="3"/>
  <c r="D452" i="3"/>
  <c r="C452" i="3"/>
  <c r="D451" i="3"/>
  <c r="C451" i="3"/>
  <c r="D450" i="3"/>
  <c r="C450" i="3"/>
  <c r="D449" i="3"/>
  <c r="C449" i="3"/>
  <c r="D448" i="3"/>
  <c r="C448" i="3"/>
  <c r="D447" i="3"/>
  <c r="C447" i="3"/>
  <c r="D446" i="3"/>
  <c r="C446" i="3"/>
  <c r="D445" i="3"/>
  <c r="C445" i="3"/>
  <c r="D444" i="3"/>
  <c r="C444" i="3"/>
  <c r="D443" i="3"/>
  <c r="C443" i="3"/>
  <c r="D442" i="3"/>
  <c r="C442" i="3"/>
  <c r="D441" i="3"/>
  <c r="C441" i="3"/>
  <c r="D440" i="3"/>
  <c r="C440" i="3"/>
  <c r="D439" i="3"/>
  <c r="C439" i="3"/>
  <c r="D438" i="3"/>
  <c r="C438" i="3"/>
  <c r="D437" i="3"/>
  <c r="C437" i="3"/>
  <c r="D436" i="3"/>
  <c r="C436" i="3"/>
  <c r="D435" i="3"/>
  <c r="C435" i="3"/>
  <c r="D434" i="3"/>
  <c r="C434" i="3"/>
  <c r="D433" i="3"/>
  <c r="C433" i="3"/>
  <c r="D432" i="3"/>
  <c r="C432" i="3"/>
  <c r="D431" i="3"/>
  <c r="C431" i="3"/>
  <c r="D430" i="3"/>
  <c r="C430" i="3"/>
  <c r="D429" i="3"/>
  <c r="C429" i="3"/>
  <c r="D428" i="3"/>
  <c r="C428" i="3"/>
  <c r="D427" i="3"/>
  <c r="C427" i="3"/>
  <c r="D426" i="3"/>
  <c r="C426" i="3"/>
  <c r="D425" i="3"/>
  <c r="C425" i="3"/>
  <c r="D424" i="3"/>
  <c r="C424" i="3"/>
  <c r="D423" i="3"/>
  <c r="C423" i="3"/>
  <c r="D422" i="3"/>
  <c r="C422" i="3"/>
  <c r="D421" i="3"/>
  <c r="C421" i="3"/>
  <c r="D420" i="3"/>
  <c r="C420" i="3"/>
  <c r="D419" i="3"/>
  <c r="C419" i="3"/>
  <c r="D418" i="3"/>
  <c r="C418" i="3"/>
  <c r="D417" i="3"/>
  <c r="C417" i="3"/>
  <c r="D416" i="3"/>
  <c r="C416" i="3"/>
  <c r="D415" i="3"/>
  <c r="C415" i="3"/>
  <c r="D414" i="3"/>
  <c r="C414" i="3"/>
  <c r="D413" i="3"/>
  <c r="C413" i="3"/>
  <c r="D412" i="3"/>
  <c r="C412" i="3"/>
  <c r="D411" i="3"/>
  <c r="C411" i="3"/>
  <c r="D410" i="3"/>
  <c r="C410" i="3"/>
  <c r="D409" i="3"/>
  <c r="C409" i="3"/>
  <c r="D408" i="3"/>
  <c r="C408" i="3"/>
  <c r="D407" i="3"/>
  <c r="C407" i="3"/>
  <c r="D406" i="3"/>
  <c r="C406" i="3"/>
  <c r="D405" i="3"/>
  <c r="C405" i="3"/>
  <c r="D404" i="3"/>
  <c r="C404" i="3"/>
  <c r="D403" i="3"/>
  <c r="C403" i="3"/>
  <c r="D402" i="3"/>
  <c r="C402" i="3"/>
  <c r="D401" i="3"/>
  <c r="C401" i="3"/>
  <c r="D400" i="3"/>
  <c r="C400" i="3"/>
  <c r="D399" i="3"/>
  <c r="C399" i="3"/>
  <c r="D398" i="3"/>
  <c r="C398" i="3"/>
  <c r="D397" i="3"/>
  <c r="C397" i="3"/>
  <c r="D396" i="3"/>
  <c r="C396" i="3"/>
  <c r="D395" i="3"/>
  <c r="C395" i="3"/>
  <c r="D394" i="3"/>
  <c r="C394" i="3"/>
  <c r="D393" i="3"/>
  <c r="C393" i="3"/>
  <c r="D392" i="3"/>
  <c r="C392" i="3"/>
  <c r="D391" i="3"/>
  <c r="C391" i="3"/>
  <c r="D390" i="3"/>
  <c r="C390" i="3"/>
  <c r="D389" i="3"/>
  <c r="C389" i="3"/>
  <c r="D388" i="3"/>
  <c r="C388" i="3"/>
  <c r="D387" i="3"/>
  <c r="C387" i="3"/>
  <c r="D386" i="3"/>
  <c r="C386" i="3"/>
  <c r="D385" i="3"/>
  <c r="C385" i="3"/>
  <c r="D384" i="3"/>
  <c r="C384" i="3"/>
  <c r="D383" i="3"/>
  <c r="C383" i="3"/>
  <c r="D382" i="3"/>
  <c r="C382" i="3"/>
  <c r="D381" i="3"/>
  <c r="C381" i="3"/>
  <c r="D380" i="3"/>
  <c r="C380" i="3"/>
  <c r="D379" i="3"/>
  <c r="C379" i="3"/>
  <c r="D378" i="3"/>
  <c r="C378" i="3"/>
  <c r="D377" i="3"/>
  <c r="C377" i="3"/>
  <c r="D376" i="3"/>
  <c r="C376" i="3"/>
  <c r="D375" i="3"/>
  <c r="C375" i="3"/>
  <c r="D374" i="3"/>
  <c r="C374" i="3"/>
  <c r="D373" i="3"/>
  <c r="C373" i="3"/>
  <c r="D372" i="3"/>
  <c r="C372" i="3"/>
  <c r="D371" i="3"/>
  <c r="C371" i="3"/>
  <c r="D370" i="3"/>
  <c r="C370" i="3"/>
  <c r="D369" i="3"/>
  <c r="C369" i="3"/>
  <c r="D368" i="3"/>
  <c r="C368" i="3"/>
  <c r="D367" i="3"/>
  <c r="C367" i="3"/>
  <c r="D366" i="3"/>
  <c r="C366" i="3"/>
  <c r="D365" i="3"/>
  <c r="C365" i="3"/>
  <c r="D364" i="3"/>
  <c r="C364" i="3"/>
  <c r="D363" i="3"/>
  <c r="C363" i="3"/>
  <c r="D362" i="3"/>
  <c r="C362" i="3"/>
  <c r="D361" i="3"/>
  <c r="C361" i="3"/>
  <c r="D360" i="3"/>
  <c r="C360" i="3"/>
  <c r="D359" i="3"/>
  <c r="C359" i="3"/>
  <c r="D358" i="3"/>
  <c r="C358" i="3"/>
  <c r="D357" i="3"/>
  <c r="C357" i="3"/>
  <c r="D356" i="3"/>
  <c r="C356" i="3"/>
  <c r="D355" i="3"/>
  <c r="C355" i="3"/>
  <c r="D354" i="3"/>
  <c r="C354" i="3"/>
  <c r="D353" i="3"/>
  <c r="C353" i="3"/>
  <c r="D352" i="3"/>
  <c r="C352" i="3"/>
  <c r="D351" i="3"/>
  <c r="C351" i="3"/>
  <c r="D350" i="3"/>
  <c r="C350" i="3"/>
  <c r="D349" i="3"/>
  <c r="C349" i="3"/>
  <c r="D348" i="3"/>
  <c r="C348" i="3"/>
  <c r="D347" i="3"/>
  <c r="C347" i="3"/>
  <c r="D346" i="3"/>
  <c r="C346" i="3"/>
  <c r="D345" i="3"/>
  <c r="C345" i="3"/>
  <c r="D344" i="3"/>
  <c r="C344" i="3"/>
  <c r="D343" i="3"/>
  <c r="C343" i="3"/>
  <c r="D342" i="3"/>
  <c r="C342" i="3"/>
  <c r="D341" i="3"/>
  <c r="C341" i="3"/>
  <c r="D340" i="3"/>
  <c r="C340" i="3"/>
  <c r="D339" i="3"/>
  <c r="C339" i="3"/>
  <c r="D338" i="3"/>
  <c r="C338" i="3"/>
  <c r="D337" i="3"/>
  <c r="C337" i="3"/>
  <c r="D336" i="3"/>
  <c r="C336" i="3"/>
  <c r="D335" i="3"/>
  <c r="C335" i="3"/>
  <c r="D334" i="3"/>
  <c r="C334" i="3"/>
  <c r="D333" i="3"/>
  <c r="C333" i="3"/>
  <c r="D332" i="3"/>
  <c r="C332" i="3"/>
  <c r="D331" i="3"/>
  <c r="C331" i="3"/>
  <c r="D330" i="3"/>
  <c r="C330" i="3"/>
  <c r="D329" i="3"/>
  <c r="C329" i="3"/>
  <c r="D328" i="3"/>
  <c r="C328" i="3"/>
  <c r="D327" i="3"/>
  <c r="C327" i="3"/>
  <c r="D326" i="3"/>
  <c r="C326" i="3"/>
  <c r="D325" i="3"/>
  <c r="C325" i="3"/>
  <c r="D324" i="3"/>
  <c r="C324" i="3"/>
  <c r="D323" i="3"/>
  <c r="C323" i="3"/>
  <c r="D322" i="3"/>
  <c r="C322" i="3"/>
  <c r="D321" i="3"/>
  <c r="C321" i="3"/>
  <c r="D320" i="3"/>
  <c r="C320" i="3"/>
  <c r="D319" i="3"/>
  <c r="C319" i="3"/>
  <c r="D318" i="3"/>
  <c r="C318" i="3"/>
  <c r="D317" i="3"/>
  <c r="C317" i="3"/>
  <c r="D316" i="3"/>
  <c r="C316" i="3"/>
  <c r="D315" i="3"/>
  <c r="C315" i="3"/>
  <c r="D314" i="3"/>
  <c r="C314" i="3"/>
  <c r="D313" i="3"/>
  <c r="C313" i="3"/>
  <c r="D312" i="3"/>
  <c r="C312" i="3"/>
  <c r="D311" i="3"/>
  <c r="C311" i="3"/>
  <c r="D310" i="3"/>
  <c r="C310" i="3"/>
  <c r="D309" i="3"/>
  <c r="C309" i="3"/>
  <c r="D308" i="3"/>
  <c r="C308" i="3"/>
  <c r="D307" i="3"/>
  <c r="C307" i="3"/>
  <c r="D306" i="3"/>
  <c r="C306" i="3"/>
  <c r="D305" i="3"/>
  <c r="C305" i="3"/>
  <c r="D304" i="3"/>
  <c r="C304" i="3"/>
  <c r="D303" i="3"/>
  <c r="C303" i="3"/>
  <c r="D302" i="3"/>
  <c r="C302" i="3"/>
  <c r="D301" i="3"/>
  <c r="C301" i="3"/>
  <c r="D300" i="3"/>
  <c r="C300" i="3"/>
  <c r="D299" i="3"/>
  <c r="C299" i="3"/>
  <c r="D298" i="3"/>
  <c r="C298" i="3"/>
  <c r="D297" i="3"/>
  <c r="C297" i="3"/>
  <c r="D296" i="3"/>
  <c r="C296" i="3"/>
  <c r="D295" i="3"/>
  <c r="C295" i="3"/>
  <c r="D294" i="3"/>
  <c r="C294" i="3"/>
  <c r="D293" i="3"/>
  <c r="C293" i="3"/>
  <c r="D292" i="3"/>
  <c r="C292" i="3"/>
  <c r="D291" i="3"/>
  <c r="C291" i="3"/>
  <c r="D290" i="3"/>
  <c r="C290" i="3"/>
  <c r="D289" i="3"/>
  <c r="C289" i="3"/>
  <c r="D288" i="3"/>
  <c r="C288" i="3"/>
  <c r="D287" i="3"/>
  <c r="C287" i="3"/>
  <c r="D286" i="3"/>
  <c r="C286" i="3"/>
  <c r="D285" i="3"/>
  <c r="C285" i="3"/>
  <c r="D284" i="3"/>
  <c r="C284" i="3"/>
  <c r="D283" i="3"/>
  <c r="C283" i="3"/>
  <c r="D282" i="3"/>
  <c r="C282" i="3"/>
  <c r="D281" i="3"/>
  <c r="C281" i="3"/>
  <c r="D280" i="3"/>
  <c r="C280" i="3"/>
  <c r="D279" i="3"/>
  <c r="C279" i="3"/>
  <c r="D278" i="3"/>
  <c r="C278" i="3"/>
  <c r="D277" i="3"/>
  <c r="C277" i="3"/>
  <c r="D276" i="3"/>
  <c r="C276" i="3"/>
  <c r="D275" i="3"/>
  <c r="C275" i="3"/>
  <c r="D274" i="3"/>
  <c r="C274" i="3"/>
  <c r="D273" i="3"/>
  <c r="C273" i="3"/>
  <c r="D272" i="3"/>
  <c r="C272" i="3"/>
  <c r="D271" i="3"/>
  <c r="C271" i="3"/>
  <c r="D270" i="3"/>
  <c r="C270" i="3"/>
  <c r="D269" i="3"/>
  <c r="C269" i="3"/>
  <c r="D268" i="3"/>
  <c r="C268" i="3"/>
  <c r="D267" i="3"/>
  <c r="C267" i="3"/>
  <c r="D266" i="3"/>
  <c r="C266" i="3"/>
  <c r="D265" i="3"/>
  <c r="C265" i="3"/>
  <c r="D264" i="3"/>
  <c r="C264" i="3"/>
  <c r="D263" i="3"/>
  <c r="C263" i="3"/>
  <c r="D262" i="3"/>
  <c r="C262" i="3"/>
  <c r="D261" i="3"/>
  <c r="C261" i="3"/>
  <c r="D260" i="3"/>
  <c r="C260" i="3"/>
  <c r="D259" i="3"/>
  <c r="C259" i="3"/>
  <c r="D258" i="3"/>
  <c r="C258" i="3"/>
  <c r="D257" i="3"/>
  <c r="C257" i="3"/>
  <c r="D256" i="3"/>
  <c r="C256" i="3"/>
  <c r="D255" i="3"/>
  <c r="C255" i="3"/>
  <c r="D254" i="3"/>
  <c r="C254" i="3"/>
  <c r="D253" i="3"/>
  <c r="C253" i="3"/>
  <c r="D252" i="3"/>
  <c r="C252" i="3"/>
  <c r="D251" i="3"/>
  <c r="C251" i="3"/>
  <c r="D250" i="3"/>
  <c r="C250" i="3"/>
  <c r="D249" i="3"/>
  <c r="C249" i="3"/>
  <c r="D248" i="3"/>
  <c r="C248" i="3"/>
  <c r="D247" i="3"/>
  <c r="C247" i="3"/>
  <c r="D246" i="3"/>
  <c r="C246" i="3"/>
  <c r="D245" i="3"/>
  <c r="C245" i="3"/>
  <c r="D244" i="3"/>
  <c r="C244" i="3"/>
  <c r="D243" i="3"/>
  <c r="C243" i="3"/>
  <c r="D242" i="3"/>
  <c r="C242" i="3"/>
  <c r="D241" i="3"/>
  <c r="C241" i="3"/>
  <c r="D240" i="3"/>
  <c r="C240" i="3"/>
  <c r="D239" i="3"/>
  <c r="C239" i="3"/>
  <c r="D238" i="3"/>
  <c r="C238" i="3"/>
  <c r="D237" i="3"/>
  <c r="C237" i="3"/>
  <c r="D236" i="3"/>
  <c r="C236" i="3"/>
  <c r="D235" i="3"/>
  <c r="C235" i="3"/>
  <c r="D234" i="3"/>
  <c r="C234" i="3"/>
  <c r="D233" i="3"/>
  <c r="C233" i="3"/>
  <c r="D232" i="3"/>
  <c r="C232" i="3"/>
  <c r="D231" i="3"/>
  <c r="C231" i="3"/>
  <c r="D230" i="3"/>
  <c r="C230" i="3"/>
  <c r="D229" i="3"/>
  <c r="C229" i="3"/>
  <c r="D228" i="3"/>
  <c r="C228" i="3"/>
  <c r="D227" i="3"/>
  <c r="C227" i="3"/>
  <c r="D226" i="3"/>
  <c r="C226" i="3"/>
  <c r="D225" i="3"/>
  <c r="C225" i="3"/>
  <c r="D224" i="3"/>
  <c r="C224" i="3"/>
  <c r="D223" i="3"/>
  <c r="C223" i="3"/>
  <c r="D222" i="3"/>
  <c r="C222" i="3"/>
  <c r="D221" i="3"/>
  <c r="C221" i="3"/>
  <c r="D220" i="3"/>
  <c r="C220" i="3"/>
  <c r="D219" i="3"/>
  <c r="C219" i="3"/>
  <c r="D218" i="3"/>
  <c r="C218" i="3"/>
  <c r="D217" i="3"/>
  <c r="C217" i="3"/>
  <c r="D216" i="3"/>
  <c r="C216" i="3"/>
  <c r="D215" i="3"/>
  <c r="C215" i="3"/>
  <c r="D214" i="3"/>
  <c r="C214" i="3"/>
  <c r="D213" i="3"/>
  <c r="C213" i="3"/>
  <c r="D212" i="3"/>
  <c r="C212" i="3"/>
  <c r="D211" i="3"/>
  <c r="C211" i="3"/>
  <c r="D210" i="3"/>
  <c r="C210" i="3"/>
  <c r="D209" i="3"/>
  <c r="C209" i="3"/>
  <c r="D208" i="3"/>
  <c r="C208" i="3"/>
  <c r="D207" i="3"/>
  <c r="C207" i="3"/>
  <c r="D206" i="3"/>
  <c r="C206" i="3"/>
  <c r="D205" i="3"/>
  <c r="C205" i="3"/>
  <c r="D204" i="3"/>
  <c r="C204" i="3"/>
  <c r="D203" i="3"/>
  <c r="C203" i="3"/>
  <c r="D202" i="3"/>
  <c r="C202" i="3"/>
  <c r="D201" i="3"/>
  <c r="C201" i="3"/>
  <c r="D200" i="3"/>
  <c r="C200" i="3"/>
  <c r="D199" i="3"/>
  <c r="C199" i="3"/>
  <c r="D198" i="3"/>
  <c r="C198" i="3"/>
  <c r="D197" i="3"/>
  <c r="C197" i="3"/>
  <c r="D196" i="3"/>
  <c r="C196" i="3"/>
  <c r="D195" i="3"/>
  <c r="C195" i="3"/>
  <c r="D194" i="3"/>
  <c r="C194" i="3"/>
  <c r="D193" i="3"/>
  <c r="C193" i="3"/>
  <c r="D192" i="3"/>
  <c r="C192" i="3"/>
  <c r="D191" i="3"/>
  <c r="C191" i="3"/>
  <c r="D190" i="3"/>
  <c r="C190" i="3"/>
  <c r="D189" i="3"/>
  <c r="C189" i="3"/>
  <c r="D188" i="3"/>
  <c r="C188" i="3"/>
  <c r="D187" i="3"/>
  <c r="C187" i="3"/>
  <c r="D186" i="3"/>
  <c r="C186" i="3"/>
  <c r="D185" i="3"/>
  <c r="C185" i="3"/>
  <c r="D184" i="3"/>
  <c r="C184" i="3"/>
  <c r="D183" i="3"/>
  <c r="C183" i="3"/>
  <c r="D182" i="3"/>
  <c r="C182" i="3"/>
  <c r="D181" i="3"/>
  <c r="C181" i="3"/>
  <c r="D180" i="3"/>
  <c r="C180" i="3"/>
  <c r="D179" i="3"/>
  <c r="C179" i="3"/>
  <c r="D178" i="3"/>
  <c r="C178" i="3"/>
  <c r="D177" i="3"/>
  <c r="C177" i="3"/>
  <c r="D176" i="3"/>
  <c r="C176" i="3"/>
  <c r="D175" i="3"/>
  <c r="C175" i="3"/>
  <c r="D174" i="3"/>
  <c r="C174" i="3"/>
  <c r="D173" i="3"/>
  <c r="C173" i="3"/>
  <c r="D172" i="3"/>
  <c r="C172" i="3"/>
  <c r="D171" i="3"/>
  <c r="C171" i="3"/>
  <c r="D170" i="3"/>
  <c r="C170" i="3"/>
  <c r="D169" i="3"/>
  <c r="C169" i="3"/>
  <c r="D168" i="3"/>
  <c r="C168" i="3"/>
  <c r="D167" i="3"/>
  <c r="C167" i="3"/>
  <c r="D166" i="3"/>
  <c r="C166" i="3"/>
  <c r="D165" i="3"/>
  <c r="C165" i="3"/>
  <c r="D164" i="3"/>
  <c r="C164" i="3"/>
  <c r="D163" i="3"/>
  <c r="C163" i="3"/>
  <c r="D162" i="3"/>
  <c r="C162" i="3"/>
  <c r="D161" i="3"/>
  <c r="C161" i="3"/>
  <c r="D160" i="3"/>
  <c r="C160" i="3"/>
  <c r="D159" i="3"/>
  <c r="C159" i="3"/>
  <c r="D158" i="3"/>
  <c r="C158" i="3"/>
  <c r="D157" i="3"/>
  <c r="C157" i="3"/>
  <c r="D156" i="3"/>
  <c r="C156" i="3"/>
  <c r="D155" i="3"/>
  <c r="C155" i="3"/>
  <c r="D154" i="3"/>
  <c r="C154" i="3"/>
  <c r="D153" i="3"/>
  <c r="C153" i="3"/>
  <c r="D152" i="3"/>
  <c r="C152" i="3"/>
  <c r="D151" i="3"/>
  <c r="C151" i="3"/>
  <c r="D150" i="3"/>
  <c r="C150" i="3"/>
  <c r="D149" i="3"/>
  <c r="C149" i="3"/>
  <c r="D148" i="3"/>
  <c r="C148" i="3"/>
  <c r="D147" i="3"/>
  <c r="C147" i="3"/>
  <c r="D146" i="3"/>
  <c r="C146" i="3"/>
  <c r="D145" i="3"/>
  <c r="C145" i="3"/>
  <c r="D144" i="3"/>
  <c r="C144" i="3"/>
  <c r="D143" i="3"/>
  <c r="C143" i="3"/>
  <c r="D142" i="3"/>
  <c r="C142" i="3"/>
  <c r="D141" i="3"/>
  <c r="C141" i="3"/>
  <c r="D140" i="3"/>
  <c r="C140" i="3"/>
  <c r="D139" i="3"/>
  <c r="C139" i="3"/>
  <c r="D138" i="3"/>
  <c r="C138" i="3"/>
  <c r="D137" i="3"/>
  <c r="C137" i="3"/>
  <c r="D136" i="3"/>
  <c r="C136" i="3"/>
  <c r="D135" i="3"/>
  <c r="C135" i="3"/>
  <c r="D134" i="3"/>
  <c r="C134" i="3"/>
  <c r="D133" i="3"/>
  <c r="C133" i="3"/>
  <c r="D132" i="3"/>
  <c r="C132" i="3"/>
  <c r="D131" i="3"/>
  <c r="C131" i="3"/>
  <c r="D130" i="3"/>
  <c r="C130" i="3"/>
  <c r="D129" i="3"/>
  <c r="C129" i="3"/>
  <c r="D128" i="3"/>
  <c r="C128" i="3"/>
  <c r="D127" i="3"/>
  <c r="C127" i="3"/>
  <c r="D126" i="3"/>
  <c r="C126" i="3"/>
  <c r="D125" i="3"/>
  <c r="C125" i="3"/>
  <c r="D124" i="3"/>
  <c r="C124" i="3"/>
  <c r="D123" i="3"/>
  <c r="C123" i="3"/>
  <c r="D122" i="3"/>
  <c r="C122" i="3"/>
  <c r="D121" i="3"/>
  <c r="C121" i="3"/>
  <c r="D120" i="3"/>
  <c r="C120" i="3"/>
  <c r="D119" i="3"/>
  <c r="C119" i="3"/>
  <c r="D118" i="3"/>
  <c r="C118" i="3"/>
  <c r="D117" i="3"/>
  <c r="C117" i="3"/>
  <c r="D116" i="3"/>
  <c r="C116" i="3"/>
  <c r="D115" i="3"/>
  <c r="C115" i="3"/>
  <c r="D114" i="3"/>
  <c r="C114" i="3"/>
  <c r="D113" i="3"/>
  <c r="C113" i="3"/>
  <c r="D112" i="3"/>
  <c r="C112" i="3"/>
  <c r="D111" i="3"/>
  <c r="C111" i="3"/>
  <c r="D110" i="3"/>
  <c r="C110" i="3"/>
  <c r="D109" i="3"/>
  <c r="C109" i="3"/>
  <c r="D108" i="3"/>
  <c r="C108" i="3"/>
  <c r="D107" i="3"/>
  <c r="C107" i="3"/>
  <c r="D106" i="3"/>
  <c r="C106" i="3"/>
  <c r="D105" i="3"/>
  <c r="C105" i="3"/>
  <c r="D104" i="3"/>
  <c r="C104" i="3"/>
  <c r="D103" i="3"/>
  <c r="C103" i="3"/>
  <c r="D102" i="3"/>
  <c r="C102" i="3"/>
  <c r="D101" i="3"/>
  <c r="C101" i="3"/>
  <c r="D100" i="3"/>
  <c r="C100" i="3"/>
  <c r="D99" i="3"/>
  <c r="C99" i="3"/>
  <c r="D98" i="3"/>
  <c r="C98" i="3"/>
  <c r="D97" i="3"/>
  <c r="C97" i="3"/>
  <c r="D96" i="3"/>
  <c r="C96" i="3"/>
  <c r="D95" i="3"/>
  <c r="C95" i="3"/>
  <c r="D94" i="3"/>
  <c r="C94" i="3"/>
  <c r="D93" i="3"/>
  <c r="C93" i="3"/>
  <c r="D92" i="3"/>
  <c r="C92" i="3"/>
  <c r="D91" i="3"/>
  <c r="C91" i="3"/>
  <c r="D90" i="3"/>
  <c r="C90" i="3"/>
  <c r="D89" i="3"/>
  <c r="C89" i="3"/>
  <c r="D88" i="3"/>
  <c r="C88" i="3"/>
  <c r="D87" i="3"/>
  <c r="C87" i="3"/>
  <c r="D86" i="3"/>
  <c r="C86" i="3"/>
  <c r="D85" i="3"/>
  <c r="C85" i="3"/>
  <c r="D84" i="3"/>
  <c r="C84" i="3"/>
  <c r="D83" i="3"/>
  <c r="C83" i="3"/>
  <c r="D82" i="3"/>
  <c r="C82" i="3"/>
  <c r="D81" i="3"/>
  <c r="C81" i="3"/>
  <c r="D80" i="3"/>
  <c r="C80" i="3"/>
  <c r="D79" i="3"/>
  <c r="C79" i="3"/>
  <c r="D78" i="3"/>
  <c r="C78" i="3"/>
  <c r="D77" i="3"/>
  <c r="C77" i="3"/>
  <c r="D76" i="3"/>
  <c r="C76" i="3"/>
  <c r="D75" i="3"/>
  <c r="C75" i="3"/>
  <c r="D74" i="3"/>
  <c r="C74" i="3"/>
  <c r="D73" i="3"/>
  <c r="C73" i="3"/>
  <c r="D72" i="3"/>
  <c r="C72" i="3"/>
  <c r="D71" i="3"/>
  <c r="C71" i="3"/>
  <c r="D70" i="3"/>
  <c r="C70" i="3"/>
  <c r="D69" i="3"/>
  <c r="C69" i="3"/>
  <c r="D68" i="3"/>
  <c r="C68" i="3"/>
  <c r="D67" i="3"/>
  <c r="C67" i="3"/>
  <c r="D66" i="3"/>
  <c r="C66" i="3"/>
  <c r="D65" i="3"/>
  <c r="C65" i="3"/>
  <c r="D64" i="3"/>
  <c r="C64" i="3"/>
  <c r="D63" i="3"/>
  <c r="C63" i="3"/>
  <c r="D62" i="3"/>
  <c r="C62" i="3"/>
  <c r="D61" i="3"/>
  <c r="C61" i="3"/>
  <c r="D60" i="3"/>
  <c r="C60" i="3"/>
  <c r="D59" i="3"/>
  <c r="C59" i="3"/>
  <c r="D58" i="3"/>
  <c r="C58" i="3"/>
  <c r="D57" i="3"/>
  <c r="C57" i="3"/>
  <c r="D56" i="3"/>
  <c r="C56" i="3"/>
  <c r="D55" i="3"/>
  <c r="C55" i="3"/>
  <c r="D54" i="3"/>
  <c r="C54" i="3"/>
  <c r="D53" i="3"/>
  <c r="C53" i="3"/>
  <c r="D52" i="3"/>
  <c r="C52" i="3"/>
  <c r="D51" i="3"/>
  <c r="C51" i="3"/>
  <c r="D50" i="3"/>
  <c r="C50" i="3"/>
  <c r="D49" i="3"/>
  <c r="C49" i="3"/>
  <c r="D48" i="3"/>
  <c r="C48" i="3"/>
  <c r="D47" i="3"/>
  <c r="C47" i="3"/>
  <c r="D46" i="3"/>
  <c r="C46" i="3"/>
  <c r="D45" i="3"/>
  <c r="C45" i="3"/>
  <c r="D44" i="3"/>
  <c r="C44" i="3"/>
  <c r="D43" i="3"/>
  <c r="C43" i="3"/>
  <c r="D42" i="3"/>
  <c r="C42" i="3"/>
  <c r="D41" i="3"/>
  <c r="C41" i="3"/>
  <c r="D40" i="3"/>
  <c r="C40" i="3"/>
  <c r="D39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D28" i="3" s="1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B19" i="2"/>
  <c r="B18" i="2"/>
  <c r="B17" i="2"/>
  <c r="B13" i="2"/>
  <c r="B12" i="2"/>
  <c r="B11" i="2"/>
  <c r="B10" i="2"/>
  <c r="B9" i="2"/>
  <c r="B8" i="2"/>
  <c r="B7" i="2"/>
  <c r="B6" i="2"/>
  <c r="B5" i="2"/>
  <c r="D13" i="3" l="1"/>
  <c r="D23" i="3"/>
  <c r="D9" i="3"/>
  <c r="D17" i="3"/>
  <c r="D25" i="3"/>
  <c r="D33" i="3"/>
  <c r="D26" i="3"/>
  <c r="B35" i="4"/>
  <c r="B27" i="4"/>
  <c r="B19" i="4"/>
  <c r="B45" i="4"/>
  <c r="B41" i="4"/>
  <c r="B37" i="4"/>
  <c r="B32" i="4"/>
  <c r="B24" i="4"/>
  <c r="B17" i="4"/>
  <c r="B13" i="4"/>
  <c r="AG5" i="4"/>
  <c r="B29" i="4"/>
  <c r="B21" i="4"/>
  <c r="B12" i="4"/>
  <c r="B46" i="4"/>
  <c r="B42" i="4"/>
  <c r="B38" i="4"/>
  <c r="B34" i="4"/>
  <c r="B26" i="4"/>
  <c r="B18" i="4"/>
  <c r="B14" i="4"/>
  <c r="M5" i="4"/>
  <c r="B31" i="4"/>
  <c r="B23" i="4"/>
  <c r="B47" i="4"/>
  <c r="B43" i="4"/>
  <c r="B39" i="4"/>
  <c r="B28" i="4"/>
  <c r="B20" i="4"/>
  <c r="B15" i="4"/>
  <c r="B33" i="4"/>
  <c r="B25" i="4"/>
  <c r="B48" i="4"/>
  <c r="B44" i="4"/>
  <c r="B40" i="4"/>
  <c r="B36" i="4"/>
  <c r="B30" i="4"/>
  <c r="B22" i="4"/>
  <c r="B16" i="4"/>
  <c r="W5" i="4"/>
  <c r="AQ5" i="4"/>
  <c r="D18" i="3"/>
  <c r="D34" i="3"/>
  <c r="D14" i="3"/>
  <c r="D22" i="3"/>
  <c r="D30" i="3"/>
  <c r="D16" i="3"/>
  <c r="D21" i="3"/>
  <c r="D38" i="3"/>
  <c r="D37" i="3"/>
  <c r="D11" i="3"/>
  <c r="D24" i="3"/>
  <c r="D35" i="3"/>
  <c r="D29" i="3"/>
  <c r="D12" i="3"/>
  <c r="D20" i="3"/>
  <c r="D31" i="3"/>
  <c r="D36" i="3"/>
  <c r="D27" i="3"/>
  <c r="D32" i="3"/>
  <c r="D10" i="3"/>
  <c r="D15" i="3"/>
  <c r="D19" i="3"/>
  <c r="D8" i="3"/>
  <c r="C46" i="4" l="1"/>
  <c r="C34" i="4"/>
  <c r="E28" i="4"/>
  <c r="F28" i="4" s="1"/>
  <c r="C48" i="4"/>
  <c r="G13" i="4"/>
  <c r="C19" i="4"/>
  <c r="E13" i="4"/>
  <c r="F13" i="4" s="1"/>
  <c r="C45" i="4"/>
  <c r="L30" i="4"/>
  <c r="L22" i="4"/>
  <c r="L48" i="4"/>
  <c r="L44" i="4"/>
  <c r="L40" i="4"/>
  <c r="L36" i="4"/>
  <c r="L27" i="4"/>
  <c r="L19" i="4"/>
  <c r="L16" i="4"/>
  <c r="L32" i="4"/>
  <c r="L24" i="4"/>
  <c r="L45" i="4"/>
  <c r="L41" i="4"/>
  <c r="L37" i="4"/>
  <c r="L29" i="4"/>
  <c r="L21" i="4"/>
  <c r="L17" i="4"/>
  <c r="L13" i="4"/>
  <c r="L35" i="4"/>
  <c r="L34" i="4"/>
  <c r="L26" i="4"/>
  <c r="L18" i="4"/>
  <c r="L46" i="4"/>
  <c r="L42" i="4"/>
  <c r="L38" i="4"/>
  <c r="L31" i="4"/>
  <c r="L23" i="4"/>
  <c r="L14" i="4"/>
  <c r="L12" i="4"/>
  <c r="L28" i="4"/>
  <c r="L20" i="4"/>
  <c r="L47" i="4"/>
  <c r="L43" i="4"/>
  <c r="L39" i="4"/>
  <c r="L33" i="4"/>
  <c r="L25" i="4"/>
  <c r="L15" i="4"/>
  <c r="C23" i="4"/>
  <c r="E17" i="4"/>
  <c r="F17" i="4" s="1"/>
  <c r="C25" i="4"/>
  <c r="E19" i="4"/>
  <c r="F19" i="4" s="1"/>
  <c r="C41" i="4"/>
  <c r="E35" i="4"/>
  <c r="F35" i="4" s="1"/>
  <c r="AP34" i="4"/>
  <c r="AP31" i="4"/>
  <c r="AP23" i="4"/>
  <c r="AP45" i="4"/>
  <c r="AP41" i="4"/>
  <c r="AP37" i="4"/>
  <c r="AP28" i="4"/>
  <c r="AP20" i="4"/>
  <c r="AP17" i="4"/>
  <c r="AP13" i="4"/>
  <c r="AP33" i="4"/>
  <c r="AP25" i="4"/>
  <c r="AP46" i="4"/>
  <c r="AP42" i="4"/>
  <c r="AP38" i="4"/>
  <c r="AP30" i="4"/>
  <c r="AP22" i="4"/>
  <c r="AP14" i="4"/>
  <c r="AP35" i="4"/>
  <c r="AP27" i="4"/>
  <c r="AP19" i="4"/>
  <c r="AP47" i="4"/>
  <c r="AP43" i="4"/>
  <c r="AP39" i="4"/>
  <c r="AP32" i="4"/>
  <c r="AP24" i="4"/>
  <c r="AP15" i="4"/>
  <c r="AP29" i="4"/>
  <c r="AP21" i="4"/>
  <c r="AP12" i="4"/>
  <c r="AP48" i="4"/>
  <c r="AP44" i="4"/>
  <c r="AP40" i="4"/>
  <c r="AP36" i="4"/>
  <c r="AP26" i="4"/>
  <c r="AP18" i="4"/>
  <c r="AP16" i="4"/>
  <c r="C30" i="4"/>
  <c r="E24" i="4"/>
  <c r="F24" i="4" s="1"/>
  <c r="C33" i="4"/>
  <c r="E27" i="4"/>
  <c r="F27" i="4" s="1"/>
  <c r="V35" i="4"/>
  <c r="V33" i="4"/>
  <c r="V25" i="4"/>
  <c r="V47" i="4"/>
  <c r="V43" i="4"/>
  <c r="V39" i="4"/>
  <c r="V30" i="4"/>
  <c r="V22" i="4"/>
  <c r="V15" i="4"/>
  <c r="V27" i="4"/>
  <c r="V19" i="4"/>
  <c r="V48" i="4"/>
  <c r="V44" i="4"/>
  <c r="V40" i="4"/>
  <c r="V36" i="4"/>
  <c r="V32" i="4"/>
  <c r="V24" i="4"/>
  <c r="V16" i="4"/>
  <c r="V29" i="4"/>
  <c r="V21" i="4"/>
  <c r="V45" i="4"/>
  <c r="V41" i="4"/>
  <c r="V37" i="4"/>
  <c r="V34" i="4"/>
  <c r="V26" i="4"/>
  <c r="V18" i="4"/>
  <c r="V17" i="4"/>
  <c r="V13" i="4"/>
  <c r="V31" i="4"/>
  <c r="V23" i="4"/>
  <c r="V46" i="4"/>
  <c r="V42" i="4"/>
  <c r="V38" i="4"/>
  <c r="V28" i="4"/>
  <c r="V20" i="4"/>
  <c r="V14" i="4"/>
  <c r="V12" i="4"/>
  <c r="C31" i="4"/>
  <c r="E25" i="4"/>
  <c r="F25" i="4" s="1"/>
  <c r="E14" i="4"/>
  <c r="F14" i="4" s="1"/>
  <c r="C20" i="4"/>
  <c r="G14" i="4"/>
  <c r="G15" i="4" s="1"/>
  <c r="G16" i="4" s="1"/>
  <c r="G17" i="4" s="1"/>
  <c r="G18" i="4" s="1"/>
  <c r="G19" i="4" s="1"/>
  <c r="G20" i="4" s="1"/>
  <c r="G21" i="4" s="1"/>
  <c r="G22" i="4" s="1"/>
  <c r="G23" i="4" s="1"/>
  <c r="G24" i="4" s="1"/>
  <c r="G25" i="4" s="1"/>
  <c r="G26" i="4" s="1"/>
  <c r="G27" i="4" s="1"/>
  <c r="G28" i="4" s="1"/>
  <c r="G29" i="4" s="1"/>
  <c r="G30" i="4" s="1"/>
  <c r="G31" i="4" s="1"/>
  <c r="G32" i="4" s="1"/>
  <c r="G33" i="4" s="1"/>
  <c r="G34" i="4" s="1"/>
  <c r="G35" i="4" s="1"/>
  <c r="G36" i="4" s="1"/>
  <c r="G37" i="4" s="1"/>
  <c r="G38" i="4" s="1"/>
  <c r="G39" i="4" s="1"/>
  <c r="G40" i="4" s="1"/>
  <c r="G41" i="4" s="1"/>
  <c r="G42" i="4" s="1"/>
  <c r="G43" i="4" s="1"/>
  <c r="G44" i="4" s="1"/>
  <c r="G45" i="4" s="1"/>
  <c r="G46" i="4" s="1"/>
  <c r="G47" i="4" s="1"/>
  <c r="G48" i="4" s="1"/>
  <c r="C38" i="4"/>
  <c r="E32" i="4"/>
  <c r="F32" i="4" s="1"/>
  <c r="C22" i="4"/>
  <c r="E16" i="4"/>
  <c r="F16" i="4" s="1"/>
  <c r="C39" i="4"/>
  <c r="E33" i="4"/>
  <c r="F33" i="4" s="1"/>
  <c r="C24" i="4"/>
  <c r="E18" i="4"/>
  <c r="F18" i="4" s="1"/>
  <c r="E12" i="4"/>
  <c r="C18" i="4"/>
  <c r="C43" i="4"/>
  <c r="C28" i="4"/>
  <c r="E22" i="4"/>
  <c r="F22" i="4" s="1"/>
  <c r="C29" i="4"/>
  <c r="E23" i="4"/>
  <c r="F23" i="4" s="1"/>
  <c r="C32" i="4"/>
  <c r="E26" i="4"/>
  <c r="F26" i="4" s="1"/>
  <c r="E21" i="4"/>
  <c r="F21" i="4" s="1"/>
  <c r="C27" i="4"/>
  <c r="C47" i="4"/>
  <c r="E30" i="4"/>
  <c r="F30" i="4" s="1"/>
  <c r="C36" i="4"/>
  <c r="C21" i="4"/>
  <c r="E15" i="4"/>
  <c r="F15" i="4" s="1"/>
  <c r="C37" i="4"/>
  <c r="E31" i="4"/>
  <c r="F31" i="4" s="1"/>
  <c r="E34" i="4"/>
  <c r="F34" i="4" s="1"/>
  <c r="C40" i="4"/>
  <c r="E29" i="4"/>
  <c r="F29" i="4" s="1"/>
  <c r="C35" i="4"/>
  <c r="C42" i="4"/>
  <c r="C26" i="4"/>
  <c r="E20" i="4"/>
  <c r="F20" i="4" s="1"/>
  <c r="C44" i="4"/>
  <c r="AF28" i="4"/>
  <c r="AF20" i="4"/>
  <c r="AF46" i="4"/>
  <c r="AF42" i="4"/>
  <c r="AF38" i="4"/>
  <c r="AF35" i="4"/>
  <c r="AF33" i="4"/>
  <c r="AF25" i="4"/>
  <c r="AF14" i="4"/>
  <c r="AF30" i="4"/>
  <c r="AF22" i="4"/>
  <c r="AF47" i="4"/>
  <c r="AF43" i="4"/>
  <c r="AF39" i="4"/>
  <c r="AF27" i="4"/>
  <c r="AF19" i="4"/>
  <c r="AF15" i="4"/>
  <c r="AF12" i="4"/>
  <c r="AF32" i="4"/>
  <c r="AF24" i="4"/>
  <c r="AF48" i="4"/>
  <c r="AF44" i="4"/>
  <c r="AF40" i="4"/>
  <c r="AF36" i="4"/>
  <c r="AF29" i="4"/>
  <c r="AF21" i="4"/>
  <c r="AF16" i="4"/>
  <c r="AF34" i="4"/>
  <c r="AF26" i="4"/>
  <c r="AF18" i="4"/>
  <c r="AF45" i="4"/>
  <c r="AF41" i="4"/>
  <c r="AF37" i="4"/>
  <c r="AF31" i="4"/>
  <c r="AF23" i="4"/>
  <c r="AF17" i="4"/>
  <c r="AF13" i="4"/>
  <c r="AG46" i="4" l="1"/>
  <c r="W47" i="4"/>
  <c r="W22" i="4"/>
  <c r="Y16" i="4"/>
  <c r="Z16" i="4" s="1"/>
  <c r="AA16" i="4"/>
  <c r="Y35" i="4"/>
  <c r="Z35" i="4" s="1"/>
  <c r="W41" i="4"/>
  <c r="AQ32" i="4"/>
  <c r="AS26" i="4"/>
  <c r="AT26" i="4" s="1"/>
  <c r="AS15" i="4"/>
  <c r="AT15" i="4" s="1"/>
  <c r="AQ21" i="4"/>
  <c r="AQ25" i="4"/>
  <c r="AS19" i="4"/>
  <c r="AT19" i="4" s="1"/>
  <c r="AQ44" i="4"/>
  <c r="AS17" i="4"/>
  <c r="AT17" i="4" s="1"/>
  <c r="AQ23" i="4"/>
  <c r="AQ37" i="4"/>
  <c r="AS31" i="4"/>
  <c r="AT31" i="4" s="1"/>
  <c r="O33" i="4"/>
  <c r="P33" i="4" s="1"/>
  <c r="M39" i="4"/>
  <c r="O14" i="4"/>
  <c r="P14" i="4" s="1"/>
  <c r="M20" i="4"/>
  <c r="M32" i="4"/>
  <c r="O26" i="4"/>
  <c r="P26" i="4" s="1"/>
  <c r="M35" i="4"/>
  <c r="O29" i="4"/>
  <c r="P29" i="4" s="1"/>
  <c r="AI31" i="4"/>
  <c r="AJ31" i="4" s="1"/>
  <c r="AG37" i="4"/>
  <c r="AG24" i="4"/>
  <c r="AI18" i="4"/>
  <c r="AJ18" i="4" s="1"/>
  <c r="AG25" i="4"/>
  <c r="AI19" i="4"/>
  <c r="AJ19" i="4" s="1"/>
  <c r="AG39" i="4"/>
  <c r="AI33" i="4"/>
  <c r="AJ33" i="4" s="1"/>
  <c r="AG34" i="4"/>
  <c r="AI28" i="4"/>
  <c r="AJ28" i="4" s="1"/>
  <c r="AG43" i="4"/>
  <c r="AG32" i="4"/>
  <c r="AI26" i="4"/>
  <c r="AJ26" i="4" s="1"/>
  <c r="AG33" i="4"/>
  <c r="AI27" i="4"/>
  <c r="AJ27" i="4" s="1"/>
  <c r="AI35" i="4"/>
  <c r="AJ35" i="4" s="1"/>
  <c r="AG41" i="4"/>
  <c r="W29" i="4"/>
  <c r="Y23" i="4"/>
  <c r="Z23" i="4" s="1"/>
  <c r="W30" i="4"/>
  <c r="Y24" i="4"/>
  <c r="Z24" i="4" s="1"/>
  <c r="Y19" i="4"/>
  <c r="Z19" i="4" s="1"/>
  <c r="W25" i="4"/>
  <c r="AQ42" i="4"/>
  <c r="AQ30" i="4"/>
  <c r="AS24" i="4"/>
  <c r="AT24" i="4" s="1"/>
  <c r="AQ33" i="4"/>
  <c r="AS27" i="4"/>
  <c r="AT27" i="4" s="1"/>
  <c r="AQ48" i="4"/>
  <c r="AQ26" i="4"/>
  <c r="AS20" i="4"/>
  <c r="AT20" i="4" s="1"/>
  <c r="AQ40" i="4"/>
  <c r="AS34" i="4"/>
  <c r="AT34" i="4" s="1"/>
  <c r="M45" i="4"/>
  <c r="M29" i="4"/>
  <c r="O23" i="4"/>
  <c r="P23" i="4" s="1"/>
  <c r="M40" i="4"/>
  <c r="O34" i="4"/>
  <c r="P34" i="4" s="1"/>
  <c r="M43" i="4"/>
  <c r="M22" i="4"/>
  <c r="O16" i="4"/>
  <c r="P16" i="4" s="1"/>
  <c r="M28" i="4"/>
  <c r="O22" i="4"/>
  <c r="P22" i="4" s="1"/>
  <c r="AG47" i="4"/>
  <c r="AG44" i="4"/>
  <c r="W18" i="4"/>
  <c r="Y12" i="4"/>
  <c r="W37" i="4"/>
  <c r="Y31" i="4"/>
  <c r="Z31" i="4" s="1"/>
  <c r="W19" i="4"/>
  <c r="AA13" i="4"/>
  <c r="Y13" i="4"/>
  <c r="Z13" i="4" s="1"/>
  <c r="Y32" i="4"/>
  <c r="Z32" i="4" s="1"/>
  <c r="W38" i="4"/>
  <c r="Y27" i="4"/>
  <c r="Z27" i="4" s="1"/>
  <c r="W33" i="4"/>
  <c r="AQ46" i="4"/>
  <c r="AQ38" i="4"/>
  <c r="AS32" i="4"/>
  <c r="AT32" i="4" s="1"/>
  <c r="AS35" i="4"/>
  <c r="AT35" i="4" s="1"/>
  <c r="AQ41" i="4"/>
  <c r="AQ34" i="4"/>
  <c r="AS28" i="4"/>
  <c r="AT28" i="4" s="1"/>
  <c r="M37" i="4"/>
  <c r="O31" i="4"/>
  <c r="P31" i="4" s="1"/>
  <c r="M41" i="4"/>
  <c r="O35" i="4"/>
  <c r="P35" i="4" s="1"/>
  <c r="M47" i="4"/>
  <c r="M25" i="4"/>
  <c r="O19" i="4"/>
  <c r="P19" i="4" s="1"/>
  <c r="M36" i="4"/>
  <c r="O30" i="4"/>
  <c r="P30" i="4" s="1"/>
  <c r="AG48" i="4"/>
  <c r="AA14" i="4"/>
  <c r="W20" i="4"/>
  <c r="Y14" i="4"/>
  <c r="Z14" i="4" s="1"/>
  <c r="AA17" i="4"/>
  <c r="AA18" i="4" s="1"/>
  <c r="AA19" i="4" s="1"/>
  <c r="AA20" i="4" s="1"/>
  <c r="AA21" i="4" s="1"/>
  <c r="AA22" i="4" s="1"/>
  <c r="AA23" i="4" s="1"/>
  <c r="AA24" i="4" s="1"/>
  <c r="AA25" i="4" s="1"/>
  <c r="AA26" i="4" s="1"/>
  <c r="AA27" i="4" s="1"/>
  <c r="AA28" i="4" s="1"/>
  <c r="AA29" i="4" s="1"/>
  <c r="AA30" i="4" s="1"/>
  <c r="AA31" i="4" s="1"/>
  <c r="AA32" i="4" s="1"/>
  <c r="AA33" i="4" s="1"/>
  <c r="AA34" i="4" s="1"/>
  <c r="AA35" i="4" s="1"/>
  <c r="AA36" i="4" s="1"/>
  <c r="AA37" i="4" s="1"/>
  <c r="AA38" i="4" s="1"/>
  <c r="AA39" i="4" s="1"/>
  <c r="AA40" i="4" s="1"/>
  <c r="AA41" i="4" s="1"/>
  <c r="AA42" i="4" s="1"/>
  <c r="AA43" i="4" s="1"/>
  <c r="AA44" i="4" s="1"/>
  <c r="AA45" i="4" s="1"/>
  <c r="AA46" i="4" s="1"/>
  <c r="AA47" i="4" s="1"/>
  <c r="AA48" i="4" s="1"/>
  <c r="Y17" i="4"/>
  <c r="Z17" i="4" s="1"/>
  <c r="W23" i="4"/>
  <c r="W42" i="4"/>
  <c r="W21" i="4"/>
  <c r="AA15" i="4"/>
  <c r="Y15" i="4"/>
  <c r="Z15" i="4" s="1"/>
  <c r="AQ45" i="4"/>
  <c r="AQ43" i="4"/>
  <c r="M44" i="4"/>
  <c r="M33" i="4"/>
  <c r="O27" i="4"/>
  <c r="P27" i="4" s="1"/>
  <c r="AG30" i="4"/>
  <c r="AI24" i="4"/>
  <c r="AJ24" i="4" s="1"/>
  <c r="AG22" i="4"/>
  <c r="AI16" i="4"/>
  <c r="AJ16" i="4" s="1"/>
  <c r="AG38" i="4"/>
  <c r="AI32" i="4"/>
  <c r="AJ32" i="4" s="1"/>
  <c r="I35" i="4"/>
  <c r="I33" i="4"/>
  <c r="I25" i="4"/>
  <c r="I30" i="4"/>
  <c r="I22" i="4"/>
  <c r="I27" i="4"/>
  <c r="I19" i="4"/>
  <c r="I16" i="4"/>
  <c r="I32" i="4"/>
  <c r="I24" i="4"/>
  <c r="I29" i="4"/>
  <c r="I21" i="4"/>
  <c r="I17" i="4"/>
  <c r="I13" i="4"/>
  <c r="I34" i="4"/>
  <c r="I26" i="4"/>
  <c r="I18" i="4"/>
  <c r="I31" i="4"/>
  <c r="I23" i="4"/>
  <c r="I14" i="4"/>
  <c r="I28" i="4"/>
  <c r="I20" i="4"/>
  <c r="I15" i="4"/>
  <c r="I12" i="4"/>
  <c r="F12" i="4"/>
  <c r="W26" i="4"/>
  <c r="Y20" i="4"/>
  <c r="Z20" i="4" s="1"/>
  <c r="W24" i="4"/>
  <c r="Y18" i="4"/>
  <c r="Z18" i="4" s="1"/>
  <c r="W27" i="4"/>
  <c r="Y21" i="4"/>
  <c r="Z21" i="4" s="1"/>
  <c r="W46" i="4"/>
  <c r="W28" i="4"/>
  <c r="Y22" i="4"/>
  <c r="Z22" i="4" s="1"/>
  <c r="W31" i="4"/>
  <c r="Y25" i="4"/>
  <c r="Z25" i="4" s="1"/>
  <c r="AQ47" i="4"/>
  <c r="M48" i="4"/>
  <c r="M42" i="4"/>
  <c r="AG40" i="4"/>
  <c r="AI34" i="4"/>
  <c r="AJ34" i="4" s="1"/>
  <c r="AG45" i="4"/>
  <c r="AG19" i="4"/>
  <c r="AK13" i="4"/>
  <c r="AI13" i="4"/>
  <c r="AJ13" i="4" s="1"/>
  <c r="AG27" i="4"/>
  <c r="AI21" i="4"/>
  <c r="AJ21" i="4" s="1"/>
  <c r="AI22" i="4"/>
  <c r="AJ22" i="4" s="1"/>
  <c r="AG28" i="4"/>
  <c r="W34" i="4"/>
  <c r="Y28" i="4"/>
  <c r="Z28" i="4" s="1"/>
  <c r="W32" i="4"/>
  <c r="Y26" i="4"/>
  <c r="Z26" i="4" s="1"/>
  <c r="Y29" i="4"/>
  <c r="Z29" i="4" s="1"/>
  <c r="W35" i="4"/>
  <c r="W36" i="4"/>
  <c r="Y30" i="4"/>
  <c r="Z30" i="4" s="1"/>
  <c r="W39" i="4"/>
  <c r="Y33" i="4"/>
  <c r="Z33" i="4" s="1"/>
  <c r="AS12" i="4"/>
  <c r="AQ18" i="4"/>
  <c r="AQ20" i="4"/>
  <c r="AS14" i="4"/>
  <c r="AT14" i="4" s="1"/>
  <c r="AS25" i="4"/>
  <c r="AT25" i="4" s="1"/>
  <c r="AQ31" i="4"/>
  <c r="M26" i="4"/>
  <c r="O20" i="4"/>
  <c r="P20" i="4" s="1"/>
  <c r="M19" i="4"/>
  <c r="O13" i="4"/>
  <c r="P13" i="4" s="1"/>
  <c r="Q13" i="4"/>
  <c r="Q14" i="4" s="1"/>
  <c r="Q15" i="4" s="1"/>
  <c r="Q16" i="4" s="1"/>
  <c r="Q17" i="4" s="1"/>
  <c r="Q18" i="4" s="1"/>
  <c r="Q19" i="4" s="1"/>
  <c r="Q20" i="4" s="1"/>
  <c r="Q21" i="4" s="1"/>
  <c r="Q22" i="4" s="1"/>
  <c r="Q23" i="4" s="1"/>
  <c r="Q24" i="4" s="1"/>
  <c r="Q25" i="4" s="1"/>
  <c r="Q26" i="4" s="1"/>
  <c r="Q27" i="4" s="1"/>
  <c r="Q28" i="4" s="1"/>
  <c r="Q29" i="4" s="1"/>
  <c r="Q30" i="4" s="1"/>
  <c r="Q31" i="4" s="1"/>
  <c r="Q32" i="4" s="1"/>
  <c r="Q33" i="4" s="1"/>
  <c r="Q34" i="4" s="1"/>
  <c r="Q35" i="4" s="1"/>
  <c r="Q36" i="4" s="1"/>
  <c r="Q37" i="4" s="1"/>
  <c r="Q38" i="4" s="1"/>
  <c r="Q39" i="4" s="1"/>
  <c r="Q40" i="4" s="1"/>
  <c r="Q41" i="4" s="1"/>
  <c r="Q42" i="4" s="1"/>
  <c r="Q43" i="4" s="1"/>
  <c r="Q44" i="4" s="1"/>
  <c r="Q45" i="4" s="1"/>
  <c r="Q46" i="4" s="1"/>
  <c r="Q47" i="4" s="1"/>
  <c r="Q48" i="4" s="1"/>
  <c r="M46" i="4"/>
  <c r="W44" i="4"/>
  <c r="W40" i="4"/>
  <c r="Y34" i="4"/>
  <c r="Z34" i="4" s="1"/>
  <c r="W45" i="4"/>
  <c r="AQ22" i="4"/>
  <c r="AS16" i="4"/>
  <c r="AT16" i="4" s="1"/>
  <c r="AQ27" i="4"/>
  <c r="AS21" i="4"/>
  <c r="AT21" i="4" s="1"/>
  <c r="AQ28" i="4"/>
  <c r="AS22" i="4"/>
  <c r="AT22" i="4" s="1"/>
  <c r="AS33" i="4"/>
  <c r="AT33" i="4" s="1"/>
  <c r="AQ39" i="4"/>
  <c r="M21" i="4"/>
  <c r="O15" i="4"/>
  <c r="P15" i="4" s="1"/>
  <c r="M34" i="4"/>
  <c r="O28" i="4"/>
  <c r="P28" i="4" s="1"/>
  <c r="O17" i="4"/>
  <c r="P17" i="4" s="1"/>
  <c r="M23" i="4"/>
  <c r="O24" i="4"/>
  <c r="P24" i="4" s="1"/>
  <c r="M30" i="4"/>
  <c r="AG23" i="4"/>
  <c r="AI17" i="4"/>
  <c r="AJ17" i="4" s="1"/>
  <c r="AG35" i="4"/>
  <c r="AI29" i="4"/>
  <c r="AJ29" i="4" s="1"/>
  <c r="AI12" i="4"/>
  <c r="AG18" i="4"/>
  <c r="AI30" i="4"/>
  <c r="AJ30" i="4" s="1"/>
  <c r="AG36" i="4"/>
  <c r="AK14" i="4"/>
  <c r="AG20" i="4"/>
  <c r="AI14" i="4"/>
  <c r="AJ14" i="4" s="1"/>
  <c r="AG29" i="4"/>
  <c r="AI23" i="4"/>
  <c r="AJ23" i="4" s="1"/>
  <c r="AG42" i="4"/>
  <c r="AI15" i="4"/>
  <c r="AJ15" i="4" s="1"/>
  <c r="AG21" i="4"/>
  <c r="AK15" i="4"/>
  <c r="AK16" i="4" s="1"/>
  <c r="AK17" i="4" s="1"/>
  <c r="AK18" i="4" s="1"/>
  <c r="AK19" i="4" s="1"/>
  <c r="AK20" i="4" s="1"/>
  <c r="AK21" i="4" s="1"/>
  <c r="AK22" i="4" s="1"/>
  <c r="AK23" i="4" s="1"/>
  <c r="AK24" i="4" s="1"/>
  <c r="AK25" i="4" s="1"/>
  <c r="AK26" i="4" s="1"/>
  <c r="AK27" i="4" s="1"/>
  <c r="AK28" i="4" s="1"/>
  <c r="AK29" i="4" s="1"/>
  <c r="AK30" i="4" s="1"/>
  <c r="AK31" i="4" s="1"/>
  <c r="AK32" i="4" s="1"/>
  <c r="AK33" i="4" s="1"/>
  <c r="AK34" i="4" s="1"/>
  <c r="AK35" i="4" s="1"/>
  <c r="AK36" i="4" s="1"/>
  <c r="AK37" i="4" s="1"/>
  <c r="AK38" i="4" s="1"/>
  <c r="AK39" i="4" s="1"/>
  <c r="AK40" i="4" s="1"/>
  <c r="AK41" i="4" s="1"/>
  <c r="AK42" i="4" s="1"/>
  <c r="AK43" i="4" s="1"/>
  <c r="AK44" i="4" s="1"/>
  <c r="AK45" i="4" s="1"/>
  <c r="AK46" i="4" s="1"/>
  <c r="AK47" i="4" s="1"/>
  <c r="AK48" i="4" s="1"/>
  <c r="AG31" i="4"/>
  <c r="AI25" i="4"/>
  <c r="AJ25" i="4" s="1"/>
  <c r="AG26" i="4"/>
  <c r="AI20" i="4"/>
  <c r="AJ20" i="4" s="1"/>
  <c r="W48" i="4"/>
  <c r="W43" i="4"/>
  <c r="AQ24" i="4"/>
  <c r="AS18" i="4"/>
  <c r="AT18" i="4" s="1"/>
  <c r="AQ35" i="4"/>
  <c r="AS29" i="4"/>
  <c r="AT29" i="4" s="1"/>
  <c r="AS30" i="4"/>
  <c r="AT30" i="4" s="1"/>
  <c r="AQ36" i="4"/>
  <c r="AQ19" i="4"/>
  <c r="AU13" i="4"/>
  <c r="AU14" i="4" s="1"/>
  <c r="AU15" i="4" s="1"/>
  <c r="AU16" i="4" s="1"/>
  <c r="AU17" i="4" s="1"/>
  <c r="AU18" i="4" s="1"/>
  <c r="AU19" i="4" s="1"/>
  <c r="AU20" i="4" s="1"/>
  <c r="AU21" i="4" s="1"/>
  <c r="AU22" i="4" s="1"/>
  <c r="AU23" i="4" s="1"/>
  <c r="AU24" i="4" s="1"/>
  <c r="AU25" i="4" s="1"/>
  <c r="AU26" i="4" s="1"/>
  <c r="AU27" i="4" s="1"/>
  <c r="AU28" i="4" s="1"/>
  <c r="AU29" i="4" s="1"/>
  <c r="AU30" i="4" s="1"/>
  <c r="AU31" i="4" s="1"/>
  <c r="AU32" i="4" s="1"/>
  <c r="AU33" i="4" s="1"/>
  <c r="AU34" i="4" s="1"/>
  <c r="AU35" i="4" s="1"/>
  <c r="AU36" i="4" s="1"/>
  <c r="AU37" i="4" s="1"/>
  <c r="AU38" i="4" s="1"/>
  <c r="AU39" i="4" s="1"/>
  <c r="AU40" i="4" s="1"/>
  <c r="AU41" i="4" s="1"/>
  <c r="AU42" i="4" s="1"/>
  <c r="AU43" i="4" s="1"/>
  <c r="AU44" i="4" s="1"/>
  <c r="AU45" i="4" s="1"/>
  <c r="AU46" i="4" s="1"/>
  <c r="AU47" i="4" s="1"/>
  <c r="AU48" i="4" s="1"/>
  <c r="AS13" i="4"/>
  <c r="AT13" i="4" s="1"/>
  <c r="AQ29" i="4"/>
  <c r="AS23" i="4"/>
  <c r="AT23" i="4" s="1"/>
  <c r="M31" i="4"/>
  <c r="O25" i="4"/>
  <c r="P25" i="4" s="1"/>
  <c r="M18" i="4"/>
  <c r="O12" i="4"/>
  <c r="M24" i="4"/>
  <c r="O18" i="4"/>
  <c r="P18" i="4" s="1"/>
  <c r="M27" i="4"/>
  <c r="O21" i="4"/>
  <c r="P21" i="4" s="1"/>
  <c r="O32" i="4"/>
  <c r="P32" i="4" s="1"/>
  <c r="M38" i="4"/>
  <c r="M6" i="4"/>
  <c r="C6" i="4"/>
  <c r="W6" i="4"/>
  <c r="AQ6" i="4"/>
  <c r="AG6" i="4"/>
  <c r="AM34" i="4" l="1"/>
  <c r="AM26" i="4"/>
  <c r="AM18" i="4"/>
  <c r="AM31" i="4"/>
  <c r="AM23" i="4"/>
  <c r="AJ12" i="4"/>
  <c r="AM28" i="4"/>
  <c r="AM20" i="4"/>
  <c r="AM17" i="4"/>
  <c r="AM13" i="4"/>
  <c r="AM33" i="4"/>
  <c r="AM25" i="4"/>
  <c r="AM30" i="4"/>
  <c r="AM22" i="4"/>
  <c r="AM14" i="4"/>
  <c r="AM35" i="4"/>
  <c r="AM27" i="4"/>
  <c r="AM19" i="4"/>
  <c r="AM32" i="4"/>
  <c r="AM24" i="4"/>
  <c r="AM15" i="4"/>
  <c r="AM29" i="4"/>
  <c r="AM21" i="4"/>
  <c r="AM12" i="4"/>
  <c r="AM16" i="4"/>
  <c r="AF746" i="4"/>
  <c r="AF754" i="4"/>
  <c r="AF735" i="4"/>
  <c r="AF718" i="4"/>
  <c r="AF710" i="4"/>
  <c r="AF721" i="4"/>
  <c r="AF699" i="4"/>
  <c r="AF695" i="4"/>
  <c r="AF686" i="4"/>
  <c r="AF677" i="4"/>
  <c r="AF669" i="4"/>
  <c r="AF661" i="4"/>
  <c r="AF654" i="4"/>
  <c r="AF646" i="4"/>
  <c r="AF629" i="4"/>
  <c r="AF621" i="4"/>
  <c r="AF613" i="4"/>
  <c r="AF639" i="4"/>
  <c r="AF606" i="4"/>
  <c r="AF598" i="4"/>
  <c r="AF590" i="4"/>
  <c r="AF577" i="4"/>
  <c r="AF568" i="4"/>
  <c r="AF560" i="4"/>
  <c r="AF550" i="4"/>
  <c r="AF552" i="4"/>
  <c r="AF530" i="4"/>
  <c r="AF522" i="4"/>
  <c r="AF537" i="4"/>
  <c r="AF511" i="4"/>
  <c r="AF503" i="4"/>
  <c r="AF495" i="4"/>
  <c r="AF515" i="4"/>
  <c r="AF481" i="4"/>
  <c r="AF473" i="4"/>
  <c r="AF464" i="4"/>
  <c r="AF456" i="4"/>
  <c r="AF449" i="4"/>
  <c r="AF441" i="4"/>
  <c r="AF433" i="4"/>
  <c r="AF490" i="4"/>
  <c r="AF403" i="4"/>
  <c r="AF422" i="4"/>
  <c r="AF412" i="4"/>
  <c r="AF396" i="4"/>
  <c r="AF390" i="4"/>
  <c r="AF380" i="4"/>
  <c r="AF372" i="4"/>
  <c r="AF364" i="4"/>
  <c r="AF356" i="4"/>
  <c r="AF348" i="4"/>
  <c r="AF333" i="4"/>
  <c r="AF345" i="4"/>
  <c r="AF324" i="4"/>
  <c r="AF316" i="4"/>
  <c r="AF308" i="4"/>
  <c r="AF294" i="4"/>
  <c r="AF302" i="4"/>
  <c r="AF271" i="4"/>
  <c r="AF249" i="4"/>
  <c r="AF281" i="4"/>
  <c r="AF284" i="4"/>
  <c r="AF235" i="4"/>
  <c r="AF227" i="4"/>
  <c r="AF219" i="4"/>
  <c r="AF274" i="4"/>
  <c r="AF256" i="4"/>
  <c r="AF199" i="4"/>
  <c r="AF196" i="4"/>
  <c r="AF210" i="4"/>
  <c r="AF185" i="4"/>
  <c r="AF177" i="4"/>
  <c r="AF169" i="4"/>
  <c r="AF161" i="4"/>
  <c r="AF206" i="4"/>
  <c r="AF129" i="4"/>
  <c r="AF126" i="4"/>
  <c r="AF144" i="4"/>
  <c r="AF194" i="4"/>
  <c r="AF100" i="4"/>
  <c r="AF58" i="4"/>
  <c r="AF74" i="4"/>
  <c r="AF59" i="4"/>
  <c r="AF88" i="4"/>
  <c r="AF68" i="4"/>
  <c r="AF97" i="4"/>
  <c r="AF141" i="4"/>
  <c r="AF61" i="4"/>
  <c r="AF387" i="4"/>
  <c r="AF347" i="4"/>
  <c r="AF344" i="4"/>
  <c r="AF315" i="4"/>
  <c r="AF286" i="4"/>
  <c r="AF298" i="4"/>
  <c r="AF239" i="4"/>
  <c r="AF276" i="4"/>
  <c r="AF234" i="4"/>
  <c r="AF218" i="4"/>
  <c r="AF272" i="4"/>
  <c r="AF195" i="4"/>
  <c r="AF216" i="4"/>
  <c r="AF184" i="4"/>
  <c r="AF168" i="4"/>
  <c r="AF160" i="4"/>
  <c r="AF125" i="4"/>
  <c r="AF143" i="4"/>
  <c r="AF142" i="4"/>
  <c r="AF198" i="4"/>
  <c r="AF64" i="4"/>
  <c r="AF132" i="4"/>
  <c r="AF741" i="4"/>
  <c r="AF749" i="4"/>
  <c r="AF730" i="4"/>
  <c r="AF717" i="4"/>
  <c r="AF727" i="4"/>
  <c r="AF698" i="4"/>
  <c r="AF696" i="4"/>
  <c r="AF692" i="4"/>
  <c r="AF685" i="4"/>
  <c r="AF678" i="4"/>
  <c r="AF668" i="4"/>
  <c r="AF660" i="4"/>
  <c r="AF653" i="4"/>
  <c r="AF645" i="4"/>
  <c r="AF628" i="4"/>
  <c r="AF620" i="4"/>
  <c r="AF612" i="4"/>
  <c r="AF631" i="4"/>
  <c r="AF605" i="4"/>
  <c r="AF597" i="4"/>
  <c r="AF589" i="4"/>
  <c r="AF582" i="4"/>
  <c r="AF567" i="4"/>
  <c r="AF559" i="4"/>
  <c r="AF573" i="4"/>
  <c r="AF546" i="4"/>
  <c r="AF529" i="4"/>
  <c r="AF521" i="4"/>
  <c r="AF548" i="4"/>
  <c r="AF510" i="4"/>
  <c r="AF502" i="4"/>
  <c r="AF494" i="4"/>
  <c r="AF534" i="4"/>
  <c r="AF480" i="4"/>
  <c r="AF472" i="4"/>
  <c r="AF463" i="4"/>
  <c r="AF467" i="4"/>
  <c r="AF448" i="4"/>
  <c r="AF440" i="4"/>
  <c r="AF432" i="4"/>
  <c r="AF466" i="4"/>
  <c r="AF425" i="4"/>
  <c r="AF415" i="4"/>
  <c r="AF408" i="4"/>
  <c r="AF395" i="4"/>
  <c r="AF379" i="4"/>
  <c r="AF371" i="4"/>
  <c r="AF363" i="4"/>
  <c r="AF355" i="4"/>
  <c r="AF330" i="4"/>
  <c r="AF323" i="4"/>
  <c r="AF307" i="4"/>
  <c r="AF265" i="4"/>
  <c r="AF260" i="4"/>
  <c r="AF226" i="4"/>
  <c r="AF254" i="4"/>
  <c r="AF192" i="4"/>
  <c r="AF176" i="4"/>
  <c r="AF151" i="4"/>
  <c r="AF122" i="4"/>
  <c r="AF96" i="4"/>
  <c r="AF54" i="4"/>
  <c r="AF55" i="4"/>
  <c r="AF80" i="4"/>
  <c r="AF90" i="4"/>
  <c r="AF57" i="4"/>
  <c r="AF753" i="4"/>
  <c r="AF747" i="4"/>
  <c r="AF726" i="4"/>
  <c r="AF716" i="4"/>
  <c r="AF725" i="4"/>
  <c r="AF694" i="4"/>
  <c r="AF708" i="4"/>
  <c r="AF706" i="4"/>
  <c r="AF684" i="4"/>
  <c r="AF675" i="4"/>
  <c r="AF667" i="4"/>
  <c r="AF659" i="4"/>
  <c r="AF652" i="4"/>
  <c r="AF644" i="4"/>
  <c r="AF627" i="4"/>
  <c r="AF619" i="4"/>
  <c r="AF640" i="4"/>
  <c r="AF636" i="4"/>
  <c r="AF604" i="4"/>
  <c r="AF596" i="4"/>
  <c r="AF587" i="4"/>
  <c r="AF574" i="4"/>
  <c r="AF566" i="4"/>
  <c r="AF558" i="4"/>
  <c r="AF581" i="4"/>
  <c r="AF543" i="4"/>
  <c r="AF528" i="4"/>
  <c r="AF520" i="4"/>
  <c r="AF538" i="4"/>
  <c r="AF509" i="4"/>
  <c r="AF501" i="4"/>
  <c r="AF493" i="4"/>
  <c r="AF489" i="4"/>
  <c r="AF479" i="4"/>
  <c r="AF471" i="4"/>
  <c r="AF459" i="4"/>
  <c r="AF457" i="4"/>
  <c r="AF447" i="4"/>
  <c r="AF439" i="4"/>
  <c r="AF431" i="4"/>
  <c r="AF465" i="4"/>
  <c r="AF417" i="4"/>
  <c r="AF411" i="4"/>
  <c r="AF402" i="4"/>
  <c r="AF394" i="4"/>
  <c r="AF386" i="4"/>
  <c r="AF378" i="4"/>
  <c r="AF370" i="4"/>
  <c r="AF362" i="4"/>
  <c r="AF354" i="4"/>
  <c r="AF346" i="4"/>
  <c r="AF339" i="4"/>
  <c r="AF341" i="4"/>
  <c r="AF322" i="4"/>
  <c r="AF314" i="4"/>
  <c r="AF306" i="4"/>
  <c r="AF299" i="4"/>
  <c r="AF290" i="4"/>
  <c r="AF250" i="4"/>
  <c r="AF297" i="4"/>
  <c r="AF257" i="4"/>
  <c r="AF273" i="4"/>
  <c r="AF233" i="4"/>
  <c r="AF225" i="4"/>
  <c r="AF289" i="4"/>
  <c r="AF268" i="4"/>
  <c r="AF252" i="4"/>
  <c r="AF214" i="4"/>
  <c r="AF212" i="4"/>
  <c r="AF208" i="4"/>
  <c r="AF183" i="4"/>
  <c r="AF175" i="4"/>
  <c r="AF167" i="4"/>
  <c r="AF159" i="4"/>
  <c r="AF149" i="4"/>
  <c r="AF121" i="4"/>
  <c r="AF118" i="4"/>
  <c r="AF135" i="4"/>
  <c r="AF202" i="4"/>
  <c r="AF92" i="4"/>
  <c r="AF120" i="4"/>
  <c r="AF50" i="4"/>
  <c r="AF111" i="4"/>
  <c r="AF51" i="4"/>
  <c r="AF209" i="4"/>
  <c r="AF72" i="4"/>
  <c r="AF60" i="4"/>
  <c r="AF82" i="4"/>
  <c r="AF116" i="4"/>
  <c r="AF53" i="4"/>
  <c r="AF85" i="4"/>
  <c r="AF52" i="4"/>
  <c r="AF83" i="4"/>
  <c r="AF752" i="4"/>
  <c r="AF740" i="4"/>
  <c r="AF743" i="4"/>
  <c r="AF731" i="4"/>
  <c r="AF715" i="4"/>
  <c r="AF722" i="4"/>
  <c r="AF709" i="4"/>
  <c r="AF704" i="4"/>
  <c r="AF703" i="4"/>
  <c r="AF683" i="4"/>
  <c r="AF674" i="4"/>
  <c r="AF666" i="4"/>
  <c r="AF676" i="4"/>
  <c r="AF651" i="4"/>
  <c r="AF641" i="4"/>
  <c r="AF626" i="4"/>
  <c r="AF618" i="4"/>
  <c r="AF632" i="4"/>
  <c r="AF611" i="4"/>
  <c r="AF603" i="4"/>
  <c r="AF595" i="4"/>
  <c r="AF583" i="4"/>
  <c r="AF579" i="4"/>
  <c r="AF565" i="4"/>
  <c r="AF557" i="4"/>
  <c r="AF549" i="4"/>
  <c r="AF542" i="4"/>
  <c r="AF527" i="4"/>
  <c r="AF551" i="4"/>
  <c r="AF547" i="4"/>
  <c r="AF508" i="4"/>
  <c r="AF500" i="4"/>
  <c r="AF492" i="4"/>
  <c r="AF486" i="4"/>
  <c r="AF478" i="4"/>
  <c r="AF470" i="4"/>
  <c r="AF462" i="4"/>
  <c r="AF454" i="4"/>
  <c r="AF446" i="4"/>
  <c r="AF438" i="4"/>
  <c r="AF430" i="4"/>
  <c r="AF458" i="4"/>
  <c r="AF424" i="4"/>
  <c r="AF407" i="4"/>
  <c r="AF401" i="4"/>
  <c r="AF393" i="4"/>
  <c r="AF385" i="4"/>
  <c r="AF377" i="4"/>
  <c r="AF369" i="4"/>
  <c r="AF361" i="4"/>
  <c r="AF353" i="4"/>
  <c r="AF389" i="4"/>
  <c r="AF335" i="4"/>
  <c r="AF337" i="4"/>
  <c r="AF321" i="4"/>
  <c r="AF313" i="4"/>
  <c r="AF305" i="4"/>
  <c r="AF291" i="4"/>
  <c r="AF295" i="4"/>
  <c r="AF242" i="4"/>
  <c r="AF278" i="4"/>
  <c r="AF255" i="4"/>
  <c r="AF269" i="4"/>
  <c r="AF232" i="4"/>
  <c r="AF224" i="4"/>
  <c r="AF279" i="4"/>
  <c r="AF263" i="4"/>
  <c r="AF243" i="4"/>
  <c r="AF191" i="4"/>
  <c r="AF211" i="4"/>
  <c r="AF190" i="4"/>
  <c r="AF182" i="4"/>
  <c r="AF174" i="4"/>
  <c r="AF166" i="4"/>
  <c r="AF158" i="4"/>
  <c r="AF147" i="4"/>
  <c r="AF117" i="4"/>
  <c r="AF114" i="4"/>
  <c r="AF131" i="4"/>
  <c r="AF140" i="4"/>
  <c r="AF84" i="4"/>
  <c r="AF93" i="4"/>
  <c r="AF107" i="4"/>
  <c r="AF124" i="4"/>
  <c r="AF110" i="4"/>
  <c r="AF56" i="4"/>
  <c r="AF78" i="4"/>
  <c r="AF91" i="4"/>
  <c r="AF49" i="4"/>
  <c r="AF453" i="4"/>
  <c r="AF376" i="4"/>
  <c r="AF352" i="4"/>
  <c r="AF388" i="4"/>
  <c r="AF331" i="4"/>
  <c r="AF312" i="4"/>
  <c r="AF304" i="4"/>
  <c r="AF287" i="4"/>
  <c r="AF270" i="4"/>
  <c r="AF253" i="4"/>
  <c r="AF231" i="4"/>
  <c r="AF223" i="4"/>
  <c r="AF244" i="4"/>
  <c r="AF217" i="4"/>
  <c r="AF205" i="4"/>
  <c r="AF181" i="4"/>
  <c r="AF173" i="4"/>
  <c r="AF157" i="4"/>
  <c r="AF145" i="4"/>
  <c r="AF152" i="4"/>
  <c r="AF136" i="4"/>
  <c r="AF81" i="4"/>
  <c r="AF103" i="4"/>
  <c r="AF87" i="4"/>
  <c r="AF106" i="4"/>
  <c r="AF70" i="4"/>
  <c r="AF77" i="4"/>
  <c r="AF744" i="4"/>
  <c r="AF738" i="4"/>
  <c r="AF739" i="4"/>
  <c r="AF723" i="4"/>
  <c r="AF714" i="4"/>
  <c r="AF734" i="4"/>
  <c r="AF705" i="4"/>
  <c r="AF693" i="4"/>
  <c r="AF697" i="4"/>
  <c r="AF682" i="4"/>
  <c r="AF673" i="4"/>
  <c r="AF665" i="4"/>
  <c r="AF655" i="4"/>
  <c r="AF650" i="4"/>
  <c r="AF633" i="4"/>
  <c r="AF625" i="4"/>
  <c r="AF617" i="4"/>
  <c r="AF637" i="4"/>
  <c r="AF610" i="4"/>
  <c r="AF602" i="4"/>
  <c r="AF594" i="4"/>
  <c r="AF575" i="4"/>
  <c r="AF572" i="4"/>
  <c r="AF564" i="4"/>
  <c r="AF584" i="4"/>
  <c r="AF553" i="4"/>
  <c r="AF540" i="4"/>
  <c r="AF526" i="4"/>
  <c r="AF532" i="4"/>
  <c r="AF539" i="4"/>
  <c r="AF507" i="4"/>
  <c r="AF499" i="4"/>
  <c r="AF491" i="4"/>
  <c r="AF485" i="4"/>
  <c r="AF477" i="4"/>
  <c r="AF469" i="4"/>
  <c r="AF461" i="4"/>
  <c r="AF445" i="4"/>
  <c r="AF437" i="4"/>
  <c r="AF429" i="4"/>
  <c r="AF455" i="4"/>
  <c r="AF414" i="4"/>
  <c r="AF421" i="4"/>
  <c r="AF400" i="4"/>
  <c r="AF392" i="4"/>
  <c r="AF384" i="4"/>
  <c r="AF368" i="4"/>
  <c r="AF360" i="4"/>
  <c r="AF332" i="4"/>
  <c r="AF320" i="4"/>
  <c r="AF301" i="4"/>
  <c r="AF283" i="4"/>
  <c r="AF261" i="4"/>
  <c r="AF262" i="4"/>
  <c r="AF238" i="4"/>
  <c r="AF189" i="4"/>
  <c r="AF165" i="4"/>
  <c r="AF153" i="4"/>
  <c r="AF127" i="4"/>
  <c r="AF113" i="4"/>
  <c r="AF102" i="4"/>
  <c r="AF755" i="4"/>
  <c r="AF737" i="4"/>
  <c r="AF751" i="4"/>
  <c r="AF728" i="4"/>
  <c r="AF713" i="4"/>
  <c r="AF732" i="4"/>
  <c r="AF702" i="4"/>
  <c r="AF690" i="4"/>
  <c r="AF689" i="4"/>
  <c r="AF681" i="4"/>
  <c r="AF672" i="4"/>
  <c r="AF664" i="4"/>
  <c r="AF656" i="4"/>
  <c r="AF649" i="4"/>
  <c r="AF638" i="4"/>
  <c r="AF624" i="4"/>
  <c r="AF616" i="4"/>
  <c r="AF643" i="4"/>
  <c r="AF609" i="4"/>
  <c r="AF601" i="4"/>
  <c r="AF593" i="4"/>
  <c r="AF580" i="4"/>
  <c r="AF571" i="4"/>
  <c r="AF563" i="4"/>
  <c r="AF576" i="4"/>
  <c r="AF578" i="4"/>
  <c r="AF536" i="4"/>
  <c r="AF525" i="4"/>
  <c r="AF556" i="4"/>
  <c r="AF533" i="4"/>
  <c r="AF506" i="4"/>
  <c r="AF498" i="4"/>
  <c r="AF516" i="4"/>
  <c r="AF484" i="4"/>
  <c r="AF476" i="4"/>
  <c r="AF488" i="4"/>
  <c r="AF518" i="4"/>
  <c r="AF452" i="4"/>
  <c r="AF444" i="4"/>
  <c r="AF436" i="4"/>
  <c r="AF428" i="4"/>
  <c r="AF418" i="4"/>
  <c r="AF410" i="4"/>
  <c r="AF404" i="4"/>
  <c r="AF399" i="4"/>
  <c r="AF391" i="4"/>
  <c r="AF383" i="4"/>
  <c r="AF375" i="4"/>
  <c r="AF367" i="4"/>
  <c r="AF359" i="4"/>
  <c r="AF351" i="4"/>
  <c r="AF342" i="4"/>
  <c r="AF340" i="4"/>
  <c r="AF327" i="4"/>
  <c r="AF319" i="4"/>
  <c r="AF311" i="4"/>
  <c r="AF343" i="4"/>
  <c r="AF296" i="4"/>
  <c r="AF303" i="4"/>
  <c r="AF275" i="4"/>
  <c r="AF267" i="4"/>
  <c r="AF251" i="4"/>
  <c r="AF246" i="4"/>
  <c r="AF230" i="4"/>
  <c r="AF222" i="4"/>
  <c r="AF245" i="4"/>
  <c r="AF285" i="4"/>
  <c r="AF215" i="4"/>
  <c r="AF213" i="4"/>
  <c r="AF201" i="4"/>
  <c r="AF188" i="4"/>
  <c r="AF180" i="4"/>
  <c r="AF172" i="4"/>
  <c r="AF164" i="4"/>
  <c r="AF156" i="4"/>
  <c r="AF139" i="4"/>
  <c r="AF138" i="4"/>
  <c r="AF150" i="4"/>
  <c r="AF123" i="4"/>
  <c r="AF112" i="4"/>
  <c r="AF79" i="4"/>
  <c r="AF75" i="4"/>
  <c r="AF99" i="4"/>
  <c r="AF73" i="4"/>
  <c r="AF128" i="4"/>
  <c r="AF109" i="4"/>
  <c r="AF750" i="4"/>
  <c r="AF736" i="4"/>
  <c r="AF745" i="4"/>
  <c r="AF720" i="4"/>
  <c r="AF712" i="4"/>
  <c r="AF729" i="4"/>
  <c r="AF700" i="4"/>
  <c r="AF707" i="4"/>
  <c r="AF688" i="4"/>
  <c r="AF680" i="4"/>
  <c r="AF671" i="4"/>
  <c r="AF663" i="4"/>
  <c r="AF657" i="4"/>
  <c r="AF648" i="4"/>
  <c r="AF635" i="4"/>
  <c r="AF623" i="4"/>
  <c r="AF615" i="4"/>
  <c r="AF642" i="4"/>
  <c r="AF608" i="4"/>
  <c r="AF600" i="4"/>
  <c r="AF592" i="4"/>
  <c r="AF588" i="4"/>
  <c r="AF570" i="4"/>
  <c r="AF562" i="4"/>
  <c r="AF586" i="4"/>
  <c r="AF554" i="4"/>
  <c r="AF535" i="4"/>
  <c r="AF524" i="4"/>
  <c r="AF545" i="4"/>
  <c r="AF519" i="4"/>
  <c r="AF505" i="4"/>
  <c r="AF497" i="4"/>
  <c r="AF513" i="4"/>
  <c r="AF483" i="4"/>
  <c r="AF475" i="4"/>
  <c r="AF512" i="4"/>
  <c r="AF468" i="4"/>
  <c r="AF451" i="4"/>
  <c r="AF443" i="4"/>
  <c r="AF435" i="4"/>
  <c r="AF427" i="4"/>
  <c r="AF413" i="4"/>
  <c r="AF405" i="4"/>
  <c r="AF420" i="4"/>
  <c r="AF398" i="4"/>
  <c r="AF419" i="4"/>
  <c r="AF382" i="4"/>
  <c r="AF374" i="4"/>
  <c r="AF366" i="4"/>
  <c r="AF358" i="4"/>
  <c r="AF350" i="4"/>
  <c r="AF338" i="4"/>
  <c r="AF336" i="4"/>
  <c r="AF326" i="4"/>
  <c r="AF318" i="4"/>
  <c r="AF310" i="4"/>
  <c r="AF328" i="4"/>
  <c r="AF288" i="4"/>
  <c r="AF292" i="4"/>
  <c r="AF266" i="4"/>
  <c r="AF259" i="4"/>
  <c r="AF247" i="4"/>
  <c r="AF237" i="4"/>
  <c r="AF229" i="4"/>
  <c r="AF221" i="4"/>
  <c r="AF241" i="4"/>
  <c r="AF277" i="4"/>
  <c r="AF207" i="4"/>
  <c r="AF204" i="4"/>
  <c r="AF197" i="4"/>
  <c r="AF187" i="4"/>
  <c r="AF179" i="4"/>
  <c r="AF171" i="4"/>
  <c r="AF163" i="4"/>
  <c r="AF155" i="4"/>
  <c r="AF137" i="4"/>
  <c r="AF134" i="4"/>
  <c r="AF148" i="4"/>
  <c r="AF119" i="4"/>
  <c r="AF108" i="4"/>
  <c r="AF76" i="4"/>
  <c r="AF66" i="4"/>
  <c r="AF95" i="4"/>
  <c r="AF67" i="4"/>
  <c r="AF98" i="4"/>
  <c r="AF89" i="4"/>
  <c r="AF105" i="4"/>
  <c r="AF69" i="4"/>
  <c r="AF170" i="4"/>
  <c r="AF130" i="4"/>
  <c r="AF115" i="4"/>
  <c r="AF86" i="4"/>
  <c r="AF71" i="4"/>
  <c r="AF101" i="4"/>
  <c r="AF748" i="4"/>
  <c r="AF742" i="4"/>
  <c r="AF733" i="4"/>
  <c r="AF719" i="4"/>
  <c r="AF711" i="4"/>
  <c r="AF724" i="4"/>
  <c r="AF691" i="4"/>
  <c r="AF701" i="4"/>
  <c r="AF687" i="4"/>
  <c r="AF679" i="4"/>
  <c r="AF670" i="4"/>
  <c r="AF662" i="4"/>
  <c r="AF658" i="4"/>
  <c r="AF647" i="4"/>
  <c r="AF630" i="4"/>
  <c r="AF622" i="4"/>
  <c r="AF614" i="4"/>
  <c r="AF634" i="4"/>
  <c r="AF607" i="4"/>
  <c r="AF599" i="4"/>
  <c r="AF591" i="4"/>
  <c r="AF585" i="4"/>
  <c r="AF569" i="4"/>
  <c r="AF561" i="4"/>
  <c r="AF555" i="4"/>
  <c r="AF544" i="4"/>
  <c r="AF531" i="4"/>
  <c r="AF523" i="4"/>
  <c r="AF541" i="4"/>
  <c r="AF514" i="4"/>
  <c r="AF504" i="4"/>
  <c r="AF496" i="4"/>
  <c r="AF517" i="4"/>
  <c r="AF482" i="4"/>
  <c r="AF474" i="4"/>
  <c r="AF487" i="4"/>
  <c r="AF460" i="4"/>
  <c r="AF450" i="4"/>
  <c r="AF442" i="4"/>
  <c r="AF434" i="4"/>
  <c r="AF426" i="4"/>
  <c r="AF409" i="4"/>
  <c r="AF423" i="4"/>
  <c r="AF416" i="4"/>
  <c r="AF397" i="4"/>
  <c r="AF406" i="4"/>
  <c r="AF381" i="4"/>
  <c r="AF373" i="4"/>
  <c r="AF365" i="4"/>
  <c r="AF357" i="4"/>
  <c r="AF349" i="4"/>
  <c r="AF334" i="4"/>
  <c r="AF329" i="4"/>
  <c r="AF325" i="4"/>
  <c r="AF317" i="4"/>
  <c r="AF309" i="4"/>
  <c r="AF300" i="4"/>
  <c r="AF293" i="4"/>
  <c r="AF280" i="4"/>
  <c r="AF258" i="4"/>
  <c r="AF248" i="4"/>
  <c r="AF240" i="4"/>
  <c r="AF236" i="4"/>
  <c r="AF228" i="4"/>
  <c r="AF220" i="4"/>
  <c r="AF282" i="4"/>
  <c r="AF264" i="4"/>
  <c r="AF203" i="4"/>
  <c r="AF200" i="4"/>
  <c r="AF193" i="4"/>
  <c r="AF186" i="4"/>
  <c r="AF178" i="4"/>
  <c r="AF162" i="4"/>
  <c r="AF154" i="4"/>
  <c r="AF133" i="4"/>
  <c r="AF146" i="4"/>
  <c r="AF104" i="4"/>
  <c r="AF62" i="4"/>
  <c r="AF63" i="4"/>
  <c r="AF94" i="4"/>
  <c r="AF65" i="4"/>
  <c r="H28" i="4"/>
  <c r="H20" i="4"/>
  <c r="H33" i="4"/>
  <c r="H25" i="4"/>
  <c r="H15" i="4"/>
  <c r="H30" i="4"/>
  <c r="H22" i="4"/>
  <c r="H27" i="4"/>
  <c r="H19" i="4"/>
  <c r="H16" i="4"/>
  <c r="H32" i="4"/>
  <c r="H24" i="4"/>
  <c r="D36" i="4"/>
  <c r="H35" i="4"/>
  <c r="H29" i="4"/>
  <c r="H21" i="4"/>
  <c r="H17" i="4"/>
  <c r="H13" i="4"/>
  <c r="H34" i="4"/>
  <c r="H26" i="4"/>
  <c r="H18" i="4"/>
  <c r="H31" i="4"/>
  <c r="H23" i="4"/>
  <c r="H14" i="4"/>
  <c r="H12" i="4"/>
  <c r="AP744" i="4"/>
  <c r="AP751" i="4"/>
  <c r="AP734" i="4"/>
  <c r="AP717" i="4"/>
  <c r="AP720" i="4"/>
  <c r="AP709" i="4"/>
  <c r="AP691" i="4"/>
  <c r="AP700" i="4"/>
  <c r="AP685" i="4"/>
  <c r="AP677" i="4"/>
  <c r="AP669" i="4"/>
  <c r="AP661" i="4"/>
  <c r="AP652" i="4"/>
  <c r="AP644" i="4"/>
  <c r="AP628" i="4"/>
  <c r="AP620" i="4"/>
  <c r="AP612" i="4"/>
  <c r="AP639" i="4"/>
  <c r="AP605" i="4"/>
  <c r="AP597" i="4"/>
  <c r="AP589" i="4"/>
  <c r="AP585" i="4"/>
  <c r="AP568" i="4"/>
  <c r="AP560" i="4"/>
  <c r="AP550" i="4"/>
  <c r="AP555" i="4"/>
  <c r="AP526" i="4"/>
  <c r="AP576" i="4"/>
  <c r="AP544" i="4"/>
  <c r="AP514" i="4"/>
  <c r="AP503" i="4"/>
  <c r="AP495" i="4"/>
  <c r="AP512" i="4"/>
  <c r="AP483" i="4"/>
  <c r="AP475" i="4"/>
  <c r="AP488" i="4"/>
  <c r="AP459" i="4"/>
  <c r="AP450" i="4"/>
  <c r="AP442" i="4"/>
  <c r="AP434" i="4"/>
  <c r="AP426" i="4"/>
  <c r="AP406" i="4"/>
  <c r="AP425" i="4"/>
  <c r="AP407" i="4"/>
  <c r="AP396" i="4"/>
  <c r="AP388" i="4"/>
  <c r="AP379" i="4"/>
  <c r="AP371" i="4"/>
  <c r="AP363" i="4"/>
  <c r="AP355" i="4"/>
  <c r="AP347" i="4"/>
  <c r="AP344" i="4"/>
  <c r="AP335" i="4"/>
  <c r="AP324" i="4"/>
  <c r="AP316" i="4"/>
  <c r="AP308" i="4"/>
  <c r="AP289" i="4"/>
  <c r="AP301" i="4"/>
  <c r="AP275" i="4"/>
  <c r="AP281" i="4"/>
  <c r="AP256" i="4"/>
  <c r="AP268" i="4"/>
  <c r="AP232" i="4"/>
  <c r="AP224" i="4"/>
  <c r="AP274" i="4"/>
  <c r="AP258" i="4"/>
  <c r="AP253" i="4"/>
  <c r="AP194" i="4"/>
  <c r="AP215" i="4"/>
  <c r="AP211" i="4"/>
  <c r="AP183" i="4"/>
  <c r="AP175" i="4"/>
  <c r="AP167" i="4"/>
  <c r="AP159" i="4"/>
  <c r="AP152" i="4"/>
  <c r="AP128" i="4"/>
  <c r="AP137" i="4"/>
  <c r="AP212" i="4"/>
  <c r="AP126" i="4"/>
  <c r="AP103" i="4"/>
  <c r="AP53" i="4"/>
  <c r="AP69" i="4"/>
  <c r="AP66" i="4"/>
  <c r="AP91" i="4"/>
  <c r="AP131" i="4"/>
  <c r="AP55" i="4"/>
  <c r="AP112" i="4"/>
  <c r="AP60" i="4"/>
  <c r="AP738" i="4"/>
  <c r="AP748" i="4"/>
  <c r="AP733" i="4"/>
  <c r="AP716" i="4"/>
  <c r="AP725" i="4"/>
  <c r="AP697" i="4"/>
  <c r="AP707" i="4"/>
  <c r="AP690" i="4"/>
  <c r="AP684" i="4"/>
  <c r="AP678" i="4"/>
  <c r="AP668" i="4"/>
  <c r="AP660" i="4"/>
  <c r="AP651" i="4"/>
  <c r="AP658" i="4"/>
  <c r="AP627" i="4"/>
  <c r="AP619" i="4"/>
  <c r="AP635" i="4"/>
  <c r="AP631" i="4"/>
  <c r="AP604" i="4"/>
  <c r="AP596" i="4"/>
  <c r="AP588" i="4"/>
  <c r="AP577" i="4"/>
  <c r="AP567" i="4"/>
  <c r="AP559" i="4"/>
  <c r="AP584" i="4"/>
  <c r="AP545" i="4"/>
  <c r="AP525" i="4"/>
  <c r="AP535" i="4"/>
  <c r="AP543" i="4"/>
  <c r="AP510" i="4"/>
  <c r="AP502" i="4"/>
  <c r="AP494" i="4"/>
  <c r="AP487" i="4"/>
  <c r="AP482" i="4"/>
  <c r="AP474" i="4"/>
  <c r="AP490" i="4"/>
  <c r="AP463" i="4"/>
  <c r="AP449" i="4"/>
  <c r="AP441" i="4"/>
  <c r="AP433" i="4"/>
  <c r="AP461" i="4"/>
  <c r="AP420" i="4"/>
  <c r="AP417" i="4"/>
  <c r="AP404" i="4"/>
  <c r="AP395" i="4"/>
  <c r="AP386" i="4"/>
  <c r="AP378" i="4"/>
  <c r="AP370" i="4"/>
  <c r="AP362" i="4"/>
  <c r="AP354" i="4"/>
  <c r="AP346" i="4"/>
  <c r="AP333" i="4"/>
  <c r="AP332" i="4"/>
  <c r="AP323" i="4"/>
  <c r="AP315" i="4"/>
  <c r="AP307" i="4"/>
  <c r="AP294" i="4"/>
  <c r="AP293" i="4"/>
  <c r="AP270" i="4"/>
  <c r="AP273" i="4"/>
  <c r="AP254" i="4"/>
  <c r="AP264" i="4"/>
  <c r="AP231" i="4"/>
  <c r="AP223" i="4"/>
  <c r="AP265" i="4"/>
  <c r="AP247" i="4"/>
  <c r="AP251" i="4"/>
  <c r="AP209" i="4"/>
  <c r="AP207" i="4"/>
  <c r="AP190" i="4"/>
  <c r="AP182" i="4"/>
  <c r="AP174" i="4"/>
  <c r="AP166" i="4"/>
  <c r="AP158" i="4"/>
  <c r="AP150" i="4"/>
  <c r="AP124" i="4"/>
  <c r="AP133" i="4"/>
  <c r="AP151" i="4"/>
  <c r="AP122" i="4"/>
  <c r="AP99" i="4"/>
  <c r="AP123" i="4"/>
  <c r="AP49" i="4"/>
  <c r="AP110" i="4"/>
  <c r="AP62" i="4"/>
  <c r="AP83" i="4"/>
  <c r="AP115" i="4"/>
  <c r="AP51" i="4"/>
  <c r="AP108" i="4"/>
  <c r="AP56" i="4"/>
  <c r="AP755" i="4"/>
  <c r="AP737" i="4"/>
  <c r="AP746" i="4"/>
  <c r="AP721" i="4"/>
  <c r="AP715" i="4"/>
  <c r="AP722" i="4"/>
  <c r="AP689" i="4"/>
  <c r="AP696" i="4"/>
  <c r="AP695" i="4"/>
  <c r="AP683" i="4"/>
  <c r="AP675" i="4"/>
  <c r="AP667" i="4"/>
  <c r="AP659" i="4"/>
  <c r="AP650" i="4"/>
  <c r="AP636" i="4"/>
  <c r="AP626" i="4"/>
  <c r="AP618" i="4"/>
  <c r="AP640" i="4"/>
  <c r="AP611" i="4"/>
  <c r="AP603" i="4"/>
  <c r="AP595" i="4"/>
  <c r="AP586" i="4"/>
  <c r="AP582" i="4"/>
  <c r="AP566" i="4"/>
  <c r="AP558" i="4"/>
  <c r="AP556" i="4"/>
  <c r="AP539" i="4"/>
  <c r="AP524" i="4"/>
  <c r="AP548" i="4"/>
  <c r="AP541" i="4"/>
  <c r="AP509" i="4"/>
  <c r="AP501" i="4"/>
  <c r="AP493" i="4"/>
  <c r="AP517" i="4"/>
  <c r="AP481" i="4"/>
  <c r="AP473" i="4"/>
  <c r="AP467" i="4"/>
  <c r="AP462" i="4"/>
  <c r="AP448" i="4"/>
  <c r="AP440" i="4"/>
  <c r="AP432" i="4"/>
  <c r="AP460" i="4"/>
  <c r="AP403" i="4"/>
  <c r="AP414" i="4"/>
  <c r="AP402" i="4"/>
  <c r="AP394" i="4"/>
  <c r="AP385" i="4"/>
  <c r="AP377" i="4"/>
  <c r="AP369" i="4"/>
  <c r="AP361" i="4"/>
  <c r="AP353" i="4"/>
  <c r="AP387" i="4"/>
  <c r="AP343" i="4"/>
  <c r="AP329" i="4"/>
  <c r="AP322" i="4"/>
  <c r="AP314" i="4"/>
  <c r="AP306" i="4"/>
  <c r="AP286" i="4"/>
  <c r="AP298" i="4"/>
  <c r="AP260" i="4"/>
  <c r="AP269" i="4"/>
  <c r="AP252" i="4"/>
  <c r="AP249" i="4"/>
  <c r="AP230" i="4"/>
  <c r="AP222" i="4"/>
  <c r="AP248" i="4"/>
  <c r="AP292" i="4"/>
  <c r="AP246" i="4"/>
  <c r="AP216" i="4"/>
  <c r="AP214" i="4"/>
  <c r="AP189" i="4"/>
  <c r="AP181" i="4"/>
  <c r="AP173" i="4"/>
  <c r="AP165" i="4"/>
  <c r="AP157" i="4"/>
  <c r="AP148" i="4"/>
  <c r="AP120" i="4"/>
  <c r="AP129" i="4"/>
  <c r="AP149" i="4"/>
  <c r="AP118" i="4"/>
  <c r="AP95" i="4"/>
  <c r="AP88" i="4"/>
  <c r="AP106" i="4"/>
  <c r="AP58" i="4"/>
  <c r="AP81" i="4"/>
  <c r="AP92" i="4"/>
  <c r="AP104" i="4"/>
  <c r="AP52" i="4"/>
  <c r="AP743" i="4"/>
  <c r="AP736" i="4"/>
  <c r="AP742" i="4"/>
  <c r="AP729" i="4"/>
  <c r="AP714" i="4"/>
  <c r="AP731" i="4"/>
  <c r="AP708" i="4"/>
  <c r="AP703" i="4"/>
  <c r="AP705" i="4"/>
  <c r="AP682" i="4"/>
  <c r="AP674" i="4"/>
  <c r="AP666" i="4"/>
  <c r="AP655" i="4"/>
  <c r="AP649" i="4"/>
  <c r="AP641" i="4"/>
  <c r="AP625" i="4"/>
  <c r="AP617" i="4"/>
  <c r="AP632" i="4"/>
  <c r="AP610" i="4"/>
  <c r="AP602" i="4"/>
  <c r="AP594" i="4"/>
  <c r="AP578" i="4"/>
  <c r="AP574" i="4"/>
  <c r="AP565" i="4"/>
  <c r="AP557" i="4"/>
  <c r="AP552" i="4"/>
  <c r="AP531" i="4"/>
  <c r="AP523" i="4"/>
  <c r="AP540" i="4"/>
  <c r="AP537" i="4"/>
  <c r="AP508" i="4"/>
  <c r="AP500" i="4"/>
  <c r="AP492" i="4"/>
  <c r="AP515" i="4"/>
  <c r="AP480" i="4"/>
  <c r="AP472" i="4"/>
  <c r="AP455" i="4"/>
  <c r="AP456" i="4"/>
  <c r="AP447" i="4"/>
  <c r="AP439" i="4"/>
  <c r="AP431" i="4"/>
  <c r="AP457" i="4"/>
  <c r="AP419" i="4"/>
  <c r="AP410" i="4"/>
  <c r="AP401" i="4"/>
  <c r="AP393" i="4"/>
  <c r="AP384" i="4"/>
  <c r="AP376" i="4"/>
  <c r="AP368" i="4"/>
  <c r="AP360" i="4"/>
  <c r="AP352" i="4"/>
  <c r="AP389" i="4"/>
  <c r="AP338" i="4"/>
  <c r="AP340" i="4"/>
  <c r="AP321" i="4"/>
  <c r="AP313" i="4"/>
  <c r="AP305" i="4"/>
  <c r="AP300" i="4"/>
  <c r="AP290" i="4"/>
  <c r="AP245" i="4"/>
  <c r="AP262" i="4"/>
  <c r="AP250" i="4"/>
  <c r="AP237" i="4"/>
  <c r="AP229" i="4"/>
  <c r="AP221" i="4"/>
  <c r="AP240" i="4"/>
  <c r="AP280" i="4"/>
  <c r="AP241" i="4"/>
  <c r="AP208" i="4"/>
  <c r="AP204" i="4"/>
  <c r="AP188" i="4"/>
  <c r="AP180" i="4"/>
  <c r="AP172" i="4"/>
  <c r="AP164" i="4"/>
  <c r="AP156" i="4"/>
  <c r="AP146" i="4"/>
  <c r="AP116" i="4"/>
  <c r="AP125" i="4"/>
  <c r="AP147" i="4"/>
  <c r="AP114" i="4"/>
  <c r="AP87" i="4"/>
  <c r="AP78" i="4"/>
  <c r="AP102" i="4"/>
  <c r="AP135" i="4"/>
  <c r="AP54" i="4"/>
  <c r="AP113" i="4"/>
  <c r="AP79" i="4"/>
  <c r="AP84" i="4"/>
  <c r="AP100" i="4"/>
  <c r="AP119" i="4"/>
  <c r="AP753" i="4"/>
  <c r="AP735" i="4"/>
  <c r="AP752" i="4"/>
  <c r="AP726" i="4"/>
  <c r="AP713" i="4"/>
  <c r="AP728" i="4"/>
  <c r="AP704" i="4"/>
  <c r="AP699" i="4"/>
  <c r="AP692" i="4"/>
  <c r="AP681" i="4"/>
  <c r="AP673" i="4"/>
  <c r="AP665" i="4"/>
  <c r="AP656" i="4"/>
  <c r="AP648" i="4"/>
  <c r="AP633" i="4"/>
  <c r="AP624" i="4"/>
  <c r="AP616" i="4"/>
  <c r="AP637" i="4"/>
  <c r="AP609" i="4"/>
  <c r="AP601" i="4"/>
  <c r="AP593" i="4"/>
  <c r="AP583" i="4"/>
  <c r="AP572" i="4"/>
  <c r="AP564" i="4"/>
  <c r="AP579" i="4"/>
  <c r="AP549" i="4"/>
  <c r="AP530" i="4"/>
  <c r="AP522" i="4"/>
  <c r="AP536" i="4"/>
  <c r="AP534" i="4"/>
  <c r="AP507" i="4"/>
  <c r="AP499" i="4"/>
  <c r="AP491" i="4"/>
  <c r="AP489" i="4"/>
  <c r="AP479" i="4"/>
  <c r="AP471" i="4"/>
  <c r="AP466" i="4"/>
  <c r="AP454" i="4"/>
  <c r="AP446" i="4"/>
  <c r="AP438" i="4"/>
  <c r="AP430" i="4"/>
  <c r="AP421" i="4"/>
  <c r="AP413" i="4"/>
  <c r="AP424" i="4"/>
  <c r="AP400" i="4"/>
  <c r="AP392" i="4"/>
  <c r="AP383" i="4"/>
  <c r="AP375" i="4"/>
  <c r="AP367" i="4"/>
  <c r="AP359" i="4"/>
  <c r="AP351" i="4"/>
  <c r="AP345" i="4"/>
  <c r="AP334" i="4"/>
  <c r="AP336" i="4"/>
  <c r="AP320" i="4"/>
  <c r="AP312" i="4"/>
  <c r="AP304" i="4"/>
  <c r="AP299" i="4"/>
  <c r="AP302" i="4"/>
  <c r="AP278" i="4"/>
  <c r="AP243" i="4"/>
  <c r="AP242" i="4"/>
  <c r="AP236" i="4"/>
  <c r="AP228" i="4"/>
  <c r="AP220" i="4"/>
  <c r="AP285" i="4"/>
  <c r="AP267" i="4"/>
  <c r="AP210" i="4"/>
  <c r="AP203" i="4"/>
  <c r="AP200" i="4"/>
  <c r="AP187" i="4"/>
  <c r="AP179" i="4"/>
  <c r="AP171" i="4"/>
  <c r="AP163" i="4"/>
  <c r="AP155" i="4"/>
  <c r="AP144" i="4"/>
  <c r="AP197" i="4"/>
  <c r="AP121" i="4"/>
  <c r="AP145" i="4"/>
  <c r="AP217" i="4"/>
  <c r="AP80" i="4"/>
  <c r="AP70" i="4"/>
  <c r="AP98" i="4"/>
  <c r="AP127" i="4"/>
  <c r="AP50" i="4"/>
  <c r="AP109" i="4"/>
  <c r="AP75" i="4"/>
  <c r="AP74" i="4"/>
  <c r="AP96" i="4"/>
  <c r="AP86" i="4"/>
  <c r="AP747" i="4"/>
  <c r="AP741" i="4"/>
  <c r="AP750" i="4"/>
  <c r="AP723" i="4"/>
  <c r="AP712" i="4"/>
  <c r="AP727" i="4"/>
  <c r="AP701" i="4"/>
  <c r="AP693" i="4"/>
  <c r="AP688" i="4"/>
  <c r="AP680" i="4"/>
  <c r="AP672" i="4"/>
  <c r="AP664" i="4"/>
  <c r="AP657" i="4"/>
  <c r="AP647" i="4"/>
  <c r="AP638" i="4"/>
  <c r="AP623" i="4"/>
  <c r="AP615" i="4"/>
  <c r="AP642" i="4"/>
  <c r="AP608" i="4"/>
  <c r="AP600" i="4"/>
  <c r="AP592" i="4"/>
  <c r="AP575" i="4"/>
  <c r="AP571" i="4"/>
  <c r="AP563" i="4"/>
  <c r="AP581" i="4"/>
  <c r="AP553" i="4"/>
  <c r="AP529" i="4"/>
  <c r="AP521" i="4"/>
  <c r="AP532" i="4"/>
  <c r="AP546" i="4"/>
  <c r="AP506" i="4"/>
  <c r="AP498" i="4"/>
  <c r="AP511" i="4"/>
  <c r="AP486" i="4"/>
  <c r="AP478" i="4"/>
  <c r="AP470" i="4"/>
  <c r="AP458" i="4"/>
  <c r="AP453" i="4"/>
  <c r="AP445" i="4"/>
  <c r="AP437" i="4"/>
  <c r="AP429" i="4"/>
  <c r="AP416" i="4"/>
  <c r="AP409" i="4"/>
  <c r="AP423" i="4"/>
  <c r="AP399" i="4"/>
  <c r="AP391" i="4"/>
  <c r="AP382" i="4"/>
  <c r="AP374" i="4"/>
  <c r="AP366" i="4"/>
  <c r="AP358" i="4"/>
  <c r="AP350" i="4"/>
  <c r="AP341" i="4"/>
  <c r="AP330" i="4"/>
  <c r="AP327" i="4"/>
  <c r="AP319" i="4"/>
  <c r="AP311" i="4"/>
  <c r="AP331" i="4"/>
  <c r="AP291" i="4"/>
  <c r="AP295" i="4"/>
  <c r="AP261" i="4"/>
  <c r="AP284" i="4"/>
  <c r="AP239" i="4"/>
  <c r="AP235" i="4"/>
  <c r="AP227" i="4"/>
  <c r="AP219" i="4"/>
  <c r="AP277" i="4"/>
  <c r="AP259" i="4"/>
  <c r="AP206" i="4"/>
  <c r="AP199" i="4"/>
  <c r="AP196" i="4"/>
  <c r="AP186" i="4"/>
  <c r="AP178" i="4"/>
  <c r="AP170" i="4"/>
  <c r="AP162" i="4"/>
  <c r="AP154" i="4"/>
  <c r="AP142" i="4"/>
  <c r="AP141" i="4"/>
  <c r="AP117" i="4"/>
  <c r="AP138" i="4"/>
  <c r="AP143" i="4"/>
  <c r="AP71" i="4"/>
  <c r="AP65" i="4"/>
  <c r="AP94" i="4"/>
  <c r="AP90" i="4"/>
  <c r="AP105" i="4"/>
  <c r="AP67" i="4"/>
  <c r="AP93" i="4"/>
  <c r="AP72" i="4"/>
  <c r="AP745" i="4"/>
  <c r="AP740" i="4"/>
  <c r="AP739" i="4"/>
  <c r="AP719" i="4"/>
  <c r="AP711" i="4"/>
  <c r="AP730" i="4"/>
  <c r="AP694" i="4"/>
  <c r="AP706" i="4"/>
  <c r="AP687" i="4"/>
  <c r="AP679" i="4"/>
  <c r="AP671" i="4"/>
  <c r="AP663" i="4"/>
  <c r="AP654" i="4"/>
  <c r="AP646" i="4"/>
  <c r="AP630" i="4"/>
  <c r="AP622" i="4"/>
  <c r="AP614" i="4"/>
  <c r="AP634" i="4"/>
  <c r="AP607" i="4"/>
  <c r="AP599" i="4"/>
  <c r="AP591" i="4"/>
  <c r="AP587" i="4"/>
  <c r="AP570" i="4"/>
  <c r="AP562" i="4"/>
  <c r="AP573" i="4"/>
  <c r="AP551" i="4"/>
  <c r="AP528" i="4"/>
  <c r="AP520" i="4"/>
  <c r="AP542" i="4"/>
  <c r="AP538" i="4"/>
  <c r="AP505" i="4"/>
  <c r="AP497" i="4"/>
  <c r="AP516" i="4"/>
  <c r="AP485" i="4"/>
  <c r="AP477" i="4"/>
  <c r="AP469" i="4"/>
  <c r="AP465" i="4"/>
  <c r="AP452" i="4"/>
  <c r="AP444" i="4"/>
  <c r="AP436" i="4"/>
  <c r="AP428" i="4"/>
  <c r="AP412" i="4"/>
  <c r="AP418" i="4"/>
  <c r="AP415" i="4"/>
  <c r="AP398" i="4"/>
  <c r="AP390" i="4"/>
  <c r="AP381" i="4"/>
  <c r="AP373" i="4"/>
  <c r="AP365" i="4"/>
  <c r="AP357" i="4"/>
  <c r="AP349" i="4"/>
  <c r="AP337" i="4"/>
  <c r="AP342" i="4"/>
  <c r="AP326" i="4"/>
  <c r="AP318" i="4"/>
  <c r="AP310" i="4"/>
  <c r="AP303" i="4"/>
  <c r="AP296" i="4"/>
  <c r="AP287" i="4"/>
  <c r="AP244" i="4"/>
  <c r="AP276" i="4"/>
  <c r="AP279" i="4"/>
  <c r="AP234" i="4"/>
  <c r="AP226" i="4"/>
  <c r="AP218" i="4"/>
  <c r="AP271" i="4"/>
  <c r="AP257" i="4"/>
  <c r="AP202" i="4"/>
  <c r="AP195" i="4"/>
  <c r="AP192" i="4"/>
  <c r="AP185" i="4"/>
  <c r="AP177" i="4"/>
  <c r="AP169" i="4"/>
  <c r="AP161" i="4"/>
  <c r="AP153" i="4"/>
  <c r="AP136" i="4"/>
  <c r="AP201" i="4"/>
  <c r="AP205" i="4"/>
  <c r="AP134" i="4"/>
  <c r="AP111" i="4"/>
  <c r="AP61" i="4"/>
  <c r="AP89" i="4"/>
  <c r="AP82" i="4"/>
  <c r="AP101" i="4"/>
  <c r="AP63" i="4"/>
  <c r="AP85" i="4"/>
  <c r="AP68" i="4"/>
  <c r="AP749" i="4"/>
  <c r="AP754" i="4"/>
  <c r="AP732" i="4"/>
  <c r="AP718" i="4"/>
  <c r="AP710" i="4"/>
  <c r="AP724" i="4"/>
  <c r="AP698" i="4"/>
  <c r="AP702" i="4"/>
  <c r="AP686" i="4"/>
  <c r="AP676" i="4"/>
  <c r="AP670" i="4"/>
  <c r="AP662" i="4"/>
  <c r="AP653" i="4"/>
  <c r="AP645" i="4"/>
  <c r="AP629" i="4"/>
  <c r="AP621" i="4"/>
  <c r="AP613" i="4"/>
  <c r="AP643" i="4"/>
  <c r="AP606" i="4"/>
  <c r="AP598" i="4"/>
  <c r="AP590" i="4"/>
  <c r="AP580" i="4"/>
  <c r="AP569" i="4"/>
  <c r="AP561" i="4"/>
  <c r="AP554" i="4"/>
  <c r="AP533" i="4"/>
  <c r="AP527" i="4"/>
  <c r="AP519" i="4"/>
  <c r="AP547" i="4"/>
  <c r="AP518" i="4"/>
  <c r="AP504" i="4"/>
  <c r="AP496" i="4"/>
  <c r="AP513" i="4"/>
  <c r="AP484" i="4"/>
  <c r="AP476" i="4"/>
  <c r="AP468" i="4"/>
  <c r="AP464" i="4"/>
  <c r="AP451" i="4"/>
  <c r="AP443" i="4"/>
  <c r="AP435" i="4"/>
  <c r="AP427" i="4"/>
  <c r="AP408" i="4"/>
  <c r="AP405" i="4"/>
  <c r="AP411" i="4"/>
  <c r="AP397" i="4"/>
  <c r="AP422" i="4"/>
  <c r="AP380" i="4"/>
  <c r="AP372" i="4"/>
  <c r="AP364" i="4"/>
  <c r="AP356" i="4"/>
  <c r="AP348" i="4"/>
  <c r="AP328" i="4"/>
  <c r="AP339" i="4"/>
  <c r="AP325" i="4"/>
  <c r="AP317" i="4"/>
  <c r="AP309" i="4"/>
  <c r="AP297" i="4"/>
  <c r="AP288" i="4"/>
  <c r="AP283" i="4"/>
  <c r="AP238" i="4"/>
  <c r="AP263" i="4"/>
  <c r="AP272" i="4"/>
  <c r="AP233" i="4"/>
  <c r="AP225" i="4"/>
  <c r="AP282" i="4"/>
  <c r="AP266" i="4"/>
  <c r="AP255" i="4"/>
  <c r="AP198" i="4"/>
  <c r="AP191" i="4"/>
  <c r="AP213" i="4"/>
  <c r="AP184" i="4"/>
  <c r="AP176" i="4"/>
  <c r="AP168" i="4"/>
  <c r="AP160" i="4"/>
  <c r="AP193" i="4"/>
  <c r="AP132" i="4"/>
  <c r="AP140" i="4"/>
  <c r="AP139" i="4"/>
  <c r="AP130" i="4"/>
  <c r="AP107" i="4"/>
  <c r="AP57" i="4"/>
  <c r="AP77" i="4"/>
  <c r="AP76" i="4"/>
  <c r="AP97" i="4"/>
  <c r="AP59" i="4"/>
  <c r="AP73" i="4"/>
  <c r="AP64" i="4"/>
  <c r="S28" i="4"/>
  <c r="S20" i="4"/>
  <c r="S33" i="4"/>
  <c r="S25" i="4"/>
  <c r="S12" i="4"/>
  <c r="S30" i="4"/>
  <c r="S22" i="4"/>
  <c r="S15" i="4"/>
  <c r="S27" i="4"/>
  <c r="S19" i="4"/>
  <c r="P12" i="4"/>
  <c r="S32" i="4"/>
  <c r="S24" i="4"/>
  <c r="S16" i="4"/>
  <c r="S29" i="4"/>
  <c r="S21" i="4"/>
  <c r="S34" i="4"/>
  <c r="S26" i="4"/>
  <c r="S18" i="4"/>
  <c r="S17" i="4"/>
  <c r="S13" i="4"/>
  <c r="S35" i="4"/>
  <c r="S31" i="4"/>
  <c r="S23" i="4"/>
  <c r="S14" i="4"/>
  <c r="AC31" i="4"/>
  <c r="AC23" i="4"/>
  <c r="AC17" i="4"/>
  <c r="AC28" i="4"/>
  <c r="AC20" i="4"/>
  <c r="AC35" i="4"/>
  <c r="AC33" i="4"/>
  <c r="AC25" i="4"/>
  <c r="AC14" i="4"/>
  <c r="AC30" i="4"/>
  <c r="AC22" i="4"/>
  <c r="AC27" i="4"/>
  <c r="AC19" i="4"/>
  <c r="AC15" i="4"/>
  <c r="AC32" i="4"/>
  <c r="AC24" i="4"/>
  <c r="AC29" i="4"/>
  <c r="AC21" i="4"/>
  <c r="AC16" i="4"/>
  <c r="Z12" i="4"/>
  <c r="AC34" i="4"/>
  <c r="AC26" i="4"/>
  <c r="AC18" i="4"/>
  <c r="AC12" i="4"/>
  <c r="AC13" i="4"/>
  <c r="V751" i="4"/>
  <c r="V737" i="4"/>
  <c r="V754" i="4"/>
  <c r="V723" i="4"/>
  <c r="V715" i="4"/>
  <c r="V721" i="4"/>
  <c r="V696" i="4"/>
  <c r="V704" i="4"/>
  <c r="V689" i="4"/>
  <c r="V681" i="4"/>
  <c r="V672" i="4"/>
  <c r="V664" i="4"/>
  <c r="V658" i="4"/>
  <c r="V647" i="4"/>
  <c r="V632" i="4"/>
  <c r="V623" i="4"/>
  <c r="V615" i="4"/>
  <c r="V644" i="4"/>
  <c r="V609" i="4"/>
  <c r="V601" i="4"/>
  <c r="V593" i="4"/>
  <c r="V577" i="4"/>
  <c r="V570" i="4"/>
  <c r="V562" i="4"/>
  <c r="V583" i="4"/>
  <c r="V551" i="4"/>
  <c r="V530" i="4"/>
  <c r="V522" i="4"/>
  <c r="V534" i="4"/>
  <c r="V533" i="4"/>
  <c r="V505" i="4"/>
  <c r="V497" i="4"/>
  <c r="V517" i="4"/>
  <c r="V488" i="4"/>
  <c r="V479" i="4"/>
  <c r="V471" i="4"/>
  <c r="V466" i="4"/>
  <c r="V453" i="4"/>
  <c r="V445" i="4"/>
  <c r="V437" i="4"/>
  <c r="V429" i="4"/>
  <c r="V423" i="4"/>
  <c r="V420" i="4"/>
  <c r="V425" i="4"/>
  <c r="V399" i="4"/>
  <c r="V391" i="4"/>
  <c r="V383" i="4"/>
  <c r="V375" i="4"/>
  <c r="V367" i="4"/>
  <c r="V359" i="4"/>
  <c r="V351" i="4"/>
  <c r="V330" i="4"/>
  <c r="V329" i="4"/>
  <c r="V328" i="4"/>
  <c r="V320" i="4"/>
  <c r="V312" i="4"/>
  <c r="V304" i="4"/>
  <c r="V293" i="4"/>
  <c r="V297" i="4"/>
  <c r="V247" i="4"/>
  <c r="V264" i="4"/>
  <c r="V244" i="4"/>
  <c r="V236" i="4"/>
  <c r="V228" i="4"/>
  <c r="V220" i="4"/>
  <c r="V242" i="4"/>
  <c r="V274" i="4"/>
  <c r="V212" i="4"/>
  <c r="V205" i="4"/>
  <c r="V202" i="4"/>
  <c r="V187" i="4"/>
  <c r="V179" i="4"/>
  <c r="V171" i="4"/>
  <c r="V163" i="4"/>
  <c r="V155" i="4"/>
  <c r="V134" i="4"/>
  <c r="V142" i="4"/>
  <c r="V199" i="4"/>
  <c r="V140" i="4"/>
  <c r="V139" i="4"/>
  <c r="V80" i="4"/>
  <c r="V82" i="4"/>
  <c r="V100" i="4"/>
  <c r="V92" i="4"/>
  <c r="V52" i="4"/>
  <c r="V111" i="4"/>
  <c r="V79" i="4"/>
  <c r="V69" i="4"/>
  <c r="V102" i="4"/>
  <c r="V88" i="4"/>
  <c r="V755" i="4"/>
  <c r="V736" i="4"/>
  <c r="V732" i="4"/>
  <c r="V729" i="4"/>
  <c r="V714" i="4"/>
  <c r="V733" i="4"/>
  <c r="V703" i="4"/>
  <c r="V702" i="4"/>
  <c r="V688" i="4"/>
  <c r="V680" i="4"/>
  <c r="V671" i="4"/>
  <c r="V663" i="4"/>
  <c r="V654" i="4"/>
  <c r="V646" i="4"/>
  <c r="V630" i="4"/>
  <c r="V622" i="4"/>
  <c r="V614" i="4"/>
  <c r="V639" i="4"/>
  <c r="V608" i="4"/>
  <c r="V600" i="4"/>
  <c r="V592" i="4"/>
  <c r="V582" i="4"/>
  <c r="V569" i="4"/>
  <c r="V561" i="4"/>
  <c r="V578" i="4"/>
  <c r="V555" i="4"/>
  <c r="V529" i="4"/>
  <c r="V521" i="4"/>
  <c r="V549" i="4"/>
  <c r="V516" i="4"/>
  <c r="V504" i="4"/>
  <c r="V496" i="4"/>
  <c r="V513" i="4"/>
  <c r="V486" i="4"/>
  <c r="V478" i="4"/>
  <c r="V470" i="4"/>
  <c r="V457" i="4"/>
  <c r="V452" i="4"/>
  <c r="V444" i="4"/>
  <c r="V436" i="4"/>
  <c r="V428" i="4"/>
  <c r="V414" i="4"/>
  <c r="V407" i="4"/>
  <c r="V417" i="4"/>
  <c r="V398" i="4"/>
  <c r="V424" i="4"/>
  <c r="V382" i="4"/>
  <c r="V374" i="4"/>
  <c r="V366" i="4"/>
  <c r="V358" i="4"/>
  <c r="V350" i="4"/>
  <c r="V388" i="4"/>
  <c r="V343" i="4"/>
  <c r="V327" i="4"/>
  <c r="V319" i="4"/>
  <c r="V311" i="4"/>
  <c r="V333" i="4"/>
  <c r="V298" i="4"/>
  <c r="V289" i="4"/>
  <c r="V280" i="4"/>
  <c r="V245" i="4"/>
  <c r="V241" i="4"/>
  <c r="V235" i="4"/>
  <c r="V227" i="4"/>
  <c r="V219" i="4"/>
  <c r="V238" i="4"/>
  <c r="V261" i="4"/>
  <c r="V204" i="4"/>
  <c r="V201" i="4"/>
  <c r="V198" i="4"/>
  <c r="V186" i="4"/>
  <c r="V178" i="4"/>
  <c r="V170" i="4"/>
  <c r="V162" i="4"/>
  <c r="V154" i="4"/>
  <c r="V130" i="4"/>
  <c r="V135" i="4"/>
  <c r="V141" i="4"/>
  <c r="V136" i="4"/>
  <c r="V214" i="4"/>
  <c r="V73" i="4"/>
  <c r="V72" i="4"/>
  <c r="V96" i="4"/>
  <c r="V84" i="4"/>
  <c r="V107" i="4"/>
  <c r="V77" i="4"/>
  <c r="V65" i="4"/>
  <c r="V98" i="4"/>
  <c r="V74" i="4"/>
  <c r="V749" i="4"/>
  <c r="V753" i="4"/>
  <c r="V734" i="4"/>
  <c r="V725" i="4"/>
  <c r="V713" i="4"/>
  <c r="V728" i="4"/>
  <c r="V693" i="4"/>
  <c r="V700" i="4"/>
  <c r="V687" i="4"/>
  <c r="V679" i="4"/>
  <c r="V670" i="4"/>
  <c r="V662" i="4"/>
  <c r="V653" i="4"/>
  <c r="V645" i="4"/>
  <c r="V629" i="4"/>
  <c r="V621" i="4"/>
  <c r="V613" i="4"/>
  <c r="V631" i="4"/>
  <c r="V607" i="4"/>
  <c r="V599" i="4"/>
  <c r="V591" i="4"/>
  <c r="V574" i="4"/>
  <c r="V568" i="4"/>
  <c r="V560" i="4"/>
  <c r="V550" i="4"/>
  <c r="V535" i="4"/>
  <c r="V528" i="4"/>
  <c r="V520" i="4"/>
  <c r="V545" i="4"/>
  <c r="V511" i="4"/>
  <c r="V503" i="4"/>
  <c r="V495" i="4"/>
  <c r="V518" i="4"/>
  <c r="V485" i="4"/>
  <c r="V477" i="4"/>
  <c r="V469" i="4"/>
  <c r="V456" i="4"/>
  <c r="V451" i="4"/>
  <c r="V443" i="4"/>
  <c r="V435" i="4"/>
  <c r="V427" i="4"/>
  <c r="V410" i="4"/>
  <c r="V419" i="4"/>
  <c r="V413" i="4"/>
  <c r="V397" i="4"/>
  <c r="V403" i="4"/>
  <c r="V381" i="4"/>
  <c r="V373" i="4"/>
  <c r="V365" i="4"/>
  <c r="V357" i="4"/>
  <c r="V349" i="4"/>
  <c r="V346" i="4"/>
  <c r="V341" i="4"/>
  <c r="V326" i="4"/>
  <c r="V318" i="4"/>
  <c r="V310" i="4"/>
  <c r="V301" i="4"/>
  <c r="V290" i="4"/>
  <c r="V294" i="4"/>
  <c r="V263" i="4"/>
  <c r="V286" i="4"/>
  <c r="V281" i="4"/>
  <c r="V234" i="4"/>
  <c r="V226" i="4"/>
  <c r="V218" i="4"/>
  <c r="V279" i="4"/>
  <c r="V257" i="4"/>
  <c r="V200" i="4"/>
  <c r="V197" i="4"/>
  <c r="V194" i="4"/>
  <c r="V185" i="4"/>
  <c r="V177" i="4"/>
  <c r="V169" i="4"/>
  <c r="V161" i="4"/>
  <c r="V152" i="4"/>
  <c r="V126" i="4"/>
  <c r="V131" i="4"/>
  <c r="V203" i="4"/>
  <c r="V132" i="4"/>
  <c r="V113" i="4"/>
  <c r="V67" i="4"/>
  <c r="V91" i="4"/>
  <c r="V78" i="4"/>
  <c r="V103" i="4"/>
  <c r="V61" i="4"/>
  <c r="V94" i="4"/>
  <c r="V66" i="4"/>
  <c r="V747" i="4"/>
  <c r="V745" i="4"/>
  <c r="V731" i="4"/>
  <c r="V720" i="4"/>
  <c r="V712" i="4"/>
  <c r="V726" i="4"/>
  <c r="V709" i="4"/>
  <c r="V692" i="4"/>
  <c r="V686" i="4"/>
  <c r="V678" i="4"/>
  <c r="V669" i="4"/>
  <c r="V661" i="4"/>
  <c r="V652" i="4"/>
  <c r="V656" i="4"/>
  <c r="V628" i="4"/>
  <c r="V620" i="4"/>
  <c r="V612" i="4"/>
  <c r="V636" i="4"/>
  <c r="V606" i="4"/>
  <c r="V598" i="4"/>
  <c r="V590" i="4"/>
  <c r="V579" i="4"/>
  <c r="V567" i="4"/>
  <c r="V559" i="4"/>
  <c r="V556" i="4"/>
  <c r="V547" i="4"/>
  <c r="V527" i="4"/>
  <c r="V586" i="4"/>
  <c r="V543" i="4"/>
  <c r="V510" i="4"/>
  <c r="V502" i="4"/>
  <c r="V494" i="4"/>
  <c r="V515" i="4"/>
  <c r="V484" i="4"/>
  <c r="V476" i="4"/>
  <c r="V490" i="4"/>
  <c r="V487" i="4"/>
  <c r="V450" i="4"/>
  <c r="V442" i="4"/>
  <c r="V434" i="4"/>
  <c r="V463" i="4"/>
  <c r="V422" i="4"/>
  <c r="V416" i="4"/>
  <c r="V409" i="4"/>
  <c r="V396" i="4"/>
  <c r="V390" i="4"/>
  <c r="V380" i="4"/>
  <c r="V372" i="4"/>
  <c r="V364" i="4"/>
  <c r="V356" i="4"/>
  <c r="V348" i="4"/>
  <c r="V345" i="4"/>
  <c r="V337" i="4"/>
  <c r="V325" i="4"/>
  <c r="V317" i="4"/>
  <c r="V309" i="4"/>
  <c r="V299" i="4"/>
  <c r="V303" i="4"/>
  <c r="V285" i="4"/>
  <c r="V246" i="4"/>
  <c r="V278" i="4"/>
  <c r="V270" i="4"/>
  <c r="V233" i="4"/>
  <c r="V225" i="4"/>
  <c r="V284" i="4"/>
  <c r="V273" i="4"/>
  <c r="V255" i="4"/>
  <c r="V196" i="4"/>
  <c r="V193" i="4"/>
  <c r="V215" i="4"/>
  <c r="V184" i="4"/>
  <c r="V176" i="4"/>
  <c r="V168" i="4"/>
  <c r="V160" i="4"/>
  <c r="V150" i="4"/>
  <c r="V122" i="4"/>
  <c r="V127" i="4"/>
  <c r="V153" i="4"/>
  <c r="V128" i="4"/>
  <c r="V109" i="4"/>
  <c r="V63" i="4"/>
  <c r="V83" i="4"/>
  <c r="V70" i="4"/>
  <c r="V99" i="4"/>
  <c r="V57" i="4"/>
  <c r="V87" i="4"/>
  <c r="V62" i="4"/>
  <c r="V742" i="4"/>
  <c r="V743" i="4"/>
  <c r="V735" i="4"/>
  <c r="V719" i="4"/>
  <c r="V711" i="4"/>
  <c r="V699" i="4"/>
  <c r="V705" i="4"/>
  <c r="V698" i="4"/>
  <c r="V685" i="4"/>
  <c r="V676" i="4"/>
  <c r="V668" i="4"/>
  <c r="V660" i="4"/>
  <c r="V651" i="4"/>
  <c r="V655" i="4"/>
  <c r="V627" i="4"/>
  <c r="V619" i="4"/>
  <c r="V643" i="4"/>
  <c r="V641" i="4"/>
  <c r="V605" i="4"/>
  <c r="V597" i="4"/>
  <c r="V589" i="4"/>
  <c r="V584" i="4"/>
  <c r="V566" i="4"/>
  <c r="V558" i="4"/>
  <c r="V587" i="4"/>
  <c r="V541" i="4"/>
  <c r="V526" i="4"/>
  <c r="V553" i="4"/>
  <c r="V539" i="4"/>
  <c r="V509" i="4"/>
  <c r="V501" i="4"/>
  <c r="V493" i="4"/>
  <c r="V512" i="4"/>
  <c r="V483" i="4"/>
  <c r="V475" i="4"/>
  <c r="V461" i="4"/>
  <c r="V465" i="4"/>
  <c r="V449" i="4"/>
  <c r="V441" i="4"/>
  <c r="V433" i="4"/>
  <c r="V455" i="4"/>
  <c r="V405" i="4"/>
  <c r="V412" i="4"/>
  <c r="V406" i="4"/>
  <c r="V395" i="4"/>
  <c r="V387" i="4"/>
  <c r="V379" i="4"/>
  <c r="V371" i="4"/>
  <c r="V363" i="4"/>
  <c r="V355" i="4"/>
  <c r="V347" i="4"/>
  <c r="V340" i="4"/>
  <c r="V331" i="4"/>
  <c r="V324" i="4"/>
  <c r="V316" i="4"/>
  <c r="V308" i="4"/>
  <c r="V291" i="4"/>
  <c r="V295" i="4"/>
  <c r="V277" i="4"/>
  <c r="V240" i="4"/>
  <c r="V265" i="4"/>
  <c r="V266" i="4"/>
  <c r="V232" i="4"/>
  <c r="V224" i="4"/>
  <c r="V276" i="4"/>
  <c r="V269" i="4"/>
  <c r="V253" i="4"/>
  <c r="V192" i="4"/>
  <c r="V209" i="4"/>
  <c r="V213" i="4"/>
  <c r="V183" i="4"/>
  <c r="V175" i="4"/>
  <c r="V167" i="4"/>
  <c r="V159" i="4"/>
  <c r="V148" i="4"/>
  <c r="V118" i="4"/>
  <c r="V123" i="4"/>
  <c r="V151" i="4"/>
  <c r="V124" i="4"/>
  <c r="V105" i="4"/>
  <c r="V217" i="4"/>
  <c r="V59" i="4"/>
  <c r="V71" i="4"/>
  <c r="V68" i="4"/>
  <c r="V95" i="4"/>
  <c r="V137" i="4"/>
  <c r="V53" i="4"/>
  <c r="V75" i="4"/>
  <c r="V58" i="4"/>
  <c r="V740" i="4"/>
  <c r="V748" i="4"/>
  <c r="V730" i="4"/>
  <c r="V718" i="4"/>
  <c r="V710" i="4"/>
  <c r="V691" i="4"/>
  <c r="V690" i="4"/>
  <c r="V697" i="4"/>
  <c r="V684" i="4"/>
  <c r="V675" i="4"/>
  <c r="V667" i="4"/>
  <c r="V659" i="4"/>
  <c r="V650" i="4"/>
  <c r="V638" i="4"/>
  <c r="V626" i="4"/>
  <c r="V618" i="4"/>
  <c r="V637" i="4"/>
  <c r="V633" i="4"/>
  <c r="V604" i="4"/>
  <c r="V596" i="4"/>
  <c r="V588" i="4"/>
  <c r="V576" i="4"/>
  <c r="V565" i="4"/>
  <c r="V557" i="4"/>
  <c r="V552" i="4"/>
  <c r="V537" i="4"/>
  <c r="V525" i="4"/>
  <c r="V546" i="4"/>
  <c r="V548" i="4"/>
  <c r="V508" i="4"/>
  <c r="V500" i="4"/>
  <c r="V492" i="4"/>
  <c r="V514" i="4"/>
  <c r="V482" i="4"/>
  <c r="V474" i="4"/>
  <c r="V468" i="4"/>
  <c r="V464" i="4"/>
  <c r="V448" i="4"/>
  <c r="V440" i="4"/>
  <c r="V432" i="4"/>
  <c r="V462" i="4"/>
  <c r="V421" i="4"/>
  <c r="V408" i="4"/>
  <c r="V402" i="4"/>
  <c r="V394" i="4"/>
  <c r="V386" i="4"/>
  <c r="V378" i="4"/>
  <c r="V370" i="4"/>
  <c r="V362" i="4"/>
  <c r="V354" i="4"/>
  <c r="V389" i="4"/>
  <c r="V336" i="4"/>
  <c r="V342" i="4"/>
  <c r="V323" i="4"/>
  <c r="V315" i="4"/>
  <c r="V307" i="4"/>
  <c r="V296" i="4"/>
  <c r="V287" i="4"/>
  <c r="V272" i="4"/>
  <c r="V283" i="4"/>
  <c r="V256" i="4"/>
  <c r="V258" i="4"/>
  <c r="V231" i="4"/>
  <c r="V223" i="4"/>
  <c r="V267" i="4"/>
  <c r="V260" i="4"/>
  <c r="V251" i="4"/>
  <c r="V191" i="4"/>
  <c r="V216" i="4"/>
  <c r="V190" i="4"/>
  <c r="V182" i="4"/>
  <c r="V174" i="4"/>
  <c r="V166" i="4"/>
  <c r="V158" i="4"/>
  <c r="V146" i="4"/>
  <c r="V114" i="4"/>
  <c r="V119" i="4"/>
  <c r="V149" i="4"/>
  <c r="V120" i="4"/>
  <c r="V101" i="4"/>
  <c r="V133" i="4"/>
  <c r="V55" i="4"/>
  <c r="V112" i="4"/>
  <c r="V64" i="4"/>
  <c r="V93" i="4"/>
  <c r="V125" i="4"/>
  <c r="V49" i="4"/>
  <c r="V54" i="4"/>
  <c r="V741" i="4"/>
  <c r="V750" i="4"/>
  <c r="V746" i="4"/>
  <c r="V739" i="4"/>
  <c r="V717" i="4"/>
  <c r="V722" i="4"/>
  <c r="V706" i="4"/>
  <c r="V695" i="4"/>
  <c r="V707" i="4"/>
  <c r="V683" i="4"/>
  <c r="V674" i="4"/>
  <c r="V666" i="4"/>
  <c r="V677" i="4"/>
  <c r="V649" i="4"/>
  <c r="V635" i="4"/>
  <c r="V625" i="4"/>
  <c r="V617" i="4"/>
  <c r="V642" i="4"/>
  <c r="V611" i="4"/>
  <c r="V603" i="4"/>
  <c r="V595" i="4"/>
  <c r="V580" i="4"/>
  <c r="V572" i="4"/>
  <c r="V564" i="4"/>
  <c r="V581" i="4"/>
  <c r="V575" i="4"/>
  <c r="V532" i="4"/>
  <c r="V524" i="4"/>
  <c r="V544" i="4"/>
  <c r="V540" i="4"/>
  <c r="V507" i="4"/>
  <c r="V499" i="4"/>
  <c r="V491" i="4"/>
  <c r="V489" i="4"/>
  <c r="V481" i="4"/>
  <c r="V473" i="4"/>
  <c r="V460" i="4"/>
  <c r="V458" i="4"/>
  <c r="V447" i="4"/>
  <c r="V439" i="4"/>
  <c r="V431" i="4"/>
  <c r="V459" i="4"/>
  <c r="V415" i="4"/>
  <c r="V404" i="4"/>
  <c r="V401" i="4"/>
  <c r="V393" i="4"/>
  <c r="V385" i="4"/>
  <c r="V377" i="4"/>
  <c r="V369" i="4"/>
  <c r="V361" i="4"/>
  <c r="V353" i="4"/>
  <c r="V339" i="4"/>
  <c r="V332" i="4"/>
  <c r="V338" i="4"/>
  <c r="V322" i="4"/>
  <c r="V314" i="4"/>
  <c r="V306" i="4"/>
  <c r="V288" i="4"/>
  <c r="V292" i="4"/>
  <c r="V268" i="4"/>
  <c r="V275" i="4"/>
  <c r="V254" i="4"/>
  <c r="V243" i="4"/>
  <c r="V230" i="4"/>
  <c r="V222" i="4"/>
  <c r="V259" i="4"/>
  <c r="V249" i="4"/>
  <c r="V248" i="4"/>
  <c r="V211" i="4"/>
  <c r="V208" i="4"/>
  <c r="V189" i="4"/>
  <c r="V181" i="4"/>
  <c r="V173" i="4"/>
  <c r="V165" i="4"/>
  <c r="V157" i="4"/>
  <c r="V144" i="4"/>
  <c r="V143" i="4"/>
  <c r="V115" i="4"/>
  <c r="V147" i="4"/>
  <c r="V116" i="4"/>
  <c r="V97" i="4"/>
  <c r="V117" i="4"/>
  <c r="V51" i="4"/>
  <c r="V108" i="4"/>
  <c r="V60" i="4"/>
  <c r="V85" i="4"/>
  <c r="V86" i="4"/>
  <c r="V110" i="4"/>
  <c r="V50" i="4"/>
  <c r="V752" i="4"/>
  <c r="V738" i="4"/>
  <c r="V744" i="4"/>
  <c r="V727" i="4"/>
  <c r="V716" i="4"/>
  <c r="V724" i="4"/>
  <c r="V701" i="4"/>
  <c r="V708" i="4"/>
  <c r="V694" i="4"/>
  <c r="V682" i="4"/>
  <c r="V673" i="4"/>
  <c r="V665" i="4"/>
  <c r="V657" i="4"/>
  <c r="V648" i="4"/>
  <c r="V640" i="4"/>
  <c r="V624" i="4"/>
  <c r="V616" i="4"/>
  <c r="V634" i="4"/>
  <c r="V610" i="4"/>
  <c r="V602" i="4"/>
  <c r="V594" i="4"/>
  <c r="V585" i="4"/>
  <c r="V571" i="4"/>
  <c r="V563" i="4"/>
  <c r="V573" i="4"/>
  <c r="V554" i="4"/>
  <c r="V531" i="4"/>
  <c r="V523" i="4"/>
  <c r="V538" i="4"/>
  <c r="V536" i="4"/>
  <c r="V506" i="4"/>
  <c r="V498" i="4"/>
  <c r="V542" i="4"/>
  <c r="V519" i="4"/>
  <c r="V480" i="4"/>
  <c r="V472" i="4"/>
  <c r="V467" i="4"/>
  <c r="V454" i="4"/>
  <c r="V446" i="4"/>
  <c r="V438" i="4"/>
  <c r="V430" i="4"/>
  <c r="V426" i="4"/>
  <c r="V411" i="4"/>
  <c r="V418" i="4"/>
  <c r="V400" i="4"/>
  <c r="V392" i="4"/>
  <c r="V384" i="4"/>
  <c r="V376" i="4"/>
  <c r="V368" i="4"/>
  <c r="V360" i="4"/>
  <c r="V352" i="4"/>
  <c r="V335" i="4"/>
  <c r="V344" i="4"/>
  <c r="V334" i="4"/>
  <c r="V321" i="4"/>
  <c r="V313" i="4"/>
  <c r="V305" i="4"/>
  <c r="V302" i="4"/>
  <c r="V300" i="4"/>
  <c r="V262" i="4"/>
  <c r="V271" i="4"/>
  <c r="V252" i="4"/>
  <c r="V237" i="4"/>
  <c r="V229" i="4"/>
  <c r="V221" i="4"/>
  <c r="V250" i="4"/>
  <c r="V282" i="4"/>
  <c r="V239" i="4"/>
  <c r="V210" i="4"/>
  <c r="V206" i="4"/>
  <c r="V188" i="4"/>
  <c r="V180" i="4"/>
  <c r="V172" i="4"/>
  <c r="V164" i="4"/>
  <c r="V156" i="4"/>
  <c r="V138" i="4"/>
  <c r="V195" i="4"/>
  <c r="V145" i="4"/>
  <c r="V207" i="4"/>
  <c r="V89" i="4"/>
  <c r="V90" i="4"/>
  <c r="V104" i="4"/>
  <c r="V121" i="4"/>
  <c r="V56" i="4"/>
  <c r="V81" i="4"/>
  <c r="V76" i="4"/>
  <c r="V106" i="4"/>
  <c r="V129" i="4"/>
  <c r="AW35" i="4"/>
  <c r="AW29" i="4"/>
  <c r="AW21" i="4"/>
  <c r="AW26" i="4"/>
  <c r="AW18" i="4"/>
  <c r="AW34" i="4"/>
  <c r="AW31" i="4"/>
  <c r="AW23" i="4"/>
  <c r="AW16" i="4"/>
  <c r="AW12" i="4"/>
  <c r="AW28" i="4"/>
  <c r="AW20" i="4"/>
  <c r="AW33" i="4"/>
  <c r="AW25" i="4"/>
  <c r="AW17" i="4"/>
  <c r="AW13" i="4"/>
  <c r="AW30" i="4"/>
  <c r="AW22" i="4"/>
  <c r="AW27" i="4"/>
  <c r="AW19" i="4"/>
  <c r="AW14" i="4"/>
  <c r="AW32" i="4"/>
  <c r="AW24" i="4"/>
  <c r="AT12" i="4"/>
  <c r="AW15" i="4"/>
  <c r="B752" i="4"/>
  <c r="B748" i="4"/>
  <c r="B725" i="4"/>
  <c r="B717" i="4"/>
  <c r="B731" i="4"/>
  <c r="B708" i="4"/>
  <c r="B692" i="4"/>
  <c r="B709" i="4"/>
  <c r="B684" i="4"/>
  <c r="B675" i="4"/>
  <c r="B667" i="4"/>
  <c r="B659" i="4"/>
  <c r="B651" i="4"/>
  <c r="B640" i="4"/>
  <c r="B628" i="4"/>
  <c r="B620" i="4"/>
  <c r="B612" i="4"/>
  <c r="B635" i="4"/>
  <c r="B604" i="4"/>
  <c r="B596" i="4"/>
  <c r="B582" i="4"/>
  <c r="B586" i="4"/>
  <c r="B567" i="4"/>
  <c r="B559" i="4"/>
  <c r="B580" i="4"/>
  <c r="B539" i="4"/>
  <c r="B526" i="4"/>
  <c r="B548" i="4"/>
  <c r="B546" i="4"/>
  <c r="B508" i="4"/>
  <c r="B500" i="4"/>
  <c r="B492" i="4"/>
  <c r="B491" i="4"/>
  <c r="B481" i="4"/>
  <c r="B473" i="4"/>
  <c r="B462" i="4"/>
  <c r="B466" i="4"/>
  <c r="B449" i="4"/>
  <c r="B441" i="4"/>
  <c r="B433" i="4"/>
  <c r="B464" i="4"/>
  <c r="B407" i="4"/>
  <c r="B414" i="4"/>
  <c r="B402" i="4"/>
  <c r="B394" i="4"/>
  <c r="B386" i="4"/>
  <c r="B378" i="4"/>
  <c r="B370" i="4"/>
  <c r="B362" i="4"/>
  <c r="B354" i="4"/>
  <c r="B388" i="4"/>
  <c r="B334" i="4"/>
  <c r="B343" i="4"/>
  <c r="B324" i="4"/>
  <c r="B316" i="4"/>
  <c r="B308" i="4"/>
  <c r="B304" i="4"/>
  <c r="B294" i="4"/>
  <c r="B296" i="4"/>
  <c r="B273" i="4"/>
  <c r="B256" i="4"/>
  <c r="B272" i="4"/>
  <c r="B234" i="4"/>
  <c r="B226" i="4"/>
  <c r="B286" i="4"/>
  <c r="B243" i="4"/>
  <c r="B250" i="4"/>
  <c r="B218" i="4"/>
  <c r="B204" i="4"/>
  <c r="B189" i="4"/>
  <c r="B181" i="4"/>
  <c r="B173" i="4"/>
  <c r="B165" i="4"/>
  <c r="B157" i="4"/>
  <c r="B136" i="4"/>
  <c r="B144" i="4"/>
  <c r="B193" i="4"/>
  <c r="B142" i="4"/>
  <c r="B141" i="4"/>
  <c r="B91" i="4"/>
  <c r="B92" i="4"/>
  <c r="B49" i="4"/>
  <c r="B73" i="4"/>
  <c r="B72" i="4"/>
  <c r="B113" i="4"/>
  <c r="B71" i="4"/>
  <c r="B63" i="4"/>
  <c r="B96" i="4"/>
  <c r="B68" i="4"/>
  <c r="B750" i="4"/>
  <c r="B739" i="4"/>
  <c r="B746" i="4"/>
  <c r="B728" i="4"/>
  <c r="B716" i="4"/>
  <c r="B727" i="4"/>
  <c r="B704" i="4"/>
  <c r="B699" i="4"/>
  <c r="B705" i="4"/>
  <c r="B683" i="4"/>
  <c r="B674" i="4"/>
  <c r="B666" i="4"/>
  <c r="B679" i="4"/>
  <c r="B650" i="4"/>
  <c r="B632" i="4"/>
  <c r="B627" i="4"/>
  <c r="B619" i="4"/>
  <c r="B639" i="4"/>
  <c r="B611" i="4"/>
  <c r="B603" i="4"/>
  <c r="B595" i="4"/>
  <c r="B574" i="4"/>
  <c r="B578" i="4"/>
  <c r="B566" i="4"/>
  <c r="B558" i="4"/>
  <c r="B577" i="4"/>
  <c r="B534" i="4"/>
  <c r="B525" i="4"/>
  <c r="B540" i="4"/>
  <c r="B543" i="4"/>
  <c r="B507" i="4"/>
  <c r="B499" i="4"/>
  <c r="B519" i="4"/>
  <c r="B488" i="4"/>
  <c r="B480" i="4"/>
  <c r="B472" i="4"/>
  <c r="B458" i="4"/>
  <c r="B460" i="4"/>
  <c r="B448" i="4"/>
  <c r="B440" i="4"/>
  <c r="B432" i="4"/>
  <c r="B457" i="4"/>
  <c r="B423" i="4"/>
  <c r="B410" i="4"/>
  <c r="B401" i="4"/>
  <c r="B393" i="4"/>
  <c r="B385" i="4"/>
  <c r="B377" i="4"/>
  <c r="B369" i="4"/>
  <c r="B361" i="4"/>
  <c r="B353" i="4"/>
  <c r="B341" i="4"/>
  <c r="B346" i="4"/>
  <c r="B340" i="4"/>
  <c r="B323" i="4"/>
  <c r="B315" i="4"/>
  <c r="B307" i="4"/>
  <c r="B295" i="4"/>
  <c r="B302" i="4"/>
  <c r="B282" i="4"/>
  <c r="B269" i="4"/>
  <c r="B254" i="4"/>
  <c r="B268" i="4"/>
  <c r="B233" i="4"/>
  <c r="B225" i="4"/>
  <c r="B278" i="4"/>
  <c r="B284" i="4"/>
  <c r="B241" i="4"/>
  <c r="B212" i="4"/>
  <c r="B200" i="4"/>
  <c r="B188" i="4"/>
  <c r="B180" i="4"/>
  <c r="B172" i="4"/>
  <c r="B164" i="4"/>
  <c r="B156" i="4"/>
  <c r="B132" i="4"/>
  <c r="B137" i="4"/>
  <c r="B143" i="4"/>
  <c r="B138" i="4"/>
  <c r="B217" i="4"/>
  <c r="B83" i="4"/>
  <c r="B84" i="4"/>
  <c r="B114" i="4"/>
  <c r="B66" i="4"/>
  <c r="B109" i="4"/>
  <c r="B59" i="4"/>
  <c r="B89" i="4"/>
  <c r="B64" i="4"/>
  <c r="B743" i="4"/>
  <c r="B738" i="4"/>
  <c r="B745" i="4"/>
  <c r="B722" i="4"/>
  <c r="B715" i="4"/>
  <c r="B721" i="4"/>
  <c r="B703" i="4"/>
  <c r="B697" i="4"/>
  <c r="B696" i="4"/>
  <c r="B682" i="4"/>
  <c r="B673" i="4"/>
  <c r="B665" i="4"/>
  <c r="B656" i="4"/>
  <c r="B649" i="4"/>
  <c r="B644" i="4"/>
  <c r="B626" i="4"/>
  <c r="B618" i="4"/>
  <c r="B631" i="4"/>
  <c r="B610" i="4"/>
  <c r="B602" i="4"/>
  <c r="B594" i="4"/>
  <c r="B579" i="4"/>
  <c r="B573" i="4"/>
  <c r="B565" i="4"/>
  <c r="B557" i="4"/>
  <c r="B556" i="4"/>
  <c r="B532" i="4"/>
  <c r="B524" i="4"/>
  <c r="B536" i="4"/>
  <c r="B538" i="4"/>
  <c r="B506" i="4"/>
  <c r="B498" i="4"/>
  <c r="B515" i="4"/>
  <c r="B490" i="4"/>
  <c r="B479" i="4"/>
  <c r="B471" i="4"/>
  <c r="B456" i="4"/>
  <c r="B455" i="4"/>
  <c r="B447" i="4"/>
  <c r="B439" i="4"/>
  <c r="B431" i="4"/>
  <c r="B426" i="4"/>
  <c r="B417" i="4"/>
  <c r="B406" i="4"/>
  <c r="B400" i="4"/>
  <c r="B392" i="4"/>
  <c r="B384" i="4"/>
  <c r="B376" i="4"/>
  <c r="B368" i="4"/>
  <c r="B360" i="4"/>
  <c r="B352" i="4"/>
  <c r="B337" i="4"/>
  <c r="B331" i="4"/>
  <c r="B336" i="4"/>
  <c r="B322" i="4"/>
  <c r="B314" i="4"/>
  <c r="B306" i="4"/>
  <c r="B287" i="4"/>
  <c r="B299" i="4"/>
  <c r="B274" i="4"/>
  <c r="B266" i="4"/>
  <c r="B252" i="4"/>
  <c r="B260" i="4"/>
  <c r="B232" i="4"/>
  <c r="B224" i="4"/>
  <c r="B261" i="4"/>
  <c r="B276" i="4"/>
  <c r="B214" i="4"/>
  <c r="B207" i="4"/>
  <c r="B196" i="4"/>
  <c r="B187" i="4"/>
  <c r="B179" i="4"/>
  <c r="B171" i="4"/>
  <c r="B163" i="4"/>
  <c r="B155" i="4"/>
  <c r="B128" i="4"/>
  <c r="B133" i="4"/>
  <c r="B197" i="4"/>
  <c r="B134" i="4"/>
  <c r="B139" i="4"/>
  <c r="B82" i="4"/>
  <c r="B74" i="4"/>
  <c r="B110" i="4"/>
  <c r="B62" i="4"/>
  <c r="B105" i="4"/>
  <c r="B55" i="4"/>
  <c r="B205" i="4"/>
  <c r="B77" i="4"/>
  <c r="B60" i="4"/>
  <c r="B740" i="4"/>
  <c r="B737" i="4"/>
  <c r="B742" i="4"/>
  <c r="B735" i="4"/>
  <c r="B714" i="4"/>
  <c r="B726" i="4"/>
  <c r="B701" i="4"/>
  <c r="B706" i="4"/>
  <c r="B689" i="4"/>
  <c r="B681" i="4"/>
  <c r="B672" i="4"/>
  <c r="B664" i="4"/>
  <c r="B657" i="4"/>
  <c r="B648" i="4"/>
  <c r="B637" i="4"/>
  <c r="B625" i="4"/>
  <c r="B617" i="4"/>
  <c r="B636" i="4"/>
  <c r="B609" i="4"/>
  <c r="B601" i="4"/>
  <c r="B593" i="4"/>
  <c r="B587" i="4"/>
  <c r="B572" i="4"/>
  <c r="B564" i="4"/>
  <c r="B583" i="4"/>
  <c r="B553" i="4"/>
  <c r="B531" i="4"/>
  <c r="B523" i="4"/>
  <c r="B547" i="4"/>
  <c r="B518" i="4"/>
  <c r="B505" i="4"/>
  <c r="B497" i="4"/>
  <c r="B535" i="4"/>
  <c r="B486" i="4"/>
  <c r="B478" i="4"/>
  <c r="B470" i="4"/>
  <c r="B461" i="4"/>
  <c r="B454" i="4"/>
  <c r="B446" i="4"/>
  <c r="B438" i="4"/>
  <c r="B430" i="4"/>
  <c r="B425" i="4"/>
  <c r="B413" i="4"/>
  <c r="B420" i="4"/>
  <c r="B399" i="4"/>
  <c r="B391" i="4"/>
  <c r="B383" i="4"/>
  <c r="B375" i="4"/>
  <c r="B367" i="4"/>
  <c r="B359" i="4"/>
  <c r="B351" i="4"/>
  <c r="B332" i="4"/>
  <c r="B345" i="4"/>
  <c r="B330" i="4"/>
  <c r="B321" i="4"/>
  <c r="B313" i="4"/>
  <c r="B305" i="4"/>
  <c r="B300" i="4"/>
  <c r="B291" i="4"/>
  <c r="B265" i="4"/>
  <c r="B247" i="4"/>
  <c r="B246" i="4"/>
  <c r="B245" i="4"/>
  <c r="B231" i="4"/>
  <c r="B223" i="4"/>
  <c r="B244" i="4"/>
  <c r="B263" i="4"/>
  <c r="B206" i="4"/>
  <c r="B203" i="4"/>
  <c r="B192" i="4"/>
  <c r="B186" i="4"/>
  <c r="B178" i="4"/>
  <c r="B170" i="4"/>
  <c r="B162" i="4"/>
  <c r="B154" i="4"/>
  <c r="B124" i="4"/>
  <c r="B129" i="4"/>
  <c r="B153" i="4"/>
  <c r="B130" i="4"/>
  <c r="B111" i="4"/>
  <c r="B80" i="4"/>
  <c r="B69" i="4"/>
  <c r="B106" i="4"/>
  <c r="B58" i="4"/>
  <c r="B101" i="4"/>
  <c r="B119" i="4"/>
  <c r="B51" i="4"/>
  <c r="B135" i="4"/>
  <c r="B56" i="4"/>
  <c r="B754" i="4"/>
  <c r="B736" i="4"/>
  <c r="B741" i="4"/>
  <c r="B729" i="4"/>
  <c r="B713" i="4"/>
  <c r="B730" i="4"/>
  <c r="B690" i="4"/>
  <c r="B702" i="4"/>
  <c r="B688" i="4"/>
  <c r="B680" i="4"/>
  <c r="B671" i="4"/>
  <c r="B663" i="4"/>
  <c r="B655" i="4"/>
  <c r="B647" i="4"/>
  <c r="B642" i="4"/>
  <c r="B624" i="4"/>
  <c r="B616" i="4"/>
  <c r="B641" i="4"/>
  <c r="B608" i="4"/>
  <c r="B600" i="4"/>
  <c r="B592" i="4"/>
  <c r="B584" i="4"/>
  <c r="B571" i="4"/>
  <c r="B563" i="4"/>
  <c r="B575" i="4"/>
  <c r="B550" i="4"/>
  <c r="B530" i="4"/>
  <c r="B522" i="4"/>
  <c r="B541" i="4"/>
  <c r="B513" i="4"/>
  <c r="B504" i="4"/>
  <c r="B496" i="4"/>
  <c r="B512" i="4"/>
  <c r="B485" i="4"/>
  <c r="B477" i="4"/>
  <c r="B469" i="4"/>
  <c r="B468" i="4"/>
  <c r="B453" i="4"/>
  <c r="B445" i="4"/>
  <c r="B437" i="4"/>
  <c r="B429" i="4"/>
  <c r="B416" i="4"/>
  <c r="B409" i="4"/>
  <c r="B419" i="4"/>
  <c r="B398" i="4"/>
  <c r="B418" i="4"/>
  <c r="B382" i="4"/>
  <c r="B374" i="4"/>
  <c r="B366" i="4"/>
  <c r="B358" i="4"/>
  <c r="B350" i="4"/>
  <c r="B329" i="4"/>
  <c r="B339" i="4"/>
  <c r="B328" i="4"/>
  <c r="B320" i="4"/>
  <c r="B312" i="4"/>
  <c r="B303" i="4"/>
  <c r="B292" i="4"/>
  <c r="B279" i="4"/>
  <c r="B248" i="4"/>
  <c r="B280" i="4"/>
  <c r="B239" i="4"/>
  <c r="B238" i="4"/>
  <c r="B230" i="4"/>
  <c r="B222" i="4"/>
  <c r="B240" i="4"/>
  <c r="B257" i="4"/>
  <c r="B202" i="4"/>
  <c r="B199" i="4"/>
  <c r="B209" i="4"/>
  <c r="B185" i="4"/>
  <c r="B177" i="4"/>
  <c r="B169" i="4"/>
  <c r="B161" i="4"/>
  <c r="B152" i="4"/>
  <c r="B120" i="4"/>
  <c r="B125" i="4"/>
  <c r="B151" i="4"/>
  <c r="B126" i="4"/>
  <c r="B107" i="4"/>
  <c r="B75" i="4"/>
  <c r="B65" i="4"/>
  <c r="B102" i="4"/>
  <c r="B131" i="4"/>
  <c r="B54" i="4"/>
  <c r="B97" i="4"/>
  <c r="B88" i="4"/>
  <c r="B112" i="4"/>
  <c r="B52" i="4"/>
  <c r="B749" i="4"/>
  <c r="B755" i="4"/>
  <c r="B734" i="4"/>
  <c r="B720" i="4"/>
  <c r="B712" i="4"/>
  <c r="B723" i="4"/>
  <c r="B698" i="4"/>
  <c r="B694" i="4"/>
  <c r="B687" i="4"/>
  <c r="B677" i="4"/>
  <c r="B670" i="4"/>
  <c r="B662" i="4"/>
  <c r="B654" i="4"/>
  <c r="B646" i="4"/>
  <c r="B634" i="4"/>
  <c r="B623" i="4"/>
  <c r="B615" i="4"/>
  <c r="B633" i="4"/>
  <c r="B607" i="4"/>
  <c r="B599" i="4"/>
  <c r="B591" i="4"/>
  <c r="B576" i="4"/>
  <c r="B570" i="4"/>
  <c r="B562" i="4"/>
  <c r="B585" i="4"/>
  <c r="B542" i="4"/>
  <c r="B529" i="4"/>
  <c r="B521" i="4"/>
  <c r="B537" i="4"/>
  <c r="B511" i="4"/>
  <c r="B503" i="4"/>
  <c r="B495" i="4"/>
  <c r="B533" i="4"/>
  <c r="B484" i="4"/>
  <c r="B476" i="4"/>
  <c r="B517" i="4"/>
  <c r="B459" i="4"/>
  <c r="B452" i="4"/>
  <c r="B444" i="4"/>
  <c r="B436" i="4"/>
  <c r="B428" i="4"/>
  <c r="B412" i="4"/>
  <c r="B404" i="4"/>
  <c r="B415" i="4"/>
  <c r="B397" i="4"/>
  <c r="B405" i="4"/>
  <c r="B381" i="4"/>
  <c r="B373" i="4"/>
  <c r="B365" i="4"/>
  <c r="B357" i="4"/>
  <c r="B349" i="4"/>
  <c r="B390" i="4"/>
  <c r="B335" i="4"/>
  <c r="B327" i="4"/>
  <c r="B319" i="4"/>
  <c r="B311" i="4"/>
  <c r="B293" i="4"/>
  <c r="B301" i="4"/>
  <c r="B270" i="4"/>
  <c r="B242" i="4"/>
  <c r="B267" i="4"/>
  <c r="B288" i="4"/>
  <c r="B237" i="4"/>
  <c r="B229" i="4"/>
  <c r="B221" i="4"/>
  <c r="B281" i="4"/>
  <c r="B255" i="4"/>
  <c r="B198" i="4"/>
  <c r="B195" i="4"/>
  <c r="B215" i="4"/>
  <c r="B184" i="4"/>
  <c r="B176" i="4"/>
  <c r="B168" i="4"/>
  <c r="B160" i="4"/>
  <c r="B150" i="4"/>
  <c r="B116" i="4"/>
  <c r="B121" i="4"/>
  <c r="B149" i="4"/>
  <c r="B122" i="4"/>
  <c r="B103" i="4"/>
  <c r="B61" i="4"/>
  <c r="B98" i="4"/>
  <c r="B115" i="4"/>
  <c r="B50" i="4"/>
  <c r="B87" i="4"/>
  <c r="B78" i="4"/>
  <c r="B108" i="4"/>
  <c r="B123" i="4"/>
  <c r="B90" i="4"/>
  <c r="B747" i="4"/>
  <c r="B751" i="4"/>
  <c r="B733" i="4"/>
  <c r="B719" i="4"/>
  <c r="B711" i="4"/>
  <c r="B710" i="4"/>
  <c r="B695" i="4"/>
  <c r="B700" i="4"/>
  <c r="B686" i="4"/>
  <c r="B678" i="4"/>
  <c r="B669" i="4"/>
  <c r="B661" i="4"/>
  <c r="B653" i="4"/>
  <c r="B645" i="4"/>
  <c r="B630" i="4"/>
  <c r="B622" i="4"/>
  <c r="B614" i="4"/>
  <c r="B638" i="4"/>
  <c r="B606" i="4"/>
  <c r="B598" i="4"/>
  <c r="B590" i="4"/>
  <c r="B581" i="4"/>
  <c r="B569" i="4"/>
  <c r="B561" i="4"/>
  <c r="B552" i="4"/>
  <c r="B549" i="4"/>
  <c r="B528" i="4"/>
  <c r="B520" i="4"/>
  <c r="B555" i="4"/>
  <c r="B510" i="4"/>
  <c r="B502" i="4"/>
  <c r="B494" i="4"/>
  <c r="B514" i="4"/>
  <c r="B483" i="4"/>
  <c r="B475" i="4"/>
  <c r="B487" i="4"/>
  <c r="B467" i="4"/>
  <c r="B451" i="4"/>
  <c r="B443" i="4"/>
  <c r="B435" i="4"/>
  <c r="B427" i="4"/>
  <c r="B408" i="4"/>
  <c r="B422" i="4"/>
  <c r="B411" i="4"/>
  <c r="B396" i="4"/>
  <c r="B389" i="4"/>
  <c r="B380" i="4"/>
  <c r="B372" i="4"/>
  <c r="B364" i="4"/>
  <c r="B356" i="4"/>
  <c r="B348" i="4"/>
  <c r="B342" i="4"/>
  <c r="B344" i="4"/>
  <c r="B326" i="4"/>
  <c r="B318" i="4"/>
  <c r="B310" i="4"/>
  <c r="B298" i="4"/>
  <c r="B297" i="4"/>
  <c r="B264" i="4"/>
  <c r="B285" i="4"/>
  <c r="B259" i="4"/>
  <c r="B283" i="4"/>
  <c r="B236" i="4"/>
  <c r="B228" i="4"/>
  <c r="B220" i="4"/>
  <c r="B271" i="4"/>
  <c r="B253" i="4"/>
  <c r="B194" i="4"/>
  <c r="B211" i="4"/>
  <c r="B191" i="4"/>
  <c r="B183" i="4"/>
  <c r="B175" i="4"/>
  <c r="B167" i="4"/>
  <c r="B159" i="4"/>
  <c r="B148" i="4"/>
  <c r="B117" i="4"/>
  <c r="B147" i="4"/>
  <c r="B118" i="4"/>
  <c r="B99" i="4"/>
  <c r="B57" i="4"/>
  <c r="B93" i="4"/>
  <c r="B94" i="4"/>
  <c r="B81" i="4"/>
  <c r="B70" i="4"/>
  <c r="B104" i="4"/>
  <c r="B744" i="4"/>
  <c r="B753" i="4"/>
  <c r="B732" i="4"/>
  <c r="B718" i="4"/>
  <c r="B724" i="4"/>
  <c r="B693" i="4"/>
  <c r="B707" i="4"/>
  <c r="B691" i="4"/>
  <c r="B685" i="4"/>
  <c r="B676" i="4"/>
  <c r="B668" i="4"/>
  <c r="B660" i="4"/>
  <c r="B652" i="4"/>
  <c r="B658" i="4"/>
  <c r="B629" i="4"/>
  <c r="B621" i="4"/>
  <c r="B613" i="4"/>
  <c r="B643" i="4"/>
  <c r="B605" i="4"/>
  <c r="B597" i="4"/>
  <c r="B589" i="4"/>
  <c r="B588" i="4"/>
  <c r="B568" i="4"/>
  <c r="B560" i="4"/>
  <c r="B554" i="4"/>
  <c r="B544" i="4"/>
  <c r="B527" i="4"/>
  <c r="B545" i="4"/>
  <c r="B551" i="4"/>
  <c r="B509" i="4"/>
  <c r="B501" i="4"/>
  <c r="B493" i="4"/>
  <c r="B516" i="4"/>
  <c r="B482" i="4"/>
  <c r="B474" i="4"/>
  <c r="B463" i="4"/>
  <c r="B489" i="4"/>
  <c r="B450" i="4"/>
  <c r="B442" i="4"/>
  <c r="B434" i="4"/>
  <c r="B465" i="4"/>
  <c r="B424" i="4"/>
  <c r="B421" i="4"/>
  <c r="B403" i="4"/>
  <c r="B395" i="4"/>
  <c r="B387" i="4"/>
  <c r="B379" i="4"/>
  <c r="B371" i="4"/>
  <c r="B363" i="4"/>
  <c r="B355" i="4"/>
  <c r="B347" i="4"/>
  <c r="B338" i="4"/>
  <c r="B333" i="4"/>
  <c r="B325" i="4"/>
  <c r="B317" i="4"/>
  <c r="B309" i="4"/>
  <c r="B290" i="4"/>
  <c r="B289" i="4"/>
  <c r="B249" i="4"/>
  <c r="B277" i="4"/>
  <c r="B258" i="4"/>
  <c r="B275" i="4"/>
  <c r="B235" i="4"/>
  <c r="B227" i="4"/>
  <c r="B219" i="4"/>
  <c r="B262" i="4"/>
  <c r="B251" i="4"/>
  <c r="B213" i="4"/>
  <c r="B210" i="4"/>
  <c r="B190" i="4"/>
  <c r="B182" i="4"/>
  <c r="B174" i="4"/>
  <c r="B166" i="4"/>
  <c r="B158" i="4"/>
  <c r="B146" i="4"/>
  <c r="B216" i="4"/>
  <c r="B208" i="4"/>
  <c r="B145" i="4"/>
  <c r="B201" i="4"/>
  <c r="B95" i="4"/>
  <c r="B127" i="4"/>
  <c r="B53" i="4"/>
  <c r="B85" i="4"/>
  <c r="B86" i="4"/>
  <c r="B140" i="4"/>
  <c r="B79" i="4"/>
  <c r="B67" i="4"/>
  <c r="B100" i="4"/>
  <c r="B76" i="4"/>
  <c r="L743" i="4"/>
  <c r="L753" i="4"/>
  <c r="L740" i="4"/>
  <c r="L718" i="4"/>
  <c r="L710" i="4"/>
  <c r="L696" i="4"/>
  <c r="L698" i="4"/>
  <c r="L694" i="4"/>
  <c r="L685" i="4"/>
  <c r="L676" i="4"/>
  <c r="L668" i="4"/>
  <c r="L660" i="4"/>
  <c r="L651" i="4"/>
  <c r="L657" i="4"/>
  <c r="L628" i="4"/>
  <c r="L620" i="4"/>
  <c r="L612" i="4"/>
  <c r="L633" i="4"/>
  <c r="L605" i="4"/>
  <c r="L597" i="4"/>
  <c r="L589" i="4"/>
  <c r="L587" i="4"/>
  <c r="L567" i="4"/>
  <c r="L559" i="4"/>
  <c r="L583" i="4"/>
  <c r="L538" i="4"/>
  <c r="L525" i="4"/>
  <c r="L547" i="4"/>
  <c r="L549" i="4"/>
  <c r="L511" i="4"/>
  <c r="L503" i="4"/>
  <c r="L495" i="4"/>
  <c r="L544" i="4"/>
  <c r="L482" i="4"/>
  <c r="L474" i="4"/>
  <c r="L489" i="4"/>
  <c r="L462" i="4"/>
  <c r="L450" i="4"/>
  <c r="L442" i="4"/>
  <c r="L434" i="4"/>
  <c r="L468" i="4"/>
  <c r="L418" i="4"/>
  <c r="L424" i="4"/>
  <c r="L410" i="4"/>
  <c r="L396" i="4"/>
  <c r="L387" i="4"/>
  <c r="L379" i="4"/>
  <c r="L371" i="4"/>
  <c r="L363" i="4"/>
  <c r="L355" i="4"/>
  <c r="L347" i="4"/>
  <c r="L341" i="4"/>
  <c r="L339" i="4"/>
  <c r="L323" i="4"/>
  <c r="L315" i="4"/>
  <c r="L307" i="4"/>
  <c r="L293" i="4"/>
  <c r="L292" i="4"/>
  <c r="L269" i="4"/>
  <c r="L241" i="4"/>
  <c r="L275" i="4"/>
  <c r="L286" i="4"/>
  <c r="L235" i="4"/>
  <c r="L227" i="4"/>
  <c r="L219" i="4"/>
  <c r="L270" i="4"/>
  <c r="L252" i="4"/>
  <c r="L216" i="4"/>
  <c r="L214" i="4"/>
  <c r="L191" i="4"/>
  <c r="L183" i="4"/>
  <c r="L175" i="4"/>
  <c r="L167" i="4"/>
  <c r="L159" i="4"/>
  <c r="L151" i="4"/>
  <c r="L123" i="4"/>
  <c r="L132" i="4"/>
  <c r="L148" i="4"/>
  <c r="L144" i="4"/>
  <c r="L86" i="4"/>
  <c r="L114" i="4"/>
  <c r="L138" i="4"/>
  <c r="L61" i="4"/>
  <c r="L96" i="4"/>
  <c r="L54" i="4"/>
  <c r="L72" i="4"/>
  <c r="L63" i="4"/>
  <c r="L755" i="4"/>
  <c r="L750" i="4"/>
  <c r="L732" i="4"/>
  <c r="L717" i="4"/>
  <c r="L728" i="4"/>
  <c r="L707" i="4"/>
  <c r="L692" i="4"/>
  <c r="L708" i="4"/>
  <c r="L684" i="4"/>
  <c r="L675" i="4"/>
  <c r="L667" i="4"/>
  <c r="L659" i="4"/>
  <c r="L650" i="4"/>
  <c r="L635" i="4"/>
  <c r="L627" i="4"/>
  <c r="L619" i="4"/>
  <c r="L644" i="4"/>
  <c r="L638" i="4"/>
  <c r="L604" i="4"/>
  <c r="L596" i="4"/>
  <c r="L585" i="4"/>
  <c r="L581" i="4"/>
  <c r="L566" i="4"/>
  <c r="L558" i="4"/>
  <c r="L575" i="4"/>
  <c r="L532" i="4"/>
  <c r="L524" i="4"/>
  <c r="L542" i="4"/>
  <c r="L545" i="4"/>
  <c r="L510" i="4"/>
  <c r="L502" i="4"/>
  <c r="L494" i="4"/>
  <c r="L514" i="4"/>
  <c r="L481" i="4"/>
  <c r="L473" i="4"/>
  <c r="L466" i="4"/>
  <c r="L461" i="4"/>
  <c r="L449" i="4"/>
  <c r="L441" i="4"/>
  <c r="L433" i="4"/>
  <c r="L467" i="4"/>
  <c r="L416" i="4"/>
  <c r="L417" i="4"/>
  <c r="L403" i="4"/>
  <c r="L395" i="4"/>
  <c r="L386" i="4"/>
  <c r="L378" i="4"/>
  <c r="L370" i="4"/>
  <c r="L362" i="4"/>
  <c r="L354" i="4"/>
  <c r="L388" i="4"/>
  <c r="L337" i="4"/>
  <c r="L335" i="4"/>
  <c r="L322" i="4"/>
  <c r="L314" i="4"/>
  <c r="L306" i="4"/>
  <c r="L303" i="4"/>
  <c r="L297" i="4"/>
  <c r="L267" i="4"/>
  <c r="L280" i="4"/>
  <c r="L262" i="4"/>
  <c r="L278" i="4"/>
  <c r="L234" i="4"/>
  <c r="L226" i="4"/>
  <c r="L281" i="4"/>
  <c r="L265" i="4"/>
  <c r="L245" i="4"/>
  <c r="L208" i="4"/>
  <c r="L213" i="4"/>
  <c r="L190" i="4"/>
  <c r="L182" i="4"/>
  <c r="L174" i="4"/>
  <c r="L166" i="4"/>
  <c r="L158" i="4"/>
  <c r="L149" i="4"/>
  <c r="L119" i="4"/>
  <c r="L128" i="4"/>
  <c r="L146" i="4"/>
  <c r="L196" i="4"/>
  <c r="L81" i="4"/>
  <c r="L87" i="4"/>
  <c r="L113" i="4"/>
  <c r="L57" i="4"/>
  <c r="L90" i="4"/>
  <c r="L122" i="4"/>
  <c r="L50" i="4"/>
  <c r="L111" i="4"/>
  <c r="L59" i="4"/>
  <c r="L754" i="4"/>
  <c r="L751" i="4"/>
  <c r="L749" i="4"/>
  <c r="L734" i="4"/>
  <c r="L716" i="4"/>
  <c r="L724" i="4"/>
  <c r="L702" i="4"/>
  <c r="L709" i="4"/>
  <c r="L704" i="4"/>
  <c r="L683" i="4"/>
  <c r="L674" i="4"/>
  <c r="L666" i="4"/>
  <c r="L678" i="4"/>
  <c r="L649" i="4"/>
  <c r="L643" i="4"/>
  <c r="L626" i="4"/>
  <c r="L618" i="4"/>
  <c r="L642" i="4"/>
  <c r="L611" i="4"/>
  <c r="L603" i="4"/>
  <c r="L595" i="4"/>
  <c r="L577" i="4"/>
  <c r="L573" i="4"/>
  <c r="L565" i="4"/>
  <c r="L557" i="4"/>
  <c r="L551" i="4"/>
  <c r="L531" i="4"/>
  <c r="L523" i="4"/>
  <c r="L539" i="4"/>
  <c r="L541" i="4"/>
  <c r="L509" i="4"/>
  <c r="L501" i="4"/>
  <c r="L493" i="4"/>
  <c r="L491" i="4"/>
  <c r="L480" i="4"/>
  <c r="L472" i="4"/>
  <c r="L465" i="4"/>
  <c r="L459" i="4"/>
  <c r="L448" i="4"/>
  <c r="L440" i="4"/>
  <c r="L432" i="4"/>
  <c r="L460" i="4"/>
  <c r="L412" i="4"/>
  <c r="L413" i="4"/>
  <c r="L402" i="4"/>
  <c r="L394" i="4"/>
  <c r="L385" i="4"/>
  <c r="L377" i="4"/>
  <c r="L369" i="4"/>
  <c r="L361" i="4"/>
  <c r="L353" i="4"/>
  <c r="L390" i="4"/>
  <c r="L329" i="4"/>
  <c r="L333" i="4"/>
  <c r="L321" i="4"/>
  <c r="L313" i="4"/>
  <c r="L305" i="4"/>
  <c r="L298" i="4"/>
  <c r="L289" i="4"/>
  <c r="L259" i="4"/>
  <c r="L272" i="4"/>
  <c r="L257" i="4"/>
  <c r="L271" i="4"/>
  <c r="L233" i="4"/>
  <c r="L225" i="4"/>
  <c r="L264" i="4"/>
  <c r="L246" i="4"/>
  <c r="L240" i="4"/>
  <c r="L217" i="4"/>
  <c r="L207" i="4"/>
  <c r="L189" i="4"/>
  <c r="L181" i="4"/>
  <c r="L173" i="4"/>
  <c r="L165" i="4"/>
  <c r="L157" i="4"/>
  <c r="L147" i="4"/>
  <c r="L115" i="4"/>
  <c r="L124" i="4"/>
  <c r="L137" i="4"/>
  <c r="L142" i="4"/>
  <c r="L79" i="4"/>
  <c r="L77" i="4"/>
  <c r="L109" i="4"/>
  <c r="L134" i="4"/>
  <c r="L53" i="4"/>
  <c r="L82" i="4"/>
  <c r="L91" i="4"/>
  <c r="L107" i="4"/>
  <c r="L55" i="4"/>
  <c r="L742" i="4"/>
  <c r="L738" i="4"/>
  <c r="L747" i="4"/>
  <c r="L725" i="4"/>
  <c r="L715" i="4"/>
  <c r="L721" i="4"/>
  <c r="L700" i="4"/>
  <c r="L705" i="4"/>
  <c r="L691" i="4"/>
  <c r="L682" i="4"/>
  <c r="L673" i="4"/>
  <c r="L665" i="4"/>
  <c r="L658" i="4"/>
  <c r="L648" i="4"/>
  <c r="L640" i="4"/>
  <c r="L625" i="4"/>
  <c r="L617" i="4"/>
  <c r="L634" i="4"/>
  <c r="L610" i="4"/>
  <c r="L602" i="4"/>
  <c r="L594" i="4"/>
  <c r="L582" i="4"/>
  <c r="L572" i="4"/>
  <c r="L564" i="4"/>
  <c r="L586" i="4"/>
  <c r="L555" i="4"/>
  <c r="L530" i="4"/>
  <c r="L522" i="4"/>
  <c r="L554" i="4"/>
  <c r="L537" i="4"/>
  <c r="L508" i="4"/>
  <c r="L500" i="4"/>
  <c r="L492" i="4"/>
  <c r="L488" i="4"/>
  <c r="L479" i="4"/>
  <c r="L471" i="4"/>
  <c r="L457" i="4"/>
  <c r="L455" i="4"/>
  <c r="L447" i="4"/>
  <c r="L439" i="4"/>
  <c r="L431" i="4"/>
  <c r="L420" i="4"/>
  <c r="L408" i="4"/>
  <c r="L409" i="4"/>
  <c r="L401" i="4"/>
  <c r="L393" i="4"/>
  <c r="L384" i="4"/>
  <c r="L376" i="4"/>
  <c r="L368" i="4"/>
  <c r="L360" i="4"/>
  <c r="L352" i="4"/>
  <c r="L344" i="4"/>
  <c r="L342" i="4"/>
  <c r="L328" i="4"/>
  <c r="L320" i="4"/>
  <c r="L312" i="4"/>
  <c r="L345" i="4"/>
  <c r="L290" i="4"/>
  <c r="L301" i="4"/>
  <c r="L244" i="4"/>
  <c r="L268" i="4"/>
  <c r="L255" i="4"/>
  <c r="L263" i="4"/>
  <c r="L232" i="4"/>
  <c r="L224" i="4"/>
  <c r="L247" i="4"/>
  <c r="L279" i="4"/>
  <c r="L209" i="4"/>
  <c r="L215" i="4"/>
  <c r="L203" i="4"/>
  <c r="L188" i="4"/>
  <c r="L180" i="4"/>
  <c r="L172" i="4"/>
  <c r="L164" i="4"/>
  <c r="L156" i="4"/>
  <c r="L145" i="4"/>
  <c r="L211" i="4"/>
  <c r="L120" i="4"/>
  <c r="L133" i="4"/>
  <c r="L110" i="4"/>
  <c r="L78" i="4"/>
  <c r="L68" i="4"/>
  <c r="L105" i="4"/>
  <c r="L118" i="4"/>
  <c r="L49" i="4"/>
  <c r="L192" i="4"/>
  <c r="L80" i="4"/>
  <c r="L83" i="4"/>
  <c r="L103" i="4"/>
  <c r="L126" i="4"/>
  <c r="L51" i="4"/>
  <c r="L745" i="4"/>
  <c r="L737" i="4"/>
  <c r="L741" i="4"/>
  <c r="L730" i="4"/>
  <c r="L714" i="4"/>
  <c r="L729" i="4"/>
  <c r="L693" i="4"/>
  <c r="L703" i="4"/>
  <c r="L689" i="4"/>
  <c r="L681" i="4"/>
  <c r="L672" i="4"/>
  <c r="L664" i="4"/>
  <c r="L656" i="4"/>
  <c r="L647" i="4"/>
  <c r="L632" i="4"/>
  <c r="L624" i="4"/>
  <c r="L616" i="4"/>
  <c r="L639" i="4"/>
  <c r="L609" i="4"/>
  <c r="L601" i="4"/>
  <c r="L593" i="4"/>
  <c r="L574" i="4"/>
  <c r="L571" i="4"/>
  <c r="L563" i="4"/>
  <c r="L578" i="4"/>
  <c r="L588" i="4"/>
  <c r="L529" i="4"/>
  <c r="L521" i="4"/>
  <c r="L546" i="4"/>
  <c r="L535" i="4"/>
  <c r="L507" i="4"/>
  <c r="L499" i="4"/>
  <c r="L518" i="4"/>
  <c r="L486" i="4"/>
  <c r="L478" i="4"/>
  <c r="L470" i="4"/>
  <c r="L464" i="4"/>
  <c r="L454" i="4"/>
  <c r="L446" i="4"/>
  <c r="L438" i="4"/>
  <c r="L430" i="4"/>
  <c r="L415" i="4"/>
  <c r="L407" i="4"/>
  <c r="L423" i="4"/>
  <c r="L400" i="4"/>
  <c r="L392" i="4"/>
  <c r="L383" i="4"/>
  <c r="L375" i="4"/>
  <c r="L367" i="4"/>
  <c r="L359" i="4"/>
  <c r="L351" i="4"/>
  <c r="L340" i="4"/>
  <c r="L338" i="4"/>
  <c r="L327" i="4"/>
  <c r="L319" i="4"/>
  <c r="L311" i="4"/>
  <c r="L330" i="4"/>
  <c r="L295" i="4"/>
  <c r="L294" i="4"/>
  <c r="L285" i="4"/>
  <c r="L261" i="4"/>
  <c r="L253" i="4"/>
  <c r="L248" i="4"/>
  <c r="L231" i="4"/>
  <c r="L223" i="4"/>
  <c r="L239" i="4"/>
  <c r="L266" i="4"/>
  <c r="L205" i="4"/>
  <c r="L206" i="4"/>
  <c r="L199" i="4"/>
  <c r="L187" i="4"/>
  <c r="L179" i="4"/>
  <c r="L171" i="4"/>
  <c r="L163" i="4"/>
  <c r="L155" i="4"/>
  <c r="L141" i="4"/>
  <c r="L204" i="4"/>
  <c r="L116" i="4"/>
  <c r="L129" i="4"/>
  <c r="L106" i="4"/>
  <c r="L70" i="4"/>
  <c r="L64" i="4"/>
  <c r="L101" i="4"/>
  <c r="L89" i="4"/>
  <c r="L112" i="4"/>
  <c r="L74" i="4"/>
  <c r="L73" i="4"/>
  <c r="L99" i="4"/>
  <c r="L93" i="4"/>
  <c r="L752" i="4"/>
  <c r="L736" i="4"/>
  <c r="L731" i="4"/>
  <c r="L722" i="4"/>
  <c r="L713" i="4"/>
  <c r="L727" i="4"/>
  <c r="L690" i="4"/>
  <c r="L701" i="4"/>
  <c r="L688" i="4"/>
  <c r="L680" i="4"/>
  <c r="L671" i="4"/>
  <c r="L663" i="4"/>
  <c r="L654" i="4"/>
  <c r="L646" i="4"/>
  <c r="L637" i="4"/>
  <c r="L623" i="4"/>
  <c r="L615" i="4"/>
  <c r="L631" i="4"/>
  <c r="L608" i="4"/>
  <c r="L600" i="4"/>
  <c r="L592" i="4"/>
  <c r="L579" i="4"/>
  <c r="L570" i="4"/>
  <c r="L562" i="4"/>
  <c r="L580" i="4"/>
  <c r="L556" i="4"/>
  <c r="L528" i="4"/>
  <c r="L520" i="4"/>
  <c r="L540" i="4"/>
  <c r="L517" i="4"/>
  <c r="L506" i="4"/>
  <c r="L498" i="4"/>
  <c r="L515" i="4"/>
  <c r="L485" i="4"/>
  <c r="L477" i="4"/>
  <c r="L469" i="4"/>
  <c r="L456" i="4"/>
  <c r="L453" i="4"/>
  <c r="L445" i="4"/>
  <c r="L437" i="4"/>
  <c r="L429" i="4"/>
  <c r="L411" i="4"/>
  <c r="L425" i="4"/>
  <c r="L406" i="4"/>
  <c r="L399" i="4"/>
  <c r="L391" i="4"/>
  <c r="L382" i="4"/>
  <c r="L374" i="4"/>
  <c r="L366" i="4"/>
  <c r="L358" i="4"/>
  <c r="L350" i="4"/>
  <c r="L336" i="4"/>
  <c r="L334" i="4"/>
  <c r="L326" i="4"/>
  <c r="L318" i="4"/>
  <c r="L310" i="4"/>
  <c r="L302" i="4"/>
  <c r="L287" i="4"/>
  <c r="L282" i="4"/>
  <c r="L277" i="4"/>
  <c r="L250" i="4"/>
  <c r="L251" i="4"/>
  <c r="L238" i="4"/>
  <c r="L230" i="4"/>
  <c r="L222" i="4"/>
  <c r="L291" i="4"/>
  <c r="L258" i="4"/>
  <c r="L201" i="4"/>
  <c r="L202" i="4"/>
  <c r="L195" i="4"/>
  <c r="L186" i="4"/>
  <c r="L178" i="4"/>
  <c r="L170" i="4"/>
  <c r="L162" i="4"/>
  <c r="L154" i="4"/>
  <c r="L135" i="4"/>
  <c r="L140" i="4"/>
  <c r="L218" i="4"/>
  <c r="L125" i="4"/>
  <c r="L102" i="4"/>
  <c r="L60" i="4"/>
  <c r="L97" i="4"/>
  <c r="L75" i="4"/>
  <c r="L108" i="4"/>
  <c r="L66" i="4"/>
  <c r="L95" i="4"/>
  <c r="L85" i="4"/>
  <c r="L748" i="4"/>
  <c r="L744" i="4"/>
  <c r="L735" i="4"/>
  <c r="L720" i="4"/>
  <c r="L712" i="4"/>
  <c r="L726" i="4"/>
  <c r="L706" i="4"/>
  <c r="L697" i="4"/>
  <c r="L687" i="4"/>
  <c r="L679" i="4"/>
  <c r="L670" i="4"/>
  <c r="L662" i="4"/>
  <c r="L653" i="4"/>
  <c r="L645" i="4"/>
  <c r="L630" i="4"/>
  <c r="L622" i="4"/>
  <c r="L614" i="4"/>
  <c r="L636" i="4"/>
  <c r="L607" i="4"/>
  <c r="L599" i="4"/>
  <c r="L591" i="4"/>
  <c r="L584" i="4"/>
  <c r="L569" i="4"/>
  <c r="L561" i="4"/>
  <c r="L553" i="4"/>
  <c r="L550" i="4"/>
  <c r="L527" i="4"/>
  <c r="L543" i="4"/>
  <c r="L536" i="4"/>
  <c r="L516" i="4"/>
  <c r="L505" i="4"/>
  <c r="L497" i="4"/>
  <c r="L519" i="4"/>
  <c r="L484" i="4"/>
  <c r="L476" i="4"/>
  <c r="L490" i="4"/>
  <c r="L463" i="4"/>
  <c r="L452" i="4"/>
  <c r="L444" i="4"/>
  <c r="L436" i="4"/>
  <c r="L428" i="4"/>
  <c r="L405" i="4"/>
  <c r="L404" i="4"/>
  <c r="L422" i="4"/>
  <c r="L398" i="4"/>
  <c r="L421" i="4"/>
  <c r="L381" i="4"/>
  <c r="L373" i="4"/>
  <c r="L365" i="4"/>
  <c r="L357" i="4"/>
  <c r="L349" i="4"/>
  <c r="L343" i="4"/>
  <c r="L331" i="4"/>
  <c r="L325" i="4"/>
  <c r="L317" i="4"/>
  <c r="L309" i="4"/>
  <c r="L296" i="4"/>
  <c r="L304" i="4"/>
  <c r="L274" i="4"/>
  <c r="L260" i="4"/>
  <c r="L299" i="4"/>
  <c r="L249" i="4"/>
  <c r="L237" i="4"/>
  <c r="L229" i="4"/>
  <c r="L221" i="4"/>
  <c r="L284" i="4"/>
  <c r="L256" i="4"/>
  <c r="L197" i="4"/>
  <c r="L198" i="4"/>
  <c r="L212" i="4"/>
  <c r="L185" i="4"/>
  <c r="L177" i="4"/>
  <c r="L169" i="4"/>
  <c r="L161" i="4"/>
  <c r="L200" i="4"/>
  <c r="L131" i="4"/>
  <c r="L139" i="4"/>
  <c r="L152" i="4"/>
  <c r="L121" i="4"/>
  <c r="L98" i="4"/>
  <c r="L56" i="4"/>
  <c r="L88" i="4"/>
  <c r="L69" i="4"/>
  <c r="L104" i="4"/>
  <c r="L62" i="4"/>
  <c r="L92" i="4"/>
  <c r="L71" i="4"/>
  <c r="L746" i="4"/>
  <c r="L739" i="4"/>
  <c r="L733" i="4"/>
  <c r="L719" i="4"/>
  <c r="L711" i="4"/>
  <c r="L723" i="4"/>
  <c r="L695" i="4"/>
  <c r="L699" i="4"/>
  <c r="L686" i="4"/>
  <c r="L677" i="4"/>
  <c r="L669" i="4"/>
  <c r="L661" i="4"/>
  <c r="L652" i="4"/>
  <c r="L655" i="4"/>
  <c r="L629" i="4"/>
  <c r="L621" i="4"/>
  <c r="L613" i="4"/>
  <c r="L641" i="4"/>
  <c r="L606" i="4"/>
  <c r="L598" i="4"/>
  <c r="L590" i="4"/>
  <c r="L576" i="4"/>
  <c r="L568" i="4"/>
  <c r="L560" i="4"/>
  <c r="L552" i="4"/>
  <c r="L548" i="4"/>
  <c r="L526" i="4"/>
  <c r="L534" i="4"/>
  <c r="L533" i="4"/>
  <c r="L513" i="4"/>
  <c r="L504" i="4"/>
  <c r="L496" i="4"/>
  <c r="L512" i="4"/>
  <c r="L483" i="4"/>
  <c r="L475" i="4"/>
  <c r="L487" i="4"/>
  <c r="L458" i="4"/>
  <c r="L451" i="4"/>
  <c r="L443" i="4"/>
  <c r="L435" i="4"/>
  <c r="L427" i="4"/>
  <c r="L419" i="4"/>
  <c r="L426" i="4"/>
  <c r="L414" i="4"/>
  <c r="L397" i="4"/>
  <c r="L389" i="4"/>
  <c r="L380" i="4"/>
  <c r="L372" i="4"/>
  <c r="L364" i="4"/>
  <c r="L356" i="4"/>
  <c r="L348" i="4"/>
  <c r="L332" i="4"/>
  <c r="L346" i="4"/>
  <c r="L324" i="4"/>
  <c r="L316" i="4"/>
  <c r="L308" i="4"/>
  <c r="L288" i="4"/>
  <c r="L300" i="4"/>
  <c r="L273" i="4"/>
  <c r="L243" i="4"/>
  <c r="L283" i="4"/>
  <c r="L242" i="4"/>
  <c r="L236" i="4"/>
  <c r="L228" i="4"/>
  <c r="L220" i="4"/>
  <c r="L276" i="4"/>
  <c r="L254" i="4"/>
  <c r="L193" i="4"/>
  <c r="L194" i="4"/>
  <c r="L210" i="4"/>
  <c r="L184" i="4"/>
  <c r="L176" i="4"/>
  <c r="L168" i="4"/>
  <c r="L160" i="4"/>
  <c r="L153" i="4"/>
  <c r="L127" i="4"/>
  <c r="L136" i="4"/>
  <c r="L150" i="4"/>
  <c r="L117" i="4"/>
  <c r="L94" i="4"/>
  <c r="L130" i="4"/>
  <c r="L52" i="4"/>
  <c r="L143" i="4"/>
  <c r="L76" i="4"/>
  <c r="L65" i="4"/>
  <c r="L100" i="4"/>
  <c r="L58" i="4"/>
  <c r="L84" i="4"/>
  <c r="L67" i="4"/>
  <c r="M294" i="4" l="1"/>
  <c r="M315" i="4"/>
  <c r="M131" i="4"/>
  <c r="M502" i="4"/>
  <c r="M191" i="4"/>
  <c r="M636" i="4"/>
  <c r="M523" i="4"/>
  <c r="M142" i="4"/>
  <c r="M539" i="4"/>
  <c r="M266" i="4"/>
  <c r="M605" i="4"/>
  <c r="M288" i="4"/>
  <c r="M737" i="4"/>
  <c r="M346" i="4"/>
  <c r="M86" i="4"/>
  <c r="M326" i="4"/>
  <c r="M514" i="4"/>
  <c r="M578" i="4"/>
  <c r="M646" i="4"/>
  <c r="M148" i="4"/>
  <c r="M239" i="4"/>
  <c r="M319" i="4"/>
  <c r="M383" i="4"/>
  <c r="M446" i="4"/>
  <c r="M507" i="4"/>
  <c r="M571" i="4"/>
  <c r="M632" i="4"/>
  <c r="M715" i="4"/>
  <c r="M65" i="4"/>
  <c r="M87" i="4"/>
  <c r="M180" i="4"/>
  <c r="M232" i="4"/>
  <c r="M312" i="4"/>
  <c r="M376" i="4"/>
  <c r="M439" i="4"/>
  <c r="M500" i="4"/>
  <c r="M564" i="4"/>
  <c r="M625" i="4"/>
  <c r="M714" i="4"/>
  <c r="M69" i="4"/>
  <c r="M150" i="4"/>
  <c r="M189" i="4"/>
  <c r="M241" i="4"/>
  <c r="M321" i="4"/>
  <c r="M385" i="4"/>
  <c r="M448" i="4"/>
  <c r="M509" i="4"/>
  <c r="M573" i="4"/>
  <c r="M634" i="4"/>
  <c r="M704" i="4"/>
  <c r="C92" i="4"/>
  <c r="C222" i="4"/>
  <c r="C219" i="4"/>
  <c r="C283" i="4"/>
  <c r="C344" i="4"/>
  <c r="C409" i="4"/>
  <c r="C469" i="4"/>
  <c r="C551" i="4"/>
  <c r="C603" i="4"/>
  <c r="C666" i="4"/>
  <c r="C724" i="4"/>
  <c r="C99" i="4"/>
  <c r="C173" i="4"/>
  <c r="C226" i="4"/>
  <c r="C304" i="4"/>
  <c r="C370" i="4"/>
  <c r="C433" i="4"/>
  <c r="C520" i="4"/>
  <c r="C558" i="4"/>
  <c r="C620" i="4"/>
  <c r="C692" i="4"/>
  <c r="C753" i="4"/>
  <c r="C104" i="4"/>
  <c r="C166" i="4"/>
  <c r="C287" i="4"/>
  <c r="C307" i="4"/>
  <c r="C363" i="4"/>
  <c r="C418" i="4"/>
  <c r="C490" i="4"/>
  <c r="C548" i="4"/>
  <c r="C639" i="4"/>
  <c r="C683" i="4"/>
  <c r="C108" i="4"/>
  <c r="C158" i="4"/>
  <c r="C263" i="4"/>
  <c r="C285" i="4"/>
  <c r="C356" i="4"/>
  <c r="C415" i="4"/>
  <c r="C483" i="4"/>
  <c r="C536" i="4"/>
  <c r="C614" i="4"/>
  <c r="C677" i="4"/>
  <c r="C747" i="4"/>
  <c r="C64" i="4"/>
  <c r="C130" i="4"/>
  <c r="C212" i="4"/>
  <c r="C271" i="4"/>
  <c r="C338" i="4"/>
  <c r="C426" i="4"/>
  <c r="C476" i="4"/>
  <c r="C529" i="4"/>
  <c r="C607" i="4"/>
  <c r="C670" i="4"/>
  <c r="C741" i="4"/>
  <c r="C111" i="4"/>
  <c r="C139" i="4"/>
  <c r="C213" i="4"/>
  <c r="C272" i="4"/>
  <c r="C337" i="4"/>
  <c r="C406" i="4"/>
  <c r="C462" i="4"/>
  <c r="C542" i="4"/>
  <c r="C600" i="4"/>
  <c r="C662" i="4"/>
  <c r="C721" i="4"/>
  <c r="C115" i="4"/>
  <c r="C143" i="4"/>
  <c r="C218" i="4"/>
  <c r="C275" i="4"/>
  <c r="C352" i="4"/>
  <c r="C407" i="4"/>
  <c r="C464" i="4"/>
  <c r="C546" i="4"/>
  <c r="C601" i="4"/>
  <c r="C685" i="4"/>
  <c r="C722" i="4"/>
  <c r="C77" i="4"/>
  <c r="C148" i="4"/>
  <c r="C195" i="4"/>
  <c r="C278" i="4"/>
  <c r="C330" i="4"/>
  <c r="C392" i="4"/>
  <c r="C455" i="4"/>
  <c r="C514" i="4"/>
  <c r="C592" i="4"/>
  <c r="C646" i="4"/>
  <c r="C714" i="4"/>
  <c r="W87" i="4"/>
  <c r="W201" i="4"/>
  <c r="W216" i="4"/>
  <c r="W277" i="4"/>
  <c r="W350" i="4"/>
  <c r="W406" i="4"/>
  <c r="W473" i="4"/>
  <c r="W544" i="4"/>
  <c r="W600" i="4"/>
  <c r="W663" i="4"/>
  <c r="W722" i="4"/>
  <c r="W91" i="4"/>
  <c r="W121" i="4"/>
  <c r="W214" i="4"/>
  <c r="W260" i="4"/>
  <c r="W344" i="4"/>
  <c r="W399" i="4"/>
  <c r="W464" i="4"/>
  <c r="W546" i="4"/>
  <c r="W586" i="4"/>
  <c r="W655" i="4"/>
  <c r="W728" i="4"/>
  <c r="W131" i="4"/>
  <c r="W155" i="4"/>
  <c r="W196" i="4"/>
  <c r="W264" i="4"/>
  <c r="W329" i="4"/>
  <c r="W392" i="4"/>
  <c r="W454" i="4"/>
  <c r="W514" i="4"/>
  <c r="W582" i="4"/>
  <c r="W644" i="4"/>
  <c r="W697" i="4"/>
  <c r="W59" i="4"/>
  <c r="W130" i="4"/>
  <c r="W189" i="4"/>
  <c r="W238" i="4"/>
  <c r="W322" i="4"/>
  <c r="W385" i="4"/>
  <c r="W447" i="4"/>
  <c r="W507" i="4"/>
  <c r="W572" i="4"/>
  <c r="W633" i="4"/>
  <c r="W711" i="4"/>
  <c r="W93" i="4"/>
  <c r="W159" i="4"/>
  <c r="W221" i="4"/>
  <c r="W276" i="4"/>
  <c r="W331" i="4"/>
  <c r="W396" i="4"/>
  <c r="W456" i="4"/>
  <c r="W516" i="4"/>
  <c r="W585" i="4"/>
  <c r="W662" i="4"/>
  <c r="W732" i="4"/>
  <c r="W67" i="4"/>
  <c r="W137" i="4"/>
  <c r="W203" i="4"/>
  <c r="W292" i="4"/>
  <c r="W347" i="4"/>
  <c r="W403" i="4"/>
  <c r="W462" i="4"/>
  <c r="W551" i="4"/>
  <c r="W597" i="4"/>
  <c r="W659" i="4"/>
  <c r="W719" i="4"/>
  <c r="W83" i="4"/>
  <c r="W147" i="4"/>
  <c r="W204" i="4"/>
  <c r="W247" i="4"/>
  <c r="W333" i="4"/>
  <c r="W430" i="4"/>
  <c r="W458" i="4"/>
  <c r="W522" i="4"/>
  <c r="W588" i="4"/>
  <c r="W652" i="4"/>
  <c r="W739" i="4"/>
  <c r="W75" i="4"/>
  <c r="W145" i="4"/>
  <c r="W185" i="4"/>
  <c r="W234" i="4"/>
  <c r="W318" i="4"/>
  <c r="W381" i="4"/>
  <c r="W443" i="4"/>
  <c r="W503" i="4"/>
  <c r="W568" i="4"/>
  <c r="W629" i="4"/>
  <c r="W710" i="4"/>
  <c r="AQ65" i="4"/>
  <c r="AQ146" i="4"/>
  <c r="AQ197" i="4"/>
  <c r="AQ269" i="4"/>
  <c r="AQ345" i="4"/>
  <c r="AQ403" i="4"/>
  <c r="AQ470" i="4"/>
  <c r="AQ553" i="4"/>
  <c r="AQ596" i="4"/>
  <c r="AQ659" i="4"/>
  <c r="AQ716" i="4"/>
  <c r="AQ107" i="4"/>
  <c r="AQ142" i="4"/>
  <c r="AQ208" i="4"/>
  <c r="AQ250" i="4"/>
  <c r="AQ343" i="4"/>
  <c r="AQ421" i="4"/>
  <c r="AQ475" i="4"/>
  <c r="AQ526" i="4"/>
  <c r="AQ605" i="4"/>
  <c r="AQ669" i="4"/>
  <c r="AQ725" i="4"/>
  <c r="AQ96" i="4"/>
  <c r="AQ148" i="4"/>
  <c r="AQ212" i="4"/>
  <c r="AQ267" i="4"/>
  <c r="AQ347" i="4"/>
  <c r="AQ429" i="4"/>
  <c r="AQ476" i="4"/>
  <c r="AQ527" i="4"/>
  <c r="AQ606" i="4"/>
  <c r="AQ670" i="4"/>
  <c r="AQ729" i="4"/>
  <c r="AQ115" i="4"/>
  <c r="AQ127" i="4"/>
  <c r="AQ206" i="4"/>
  <c r="AQ248" i="4"/>
  <c r="AQ342" i="4"/>
  <c r="AQ398" i="4"/>
  <c r="AQ460" i="4"/>
  <c r="AQ540" i="4"/>
  <c r="AQ589" i="4"/>
  <c r="AQ654" i="4"/>
  <c r="AQ734" i="4"/>
  <c r="AQ90" i="4"/>
  <c r="AQ120" i="4"/>
  <c r="AQ186" i="4"/>
  <c r="AQ235" i="4"/>
  <c r="AQ319" i="4"/>
  <c r="AQ382" i="4"/>
  <c r="AQ445" i="4"/>
  <c r="AQ506" i="4"/>
  <c r="AQ571" i="4"/>
  <c r="AQ631" i="4"/>
  <c r="AQ709" i="4"/>
  <c r="AQ58" i="4"/>
  <c r="AQ124" i="4"/>
  <c r="AQ187" i="4"/>
  <c r="AQ236" i="4"/>
  <c r="AQ320" i="4"/>
  <c r="AQ383" i="4"/>
  <c r="AQ446" i="4"/>
  <c r="AQ507" i="4"/>
  <c r="AQ572" i="4"/>
  <c r="AQ632" i="4"/>
  <c r="AQ702" i="4"/>
  <c r="AQ62" i="4"/>
  <c r="AQ129" i="4"/>
  <c r="AQ172" i="4"/>
  <c r="AQ271" i="4"/>
  <c r="AQ300" i="4"/>
  <c r="AQ368" i="4"/>
  <c r="AQ467" i="4"/>
  <c r="AQ493" i="4"/>
  <c r="AQ590" i="4"/>
  <c r="AQ641" i="4"/>
  <c r="AQ690" i="4"/>
  <c r="AQ744" i="4"/>
  <c r="AQ59" i="4"/>
  <c r="AQ173" i="4"/>
  <c r="AQ280" i="4"/>
  <c r="AQ295" i="4"/>
  <c r="AQ369" i="4"/>
  <c r="AQ432" i="4"/>
  <c r="AQ518" i="4"/>
  <c r="AQ556" i="4"/>
  <c r="AQ618" i="4"/>
  <c r="AQ691" i="4"/>
  <c r="AQ750" i="4"/>
  <c r="AG139" i="4"/>
  <c r="AG270" i="4"/>
  <c r="AG286" i="4"/>
  <c r="AG355" i="4"/>
  <c r="AG429" i="4"/>
  <c r="AG480" i="4"/>
  <c r="AG537" i="4"/>
  <c r="AG613" i="4"/>
  <c r="AG676" i="4"/>
  <c r="AG739" i="4"/>
  <c r="AG176" i="4"/>
  <c r="AG82" i="4"/>
  <c r="AG177" i="4"/>
  <c r="AG227" i="4"/>
  <c r="AG334" i="4"/>
  <c r="AG372" i="4"/>
  <c r="AG433" i="4"/>
  <c r="AG519" i="4"/>
  <c r="AG592" i="4"/>
  <c r="AG621" i="4"/>
  <c r="AG694" i="4"/>
  <c r="AG129" i="4"/>
  <c r="AG194" i="4"/>
  <c r="AG252" i="4"/>
  <c r="AG325" i="4"/>
  <c r="AG389" i="4"/>
  <c r="AG450" i="4"/>
  <c r="AG512" i="4"/>
  <c r="AG577" i="4"/>
  <c r="AG644" i="4"/>
  <c r="AG708" i="4"/>
  <c r="AG119" i="4"/>
  <c r="AG289" i="4"/>
  <c r="AG406" i="4"/>
  <c r="AG475" i="4"/>
  <c r="AG532" i="4"/>
  <c r="AG608" i="4"/>
  <c r="AG671" i="4"/>
  <c r="AG729" i="4"/>
  <c r="AG109" i="4"/>
  <c r="AG211" i="4"/>
  <c r="AG310" i="4"/>
  <c r="AG97" i="4"/>
  <c r="AG146" i="4"/>
  <c r="AG188" i="4"/>
  <c r="AG238" i="4"/>
  <c r="AG319" i="4"/>
  <c r="AG383" i="4"/>
  <c r="AG444" i="4"/>
  <c r="AG506" i="4"/>
  <c r="AG571" i="4"/>
  <c r="AG632" i="4"/>
  <c r="AG710" i="4"/>
  <c r="AG89" i="4"/>
  <c r="AG215" i="4"/>
  <c r="AG124" i="4"/>
  <c r="AG218" i="4"/>
  <c r="AG263" i="4"/>
  <c r="AG347" i="4"/>
  <c r="AG400" i="4"/>
  <c r="AG463" i="4"/>
  <c r="AG544" i="4"/>
  <c r="AG593" i="4"/>
  <c r="AG658" i="4"/>
  <c r="AG731" i="4"/>
  <c r="AG61" i="4"/>
  <c r="AG232" i="4"/>
  <c r="AG377" i="4"/>
  <c r="AG446" i="4"/>
  <c r="AG508" i="4"/>
  <c r="AG573" i="4"/>
  <c r="AG634" i="4"/>
  <c r="AG702" i="4"/>
  <c r="AG70" i="4"/>
  <c r="AG222" i="4"/>
  <c r="AG292" i="4"/>
  <c r="AG74" i="4"/>
  <c r="AG132" i="4"/>
  <c r="AG202" i="4"/>
  <c r="AG287" i="4"/>
  <c r="AG351" i="4"/>
  <c r="AG402" i="4"/>
  <c r="AG462" i="4"/>
  <c r="AG543" i="4"/>
  <c r="AG596" i="4"/>
  <c r="AG660" i="4"/>
  <c r="AG716" i="4"/>
  <c r="M433" i="4"/>
  <c r="M104" i="4"/>
  <c r="M628" i="4"/>
  <c r="M512" i="4"/>
  <c r="M378" i="4"/>
  <c r="M705" i="4"/>
  <c r="M450" i="4"/>
  <c r="M224" i="4"/>
  <c r="M733" i="4"/>
  <c r="M71" i="4"/>
  <c r="M352" i="4"/>
  <c r="M596" i="4"/>
  <c r="M110" i="4"/>
  <c r="M349" i="4"/>
  <c r="M549" i="4"/>
  <c r="M81" i="4"/>
  <c r="M431" i="4"/>
  <c r="M614" i="4"/>
  <c r="M211" i="4"/>
  <c r="M476" i="4"/>
  <c r="M607" i="4"/>
  <c r="M139" i="4"/>
  <c r="M390" i="4"/>
  <c r="M187" i="4"/>
  <c r="M199" i="4"/>
  <c r="M338" i="4"/>
  <c r="M493" i="4"/>
  <c r="M604" i="4"/>
  <c r="M667" i="4"/>
  <c r="M725" i="4"/>
  <c r="M75" i="4"/>
  <c r="M206" i="4"/>
  <c r="M262" i="4"/>
  <c r="M280" i="4"/>
  <c r="M355" i="4"/>
  <c r="M410" i="4"/>
  <c r="M482" i="4"/>
  <c r="M533" i="4"/>
  <c r="M613" i="4"/>
  <c r="M676" i="4"/>
  <c r="M741" i="4"/>
  <c r="M103" i="4"/>
  <c r="M168" i="4"/>
  <c r="M297" i="4"/>
  <c r="M293" i="4"/>
  <c r="M364" i="4"/>
  <c r="M417" i="4"/>
  <c r="M491" i="4"/>
  <c r="M562" i="4"/>
  <c r="M637" i="4"/>
  <c r="M686" i="4"/>
  <c r="M742" i="4"/>
  <c r="M107" i="4"/>
  <c r="M161" i="4"/>
  <c r="M272" i="4"/>
  <c r="M300" i="4"/>
  <c r="M357" i="4"/>
  <c r="M413" i="4"/>
  <c r="M484" i="4"/>
  <c r="M535" i="4"/>
  <c r="M615" i="4"/>
  <c r="M678" i="4"/>
  <c r="M747" i="4"/>
  <c r="M198" i="4"/>
  <c r="M126" i="4"/>
  <c r="M209" i="4"/>
  <c r="M261" i="4"/>
  <c r="M334" i="4"/>
  <c r="M399" i="4"/>
  <c r="M461" i="4"/>
  <c r="M543" i="4"/>
  <c r="M588" i="4"/>
  <c r="M654" i="4"/>
  <c r="M727" i="4"/>
  <c r="M97" i="4"/>
  <c r="M143" i="4"/>
  <c r="M195" i="4"/>
  <c r="M277" i="4"/>
  <c r="M327" i="4"/>
  <c r="M391" i="4"/>
  <c r="M454" i="4"/>
  <c r="M515" i="4"/>
  <c r="M579" i="4"/>
  <c r="M649" i="4"/>
  <c r="M708" i="4"/>
  <c r="M117" i="4"/>
  <c r="M202" i="4"/>
  <c r="M188" i="4"/>
  <c r="M240" i="4"/>
  <c r="M320" i="4"/>
  <c r="M384" i="4"/>
  <c r="M447" i="4"/>
  <c r="M508" i="4"/>
  <c r="M572" i="4"/>
  <c r="M633" i="4"/>
  <c r="M698" i="4"/>
  <c r="M78" i="4"/>
  <c r="M154" i="4"/>
  <c r="M197" i="4"/>
  <c r="M292" i="4"/>
  <c r="M329" i="4"/>
  <c r="M393" i="4"/>
  <c r="M456" i="4"/>
  <c r="M517" i="4"/>
  <c r="M593" i="4"/>
  <c r="M663" i="4"/>
  <c r="M702" i="4"/>
  <c r="C91" i="4"/>
  <c r="C152" i="4"/>
  <c r="C257" i="4"/>
  <c r="C255" i="4"/>
  <c r="C353" i="4"/>
  <c r="C427" i="4"/>
  <c r="C480" i="4"/>
  <c r="C533" i="4"/>
  <c r="C611" i="4"/>
  <c r="C674" i="4"/>
  <c r="C738" i="4"/>
  <c r="C63" i="4"/>
  <c r="C181" i="4"/>
  <c r="C234" i="4"/>
  <c r="C316" i="4"/>
  <c r="C378" i="4"/>
  <c r="C441" i="4"/>
  <c r="C500" i="4"/>
  <c r="C567" i="4"/>
  <c r="C628" i="4"/>
  <c r="C706" i="4"/>
  <c r="C96" i="4"/>
  <c r="C67" i="4"/>
  <c r="C174" i="4"/>
  <c r="C227" i="4"/>
  <c r="C299" i="4"/>
  <c r="C371" i="4"/>
  <c r="C434" i="4"/>
  <c r="C539" i="4"/>
  <c r="C591" i="4"/>
  <c r="C621" i="4"/>
  <c r="C693" i="4"/>
  <c r="C755" i="4"/>
  <c r="C71" i="4"/>
  <c r="C167" i="4"/>
  <c r="C246" i="4"/>
  <c r="C298" i="4"/>
  <c r="C364" i="4"/>
  <c r="C422" i="4"/>
  <c r="C491" i="4"/>
  <c r="C556" i="4"/>
  <c r="C647" i="4"/>
  <c r="C686" i="4"/>
  <c r="C742" i="4"/>
  <c r="C112" i="4"/>
  <c r="C160" i="4"/>
  <c r="C269" i="4"/>
  <c r="C297" i="4"/>
  <c r="C357" i="4"/>
  <c r="C419" i="4"/>
  <c r="C484" i="4"/>
  <c r="C537" i="4"/>
  <c r="C615" i="4"/>
  <c r="C678" i="4"/>
  <c r="C748" i="4"/>
  <c r="C68" i="4"/>
  <c r="C134" i="4"/>
  <c r="C220" i="4"/>
  <c r="C280" i="4"/>
  <c r="C343" i="4"/>
  <c r="C412" i="4"/>
  <c r="C477" i="4"/>
  <c r="C530" i="4"/>
  <c r="C608" i="4"/>
  <c r="C671" i="4"/>
  <c r="C728" i="4"/>
  <c r="C72" i="4"/>
  <c r="C138" i="4"/>
  <c r="C247" i="4"/>
  <c r="C288" i="4"/>
  <c r="C347" i="4"/>
  <c r="C416" i="4"/>
  <c r="C478" i="4"/>
  <c r="C531" i="4"/>
  <c r="C609" i="4"/>
  <c r="C672" i="4"/>
  <c r="C734" i="4"/>
  <c r="C119" i="4"/>
  <c r="C199" i="4"/>
  <c r="C210" i="4"/>
  <c r="C262" i="4"/>
  <c r="C349" i="4"/>
  <c r="C400" i="4"/>
  <c r="C472" i="4"/>
  <c r="C552" i="4"/>
  <c r="C588" i="4"/>
  <c r="C657" i="4"/>
  <c r="C737" i="4"/>
  <c r="AV32" i="4"/>
  <c r="AV24" i="4"/>
  <c r="AV35" i="4"/>
  <c r="AV29" i="4"/>
  <c r="AV21" i="4"/>
  <c r="AV15" i="4"/>
  <c r="AV26" i="4"/>
  <c r="AV18" i="4"/>
  <c r="AV34" i="4"/>
  <c r="AV31" i="4"/>
  <c r="AV23" i="4"/>
  <c r="AV16" i="4"/>
  <c r="AV12" i="4"/>
  <c r="AV28" i="4"/>
  <c r="AV20" i="4"/>
  <c r="AR36" i="4"/>
  <c r="AV33" i="4"/>
  <c r="AV25" i="4"/>
  <c r="AV17" i="4"/>
  <c r="AV13" i="4"/>
  <c r="AV30" i="4"/>
  <c r="AV22" i="4"/>
  <c r="AV27" i="4"/>
  <c r="AV19" i="4"/>
  <c r="AV14" i="4"/>
  <c r="W62" i="4"/>
  <c r="W144" i="4"/>
  <c r="W245" i="4"/>
  <c r="W268" i="4"/>
  <c r="W341" i="4"/>
  <c r="W424" i="4"/>
  <c r="W478" i="4"/>
  <c r="W529" i="4"/>
  <c r="W608" i="4"/>
  <c r="W671" i="4"/>
  <c r="W733" i="4"/>
  <c r="W66" i="4"/>
  <c r="W149" i="4"/>
  <c r="W217" i="4"/>
  <c r="W281" i="4"/>
  <c r="W338" i="4"/>
  <c r="W407" i="4"/>
  <c r="W466" i="4"/>
  <c r="W550" i="4"/>
  <c r="W601" i="4"/>
  <c r="W683" i="4"/>
  <c r="W723" i="4"/>
  <c r="W99" i="4"/>
  <c r="W125" i="4"/>
  <c r="W222" i="4"/>
  <c r="W262" i="4"/>
  <c r="W348" i="4"/>
  <c r="W400" i="4"/>
  <c r="W470" i="4"/>
  <c r="W554" i="4"/>
  <c r="W594" i="4"/>
  <c r="W656" i="4"/>
  <c r="W716" i="4"/>
  <c r="W143" i="4"/>
  <c r="W157" i="4"/>
  <c r="W219" i="4"/>
  <c r="W272" i="4"/>
  <c r="W330" i="4"/>
  <c r="W393" i="4"/>
  <c r="W455" i="4"/>
  <c r="W515" i="4"/>
  <c r="W590" i="4"/>
  <c r="W661" i="4"/>
  <c r="W705" i="4"/>
  <c r="W63" i="4"/>
  <c r="W133" i="4"/>
  <c r="W199" i="4"/>
  <c r="W284" i="4"/>
  <c r="W343" i="4"/>
  <c r="W402" i="4"/>
  <c r="W493" i="4"/>
  <c r="W549" i="4"/>
  <c r="W596" i="4"/>
  <c r="W658" i="4"/>
  <c r="W718" i="4"/>
  <c r="W109" i="4"/>
  <c r="W132" i="4"/>
  <c r="W206" i="4"/>
  <c r="W269" i="4"/>
  <c r="W352" i="4"/>
  <c r="W419" i="4"/>
  <c r="W475" i="4"/>
  <c r="W526" i="4"/>
  <c r="W605" i="4"/>
  <c r="W668" i="4"/>
  <c r="W731" i="4"/>
  <c r="W113" i="4"/>
  <c r="W141" i="4"/>
  <c r="W207" i="4"/>
  <c r="W251" i="4"/>
  <c r="W349" i="4"/>
  <c r="W404" i="4"/>
  <c r="W463" i="4"/>
  <c r="W555" i="4"/>
  <c r="W598" i="4"/>
  <c r="W660" i="4"/>
  <c r="W720" i="4"/>
  <c r="W85" i="4"/>
  <c r="W146" i="4"/>
  <c r="W193" i="4"/>
  <c r="W242" i="4"/>
  <c r="W326" i="4"/>
  <c r="W389" i="4"/>
  <c r="W451" i="4"/>
  <c r="W511" i="4"/>
  <c r="W576" i="4"/>
  <c r="W638" i="4"/>
  <c r="W702" i="4"/>
  <c r="AQ103" i="4"/>
  <c r="AQ138" i="4"/>
  <c r="AQ204" i="4"/>
  <c r="AQ244" i="4"/>
  <c r="AQ334" i="4"/>
  <c r="AQ417" i="4"/>
  <c r="AQ474" i="4"/>
  <c r="AQ525" i="4"/>
  <c r="AQ604" i="4"/>
  <c r="AQ668" i="4"/>
  <c r="AQ724" i="4"/>
  <c r="AQ88" i="4"/>
  <c r="AQ159" i="4"/>
  <c r="AQ263" i="4"/>
  <c r="AQ293" i="4"/>
  <c r="AQ355" i="4"/>
  <c r="AQ424" i="4"/>
  <c r="AQ483" i="4"/>
  <c r="AQ534" i="4"/>
  <c r="AQ613" i="4"/>
  <c r="AQ677" i="4"/>
  <c r="AQ745" i="4"/>
  <c r="AQ100" i="4"/>
  <c r="AQ160" i="4"/>
  <c r="AQ265" i="4"/>
  <c r="AQ301" i="4"/>
  <c r="AQ356" i="4"/>
  <c r="AQ415" i="4"/>
  <c r="AQ484" i="4"/>
  <c r="AQ535" i="4"/>
  <c r="AQ614" i="4"/>
  <c r="AQ678" i="4"/>
  <c r="AQ56" i="4"/>
  <c r="AQ203" i="4"/>
  <c r="AQ209" i="4"/>
  <c r="AQ249" i="4"/>
  <c r="AQ340" i="4"/>
  <c r="AQ406" i="4"/>
  <c r="AQ472" i="4"/>
  <c r="AQ542" i="4"/>
  <c r="AQ599" i="4"/>
  <c r="AQ662" i="4"/>
  <c r="AQ719" i="4"/>
  <c r="AQ85" i="4"/>
  <c r="AQ153" i="4"/>
  <c r="AQ194" i="4"/>
  <c r="AQ243" i="4"/>
  <c r="AQ327" i="4"/>
  <c r="AQ390" i="4"/>
  <c r="AQ453" i="4"/>
  <c r="AQ514" i="4"/>
  <c r="AQ580" i="4"/>
  <c r="AQ647" i="4"/>
  <c r="AQ714" i="4"/>
  <c r="AQ110" i="4"/>
  <c r="AQ155" i="4"/>
  <c r="AQ195" i="4"/>
  <c r="AQ255" i="4"/>
  <c r="AQ328" i="4"/>
  <c r="AQ391" i="4"/>
  <c r="AQ454" i="4"/>
  <c r="AQ515" i="4"/>
  <c r="AQ588" i="4"/>
  <c r="AQ642" i="4"/>
  <c r="AQ695" i="4"/>
  <c r="AQ114" i="4"/>
  <c r="AQ105" i="4"/>
  <c r="AQ180" i="4"/>
  <c r="AQ229" i="4"/>
  <c r="AQ313" i="4"/>
  <c r="AQ376" i="4"/>
  <c r="AQ439" i="4"/>
  <c r="AQ500" i="4"/>
  <c r="AQ565" i="4"/>
  <c r="AQ625" i="4"/>
  <c r="AQ696" i="4"/>
  <c r="AQ66" i="4"/>
  <c r="AQ109" i="4"/>
  <c r="AQ181" i="4"/>
  <c r="AQ230" i="4"/>
  <c r="AQ314" i="4"/>
  <c r="AQ377" i="4"/>
  <c r="AQ440" i="4"/>
  <c r="AQ501" i="4"/>
  <c r="AQ566" i="4"/>
  <c r="AQ626" i="4"/>
  <c r="AQ706" i="4"/>
  <c r="AG160" i="4"/>
  <c r="AG288" i="4"/>
  <c r="AG299" i="4"/>
  <c r="AG363" i="4"/>
  <c r="AG415" i="4"/>
  <c r="AG488" i="4"/>
  <c r="AG550" i="4"/>
  <c r="AG640" i="4"/>
  <c r="AG685" i="4"/>
  <c r="AG748" i="4"/>
  <c r="AG75" i="4"/>
  <c r="AG114" i="4"/>
  <c r="AG185" i="4"/>
  <c r="AG235" i="4"/>
  <c r="AG316" i="4"/>
  <c r="AG380" i="4"/>
  <c r="AG441" i="4"/>
  <c r="AG503" i="4"/>
  <c r="AG568" i="4"/>
  <c r="AG629" i="4"/>
  <c r="AG713" i="4"/>
  <c r="AG115" i="4"/>
  <c r="AG156" i="4"/>
  <c r="AG207" i="4"/>
  <c r="AG257" i="4"/>
  <c r="AG333" i="4"/>
  <c r="AG397" i="4"/>
  <c r="AG458" i="4"/>
  <c r="AG539" i="4"/>
  <c r="AG586" i="4"/>
  <c r="AG655" i="4"/>
  <c r="AG738" i="4"/>
  <c r="AG133" i="4"/>
  <c r="AG307" i="4"/>
  <c r="AG427" i="4"/>
  <c r="AG483" i="4"/>
  <c r="AG546" i="4"/>
  <c r="AG616" i="4"/>
  <c r="AG679" i="4"/>
  <c r="AG745" i="4"/>
  <c r="AG87" i="4"/>
  <c r="AG223" i="4"/>
  <c r="AG318" i="4"/>
  <c r="AG84" i="4"/>
  <c r="AG137" i="4"/>
  <c r="AG196" i="4"/>
  <c r="AG275" i="4"/>
  <c r="AG327" i="4"/>
  <c r="AG391" i="4"/>
  <c r="AG452" i="4"/>
  <c r="AG514" i="4"/>
  <c r="AG585" i="4"/>
  <c r="AG647" i="4"/>
  <c r="AG715" i="4"/>
  <c r="AG58" i="4"/>
  <c r="AG57" i="4"/>
  <c r="AG127" i="4"/>
  <c r="AG220" i="4"/>
  <c r="AG303" i="4"/>
  <c r="AG345" i="4"/>
  <c r="AG408" i="4"/>
  <c r="AG465" i="4"/>
  <c r="AG526" i="4"/>
  <c r="AG602" i="4"/>
  <c r="AG665" i="4"/>
  <c r="AG722" i="4"/>
  <c r="AG60" i="4"/>
  <c r="AG266" i="4"/>
  <c r="AG385" i="4"/>
  <c r="AG454" i="4"/>
  <c r="AG516" i="4"/>
  <c r="AG588" i="4"/>
  <c r="AG651" i="4"/>
  <c r="AG704" i="4"/>
  <c r="AG204" i="4"/>
  <c r="AG201" i="4"/>
  <c r="AG321" i="4"/>
  <c r="AG94" i="4"/>
  <c r="AG135" i="4"/>
  <c r="AG205" i="4"/>
  <c r="AG255" i="4"/>
  <c r="AG339" i="4"/>
  <c r="AG418" i="4"/>
  <c r="AG470" i="4"/>
  <c r="AG528" i="4"/>
  <c r="AG604" i="4"/>
  <c r="AG667" i="4"/>
  <c r="AG724" i="4"/>
  <c r="M370" i="4"/>
  <c r="M752" i="4"/>
  <c r="M503" i="4"/>
  <c r="M324" i="4"/>
  <c r="M90" i="4"/>
  <c r="M441" i="4"/>
  <c r="M127" i="4"/>
  <c r="M511" i="4"/>
  <c r="M201" i="4"/>
  <c r="M585" i="4"/>
  <c r="M200" i="4"/>
  <c r="M403" i="4"/>
  <c r="M658" i="4"/>
  <c r="M137" i="4"/>
  <c r="M428" i="4"/>
  <c r="M668" i="4"/>
  <c r="M160" i="4"/>
  <c r="M356" i="4"/>
  <c r="M534" i="4"/>
  <c r="M95" i="4"/>
  <c r="M291" i="4"/>
  <c r="M527" i="4"/>
  <c r="M736" i="4"/>
  <c r="M194" i="4"/>
  <c r="M453" i="4"/>
  <c r="M113" i="4"/>
  <c r="M133" i="4"/>
  <c r="M420" i="4"/>
  <c r="M260" i="4"/>
  <c r="M354" i="4"/>
  <c r="M481" i="4"/>
  <c r="M675" i="4"/>
  <c r="M94" i="4"/>
  <c r="M290" i="4"/>
  <c r="M363" i="4"/>
  <c r="M556" i="4"/>
  <c r="M685" i="4"/>
  <c r="M66" i="4"/>
  <c r="M308" i="4"/>
  <c r="M435" i="4"/>
  <c r="M586" i="4"/>
  <c r="M169" i="4"/>
  <c r="M301" i="4"/>
  <c r="M421" i="4"/>
  <c r="M492" i="4"/>
  <c r="M645" i="4"/>
  <c r="M687" i="4"/>
  <c r="M743" i="4"/>
  <c r="M217" i="4"/>
  <c r="M221" i="4"/>
  <c r="M274" i="4"/>
  <c r="M348" i="4"/>
  <c r="M407" i="4"/>
  <c r="M463" i="4"/>
  <c r="M560" i="4"/>
  <c r="M600" i="4"/>
  <c r="M664" i="4"/>
  <c r="M721" i="4"/>
  <c r="M88" i="4"/>
  <c r="M130" i="4"/>
  <c r="M213" i="4"/>
  <c r="M263" i="4"/>
  <c r="M339" i="4"/>
  <c r="M400" i="4"/>
  <c r="M465" i="4"/>
  <c r="M547" i="4"/>
  <c r="M583" i="4"/>
  <c r="M655" i="4"/>
  <c r="M730" i="4"/>
  <c r="M56" i="4"/>
  <c r="M152" i="4"/>
  <c r="M196" i="4"/>
  <c r="M284" i="4"/>
  <c r="M328" i="4"/>
  <c r="M392" i="4"/>
  <c r="M455" i="4"/>
  <c r="M516" i="4"/>
  <c r="M587" i="4"/>
  <c r="M641" i="4"/>
  <c r="M713" i="4"/>
  <c r="M60" i="4"/>
  <c r="M138" i="4"/>
  <c r="M220" i="4"/>
  <c r="M281" i="4"/>
  <c r="M345" i="4"/>
  <c r="M402" i="4"/>
  <c r="M468" i="4"/>
  <c r="M555" i="4"/>
  <c r="M595" i="4"/>
  <c r="M657" i="4"/>
  <c r="M716" i="4"/>
  <c r="C59" i="4"/>
  <c r="C164" i="4"/>
  <c r="C268" i="4"/>
  <c r="C295" i="4"/>
  <c r="C361" i="4"/>
  <c r="C430" i="4"/>
  <c r="C488" i="4"/>
  <c r="C550" i="4"/>
  <c r="C649" i="4"/>
  <c r="C682" i="4"/>
  <c r="C105" i="4"/>
  <c r="C189" i="4"/>
  <c r="C242" i="4"/>
  <c r="C324" i="4"/>
  <c r="C386" i="4"/>
  <c r="C449" i="4"/>
  <c r="C508" i="4"/>
  <c r="C575" i="4"/>
  <c r="C636" i="4"/>
  <c r="C701" i="4"/>
  <c r="C129" i="4"/>
  <c r="C109" i="4"/>
  <c r="C182" i="4"/>
  <c r="C235" i="4"/>
  <c r="C317" i="4"/>
  <c r="C379" i="4"/>
  <c r="C442" i="4"/>
  <c r="C501" i="4"/>
  <c r="C568" i="4"/>
  <c r="C629" i="4"/>
  <c r="C700" i="4"/>
  <c r="C58" i="4"/>
  <c r="C81" i="4"/>
  <c r="C175" i="4"/>
  <c r="C228" i="4"/>
  <c r="C309" i="4"/>
  <c r="C372" i="4"/>
  <c r="C435" i="4"/>
  <c r="C518" i="4"/>
  <c r="C581" i="4"/>
  <c r="C622" i="4"/>
  <c r="C694" i="4"/>
  <c r="C75" i="4"/>
  <c r="C168" i="4"/>
  <c r="C250" i="4"/>
  <c r="C306" i="4"/>
  <c r="C365" i="4"/>
  <c r="C431" i="4"/>
  <c r="C492" i="4"/>
  <c r="C559" i="4"/>
  <c r="C642" i="4"/>
  <c r="C687" i="4"/>
  <c r="C743" i="4"/>
  <c r="C116" i="4"/>
  <c r="C161" i="4"/>
  <c r="C282" i="4"/>
  <c r="C305" i="4"/>
  <c r="C358" i="4"/>
  <c r="C423" i="4"/>
  <c r="C485" i="4"/>
  <c r="C538" i="4"/>
  <c r="C616" i="4"/>
  <c r="C679" i="4"/>
  <c r="C751" i="4"/>
  <c r="C120" i="4"/>
  <c r="C162" i="4"/>
  <c r="C290" i="4"/>
  <c r="C308" i="4"/>
  <c r="C359" i="4"/>
  <c r="C429" i="4"/>
  <c r="C486" i="4"/>
  <c r="C540" i="4"/>
  <c r="C617" i="4"/>
  <c r="C680" i="4"/>
  <c r="C752" i="4"/>
  <c r="C78" i="4"/>
  <c r="C150" i="4"/>
  <c r="C224" i="4"/>
  <c r="C279" i="4"/>
  <c r="C340" i="4"/>
  <c r="C408" i="4"/>
  <c r="C468" i="4"/>
  <c r="C554" i="4"/>
  <c r="C602" i="4"/>
  <c r="C665" i="4"/>
  <c r="C723" i="4"/>
  <c r="W127" i="4"/>
  <c r="W162" i="4"/>
  <c r="W288" i="4"/>
  <c r="W306" i="4"/>
  <c r="W358" i="4"/>
  <c r="W417" i="4"/>
  <c r="W486" i="4"/>
  <c r="W537" i="4"/>
  <c r="W616" i="4"/>
  <c r="W679" i="4"/>
  <c r="W750" i="4"/>
  <c r="W114" i="4"/>
  <c r="W150" i="4"/>
  <c r="W254" i="4"/>
  <c r="W274" i="4"/>
  <c r="W345" i="4"/>
  <c r="W410" i="4"/>
  <c r="W479" i="4"/>
  <c r="W530" i="4"/>
  <c r="W609" i="4"/>
  <c r="W672" i="4"/>
  <c r="W745" i="4"/>
  <c r="W70" i="4"/>
  <c r="W120" i="4"/>
  <c r="W197" i="4"/>
  <c r="W289" i="4"/>
  <c r="W342" i="4"/>
  <c r="W408" i="4"/>
  <c r="W474" i="4"/>
  <c r="W552" i="4"/>
  <c r="W602" i="4"/>
  <c r="W665" i="4"/>
  <c r="W724" i="4"/>
  <c r="W101" i="4"/>
  <c r="W129" i="4"/>
  <c r="W215" i="4"/>
  <c r="W271" i="4"/>
  <c r="W337" i="4"/>
  <c r="W401" i="4"/>
  <c r="W471" i="4"/>
  <c r="W545" i="4"/>
  <c r="W595" i="4"/>
  <c r="W657" i="4"/>
  <c r="W717" i="4"/>
  <c r="W105" i="4"/>
  <c r="W128" i="4"/>
  <c r="W202" i="4"/>
  <c r="W252" i="4"/>
  <c r="W351" i="4"/>
  <c r="W415" i="4"/>
  <c r="W496" i="4"/>
  <c r="W592" i="4"/>
  <c r="W604" i="4"/>
  <c r="W667" i="4"/>
  <c r="W726" i="4"/>
  <c r="W84" i="4"/>
  <c r="W158" i="4"/>
  <c r="W263" i="4"/>
  <c r="W300" i="4"/>
  <c r="W355" i="4"/>
  <c r="W425" i="4"/>
  <c r="W483" i="4"/>
  <c r="W534" i="4"/>
  <c r="W613" i="4"/>
  <c r="W676" i="4"/>
  <c r="W740" i="4"/>
  <c r="W90" i="4"/>
  <c r="W136" i="4"/>
  <c r="W210" i="4"/>
  <c r="W286" i="4"/>
  <c r="W394" i="4"/>
  <c r="W423" i="4"/>
  <c r="W476" i="4"/>
  <c r="W527" i="4"/>
  <c r="W606" i="4"/>
  <c r="W669" i="4"/>
  <c r="W735" i="4"/>
  <c r="W117" i="4"/>
  <c r="W205" i="4"/>
  <c r="W208" i="4"/>
  <c r="W250" i="4"/>
  <c r="W334" i="4"/>
  <c r="W397" i="4"/>
  <c r="W459" i="4"/>
  <c r="W539" i="4"/>
  <c r="W583" i="4"/>
  <c r="W653" i="4"/>
  <c r="W727" i="4"/>
  <c r="AB34" i="4"/>
  <c r="AB26" i="4"/>
  <c r="AB18" i="4"/>
  <c r="X36" i="4"/>
  <c r="AB31" i="4"/>
  <c r="AB23" i="4"/>
  <c r="AB17" i="4"/>
  <c r="AB13" i="4"/>
  <c r="AB28" i="4"/>
  <c r="AB20" i="4"/>
  <c r="AB35" i="4"/>
  <c r="AB33" i="4"/>
  <c r="AB25" i="4"/>
  <c r="AB14" i="4"/>
  <c r="AB30" i="4"/>
  <c r="AB22" i="4"/>
  <c r="AB27" i="4"/>
  <c r="AB19" i="4"/>
  <c r="AB15" i="4"/>
  <c r="AB12" i="4"/>
  <c r="AB32" i="4"/>
  <c r="AB24" i="4"/>
  <c r="AB29" i="4"/>
  <c r="AB21" i="4"/>
  <c r="AB16" i="4"/>
  <c r="AQ82" i="4"/>
  <c r="AQ199" i="4"/>
  <c r="AQ261" i="4"/>
  <c r="AQ289" i="4"/>
  <c r="AQ354" i="4"/>
  <c r="AQ411" i="4"/>
  <c r="AQ482" i="4"/>
  <c r="AQ533" i="4"/>
  <c r="AQ612" i="4"/>
  <c r="AQ676" i="4"/>
  <c r="AQ738" i="4"/>
  <c r="AQ95" i="4"/>
  <c r="AQ167" i="4"/>
  <c r="AQ277" i="4"/>
  <c r="AQ302" i="4"/>
  <c r="AQ363" i="4"/>
  <c r="AQ418" i="4"/>
  <c r="AQ491" i="4"/>
  <c r="AQ557" i="4"/>
  <c r="AQ640" i="4"/>
  <c r="AQ685" i="4"/>
  <c r="AQ746" i="4"/>
  <c r="AQ71" i="4"/>
  <c r="AQ168" i="4"/>
  <c r="AQ283" i="4"/>
  <c r="AQ297" i="4"/>
  <c r="AQ364" i="4"/>
  <c r="AQ422" i="4"/>
  <c r="AQ492" i="4"/>
  <c r="AQ559" i="4"/>
  <c r="AQ648" i="4"/>
  <c r="AQ686" i="4"/>
  <c r="AQ747" i="4"/>
  <c r="AQ133" i="4"/>
  <c r="AQ150" i="4"/>
  <c r="AQ216" i="4"/>
  <c r="AQ284" i="4"/>
  <c r="AQ351" i="4"/>
  <c r="AQ430" i="4"/>
  <c r="AQ477" i="4"/>
  <c r="AQ528" i="4"/>
  <c r="AQ607" i="4"/>
  <c r="AQ671" i="4"/>
  <c r="AQ732" i="4"/>
  <c r="AQ119" i="4"/>
  <c r="AQ131" i="4"/>
  <c r="AQ210" i="4"/>
  <c r="AQ256" i="4"/>
  <c r="AQ346" i="4"/>
  <c r="AQ399" i="4"/>
  <c r="AQ462" i="4"/>
  <c r="AQ543" i="4"/>
  <c r="AQ584" i="4"/>
  <c r="AQ655" i="4"/>
  <c r="AQ737" i="4"/>
  <c r="AQ98" i="4"/>
  <c r="AQ135" i="4"/>
  <c r="AQ220" i="4"/>
  <c r="AQ258" i="4"/>
  <c r="AQ335" i="4"/>
  <c r="AQ400" i="4"/>
  <c r="AQ468" i="4"/>
  <c r="AQ547" i="4"/>
  <c r="AQ592" i="4"/>
  <c r="AQ656" i="4"/>
  <c r="AQ728" i="4"/>
  <c r="AQ57" i="4"/>
  <c r="AQ128" i="4"/>
  <c r="AQ188" i="4"/>
  <c r="AQ237" i="4"/>
  <c r="AQ321" i="4"/>
  <c r="AQ384" i="4"/>
  <c r="AQ447" i="4"/>
  <c r="AQ508" i="4"/>
  <c r="AQ573" i="4"/>
  <c r="AQ633" i="4"/>
  <c r="AQ713" i="4"/>
  <c r="AQ118" i="4"/>
  <c r="AQ132" i="4"/>
  <c r="AQ189" i="4"/>
  <c r="AQ238" i="4"/>
  <c r="AQ322" i="4"/>
  <c r="AQ385" i="4"/>
  <c r="AQ448" i="4"/>
  <c r="AQ509" i="4"/>
  <c r="AQ574" i="4"/>
  <c r="AQ634" i="4"/>
  <c r="AQ697" i="4"/>
  <c r="AG71" i="4"/>
  <c r="AG168" i="4"/>
  <c r="AG226" i="4"/>
  <c r="AG306" i="4"/>
  <c r="AG371" i="4"/>
  <c r="AG432" i="4"/>
  <c r="AG523" i="4"/>
  <c r="AG561" i="4"/>
  <c r="AG620" i="4"/>
  <c r="AG693" i="4"/>
  <c r="AG754" i="4"/>
  <c r="AG111" i="4"/>
  <c r="AG125" i="4"/>
  <c r="AG193" i="4"/>
  <c r="AG243" i="4"/>
  <c r="AG324" i="4"/>
  <c r="AG388" i="4"/>
  <c r="AG449" i="4"/>
  <c r="AG511" i="4"/>
  <c r="AG576" i="4"/>
  <c r="AG641" i="4"/>
  <c r="AG706" i="4"/>
  <c r="AG134" i="4"/>
  <c r="AG144" i="4"/>
  <c r="AG219" i="4"/>
  <c r="AG273" i="4"/>
  <c r="AG346" i="4"/>
  <c r="AG405" i="4"/>
  <c r="AG524" i="4"/>
  <c r="AG562" i="4"/>
  <c r="AG599" i="4"/>
  <c r="AG662" i="4"/>
  <c r="AG719" i="4"/>
  <c r="AG159" i="4"/>
  <c r="AG326" i="4"/>
  <c r="AG420" i="4"/>
  <c r="AG491" i="4"/>
  <c r="AG559" i="4"/>
  <c r="AG643" i="4"/>
  <c r="AG688" i="4"/>
  <c r="AG744" i="4"/>
  <c r="AG142" i="4"/>
  <c r="AG250" i="4"/>
  <c r="AG337" i="4"/>
  <c r="AG62" i="4"/>
  <c r="AG120" i="4"/>
  <c r="AG217" i="4"/>
  <c r="AG261" i="4"/>
  <c r="AG343" i="4"/>
  <c r="AG399" i="4"/>
  <c r="AG460" i="4"/>
  <c r="AG553" i="4"/>
  <c r="AG589" i="4"/>
  <c r="AG657" i="4"/>
  <c r="AG728" i="4"/>
  <c r="AG91" i="4"/>
  <c r="AG117" i="4"/>
  <c r="AG155" i="4"/>
  <c r="AG258" i="4"/>
  <c r="AG256" i="4"/>
  <c r="AG352" i="4"/>
  <c r="AG417" i="4"/>
  <c r="AG477" i="4"/>
  <c r="AG534" i="4"/>
  <c r="AG610" i="4"/>
  <c r="AG673" i="4"/>
  <c r="AG732" i="4"/>
  <c r="AG102" i="4"/>
  <c r="AG271" i="4"/>
  <c r="AG401" i="4"/>
  <c r="AG473" i="4"/>
  <c r="AG554" i="4"/>
  <c r="AG595" i="4"/>
  <c r="AG659" i="4"/>
  <c r="AG733" i="4"/>
  <c r="AG148" i="4"/>
  <c r="AG278" i="4"/>
  <c r="AG350" i="4"/>
  <c r="AG65" i="4"/>
  <c r="AG212" i="4"/>
  <c r="AG262" i="4"/>
  <c r="AG277" i="4"/>
  <c r="AG354" i="4"/>
  <c r="AG428" i="4"/>
  <c r="AG479" i="4"/>
  <c r="AG536" i="4"/>
  <c r="AG612" i="4"/>
  <c r="AG675" i="4"/>
  <c r="AG741" i="4"/>
  <c r="M518" i="4"/>
  <c r="M183" i="4"/>
  <c r="M703" i="4"/>
  <c r="M234" i="4"/>
  <c r="M627" i="4"/>
  <c r="M323" i="4"/>
  <c r="M712" i="4"/>
  <c r="M79" i="4"/>
  <c r="M289" i="4"/>
  <c r="M464" i="4"/>
  <c r="M717" i="4"/>
  <c r="M203" i="4"/>
  <c r="M496" i="4"/>
  <c r="M726" i="4"/>
  <c r="M264" i="4"/>
  <c r="M483" i="4"/>
  <c r="M677" i="4"/>
  <c r="M147" i="4"/>
  <c r="M429" i="4"/>
  <c r="M670" i="4"/>
  <c r="M269" i="4"/>
  <c r="M706" i="4"/>
  <c r="M82" i="4"/>
  <c r="M249" i="4"/>
  <c r="M540" i="4"/>
  <c r="M149" i="4"/>
  <c r="M159" i="4"/>
  <c r="M279" i="4"/>
  <c r="M432" i="4"/>
  <c r="M532" i="4"/>
  <c r="M612" i="4"/>
  <c r="M739" i="4"/>
  <c r="M167" i="4"/>
  <c r="M310" i="4"/>
  <c r="M411" i="4"/>
  <c r="M490" i="4"/>
  <c r="M642" i="4"/>
  <c r="M750" i="4"/>
  <c r="M176" i="4"/>
  <c r="M228" i="4"/>
  <c r="M372" i="4"/>
  <c r="M521" i="4"/>
  <c r="M621" i="4"/>
  <c r="M694" i="4"/>
  <c r="M70" i="4"/>
  <c r="M245" i="4"/>
  <c r="M365" i="4"/>
  <c r="M594" i="4"/>
  <c r="Q49" i="4"/>
  <c r="Q50" i="4" s="1"/>
  <c r="Q51" i="4" s="1"/>
  <c r="Q52" i="4" s="1"/>
  <c r="Q53" i="4" s="1"/>
  <c r="Q54" i="4" s="1"/>
  <c r="M55" i="4"/>
  <c r="M49" i="4"/>
  <c r="M51" i="4"/>
  <c r="M53" i="4"/>
  <c r="M54" i="4"/>
  <c r="M52" i="4"/>
  <c r="M50" i="4"/>
  <c r="M58" i="4"/>
  <c r="M166" i="4"/>
  <c r="M282" i="4"/>
  <c r="M306" i="4"/>
  <c r="M362" i="4"/>
  <c r="M425" i="4"/>
  <c r="M489" i="4"/>
  <c r="M554" i="4"/>
  <c r="M647" i="4"/>
  <c r="M683" i="4"/>
  <c r="M745" i="4"/>
  <c r="M62" i="4"/>
  <c r="M175" i="4"/>
  <c r="M227" i="4"/>
  <c r="M302" i="4"/>
  <c r="M371" i="4"/>
  <c r="M434" i="4"/>
  <c r="M525" i="4"/>
  <c r="M559" i="4"/>
  <c r="M620" i="4"/>
  <c r="M693" i="4"/>
  <c r="M754" i="4"/>
  <c r="M108" i="4"/>
  <c r="M184" i="4"/>
  <c r="M236" i="4"/>
  <c r="M316" i="4"/>
  <c r="M380" i="4"/>
  <c r="M443" i="4"/>
  <c r="M504" i="4"/>
  <c r="M568" i="4"/>
  <c r="M629" i="4"/>
  <c r="M707" i="4"/>
  <c r="M99" i="4"/>
  <c r="M76" i="4"/>
  <c r="M177" i="4"/>
  <c r="M229" i="4"/>
  <c r="M336" i="4"/>
  <c r="M373" i="4"/>
  <c r="M436" i="4"/>
  <c r="M524" i="4"/>
  <c r="M584" i="4"/>
  <c r="M622" i="4"/>
  <c r="M695" i="4"/>
  <c r="M751" i="4"/>
  <c r="M124" i="4"/>
  <c r="M151" i="4"/>
  <c r="M215" i="4"/>
  <c r="M250" i="4"/>
  <c r="M350" i="4"/>
  <c r="M415" i="4"/>
  <c r="M477" i="4"/>
  <c r="M528" i="4"/>
  <c r="M608" i="4"/>
  <c r="M671" i="4"/>
  <c r="M731" i="4"/>
  <c r="M59" i="4"/>
  <c r="M121" i="4"/>
  <c r="M223" i="4"/>
  <c r="M278" i="4"/>
  <c r="M335" i="4"/>
  <c r="M408" i="4"/>
  <c r="M471" i="4"/>
  <c r="M545" i="4"/>
  <c r="M601" i="4"/>
  <c r="M684" i="4"/>
  <c r="M722" i="4"/>
  <c r="M128" i="4"/>
  <c r="M134" i="4"/>
  <c r="M219" i="4"/>
  <c r="M268" i="4"/>
  <c r="M341" i="4"/>
  <c r="M401" i="4"/>
  <c r="M467" i="4"/>
  <c r="M551" i="4"/>
  <c r="M591" i="4"/>
  <c r="M656" i="4"/>
  <c r="M734" i="4"/>
  <c r="M102" i="4"/>
  <c r="M129" i="4"/>
  <c r="M222" i="4"/>
  <c r="M247" i="4"/>
  <c r="M347" i="4"/>
  <c r="M416" i="4"/>
  <c r="M495" i="4"/>
  <c r="M553" i="4"/>
  <c r="M603" i="4"/>
  <c r="M666" i="4"/>
  <c r="M724" i="4"/>
  <c r="C82" i="4"/>
  <c r="C133" i="4"/>
  <c r="C172" i="4"/>
  <c r="C225" i="4"/>
  <c r="C296" i="4"/>
  <c r="C369" i="4"/>
  <c r="C471" i="4"/>
  <c r="C522" i="4"/>
  <c r="C560" i="4"/>
  <c r="C619" i="4"/>
  <c r="C691" i="4"/>
  <c r="C750" i="4"/>
  <c r="C124" i="4"/>
  <c r="C197" i="4"/>
  <c r="C289" i="4"/>
  <c r="C332" i="4"/>
  <c r="C395" i="4"/>
  <c r="C457" i="4"/>
  <c r="C516" i="4"/>
  <c r="C587" i="4"/>
  <c r="C651" i="4"/>
  <c r="C716" i="4"/>
  <c r="C114" i="4"/>
  <c r="C128" i="4"/>
  <c r="C190" i="4"/>
  <c r="C243" i="4"/>
  <c r="C325" i="4"/>
  <c r="C387" i="4"/>
  <c r="C450" i="4"/>
  <c r="C509" i="4"/>
  <c r="C576" i="4"/>
  <c r="C640" i="4"/>
  <c r="C704" i="4"/>
  <c r="C118" i="4"/>
  <c r="C113" i="4"/>
  <c r="C183" i="4"/>
  <c r="C236" i="4"/>
  <c r="C318" i="4"/>
  <c r="C380" i="4"/>
  <c r="C443" i="4"/>
  <c r="C502" i="4"/>
  <c r="C569" i="4"/>
  <c r="C630" i="4"/>
  <c r="C708" i="4"/>
  <c r="C62" i="4"/>
  <c r="C86" i="4"/>
  <c r="C176" i="4"/>
  <c r="C229" i="4"/>
  <c r="C311" i="4"/>
  <c r="C373" i="4"/>
  <c r="C436" i="4"/>
  <c r="C541" i="4"/>
  <c r="C589" i="4"/>
  <c r="C623" i="4"/>
  <c r="C695" i="4"/>
  <c r="C746" i="4"/>
  <c r="C80" i="4"/>
  <c r="C169" i="4"/>
  <c r="C267" i="4"/>
  <c r="C293" i="4"/>
  <c r="C366" i="4"/>
  <c r="C432" i="4"/>
  <c r="C496" i="4"/>
  <c r="C562" i="4"/>
  <c r="C637" i="4"/>
  <c r="C688" i="4"/>
  <c r="C744" i="4"/>
  <c r="C90" i="4"/>
  <c r="C170" i="4"/>
  <c r="C284" i="4"/>
  <c r="C301" i="4"/>
  <c r="C367" i="4"/>
  <c r="C463" i="4"/>
  <c r="C494" i="4"/>
  <c r="C583" i="4"/>
  <c r="C645" i="4"/>
  <c r="C689" i="4"/>
  <c r="C745" i="4"/>
  <c r="C79" i="4"/>
  <c r="C142" i="4"/>
  <c r="C256" i="4"/>
  <c r="C302" i="4"/>
  <c r="C394" i="4"/>
  <c r="C420" i="4"/>
  <c r="C479" i="4"/>
  <c r="C532" i="4"/>
  <c r="C610" i="4"/>
  <c r="C673" i="4"/>
  <c r="C731" i="4"/>
  <c r="W110" i="4"/>
  <c r="W170" i="4"/>
  <c r="W256" i="4"/>
  <c r="W308" i="4"/>
  <c r="W366" i="4"/>
  <c r="W432" i="4"/>
  <c r="W525" i="4"/>
  <c r="W560" i="4"/>
  <c r="W640" i="4"/>
  <c r="W688" i="4"/>
  <c r="W744" i="4"/>
  <c r="W57" i="4"/>
  <c r="W163" i="4"/>
  <c r="W255" i="4"/>
  <c r="W298" i="4"/>
  <c r="W359" i="4"/>
  <c r="W421" i="4"/>
  <c r="W487" i="4"/>
  <c r="W538" i="4"/>
  <c r="W617" i="4"/>
  <c r="W680" i="4"/>
  <c r="W752" i="4"/>
  <c r="W118" i="4"/>
  <c r="W152" i="4"/>
  <c r="W257" i="4"/>
  <c r="W278" i="4"/>
  <c r="W395" i="4"/>
  <c r="W414" i="4"/>
  <c r="W480" i="4"/>
  <c r="W531" i="4"/>
  <c r="W610" i="4"/>
  <c r="W673" i="4"/>
  <c r="W736" i="4"/>
  <c r="W74" i="4"/>
  <c r="W124" i="4"/>
  <c r="W198" i="4"/>
  <c r="W246" i="4"/>
  <c r="W346" i="4"/>
  <c r="W412" i="4"/>
  <c r="W467" i="4"/>
  <c r="W559" i="4"/>
  <c r="W603" i="4"/>
  <c r="W666" i="4"/>
  <c r="W725" i="4"/>
  <c r="W76" i="4"/>
  <c r="W156" i="4"/>
  <c r="W261" i="4"/>
  <c r="W291" i="4"/>
  <c r="W354" i="4"/>
  <c r="W422" i="4"/>
  <c r="W482" i="4"/>
  <c r="W533" i="4"/>
  <c r="W612" i="4"/>
  <c r="W675" i="4"/>
  <c r="W737" i="4"/>
  <c r="W97" i="4"/>
  <c r="W167" i="4"/>
  <c r="W285" i="4"/>
  <c r="W296" i="4"/>
  <c r="W363" i="4"/>
  <c r="W416" i="4"/>
  <c r="W491" i="4"/>
  <c r="W541" i="4"/>
  <c r="W637" i="4"/>
  <c r="W685" i="4"/>
  <c r="W102" i="4"/>
  <c r="W160" i="4"/>
  <c r="W267" i="4"/>
  <c r="W295" i="4"/>
  <c r="W356" i="4"/>
  <c r="W413" i="4"/>
  <c r="W484" i="4"/>
  <c r="W535" i="4"/>
  <c r="W614" i="4"/>
  <c r="W677" i="4"/>
  <c r="W738" i="4"/>
  <c r="W58" i="4"/>
  <c r="W148" i="4"/>
  <c r="W211" i="4"/>
  <c r="W270" i="4"/>
  <c r="W335" i="4"/>
  <c r="W405" i="4"/>
  <c r="W472" i="4"/>
  <c r="W540" i="4"/>
  <c r="W599" i="4"/>
  <c r="W664" i="4"/>
  <c r="W721" i="4"/>
  <c r="R35" i="4"/>
  <c r="R31" i="4"/>
  <c r="R23" i="4"/>
  <c r="R28" i="4"/>
  <c r="R20" i="4"/>
  <c r="R14" i="4"/>
  <c r="R33" i="4"/>
  <c r="R25" i="4"/>
  <c r="R12" i="4"/>
  <c r="R30" i="4"/>
  <c r="R22" i="4"/>
  <c r="R15" i="4"/>
  <c r="R27" i="4"/>
  <c r="R19" i="4"/>
  <c r="R32" i="4"/>
  <c r="R24" i="4"/>
  <c r="R16" i="4"/>
  <c r="R29" i="4"/>
  <c r="R21" i="4"/>
  <c r="N36" i="4"/>
  <c r="R34" i="4"/>
  <c r="R26" i="4"/>
  <c r="R18" i="4"/>
  <c r="R17" i="4"/>
  <c r="R13" i="4"/>
  <c r="AQ83" i="4"/>
  <c r="AQ166" i="4"/>
  <c r="AQ272" i="4"/>
  <c r="AQ294" i="4"/>
  <c r="AQ362" i="4"/>
  <c r="AQ414" i="4"/>
  <c r="AQ490" i="4"/>
  <c r="AQ539" i="4"/>
  <c r="AQ649" i="4"/>
  <c r="AQ682" i="4"/>
  <c r="AQ67" i="4"/>
  <c r="AQ175" i="4"/>
  <c r="AQ224" i="4"/>
  <c r="AQ309" i="4"/>
  <c r="AQ371" i="4"/>
  <c r="AQ434" i="4"/>
  <c r="AQ522" i="4"/>
  <c r="AQ579" i="4"/>
  <c r="AQ620" i="4"/>
  <c r="AQ693" i="4"/>
  <c r="AQ751" i="4"/>
  <c r="AQ77" i="4"/>
  <c r="AQ176" i="4"/>
  <c r="AQ225" i="4"/>
  <c r="AQ337" i="4"/>
  <c r="AQ372" i="4"/>
  <c r="AQ435" i="4"/>
  <c r="AQ517" i="4"/>
  <c r="AQ587" i="4"/>
  <c r="AQ621" i="4"/>
  <c r="AQ694" i="4"/>
  <c r="AQ753" i="4"/>
  <c r="AQ104" i="4"/>
  <c r="AQ161" i="4"/>
  <c r="AQ273" i="4"/>
  <c r="AQ308" i="4"/>
  <c r="AQ357" i="4"/>
  <c r="AQ419" i="4"/>
  <c r="AQ485" i="4"/>
  <c r="AQ536" i="4"/>
  <c r="AQ615" i="4"/>
  <c r="AQ679" i="4"/>
  <c r="AQ60" i="4"/>
  <c r="AQ122" i="4"/>
  <c r="AQ214" i="4"/>
  <c r="AQ268" i="4"/>
  <c r="AQ344" i="4"/>
  <c r="AQ407" i="4"/>
  <c r="AQ461" i="4"/>
  <c r="AQ546" i="4"/>
  <c r="AQ600" i="4"/>
  <c r="AQ661" i="4"/>
  <c r="AQ720" i="4"/>
  <c r="AQ87" i="4"/>
  <c r="AQ126" i="4"/>
  <c r="AQ222" i="4"/>
  <c r="AQ275" i="4"/>
  <c r="AQ349" i="4"/>
  <c r="AQ408" i="4"/>
  <c r="AQ473" i="4"/>
  <c r="AQ554" i="4"/>
  <c r="AQ601" i="4"/>
  <c r="AQ665" i="4"/>
  <c r="AQ721" i="4"/>
  <c r="AQ121" i="4"/>
  <c r="AQ157" i="4"/>
  <c r="AQ196" i="4"/>
  <c r="AQ270" i="4"/>
  <c r="AQ329" i="4"/>
  <c r="AQ392" i="4"/>
  <c r="AQ455" i="4"/>
  <c r="AQ516" i="4"/>
  <c r="AQ583" i="4"/>
  <c r="AQ664" i="4"/>
  <c r="AQ703" i="4"/>
  <c r="AQ61" i="4"/>
  <c r="AQ218" i="4"/>
  <c r="AQ217" i="4"/>
  <c r="AQ274" i="4"/>
  <c r="AQ330" i="4"/>
  <c r="AQ394" i="4"/>
  <c r="AQ456" i="4"/>
  <c r="AQ520" i="4"/>
  <c r="AQ591" i="4"/>
  <c r="AQ650" i="4"/>
  <c r="AQ715" i="4"/>
  <c r="E36" i="4"/>
  <c r="AG100" i="4"/>
  <c r="AG184" i="4"/>
  <c r="AG234" i="4"/>
  <c r="AG315" i="4"/>
  <c r="AG379" i="4"/>
  <c r="AG440" i="4"/>
  <c r="AG502" i="4"/>
  <c r="AG567" i="4"/>
  <c r="AG628" i="4"/>
  <c r="AG707" i="4"/>
  <c r="AG107" i="4"/>
  <c r="AG95" i="4"/>
  <c r="AG154" i="4"/>
  <c r="AG203" i="4"/>
  <c r="AG253" i="4"/>
  <c r="AG332" i="4"/>
  <c r="AG425" i="4"/>
  <c r="AG457" i="4"/>
  <c r="AG525" i="4"/>
  <c r="AG594" i="4"/>
  <c r="AG654" i="4"/>
  <c r="AG735" i="4"/>
  <c r="AG79" i="4"/>
  <c r="AG145" i="4"/>
  <c r="AG221" i="4"/>
  <c r="AG281" i="4"/>
  <c r="AG348" i="4"/>
  <c r="AG410" i="4"/>
  <c r="AG494" i="4"/>
  <c r="AG531" i="4"/>
  <c r="AG607" i="4"/>
  <c r="AG670" i="4"/>
  <c r="AG734" i="4"/>
  <c r="AG171" i="4"/>
  <c r="AG338" i="4"/>
  <c r="AG461" i="4"/>
  <c r="AG497" i="4"/>
  <c r="AG590" i="4"/>
  <c r="AG623" i="4"/>
  <c r="AG703" i="4"/>
  <c r="AG750" i="4"/>
  <c r="AG158" i="4"/>
  <c r="AG229" i="4"/>
  <c r="AG394" i="4"/>
  <c r="AG116" i="4"/>
  <c r="AG123" i="4"/>
  <c r="AG197" i="4"/>
  <c r="AG284" i="4"/>
  <c r="AG341" i="4"/>
  <c r="AG407" i="4"/>
  <c r="AG468" i="4"/>
  <c r="AG557" i="4"/>
  <c r="AG601" i="4"/>
  <c r="AG682" i="4"/>
  <c r="AG721" i="4"/>
  <c r="AG59" i="4"/>
  <c r="AG56" i="4"/>
  <c r="AG165" i="4"/>
  <c r="AG274" i="4"/>
  <c r="AG296" i="4"/>
  <c r="AG360" i="4"/>
  <c r="AG423" i="4"/>
  <c r="AG485" i="4"/>
  <c r="AG549" i="4"/>
  <c r="AG642" i="4"/>
  <c r="AG681" i="4"/>
  <c r="AG753" i="4"/>
  <c r="AG128" i="4"/>
  <c r="AG313" i="4"/>
  <c r="AG414" i="4"/>
  <c r="AG469" i="4"/>
  <c r="AG527" i="4"/>
  <c r="AG603" i="4"/>
  <c r="AG666" i="4"/>
  <c r="AG723" i="4"/>
  <c r="AG149" i="4"/>
  <c r="AG224" i="4"/>
  <c r="AG353" i="4"/>
  <c r="AG80" i="4"/>
  <c r="AG167" i="4"/>
  <c r="AG280" i="4"/>
  <c r="AG308" i="4"/>
  <c r="AG362" i="4"/>
  <c r="AG409" i="4"/>
  <c r="AG487" i="4"/>
  <c r="AG558" i="4"/>
  <c r="AG645" i="4"/>
  <c r="AG683" i="4"/>
  <c r="M136" i="4"/>
  <c r="M692" i="4"/>
  <c r="M567" i="4"/>
  <c r="M91" i="4"/>
  <c r="M388" i="4"/>
  <c r="M576" i="4"/>
  <c r="M643" i="4"/>
  <c r="M696" i="4"/>
  <c r="M105" i="4"/>
  <c r="M112" i="4"/>
  <c r="M185" i="4"/>
  <c r="M237" i="4"/>
  <c r="M317" i="4"/>
  <c r="M381" i="4"/>
  <c r="M444" i="4"/>
  <c r="M505" i="4"/>
  <c r="M569" i="4"/>
  <c r="M630" i="4"/>
  <c r="M709" i="4"/>
  <c r="M57" i="4"/>
  <c r="M111" i="4"/>
  <c r="M162" i="4"/>
  <c r="M285" i="4"/>
  <c r="M307" i="4"/>
  <c r="M358" i="4"/>
  <c r="M414" i="4"/>
  <c r="M485" i="4"/>
  <c r="M536" i="4"/>
  <c r="M616" i="4"/>
  <c r="M679" i="4"/>
  <c r="M753" i="4"/>
  <c r="M140" i="4"/>
  <c r="M153" i="4"/>
  <c r="M246" i="4"/>
  <c r="M265" i="4"/>
  <c r="M396" i="4"/>
  <c r="M419" i="4"/>
  <c r="M478" i="4"/>
  <c r="M529" i="4"/>
  <c r="M609" i="4"/>
  <c r="M672" i="4"/>
  <c r="M740" i="4"/>
  <c r="M96" i="4"/>
  <c r="M125" i="4"/>
  <c r="M214" i="4"/>
  <c r="M286" i="4"/>
  <c r="M343" i="4"/>
  <c r="M409" i="4"/>
  <c r="M472" i="4"/>
  <c r="M548" i="4"/>
  <c r="M602" i="4"/>
  <c r="M665" i="4"/>
  <c r="M723" i="4"/>
  <c r="M67" i="4"/>
  <c r="M157" i="4"/>
  <c r="M258" i="4"/>
  <c r="M275" i="4"/>
  <c r="M353" i="4"/>
  <c r="M430" i="4"/>
  <c r="M480" i="4"/>
  <c r="M531" i="4"/>
  <c r="M611" i="4"/>
  <c r="M674" i="4"/>
  <c r="M746" i="4"/>
  <c r="C106" i="4"/>
  <c r="C101" i="4"/>
  <c r="C180" i="4"/>
  <c r="C233" i="4"/>
  <c r="C315" i="4"/>
  <c r="C377" i="4"/>
  <c r="C440" i="4"/>
  <c r="C499" i="4"/>
  <c r="C566" i="4"/>
  <c r="C627" i="4"/>
  <c r="C697" i="4"/>
  <c r="C110" i="4"/>
  <c r="C153" i="4"/>
  <c r="C217" i="4"/>
  <c r="C265" i="4"/>
  <c r="C350" i="4"/>
  <c r="C402" i="4"/>
  <c r="C473" i="4"/>
  <c r="C561" i="4"/>
  <c r="C596" i="4"/>
  <c r="C659" i="4"/>
  <c r="C717" i="4"/>
  <c r="C84" i="4"/>
  <c r="C155" i="4"/>
  <c r="C221" i="4"/>
  <c r="C294" i="4"/>
  <c r="C333" i="4"/>
  <c r="C411" i="4"/>
  <c r="C458" i="4"/>
  <c r="C517" i="4"/>
  <c r="C582" i="4"/>
  <c r="C652" i="4"/>
  <c r="C729" i="4"/>
  <c r="C94" i="4"/>
  <c r="C132" i="4"/>
  <c r="C191" i="4"/>
  <c r="C244" i="4"/>
  <c r="C326" i="4"/>
  <c r="C388" i="4"/>
  <c r="C451" i="4"/>
  <c r="C510" i="4"/>
  <c r="C577" i="4"/>
  <c r="C648" i="4"/>
  <c r="C696" i="4"/>
  <c r="C141" i="4"/>
  <c r="C117" i="4"/>
  <c r="C184" i="4"/>
  <c r="C237" i="4"/>
  <c r="C319" i="4"/>
  <c r="C381" i="4"/>
  <c r="C444" i="4"/>
  <c r="C503" i="4"/>
  <c r="C570" i="4"/>
  <c r="C631" i="4"/>
  <c r="C712" i="4"/>
  <c r="C66" i="4"/>
  <c r="C88" i="4"/>
  <c r="C177" i="4"/>
  <c r="C230" i="4"/>
  <c r="C312" i="4"/>
  <c r="C374" i="4"/>
  <c r="C437" i="4"/>
  <c r="C521" i="4"/>
  <c r="C563" i="4"/>
  <c r="C624" i="4"/>
  <c r="C702" i="4"/>
  <c r="C749" i="4"/>
  <c r="C89" i="4"/>
  <c r="C178" i="4"/>
  <c r="C231" i="4"/>
  <c r="C313" i="4"/>
  <c r="C375" i="4"/>
  <c r="C438" i="4"/>
  <c r="C525" i="4"/>
  <c r="C564" i="4"/>
  <c r="C625" i="4"/>
  <c r="C711" i="4"/>
  <c r="G49" i="4"/>
  <c r="C55" i="4"/>
  <c r="C51" i="4"/>
  <c r="C53" i="4"/>
  <c r="C52" i="4"/>
  <c r="C54" i="4"/>
  <c r="C50" i="4"/>
  <c r="C49" i="4"/>
  <c r="C163" i="4"/>
  <c r="C249" i="4"/>
  <c r="C300" i="4"/>
  <c r="C360" i="4"/>
  <c r="C413" i="4"/>
  <c r="C487" i="4"/>
  <c r="C545" i="4"/>
  <c r="C641" i="4"/>
  <c r="C681" i="4"/>
  <c r="C754" i="4"/>
  <c r="W96" i="4"/>
  <c r="W178" i="4"/>
  <c r="W227" i="4"/>
  <c r="W311" i="4"/>
  <c r="W374" i="4"/>
  <c r="W436" i="4"/>
  <c r="W548" i="4"/>
  <c r="W579" i="4"/>
  <c r="W622" i="4"/>
  <c r="W700" i="4"/>
  <c r="W123" i="4"/>
  <c r="W171" i="4"/>
  <c r="W265" i="4"/>
  <c r="W294" i="4"/>
  <c r="W367" i="4"/>
  <c r="W465" i="4"/>
  <c r="W495" i="4"/>
  <c r="W581" i="4"/>
  <c r="W648" i="4"/>
  <c r="W689" i="4"/>
  <c r="W61" i="4"/>
  <c r="W164" i="4"/>
  <c r="W266" i="4"/>
  <c r="W293" i="4"/>
  <c r="W360" i="4"/>
  <c r="W427" i="4"/>
  <c r="W488" i="4"/>
  <c r="W543" i="4"/>
  <c r="W639" i="4"/>
  <c r="W681" i="4"/>
  <c r="W754" i="4"/>
  <c r="W77" i="4"/>
  <c r="W154" i="4"/>
  <c r="W259" i="4"/>
  <c r="W283" i="4"/>
  <c r="W353" i="4"/>
  <c r="W418" i="4"/>
  <c r="W481" i="4"/>
  <c r="W532" i="4"/>
  <c r="W611" i="4"/>
  <c r="W674" i="4"/>
  <c r="W741" i="4"/>
  <c r="W89" i="4"/>
  <c r="W166" i="4"/>
  <c r="W279" i="4"/>
  <c r="W309" i="4"/>
  <c r="W362" i="4"/>
  <c r="W428" i="4"/>
  <c r="W490" i="4"/>
  <c r="W553" i="4"/>
  <c r="W642" i="4"/>
  <c r="W684" i="4"/>
  <c r="W751" i="4"/>
  <c r="W73" i="4"/>
  <c r="W175" i="4"/>
  <c r="W224" i="4"/>
  <c r="W307" i="4"/>
  <c r="W371" i="4"/>
  <c r="W433" i="4"/>
  <c r="W524" i="4"/>
  <c r="W556" i="4"/>
  <c r="W619" i="4"/>
  <c r="W693" i="4"/>
  <c r="W755" i="4"/>
  <c r="W78" i="4"/>
  <c r="W168" i="4"/>
  <c r="W244" i="4"/>
  <c r="W304" i="4"/>
  <c r="W364" i="4"/>
  <c r="W420" i="4"/>
  <c r="W492" i="4"/>
  <c r="W561" i="4"/>
  <c r="W645" i="4"/>
  <c r="W686" i="4"/>
  <c r="W742" i="4"/>
  <c r="W98" i="4"/>
  <c r="W140" i="4"/>
  <c r="W218" i="4"/>
  <c r="W253" i="4"/>
  <c r="W336" i="4"/>
  <c r="W431" i="4"/>
  <c r="W477" i="4"/>
  <c r="W528" i="4"/>
  <c r="W607" i="4"/>
  <c r="W670" i="4"/>
  <c r="W729" i="4"/>
  <c r="AQ63" i="4"/>
  <c r="AQ174" i="4"/>
  <c r="AQ288" i="4"/>
  <c r="AQ303" i="4"/>
  <c r="AQ370" i="4"/>
  <c r="AQ433" i="4"/>
  <c r="AQ519" i="4"/>
  <c r="AQ560" i="4"/>
  <c r="AQ619" i="4"/>
  <c r="AQ692" i="4"/>
  <c r="AQ755" i="4"/>
  <c r="AQ117" i="4"/>
  <c r="AQ183" i="4"/>
  <c r="AQ232" i="4"/>
  <c r="AQ316" i="4"/>
  <c r="AQ379" i="4"/>
  <c r="AQ442" i="4"/>
  <c r="AQ503" i="4"/>
  <c r="AQ568" i="4"/>
  <c r="AQ628" i="4"/>
  <c r="AQ712" i="4"/>
  <c r="AQ78" i="4"/>
  <c r="AQ149" i="4"/>
  <c r="AQ184" i="4"/>
  <c r="AQ233" i="4"/>
  <c r="AQ317" i="4"/>
  <c r="AQ380" i="4"/>
  <c r="AQ443" i="4"/>
  <c r="AQ504" i="4"/>
  <c r="AQ569" i="4"/>
  <c r="AQ629" i="4"/>
  <c r="AQ699" i="4"/>
  <c r="AQ92" i="4"/>
  <c r="AQ76" i="4"/>
  <c r="AQ169" i="4"/>
  <c r="AQ291" i="4"/>
  <c r="AQ305" i="4"/>
  <c r="AQ365" i="4"/>
  <c r="AQ427" i="4"/>
  <c r="AQ495" i="4"/>
  <c r="AQ555" i="4"/>
  <c r="AQ643" i="4"/>
  <c r="AQ687" i="4"/>
  <c r="AQ741" i="4"/>
  <c r="AQ141" i="4"/>
  <c r="AQ152" i="4"/>
  <c r="AQ247" i="4"/>
  <c r="AQ251" i="4"/>
  <c r="AQ395" i="4"/>
  <c r="AQ416" i="4"/>
  <c r="AQ478" i="4"/>
  <c r="AQ529" i="4"/>
  <c r="AQ608" i="4"/>
  <c r="AQ672" i="4"/>
  <c r="AQ735" i="4"/>
  <c r="AQ64" i="4"/>
  <c r="AQ154" i="4"/>
  <c r="AQ252" i="4"/>
  <c r="AQ266" i="4"/>
  <c r="AQ393" i="4"/>
  <c r="AQ420" i="4"/>
  <c r="AQ479" i="4"/>
  <c r="AQ530" i="4"/>
  <c r="AQ609" i="4"/>
  <c r="AQ673" i="4"/>
  <c r="AQ727" i="4"/>
  <c r="AQ89" i="4"/>
  <c r="AQ139" i="4"/>
  <c r="AQ213" i="4"/>
  <c r="AQ260" i="4"/>
  <c r="AQ338" i="4"/>
  <c r="AQ401" i="4"/>
  <c r="AQ469" i="4"/>
  <c r="AQ549" i="4"/>
  <c r="AQ594" i="4"/>
  <c r="AQ657" i="4"/>
  <c r="AQ731" i="4"/>
  <c r="AQ137" i="4"/>
  <c r="AQ143" i="4"/>
  <c r="AQ221" i="4"/>
  <c r="AQ262" i="4"/>
  <c r="AQ341" i="4"/>
  <c r="AQ402" i="4"/>
  <c r="AQ465" i="4"/>
  <c r="AQ550" i="4"/>
  <c r="AQ595" i="4"/>
  <c r="AQ658" i="4"/>
  <c r="AQ726" i="4"/>
  <c r="AG69" i="4"/>
  <c r="AG192" i="4"/>
  <c r="AG242" i="4"/>
  <c r="AG323" i="4"/>
  <c r="AG387" i="4"/>
  <c r="AG448" i="4"/>
  <c r="AG510" i="4"/>
  <c r="AG575" i="4"/>
  <c r="AG636" i="4"/>
  <c r="AG697" i="4"/>
  <c r="AG77" i="4"/>
  <c r="AG104" i="4"/>
  <c r="AG140" i="4"/>
  <c r="AG210" i="4"/>
  <c r="AG265" i="4"/>
  <c r="AG342" i="4"/>
  <c r="AG404" i="4"/>
  <c r="AG474" i="4"/>
  <c r="AG551" i="4"/>
  <c r="AG598" i="4"/>
  <c r="AG663" i="4"/>
  <c r="AG718" i="4"/>
  <c r="AG105" i="4"/>
  <c r="AG162" i="4"/>
  <c r="AG291" i="4"/>
  <c r="AG309" i="4"/>
  <c r="AG357" i="4"/>
  <c r="AG416" i="4"/>
  <c r="AG482" i="4"/>
  <c r="AG542" i="4"/>
  <c r="AG615" i="4"/>
  <c r="AG678" i="4"/>
  <c r="AG195" i="4"/>
  <c r="AG366" i="4"/>
  <c r="AG435" i="4"/>
  <c r="AG505" i="4"/>
  <c r="AG570" i="4"/>
  <c r="AG631" i="4"/>
  <c r="AG699" i="4"/>
  <c r="AG83" i="4"/>
  <c r="AG151" i="4"/>
  <c r="AG237" i="4"/>
  <c r="AG358" i="4"/>
  <c r="AG130" i="4"/>
  <c r="AG153" i="4"/>
  <c r="AG249" i="4"/>
  <c r="AG248" i="4"/>
  <c r="AG395" i="4"/>
  <c r="AG413" i="4"/>
  <c r="AG476" i="4"/>
  <c r="AG533" i="4"/>
  <c r="AG609" i="4"/>
  <c r="AG672" i="4"/>
  <c r="AG737" i="4"/>
  <c r="AG122" i="4"/>
  <c r="AG126" i="4"/>
  <c r="AG173" i="4"/>
  <c r="AG295" i="4"/>
  <c r="AG305" i="4"/>
  <c r="AG368" i="4"/>
  <c r="AG471" i="4"/>
  <c r="AG495" i="4"/>
  <c r="AG587" i="4"/>
  <c r="AG646" i="4"/>
  <c r="AG690" i="4"/>
  <c r="AG157" i="4"/>
  <c r="AG329" i="4"/>
  <c r="AG421" i="4"/>
  <c r="AG478" i="4"/>
  <c r="AG535" i="4"/>
  <c r="AG611" i="4"/>
  <c r="AG674" i="4"/>
  <c r="AG736" i="4"/>
  <c r="AG131" i="4"/>
  <c r="AG240" i="4"/>
  <c r="AG393" i="4"/>
  <c r="AG64" i="4"/>
  <c r="AG175" i="4"/>
  <c r="AG225" i="4"/>
  <c r="AG300" i="4"/>
  <c r="AG370" i="4"/>
  <c r="AG496" i="4"/>
  <c r="AG521" i="4"/>
  <c r="AG556" i="4"/>
  <c r="AG619" i="4"/>
  <c r="AG692" i="4"/>
  <c r="AG752" i="4"/>
  <c r="M226" i="4"/>
  <c r="M235" i="4"/>
  <c r="M192" i="4"/>
  <c r="M182" i="4"/>
  <c r="M77" i="4"/>
  <c r="M575" i="4"/>
  <c r="M257" i="4"/>
  <c r="M397" i="4"/>
  <c r="M459" i="4"/>
  <c r="M135" i="4"/>
  <c r="M193" i="4"/>
  <c r="M254" i="4"/>
  <c r="M325" i="4"/>
  <c r="M389" i="4"/>
  <c r="M452" i="4"/>
  <c r="M513" i="4"/>
  <c r="M577" i="4"/>
  <c r="M638" i="4"/>
  <c r="M699" i="4"/>
  <c r="M132" i="4"/>
  <c r="M74" i="4"/>
  <c r="M170" i="4"/>
  <c r="M253" i="4"/>
  <c r="M296" i="4"/>
  <c r="M366" i="4"/>
  <c r="M426" i="4"/>
  <c r="M494" i="4"/>
  <c r="M561" i="4"/>
  <c r="M640" i="4"/>
  <c r="M688" i="4"/>
  <c r="M744" i="4"/>
  <c r="M115" i="4"/>
  <c r="M163" i="4"/>
  <c r="M252" i="4"/>
  <c r="M295" i="4"/>
  <c r="M359" i="4"/>
  <c r="M418" i="4"/>
  <c r="M486" i="4"/>
  <c r="M537" i="4"/>
  <c r="M617" i="4"/>
  <c r="M680" i="4"/>
  <c r="M755" i="4"/>
  <c r="M63" i="4"/>
  <c r="M155" i="4"/>
  <c r="M251" i="4"/>
  <c r="M273" i="4"/>
  <c r="M394" i="4"/>
  <c r="M423" i="4"/>
  <c r="M479" i="4"/>
  <c r="M530" i="4"/>
  <c r="M610" i="4"/>
  <c r="M673" i="4"/>
  <c r="M738" i="4"/>
  <c r="M144" i="4"/>
  <c r="M165" i="4"/>
  <c r="M276" i="4"/>
  <c r="M298" i="4"/>
  <c r="M361" i="4"/>
  <c r="M424" i="4"/>
  <c r="M488" i="4"/>
  <c r="M544" i="4"/>
  <c r="M639" i="4"/>
  <c r="M682" i="4"/>
  <c r="C73" i="4"/>
  <c r="C207" i="4"/>
  <c r="C188" i="4"/>
  <c r="C241" i="4"/>
  <c r="C323" i="4"/>
  <c r="C385" i="4"/>
  <c r="C448" i="4"/>
  <c r="C507" i="4"/>
  <c r="C574" i="4"/>
  <c r="C635" i="4"/>
  <c r="C713" i="4"/>
  <c r="C76" i="4"/>
  <c r="C123" i="4"/>
  <c r="C200" i="4"/>
  <c r="C291" i="4"/>
  <c r="C348" i="4"/>
  <c r="C417" i="4"/>
  <c r="C493" i="4"/>
  <c r="C526" i="4"/>
  <c r="C604" i="4"/>
  <c r="C667" i="4"/>
  <c r="C725" i="4"/>
  <c r="C93" i="4"/>
  <c r="C127" i="4"/>
  <c r="C201" i="4"/>
  <c r="C273" i="4"/>
  <c r="C341" i="4"/>
  <c r="C403" i="4"/>
  <c r="C465" i="4"/>
  <c r="C543" i="4"/>
  <c r="C597" i="4"/>
  <c r="C660" i="4"/>
  <c r="C718" i="4"/>
  <c r="C103" i="4"/>
  <c r="C157" i="4"/>
  <c r="C215" i="4"/>
  <c r="C245" i="4"/>
  <c r="C334" i="4"/>
  <c r="C424" i="4"/>
  <c r="C459" i="4"/>
  <c r="C519" i="4"/>
  <c r="C590" i="4"/>
  <c r="C653" i="4"/>
  <c r="C736" i="4"/>
  <c r="C57" i="4"/>
  <c r="C136" i="4"/>
  <c r="C192" i="4"/>
  <c r="C251" i="4"/>
  <c r="C327" i="4"/>
  <c r="C389" i="4"/>
  <c r="C452" i="4"/>
  <c r="C511" i="4"/>
  <c r="C578" i="4"/>
  <c r="C643" i="4"/>
  <c r="C707" i="4"/>
  <c r="C83" i="4"/>
  <c r="C145" i="4"/>
  <c r="C185" i="4"/>
  <c r="C238" i="4"/>
  <c r="C320" i="4"/>
  <c r="C382" i="4"/>
  <c r="C445" i="4"/>
  <c r="C504" i="4"/>
  <c r="C571" i="4"/>
  <c r="C632" i="4"/>
  <c r="C703" i="4"/>
  <c r="C70" i="4"/>
  <c r="C223" i="4"/>
  <c r="C186" i="4"/>
  <c r="C239" i="4"/>
  <c r="C321" i="4"/>
  <c r="C383" i="4"/>
  <c r="C446" i="4"/>
  <c r="C505" i="4"/>
  <c r="C572" i="4"/>
  <c r="C633" i="4"/>
  <c r="C705" i="4"/>
  <c r="C74" i="4"/>
  <c r="C98" i="4"/>
  <c r="C171" i="4"/>
  <c r="C292" i="4"/>
  <c r="C310" i="4"/>
  <c r="C368" i="4"/>
  <c r="C470" i="4"/>
  <c r="C497" i="4"/>
  <c r="C586" i="4"/>
  <c r="C618" i="4"/>
  <c r="C690" i="4"/>
  <c r="W135" i="4"/>
  <c r="W95" i="4"/>
  <c r="W186" i="4"/>
  <c r="W235" i="4"/>
  <c r="W319" i="4"/>
  <c r="W382" i="4"/>
  <c r="W444" i="4"/>
  <c r="W504" i="4"/>
  <c r="W569" i="4"/>
  <c r="W630" i="4"/>
  <c r="W714" i="4"/>
  <c r="W56" i="4"/>
  <c r="W103" i="4"/>
  <c r="W179" i="4"/>
  <c r="W228" i="4"/>
  <c r="W312" i="4"/>
  <c r="W375" i="4"/>
  <c r="W437" i="4"/>
  <c r="W497" i="4"/>
  <c r="W587" i="4"/>
  <c r="W623" i="4"/>
  <c r="W713" i="4"/>
  <c r="W747" i="4"/>
  <c r="W139" i="4"/>
  <c r="W172" i="4"/>
  <c r="W273" i="4"/>
  <c r="W302" i="4"/>
  <c r="W368" i="4"/>
  <c r="W468" i="4"/>
  <c r="W520" i="4"/>
  <c r="W558" i="4"/>
  <c r="W643" i="4"/>
  <c r="W690" i="4"/>
  <c r="W746" i="4"/>
  <c r="W65" i="4"/>
  <c r="W165" i="4"/>
  <c r="W275" i="4"/>
  <c r="W301" i="4"/>
  <c r="W361" i="4"/>
  <c r="W411" i="4"/>
  <c r="W489" i="4"/>
  <c r="W547" i="4"/>
  <c r="W647" i="4"/>
  <c r="W682" i="4"/>
  <c r="W749" i="4"/>
  <c r="W69" i="4"/>
  <c r="W174" i="4"/>
  <c r="W290" i="4"/>
  <c r="W305" i="4"/>
  <c r="W370" i="4"/>
  <c r="W469" i="4"/>
  <c r="W521" i="4"/>
  <c r="W562" i="4"/>
  <c r="W618" i="4"/>
  <c r="W692" i="4"/>
  <c r="W753" i="4"/>
  <c r="W119" i="4"/>
  <c r="W183" i="4"/>
  <c r="W232" i="4"/>
  <c r="W316" i="4"/>
  <c r="W379" i="4"/>
  <c r="W441" i="4"/>
  <c r="W501" i="4"/>
  <c r="W566" i="4"/>
  <c r="W627" i="4"/>
  <c r="W706" i="4"/>
  <c r="W80" i="4"/>
  <c r="W79" i="4"/>
  <c r="W176" i="4"/>
  <c r="W225" i="4"/>
  <c r="W339" i="4"/>
  <c r="W372" i="4"/>
  <c r="W434" i="4"/>
  <c r="W519" i="4"/>
  <c r="W584" i="4"/>
  <c r="W620" i="4"/>
  <c r="W694" i="4"/>
  <c r="W106" i="4"/>
  <c r="W161" i="4"/>
  <c r="W280" i="4"/>
  <c r="W303" i="4"/>
  <c r="W357" i="4"/>
  <c r="W426" i="4"/>
  <c r="W485" i="4"/>
  <c r="W536" i="4"/>
  <c r="W615" i="4"/>
  <c r="W678" i="4"/>
  <c r="AQ113" i="4"/>
  <c r="AQ182" i="4"/>
  <c r="AQ231" i="4"/>
  <c r="AQ315" i="4"/>
  <c r="AQ378" i="4"/>
  <c r="AQ441" i="4"/>
  <c r="AQ502" i="4"/>
  <c r="AQ567" i="4"/>
  <c r="AQ627" i="4"/>
  <c r="AQ708" i="4"/>
  <c r="AQ74" i="4"/>
  <c r="AQ140" i="4"/>
  <c r="AQ191" i="4"/>
  <c r="AQ240" i="4"/>
  <c r="AQ324" i="4"/>
  <c r="AQ387" i="4"/>
  <c r="AQ450" i="4"/>
  <c r="AQ511" i="4"/>
  <c r="AQ576" i="4"/>
  <c r="AQ636" i="4"/>
  <c r="AQ700" i="4"/>
  <c r="AQ99" i="4"/>
  <c r="AQ144" i="4"/>
  <c r="AQ192" i="4"/>
  <c r="AQ241" i="4"/>
  <c r="AQ325" i="4"/>
  <c r="AQ388" i="4"/>
  <c r="AQ451" i="4"/>
  <c r="AQ512" i="4"/>
  <c r="AQ577" i="4"/>
  <c r="AQ644" i="4"/>
  <c r="AQ707" i="4"/>
  <c r="AQ102" i="4"/>
  <c r="AQ86" i="4"/>
  <c r="AQ177" i="4"/>
  <c r="AQ226" i="4"/>
  <c r="AQ310" i="4"/>
  <c r="AQ373" i="4"/>
  <c r="AQ436" i="4"/>
  <c r="AQ497" i="4"/>
  <c r="AQ585" i="4"/>
  <c r="AQ622" i="4"/>
  <c r="AQ698" i="4"/>
  <c r="AQ108" i="4"/>
  <c r="AQ162" i="4"/>
  <c r="AQ286" i="4"/>
  <c r="AQ296" i="4"/>
  <c r="AQ358" i="4"/>
  <c r="AQ425" i="4"/>
  <c r="AQ486" i="4"/>
  <c r="AQ537" i="4"/>
  <c r="AQ616" i="4"/>
  <c r="AQ680" i="4"/>
  <c r="AQ748" i="4"/>
  <c r="AQ112" i="4"/>
  <c r="AQ163" i="4"/>
  <c r="AQ298" i="4"/>
  <c r="AQ304" i="4"/>
  <c r="AQ359" i="4"/>
  <c r="AQ409" i="4"/>
  <c r="AQ487" i="4"/>
  <c r="AQ545" i="4"/>
  <c r="AQ617" i="4"/>
  <c r="AQ681" i="4"/>
  <c r="AQ752" i="4"/>
  <c r="AQ68" i="4"/>
  <c r="AQ130" i="4"/>
  <c r="AQ215" i="4"/>
  <c r="AQ279" i="4"/>
  <c r="AQ339" i="4"/>
  <c r="AQ410" i="4"/>
  <c r="AQ496" i="4"/>
  <c r="AQ541" i="4"/>
  <c r="AQ602" i="4"/>
  <c r="AQ666" i="4"/>
  <c r="AQ722" i="4"/>
  <c r="AQ97" i="4"/>
  <c r="AQ134" i="4"/>
  <c r="AQ200" i="4"/>
  <c r="AQ287" i="4"/>
  <c r="AQ350" i="4"/>
  <c r="AQ413" i="4"/>
  <c r="AQ494" i="4"/>
  <c r="AQ582" i="4"/>
  <c r="AQ603" i="4"/>
  <c r="AQ667" i="4"/>
  <c r="AQ723" i="4"/>
  <c r="AG68" i="4"/>
  <c r="AG199" i="4"/>
  <c r="AG246" i="4"/>
  <c r="AG331" i="4"/>
  <c r="AG412" i="4"/>
  <c r="AG456" i="4"/>
  <c r="AG520" i="4"/>
  <c r="AG591" i="4"/>
  <c r="AG653" i="4"/>
  <c r="AG730" i="4"/>
  <c r="AG92" i="4"/>
  <c r="AG73" i="4"/>
  <c r="AG143" i="4"/>
  <c r="AG213" i="4"/>
  <c r="AG272" i="4"/>
  <c r="AG344" i="4"/>
  <c r="AG426" i="4"/>
  <c r="AG518" i="4"/>
  <c r="AG530" i="4"/>
  <c r="AG606" i="4"/>
  <c r="AG669" i="4"/>
  <c r="AG726" i="4"/>
  <c r="AG81" i="4"/>
  <c r="AG170" i="4"/>
  <c r="AG251" i="4"/>
  <c r="AG302" i="4"/>
  <c r="AG365" i="4"/>
  <c r="AG424" i="4"/>
  <c r="AG490" i="4"/>
  <c r="AG584" i="4"/>
  <c r="AG649" i="4"/>
  <c r="AG687" i="4"/>
  <c r="AG743" i="4"/>
  <c r="AG244" i="4"/>
  <c r="AG374" i="4"/>
  <c r="AG443" i="4"/>
  <c r="AG513" i="4"/>
  <c r="AG578" i="4"/>
  <c r="AG639" i="4"/>
  <c r="AG711" i="4"/>
  <c r="AG76" i="4"/>
  <c r="AG163" i="4"/>
  <c r="AG259" i="4"/>
  <c r="AG382" i="4"/>
  <c r="AG113" i="4"/>
  <c r="AG164" i="4"/>
  <c r="AG269" i="4"/>
  <c r="AG301" i="4"/>
  <c r="AG359" i="4"/>
  <c r="AG430" i="4"/>
  <c r="AG484" i="4"/>
  <c r="AG548" i="4"/>
  <c r="AG617" i="4"/>
  <c r="AG680" i="4"/>
  <c r="AG749" i="4"/>
  <c r="AG88" i="4"/>
  <c r="AG98" i="4"/>
  <c r="AG181" i="4"/>
  <c r="AG231" i="4"/>
  <c r="AG312" i="4"/>
  <c r="AG376" i="4"/>
  <c r="AG437" i="4"/>
  <c r="AG499" i="4"/>
  <c r="AG564" i="4"/>
  <c r="AG625" i="4"/>
  <c r="AG712" i="4"/>
  <c r="AG63" i="4"/>
  <c r="AG182" i="4"/>
  <c r="AG336" i="4"/>
  <c r="AG431" i="4"/>
  <c r="AG486" i="4"/>
  <c r="AG552" i="4"/>
  <c r="AG637" i="4"/>
  <c r="AG684" i="4"/>
  <c r="AG755" i="4"/>
  <c r="AG166" i="4"/>
  <c r="AG282" i="4"/>
  <c r="AG67" i="4"/>
  <c r="AG106" i="4"/>
  <c r="AG183" i="4"/>
  <c r="AG233" i="4"/>
  <c r="AG314" i="4"/>
  <c r="AG378" i="4"/>
  <c r="AG439" i="4"/>
  <c r="AG501" i="4"/>
  <c r="AG566" i="4"/>
  <c r="AG627" i="4"/>
  <c r="AG701" i="4"/>
  <c r="M73" i="4"/>
  <c r="M558" i="4"/>
  <c r="M379" i="4"/>
  <c r="M244" i="4"/>
  <c r="M314" i="4"/>
  <c r="M243" i="4"/>
  <c r="M332" i="4"/>
  <c r="M190" i="4"/>
  <c r="M322" i="4"/>
  <c r="M510" i="4"/>
  <c r="M635" i="4"/>
  <c r="M98" i="4"/>
  <c r="M255" i="4"/>
  <c r="M427" i="4"/>
  <c r="M522" i="4"/>
  <c r="M732" i="4"/>
  <c r="M146" i="4"/>
  <c r="M340" i="4"/>
  <c r="M462" i="4"/>
  <c r="M598" i="4"/>
  <c r="M80" i="4"/>
  <c r="M205" i="4"/>
  <c r="M333" i="4"/>
  <c r="M541" i="4"/>
  <c r="M653" i="4"/>
  <c r="M84" i="4"/>
  <c r="M230" i="4"/>
  <c r="M374" i="4"/>
  <c r="M592" i="4"/>
  <c r="M697" i="4"/>
  <c r="M83" i="4"/>
  <c r="M304" i="4"/>
  <c r="M497" i="4"/>
  <c r="M689" i="4"/>
  <c r="M119" i="4"/>
  <c r="M271" i="4"/>
  <c r="M422" i="4"/>
  <c r="M538" i="4"/>
  <c r="M173" i="4"/>
  <c r="M299" i="4"/>
  <c r="M550" i="4"/>
  <c r="M618" i="4"/>
  <c r="M749" i="4"/>
  <c r="C85" i="4"/>
  <c r="C151" i="4"/>
  <c r="C281" i="4"/>
  <c r="C331" i="4"/>
  <c r="C393" i="4"/>
  <c r="C456" i="4"/>
  <c r="C515" i="4"/>
  <c r="C594" i="4"/>
  <c r="C664" i="4"/>
  <c r="C699" i="4"/>
  <c r="C87" i="4"/>
  <c r="C154" i="4"/>
  <c r="C259" i="4"/>
  <c r="C270" i="4"/>
  <c r="C354" i="4"/>
  <c r="C428" i="4"/>
  <c r="C481" i="4"/>
  <c r="C612" i="4"/>
  <c r="C675" i="4"/>
  <c r="C739" i="4"/>
  <c r="G50" i="4"/>
  <c r="G51" i="4" s="1"/>
  <c r="G52" i="4" s="1"/>
  <c r="G53" i="4" s="1"/>
  <c r="C56" i="4"/>
  <c r="C122" i="4"/>
  <c r="C204" i="4"/>
  <c r="C248" i="4"/>
  <c r="C396" i="4"/>
  <c r="C421" i="4"/>
  <c r="C523" i="4"/>
  <c r="C527" i="4"/>
  <c r="C605" i="4"/>
  <c r="C668" i="4"/>
  <c r="C726" i="4"/>
  <c r="G54" i="4"/>
  <c r="C60" i="4"/>
  <c r="C131" i="4"/>
  <c r="C205" i="4"/>
  <c r="C286" i="4"/>
  <c r="C345" i="4"/>
  <c r="C404" i="4"/>
  <c r="C474" i="4"/>
  <c r="C547" i="4"/>
  <c r="C598" i="4"/>
  <c r="C661" i="4"/>
  <c r="C719" i="4"/>
  <c r="C125" i="4"/>
  <c r="C159" i="4"/>
  <c r="C198" i="4"/>
  <c r="C252" i="4"/>
  <c r="C336" i="4"/>
  <c r="C397" i="4"/>
  <c r="C460" i="4"/>
  <c r="C524" i="4"/>
  <c r="C593" i="4"/>
  <c r="C654" i="4"/>
  <c r="C732" i="4"/>
  <c r="C211" i="4"/>
  <c r="C140" i="4"/>
  <c r="C193" i="4"/>
  <c r="C266" i="4"/>
  <c r="C328" i="4"/>
  <c r="C390" i="4"/>
  <c r="C453" i="4"/>
  <c r="C512" i="4"/>
  <c r="C579" i="4"/>
  <c r="C650" i="4"/>
  <c r="C709" i="4"/>
  <c r="C95" i="4"/>
  <c r="C144" i="4"/>
  <c r="C194" i="4"/>
  <c r="C274" i="4"/>
  <c r="C329" i="4"/>
  <c r="C391" i="4"/>
  <c r="C454" i="4"/>
  <c r="C513" i="4"/>
  <c r="C584" i="4"/>
  <c r="C638" i="4"/>
  <c r="C710" i="4"/>
  <c r="C102" i="4"/>
  <c r="C97" i="4"/>
  <c r="C179" i="4"/>
  <c r="C232" i="4"/>
  <c r="C314" i="4"/>
  <c r="C376" i="4"/>
  <c r="C439" i="4"/>
  <c r="C498" i="4"/>
  <c r="C565" i="4"/>
  <c r="C626" i="4"/>
  <c r="C715" i="4"/>
  <c r="W112" i="4"/>
  <c r="W213" i="4"/>
  <c r="W194" i="4"/>
  <c r="W243" i="4"/>
  <c r="W327" i="4"/>
  <c r="W390" i="4"/>
  <c r="W452" i="4"/>
  <c r="W512" i="4"/>
  <c r="W577" i="4"/>
  <c r="W646" i="4"/>
  <c r="W707" i="4"/>
  <c r="W116" i="4"/>
  <c r="W122" i="4"/>
  <c r="W187" i="4"/>
  <c r="W236" i="4"/>
  <c r="W320" i="4"/>
  <c r="W383" i="4"/>
  <c r="W445" i="4"/>
  <c r="W505" i="4"/>
  <c r="W570" i="4"/>
  <c r="W631" i="4"/>
  <c r="W701" i="4"/>
  <c r="W60" i="4"/>
  <c r="W107" i="4"/>
  <c r="W180" i="4"/>
  <c r="W229" i="4"/>
  <c r="W313" i="4"/>
  <c r="W376" i="4"/>
  <c r="W438" i="4"/>
  <c r="W498" i="4"/>
  <c r="W563" i="4"/>
  <c r="W624" i="4"/>
  <c r="W703" i="4"/>
  <c r="W64" i="4"/>
  <c r="W223" i="4"/>
  <c r="W173" i="4"/>
  <c r="W282" i="4"/>
  <c r="W297" i="4"/>
  <c r="W369" i="4"/>
  <c r="W461" i="4"/>
  <c r="W518" i="4"/>
  <c r="W593" i="4"/>
  <c r="W649" i="4"/>
  <c r="W691" i="4"/>
  <c r="W748" i="4"/>
  <c r="W115" i="4"/>
  <c r="W182" i="4"/>
  <c r="W231" i="4"/>
  <c r="W315" i="4"/>
  <c r="W378" i="4"/>
  <c r="W440" i="4"/>
  <c r="W500" i="4"/>
  <c r="W565" i="4"/>
  <c r="W626" i="4"/>
  <c r="W698" i="4"/>
  <c r="W72" i="4"/>
  <c r="W138" i="4"/>
  <c r="W191" i="4"/>
  <c r="W240" i="4"/>
  <c r="W324" i="4"/>
  <c r="W387" i="4"/>
  <c r="W449" i="4"/>
  <c r="W509" i="4"/>
  <c r="W574" i="4"/>
  <c r="W635" i="4"/>
  <c r="W699" i="4"/>
  <c r="W104" i="4"/>
  <c r="W220" i="4"/>
  <c r="W184" i="4"/>
  <c r="W233" i="4"/>
  <c r="W317" i="4"/>
  <c r="W380" i="4"/>
  <c r="W442" i="4"/>
  <c r="W502" i="4"/>
  <c r="W567" i="4"/>
  <c r="W628" i="4"/>
  <c r="W708" i="4"/>
  <c r="W94" i="4"/>
  <c r="W88" i="4"/>
  <c r="W169" i="4"/>
  <c r="W248" i="4"/>
  <c r="W299" i="4"/>
  <c r="W365" i="4"/>
  <c r="W429" i="4"/>
  <c r="W494" i="4"/>
  <c r="W557" i="4"/>
  <c r="W650" i="4"/>
  <c r="W687" i="4"/>
  <c r="W743" i="4"/>
  <c r="AQ70" i="4"/>
  <c r="AQ136" i="4"/>
  <c r="AQ190" i="4"/>
  <c r="AQ239" i="4"/>
  <c r="AQ323" i="4"/>
  <c r="AQ386" i="4"/>
  <c r="AQ449" i="4"/>
  <c r="AQ510" i="4"/>
  <c r="AQ575" i="4"/>
  <c r="AQ635" i="4"/>
  <c r="AQ704" i="4"/>
  <c r="AQ91" i="4"/>
  <c r="AQ211" i="4"/>
  <c r="AQ198" i="4"/>
  <c r="AQ285" i="4"/>
  <c r="AQ332" i="4"/>
  <c r="AQ396" i="4"/>
  <c r="AQ458" i="4"/>
  <c r="AQ544" i="4"/>
  <c r="AQ593" i="4"/>
  <c r="AQ652" i="4"/>
  <c r="AQ736" i="4"/>
  <c r="AQ73" i="4"/>
  <c r="AQ123" i="4"/>
  <c r="AQ202" i="4"/>
  <c r="AQ245" i="4"/>
  <c r="AQ333" i="4"/>
  <c r="AQ397" i="4"/>
  <c r="AQ459" i="4"/>
  <c r="AQ552" i="4"/>
  <c r="AQ581" i="4"/>
  <c r="AQ653" i="4"/>
  <c r="AQ733" i="4"/>
  <c r="AQ80" i="4"/>
  <c r="AQ223" i="4"/>
  <c r="AQ185" i="4"/>
  <c r="AQ234" i="4"/>
  <c r="AQ318" i="4"/>
  <c r="AQ381" i="4"/>
  <c r="AQ444" i="4"/>
  <c r="AQ505" i="4"/>
  <c r="AQ570" i="4"/>
  <c r="AQ630" i="4"/>
  <c r="AQ705" i="4"/>
  <c r="AQ125" i="4"/>
  <c r="AQ84" i="4"/>
  <c r="AQ170" i="4"/>
  <c r="AQ246" i="4"/>
  <c r="AQ306" i="4"/>
  <c r="AQ366" i="4"/>
  <c r="AQ463" i="4"/>
  <c r="AQ521" i="4"/>
  <c r="AQ558" i="4"/>
  <c r="AQ638" i="4"/>
  <c r="AQ688" i="4"/>
  <c r="AQ742" i="4"/>
  <c r="AQ94" i="4"/>
  <c r="AQ171" i="4"/>
  <c r="AQ254" i="4"/>
  <c r="AQ292" i="4"/>
  <c r="AQ367" i="4"/>
  <c r="AQ466" i="4"/>
  <c r="AQ523" i="4"/>
  <c r="AQ562" i="4"/>
  <c r="AQ646" i="4"/>
  <c r="AQ689" i="4"/>
  <c r="AQ743" i="4"/>
  <c r="AQ116" i="4"/>
  <c r="AQ156" i="4"/>
  <c r="AQ257" i="4"/>
  <c r="AQ276" i="4"/>
  <c r="AQ352" i="4"/>
  <c r="AQ423" i="4"/>
  <c r="AQ480" i="4"/>
  <c r="AQ531" i="4"/>
  <c r="AQ610" i="4"/>
  <c r="AQ674" i="4"/>
  <c r="AQ739" i="4"/>
  <c r="AQ72" i="4"/>
  <c r="AQ158" i="4"/>
  <c r="AQ259" i="4"/>
  <c r="AQ281" i="4"/>
  <c r="AQ353" i="4"/>
  <c r="AQ431" i="4"/>
  <c r="AQ481" i="4"/>
  <c r="AQ532" i="4"/>
  <c r="AQ611" i="4"/>
  <c r="AQ675" i="4"/>
  <c r="AQ740" i="4"/>
  <c r="AG110" i="4"/>
  <c r="AG206" i="4"/>
  <c r="AG254" i="4"/>
  <c r="AG335" i="4"/>
  <c r="AG403" i="4"/>
  <c r="AG466" i="4"/>
  <c r="AG547" i="4"/>
  <c r="AG597" i="4"/>
  <c r="AG664" i="4"/>
  <c r="AG717" i="4"/>
  <c r="AG121" i="4"/>
  <c r="AG101" i="4"/>
  <c r="AG161" i="4"/>
  <c r="AG283" i="4"/>
  <c r="AG298" i="4"/>
  <c r="AG356" i="4"/>
  <c r="AG411" i="4"/>
  <c r="AG481" i="4"/>
  <c r="AG541" i="4"/>
  <c r="AG614" i="4"/>
  <c r="AG677" i="4"/>
  <c r="AG751" i="4"/>
  <c r="AG85" i="4"/>
  <c r="AG178" i="4"/>
  <c r="AG228" i="4"/>
  <c r="AG349" i="4"/>
  <c r="AG373" i="4"/>
  <c r="AG434" i="4"/>
  <c r="AG522" i="4"/>
  <c r="AG582" i="4"/>
  <c r="AG622" i="4"/>
  <c r="AG695" i="4"/>
  <c r="AG268" i="4"/>
  <c r="AG390" i="4"/>
  <c r="AG451" i="4"/>
  <c r="AG545" i="4"/>
  <c r="AG581" i="4"/>
  <c r="AG656" i="4"/>
  <c r="AG740" i="4"/>
  <c r="AG112" i="4"/>
  <c r="AG179" i="4"/>
  <c r="AG276" i="4"/>
  <c r="AG459" i="4"/>
  <c r="AG99" i="4"/>
  <c r="AG172" i="4"/>
  <c r="AG285" i="4"/>
  <c r="AG297" i="4"/>
  <c r="AG367" i="4"/>
  <c r="AG464" i="4"/>
  <c r="AG492" i="4"/>
  <c r="AG555" i="4"/>
  <c r="AG638" i="4"/>
  <c r="AG689" i="4"/>
  <c r="AG746" i="4"/>
  <c r="AG66" i="4"/>
  <c r="AG208" i="4"/>
  <c r="AG189" i="4"/>
  <c r="AG239" i="4"/>
  <c r="AG320" i="4"/>
  <c r="AG384" i="4"/>
  <c r="AG445" i="4"/>
  <c r="AG507" i="4"/>
  <c r="AG572" i="4"/>
  <c r="AG633" i="4"/>
  <c r="AG714" i="4"/>
  <c r="AG96" i="4"/>
  <c r="AG198" i="4"/>
  <c r="AG361" i="4"/>
  <c r="AG472" i="4"/>
  <c r="AG540" i="4"/>
  <c r="AG579" i="4"/>
  <c r="AG618" i="4"/>
  <c r="AG691" i="4"/>
  <c r="AG747" i="4"/>
  <c r="AG174" i="4"/>
  <c r="AG245" i="4"/>
  <c r="AG147" i="4"/>
  <c r="AG200" i="4"/>
  <c r="AG191" i="4"/>
  <c r="AG241" i="4"/>
  <c r="AG322" i="4"/>
  <c r="AG386" i="4"/>
  <c r="AG447" i="4"/>
  <c r="AG509" i="4"/>
  <c r="AG574" i="4"/>
  <c r="AG635" i="4"/>
  <c r="AG705" i="4"/>
  <c r="AL29" i="4"/>
  <c r="AL21" i="4"/>
  <c r="AL34" i="4"/>
  <c r="AL26" i="4"/>
  <c r="AL18" i="4"/>
  <c r="AL16" i="4"/>
  <c r="AL31" i="4"/>
  <c r="AL23" i="4"/>
  <c r="AH36" i="4"/>
  <c r="AL28" i="4"/>
  <c r="AL20" i="4"/>
  <c r="AL17" i="4"/>
  <c r="AL13" i="4"/>
  <c r="AL33" i="4"/>
  <c r="AL25" i="4"/>
  <c r="AL30" i="4"/>
  <c r="AL22" i="4"/>
  <c r="AL14" i="4"/>
  <c r="AL35" i="4"/>
  <c r="AL27" i="4"/>
  <c r="AL19" i="4"/>
  <c r="AL32" i="4"/>
  <c r="AL24" i="4"/>
  <c r="AL15" i="4"/>
  <c r="AL12" i="4"/>
  <c r="M174" i="4"/>
  <c r="M619" i="4"/>
  <c r="M442" i="4"/>
  <c r="M451" i="4"/>
  <c r="M100" i="4"/>
  <c r="M566" i="4"/>
  <c r="M387" i="4"/>
  <c r="M101" i="4"/>
  <c r="M652" i="4"/>
  <c r="M64" i="4"/>
  <c r="M123" i="4"/>
  <c r="M242" i="4"/>
  <c r="M386" i="4"/>
  <c r="M449" i="4"/>
  <c r="M574" i="4"/>
  <c r="M701" i="4"/>
  <c r="M158" i="4"/>
  <c r="M218" i="4"/>
  <c r="M331" i="4"/>
  <c r="M458" i="4"/>
  <c r="M590" i="4"/>
  <c r="M651" i="4"/>
  <c r="M72" i="4"/>
  <c r="M208" i="4"/>
  <c r="M256" i="4"/>
  <c r="M405" i="4"/>
  <c r="M546" i="4"/>
  <c r="M660" i="4"/>
  <c r="M719" i="4"/>
  <c r="M122" i="4"/>
  <c r="M259" i="4"/>
  <c r="M398" i="4"/>
  <c r="M460" i="4"/>
  <c r="M580" i="4"/>
  <c r="M735" i="4"/>
  <c r="M109" i="4"/>
  <c r="M178" i="4"/>
  <c r="M351" i="4"/>
  <c r="M437" i="4"/>
  <c r="M498" i="4"/>
  <c r="M623" i="4"/>
  <c r="M748" i="4"/>
  <c r="M171" i="4"/>
  <c r="M270" i="4"/>
  <c r="M367" i="4"/>
  <c r="M466" i="4"/>
  <c r="M557" i="4"/>
  <c r="M648" i="4"/>
  <c r="M164" i="4"/>
  <c r="M303" i="4"/>
  <c r="M360" i="4"/>
  <c r="M487" i="4"/>
  <c r="M644" i="4"/>
  <c r="M681" i="4"/>
  <c r="M120" i="4"/>
  <c r="M225" i="4"/>
  <c r="M369" i="4"/>
  <c r="M474" i="4"/>
  <c r="M589" i="4"/>
  <c r="M691" i="4"/>
  <c r="C196" i="4"/>
  <c r="C534" i="4"/>
  <c r="M106" i="4"/>
  <c r="M156" i="4"/>
  <c r="M216" i="4"/>
  <c r="M248" i="4"/>
  <c r="M330" i="4"/>
  <c r="M395" i="4"/>
  <c r="M457" i="4"/>
  <c r="M519" i="4"/>
  <c r="M582" i="4"/>
  <c r="M661" i="4"/>
  <c r="M729" i="4"/>
  <c r="M68" i="4"/>
  <c r="M145" i="4"/>
  <c r="M204" i="4"/>
  <c r="M305" i="4"/>
  <c r="M337" i="4"/>
  <c r="M404" i="4"/>
  <c r="M469" i="4"/>
  <c r="M542" i="4"/>
  <c r="M597" i="4"/>
  <c r="M659" i="4"/>
  <c r="M718" i="4"/>
  <c r="M114" i="4"/>
  <c r="M141" i="4"/>
  <c r="M207" i="4"/>
  <c r="M283" i="4"/>
  <c r="M342" i="4"/>
  <c r="M412" i="4"/>
  <c r="M475" i="4"/>
  <c r="M526" i="4"/>
  <c r="M606" i="4"/>
  <c r="M669" i="4"/>
  <c r="M728" i="4"/>
  <c r="M118" i="4"/>
  <c r="M210" i="4"/>
  <c r="M212" i="4"/>
  <c r="M267" i="4"/>
  <c r="M344" i="4"/>
  <c r="M406" i="4"/>
  <c r="M470" i="4"/>
  <c r="M552" i="4"/>
  <c r="M599" i="4"/>
  <c r="M662" i="4"/>
  <c r="M720" i="4"/>
  <c r="M89" i="4"/>
  <c r="M116" i="4"/>
  <c r="M186" i="4"/>
  <c r="M238" i="4"/>
  <c r="M318" i="4"/>
  <c r="M382" i="4"/>
  <c r="M445" i="4"/>
  <c r="M506" i="4"/>
  <c r="M570" i="4"/>
  <c r="M631" i="4"/>
  <c r="M711" i="4"/>
  <c r="Q55" i="4"/>
  <c r="Q56" i="4" s="1"/>
  <c r="Q57" i="4" s="1"/>
  <c r="Q58" i="4" s="1"/>
  <c r="Q59" i="4" s="1"/>
  <c r="Q60" i="4" s="1"/>
  <c r="Q61" i="4" s="1"/>
  <c r="Q62" i="4" s="1"/>
  <c r="Q63" i="4" s="1"/>
  <c r="Q64" i="4" s="1"/>
  <c r="Q65" i="4" s="1"/>
  <c r="Q66" i="4" s="1"/>
  <c r="Q67" i="4" s="1"/>
  <c r="Q68" i="4" s="1"/>
  <c r="Q69" i="4" s="1"/>
  <c r="Q70" i="4" s="1"/>
  <c r="Q71" i="4" s="1"/>
  <c r="Q72" i="4" s="1"/>
  <c r="Q73" i="4" s="1"/>
  <c r="Q74" i="4" s="1"/>
  <c r="Q75" i="4" s="1"/>
  <c r="Q76" i="4" s="1"/>
  <c r="Q77" i="4" s="1"/>
  <c r="Q78" i="4" s="1"/>
  <c r="Q79" i="4" s="1"/>
  <c r="Q80" i="4" s="1"/>
  <c r="Q81" i="4" s="1"/>
  <c r="Q82" i="4" s="1"/>
  <c r="Q83" i="4" s="1"/>
  <c r="Q84" i="4" s="1"/>
  <c r="Q85" i="4" s="1"/>
  <c r="Q86" i="4" s="1"/>
  <c r="Q87" i="4" s="1"/>
  <c r="Q88" i="4" s="1"/>
  <c r="Q89" i="4" s="1"/>
  <c r="Q90" i="4" s="1"/>
  <c r="Q91" i="4" s="1"/>
  <c r="Q92" i="4" s="1"/>
  <c r="Q93" i="4" s="1"/>
  <c r="Q94" i="4" s="1"/>
  <c r="Q95" i="4" s="1"/>
  <c r="Q96" i="4" s="1"/>
  <c r="Q97" i="4" s="1"/>
  <c r="Q98" i="4" s="1"/>
  <c r="Q99" i="4" s="1"/>
  <c r="Q100" i="4" s="1"/>
  <c r="Q101" i="4" s="1"/>
  <c r="Q102" i="4" s="1"/>
  <c r="Q103" i="4" s="1"/>
  <c r="Q104" i="4" s="1"/>
  <c r="Q105" i="4" s="1"/>
  <c r="Q106" i="4" s="1"/>
  <c r="Q107" i="4" s="1"/>
  <c r="Q108" i="4" s="1"/>
  <c r="Q109" i="4" s="1"/>
  <c r="Q110" i="4" s="1"/>
  <c r="Q111" i="4" s="1"/>
  <c r="Q112" i="4" s="1"/>
  <c r="Q113" i="4" s="1"/>
  <c r="Q114" i="4" s="1"/>
  <c r="Q115" i="4" s="1"/>
  <c r="Q116" i="4" s="1"/>
  <c r="Q117" i="4" s="1"/>
  <c r="Q118" i="4" s="1"/>
  <c r="Q119" i="4" s="1"/>
  <c r="Q120" i="4" s="1"/>
  <c r="Q121" i="4" s="1"/>
  <c r="Q122" i="4" s="1"/>
  <c r="Q123" i="4" s="1"/>
  <c r="Q124" i="4" s="1"/>
  <c r="Q125" i="4" s="1"/>
  <c r="Q126" i="4" s="1"/>
  <c r="Q127" i="4" s="1"/>
  <c r="Q128" i="4" s="1"/>
  <c r="Q129" i="4" s="1"/>
  <c r="Q130" i="4" s="1"/>
  <c r="Q131" i="4" s="1"/>
  <c r="Q132" i="4" s="1"/>
  <c r="Q133" i="4" s="1"/>
  <c r="Q134" i="4" s="1"/>
  <c r="Q135" i="4" s="1"/>
  <c r="Q136" i="4" s="1"/>
  <c r="Q137" i="4" s="1"/>
  <c r="Q138" i="4" s="1"/>
  <c r="Q139" i="4" s="1"/>
  <c r="Q140" i="4" s="1"/>
  <c r="Q141" i="4" s="1"/>
  <c r="Q142" i="4" s="1"/>
  <c r="Q143" i="4" s="1"/>
  <c r="Q144" i="4" s="1"/>
  <c r="Q145" i="4" s="1"/>
  <c r="Q146" i="4" s="1"/>
  <c r="Q147" i="4" s="1"/>
  <c r="Q148" i="4" s="1"/>
  <c r="Q149" i="4" s="1"/>
  <c r="Q150" i="4" s="1"/>
  <c r="Q151" i="4" s="1"/>
  <c r="Q152" i="4" s="1"/>
  <c r="Q153" i="4" s="1"/>
  <c r="Q154" i="4" s="1"/>
  <c r="Q155" i="4" s="1"/>
  <c r="Q156" i="4" s="1"/>
  <c r="Q157" i="4" s="1"/>
  <c r="Q158" i="4" s="1"/>
  <c r="Q159" i="4" s="1"/>
  <c r="Q160" i="4" s="1"/>
  <c r="Q161" i="4" s="1"/>
  <c r="Q162" i="4" s="1"/>
  <c r="Q163" i="4" s="1"/>
  <c r="Q164" i="4" s="1"/>
  <c r="Q165" i="4" s="1"/>
  <c r="Q166" i="4" s="1"/>
  <c r="Q167" i="4" s="1"/>
  <c r="Q168" i="4" s="1"/>
  <c r="Q169" i="4" s="1"/>
  <c r="Q170" i="4" s="1"/>
  <c r="Q171" i="4" s="1"/>
  <c r="Q172" i="4" s="1"/>
  <c r="Q173" i="4" s="1"/>
  <c r="Q174" i="4" s="1"/>
  <c r="Q175" i="4" s="1"/>
  <c r="Q176" i="4" s="1"/>
  <c r="Q177" i="4" s="1"/>
  <c r="Q178" i="4" s="1"/>
  <c r="Q179" i="4" s="1"/>
  <c r="Q180" i="4" s="1"/>
  <c r="Q181" i="4" s="1"/>
  <c r="Q182" i="4" s="1"/>
  <c r="Q183" i="4" s="1"/>
  <c r="Q184" i="4" s="1"/>
  <c r="Q185" i="4" s="1"/>
  <c r="Q186" i="4" s="1"/>
  <c r="Q187" i="4" s="1"/>
  <c r="Q188" i="4" s="1"/>
  <c r="Q189" i="4" s="1"/>
  <c r="Q190" i="4" s="1"/>
  <c r="Q191" i="4" s="1"/>
  <c r="Q192" i="4" s="1"/>
  <c r="Q193" i="4" s="1"/>
  <c r="Q194" i="4" s="1"/>
  <c r="Q195" i="4" s="1"/>
  <c r="Q196" i="4" s="1"/>
  <c r="Q197" i="4" s="1"/>
  <c r="Q198" i="4" s="1"/>
  <c r="Q199" i="4" s="1"/>
  <c r="Q200" i="4" s="1"/>
  <c r="Q201" i="4" s="1"/>
  <c r="Q202" i="4" s="1"/>
  <c r="Q203" i="4" s="1"/>
  <c r="Q204" i="4" s="1"/>
  <c r="Q205" i="4" s="1"/>
  <c r="Q206" i="4" s="1"/>
  <c r="Q207" i="4" s="1"/>
  <c r="Q208" i="4" s="1"/>
  <c r="Q209" i="4" s="1"/>
  <c r="Q210" i="4" s="1"/>
  <c r="Q211" i="4" s="1"/>
  <c r="Q212" i="4" s="1"/>
  <c r="Q213" i="4" s="1"/>
  <c r="Q214" i="4" s="1"/>
  <c r="Q215" i="4" s="1"/>
  <c r="Q216" i="4" s="1"/>
  <c r="Q217" i="4" s="1"/>
  <c r="Q218" i="4" s="1"/>
  <c r="Q219" i="4" s="1"/>
  <c r="Q220" i="4" s="1"/>
  <c r="Q221" i="4" s="1"/>
  <c r="Q222" i="4" s="1"/>
  <c r="Q223" i="4" s="1"/>
  <c r="Q224" i="4" s="1"/>
  <c r="Q225" i="4" s="1"/>
  <c r="Q226" i="4" s="1"/>
  <c r="Q227" i="4" s="1"/>
  <c r="Q228" i="4" s="1"/>
  <c r="Q229" i="4" s="1"/>
  <c r="Q230" i="4" s="1"/>
  <c r="Q231" i="4" s="1"/>
  <c r="Q232" i="4" s="1"/>
  <c r="Q233" i="4" s="1"/>
  <c r="Q234" i="4" s="1"/>
  <c r="Q235" i="4" s="1"/>
  <c r="Q236" i="4" s="1"/>
  <c r="Q237" i="4" s="1"/>
  <c r="Q238" i="4" s="1"/>
  <c r="Q239" i="4" s="1"/>
  <c r="Q240" i="4" s="1"/>
  <c r="Q241" i="4" s="1"/>
  <c r="Q242" i="4" s="1"/>
  <c r="Q243" i="4" s="1"/>
  <c r="Q244" i="4" s="1"/>
  <c r="Q245" i="4" s="1"/>
  <c r="Q246" i="4" s="1"/>
  <c r="Q247" i="4" s="1"/>
  <c r="Q248" i="4" s="1"/>
  <c r="Q249" i="4" s="1"/>
  <c r="Q250" i="4" s="1"/>
  <c r="Q251" i="4" s="1"/>
  <c r="Q252" i="4" s="1"/>
  <c r="Q253" i="4" s="1"/>
  <c r="Q254" i="4" s="1"/>
  <c r="Q255" i="4" s="1"/>
  <c r="Q256" i="4" s="1"/>
  <c r="Q257" i="4" s="1"/>
  <c r="Q258" i="4" s="1"/>
  <c r="Q259" i="4" s="1"/>
  <c r="Q260" i="4" s="1"/>
  <c r="Q261" i="4" s="1"/>
  <c r="Q262" i="4" s="1"/>
  <c r="Q263" i="4" s="1"/>
  <c r="Q264" i="4" s="1"/>
  <c r="Q265" i="4" s="1"/>
  <c r="Q266" i="4" s="1"/>
  <c r="Q267" i="4" s="1"/>
  <c r="Q268" i="4" s="1"/>
  <c r="Q269" i="4" s="1"/>
  <c r="Q270" i="4" s="1"/>
  <c r="Q271" i="4" s="1"/>
  <c r="Q272" i="4" s="1"/>
  <c r="Q273" i="4" s="1"/>
  <c r="Q274" i="4" s="1"/>
  <c r="Q275" i="4" s="1"/>
  <c r="Q276" i="4" s="1"/>
  <c r="Q277" i="4" s="1"/>
  <c r="Q278" i="4" s="1"/>
  <c r="Q279" i="4" s="1"/>
  <c r="Q280" i="4" s="1"/>
  <c r="Q281" i="4" s="1"/>
  <c r="Q282" i="4" s="1"/>
  <c r="Q283" i="4" s="1"/>
  <c r="Q284" i="4" s="1"/>
  <c r="Q285" i="4" s="1"/>
  <c r="Q286" i="4" s="1"/>
  <c r="Q287" i="4" s="1"/>
  <c r="Q288" i="4" s="1"/>
  <c r="Q289" i="4" s="1"/>
  <c r="Q290" i="4" s="1"/>
  <c r="Q291" i="4" s="1"/>
  <c r="Q292" i="4" s="1"/>
  <c r="Q293" i="4" s="1"/>
  <c r="Q294" i="4" s="1"/>
  <c r="Q295" i="4" s="1"/>
  <c r="Q296" i="4" s="1"/>
  <c r="Q297" i="4" s="1"/>
  <c r="Q298" i="4" s="1"/>
  <c r="Q299" i="4" s="1"/>
  <c r="Q300" i="4" s="1"/>
  <c r="Q301" i="4" s="1"/>
  <c r="Q302" i="4" s="1"/>
  <c r="Q303" i="4" s="1"/>
  <c r="Q304" i="4" s="1"/>
  <c r="Q305" i="4" s="1"/>
  <c r="Q306" i="4" s="1"/>
  <c r="Q307" i="4" s="1"/>
  <c r="Q308" i="4" s="1"/>
  <c r="Q309" i="4" s="1"/>
  <c r="Q310" i="4" s="1"/>
  <c r="Q311" i="4" s="1"/>
  <c r="Q312" i="4" s="1"/>
  <c r="Q313" i="4" s="1"/>
  <c r="Q314" i="4" s="1"/>
  <c r="Q315" i="4" s="1"/>
  <c r="Q316" i="4" s="1"/>
  <c r="Q317" i="4" s="1"/>
  <c r="Q318" i="4" s="1"/>
  <c r="Q319" i="4" s="1"/>
  <c r="Q320" i="4" s="1"/>
  <c r="Q321" i="4" s="1"/>
  <c r="Q322" i="4" s="1"/>
  <c r="Q323" i="4" s="1"/>
  <c r="Q324" i="4" s="1"/>
  <c r="Q325" i="4" s="1"/>
  <c r="Q326" i="4" s="1"/>
  <c r="Q327" i="4" s="1"/>
  <c r="Q328" i="4" s="1"/>
  <c r="Q329" i="4" s="1"/>
  <c r="Q330" i="4" s="1"/>
  <c r="Q331" i="4" s="1"/>
  <c r="Q332" i="4" s="1"/>
  <c r="Q333" i="4" s="1"/>
  <c r="Q334" i="4" s="1"/>
  <c r="Q335" i="4" s="1"/>
  <c r="Q336" i="4" s="1"/>
  <c r="Q337" i="4" s="1"/>
  <c r="Q338" i="4" s="1"/>
  <c r="Q339" i="4" s="1"/>
  <c r="Q340" i="4" s="1"/>
  <c r="Q341" i="4" s="1"/>
  <c r="Q342" i="4" s="1"/>
  <c r="Q343" i="4" s="1"/>
  <c r="Q344" i="4" s="1"/>
  <c r="Q345" i="4" s="1"/>
  <c r="Q346" i="4" s="1"/>
  <c r="Q347" i="4" s="1"/>
  <c r="Q348" i="4" s="1"/>
  <c r="Q349" i="4" s="1"/>
  <c r="Q350" i="4" s="1"/>
  <c r="Q351" i="4" s="1"/>
  <c r="Q352" i="4" s="1"/>
  <c r="Q353" i="4" s="1"/>
  <c r="Q354" i="4" s="1"/>
  <c r="Q355" i="4" s="1"/>
  <c r="Q356" i="4" s="1"/>
  <c r="Q357" i="4" s="1"/>
  <c r="Q358" i="4" s="1"/>
  <c r="Q359" i="4" s="1"/>
  <c r="Q360" i="4" s="1"/>
  <c r="Q361" i="4" s="1"/>
  <c r="Q362" i="4" s="1"/>
  <c r="Q363" i="4" s="1"/>
  <c r="Q364" i="4" s="1"/>
  <c r="Q365" i="4" s="1"/>
  <c r="Q366" i="4" s="1"/>
  <c r="Q367" i="4" s="1"/>
  <c r="Q368" i="4" s="1"/>
  <c r="Q369" i="4" s="1"/>
  <c r="Q370" i="4" s="1"/>
  <c r="Q371" i="4" s="1"/>
  <c r="Q372" i="4" s="1"/>
  <c r="Q373" i="4" s="1"/>
  <c r="Q374" i="4" s="1"/>
  <c r="Q375" i="4" s="1"/>
  <c r="Q376" i="4" s="1"/>
  <c r="Q377" i="4" s="1"/>
  <c r="Q378" i="4" s="1"/>
  <c r="Q379" i="4" s="1"/>
  <c r="Q380" i="4" s="1"/>
  <c r="Q381" i="4" s="1"/>
  <c r="Q382" i="4" s="1"/>
  <c r="Q383" i="4" s="1"/>
  <c r="M61" i="4"/>
  <c r="M85" i="4"/>
  <c r="M179" i="4"/>
  <c r="M231" i="4"/>
  <c r="M311" i="4"/>
  <c r="M375" i="4"/>
  <c r="M438" i="4"/>
  <c r="M499" i="4"/>
  <c r="M563" i="4"/>
  <c r="M624" i="4"/>
  <c r="M710" i="4"/>
  <c r="M93" i="4"/>
  <c r="M172" i="4"/>
  <c r="M287" i="4"/>
  <c r="M309" i="4"/>
  <c r="M368" i="4"/>
  <c r="M473" i="4"/>
  <c r="M520" i="4"/>
  <c r="M581" i="4"/>
  <c r="M650" i="4"/>
  <c r="M690" i="4"/>
  <c r="M92" i="4"/>
  <c r="M181" i="4"/>
  <c r="M233" i="4"/>
  <c r="M313" i="4"/>
  <c r="M377" i="4"/>
  <c r="M440" i="4"/>
  <c r="M501" i="4"/>
  <c r="M565" i="4"/>
  <c r="M626" i="4"/>
  <c r="M700" i="4"/>
  <c r="C146" i="4"/>
  <c r="C214" i="4"/>
  <c r="C216" i="4"/>
  <c r="C264" i="4"/>
  <c r="C339" i="4"/>
  <c r="C401" i="4"/>
  <c r="C495" i="4"/>
  <c r="C557" i="4"/>
  <c r="C595" i="4"/>
  <c r="C658" i="4"/>
  <c r="C730" i="4"/>
  <c r="C100" i="4"/>
  <c r="C165" i="4"/>
  <c r="C277" i="4"/>
  <c r="C303" i="4"/>
  <c r="C362" i="4"/>
  <c r="C414" i="4"/>
  <c r="C489" i="4"/>
  <c r="C555" i="4"/>
  <c r="C644" i="4"/>
  <c r="C684" i="4"/>
  <c r="C121" i="4"/>
  <c r="C156" i="4"/>
  <c r="C261" i="4"/>
  <c r="C276" i="4"/>
  <c r="C355" i="4"/>
  <c r="C410" i="4"/>
  <c r="C482" i="4"/>
  <c r="C535" i="4"/>
  <c r="C613" i="4"/>
  <c r="C676" i="4"/>
  <c r="C740" i="4"/>
  <c r="C137" i="4"/>
  <c r="C126" i="4"/>
  <c r="C208" i="4"/>
  <c r="C254" i="4"/>
  <c r="C335" i="4"/>
  <c r="C425" i="4"/>
  <c r="C475" i="4"/>
  <c r="C528" i="4"/>
  <c r="C606" i="4"/>
  <c r="C669" i="4"/>
  <c r="C735" i="4"/>
  <c r="C107" i="4"/>
  <c r="C135" i="4"/>
  <c r="C209" i="4"/>
  <c r="C253" i="4"/>
  <c r="C351" i="4"/>
  <c r="C405" i="4"/>
  <c r="C467" i="4"/>
  <c r="C553" i="4"/>
  <c r="C599" i="4"/>
  <c r="C663" i="4"/>
  <c r="C720" i="4"/>
  <c r="G55" i="4"/>
  <c r="G56" i="4" s="1"/>
  <c r="G57" i="4" s="1"/>
  <c r="G58" i="4" s="1"/>
  <c r="G59" i="4" s="1"/>
  <c r="G60" i="4" s="1"/>
  <c r="G61" i="4" s="1"/>
  <c r="G62" i="4" s="1"/>
  <c r="G63" i="4" s="1"/>
  <c r="G64" i="4" s="1"/>
  <c r="G65" i="4" s="1"/>
  <c r="G66" i="4" s="1"/>
  <c r="G67" i="4" s="1"/>
  <c r="G68" i="4" s="1"/>
  <c r="G69" i="4" s="1"/>
  <c r="G70" i="4" s="1"/>
  <c r="G71" i="4" s="1"/>
  <c r="G72" i="4" s="1"/>
  <c r="G73" i="4" s="1"/>
  <c r="G74" i="4" s="1"/>
  <c r="G75" i="4" s="1"/>
  <c r="G76" i="4" s="1"/>
  <c r="G77" i="4" s="1"/>
  <c r="G78" i="4" s="1"/>
  <c r="G79" i="4" s="1"/>
  <c r="G80" i="4" s="1"/>
  <c r="G81" i="4" s="1"/>
  <c r="G82" i="4" s="1"/>
  <c r="G83" i="4" s="1"/>
  <c r="G84" i="4" s="1"/>
  <c r="G85" i="4" s="1"/>
  <c r="G86" i="4" s="1"/>
  <c r="G87" i="4" s="1"/>
  <c r="G88" i="4" s="1"/>
  <c r="G89" i="4" s="1"/>
  <c r="G90" i="4" s="1"/>
  <c r="G91" i="4" s="1"/>
  <c r="G92" i="4" s="1"/>
  <c r="G93" i="4" s="1"/>
  <c r="G94" i="4" s="1"/>
  <c r="G95" i="4" s="1"/>
  <c r="G96" i="4" s="1"/>
  <c r="G97" i="4" s="1"/>
  <c r="G98" i="4" s="1"/>
  <c r="G99" i="4" s="1"/>
  <c r="G100" i="4" s="1"/>
  <c r="G101" i="4" s="1"/>
  <c r="G102" i="4" s="1"/>
  <c r="G103" i="4" s="1"/>
  <c r="G104" i="4" s="1"/>
  <c r="G105" i="4" s="1"/>
  <c r="G106" i="4" s="1"/>
  <c r="G107" i="4" s="1"/>
  <c r="G108" i="4" s="1"/>
  <c r="G109" i="4" s="1"/>
  <c r="G110" i="4" s="1"/>
  <c r="G111" i="4" s="1"/>
  <c r="G112" i="4" s="1"/>
  <c r="G113" i="4" s="1"/>
  <c r="G114" i="4" s="1"/>
  <c r="G115" i="4" s="1"/>
  <c r="G116" i="4" s="1"/>
  <c r="G117" i="4" s="1"/>
  <c r="G118" i="4" s="1"/>
  <c r="G119" i="4" s="1"/>
  <c r="G120" i="4" s="1"/>
  <c r="G121" i="4" s="1"/>
  <c r="G122" i="4" s="1"/>
  <c r="G123" i="4" s="1"/>
  <c r="G124" i="4" s="1"/>
  <c r="G125" i="4" s="1"/>
  <c r="G126" i="4" s="1"/>
  <c r="G127" i="4" s="1"/>
  <c r="G128" i="4" s="1"/>
  <c r="G129" i="4" s="1"/>
  <c r="G130" i="4" s="1"/>
  <c r="G131" i="4" s="1"/>
  <c r="G132" i="4" s="1"/>
  <c r="G133" i="4" s="1"/>
  <c r="G134" i="4" s="1"/>
  <c r="G135" i="4" s="1"/>
  <c r="G136" i="4" s="1"/>
  <c r="G137" i="4" s="1"/>
  <c r="G138" i="4" s="1"/>
  <c r="G139" i="4" s="1"/>
  <c r="G140" i="4" s="1"/>
  <c r="G141" i="4" s="1"/>
  <c r="G142" i="4" s="1"/>
  <c r="G143" i="4" s="1"/>
  <c r="G144" i="4" s="1"/>
  <c r="G145" i="4" s="1"/>
  <c r="G146" i="4" s="1"/>
  <c r="G147" i="4" s="1"/>
  <c r="G148" i="4" s="1"/>
  <c r="G149" i="4" s="1"/>
  <c r="G150" i="4" s="1"/>
  <c r="G151" i="4" s="1"/>
  <c r="G152" i="4" s="1"/>
  <c r="G153" i="4" s="1"/>
  <c r="G154" i="4" s="1"/>
  <c r="G155" i="4" s="1"/>
  <c r="G156" i="4" s="1"/>
  <c r="G157" i="4" s="1"/>
  <c r="G158" i="4" s="1"/>
  <c r="G159" i="4" s="1"/>
  <c r="G160" i="4" s="1"/>
  <c r="G161" i="4" s="1"/>
  <c r="G162" i="4" s="1"/>
  <c r="G163" i="4" s="1"/>
  <c r="G164" i="4" s="1"/>
  <c r="G165" i="4" s="1"/>
  <c r="G166" i="4" s="1"/>
  <c r="G167" i="4" s="1"/>
  <c r="G168" i="4" s="1"/>
  <c r="G169" i="4" s="1"/>
  <c r="G170" i="4" s="1"/>
  <c r="G171" i="4" s="1"/>
  <c r="G172" i="4" s="1"/>
  <c r="G173" i="4" s="1"/>
  <c r="G174" i="4" s="1"/>
  <c r="G175" i="4" s="1"/>
  <c r="G176" i="4" s="1"/>
  <c r="G177" i="4" s="1"/>
  <c r="G178" i="4" s="1"/>
  <c r="G179" i="4" s="1"/>
  <c r="G180" i="4" s="1"/>
  <c r="G181" i="4" s="1"/>
  <c r="G182" i="4" s="1"/>
  <c r="G183" i="4" s="1"/>
  <c r="G184" i="4" s="1"/>
  <c r="G185" i="4" s="1"/>
  <c r="G186" i="4" s="1"/>
  <c r="G187" i="4" s="1"/>
  <c r="G188" i="4" s="1"/>
  <c r="G189" i="4" s="1"/>
  <c r="G190" i="4" s="1"/>
  <c r="G191" i="4" s="1"/>
  <c r="G192" i="4" s="1"/>
  <c r="G193" i="4" s="1"/>
  <c r="G194" i="4" s="1"/>
  <c r="G195" i="4" s="1"/>
  <c r="G196" i="4" s="1"/>
  <c r="G197" i="4" s="1"/>
  <c r="G198" i="4" s="1"/>
  <c r="G199" i="4" s="1"/>
  <c r="G200" i="4" s="1"/>
  <c r="G201" i="4" s="1"/>
  <c r="G202" i="4" s="1"/>
  <c r="G203" i="4" s="1"/>
  <c r="G204" i="4" s="1"/>
  <c r="G205" i="4" s="1"/>
  <c r="G206" i="4" s="1"/>
  <c r="G207" i="4" s="1"/>
  <c r="G208" i="4" s="1"/>
  <c r="G209" i="4" s="1"/>
  <c r="G210" i="4" s="1"/>
  <c r="G211" i="4" s="1"/>
  <c r="G212" i="4" s="1"/>
  <c r="G213" i="4" s="1"/>
  <c r="G214" i="4" s="1"/>
  <c r="G215" i="4" s="1"/>
  <c r="G216" i="4" s="1"/>
  <c r="G217" i="4" s="1"/>
  <c r="G218" i="4" s="1"/>
  <c r="G219" i="4" s="1"/>
  <c r="G220" i="4" s="1"/>
  <c r="G221" i="4" s="1"/>
  <c r="G222" i="4" s="1"/>
  <c r="G223" i="4" s="1"/>
  <c r="G224" i="4" s="1"/>
  <c r="G225" i="4" s="1"/>
  <c r="G226" i="4" s="1"/>
  <c r="G227" i="4" s="1"/>
  <c r="G228" i="4" s="1"/>
  <c r="G229" i="4" s="1"/>
  <c r="G230" i="4" s="1"/>
  <c r="G231" i="4" s="1"/>
  <c r="G232" i="4" s="1"/>
  <c r="G233" i="4" s="1"/>
  <c r="G234" i="4" s="1"/>
  <c r="G235" i="4" s="1"/>
  <c r="G236" i="4" s="1"/>
  <c r="G237" i="4" s="1"/>
  <c r="G238" i="4" s="1"/>
  <c r="G239" i="4" s="1"/>
  <c r="G240" i="4" s="1"/>
  <c r="G241" i="4" s="1"/>
  <c r="G242" i="4" s="1"/>
  <c r="G243" i="4" s="1"/>
  <c r="G244" i="4" s="1"/>
  <c r="G245" i="4" s="1"/>
  <c r="G246" i="4" s="1"/>
  <c r="G247" i="4" s="1"/>
  <c r="G248" i="4" s="1"/>
  <c r="G249" i="4" s="1"/>
  <c r="G250" i="4" s="1"/>
  <c r="G251" i="4" s="1"/>
  <c r="G252" i="4" s="1"/>
  <c r="G253" i="4" s="1"/>
  <c r="G254" i="4" s="1"/>
  <c r="G255" i="4" s="1"/>
  <c r="G256" i="4" s="1"/>
  <c r="G257" i="4" s="1"/>
  <c r="G258" i="4" s="1"/>
  <c r="G259" i="4" s="1"/>
  <c r="G260" i="4" s="1"/>
  <c r="G261" i="4" s="1"/>
  <c r="G262" i="4" s="1"/>
  <c r="G263" i="4" s="1"/>
  <c r="G264" i="4" s="1"/>
  <c r="G265" i="4" s="1"/>
  <c r="G266" i="4" s="1"/>
  <c r="G267" i="4" s="1"/>
  <c r="G268" i="4" s="1"/>
  <c r="G269" i="4" s="1"/>
  <c r="G270" i="4" s="1"/>
  <c r="G271" i="4" s="1"/>
  <c r="G272" i="4" s="1"/>
  <c r="G273" i="4" s="1"/>
  <c r="G274" i="4" s="1"/>
  <c r="G275" i="4" s="1"/>
  <c r="G276" i="4" s="1"/>
  <c r="G277" i="4" s="1"/>
  <c r="G278" i="4" s="1"/>
  <c r="G279" i="4" s="1"/>
  <c r="G280" i="4" s="1"/>
  <c r="G281" i="4" s="1"/>
  <c r="G282" i="4" s="1"/>
  <c r="G283" i="4" s="1"/>
  <c r="G284" i="4" s="1"/>
  <c r="G285" i="4" s="1"/>
  <c r="G286" i="4" s="1"/>
  <c r="G287" i="4" s="1"/>
  <c r="G288" i="4" s="1"/>
  <c r="G289" i="4" s="1"/>
  <c r="G290" i="4" s="1"/>
  <c r="G291" i="4" s="1"/>
  <c r="G292" i="4" s="1"/>
  <c r="G293" i="4" s="1"/>
  <c r="G294" i="4" s="1"/>
  <c r="G295" i="4" s="1"/>
  <c r="G296" i="4" s="1"/>
  <c r="G297" i="4" s="1"/>
  <c r="G298" i="4" s="1"/>
  <c r="G299" i="4" s="1"/>
  <c r="G300" i="4" s="1"/>
  <c r="G301" i="4" s="1"/>
  <c r="G302" i="4" s="1"/>
  <c r="G303" i="4" s="1"/>
  <c r="G304" i="4" s="1"/>
  <c r="G305" i="4" s="1"/>
  <c r="G306" i="4" s="1"/>
  <c r="G307" i="4" s="1"/>
  <c r="G308" i="4" s="1"/>
  <c r="G309" i="4" s="1"/>
  <c r="G310" i="4" s="1"/>
  <c r="G311" i="4" s="1"/>
  <c r="G312" i="4" s="1"/>
  <c r="G313" i="4" s="1"/>
  <c r="G314" i="4" s="1"/>
  <c r="G315" i="4" s="1"/>
  <c r="G316" i="4" s="1"/>
  <c r="G317" i="4" s="1"/>
  <c r="G318" i="4" s="1"/>
  <c r="G319" i="4" s="1"/>
  <c r="G320" i="4" s="1"/>
  <c r="G321" i="4" s="1"/>
  <c r="G322" i="4" s="1"/>
  <c r="G323" i="4" s="1"/>
  <c r="G324" i="4" s="1"/>
  <c r="G325" i="4" s="1"/>
  <c r="G326" i="4" s="1"/>
  <c r="G327" i="4" s="1"/>
  <c r="G328" i="4" s="1"/>
  <c r="G329" i="4" s="1"/>
  <c r="G330" i="4" s="1"/>
  <c r="G331" i="4" s="1"/>
  <c r="G332" i="4" s="1"/>
  <c r="G333" i="4" s="1"/>
  <c r="G334" i="4" s="1"/>
  <c r="G335" i="4" s="1"/>
  <c r="G336" i="4" s="1"/>
  <c r="G337" i="4" s="1"/>
  <c r="G338" i="4" s="1"/>
  <c r="G339" i="4" s="1"/>
  <c r="G340" i="4" s="1"/>
  <c r="G341" i="4" s="1"/>
  <c r="G342" i="4" s="1"/>
  <c r="G343" i="4" s="1"/>
  <c r="G344" i="4" s="1"/>
  <c r="G345" i="4" s="1"/>
  <c r="G346" i="4" s="1"/>
  <c r="G347" i="4" s="1"/>
  <c r="G348" i="4" s="1"/>
  <c r="G349" i="4" s="1"/>
  <c r="G350" i="4" s="1"/>
  <c r="G351" i="4" s="1"/>
  <c r="G352" i="4" s="1"/>
  <c r="G353" i="4" s="1"/>
  <c r="G354" i="4" s="1"/>
  <c r="G355" i="4" s="1"/>
  <c r="G356" i="4" s="1"/>
  <c r="G357" i="4" s="1"/>
  <c r="G358" i="4" s="1"/>
  <c r="G359" i="4" s="1"/>
  <c r="G360" i="4" s="1"/>
  <c r="G361" i="4" s="1"/>
  <c r="G362" i="4" s="1"/>
  <c r="G363" i="4" s="1"/>
  <c r="G364" i="4" s="1"/>
  <c r="G365" i="4" s="1"/>
  <c r="G366" i="4" s="1"/>
  <c r="G367" i="4" s="1"/>
  <c r="G368" i="4" s="1"/>
  <c r="G369" i="4" s="1"/>
  <c r="G370" i="4" s="1"/>
  <c r="G371" i="4" s="1"/>
  <c r="G372" i="4" s="1"/>
  <c r="G373" i="4" s="1"/>
  <c r="G374" i="4" s="1"/>
  <c r="G375" i="4" s="1"/>
  <c r="G376" i="4" s="1"/>
  <c r="G377" i="4" s="1"/>
  <c r="G378" i="4" s="1"/>
  <c r="G379" i="4" s="1"/>
  <c r="G380" i="4" s="1"/>
  <c r="G381" i="4" s="1"/>
  <c r="G382" i="4" s="1"/>
  <c r="G383" i="4" s="1"/>
  <c r="C61" i="4"/>
  <c r="C203" i="4"/>
  <c r="C202" i="4"/>
  <c r="C258" i="4"/>
  <c r="C342" i="4"/>
  <c r="C398" i="4"/>
  <c r="C461" i="4"/>
  <c r="C544" i="4"/>
  <c r="C585" i="4"/>
  <c r="C655" i="4"/>
  <c r="C727" i="4"/>
  <c r="C65" i="4"/>
  <c r="C149" i="4"/>
  <c r="C206" i="4"/>
  <c r="C260" i="4"/>
  <c r="C346" i="4"/>
  <c r="C399" i="4"/>
  <c r="C466" i="4"/>
  <c r="C549" i="4"/>
  <c r="C580" i="4"/>
  <c r="C656" i="4"/>
  <c r="C733" i="4"/>
  <c r="C69" i="4"/>
  <c r="C147" i="4"/>
  <c r="C187" i="4"/>
  <c r="C240" i="4"/>
  <c r="C322" i="4"/>
  <c r="C384" i="4"/>
  <c r="C447" i="4"/>
  <c r="C506" i="4"/>
  <c r="C573" i="4"/>
  <c r="C634" i="4"/>
  <c r="C698" i="4"/>
  <c r="W82" i="4"/>
  <c r="W151" i="4"/>
  <c r="W212" i="4"/>
  <c r="W258" i="4"/>
  <c r="W340" i="4"/>
  <c r="W398" i="4"/>
  <c r="W460" i="4"/>
  <c r="W542" i="4"/>
  <c r="W591" i="4"/>
  <c r="W654" i="4"/>
  <c r="W730" i="4"/>
  <c r="W92" i="4"/>
  <c r="W153" i="4"/>
  <c r="W195" i="4"/>
  <c r="W249" i="4"/>
  <c r="W328" i="4"/>
  <c r="W391" i="4"/>
  <c r="W453" i="4"/>
  <c r="W513" i="4"/>
  <c r="W578" i="4"/>
  <c r="W641" i="4"/>
  <c r="W712" i="4"/>
  <c r="AA49" i="4"/>
  <c r="AA50" i="4" s="1"/>
  <c r="AA51" i="4" s="1"/>
  <c r="AA52" i="4" s="1"/>
  <c r="AA53" i="4" s="1"/>
  <c r="AA54" i="4" s="1"/>
  <c r="AA55" i="4" s="1"/>
  <c r="AA56" i="4" s="1"/>
  <c r="AA57" i="4" s="1"/>
  <c r="AA58" i="4" s="1"/>
  <c r="AA59" i="4" s="1"/>
  <c r="AA60" i="4" s="1"/>
  <c r="AA61" i="4" s="1"/>
  <c r="AA62" i="4" s="1"/>
  <c r="AA63" i="4" s="1"/>
  <c r="AA64" i="4" s="1"/>
  <c r="AA65" i="4" s="1"/>
  <c r="AA66" i="4" s="1"/>
  <c r="AA67" i="4" s="1"/>
  <c r="AA68" i="4" s="1"/>
  <c r="AA69" i="4" s="1"/>
  <c r="AA70" i="4" s="1"/>
  <c r="AA71" i="4" s="1"/>
  <c r="AA72" i="4" s="1"/>
  <c r="AA73" i="4" s="1"/>
  <c r="AA74" i="4" s="1"/>
  <c r="AA75" i="4" s="1"/>
  <c r="AA76" i="4" s="1"/>
  <c r="AA77" i="4" s="1"/>
  <c r="AA78" i="4" s="1"/>
  <c r="AA79" i="4" s="1"/>
  <c r="AA80" i="4" s="1"/>
  <c r="AA81" i="4" s="1"/>
  <c r="AA82" i="4" s="1"/>
  <c r="AA83" i="4" s="1"/>
  <c r="AA84" i="4" s="1"/>
  <c r="AA85" i="4" s="1"/>
  <c r="AA86" i="4" s="1"/>
  <c r="AA87" i="4" s="1"/>
  <c r="AA88" i="4" s="1"/>
  <c r="AA89" i="4" s="1"/>
  <c r="AA90" i="4" s="1"/>
  <c r="AA91" i="4" s="1"/>
  <c r="AA92" i="4" s="1"/>
  <c r="AA93" i="4" s="1"/>
  <c r="AA94" i="4" s="1"/>
  <c r="AA95" i="4" s="1"/>
  <c r="AA96" i="4" s="1"/>
  <c r="AA97" i="4" s="1"/>
  <c r="AA98" i="4" s="1"/>
  <c r="AA99" i="4" s="1"/>
  <c r="AA100" i="4" s="1"/>
  <c r="AA101" i="4" s="1"/>
  <c r="AA102" i="4" s="1"/>
  <c r="AA103" i="4" s="1"/>
  <c r="AA104" i="4" s="1"/>
  <c r="AA105" i="4" s="1"/>
  <c r="AA106" i="4" s="1"/>
  <c r="AA107" i="4" s="1"/>
  <c r="AA108" i="4" s="1"/>
  <c r="AA109" i="4" s="1"/>
  <c r="AA110" i="4" s="1"/>
  <c r="AA111" i="4" s="1"/>
  <c r="AA112" i="4" s="1"/>
  <c r="AA113" i="4" s="1"/>
  <c r="AA114" i="4" s="1"/>
  <c r="AA115" i="4" s="1"/>
  <c r="AA116" i="4" s="1"/>
  <c r="AA117" i="4" s="1"/>
  <c r="AA118" i="4" s="1"/>
  <c r="AA119" i="4" s="1"/>
  <c r="AA120" i="4" s="1"/>
  <c r="AA121" i="4" s="1"/>
  <c r="AA122" i="4" s="1"/>
  <c r="AA123" i="4" s="1"/>
  <c r="AA124" i="4" s="1"/>
  <c r="AA125" i="4" s="1"/>
  <c r="AA126" i="4" s="1"/>
  <c r="AA127" i="4" s="1"/>
  <c r="AA128" i="4" s="1"/>
  <c r="AA129" i="4" s="1"/>
  <c r="AA130" i="4" s="1"/>
  <c r="AA131" i="4" s="1"/>
  <c r="AA132" i="4" s="1"/>
  <c r="AA133" i="4" s="1"/>
  <c r="AA134" i="4" s="1"/>
  <c r="AA135" i="4" s="1"/>
  <c r="AA136" i="4" s="1"/>
  <c r="AA137" i="4" s="1"/>
  <c r="AA138" i="4" s="1"/>
  <c r="AA139" i="4" s="1"/>
  <c r="AA140" i="4" s="1"/>
  <c r="AA141" i="4" s="1"/>
  <c r="AA142" i="4" s="1"/>
  <c r="AA143" i="4" s="1"/>
  <c r="AA144" i="4" s="1"/>
  <c r="AA145" i="4" s="1"/>
  <c r="AA146" i="4" s="1"/>
  <c r="AA147" i="4" s="1"/>
  <c r="AA148" i="4" s="1"/>
  <c r="AA149" i="4" s="1"/>
  <c r="AA150" i="4" s="1"/>
  <c r="AA151" i="4" s="1"/>
  <c r="AA152" i="4" s="1"/>
  <c r="AA153" i="4" s="1"/>
  <c r="AA154" i="4" s="1"/>
  <c r="AA155" i="4" s="1"/>
  <c r="AA156" i="4" s="1"/>
  <c r="AA157" i="4" s="1"/>
  <c r="AA158" i="4" s="1"/>
  <c r="AA159" i="4" s="1"/>
  <c r="AA160" i="4" s="1"/>
  <c r="AA161" i="4" s="1"/>
  <c r="AA162" i="4" s="1"/>
  <c r="AA163" i="4" s="1"/>
  <c r="AA164" i="4" s="1"/>
  <c r="AA165" i="4" s="1"/>
  <c r="AA166" i="4" s="1"/>
  <c r="AA167" i="4" s="1"/>
  <c r="AA168" i="4" s="1"/>
  <c r="AA169" i="4" s="1"/>
  <c r="AA170" i="4" s="1"/>
  <c r="AA171" i="4" s="1"/>
  <c r="AA172" i="4" s="1"/>
  <c r="AA173" i="4" s="1"/>
  <c r="AA174" i="4" s="1"/>
  <c r="AA175" i="4" s="1"/>
  <c r="AA176" i="4" s="1"/>
  <c r="AA177" i="4" s="1"/>
  <c r="AA178" i="4" s="1"/>
  <c r="AA179" i="4" s="1"/>
  <c r="AA180" i="4" s="1"/>
  <c r="AA181" i="4" s="1"/>
  <c r="AA182" i="4" s="1"/>
  <c r="AA183" i="4" s="1"/>
  <c r="AA184" i="4" s="1"/>
  <c r="AA185" i="4" s="1"/>
  <c r="AA186" i="4" s="1"/>
  <c r="AA187" i="4" s="1"/>
  <c r="AA188" i="4" s="1"/>
  <c r="AA189" i="4" s="1"/>
  <c r="AA190" i="4" s="1"/>
  <c r="AA191" i="4" s="1"/>
  <c r="AA192" i="4" s="1"/>
  <c r="AA193" i="4" s="1"/>
  <c r="AA194" i="4" s="1"/>
  <c r="AA195" i="4" s="1"/>
  <c r="AA196" i="4" s="1"/>
  <c r="AA197" i="4" s="1"/>
  <c r="AA198" i="4" s="1"/>
  <c r="AA199" i="4" s="1"/>
  <c r="AA200" i="4" s="1"/>
  <c r="AA201" i="4" s="1"/>
  <c r="AA202" i="4" s="1"/>
  <c r="AA203" i="4" s="1"/>
  <c r="AA204" i="4" s="1"/>
  <c r="AA205" i="4" s="1"/>
  <c r="AA206" i="4" s="1"/>
  <c r="AA207" i="4" s="1"/>
  <c r="AA208" i="4" s="1"/>
  <c r="AA209" i="4" s="1"/>
  <c r="AA210" i="4" s="1"/>
  <c r="AA211" i="4" s="1"/>
  <c r="AA212" i="4" s="1"/>
  <c r="AA213" i="4" s="1"/>
  <c r="AA214" i="4" s="1"/>
  <c r="AA215" i="4" s="1"/>
  <c r="AA216" i="4" s="1"/>
  <c r="AA217" i="4" s="1"/>
  <c r="AA218" i="4" s="1"/>
  <c r="AA219" i="4" s="1"/>
  <c r="AA220" i="4" s="1"/>
  <c r="AA221" i="4" s="1"/>
  <c r="AA222" i="4" s="1"/>
  <c r="AA223" i="4" s="1"/>
  <c r="AA224" i="4" s="1"/>
  <c r="AA225" i="4" s="1"/>
  <c r="AA226" i="4" s="1"/>
  <c r="AA227" i="4" s="1"/>
  <c r="AA228" i="4" s="1"/>
  <c r="AA229" i="4" s="1"/>
  <c r="AA230" i="4" s="1"/>
  <c r="AA231" i="4" s="1"/>
  <c r="AA232" i="4" s="1"/>
  <c r="AA233" i="4" s="1"/>
  <c r="AA234" i="4" s="1"/>
  <c r="AA235" i="4" s="1"/>
  <c r="AA236" i="4" s="1"/>
  <c r="AA237" i="4" s="1"/>
  <c r="AA238" i="4" s="1"/>
  <c r="AA239" i="4" s="1"/>
  <c r="AA240" i="4" s="1"/>
  <c r="AA241" i="4" s="1"/>
  <c r="AA242" i="4" s="1"/>
  <c r="AA243" i="4" s="1"/>
  <c r="AA244" i="4" s="1"/>
  <c r="AA245" i="4" s="1"/>
  <c r="AA246" i="4" s="1"/>
  <c r="AA247" i="4" s="1"/>
  <c r="AA248" i="4" s="1"/>
  <c r="AA249" i="4" s="1"/>
  <c r="AA250" i="4" s="1"/>
  <c r="AA251" i="4" s="1"/>
  <c r="AA252" i="4" s="1"/>
  <c r="AA253" i="4" s="1"/>
  <c r="AA254" i="4" s="1"/>
  <c r="AA255" i="4" s="1"/>
  <c r="AA256" i="4" s="1"/>
  <c r="AA257" i="4" s="1"/>
  <c r="AA258" i="4" s="1"/>
  <c r="AA259" i="4" s="1"/>
  <c r="AA260" i="4" s="1"/>
  <c r="AA261" i="4" s="1"/>
  <c r="AA262" i="4" s="1"/>
  <c r="AA263" i="4" s="1"/>
  <c r="AA264" i="4" s="1"/>
  <c r="AA265" i="4" s="1"/>
  <c r="AA266" i="4" s="1"/>
  <c r="AA267" i="4" s="1"/>
  <c r="AA268" i="4" s="1"/>
  <c r="AA269" i="4" s="1"/>
  <c r="AA270" i="4" s="1"/>
  <c r="AA271" i="4" s="1"/>
  <c r="AA272" i="4" s="1"/>
  <c r="AA273" i="4" s="1"/>
  <c r="AA274" i="4" s="1"/>
  <c r="AA275" i="4" s="1"/>
  <c r="AA276" i="4" s="1"/>
  <c r="AA277" i="4" s="1"/>
  <c r="AA278" i="4" s="1"/>
  <c r="AA279" i="4" s="1"/>
  <c r="AA280" i="4" s="1"/>
  <c r="AA281" i="4" s="1"/>
  <c r="AA282" i="4" s="1"/>
  <c r="AA283" i="4" s="1"/>
  <c r="AA284" i="4" s="1"/>
  <c r="AA285" i="4" s="1"/>
  <c r="AA286" i="4" s="1"/>
  <c r="AA287" i="4" s="1"/>
  <c r="AA288" i="4" s="1"/>
  <c r="AA289" i="4" s="1"/>
  <c r="AA290" i="4" s="1"/>
  <c r="AA291" i="4" s="1"/>
  <c r="AA292" i="4" s="1"/>
  <c r="AA293" i="4" s="1"/>
  <c r="AA294" i="4" s="1"/>
  <c r="AA295" i="4" s="1"/>
  <c r="AA296" i="4" s="1"/>
  <c r="AA297" i="4" s="1"/>
  <c r="AA298" i="4" s="1"/>
  <c r="AA299" i="4" s="1"/>
  <c r="AA300" i="4" s="1"/>
  <c r="AA301" i="4" s="1"/>
  <c r="AA302" i="4" s="1"/>
  <c r="AA303" i="4" s="1"/>
  <c r="AA304" i="4" s="1"/>
  <c r="AA305" i="4" s="1"/>
  <c r="AA306" i="4" s="1"/>
  <c r="AA307" i="4" s="1"/>
  <c r="AA308" i="4" s="1"/>
  <c r="AA309" i="4" s="1"/>
  <c r="AA310" i="4" s="1"/>
  <c r="AA311" i="4" s="1"/>
  <c r="AA312" i="4" s="1"/>
  <c r="AA313" i="4" s="1"/>
  <c r="AA314" i="4" s="1"/>
  <c r="AA315" i="4" s="1"/>
  <c r="AA316" i="4" s="1"/>
  <c r="AA317" i="4" s="1"/>
  <c r="AA318" i="4" s="1"/>
  <c r="AA319" i="4" s="1"/>
  <c r="AA320" i="4" s="1"/>
  <c r="AA321" i="4" s="1"/>
  <c r="AA322" i="4" s="1"/>
  <c r="AA323" i="4" s="1"/>
  <c r="AA324" i="4" s="1"/>
  <c r="AA325" i="4" s="1"/>
  <c r="AA326" i="4" s="1"/>
  <c r="AA327" i="4" s="1"/>
  <c r="AA328" i="4" s="1"/>
  <c r="AA329" i="4" s="1"/>
  <c r="AA330" i="4" s="1"/>
  <c r="AA331" i="4" s="1"/>
  <c r="AA332" i="4" s="1"/>
  <c r="AA333" i="4" s="1"/>
  <c r="AA334" i="4" s="1"/>
  <c r="AA335" i="4" s="1"/>
  <c r="AA336" i="4" s="1"/>
  <c r="AA337" i="4" s="1"/>
  <c r="AA338" i="4" s="1"/>
  <c r="AA339" i="4" s="1"/>
  <c r="AA340" i="4" s="1"/>
  <c r="AA341" i="4" s="1"/>
  <c r="AA342" i="4" s="1"/>
  <c r="AA343" i="4" s="1"/>
  <c r="AA344" i="4" s="1"/>
  <c r="AA345" i="4" s="1"/>
  <c r="AA346" i="4" s="1"/>
  <c r="AA347" i="4" s="1"/>
  <c r="AA348" i="4" s="1"/>
  <c r="AA349" i="4" s="1"/>
  <c r="AA350" i="4" s="1"/>
  <c r="AA351" i="4" s="1"/>
  <c r="AA352" i="4" s="1"/>
  <c r="AA353" i="4" s="1"/>
  <c r="AA354" i="4" s="1"/>
  <c r="AA355" i="4" s="1"/>
  <c r="AA356" i="4" s="1"/>
  <c r="AA357" i="4" s="1"/>
  <c r="AA358" i="4" s="1"/>
  <c r="AA359" i="4" s="1"/>
  <c r="AA360" i="4" s="1"/>
  <c r="AA361" i="4" s="1"/>
  <c r="AA362" i="4" s="1"/>
  <c r="AA363" i="4" s="1"/>
  <c r="AA364" i="4" s="1"/>
  <c r="AA365" i="4" s="1"/>
  <c r="AA366" i="4" s="1"/>
  <c r="AA367" i="4" s="1"/>
  <c r="AA368" i="4" s="1"/>
  <c r="AA369" i="4" s="1"/>
  <c r="AA370" i="4" s="1"/>
  <c r="AA371" i="4" s="1"/>
  <c r="AA372" i="4" s="1"/>
  <c r="AA373" i="4" s="1"/>
  <c r="AA374" i="4" s="1"/>
  <c r="AA375" i="4" s="1"/>
  <c r="AA376" i="4" s="1"/>
  <c r="AA377" i="4" s="1"/>
  <c r="AA378" i="4" s="1"/>
  <c r="AA379" i="4" s="1"/>
  <c r="AA380" i="4" s="1"/>
  <c r="AA381" i="4" s="1"/>
  <c r="AA382" i="4" s="1"/>
  <c r="AA383" i="4" s="1"/>
  <c r="W55" i="4"/>
  <c r="W51" i="4"/>
  <c r="W54" i="4"/>
  <c r="W52" i="4"/>
  <c r="W53" i="4"/>
  <c r="W50" i="4"/>
  <c r="W49" i="4"/>
  <c r="W126" i="4"/>
  <c r="W188" i="4"/>
  <c r="W237" i="4"/>
  <c r="W321" i="4"/>
  <c r="W384" i="4"/>
  <c r="W446" i="4"/>
  <c r="W506" i="4"/>
  <c r="W571" i="4"/>
  <c r="W632" i="4"/>
  <c r="W696" i="4"/>
  <c r="W81" i="4"/>
  <c r="W111" i="4"/>
  <c r="W181" i="4"/>
  <c r="W230" i="4"/>
  <c r="W314" i="4"/>
  <c r="W377" i="4"/>
  <c r="W439" i="4"/>
  <c r="W499" i="4"/>
  <c r="W564" i="4"/>
  <c r="W625" i="4"/>
  <c r="W704" i="4"/>
  <c r="W68" i="4"/>
  <c r="W134" i="4"/>
  <c r="W190" i="4"/>
  <c r="W239" i="4"/>
  <c r="W323" i="4"/>
  <c r="W386" i="4"/>
  <c r="W448" i="4"/>
  <c r="W508" i="4"/>
  <c r="W573" i="4"/>
  <c r="W634" i="4"/>
  <c r="W715" i="4"/>
  <c r="W100" i="4"/>
  <c r="W209" i="4"/>
  <c r="W200" i="4"/>
  <c r="W287" i="4"/>
  <c r="W332" i="4"/>
  <c r="W409" i="4"/>
  <c r="W457" i="4"/>
  <c r="W517" i="4"/>
  <c r="W580" i="4"/>
  <c r="W651" i="4"/>
  <c r="W734" i="4"/>
  <c r="W71" i="4"/>
  <c r="W142" i="4"/>
  <c r="W192" i="4"/>
  <c r="W241" i="4"/>
  <c r="W325" i="4"/>
  <c r="W388" i="4"/>
  <c r="W450" i="4"/>
  <c r="W510" i="4"/>
  <c r="W575" i="4"/>
  <c r="W636" i="4"/>
  <c r="W709" i="4"/>
  <c r="W108" i="4"/>
  <c r="W86" i="4"/>
  <c r="W177" i="4"/>
  <c r="W226" i="4"/>
  <c r="W310" i="4"/>
  <c r="W373" i="4"/>
  <c r="W435" i="4"/>
  <c r="W523" i="4"/>
  <c r="W589" i="4"/>
  <c r="W621" i="4"/>
  <c r="W695" i="4"/>
  <c r="AQ79" i="4"/>
  <c r="AQ145" i="4"/>
  <c r="AQ219" i="4"/>
  <c r="AQ278" i="4"/>
  <c r="AQ331" i="4"/>
  <c r="AQ428" i="4"/>
  <c r="AQ457" i="4"/>
  <c r="AQ524" i="4"/>
  <c r="AQ586" i="4"/>
  <c r="AQ651" i="4"/>
  <c r="AQ730" i="4"/>
  <c r="AQ69" i="4"/>
  <c r="AQ207" i="4"/>
  <c r="AQ201" i="4"/>
  <c r="AQ282" i="4"/>
  <c r="AQ348" i="4"/>
  <c r="AQ404" i="4"/>
  <c r="AQ471" i="4"/>
  <c r="AQ548" i="4"/>
  <c r="AQ597" i="4"/>
  <c r="AQ660" i="4"/>
  <c r="AQ717" i="4"/>
  <c r="AQ111" i="4"/>
  <c r="AQ147" i="4"/>
  <c r="AQ205" i="4"/>
  <c r="AQ290" i="4"/>
  <c r="AQ336" i="4"/>
  <c r="AQ405" i="4"/>
  <c r="AQ464" i="4"/>
  <c r="AQ538" i="4"/>
  <c r="AQ598" i="4"/>
  <c r="AQ663" i="4"/>
  <c r="AQ718" i="4"/>
  <c r="AQ81" i="4"/>
  <c r="AQ151" i="4"/>
  <c r="AQ193" i="4"/>
  <c r="AQ242" i="4"/>
  <c r="AQ326" i="4"/>
  <c r="AQ389" i="4"/>
  <c r="AQ452" i="4"/>
  <c r="AQ513" i="4"/>
  <c r="AQ578" i="4"/>
  <c r="AQ639" i="4"/>
  <c r="AQ710" i="4"/>
  <c r="AQ106" i="4"/>
  <c r="AQ93" i="4"/>
  <c r="AQ178" i="4"/>
  <c r="AQ227" i="4"/>
  <c r="AQ311" i="4"/>
  <c r="AQ374" i="4"/>
  <c r="AQ437" i="4"/>
  <c r="AQ498" i="4"/>
  <c r="AQ563" i="4"/>
  <c r="AQ623" i="4"/>
  <c r="AQ711" i="4"/>
  <c r="AQ749" i="4"/>
  <c r="AQ101" i="4"/>
  <c r="AQ179" i="4"/>
  <c r="AQ228" i="4"/>
  <c r="AQ312" i="4"/>
  <c r="AQ375" i="4"/>
  <c r="AQ438" i="4"/>
  <c r="AQ499" i="4"/>
  <c r="AQ564" i="4"/>
  <c r="AQ624" i="4"/>
  <c r="AQ701" i="4"/>
  <c r="AU49" i="4"/>
  <c r="AU50" i="4" s="1"/>
  <c r="AU51" i="4" s="1"/>
  <c r="AU52" i="4" s="1"/>
  <c r="AU53" i="4" s="1"/>
  <c r="AU54" i="4" s="1"/>
  <c r="AU55" i="4" s="1"/>
  <c r="AU56" i="4" s="1"/>
  <c r="AU57" i="4" s="1"/>
  <c r="AU58" i="4" s="1"/>
  <c r="AU59" i="4" s="1"/>
  <c r="AU60" i="4" s="1"/>
  <c r="AU61" i="4" s="1"/>
  <c r="AU62" i="4" s="1"/>
  <c r="AU63" i="4" s="1"/>
  <c r="AU64" i="4" s="1"/>
  <c r="AU65" i="4" s="1"/>
  <c r="AU66" i="4" s="1"/>
  <c r="AU67" i="4" s="1"/>
  <c r="AU68" i="4" s="1"/>
  <c r="AU69" i="4" s="1"/>
  <c r="AU70" i="4" s="1"/>
  <c r="AU71" i="4" s="1"/>
  <c r="AU72" i="4" s="1"/>
  <c r="AU73" i="4" s="1"/>
  <c r="AU74" i="4" s="1"/>
  <c r="AU75" i="4" s="1"/>
  <c r="AU76" i="4" s="1"/>
  <c r="AU77" i="4" s="1"/>
  <c r="AU78" i="4" s="1"/>
  <c r="AU79" i="4" s="1"/>
  <c r="AU80" i="4" s="1"/>
  <c r="AU81" i="4" s="1"/>
  <c r="AU82" i="4" s="1"/>
  <c r="AU83" i="4" s="1"/>
  <c r="AU84" i="4" s="1"/>
  <c r="AU85" i="4" s="1"/>
  <c r="AU86" i="4" s="1"/>
  <c r="AU87" i="4" s="1"/>
  <c r="AU88" i="4" s="1"/>
  <c r="AU89" i="4" s="1"/>
  <c r="AU90" i="4" s="1"/>
  <c r="AU91" i="4" s="1"/>
  <c r="AU92" i="4" s="1"/>
  <c r="AU93" i="4" s="1"/>
  <c r="AU94" i="4" s="1"/>
  <c r="AU95" i="4" s="1"/>
  <c r="AU96" i="4" s="1"/>
  <c r="AU97" i="4" s="1"/>
  <c r="AU98" i="4" s="1"/>
  <c r="AU99" i="4" s="1"/>
  <c r="AU100" i="4" s="1"/>
  <c r="AU101" i="4" s="1"/>
  <c r="AU102" i="4" s="1"/>
  <c r="AU103" i="4" s="1"/>
  <c r="AU104" i="4" s="1"/>
  <c r="AU105" i="4" s="1"/>
  <c r="AU106" i="4" s="1"/>
  <c r="AU107" i="4" s="1"/>
  <c r="AU108" i="4" s="1"/>
  <c r="AU109" i="4" s="1"/>
  <c r="AU110" i="4" s="1"/>
  <c r="AU111" i="4" s="1"/>
  <c r="AU112" i="4" s="1"/>
  <c r="AU113" i="4" s="1"/>
  <c r="AU114" i="4" s="1"/>
  <c r="AU115" i="4" s="1"/>
  <c r="AU116" i="4" s="1"/>
  <c r="AU117" i="4" s="1"/>
  <c r="AU118" i="4" s="1"/>
  <c r="AU119" i="4" s="1"/>
  <c r="AU120" i="4" s="1"/>
  <c r="AU121" i="4" s="1"/>
  <c r="AU122" i="4" s="1"/>
  <c r="AU123" i="4" s="1"/>
  <c r="AU124" i="4" s="1"/>
  <c r="AU125" i="4" s="1"/>
  <c r="AU126" i="4" s="1"/>
  <c r="AU127" i="4" s="1"/>
  <c r="AU128" i="4" s="1"/>
  <c r="AU129" i="4" s="1"/>
  <c r="AU130" i="4" s="1"/>
  <c r="AU131" i="4" s="1"/>
  <c r="AU132" i="4" s="1"/>
  <c r="AU133" i="4" s="1"/>
  <c r="AU134" i="4" s="1"/>
  <c r="AU135" i="4" s="1"/>
  <c r="AU136" i="4" s="1"/>
  <c r="AU137" i="4" s="1"/>
  <c r="AU138" i="4" s="1"/>
  <c r="AU139" i="4" s="1"/>
  <c r="AU140" i="4" s="1"/>
  <c r="AU141" i="4" s="1"/>
  <c r="AU142" i="4" s="1"/>
  <c r="AU143" i="4" s="1"/>
  <c r="AU144" i="4" s="1"/>
  <c r="AU145" i="4" s="1"/>
  <c r="AU146" i="4" s="1"/>
  <c r="AU147" i="4" s="1"/>
  <c r="AU148" i="4" s="1"/>
  <c r="AU149" i="4" s="1"/>
  <c r="AU150" i="4" s="1"/>
  <c r="AU151" i="4" s="1"/>
  <c r="AU152" i="4" s="1"/>
  <c r="AU153" i="4" s="1"/>
  <c r="AU154" i="4" s="1"/>
  <c r="AU155" i="4" s="1"/>
  <c r="AU156" i="4" s="1"/>
  <c r="AU157" i="4" s="1"/>
  <c r="AU158" i="4" s="1"/>
  <c r="AU159" i="4" s="1"/>
  <c r="AU160" i="4" s="1"/>
  <c r="AU161" i="4" s="1"/>
  <c r="AU162" i="4" s="1"/>
  <c r="AU163" i="4" s="1"/>
  <c r="AU164" i="4" s="1"/>
  <c r="AU165" i="4" s="1"/>
  <c r="AU166" i="4" s="1"/>
  <c r="AU167" i="4" s="1"/>
  <c r="AU168" i="4" s="1"/>
  <c r="AU169" i="4" s="1"/>
  <c r="AU170" i="4" s="1"/>
  <c r="AU171" i="4" s="1"/>
  <c r="AU172" i="4" s="1"/>
  <c r="AU173" i="4" s="1"/>
  <c r="AU174" i="4" s="1"/>
  <c r="AU175" i="4" s="1"/>
  <c r="AU176" i="4" s="1"/>
  <c r="AU177" i="4" s="1"/>
  <c r="AU178" i="4" s="1"/>
  <c r="AU179" i="4" s="1"/>
  <c r="AU180" i="4" s="1"/>
  <c r="AU181" i="4" s="1"/>
  <c r="AU182" i="4" s="1"/>
  <c r="AU183" i="4" s="1"/>
  <c r="AU184" i="4" s="1"/>
  <c r="AU185" i="4" s="1"/>
  <c r="AU186" i="4" s="1"/>
  <c r="AU187" i="4" s="1"/>
  <c r="AU188" i="4" s="1"/>
  <c r="AU189" i="4" s="1"/>
  <c r="AU190" i="4" s="1"/>
  <c r="AU191" i="4" s="1"/>
  <c r="AU192" i="4" s="1"/>
  <c r="AU193" i="4" s="1"/>
  <c r="AU194" i="4" s="1"/>
  <c r="AU195" i="4" s="1"/>
  <c r="AU196" i="4" s="1"/>
  <c r="AU197" i="4" s="1"/>
  <c r="AU198" i="4" s="1"/>
  <c r="AU199" i="4" s="1"/>
  <c r="AU200" i="4" s="1"/>
  <c r="AU201" i="4" s="1"/>
  <c r="AU202" i="4" s="1"/>
  <c r="AU203" i="4" s="1"/>
  <c r="AU204" i="4" s="1"/>
  <c r="AU205" i="4" s="1"/>
  <c r="AU206" i="4" s="1"/>
  <c r="AU207" i="4" s="1"/>
  <c r="AU208" i="4" s="1"/>
  <c r="AU209" i="4" s="1"/>
  <c r="AU210" i="4" s="1"/>
  <c r="AU211" i="4" s="1"/>
  <c r="AU212" i="4" s="1"/>
  <c r="AU213" i="4" s="1"/>
  <c r="AU214" i="4" s="1"/>
  <c r="AU215" i="4" s="1"/>
  <c r="AU216" i="4" s="1"/>
  <c r="AU217" i="4" s="1"/>
  <c r="AU218" i="4" s="1"/>
  <c r="AU219" i="4" s="1"/>
  <c r="AU220" i="4" s="1"/>
  <c r="AU221" i="4" s="1"/>
  <c r="AU222" i="4" s="1"/>
  <c r="AU223" i="4" s="1"/>
  <c r="AU224" i="4" s="1"/>
  <c r="AU225" i="4" s="1"/>
  <c r="AU226" i="4" s="1"/>
  <c r="AU227" i="4" s="1"/>
  <c r="AU228" i="4" s="1"/>
  <c r="AU229" i="4" s="1"/>
  <c r="AU230" i="4" s="1"/>
  <c r="AU231" i="4" s="1"/>
  <c r="AU232" i="4" s="1"/>
  <c r="AU233" i="4" s="1"/>
  <c r="AU234" i="4" s="1"/>
  <c r="AU235" i="4" s="1"/>
  <c r="AU236" i="4" s="1"/>
  <c r="AU237" i="4" s="1"/>
  <c r="AU238" i="4" s="1"/>
  <c r="AU239" i="4" s="1"/>
  <c r="AU240" i="4" s="1"/>
  <c r="AU241" i="4" s="1"/>
  <c r="AU242" i="4" s="1"/>
  <c r="AU243" i="4" s="1"/>
  <c r="AU244" i="4" s="1"/>
  <c r="AU245" i="4" s="1"/>
  <c r="AU246" i="4" s="1"/>
  <c r="AU247" i="4" s="1"/>
  <c r="AU248" i="4" s="1"/>
  <c r="AU249" i="4" s="1"/>
  <c r="AU250" i="4" s="1"/>
  <c r="AU251" i="4" s="1"/>
  <c r="AU252" i="4" s="1"/>
  <c r="AU253" i="4" s="1"/>
  <c r="AU254" i="4" s="1"/>
  <c r="AU255" i="4" s="1"/>
  <c r="AU256" i="4" s="1"/>
  <c r="AU257" i="4" s="1"/>
  <c r="AU258" i="4" s="1"/>
  <c r="AU259" i="4" s="1"/>
  <c r="AU260" i="4" s="1"/>
  <c r="AU261" i="4" s="1"/>
  <c r="AU262" i="4" s="1"/>
  <c r="AU263" i="4" s="1"/>
  <c r="AU264" i="4" s="1"/>
  <c r="AU265" i="4" s="1"/>
  <c r="AU266" i="4" s="1"/>
  <c r="AU267" i="4" s="1"/>
  <c r="AU268" i="4" s="1"/>
  <c r="AU269" i="4" s="1"/>
  <c r="AU270" i="4" s="1"/>
  <c r="AU271" i="4" s="1"/>
  <c r="AU272" i="4" s="1"/>
  <c r="AU273" i="4" s="1"/>
  <c r="AU274" i="4" s="1"/>
  <c r="AU275" i="4" s="1"/>
  <c r="AU276" i="4" s="1"/>
  <c r="AU277" i="4" s="1"/>
  <c r="AU278" i="4" s="1"/>
  <c r="AU279" i="4" s="1"/>
  <c r="AU280" i="4" s="1"/>
  <c r="AU281" i="4" s="1"/>
  <c r="AU282" i="4" s="1"/>
  <c r="AU283" i="4" s="1"/>
  <c r="AU284" i="4" s="1"/>
  <c r="AU285" i="4" s="1"/>
  <c r="AU286" i="4" s="1"/>
  <c r="AU287" i="4" s="1"/>
  <c r="AU288" i="4" s="1"/>
  <c r="AU289" i="4" s="1"/>
  <c r="AU290" i="4" s="1"/>
  <c r="AU291" i="4" s="1"/>
  <c r="AU292" i="4" s="1"/>
  <c r="AU293" i="4" s="1"/>
  <c r="AU294" i="4" s="1"/>
  <c r="AU295" i="4" s="1"/>
  <c r="AU296" i="4" s="1"/>
  <c r="AU297" i="4" s="1"/>
  <c r="AU298" i="4" s="1"/>
  <c r="AU299" i="4" s="1"/>
  <c r="AU300" i="4" s="1"/>
  <c r="AU301" i="4" s="1"/>
  <c r="AU302" i="4" s="1"/>
  <c r="AU303" i="4" s="1"/>
  <c r="AU304" i="4" s="1"/>
  <c r="AU305" i="4" s="1"/>
  <c r="AU306" i="4" s="1"/>
  <c r="AU307" i="4" s="1"/>
  <c r="AU308" i="4" s="1"/>
  <c r="AU309" i="4" s="1"/>
  <c r="AU310" i="4" s="1"/>
  <c r="AU311" i="4" s="1"/>
  <c r="AU312" i="4" s="1"/>
  <c r="AU313" i="4" s="1"/>
  <c r="AU314" i="4" s="1"/>
  <c r="AU315" i="4" s="1"/>
  <c r="AU316" i="4" s="1"/>
  <c r="AU317" i="4" s="1"/>
  <c r="AU318" i="4" s="1"/>
  <c r="AU319" i="4" s="1"/>
  <c r="AU320" i="4" s="1"/>
  <c r="AU321" i="4" s="1"/>
  <c r="AU322" i="4" s="1"/>
  <c r="AU323" i="4" s="1"/>
  <c r="AU324" i="4" s="1"/>
  <c r="AU325" i="4" s="1"/>
  <c r="AU326" i="4" s="1"/>
  <c r="AU327" i="4" s="1"/>
  <c r="AU328" i="4" s="1"/>
  <c r="AU329" i="4" s="1"/>
  <c r="AU330" i="4" s="1"/>
  <c r="AU331" i="4" s="1"/>
  <c r="AU332" i="4" s="1"/>
  <c r="AU333" i="4" s="1"/>
  <c r="AU334" i="4" s="1"/>
  <c r="AU335" i="4" s="1"/>
  <c r="AU336" i="4" s="1"/>
  <c r="AU337" i="4" s="1"/>
  <c r="AU338" i="4" s="1"/>
  <c r="AU339" i="4" s="1"/>
  <c r="AU340" i="4" s="1"/>
  <c r="AU341" i="4" s="1"/>
  <c r="AU342" i="4" s="1"/>
  <c r="AU343" i="4" s="1"/>
  <c r="AU344" i="4" s="1"/>
  <c r="AU345" i="4" s="1"/>
  <c r="AU346" i="4" s="1"/>
  <c r="AU347" i="4" s="1"/>
  <c r="AU348" i="4" s="1"/>
  <c r="AU349" i="4" s="1"/>
  <c r="AU350" i="4" s="1"/>
  <c r="AU351" i="4" s="1"/>
  <c r="AU352" i="4" s="1"/>
  <c r="AU353" i="4" s="1"/>
  <c r="AU354" i="4" s="1"/>
  <c r="AU355" i="4" s="1"/>
  <c r="AU356" i="4" s="1"/>
  <c r="AU357" i="4" s="1"/>
  <c r="AU358" i="4" s="1"/>
  <c r="AU359" i="4" s="1"/>
  <c r="AU360" i="4" s="1"/>
  <c r="AU361" i="4" s="1"/>
  <c r="AU362" i="4" s="1"/>
  <c r="AU363" i="4" s="1"/>
  <c r="AU364" i="4" s="1"/>
  <c r="AU365" i="4" s="1"/>
  <c r="AU366" i="4" s="1"/>
  <c r="AU367" i="4" s="1"/>
  <c r="AU368" i="4" s="1"/>
  <c r="AU369" i="4" s="1"/>
  <c r="AU370" i="4" s="1"/>
  <c r="AU371" i="4" s="1"/>
  <c r="AU372" i="4" s="1"/>
  <c r="AU373" i="4" s="1"/>
  <c r="AU374" i="4" s="1"/>
  <c r="AU375" i="4" s="1"/>
  <c r="AU376" i="4" s="1"/>
  <c r="AU377" i="4" s="1"/>
  <c r="AU378" i="4" s="1"/>
  <c r="AU379" i="4" s="1"/>
  <c r="AU380" i="4" s="1"/>
  <c r="AU381" i="4" s="1"/>
  <c r="AU382" i="4" s="1"/>
  <c r="AU383" i="4" s="1"/>
  <c r="AQ55" i="4"/>
  <c r="AQ54" i="4"/>
  <c r="AQ50" i="4"/>
  <c r="AQ51" i="4"/>
  <c r="AQ52" i="4"/>
  <c r="AQ49" i="4"/>
  <c r="AQ53" i="4"/>
  <c r="AQ164" i="4"/>
  <c r="AQ253" i="4"/>
  <c r="AQ299" i="4"/>
  <c r="AQ360" i="4"/>
  <c r="AQ426" i="4"/>
  <c r="AQ488" i="4"/>
  <c r="AQ551" i="4"/>
  <c r="AQ637" i="4"/>
  <c r="AQ684" i="4"/>
  <c r="AQ754" i="4"/>
  <c r="AQ75" i="4"/>
  <c r="AQ165" i="4"/>
  <c r="AQ264" i="4"/>
  <c r="AQ307" i="4"/>
  <c r="AQ361" i="4"/>
  <c r="AQ412" i="4"/>
  <c r="AQ489" i="4"/>
  <c r="AQ561" i="4"/>
  <c r="AQ645" i="4"/>
  <c r="AQ683" i="4"/>
  <c r="AG152" i="4"/>
  <c r="AG209" i="4"/>
  <c r="AG264" i="4"/>
  <c r="AG340" i="4"/>
  <c r="AG422" i="4"/>
  <c r="AG493" i="4"/>
  <c r="AG529" i="4"/>
  <c r="AG605" i="4"/>
  <c r="AG668" i="4"/>
  <c r="AG725" i="4"/>
  <c r="AG136" i="4"/>
  <c r="AG72" i="4"/>
  <c r="AG169" i="4"/>
  <c r="AG247" i="4"/>
  <c r="AG294" i="4"/>
  <c r="AG364" i="4"/>
  <c r="AG419" i="4"/>
  <c r="AG489" i="4"/>
  <c r="AG560" i="4"/>
  <c r="AG648" i="4"/>
  <c r="AG686" i="4"/>
  <c r="AG742" i="4"/>
  <c r="AG118" i="4"/>
  <c r="AG186" i="4"/>
  <c r="AG236" i="4"/>
  <c r="AG317" i="4"/>
  <c r="AG381" i="4"/>
  <c r="AG442" i="4"/>
  <c r="AG504" i="4"/>
  <c r="AG569" i="4"/>
  <c r="AG630" i="4"/>
  <c r="AG696" i="4"/>
  <c r="AG108" i="4"/>
  <c r="AG267" i="4"/>
  <c r="AG398" i="4"/>
  <c r="AG467" i="4"/>
  <c r="AG538" i="4"/>
  <c r="AG600" i="4"/>
  <c r="AG661" i="4"/>
  <c r="AG720" i="4"/>
  <c r="AG93" i="4"/>
  <c r="AG187" i="4"/>
  <c r="AG293" i="4"/>
  <c r="AK49" i="4"/>
  <c r="AK50" i="4" s="1"/>
  <c r="AK51" i="4" s="1"/>
  <c r="AK52" i="4" s="1"/>
  <c r="AK53" i="4" s="1"/>
  <c r="AK54" i="4" s="1"/>
  <c r="AK55" i="4" s="1"/>
  <c r="AK56" i="4" s="1"/>
  <c r="AK57" i="4" s="1"/>
  <c r="AK58" i="4" s="1"/>
  <c r="AK59" i="4" s="1"/>
  <c r="AK60" i="4" s="1"/>
  <c r="AK61" i="4" s="1"/>
  <c r="AK62" i="4" s="1"/>
  <c r="AK63" i="4" s="1"/>
  <c r="AK64" i="4" s="1"/>
  <c r="AK65" i="4" s="1"/>
  <c r="AK66" i="4" s="1"/>
  <c r="AK67" i="4" s="1"/>
  <c r="AK68" i="4" s="1"/>
  <c r="AK69" i="4" s="1"/>
  <c r="AK70" i="4" s="1"/>
  <c r="AK71" i="4" s="1"/>
  <c r="AK72" i="4" s="1"/>
  <c r="AK73" i="4" s="1"/>
  <c r="AK74" i="4" s="1"/>
  <c r="AK75" i="4" s="1"/>
  <c r="AK76" i="4" s="1"/>
  <c r="AK77" i="4" s="1"/>
  <c r="AK78" i="4" s="1"/>
  <c r="AK79" i="4" s="1"/>
  <c r="AK80" i="4" s="1"/>
  <c r="AK81" i="4" s="1"/>
  <c r="AK82" i="4" s="1"/>
  <c r="AK83" i="4" s="1"/>
  <c r="AK84" i="4" s="1"/>
  <c r="AK85" i="4" s="1"/>
  <c r="AK86" i="4" s="1"/>
  <c r="AK87" i="4" s="1"/>
  <c r="AK88" i="4" s="1"/>
  <c r="AK89" i="4" s="1"/>
  <c r="AK90" i="4" s="1"/>
  <c r="AK91" i="4" s="1"/>
  <c r="AK92" i="4" s="1"/>
  <c r="AK93" i="4" s="1"/>
  <c r="AK94" i="4" s="1"/>
  <c r="AK95" i="4" s="1"/>
  <c r="AK96" i="4" s="1"/>
  <c r="AK97" i="4" s="1"/>
  <c r="AK98" i="4" s="1"/>
  <c r="AK99" i="4" s="1"/>
  <c r="AK100" i="4" s="1"/>
  <c r="AK101" i="4" s="1"/>
  <c r="AK102" i="4" s="1"/>
  <c r="AK103" i="4" s="1"/>
  <c r="AK104" i="4" s="1"/>
  <c r="AK105" i="4" s="1"/>
  <c r="AK106" i="4" s="1"/>
  <c r="AK107" i="4" s="1"/>
  <c r="AK108" i="4" s="1"/>
  <c r="AK109" i="4" s="1"/>
  <c r="AK110" i="4" s="1"/>
  <c r="AK111" i="4" s="1"/>
  <c r="AK112" i="4" s="1"/>
  <c r="AK113" i="4" s="1"/>
  <c r="AK114" i="4" s="1"/>
  <c r="AK115" i="4" s="1"/>
  <c r="AK116" i="4" s="1"/>
  <c r="AK117" i="4" s="1"/>
  <c r="AK118" i="4" s="1"/>
  <c r="AK119" i="4" s="1"/>
  <c r="AK120" i="4" s="1"/>
  <c r="AK121" i="4" s="1"/>
  <c r="AK122" i="4" s="1"/>
  <c r="AK123" i="4" s="1"/>
  <c r="AK124" i="4" s="1"/>
  <c r="AK125" i="4" s="1"/>
  <c r="AK126" i="4" s="1"/>
  <c r="AK127" i="4" s="1"/>
  <c r="AK128" i="4" s="1"/>
  <c r="AK129" i="4" s="1"/>
  <c r="AK130" i="4" s="1"/>
  <c r="AK131" i="4" s="1"/>
  <c r="AK132" i="4" s="1"/>
  <c r="AK133" i="4" s="1"/>
  <c r="AK134" i="4" s="1"/>
  <c r="AK135" i="4" s="1"/>
  <c r="AK136" i="4" s="1"/>
  <c r="AK137" i="4" s="1"/>
  <c r="AK138" i="4" s="1"/>
  <c r="AK139" i="4" s="1"/>
  <c r="AK140" i="4" s="1"/>
  <c r="AK141" i="4" s="1"/>
  <c r="AK142" i="4" s="1"/>
  <c r="AK143" i="4" s="1"/>
  <c r="AK144" i="4" s="1"/>
  <c r="AK145" i="4" s="1"/>
  <c r="AK146" i="4" s="1"/>
  <c r="AK147" i="4" s="1"/>
  <c r="AK148" i="4" s="1"/>
  <c r="AK149" i="4" s="1"/>
  <c r="AK150" i="4" s="1"/>
  <c r="AK151" i="4" s="1"/>
  <c r="AK152" i="4" s="1"/>
  <c r="AK153" i="4" s="1"/>
  <c r="AK154" i="4" s="1"/>
  <c r="AK155" i="4" s="1"/>
  <c r="AK156" i="4" s="1"/>
  <c r="AK157" i="4" s="1"/>
  <c r="AK158" i="4" s="1"/>
  <c r="AK159" i="4" s="1"/>
  <c r="AK160" i="4" s="1"/>
  <c r="AK161" i="4" s="1"/>
  <c r="AK162" i="4" s="1"/>
  <c r="AK163" i="4" s="1"/>
  <c r="AK164" i="4" s="1"/>
  <c r="AK165" i="4" s="1"/>
  <c r="AK166" i="4" s="1"/>
  <c r="AK167" i="4" s="1"/>
  <c r="AK168" i="4" s="1"/>
  <c r="AK169" i="4" s="1"/>
  <c r="AK170" i="4" s="1"/>
  <c r="AK171" i="4" s="1"/>
  <c r="AK172" i="4" s="1"/>
  <c r="AK173" i="4" s="1"/>
  <c r="AK174" i="4" s="1"/>
  <c r="AK175" i="4" s="1"/>
  <c r="AK176" i="4" s="1"/>
  <c r="AK177" i="4" s="1"/>
  <c r="AK178" i="4" s="1"/>
  <c r="AK179" i="4" s="1"/>
  <c r="AK180" i="4" s="1"/>
  <c r="AK181" i="4" s="1"/>
  <c r="AK182" i="4" s="1"/>
  <c r="AK183" i="4" s="1"/>
  <c r="AK184" i="4" s="1"/>
  <c r="AK185" i="4" s="1"/>
  <c r="AK186" i="4" s="1"/>
  <c r="AK187" i="4" s="1"/>
  <c r="AK188" i="4" s="1"/>
  <c r="AK189" i="4" s="1"/>
  <c r="AK190" i="4" s="1"/>
  <c r="AK191" i="4" s="1"/>
  <c r="AK192" i="4" s="1"/>
  <c r="AK193" i="4" s="1"/>
  <c r="AK194" i="4" s="1"/>
  <c r="AK195" i="4" s="1"/>
  <c r="AK196" i="4" s="1"/>
  <c r="AK197" i="4" s="1"/>
  <c r="AK198" i="4" s="1"/>
  <c r="AK199" i="4" s="1"/>
  <c r="AK200" i="4" s="1"/>
  <c r="AK201" i="4" s="1"/>
  <c r="AK202" i="4" s="1"/>
  <c r="AK203" i="4" s="1"/>
  <c r="AK204" i="4" s="1"/>
  <c r="AK205" i="4" s="1"/>
  <c r="AK206" i="4" s="1"/>
  <c r="AK207" i="4" s="1"/>
  <c r="AK208" i="4" s="1"/>
  <c r="AK209" i="4" s="1"/>
  <c r="AK210" i="4" s="1"/>
  <c r="AK211" i="4" s="1"/>
  <c r="AK212" i="4" s="1"/>
  <c r="AK213" i="4" s="1"/>
  <c r="AK214" i="4" s="1"/>
  <c r="AK215" i="4" s="1"/>
  <c r="AK216" i="4" s="1"/>
  <c r="AK217" i="4" s="1"/>
  <c r="AK218" i="4" s="1"/>
  <c r="AK219" i="4" s="1"/>
  <c r="AK220" i="4" s="1"/>
  <c r="AK221" i="4" s="1"/>
  <c r="AK222" i="4" s="1"/>
  <c r="AK223" i="4" s="1"/>
  <c r="AK224" i="4" s="1"/>
  <c r="AK225" i="4" s="1"/>
  <c r="AK226" i="4" s="1"/>
  <c r="AK227" i="4" s="1"/>
  <c r="AK228" i="4" s="1"/>
  <c r="AK229" i="4" s="1"/>
  <c r="AK230" i="4" s="1"/>
  <c r="AK231" i="4" s="1"/>
  <c r="AK232" i="4" s="1"/>
  <c r="AK233" i="4" s="1"/>
  <c r="AK234" i="4" s="1"/>
  <c r="AK235" i="4" s="1"/>
  <c r="AK236" i="4" s="1"/>
  <c r="AK237" i="4" s="1"/>
  <c r="AK238" i="4" s="1"/>
  <c r="AK239" i="4" s="1"/>
  <c r="AK240" i="4" s="1"/>
  <c r="AK241" i="4" s="1"/>
  <c r="AK242" i="4" s="1"/>
  <c r="AK243" i="4" s="1"/>
  <c r="AK244" i="4" s="1"/>
  <c r="AK245" i="4" s="1"/>
  <c r="AK246" i="4" s="1"/>
  <c r="AK247" i="4" s="1"/>
  <c r="AK248" i="4" s="1"/>
  <c r="AK249" i="4" s="1"/>
  <c r="AK250" i="4" s="1"/>
  <c r="AK251" i="4" s="1"/>
  <c r="AK252" i="4" s="1"/>
  <c r="AK253" i="4" s="1"/>
  <c r="AK254" i="4" s="1"/>
  <c r="AK255" i="4" s="1"/>
  <c r="AK256" i="4" s="1"/>
  <c r="AK257" i="4" s="1"/>
  <c r="AK258" i="4" s="1"/>
  <c r="AK259" i="4" s="1"/>
  <c r="AK260" i="4" s="1"/>
  <c r="AK261" i="4" s="1"/>
  <c r="AK262" i="4" s="1"/>
  <c r="AK263" i="4" s="1"/>
  <c r="AK264" i="4" s="1"/>
  <c r="AK265" i="4" s="1"/>
  <c r="AK266" i="4" s="1"/>
  <c r="AK267" i="4" s="1"/>
  <c r="AK268" i="4" s="1"/>
  <c r="AK269" i="4" s="1"/>
  <c r="AK270" i="4" s="1"/>
  <c r="AK271" i="4" s="1"/>
  <c r="AK272" i="4" s="1"/>
  <c r="AK273" i="4" s="1"/>
  <c r="AK274" i="4" s="1"/>
  <c r="AK275" i="4" s="1"/>
  <c r="AK276" i="4" s="1"/>
  <c r="AK277" i="4" s="1"/>
  <c r="AK278" i="4" s="1"/>
  <c r="AK279" i="4" s="1"/>
  <c r="AK280" i="4" s="1"/>
  <c r="AK281" i="4" s="1"/>
  <c r="AK282" i="4" s="1"/>
  <c r="AK283" i="4" s="1"/>
  <c r="AK284" i="4" s="1"/>
  <c r="AK285" i="4" s="1"/>
  <c r="AK286" i="4" s="1"/>
  <c r="AK287" i="4" s="1"/>
  <c r="AK288" i="4" s="1"/>
  <c r="AK289" i="4" s="1"/>
  <c r="AK290" i="4" s="1"/>
  <c r="AK291" i="4" s="1"/>
  <c r="AK292" i="4" s="1"/>
  <c r="AK293" i="4" s="1"/>
  <c r="AK294" i="4" s="1"/>
  <c r="AK295" i="4" s="1"/>
  <c r="AK296" i="4" s="1"/>
  <c r="AK297" i="4" s="1"/>
  <c r="AK298" i="4" s="1"/>
  <c r="AK299" i="4" s="1"/>
  <c r="AK300" i="4" s="1"/>
  <c r="AK301" i="4" s="1"/>
  <c r="AK302" i="4" s="1"/>
  <c r="AK303" i="4" s="1"/>
  <c r="AK304" i="4" s="1"/>
  <c r="AK305" i="4" s="1"/>
  <c r="AK306" i="4" s="1"/>
  <c r="AK307" i="4" s="1"/>
  <c r="AK308" i="4" s="1"/>
  <c r="AK309" i="4" s="1"/>
  <c r="AK310" i="4" s="1"/>
  <c r="AK311" i="4" s="1"/>
  <c r="AK312" i="4" s="1"/>
  <c r="AK313" i="4" s="1"/>
  <c r="AK314" i="4" s="1"/>
  <c r="AK315" i="4" s="1"/>
  <c r="AK316" i="4" s="1"/>
  <c r="AK317" i="4" s="1"/>
  <c r="AK318" i="4" s="1"/>
  <c r="AK319" i="4" s="1"/>
  <c r="AK320" i="4" s="1"/>
  <c r="AK321" i="4" s="1"/>
  <c r="AK322" i="4" s="1"/>
  <c r="AK323" i="4" s="1"/>
  <c r="AK324" i="4" s="1"/>
  <c r="AK325" i="4" s="1"/>
  <c r="AK326" i="4" s="1"/>
  <c r="AK327" i="4" s="1"/>
  <c r="AK328" i="4" s="1"/>
  <c r="AK329" i="4" s="1"/>
  <c r="AK330" i="4" s="1"/>
  <c r="AK331" i="4" s="1"/>
  <c r="AK332" i="4" s="1"/>
  <c r="AK333" i="4" s="1"/>
  <c r="AK334" i="4" s="1"/>
  <c r="AK335" i="4" s="1"/>
  <c r="AK336" i="4" s="1"/>
  <c r="AK337" i="4" s="1"/>
  <c r="AK338" i="4" s="1"/>
  <c r="AK339" i="4" s="1"/>
  <c r="AK340" i="4" s="1"/>
  <c r="AK341" i="4" s="1"/>
  <c r="AK342" i="4" s="1"/>
  <c r="AK343" i="4" s="1"/>
  <c r="AK344" i="4" s="1"/>
  <c r="AK345" i="4" s="1"/>
  <c r="AK346" i="4" s="1"/>
  <c r="AK347" i="4" s="1"/>
  <c r="AK348" i="4" s="1"/>
  <c r="AK349" i="4" s="1"/>
  <c r="AK350" i="4" s="1"/>
  <c r="AK351" i="4" s="1"/>
  <c r="AK352" i="4" s="1"/>
  <c r="AK353" i="4" s="1"/>
  <c r="AK354" i="4" s="1"/>
  <c r="AK355" i="4" s="1"/>
  <c r="AK356" i="4" s="1"/>
  <c r="AK357" i="4" s="1"/>
  <c r="AK358" i="4" s="1"/>
  <c r="AK359" i="4" s="1"/>
  <c r="AK360" i="4" s="1"/>
  <c r="AK361" i="4" s="1"/>
  <c r="AK362" i="4" s="1"/>
  <c r="AK363" i="4" s="1"/>
  <c r="AK364" i="4" s="1"/>
  <c r="AK365" i="4" s="1"/>
  <c r="AK366" i="4" s="1"/>
  <c r="AK367" i="4" s="1"/>
  <c r="AK368" i="4" s="1"/>
  <c r="AK369" i="4" s="1"/>
  <c r="AK370" i="4" s="1"/>
  <c r="AK371" i="4" s="1"/>
  <c r="AK372" i="4" s="1"/>
  <c r="AK373" i="4" s="1"/>
  <c r="AK374" i="4" s="1"/>
  <c r="AK375" i="4" s="1"/>
  <c r="AK376" i="4" s="1"/>
  <c r="AK377" i="4" s="1"/>
  <c r="AK378" i="4" s="1"/>
  <c r="AK379" i="4" s="1"/>
  <c r="AK380" i="4" s="1"/>
  <c r="AK381" i="4" s="1"/>
  <c r="AK382" i="4" s="1"/>
  <c r="AK383" i="4" s="1"/>
  <c r="AG55" i="4"/>
  <c r="AG54" i="4"/>
  <c r="AG52" i="4"/>
  <c r="AG53" i="4"/>
  <c r="AG51" i="4"/>
  <c r="AG50" i="4"/>
  <c r="AG49" i="4"/>
  <c r="AG90" i="4"/>
  <c r="AG180" i="4"/>
  <c r="AG230" i="4"/>
  <c r="AG311" i="4"/>
  <c r="AG375" i="4"/>
  <c r="AG436" i="4"/>
  <c r="AG498" i="4"/>
  <c r="AG563" i="4"/>
  <c r="AG624" i="4"/>
  <c r="AG709" i="4"/>
  <c r="AG78" i="4"/>
  <c r="AG141" i="4"/>
  <c r="AG214" i="4"/>
  <c r="AG279" i="4"/>
  <c r="AG328" i="4"/>
  <c r="AG392" i="4"/>
  <c r="AG453" i="4"/>
  <c r="AG515" i="4"/>
  <c r="AG580" i="4"/>
  <c r="AG650" i="4"/>
  <c r="AG700" i="4"/>
  <c r="AG86" i="4"/>
  <c r="AG260" i="4"/>
  <c r="AG369" i="4"/>
  <c r="AG438" i="4"/>
  <c r="AG500" i="4"/>
  <c r="AG565" i="4"/>
  <c r="AG626" i="4"/>
  <c r="AG698" i="4"/>
  <c r="AG138" i="4"/>
  <c r="AG190" i="4"/>
  <c r="AG304" i="4"/>
  <c r="AG103" i="4"/>
  <c r="AG150" i="4"/>
  <c r="AG216" i="4"/>
  <c r="AG290" i="4"/>
  <c r="AG330" i="4"/>
  <c r="AG396" i="4"/>
  <c r="AG455" i="4"/>
  <c r="AG517" i="4"/>
  <c r="AG583" i="4"/>
  <c r="AG652" i="4"/>
  <c r="AG727" i="4"/>
  <c r="AI9" i="4" l="1"/>
  <c r="AJ9" i="4" s="1"/>
  <c r="AK384" i="4"/>
  <c r="AK385" i="4" s="1"/>
  <c r="AK386" i="4" s="1"/>
  <c r="AK387" i="4" s="1"/>
  <c r="AK388" i="4" s="1"/>
  <c r="AK389" i="4" s="1"/>
  <c r="AK390" i="4" s="1"/>
  <c r="AK391" i="4" s="1"/>
  <c r="AK392" i="4" s="1"/>
  <c r="AK393" i="4" s="1"/>
  <c r="AK394" i="4" s="1"/>
  <c r="AK395" i="4" s="1"/>
  <c r="AK396" i="4" s="1"/>
  <c r="AK397" i="4" s="1"/>
  <c r="AK398" i="4" s="1"/>
  <c r="AK399" i="4" s="1"/>
  <c r="AK400" i="4" s="1"/>
  <c r="AK401" i="4" s="1"/>
  <c r="AK402" i="4" s="1"/>
  <c r="AK403" i="4" s="1"/>
  <c r="AK404" i="4" s="1"/>
  <c r="AK405" i="4" s="1"/>
  <c r="AK406" i="4" s="1"/>
  <c r="AK407" i="4" s="1"/>
  <c r="AK408" i="4" s="1"/>
  <c r="AK409" i="4" s="1"/>
  <c r="AK410" i="4" s="1"/>
  <c r="AK411" i="4" s="1"/>
  <c r="AK412" i="4" s="1"/>
  <c r="AK413" i="4" s="1"/>
  <c r="AK414" i="4" s="1"/>
  <c r="AK415" i="4" s="1"/>
  <c r="AK416" i="4" s="1"/>
  <c r="AK417" i="4" s="1"/>
  <c r="AK418" i="4" s="1"/>
  <c r="AK419" i="4" s="1"/>
  <c r="AK420" i="4" s="1"/>
  <c r="AK421" i="4" s="1"/>
  <c r="AK422" i="4" s="1"/>
  <c r="AK423" i="4" s="1"/>
  <c r="AK424" i="4" s="1"/>
  <c r="AK425" i="4" s="1"/>
  <c r="AK426" i="4" s="1"/>
  <c r="AK427" i="4" s="1"/>
  <c r="AK428" i="4" s="1"/>
  <c r="AK429" i="4" s="1"/>
  <c r="AK430" i="4" s="1"/>
  <c r="AK431" i="4" s="1"/>
  <c r="AK432" i="4" s="1"/>
  <c r="AK433" i="4" s="1"/>
  <c r="AK434" i="4" s="1"/>
  <c r="AK435" i="4" s="1"/>
  <c r="AK436" i="4" s="1"/>
  <c r="AK437" i="4" s="1"/>
  <c r="AK438" i="4" s="1"/>
  <c r="AK439" i="4" s="1"/>
  <c r="AK440" i="4" s="1"/>
  <c r="AK441" i="4" s="1"/>
  <c r="AK442" i="4" s="1"/>
  <c r="AK443" i="4" s="1"/>
  <c r="AK444" i="4" s="1"/>
  <c r="AK445" i="4" s="1"/>
  <c r="AK446" i="4" s="1"/>
  <c r="AK447" i="4" s="1"/>
  <c r="AK448" i="4" s="1"/>
  <c r="AK449" i="4" s="1"/>
  <c r="AK450" i="4" s="1"/>
  <c r="AK451" i="4" s="1"/>
  <c r="AK452" i="4" s="1"/>
  <c r="AK453" i="4" s="1"/>
  <c r="AK454" i="4" s="1"/>
  <c r="AK455" i="4" s="1"/>
  <c r="AK456" i="4" s="1"/>
  <c r="AK457" i="4" s="1"/>
  <c r="AK458" i="4" s="1"/>
  <c r="AK459" i="4" s="1"/>
  <c r="AK460" i="4" s="1"/>
  <c r="AK461" i="4" s="1"/>
  <c r="AK462" i="4" s="1"/>
  <c r="AK463" i="4" s="1"/>
  <c r="AK464" i="4" s="1"/>
  <c r="AK465" i="4" s="1"/>
  <c r="AK466" i="4" s="1"/>
  <c r="AK467" i="4" s="1"/>
  <c r="AK468" i="4" s="1"/>
  <c r="AK469" i="4" s="1"/>
  <c r="AK470" i="4" s="1"/>
  <c r="AK471" i="4" s="1"/>
  <c r="AK472" i="4" s="1"/>
  <c r="AK473" i="4" s="1"/>
  <c r="AK474" i="4" s="1"/>
  <c r="AK475" i="4" s="1"/>
  <c r="AK476" i="4" s="1"/>
  <c r="AK477" i="4" s="1"/>
  <c r="AK478" i="4" s="1"/>
  <c r="AK479" i="4" s="1"/>
  <c r="AK480" i="4" s="1"/>
  <c r="AK481" i="4" s="1"/>
  <c r="AK482" i="4" s="1"/>
  <c r="AK483" i="4" s="1"/>
  <c r="AK484" i="4" s="1"/>
  <c r="AK485" i="4" s="1"/>
  <c r="AK486" i="4" s="1"/>
  <c r="AK487" i="4" s="1"/>
  <c r="AK488" i="4" s="1"/>
  <c r="AK489" i="4" s="1"/>
  <c r="AK490" i="4" s="1"/>
  <c r="AK491" i="4" s="1"/>
  <c r="AK492" i="4" s="1"/>
  <c r="AK493" i="4" s="1"/>
  <c r="AK494" i="4" s="1"/>
  <c r="AK495" i="4" s="1"/>
  <c r="AK496" i="4" s="1"/>
  <c r="AK497" i="4" s="1"/>
  <c r="AK498" i="4" s="1"/>
  <c r="AK499" i="4" s="1"/>
  <c r="AK500" i="4" s="1"/>
  <c r="AK501" i="4" s="1"/>
  <c r="AK502" i="4" s="1"/>
  <c r="AK503" i="4" s="1"/>
  <c r="AK504" i="4" s="1"/>
  <c r="AK505" i="4" s="1"/>
  <c r="AK506" i="4" s="1"/>
  <c r="AK507" i="4" s="1"/>
  <c r="AK508" i="4" s="1"/>
  <c r="AK509" i="4" s="1"/>
  <c r="AK510" i="4" s="1"/>
  <c r="AK511" i="4" s="1"/>
  <c r="AK512" i="4" s="1"/>
  <c r="AK513" i="4" s="1"/>
  <c r="AK514" i="4" s="1"/>
  <c r="AK515" i="4" s="1"/>
  <c r="AK516" i="4" s="1"/>
  <c r="AK517" i="4" s="1"/>
  <c r="AK518" i="4" s="1"/>
  <c r="AK519" i="4" s="1"/>
  <c r="AK520" i="4" s="1"/>
  <c r="AK521" i="4" s="1"/>
  <c r="AK522" i="4" s="1"/>
  <c r="AK523" i="4" s="1"/>
  <c r="AK524" i="4" s="1"/>
  <c r="AK525" i="4" s="1"/>
  <c r="AK526" i="4" s="1"/>
  <c r="AK527" i="4" s="1"/>
  <c r="AK528" i="4" s="1"/>
  <c r="AK529" i="4" s="1"/>
  <c r="AK530" i="4" s="1"/>
  <c r="AK531" i="4" s="1"/>
  <c r="AK532" i="4" s="1"/>
  <c r="AK533" i="4" s="1"/>
  <c r="AK534" i="4" s="1"/>
  <c r="AK535" i="4" s="1"/>
  <c r="AK536" i="4" s="1"/>
  <c r="AK537" i="4" s="1"/>
  <c r="AK538" i="4" s="1"/>
  <c r="AK539" i="4" s="1"/>
  <c r="AK540" i="4" s="1"/>
  <c r="AK541" i="4" s="1"/>
  <c r="AK542" i="4" s="1"/>
  <c r="AK543" i="4" s="1"/>
  <c r="AK544" i="4" s="1"/>
  <c r="AK545" i="4" s="1"/>
  <c r="AK546" i="4" s="1"/>
  <c r="AK547" i="4" s="1"/>
  <c r="AK548" i="4" s="1"/>
  <c r="AK549" i="4" s="1"/>
  <c r="AK550" i="4" s="1"/>
  <c r="AK551" i="4" s="1"/>
  <c r="AK552" i="4" s="1"/>
  <c r="AK553" i="4" s="1"/>
  <c r="AK554" i="4" s="1"/>
  <c r="AK555" i="4" s="1"/>
  <c r="AK556" i="4" s="1"/>
  <c r="AK557" i="4" s="1"/>
  <c r="AK558" i="4" s="1"/>
  <c r="AK559" i="4" s="1"/>
  <c r="AK560" i="4" s="1"/>
  <c r="AK561" i="4" s="1"/>
  <c r="AK562" i="4" s="1"/>
  <c r="AK563" i="4" s="1"/>
  <c r="AK564" i="4" s="1"/>
  <c r="AK565" i="4" s="1"/>
  <c r="AK566" i="4" s="1"/>
  <c r="AK567" i="4" s="1"/>
  <c r="AK568" i="4" s="1"/>
  <c r="AK569" i="4" s="1"/>
  <c r="AK570" i="4" s="1"/>
  <c r="AK571" i="4" s="1"/>
  <c r="AK572" i="4" s="1"/>
  <c r="AK573" i="4" s="1"/>
  <c r="AK574" i="4" s="1"/>
  <c r="AK575" i="4" s="1"/>
  <c r="AK576" i="4" s="1"/>
  <c r="AK577" i="4" s="1"/>
  <c r="AK578" i="4" s="1"/>
  <c r="AK579" i="4" s="1"/>
  <c r="AK580" i="4" s="1"/>
  <c r="AK581" i="4" s="1"/>
  <c r="AK582" i="4" s="1"/>
  <c r="AK583" i="4" s="1"/>
  <c r="AK584" i="4" s="1"/>
  <c r="AK585" i="4" s="1"/>
  <c r="AK586" i="4" s="1"/>
  <c r="AK587" i="4" s="1"/>
  <c r="AK588" i="4" s="1"/>
  <c r="AK589" i="4" s="1"/>
  <c r="AK590" i="4" s="1"/>
  <c r="AK591" i="4" s="1"/>
  <c r="AK592" i="4" s="1"/>
  <c r="AK593" i="4" s="1"/>
  <c r="AK594" i="4" s="1"/>
  <c r="AK595" i="4" s="1"/>
  <c r="AK596" i="4" s="1"/>
  <c r="AK597" i="4" s="1"/>
  <c r="AK598" i="4" s="1"/>
  <c r="AK599" i="4" s="1"/>
  <c r="AK600" i="4" s="1"/>
  <c r="AK601" i="4" s="1"/>
  <c r="AK602" i="4" s="1"/>
  <c r="AK603" i="4" s="1"/>
  <c r="AK604" i="4" s="1"/>
  <c r="AK605" i="4" s="1"/>
  <c r="AK606" i="4" s="1"/>
  <c r="AK607" i="4" s="1"/>
  <c r="AK608" i="4" s="1"/>
  <c r="AK609" i="4" s="1"/>
  <c r="AK610" i="4" s="1"/>
  <c r="AK611" i="4" s="1"/>
  <c r="AK612" i="4" s="1"/>
  <c r="AK613" i="4" s="1"/>
  <c r="AK614" i="4" s="1"/>
  <c r="AK615" i="4" s="1"/>
  <c r="AK616" i="4" s="1"/>
  <c r="AK617" i="4" s="1"/>
  <c r="AK618" i="4" s="1"/>
  <c r="AK619" i="4" s="1"/>
  <c r="AK620" i="4" s="1"/>
  <c r="AK621" i="4" s="1"/>
  <c r="AK622" i="4" s="1"/>
  <c r="AK623" i="4" s="1"/>
  <c r="AK624" i="4" s="1"/>
  <c r="AK625" i="4" s="1"/>
  <c r="AK626" i="4" s="1"/>
  <c r="AK627" i="4" s="1"/>
  <c r="AK628" i="4" s="1"/>
  <c r="AK629" i="4" s="1"/>
  <c r="AK630" i="4" s="1"/>
  <c r="AK631" i="4" s="1"/>
  <c r="AK632" i="4" s="1"/>
  <c r="AK633" i="4" s="1"/>
  <c r="AK634" i="4" s="1"/>
  <c r="AK635" i="4" s="1"/>
  <c r="AK636" i="4" s="1"/>
  <c r="AK637" i="4" s="1"/>
  <c r="AK638" i="4" s="1"/>
  <c r="AK639" i="4" s="1"/>
  <c r="AK640" i="4" s="1"/>
  <c r="AK641" i="4" s="1"/>
  <c r="AK642" i="4" s="1"/>
  <c r="AK643" i="4" s="1"/>
  <c r="AK644" i="4" s="1"/>
  <c r="AK645" i="4" s="1"/>
  <c r="AK646" i="4" s="1"/>
  <c r="AK647" i="4" s="1"/>
  <c r="AK648" i="4" s="1"/>
  <c r="AK649" i="4" s="1"/>
  <c r="AK650" i="4" s="1"/>
  <c r="AK651" i="4" s="1"/>
  <c r="AK652" i="4" s="1"/>
  <c r="AK653" i="4" s="1"/>
  <c r="AK654" i="4" s="1"/>
  <c r="AK655" i="4" s="1"/>
  <c r="AK656" i="4" s="1"/>
  <c r="AK657" i="4" s="1"/>
  <c r="AK658" i="4" s="1"/>
  <c r="AK659" i="4" s="1"/>
  <c r="AK660" i="4" s="1"/>
  <c r="AK661" i="4" s="1"/>
  <c r="AK662" i="4" s="1"/>
  <c r="AK663" i="4" s="1"/>
  <c r="AK664" i="4" s="1"/>
  <c r="AK665" i="4" s="1"/>
  <c r="AK666" i="4" s="1"/>
  <c r="AK667" i="4" s="1"/>
  <c r="AK668" i="4" s="1"/>
  <c r="AK669" i="4" s="1"/>
  <c r="AK670" i="4" s="1"/>
  <c r="AK671" i="4" s="1"/>
  <c r="AK672" i="4" s="1"/>
  <c r="AK673" i="4" s="1"/>
  <c r="AK674" i="4" s="1"/>
  <c r="AK675" i="4" s="1"/>
  <c r="AK676" i="4" s="1"/>
  <c r="AK677" i="4" s="1"/>
  <c r="AK678" i="4" s="1"/>
  <c r="AK679" i="4" s="1"/>
  <c r="AK680" i="4" s="1"/>
  <c r="AK681" i="4" s="1"/>
  <c r="AK682" i="4" s="1"/>
  <c r="AK683" i="4" s="1"/>
  <c r="AK684" i="4" s="1"/>
  <c r="AK685" i="4" s="1"/>
  <c r="AK686" i="4" s="1"/>
  <c r="AK687" i="4" s="1"/>
  <c r="AK688" i="4" s="1"/>
  <c r="AK689" i="4" s="1"/>
  <c r="AK690" i="4" s="1"/>
  <c r="AK691" i="4" s="1"/>
  <c r="AK692" i="4" s="1"/>
  <c r="AK693" i="4" s="1"/>
  <c r="AK694" i="4" s="1"/>
  <c r="AK695" i="4" s="1"/>
  <c r="AK696" i="4" s="1"/>
  <c r="AK697" i="4" s="1"/>
  <c r="AK698" i="4" s="1"/>
  <c r="AK699" i="4" s="1"/>
  <c r="AK700" i="4" s="1"/>
  <c r="AK701" i="4" s="1"/>
  <c r="AK702" i="4" s="1"/>
  <c r="AK703" i="4" s="1"/>
  <c r="AK704" i="4" s="1"/>
  <c r="AK705" i="4" s="1"/>
  <c r="AK706" i="4" s="1"/>
  <c r="AK707" i="4" s="1"/>
  <c r="AK708" i="4" s="1"/>
  <c r="AK709" i="4" s="1"/>
  <c r="AK710" i="4" s="1"/>
  <c r="AK711" i="4" s="1"/>
  <c r="AK712" i="4" s="1"/>
  <c r="AK713" i="4" s="1"/>
  <c r="AK714" i="4" s="1"/>
  <c r="AK715" i="4" s="1"/>
  <c r="AK716" i="4" s="1"/>
  <c r="AK717" i="4" s="1"/>
  <c r="AK718" i="4" s="1"/>
  <c r="AK719" i="4" s="1"/>
  <c r="AK720" i="4" s="1"/>
  <c r="AK721" i="4" s="1"/>
  <c r="AK722" i="4" s="1"/>
  <c r="AK723" i="4" s="1"/>
  <c r="AK724" i="4" s="1"/>
  <c r="AK725" i="4" s="1"/>
  <c r="AK726" i="4" s="1"/>
  <c r="AK727" i="4" s="1"/>
  <c r="AK728" i="4" s="1"/>
  <c r="AK729" i="4" s="1"/>
  <c r="AK730" i="4" s="1"/>
  <c r="AK731" i="4" s="1"/>
  <c r="AK732" i="4" s="1"/>
  <c r="AK733" i="4" s="1"/>
  <c r="AK734" i="4" s="1"/>
  <c r="AK735" i="4" s="1"/>
  <c r="AK736" i="4" s="1"/>
  <c r="AK737" i="4" s="1"/>
  <c r="AK738" i="4" s="1"/>
  <c r="AK739" i="4" s="1"/>
  <c r="AK740" i="4" s="1"/>
  <c r="AK741" i="4" s="1"/>
  <c r="AK742" i="4" s="1"/>
  <c r="AK743" i="4" s="1"/>
  <c r="AK744" i="4" s="1"/>
  <c r="AK745" i="4" s="1"/>
  <c r="AK746" i="4" s="1"/>
  <c r="AK747" i="4" s="1"/>
  <c r="AK748" i="4" s="1"/>
  <c r="AK749" i="4" s="1"/>
  <c r="AK750" i="4" s="1"/>
  <c r="AK751" i="4" s="1"/>
  <c r="AK752" i="4" s="1"/>
  <c r="AK753" i="4" s="1"/>
  <c r="AK754" i="4" s="1"/>
  <c r="AK755" i="4" s="1"/>
  <c r="Y9" i="4"/>
  <c r="Z9" i="4" s="1"/>
  <c r="AA384" i="4"/>
  <c r="AA385" i="4" s="1"/>
  <c r="AA386" i="4" s="1"/>
  <c r="AA387" i="4" s="1"/>
  <c r="AA388" i="4" s="1"/>
  <c r="AA389" i="4" s="1"/>
  <c r="AA390" i="4" s="1"/>
  <c r="AA391" i="4" s="1"/>
  <c r="AA392" i="4" s="1"/>
  <c r="AA393" i="4" s="1"/>
  <c r="AA394" i="4" s="1"/>
  <c r="AA395" i="4" s="1"/>
  <c r="AA396" i="4" s="1"/>
  <c r="AA397" i="4" s="1"/>
  <c r="AA398" i="4" s="1"/>
  <c r="AA399" i="4" s="1"/>
  <c r="AA400" i="4" s="1"/>
  <c r="AA401" i="4" s="1"/>
  <c r="AA402" i="4" s="1"/>
  <c r="AA403" i="4" s="1"/>
  <c r="AA404" i="4" s="1"/>
  <c r="AA405" i="4" s="1"/>
  <c r="AA406" i="4" s="1"/>
  <c r="AA407" i="4" s="1"/>
  <c r="AA408" i="4" s="1"/>
  <c r="AA409" i="4" s="1"/>
  <c r="AA410" i="4" s="1"/>
  <c r="AA411" i="4" s="1"/>
  <c r="AA412" i="4" s="1"/>
  <c r="AA413" i="4" s="1"/>
  <c r="AA414" i="4" s="1"/>
  <c r="AA415" i="4" s="1"/>
  <c r="AA416" i="4" s="1"/>
  <c r="AA417" i="4" s="1"/>
  <c r="AA418" i="4" s="1"/>
  <c r="AA419" i="4" s="1"/>
  <c r="AA420" i="4" s="1"/>
  <c r="AA421" i="4" s="1"/>
  <c r="AA422" i="4" s="1"/>
  <c r="AA423" i="4" s="1"/>
  <c r="AA424" i="4" s="1"/>
  <c r="AA425" i="4" s="1"/>
  <c r="AA426" i="4" s="1"/>
  <c r="AA427" i="4" s="1"/>
  <c r="AA428" i="4" s="1"/>
  <c r="AA429" i="4" s="1"/>
  <c r="AA430" i="4" s="1"/>
  <c r="AA431" i="4" s="1"/>
  <c r="AA432" i="4" s="1"/>
  <c r="AA433" i="4" s="1"/>
  <c r="AA434" i="4" s="1"/>
  <c r="AA435" i="4" s="1"/>
  <c r="AA436" i="4" s="1"/>
  <c r="AA437" i="4" s="1"/>
  <c r="AA438" i="4" s="1"/>
  <c r="AA439" i="4" s="1"/>
  <c r="AA440" i="4" s="1"/>
  <c r="AA441" i="4" s="1"/>
  <c r="AA442" i="4" s="1"/>
  <c r="AA443" i="4" s="1"/>
  <c r="AA444" i="4" s="1"/>
  <c r="AA445" i="4" s="1"/>
  <c r="AA446" i="4" s="1"/>
  <c r="AA447" i="4" s="1"/>
  <c r="AA448" i="4" s="1"/>
  <c r="AA449" i="4" s="1"/>
  <c r="AA450" i="4" s="1"/>
  <c r="AA451" i="4" s="1"/>
  <c r="AA452" i="4" s="1"/>
  <c r="AA453" i="4" s="1"/>
  <c r="AA454" i="4" s="1"/>
  <c r="AA455" i="4" s="1"/>
  <c r="AA456" i="4" s="1"/>
  <c r="AA457" i="4" s="1"/>
  <c r="AA458" i="4" s="1"/>
  <c r="AA459" i="4" s="1"/>
  <c r="AA460" i="4" s="1"/>
  <c r="AA461" i="4" s="1"/>
  <c r="AA462" i="4" s="1"/>
  <c r="AA463" i="4" s="1"/>
  <c r="AA464" i="4" s="1"/>
  <c r="AA465" i="4" s="1"/>
  <c r="AA466" i="4" s="1"/>
  <c r="AA467" i="4" s="1"/>
  <c r="AA468" i="4" s="1"/>
  <c r="AA469" i="4" s="1"/>
  <c r="AA470" i="4" s="1"/>
  <c r="AA471" i="4" s="1"/>
  <c r="AA472" i="4" s="1"/>
  <c r="AA473" i="4" s="1"/>
  <c r="AA474" i="4" s="1"/>
  <c r="AA475" i="4" s="1"/>
  <c r="AA476" i="4" s="1"/>
  <c r="AA477" i="4" s="1"/>
  <c r="AA478" i="4" s="1"/>
  <c r="AA479" i="4" s="1"/>
  <c r="AA480" i="4" s="1"/>
  <c r="AA481" i="4" s="1"/>
  <c r="AA482" i="4" s="1"/>
  <c r="AA483" i="4" s="1"/>
  <c r="AA484" i="4" s="1"/>
  <c r="AA485" i="4" s="1"/>
  <c r="AA486" i="4" s="1"/>
  <c r="AA487" i="4" s="1"/>
  <c r="AA488" i="4" s="1"/>
  <c r="AA489" i="4" s="1"/>
  <c r="AA490" i="4" s="1"/>
  <c r="AA491" i="4" s="1"/>
  <c r="AA492" i="4" s="1"/>
  <c r="AA493" i="4" s="1"/>
  <c r="AA494" i="4" s="1"/>
  <c r="AA495" i="4" s="1"/>
  <c r="AA496" i="4" s="1"/>
  <c r="AA497" i="4" s="1"/>
  <c r="AA498" i="4" s="1"/>
  <c r="AA499" i="4" s="1"/>
  <c r="AA500" i="4" s="1"/>
  <c r="AA501" i="4" s="1"/>
  <c r="AA502" i="4" s="1"/>
  <c r="AA503" i="4" s="1"/>
  <c r="AA504" i="4" s="1"/>
  <c r="AA505" i="4" s="1"/>
  <c r="AA506" i="4" s="1"/>
  <c r="AA507" i="4" s="1"/>
  <c r="AA508" i="4" s="1"/>
  <c r="AA509" i="4" s="1"/>
  <c r="AA510" i="4" s="1"/>
  <c r="AA511" i="4" s="1"/>
  <c r="AA512" i="4" s="1"/>
  <c r="AA513" i="4" s="1"/>
  <c r="AA514" i="4" s="1"/>
  <c r="AA515" i="4" s="1"/>
  <c r="AA516" i="4" s="1"/>
  <c r="AA517" i="4" s="1"/>
  <c r="AA518" i="4" s="1"/>
  <c r="AA519" i="4" s="1"/>
  <c r="AA520" i="4" s="1"/>
  <c r="AA521" i="4" s="1"/>
  <c r="AA522" i="4" s="1"/>
  <c r="AA523" i="4" s="1"/>
  <c r="AA524" i="4" s="1"/>
  <c r="AA525" i="4" s="1"/>
  <c r="AA526" i="4" s="1"/>
  <c r="AA527" i="4" s="1"/>
  <c r="AA528" i="4" s="1"/>
  <c r="AA529" i="4" s="1"/>
  <c r="AA530" i="4" s="1"/>
  <c r="AA531" i="4" s="1"/>
  <c r="AA532" i="4" s="1"/>
  <c r="AA533" i="4" s="1"/>
  <c r="AA534" i="4" s="1"/>
  <c r="AA535" i="4" s="1"/>
  <c r="AA536" i="4" s="1"/>
  <c r="AA537" i="4" s="1"/>
  <c r="AA538" i="4" s="1"/>
  <c r="AA539" i="4" s="1"/>
  <c r="AA540" i="4" s="1"/>
  <c r="AA541" i="4" s="1"/>
  <c r="AA542" i="4" s="1"/>
  <c r="AA543" i="4" s="1"/>
  <c r="AA544" i="4" s="1"/>
  <c r="AA545" i="4" s="1"/>
  <c r="AA546" i="4" s="1"/>
  <c r="AA547" i="4" s="1"/>
  <c r="AA548" i="4" s="1"/>
  <c r="AA549" i="4" s="1"/>
  <c r="AA550" i="4" s="1"/>
  <c r="AA551" i="4" s="1"/>
  <c r="AA552" i="4" s="1"/>
  <c r="AA553" i="4" s="1"/>
  <c r="AA554" i="4" s="1"/>
  <c r="AA555" i="4" s="1"/>
  <c r="AA556" i="4" s="1"/>
  <c r="AA557" i="4" s="1"/>
  <c r="AA558" i="4" s="1"/>
  <c r="AA559" i="4" s="1"/>
  <c r="AA560" i="4" s="1"/>
  <c r="AA561" i="4" s="1"/>
  <c r="AA562" i="4" s="1"/>
  <c r="AA563" i="4" s="1"/>
  <c r="AA564" i="4" s="1"/>
  <c r="AA565" i="4" s="1"/>
  <c r="AA566" i="4" s="1"/>
  <c r="AA567" i="4" s="1"/>
  <c r="AA568" i="4" s="1"/>
  <c r="AA569" i="4" s="1"/>
  <c r="AA570" i="4" s="1"/>
  <c r="AA571" i="4" s="1"/>
  <c r="AA572" i="4" s="1"/>
  <c r="AA573" i="4" s="1"/>
  <c r="AA574" i="4" s="1"/>
  <c r="AA575" i="4" s="1"/>
  <c r="AA576" i="4" s="1"/>
  <c r="AA577" i="4" s="1"/>
  <c r="AA578" i="4" s="1"/>
  <c r="AA579" i="4" s="1"/>
  <c r="AA580" i="4" s="1"/>
  <c r="AA581" i="4" s="1"/>
  <c r="AA582" i="4" s="1"/>
  <c r="AA583" i="4" s="1"/>
  <c r="AA584" i="4" s="1"/>
  <c r="AA585" i="4" s="1"/>
  <c r="AA586" i="4" s="1"/>
  <c r="AA587" i="4" s="1"/>
  <c r="AA588" i="4" s="1"/>
  <c r="AA589" i="4" s="1"/>
  <c r="AA590" i="4" s="1"/>
  <c r="AA591" i="4" s="1"/>
  <c r="AA592" i="4" s="1"/>
  <c r="AA593" i="4" s="1"/>
  <c r="AA594" i="4" s="1"/>
  <c r="AA595" i="4" s="1"/>
  <c r="AA596" i="4" s="1"/>
  <c r="AA597" i="4" s="1"/>
  <c r="AA598" i="4" s="1"/>
  <c r="AA599" i="4" s="1"/>
  <c r="AA600" i="4" s="1"/>
  <c r="AA601" i="4" s="1"/>
  <c r="AA602" i="4" s="1"/>
  <c r="AA603" i="4" s="1"/>
  <c r="AA604" i="4" s="1"/>
  <c r="AA605" i="4" s="1"/>
  <c r="AA606" i="4" s="1"/>
  <c r="AA607" i="4" s="1"/>
  <c r="AA608" i="4" s="1"/>
  <c r="AA609" i="4" s="1"/>
  <c r="AA610" i="4" s="1"/>
  <c r="AA611" i="4" s="1"/>
  <c r="AA612" i="4" s="1"/>
  <c r="AA613" i="4" s="1"/>
  <c r="AA614" i="4" s="1"/>
  <c r="AA615" i="4" s="1"/>
  <c r="AA616" i="4" s="1"/>
  <c r="AA617" i="4" s="1"/>
  <c r="AA618" i="4" s="1"/>
  <c r="AA619" i="4" s="1"/>
  <c r="AA620" i="4" s="1"/>
  <c r="AA621" i="4" s="1"/>
  <c r="AA622" i="4" s="1"/>
  <c r="AA623" i="4" s="1"/>
  <c r="AA624" i="4" s="1"/>
  <c r="AA625" i="4" s="1"/>
  <c r="AA626" i="4" s="1"/>
  <c r="AA627" i="4" s="1"/>
  <c r="AA628" i="4" s="1"/>
  <c r="AA629" i="4" s="1"/>
  <c r="AA630" i="4" s="1"/>
  <c r="AA631" i="4" s="1"/>
  <c r="AA632" i="4" s="1"/>
  <c r="AA633" i="4" s="1"/>
  <c r="AA634" i="4" s="1"/>
  <c r="AA635" i="4" s="1"/>
  <c r="AA636" i="4" s="1"/>
  <c r="AA637" i="4" s="1"/>
  <c r="AA638" i="4" s="1"/>
  <c r="AA639" i="4" s="1"/>
  <c r="AA640" i="4" s="1"/>
  <c r="AA641" i="4" s="1"/>
  <c r="AA642" i="4" s="1"/>
  <c r="AA643" i="4" s="1"/>
  <c r="AA644" i="4" s="1"/>
  <c r="AA645" i="4" s="1"/>
  <c r="AA646" i="4" s="1"/>
  <c r="AA647" i="4" s="1"/>
  <c r="AA648" i="4" s="1"/>
  <c r="AA649" i="4" s="1"/>
  <c r="AA650" i="4" s="1"/>
  <c r="AA651" i="4" s="1"/>
  <c r="AA652" i="4" s="1"/>
  <c r="AA653" i="4" s="1"/>
  <c r="AA654" i="4" s="1"/>
  <c r="AA655" i="4" s="1"/>
  <c r="AA656" i="4" s="1"/>
  <c r="AA657" i="4" s="1"/>
  <c r="AA658" i="4" s="1"/>
  <c r="AA659" i="4" s="1"/>
  <c r="AA660" i="4" s="1"/>
  <c r="AA661" i="4" s="1"/>
  <c r="AA662" i="4" s="1"/>
  <c r="AA663" i="4" s="1"/>
  <c r="AA664" i="4" s="1"/>
  <c r="AA665" i="4" s="1"/>
  <c r="AA666" i="4" s="1"/>
  <c r="AA667" i="4" s="1"/>
  <c r="AA668" i="4" s="1"/>
  <c r="AA669" i="4" s="1"/>
  <c r="AA670" i="4" s="1"/>
  <c r="AA671" i="4" s="1"/>
  <c r="AA672" i="4" s="1"/>
  <c r="AA673" i="4" s="1"/>
  <c r="AA674" i="4" s="1"/>
  <c r="AA675" i="4" s="1"/>
  <c r="AA676" i="4" s="1"/>
  <c r="AA677" i="4" s="1"/>
  <c r="AA678" i="4" s="1"/>
  <c r="AA679" i="4" s="1"/>
  <c r="AA680" i="4" s="1"/>
  <c r="AA681" i="4" s="1"/>
  <c r="AA682" i="4" s="1"/>
  <c r="AA683" i="4" s="1"/>
  <c r="AA684" i="4" s="1"/>
  <c r="AA685" i="4" s="1"/>
  <c r="AA686" i="4" s="1"/>
  <c r="AA687" i="4" s="1"/>
  <c r="AA688" i="4" s="1"/>
  <c r="AA689" i="4" s="1"/>
  <c r="AA690" i="4" s="1"/>
  <c r="AA691" i="4" s="1"/>
  <c r="AA692" i="4" s="1"/>
  <c r="AA693" i="4" s="1"/>
  <c r="AA694" i="4" s="1"/>
  <c r="AA695" i="4" s="1"/>
  <c r="AA696" i="4" s="1"/>
  <c r="AA697" i="4" s="1"/>
  <c r="AA698" i="4" s="1"/>
  <c r="AA699" i="4" s="1"/>
  <c r="AA700" i="4" s="1"/>
  <c r="AA701" i="4" s="1"/>
  <c r="AA702" i="4" s="1"/>
  <c r="AA703" i="4" s="1"/>
  <c r="AA704" i="4" s="1"/>
  <c r="AA705" i="4" s="1"/>
  <c r="AA706" i="4" s="1"/>
  <c r="AA707" i="4" s="1"/>
  <c r="AA708" i="4" s="1"/>
  <c r="AA709" i="4" s="1"/>
  <c r="AA710" i="4" s="1"/>
  <c r="AA711" i="4" s="1"/>
  <c r="AA712" i="4" s="1"/>
  <c r="AA713" i="4" s="1"/>
  <c r="AA714" i="4" s="1"/>
  <c r="AA715" i="4" s="1"/>
  <c r="AA716" i="4" s="1"/>
  <c r="AA717" i="4" s="1"/>
  <c r="AA718" i="4" s="1"/>
  <c r="AA719" i="4" s="1"/>
  <c r="AA720" i="4" s="1"/>
  <c r="AA721" i="4" s="1"/>
  <c r="AA722" i="4" s="1"/>
  <c r="AA723" i="4" s="1"/>
  <c r="AA724" i="4" s="1"/>
  <c r="AA725" i="4" s="1"/>
  <c r="AA726" i="4" s="1"/>
  <c r="AA727" i="4" s="1"/>
  <c r="AA728" i="4" s="1"/>
  <c r="AA729" i="4" s="1"/>
  <c r="AA730" i="4" s="1"/>
  <c r="AA731" i="4" s="1"/>
  <c r="AA732" i="4" s="1"/>
  <c r="AA733" i="4" s="1"/>
  <c r="AA734" i="4" s="1"/>
  <c r="AA735" i="4" s="1"/>
  <c r="AA736" i="4" s="1"/>
  <c r="AA737" i="4" s="1"/>
  <c r="AA738" i="4" s="1"/>
  <c r="AA739" i="4" s="1"/>
  <c r="AA740" i="4" s="1"/>
  <c r="AA741" i="4" s="1"/>
  <c r="AA742" i="4" s="1"/>
  <c r="AA743" i="4" s="1"/>
  <c r="AA744" i="4" s="1"/>
  <c r="AA745" i="4" s="1"/>
  <c r="AA746" i="4" s="1"/>
  <c r="AA747" i="4" s="1"/>
  <c r="AA748" i="4" s="1"/>
  <c r="AA749" i="4" s="1"/>
  <c r="AA750" i="4" s="1"/>
  <c r="AA751" i="4" s="1"/>
  <c r="AA752" i="4" s="1"/>
  <c r="AA753" i="4" s="1"/>
  <c r="AA754" i="4" s="1"/>
  <c r="AA755" i="4" s="1"/>
  <c r="AS9" i="4"/>
  <c r="AT9" i="4" s="1"/>
  <c r="AU384" i="4"/>
  <c r="AU385" i="4" s="1"/>
  <c r="AU386" i="4" s="1"/>
  <c r="AU387" i="4" s="1"/>
  <c r="AU388" i="4" s="1"/>
  <c r="AU389" i="4" s="1"/>
  <c r="AU390" i="4" s="1"/>
  <c r="AU391" i="4" s="1"/>
  <c r="AU392" i="4" s="1"/>
  <c r="AU393" i="4" s="1"/>
  <c r="AU394" i="4" s="1"/>
  <c r="AU395" i="4" s="1"/>
  <c r="AU396" i="4" s="1"/>
  <c r="AU397" i="4" s="1"/>
  <c r="AU398" i="4" s="1"/>
  <c r="AU399" i="4" s="1"/>
  <c r="AU400" i="4" s="1"/>
  <c r="AU401" i="4" s="1"/>
  <c r="AU402" i="4" s="1"/>
  <c r="AU403" i="4" s="1"/>
  <c r="AU404" i="4" s="1"/>
  <c r="AU405" i="4" s="1"/>
  <c r="AU406" i="4" s="1"/>
  <c r="AU407" i="4" s="1"/>
  <c r="AU408" i="4" s="1"/>
  <c r="AU409" i="4" s="1"/>
  <c r="AU410" i="4" s="1"/>
  <c r="AU411" i="4" s="1"/>
  <c r="AU412" i="4" s="1"/>
  <c r="AU413" i="4" s="1"/>
  <c r="AU414" i="4" s="1"/>
  <c r="AU415" i="4" s="1"/>
  <c r="AU416" i="4" s="1"/>
  <c r="AU417" i="4" s="1"/>
  <c r="AU418" i="4" s="1"/>
  <c r="AU419" i="4" s="1"/>
  <c r="AU420" i="4" s="1"/>
  <c r="AU421" i="4" s="1"/>
  <c r="AU422" i="4" s="1"/>
  <c r="AU423" i="4" s="1"/>
  <c r="AU424" i="4" s="1"/>
  <c r="AU425" i="4" s="1"/>
  <c r="AU426" i="4" s="1"/>
  <c r="AU427" i="4" s="1"/>
  <c r="AU428" i="4" s="1"/>
  <c r="AU429" i="4" s="1"/>
  <c r="AU430" i="4" s="1"/>
  <c r="AU431" i="4" s="1"/>
  <c r="AU432" i="4" s="1"/>
  <c r="AU433" i="4" s="1"/>
  <c r="AU434" i="4" s="1"/>
  <c r="AU435" i="4" s="1"/>
  <c r="AU436" i="4" s="1"/>
  <c r="AU437" i="4" s="1"/>
  <c r="AU438" i="4" s="1"/>
  <c r="AU439" i="4" s="1"/>
  <c r="AU440" i="4" s="1"/>
  <c r="AU441" i="4" s="1"/>
  <c r="AU442" i="4" s="1"/>
  <c r="AU443" i="4" s="1"/>
  <c r="AU444" i="4" s="1"/>
  <c r="AU445" i="4" s="1"/>
  <c r="AU446" i="4" s="1"/>
  <c r="AU447" i="4" s="1"/>
  <c r="AU448" i="4" s="1"/>
  <c r="AU449" i="4" s="1"/>
  <c r="AU450" i="4" s="1"/>
  <c r="AU451" i="4" s="1"/>
  <c r="AU452" i="4" s="1"/>
  <c r="AU453" i="4" s="1"/>
  <c r="AU454" i="4" s="1"/>
  <c r="AU455" i="4" s="1"/>
  <c r="AU456" i="4" s="1"/>
  <c r="AU457" i="4" s="1"/>
  <c r="AU458" i="4" s="1"/>
  <c r="AU459" i="4" s="1"/>
  <c r="AU460" i="4" s="1"/>
  <c r="AU461" i="4" s="1"/>
  <c r="AU462" i="4" s="1"/>
  <c r="AU463" i="4" s="1"/>
  <c r="AU464" i="4" s="1"/>
  <c r="AU465" i="4" s="1"/>
  <c r="AU466" i="4" s="1"/>
  <c r="AU467" i="4" s="1"/>
  <c r="AU468" i="4" s="1"/>
  <c r="AU469" i="4" s="1"/>
  <c r="AU470" i="4" s="1"/>
  <c r="AU471" i="4" s="1"/>
  <c r="AU472" i="4" s="1"/>
  <c r="AU473" i="4" s="1"/>
  <c r="AU474" i="4" s="1"/>
  <c r="AU475" i="4" s="1"/>
  <c r="AU476" i="4" s="1"/>
  <c r="AU477" i="4" s="1"/>
  <c r="AU478" i="4" s="1"/>
  <c r="AU479" i="4" s="1"/>
  <c r="AU480" i="4" s="1"/>
  <c r="AU481" i="4" s="1"/>
  <c r="AU482" i="4" s="1"/>
  <c r="AU483" i="4" s="1"/>
  <c r="AU484" i="4" s="1"/>
  <c r="AU485" i="4" s="1"/>
  <c r="AU486" i="4" s="1"/>
  <c r="AU487" i="4" s="1"/>
  <c r="AU488" i="4" s="1"/>
  <c r="AU489" i="4" s="1"/>
  <c r="AU490" i="4" s="1"/>
  <c r="AU491" i="4" s="1"/>
  <c r="AU492" i="4" s="1"/>
  <c r="AU493" i="4" s="1"/>
  <c r="AU494" i="4" s="1"/>
  <c r="AU495" i="4" s="1"/>
  <c r="AU496" i="4" s="1"/>
  <c r="AU497" i="4" s="1"/>
  <c r="AU498" i="4" s="1"/>
  <c r="AU499" i="4" s="1"/>
  <c r="AU500" i="4" s="1"/>
  <c r="AU501" i="4" s="1"/>
  <c r="AU502" i="4" s="1"/>
  <c r="AU503" i="4" s="1"/>
  <c r="AU504" i="4" s="1"/>
  <c r="AU505" i="4" s="1"/>
  <c r="AU506" i="4" s="1"/>
  <c r="AU507" i="4" s="1"/>
  <c r="AU508" i="4" s="1"/>
  <c r="AU509" i="4" s="1"/>
  <c r="AU510" i="4" s="1"/>
  <c r="AU511" i="4" s="1"/>
  <c r="AU512" i="4" s="1"/>
  <c r="AU513" i="4" s="1"/>
  <c r="AU514" i="4" s="1"/>
  <c r="AU515" i="4" s="1"/>
  <c r="AU516" i="4" s="1"/>
  <c r="AU517" i="4" s="1"/>
  <c r="AU518" i="4" s="1"/>
  <c r="AU519" i="4" s="1"/>
  <c r="AU520" i="4" s="1"/>
  <c r="AU521" i="4" s="1"/>
  <c r="AU522" i="4" s="1"/>
  <c r="AU523" i="4" s="1"/>
  <c r="AU524" i="4" s="1"/>
  <c r="AU525" i="4" s="1"/>
  <c r="AU526" i="4" s="1"/>
  <c r="AU527" i="4" s="1"/>
  <c r="AU528" i="4" s="1"/>
  <c r="AU529" i="4" s="1"/>
  <c r="AU530" i="4" s="1"/>
  <c r="AU531" i="4" s="1"/>
  <c r="AU532" i="4" s="1"/>
  <c r="AU533" i="4" s="1"/>
  <c r="AU534" i="4" s="1"/>
  <c r="AU535" i="4" s="1"/>
  <c r="AU536" i="4" s="1"/>
  <c r="AU537" i="4" s="1"/>
  <c r="AU538" i="4" s="1"/>
  <c r="AU539" i="4" s="1"/>
  <c r="AU540" i="4" s="1"/>
  <c r="AU541" i="4" s="1"/>
  <c r="AU542" i="4" s="1"/>
  <c r="AU543" i="4" s="1"/>
  <c r="AU544" i="4" s="1"/>
  <c r="AU545" i="4" s="1"/>
  <c r="AU546" i="4" s="1"/>
  <c r="AU547" i="4" s="1"/>
  <c r="AU548" i="4" s="1"/>
  <c r="AU549" i="4" s="1"/>
  <c r="AU550" i="4" s="1"/>
  <c r="AU551" i="4" s="1"/>
  <c r="AU552" i="4" s="1"/>
  <c r="AU553" i="4" s="1"/>
  <c r="AU554" i="4" s="1"/>
  <c r="AU555" i="4" s="1"/>
  <c r="AU556" i="4" s="1"/>
  <c r="AU557" i="4" s="1"/>
  <c r="AU558" i="4" s="1"/>
  <c r="AU559" i="4" s="1"/>
  <c r="AU560" i="4" s="1"/>
  <c r="AU561" i="4" s="1"/>
  <c r="AU562" i="4" s="1"/>
  <c r="AU563" i="4" s="1"/>
  <c r="AU564" i="4" s="1"/>
  <c r="AU565" i="4" s="1"/>
  <c r="AU566" i="4" s="1"/>
  <c r="AU567" i="4" s="1"/>
  <c r="AU568" i="4" s="1"/>
  <c r="AU569" i="4" s="1"/>
  <c r="AU570" i="4" s="1"/>
  <c r="AU571" i="4" s="1"/>
  <c r="AU572" i="4" s="1"/>
  <c r="AU573" i="4" s="1"/>
  <c r="AU574" i="4" s="1"/>
  <c r="AU575" i="4" s="1"/>
  <c r="AU576" i="4" s="1"/>
  <c r="AU577" i="4" s="1"/>
  <c r="AU578" i="4" s="1"/>
  <c r="AU579" i="4" s="1"/>
  <c r="AU580" i="4" s="1"/>
  <c r="AU581" i="4" s="1"/>
  <c r="AU582" i="4" s="1"/>
  <c r="AU583" i="4" s="1"/>
  <c r="AU584" i="4" s="1"/>
  <c r="AU585" i="4" s="1"/>
  <c r="AU586" i="4" s="1"/>
  <c r="AU587" i="4" s="1"/>
  <c r="AU588" i="4" s="1"/>
  <c r="AU589" i="4" s="1"/>
  <c r="AU590" i="4" s="1"/>
  <c r="AU591" i="4" s="1"/>
  <c r="AU592" i="4" s="1"/>
  <c r="AU593" i="4" s="1"/>
  <c r="AU594" i="4" s="1"/>
  <c r="AU595" i="4" s="1"/>
  <c r="AU596" i="4" s="1"/>
  <c r="AU597" i="4" s="1"/>
  <c r="AU598" i="4" s="1"/>
  <c r="AU599" i="4" s="1"/>
  <c r="AU600" i="4" s="1"/>
  <c r="AU601" i="4" s="1"/>
  <c r="AU602" i="4" s="1"/>
  <c r="AU603" i="4" s="1"/>
  <c r="AU604" i="4" s="1"/>
  <c r="AU605" i="4" s="1"/>
  <c r="AU606" i="4" s="1"/>
  <c r="AU607" i="4" s="1"/>
  <c r="AU608" i="4" s="1"/>
  <c r="AU609" i="4" s="1"/>
  <c r="AU610" i="4" s="1"/>
  <c r="AU611" i="4" s="1"/>
  <c r="AU612" i="4" s="1"/>
  <c r="AU613" i="4" s="1"/>
  <c r="AU614" i="4" s="1"/>
  <c r="AU615" i="4" s="1"/>
  <c r="AU616" i="4" s="1"/>
  <c r="AU617" i="4" s="1"/>
  <c r="AU618" i="4" s="1"/>
  <c r="AU619" i="4" s="1"/>
  <c r="AU620" i="4" s="1"/>
  <c r="AU621" i="4" s="1"/>
  <c r="AU622" i="4" s="1"/>
  <c r="AU623" i="4" s="1"/>
  <c r="AU624" i="4" s="1"/>
  <c r="AU625" i="4" s="1"/>
  <c r="AU626" i="4" s="1"/>
  <c r="AU627" i="4" s="1"/>
  <c r="AU628" i="4" s="1"/>
  <c r="AU629" i="4" s="1"/>
  <c r="AU630" i="4" s="1"/>
  <c r="AU631" i="4" s="1"/>
  <c r="AU632" i="4" s="1"/>
  <c r="AU633" i="4" s="1"/>
  <c r="AU634" i="4" s="1"/>
  <c r="AU635" i="4" s="1"/>
  <c r="AU636" i="4" s="1"/>
  <c r="AU637" i="4" s="1"/>
  <c r="AU638" i="4" s="1"/>
  <c r="AU639" i="4" s="1"/>
  <c r="AU640" i="4" s="1"/>
  <c r="AU641" i="4" s="1"/>
  <c r="AU642" i="4" s="1"/>
  <c r="AU643" i="4" s="1"/>
  <c r="AU644" i="4" s="1"/>
  <c r="AU645" i="4" s="1"/>
  <c r="AU646" i="4" s="1"/>
  <c r="AU647" i="4" s="1"/>
  <c r="AU648" i="4" s="1"/>
  <c r="AU649" i="4" s="1"/>
  <c r="AU650" i="4" s="1"/>
  <c r="AU651" i="4" s="1"/>
  <c r="AU652" i="4" s="1"/>
  <c r="AU653" i="4" s="1"/>
  <c r="AU654" i="4" s="1"/>
  <c r="AU655" i="4" s="1"/>
  <c r="AU656" i="4" s="1"/>
  <c r="AU657" i="4" s="1"/>
  <c r="AU658" i="4" s="1"/>
  <c r="AU659" i="4" s="1"/>
  <c r="AU660" i="4" s="1"/>
  <c r="AU661" i="4" s="1"/>
  <c r="AU662" i="4" s="1"/>
  <c r="AU663" i="4" s="1"/>
  <c r="AU664" i="4" s="1"/>
  <c r="AU665" i="4" s="1"/>
  <c r="AU666" i="4" s="1"/>
  <c r="AU667" i="4" s="1"/>
  <c r="AU668" i="4" s="1"/>
  <c r="AU669" i="4" s="1"/>
  <c r="AU670" i="4" s="1"/>
  <c r="AU671" i="4" s="1"/>
  <c r="AU672" i="4" s="1"/>
  <c r="AU673" i="4" s="1"/>
  <c r="AU674" i="4" s="1"/>
  <c r="AU675" i="4" s="1"/>
  <c r="AU676" i="4" s="1"/>
  <c r="AU677" i="4" s="1"/>
  <c r="AU678" i="4" s="1"/>
  <c r="AU679" i="4" s="1"/>
  <c r="AU680" i="4" s="1"/>
  <c r="AU681" i="4" s="1"/>
  <c r="AU682" i="4" s="1"/>
  <c r="AU683" i="4" s="1"/>
  <c r="AU684" i="4" s="1"/>
  <c r="AU685" i="4" s="1"/>
  <c r="AU686" i="4" s="1"/>
  <c r="AU687" i="4" s="1"/>
  <c r="AU688" i="4" s="1"/>
  <c r="AU689" i="4" s="1"/>
  <c r="AU690" i="4" s="1"/>
  <c r="AU691" i="4" s="1"/>
  <c r="AU692" i="4" s="1"/>
  <c r="AU693" i="4" s="1"/>
  <c r="AU694" i="4" s="1"/>
  <c r="AU695" i="4" s="1"/>
  <c r="AU696" i="4" s="1"/>
  <c r="AU697" i="4" s="1"/>
  <c r="AU698" i="4" s="1"/>
  <c r="AU699" i="4" s="1"/>
  <c r="AU700" i="4" s="1"/>
  <c r="AU701" i="4" s="1"/>
  <c r="AU702" i="4" s="1"/>
  <c r="AU703" i="4" s="1"/>
  <c r="AU704" i="4" s="1"/>
  <c r="AU705" i="4" s="1"/>
  <c r="AU706" i="4" s="1"/>
  <c r="AU707" i="4" s="1"/>
  <c r="AU708" i="4" s="1"/>
  <c r="AU709" i="4" s="1"/>
  <c r="AU710" i="4" s="1"/>
  <c r="AU711" i="4" s="1"/>
  <c r="AU712" i="4" s="1"/>
  <c r="AU713" i="4" s="1"/>
  <c r="AU714" i="4" s="1"/>
  <c r="AU715" i="4" s="1"/>
  <c r="AU716" i="4" s="1"/>
  <c r="AU717" i="4" s="1"/>
  <c r="AU718" i="4" s="1"/>
  <c r="AU719" i="4" s="1"/>
  <c r="AU720" i="4" s="1"/>
  <c r="AU721" i="4" s="1"/>
  <c r="AU722" i="4" s="1"/>
  <c r="AU723" i="4" s="1"/>
  <c r="AU724" i="4" s="1"/>
  <c r="AU725" i="4" s="1"/>
  <c r="AU726" i="4" s="1"/>
  <c r="AU727" i="4" s="1"/>
  <c r="AU728" i="4" s="1"/>
  <c r="AU729" i="4" s="1"/>
  <c r="AU730" i="4" s="1"/>
  <c r="AU731" i="4" s="1"/>
  <c r="AU732" i="4" s="1"/>
  <c r="AU733" i="4" s="1"/>
  <c r="AU734" i="4" s="1"/>
  <c r="AU735" i="4" s="1"/>
  <c r="AU736" i="4" s="1"/>
  <c r="AU737" i="4" s="1"/>
  <c r="AU738" i="4" s="1"/>
  <c r="AU739" i="4" s="1"/>
  <c r="AU740" i="4" s="1"/>
  <c r="AU741" i="4" s="1"/>
  <c r="AU742" i="4" s="1"/>
  <c r="AU743" i="4" s="1"/>
  <c r="AU744" i="4" s="1"/>
  <c r="AU745" i="4" s="1"/>
  <c r="AU746" i="4" s="1"/>
  <c r="AU747" i="4" s="1"/>
  <c r="AU748" i="4" s="1"/>
  <c r="AU749" i="4" s="1"/>
  <c r="AU750" i="4" s="1"/>
  <c r="AU751" i="4" s="1"/>
  <c r="AU752" i="4" s="1"/>
  <c r="AU753" i="4" s="1"/>
  <c r="AU754" i="4" s="1"/>
  <c r="AU755" i="4" s="1"/>
  <c r="O9" i="4"/>
  <c r="P9" i="4" s="1"/>
  <c r="Q384" i="4"/>
  <c r="Q385" i="4" s="1"/>
  <c r="Q386" i="4" s="1"/>
  <c r="Q387" i="4" s="1"/>
  <c r="Q388" i="4" s="1"/>
  <c r="Q389" i="4" s="1"/>
  <c r="Q390" i="4" s="1"/>
  <c r="Q391" i="4" s="1"/>
  <c r="Q392" i="4" s="1"/>
  <c r="Q393" i="4" s="1"/>
  <c r="Q394" i="4" s="1"/>
  <c r="Q395" i="4" s="1"/>
  <c r="Q396" i="4" s="1"/>
  <c r="Q397" i="4" s="1"/>
  <c r="Q398" i="4" s="1"/>
  <c r="Q399" i="4" s="1"/>
  <c r="Q400" i="4" s="1"/>
  <c r="Q401" i="4" s="1"/>
  <c r="Q402" i="4" s="1"/>
  <c r="Q403" i="4" s="1"/>
  <c r="Q404" i="4" s="1"/>
  <c r="Q405" i="4" s="1"/>
  <c r="Q406" i="4" s="1"/>
  <c r="Q407" i="4" s="1"/>
  <c r="Q408" i="4" s="1"/>
  <c r="Q409" i="4" s="1"/>
  <c r="Q410" i="4" s="1"/>
  <c r="Q411" i="4" s="1"/>
  <c r="Q412" i="4" s="1"/>
  <c r="Q413" i="4" s="1"/>
  <c r="Q414" i="4" s="1"/>
  <c r="Q415" i="4" s="1"/>
  <c r="Q416" i="4" s="1"/>
  <c r="Q417" i="4" s="1"/>
  <c r="Q418" i="4" s="1"/>
  <c r="Q419" i="4" s="1"/>
  <c r="Q420" i="4" s="1"/>
  <c r="Q421" i="4" s="1"/>
  <c r="Q422" i="4" s="1"/>
  <c r="Q423" i="4" s="1"/>
  <c r="Q424" i="4" s="1"/>
  <c r="Q425" i="4" s="1"/>
  <c r="Q426" i="4" s="1"/>
  <c r="Q427" i="4" s="1"/>
  <c r="Q428" i="4" s="1"/>
  <c r="Q429" i="4" s="1"/>
  <c r="Q430" i="4" s="1"/>
  <c r="Q431" i="4" s="1"/>
  <c r="Q432" i="4" s="1"/>
  <c r="Q433" i="4" s="1"/>
  <c r="Q434" i="4" s="1"/>
  <c r="Q435" i="4" s="1"/>
  <c r="Q436" i="4" s="1"/>
  <c r="Q437" i="4" s="1"/>
  <c r="Q438" i="4" s="1"/>
  <c r="Q439" i="4" s="1"/>
  <c r="Q440" i="4" s="1"/>
  <c r="Q441" i="4" s="1"/>
  <c r="Q442" i="4" s="1"/>
  <c r="Q443" i="4" s="1"/>
  <c r="Q444" i="4" s="1"/>
  <c r="Q445" i="4" s="1"/>
  <c r="Q446" i="4" s="1"/>
  <c r="Q447" i="4" s="1"/>
  <c r="Q448" i="4" s="1"/>
  <c r="Q449" i="4" s="1"/>
  <c r="Q450" i="4" s="1"/>
  <c r="Q451" i="4" s="1"/>
  <c r="Q452" i="4" s="1"/>
  <c r="Q453" i="4" s="1"/>
  <c r="Q454" i="4" s="1"/>
  <c r="Q455" i="4" s="1"/>
  <c r="Q456" i="4" s="1"/>
  <c r="Q457" i="4" s="1"/>
  <c r="Q458" i="4" s="1"/>
  <c r="Q459" i="4" s="1"/>
  <c r="Q460" i="4" s="1"/>
  <c r="Q461" i="4" s="1"/>
  <c r="Q462" i="4" s="1"/>
  <c r="Q463" i="4" s="1"/>
  <c r="Q464" i="4" s="1"/>
  <c r="Q465" i="4" s="1"/>
  <c r="Q466" i="4" s="1"/>
  <c r="Q467" i="4" s="1"/>
  <c r="Q468" i="4" s="1"/>
  <c r="Q469" i="4" s="1"/>
  <c r="Q470" i="4" s="1"/>
  <c r="Q471" i="4" s="1"/>
  <c r="Q472" i="4" s="1"/>
  <c r="Q473" i="4" s="1"/>
  <c r="Q474" i="4" s="1"/>
  <c r="Q475" i="4" s="1"/>
  <c r="Q476" i="4" s="1"/>
  <c r="Q477" i="4" s="1"/>
  <c r="Q478" i="4" s="1"/>
  <c r="Q479" i="4" s="1"/>
  <c r="Q480" i="4" s="1"/>
  <c r="Q481" i="4" s="1"/>
  <c r="Q482" i="4" s="1"/>
  <c r="Q483" i="4" s="1"/>
  <c r="Q484" i="4" s="1"/>
  <c r="Q485" i="4" s="1"/>
  <c r="Q486" i="4" s="1"/>
  <c r="Q487" i="4" s="1"/>
  <c r="Q488" i="4" s="1"/>
  <c r="Q489" i="4" s="1"/>
  <c r="Q490" i="4" s="1"/>
  <c r="Q491" i="4" s="1"/>
  <c r="Q492" i="4" s="1"/>
  <c r="Q493" i="4" s="1"/>
  <c r="Q494" i="4" s="1"/>
  <c r="Q495" i="4" s="1"/>
  <c r="Q496" i="4" s="1"/>
  <c r="Q497" i="4" s="1"/>
  <c r="Q498" i="4" s="1"/>
  <c r="Q499" i="4" s="1"/>
  <c r="Q500" i="4" s="1"/>
  <c r="Q501" i="4" s="1"/>
  <c r="Q502" i="4" s="1"/>
  <c r="Q503" i="4" s="1"/>
  <c r="Q504" i="4" s="1"/>
  <c r="Q505" i="4" s="1"/>
  <c r="Q506" i="4" s="1"/>
  <c r="Q507" i="4" s="1"/>
  <c r="Q508" i="4" s="1"/>
  <c r="Q509" i="4" s="1"/>
  <c r="Q510" i="4" s="1"/>
  <c r="Q511" i="4" s="1"/>
  <c r="Q512" i="4" s="1"/>
  <c r="Q513" i="4" s="1"/>
  <c r="Q514" i="4" s="1"/>
  <c r="Q515" i="4" s="1"/>
  <c r="Q516" i="4" s="1"/>
  <c r="Q517" i="4" s="1"/>
  <c r="Q518" i="4" s="1"/>
  <c r="Q519" i="4" s="1"/>
  <c r="Q520" i="4" s="1"/>
  <c r="Q521" i="4" s="1"/>
  <c r="Q522" i="4" s="1"/>
  <c r="Q523" i="4" s="1"/>
  <c r="Q524" i="4" s="1"/>
  <c r="Q525" i="4" s="1"/>
  <c r="Q526" i="4" s="1"/>
  <c r="Q527" i="4" s="1"/>
  <c r="Q528" i="4" s="1"/>
  <c r="Q529" i="4" s="1"/>
  <c r="Q530" i="4" s="1"/>
  <c r="Q531" i="4" s="1"/>
  <c r="Q532" i="4" s="1"/>
  <c r="Q533" i="4" s="1"/>
  <c r="Q534" i="4" s="1"/>
  <c r="Q535" i="4" s="1"/>
  <c r="Q536" i="4" s="1"/>
  <c r="Q537" i="4" s="1"/>
  <c r="Q538" i="4" s="1"/>
  <c r="Q539" i="4" s="1"/>
  <c r="Q540" i="4" s="1"/>
  <c r="Q541" i="4" s="1"/>
  <c r="Q542" i="4" s="1"/>
  <c r="Q543" i="4" s="1"/>
  <c r="Q544" i="4" s="1"/>
  <c r="Q545" i="4" s="1"/>
  <c r="Q546" i="4" s="1"/>
  <c r="Q547" i="4" s="1"/>
  <c r="Q548" i="4" s="1"/>
  <c r="Q549" i="4" s="1"/>
  <c r="Q550" i="4" s="1"/>
  <c r="Q551" i="4" s="1"/>
  <c r="Q552" i="4" s="1"/>
  <c r="Q553" i="4" s="1"/>
  <c r="Q554" i="4" s="1"/>
  <c r="Q555" i="4" s="1"/>
  <c r="Q556" i="4" s="1"/>
  <c r="Q557" i="4" s="1"/>
  <c r="Q558" i="4" s="1"/>
  <c r="Q559" i="4" s="1"/>
  <c r="Q560" i="4" s="1"/>
  <c r="Q561" i="4" s="1"/>
  <c r="Q562" i="4" s="1"/>
  <c r="Q563" i="4" s="1"/>
  <c r="Q564" i="4" s="1"/>
  <c r="Q565" i="4" s="1"/>
  <c r="Q566" i="4" s="1"/>
  <c r="Q567" i="4" s="1"/>
  <c r="Q568" i="4" s="1"/>
  <c r="Q569" i="4" s="1"/>
  <c r="Q570" i="4" s="1"/>
  <c r="Q571" i="4" s="1"/>
  <c r="Q572" i="4" s="1"/>
  <c r="Q573" i="4" s="1"/>
  <c r="Q574" i="4" s="1"/>
  <c r="Q575" i="4" s="1"/>
  <c r="Q576" i="4" s="1"/>
  <c r="Q577" i="4" s="1"/>
  <c r="Q578" i="4" s="1"/>
  <c r="Q579" i="4" s="1"/>
  <c r="Q580" i="4" s="1"/>
  <c r="Q581" i="4" s="1"/>
  <c r="Q582" i="4" s="1"/>
  <c r="Q583" i="4" s="1"/>
  <c r="Q584" i="4" s="1"/>
  <c r="Q585" i="4" s="1"/>
  <c r="Q586" i="4" s="1"/>
  <c r="Q587" i="4" s="1"/>
  <c r="Q588" i="4" s="1"/>
  <c r="Q589" i="4" s="1"/>
  <c r="Q590" i="4" s="1"/>
  <c r="Q591" i="4" s="1"/>
  <c r="Q592" i="4" s="1"/>
  <c r="Q593" i="4" s="1"/>
  <c r="Q594" i="4" s="1"/>
  <c r="Q595" i="4" s="1"/>
  <c r="Q596" i="4" s="1"/>
  <c r="Q597" i="4" s="1"/>
  <c r="Q598" i="4" s="1"/>
  <c r="Q599" i="4" s="1"/>
  <c r="Q600" i="4" s="1"/>
  <c r="Q601" i="4" s="1"/>
  <c r="Q602" i="4" s="1"/>
  <c r="Q603" i="4" s="1"/>
  <c r="Q604" i="4" s="1"/>
  <c r="Q605" i="4" s="1"/>
  <c r="Q606" i="4" s="1"/>
  <c r="Q607" i="4" s="1"/>
  <c r="Q608" i="4" s="1"/>
  <c r="Q609" i="4" s="1"/>
  <c r="Q610" i="4" s="1"/>
  <c r="Q611" i="4" s="1"/>
  <c r="Q612" i="4" s="1"/>
  <c r="Q613" i="4" s="1"/>
  <c r="Q614" i="4" s="1"/>
  <c r="Q615" i="4" s="1"/>
  <c r="Q616" i="4" s="1"/>
  <c r="Q617" i="4" s="1"/>
  <c r="Q618" i="4" s="1"/>
  <c r="Q619" i="4" s="1"/>
  <c r="Q620" i="4" s="1"/>
  <c r="Q621" i="4" s="1"/>
  <c r="Q622" i="4" s="1"/>
  <c r="Q623" i="4" s="1"/>
  <c r="Q624" i="4" s="1"/>
  <c r="Q625" i="4" s="1"/>
  <c r="Q626" i="4" s="1"/>
  <c r="Q627" i="4" s="1"/>
  <c r="Q628" i="4" s="1"/>
  <c r="Q629" i="4" s="1"/>
  <c r="Q630" i="4" s="1"/>
  <c r="Q631" i="4" s="1"/>
  <c r="Q632" i="4" s="1"/>
  <c r="Q633" i="4" s="1"/>
  <c r="Q634" i="4" s="1"/>
  <c r="Q635" i="4" s="1"/>
  <c r="Q636" i="4" s="1"/>
  <c r="Q637" i="4" s="1"/>
  <c r="Q638" i="4" s="1"/>
  <c r="Q639" i="4" s="1"/>
  <c r="Q640" i="4" s="1"/>
  <c r="Q641" i="4" s="1"/>
  <c r="Q642" i="4" s="1"/>
  <c r="Q643" i="4" s="1"/>
  <c r="Q644" i="4" s="1"/>
  <c r="Q645" i="4" s="1"/>
  <c r="Q646" i="4" s="1"/>
  <c r="Q647" i="4" s="1"/>
  <c r="Q648" i="4" s="1"/>
  <c r="Q649" i="4" s="1"/>
  <c r="Q650" i="4" s="1"/>
  <c r="Q651" i="4" s="1"/>
  <c r="Q652" i="4" s="1"/>
  <c r="Q653" i="4" s="1"/>
  <c r="Q654" i="4" s="1"/>
  <c r="Q655" i="4" s="1"/>
  <c r="Q656" i="4" s="1"/>
  <c r="Q657" i="4" s="1"/>
  <c r="Q658" i="4" s="1"/>
  <c r="Q659" i="4" s="1"/>
  <c r="Q660" i="4" s="1"/>
  <c r="Q661" i="4" s="1"/>
  <c r="Q662" i="4" s="1"/>
  <c r="Q663" i="4" s="1"/>
  <c r="Q664" i="4" s="1"/>
  <c r="Q665" i="4" s="1"/>
  <c r="Q666" i="4" s="1"/>
  <c r="Q667" i="4" s="1"/>
  <c r="Q668" i="4" s="1"/>
  <c r="Q669" i="4" s="1"/>
  <c r="Q670" i="4" s="1"/>
  <c r="Q671" i="4" s="1"/>
  <c r="Q672" i="4" s="1"/>
  <c r="Q673" i="4" s="1"/>
  <c r="Q674" i="4" s="1"/>
  <c r="Q675" i="4" s="1"/>
  <c r="Q676" i="4" s="1"/>
  <c r="Q677" i="4" s="1"/>
  <c r="Q678" i="4" s="1"/>
  <c r="Q679" i="4" s="1"/>
  <c r="Q680" i="4" s="1"/>
  <c r="Q681" i="4" s="1"/>
  <c r="Q682" i="4" s="1"/>
  <c r="Q683" i="4" s="1"/>
  <c r="Q684" i="4" s="1"/>
  <c r="Q685" i="4" s="1"/>
  <c r="Q686" i="4" s="1"/>
  <c r="Q687" i="4" s="1"/>
  <c r="Q688" i="4" s="1"/>
  <c r="Q689" i="4" s="1"/>
  <c r="Q690" i="4" s="1"/>
  <c r="Q691" i="4" s="1"/>
  <c r="Q692" i="4" s="1"/>
  <c r="Q693" i="4" s="1"/>
  <c r="Q694" i="4" s="1"/>
  <c r="Q695" i="4" s="1"/>
  <c r="Q696" i="4" s="1"/>
  <c r="Q697" i="4" s="1"/>
  <c r="Q698" i="4" s="1"/>
  <c r="Q699" i="4" s="1"/>
  <c r="Q700" i="4" s="1"/>
  <c r="Q701" i="4" s="1"/>
  <c r="Q702" i="4" s="1"/>
  <c r="Q703" i="4" s="1"/>
  <c r="Q704" i="4" s="1"/>
  <c r="Q705" i="4" s="1"/>
  <c r="Q706" i="4" s="1"/>
  <c r="Q707" i="4" s="1"/>
  <c r="Q708" i="4" s="1"/>
  <c r="Q709" i="4" s="1"/>
  <c r="Q710" i="4" s="1"/>
  <c r="Q711" i="4" s="1"/>
  <c r="Q712" i="4" s="1"/>
  <c r="Q713" i="4" s="1"/>
  <c r="Q714" i="4" s="1"/>
  <c r="Q715" i="4" s="1"/>
  <c r="Q716" i="4" s="1"/>
  <c r="Q717" i="4" s="1"/>
  <c r="Q718" i="4" s="1"/>
  <c r="Q719" i="4" s="1"/>
  <c r="Q720" i="4" s="1"/>
  <c r="Q721" i="4" s="1"/>
  <c r="Q722" i="4" s="1"/>
  <c r="Q723" i="4" s="1"/>
  <c r="Q724" i="4" s="1"/>
  <c r="Q725" i="4" s="1"/>
  <c r="Q726" i="4" s="1"/>
  <c r="Q727" i="4" s="1"/>
  <c r="Q728" i="4" s="1"/>
  <c r="Q729" i="4" s="1"/>
  <c r="Q730" i="4" s="1"/>
  <c r="Q731" i="4" s="1"/>
  <c r="Q732" i="4" s="1"/>
  <c r="Q733" i="4" s="1"/>
  <c r="Q734" i="4" s="1"/>
  <c r="Q735" i="4" s="1"/>
  <c r="Q736" i="4" s="1"/>
  <c r="Q737" i="4" s="1"/>
  <c r="Q738" i="4" s="1"/>
  <c r="Q739" i="4" s="1"/>
  <c r="Q740" i="4" s="1"/>
  <c r="Q741" i="4" s="1"/>
  <c r="Q742" i="4" s="1"/>
  <c r="Q743" i="4" s="1"/>
  <c r="Q744" i="4" s="1"/>
  <c r="Q745" i="4" s="1"/>
  <c r="Q746" i="4" s="1"/>
  <c r="Q747" i="4" s="1"/>
  <c r="Q748" i="4" s="1"/>
  <c r="Q749" i="4" s="1"/>
  <c r="Q750" i="4" s="1"/>
  <c r="Q751" i="4" s="1"/>
  <c r="Q752" i="4" s="1"/>
  <c r="Q753" i="4" s="1"/>
  <c r="Q754" i="4" s="1"/>
  <c r="Q755" i="4" s="1"/>
  <c r="E9" i="4"/>
  <c r="F9" i="4" s="1"/>
  <c r="G384" i="4"/>
  <c r="G385" i="4" s="1"/>
  <c r="G386" i="4" s="1"/>
  <c r="G387" i="4" s="1"/>
  <c r="G388" i="4" s="1"/>
  <c r="G389" i="4" s="1"/>
  <c r="G390" i="4" s="1"/>
  <c r="G391" i="4" s="1"/>
  <c r="G392" i="4" s="1"/>
  <c r="G393" i="4" s="1"/>
  <c r="G394" i="4" s="1"/>
  <c r="G395" i="4" s="1"/>
  <c r="G396" i="4" s="1"/>
  <c r="G397" i="4" s="1"/>
  <c r="G398" i="4" s="1"/>
  <c r="G399" i="4" s="1"/>
  <c r="G400" i="4" s="1"/>
  <c r="G401" i="4" s="1"/>
  <c r="G402" i="4" s="1"/>
  <c r="G403" i="4" s="1"/>
  <c r="G404" i="4" s="1"/>
  <c r="G405" i="4" s="1"/>
  <c r="G406" i="4" s="1"/>
  <c r="G407" i="4" s="1"/>
  <c r="G408" i="4" s="1"/>
  <c r="G409" i="4" s="1"/>
  <c r="G410" i="4" s="1"/>
  <c r="G411" i="4" s="1"/>
  <c r="G412" i="4" s="1"/>
  <c r="G413" i="4" s="1"/>
  <c r="G414" i="4" s="1"/>
  <c r="G415" i="4" s="1"/>
  <c r="G416" i="4" s="1"/>
  <c r="G417" i="4" s="1"/>
  <c r="G418" i="4" s="1"/>
  <c r="G419" i="4" s="1"/>
  <c r="G420" i="4" s="1"/>
  <c r="G421" i="4" s="1"/>
  <c r="G422" i="4" s="1"/>
  <c r="G423" i="4" s="1"/>
  <c r="G424" i="4" s="1"/>
  <c r="G425" i="4" s="1"/>
  <c r="G426" i="4" s="1"/>
  <c r="G427" i="4" s="1"/>
  <c r="G428" i="4" s="1"/>
  <c r="G429" i="4" s="1"/>
  <c r="G430" i="4" s="1"/>
  <c r="G431" i="4" s="1"/>
  <c r="G432" i="4" s="1"/>
  <c r="G433" i="4" s="1"/>
  <c r="G434" i="4" s="1"/>
  <c r="G435" i="4" s="1"/>
  <c r="G436" i="4" s="1"/>
  <c r="G437" i="4" s="1"/>
  <c r="G438" i="4" s="1"/>
  <c r="G439" i="4" s="1"/>
  <c r="G440" i="4" s="1"/>
  <c r="G441" i="4" s="1"/>
  <c r="G442" i="4" s="1"/>
  <c r="G443" i="4" s="1"/>
  <c r="G444" i="4" s="1"/>
  <c r="G445" i="4" s="1"/>
  <c r="G446" i="4" s="1"/>
  <c r="G447" i="4" s="1"/>
  <c r="G448" i="4" s="1"/>
  <c r="G449" i="4" s="1"/>
  <c r="G450" i="4" s="1"/>
  <c r="G451" i="4" s="1"/>
  <c r="G452" i="4" s="1"/>
  <c r="G453" i="4" s="1"/>
  <c r="G454" i="4" s="1"/>
  <c r="G455" i="4" s="1"/>
  <c r="G456" i="4" s="1"/>
  <c r="G457" i="4" s="1"/>
  <c r="G458" i="4" s="1"/>
  <c r="G459" i="4" s="1"/>
  <c r="G460" i="4" s="1"/>
  <c r="G461" i="4" s="1"/>
  <c r="G462" i="4" s="1"/>
  <c r="G463" i="4" s="1"/>
  <c r="G464" i="4" s="1"/>
  <c r="G465" i="4" s="1"/>
  <c r="G466" i="4" s="1"/>
  <c r="G467" i="4" s="1"/>
  <c r="G468" i="4" s="1"/>
  <c r="G469" i="4" s="1"/>
  <c r="G470" i="4" s="1"/>
  <c r="G471" i="4" s="1"/>
  <c r="G472" i="4" s="1"/>
  <c r="G473" i="4" s="1"/>
  <c r="G474" i="4" s="1"/>
  <c r="G475" i="4" s="1"/>
  <c r="G476" i="4" s="1"/>
  <c r="G477" i="4" s="1"/>
  <c r="G478" i="4" s="1"/>
  <c r="G479" i="4" s="1"/>
  <c r="G480" i="4" s="1"/>
  <c r="G481" i="4" s="1"/>
  <c r="G482" i="4" s="1"/>
  <c r="G483" i="4" s="1"/>
  <c r="G484" i="4" s="1"/>
  <c r="G485" i="4" s="1"/>
  <c r="G486" i="4" s="1"/>
  <c r="G487" i="4" s="1"/>
  <c r="G488" i="4" s="1"/>
  <c r="G489" i="4" s="1"/>
  <c r="G490" i="4" s="1"/>
  <c r="G491" i="4" s="1"/>
  <c r="G492" i="4" s="1"/>
  <c r="G493" i="4" s="1"/>
  <c r="G494" i="4" s="1"/>
  <c r="G495" i="4" s="1"/>
  <c r="G496" i="4" s="1"/>
  <c r="G497" i="4" s="1"/>
  <c r="G498" i="4" s="1"/>
  <c r="G499" i="4" s="1"/>
  <c r="G500" i="4" s="1"/>
  <c r="G501" i="4" s="1"/>
  <c r="G502" i="4" s="1"/>
  <c r="G503" i="4" s="1"/>
  <c r="G504" i="4" s="1"/>
  <c r="G505" i="4" s="1"/>
  <c r="G506" i="4" s="1"/>
  <c r="G507" i="4" s="1"/>
  <c r="G508" i="4" s="1"/>
  <c r="G509" i="4" s="1"/>
  <c r="G510" i="4" s="1"/>
  <c r="G511" i="4" s="1"/>
  <c r="G512" i="4" s="1"/>
  <c r="G513" i="4" s="1"/>
  <c r="G514" i="4" s="1"/>
  <c r="G515" i="4" s="1"/>
  <c r="G516" i="4" s="1"/>
  <c r="G517" i="4" s="1"/>
  <c r="G518" i="4" s="1"/>
  <c r="G519" i="4" s="1"/>
  <c r="G520" i="4" s="1"/>
  <c r="G521" i="4" s="1"/>
  <c r="G522" i="4" s="1"/>
  <c r="G523" i="4" s="1"/>
  <c r="G524" i="4" s="1"/>
  <c r="G525" i="4" s="1"/>
  <c r="G526" i="4" s="1"/>
  <c r="G527" i="4" s="1"/>
  <c r="G528" i="4" s="1"/>
  <c r="G529" i="4" s="1"/>
  <c r="G530" i="4" s="1"/>
  <c r="G531" i="4" s="1"/>
  <c r="G532" i="4" s="1"/>
  <c r="G533" i="4" s="1"/>
  <c r="G534" i="4" s="1"/>
  <c r="G535" i="4" s="1"/>
  <c r="G536" i="4" s="1"/>
  <c r="G537" i="4" s="1"/>
  <c r="G538" i="4" s="1"/>
  <c r="G539" i="4" s="1"/>
  <c r="G540" i="4" s="1"/>
  <c r="G541" i="4" s="1"/>
  <c r="G542" i="4" s="1"/>
  <c r="G543" i="4" s="1"/>
  <c r="G544" i="4" s="1"/>
  <c r="G545" i="4" s="1"/>
  <c r="G546" i="4" s="1"/>
  <c r="G547" i="4" s="1"/>
  <c r="G548" i="4" s="1"/>
  <c r="G549" i="4" s="1"/>
  <c r="G550" i="4" s="1"/>
  <c r="G551" i="4" s="1"/>
  <c r="G552" i="4" s="1"/>
  <c r="G553" i="4" s="1"/>
  <c r="G554" i="4" s="1"/>
  <c r="G555" i="4" s="1"/>
  <c r="G556" i="4" s="1"/>
  <c r="G557" i="4" s="1"/>
  <c r="G558" i="4" s="1"/>
  <c r="G559" i="4" s="1"/>
  <c r="G560" i="4" s="1"/>
  <c r="G561" i="4" s="1"/>
  <c r="G562" i="4" s="1"/>
  <c r="G563" i="4" s="1"/>
  <c r="G564" i="4" s="1"/>
  <c r="G565" i="4" s="1"/>
  <c r="G566" i="4" s="1"/>
  <c r="G567" i="4" s="1"/>
  <c r="G568" i="4" s="1"/>
  <c r="G569" i="4" s="1"/>
  <c r="G570" i="4" s="1"/>
  <c r="G571" i="4" s="1"/>
  <c r="G572" i="4" s="1"/>
  <c r="G573" i="4" s="1"/>
  <c r="G574" i="4" s="1"/>
  <c r="G575" i="4" s="1"/>
  <c r="G576" i="4" s="1"/>
  <c r="G577" i="4" s="1"/>
  <c r="G578" i="4" s="1"/>
  <c r="G579" i="4" s="1"/>
  <c r="G580" i="4" s="1"/>
  <c r="G581" i="4" s="1"/>
  <c r="G582" i="4" s="1"/>
  <c r="G583" i="4" s="1"/>
  <c r="G584" i="4" s="1"/>
  <c r="G585" i="4" s="1"/>
  <c r="G586" i="4" s="1"/>
  <c r="G587" i="4" s="1"/>
  <c r="G588" i="4" s="1"/>
  <c r="G589" i="4" s="1"/>
  <c r="G590" i="4" s="1"/>
  <c r="G591" i="4" s="1"/>
  <c r="G592" i="4" s="1"/>
  <c r="G593" i="4" s="1"/>
  <c r="G594" i="4" s="1"/>
  <c r="G595" i="4" s="1"/>
  <c r="G596" i="4" s="1"/>
  <c r="G597" i="4" s="1"/>
  <c r="G598" i="4" s="1"/>
  <c r="G599" i="4" s="1"/>
  <c r="G600" i="4" s="1"/>
  <c r="G601" i="4" s="1"/>
  <c r="G602" i="4" s="1"/>
  <c r="G603" i="4" s="1"/>
  <c r="G604" i="4" s="1"/>
  <c r="G605" i="4" s="1"/>
  <c r="G606" i="4" s="1"/>
  <c r="G607" i="4" s="1"/>
  <c r="G608" i="4" s="1"/>
  <c r="G609" i="4" s="1"/>
  <c r="G610" i="4" s="1"/>
  <c r="G611" i="4" s="1"/>
  <c r="G612" i="4" s="1"/>
  <c r="G613" i="4" s="1"/>
  <c r="G614" i="4" s="1"/>
  <c r="G615" i="4" s="1"/>
  <c r="G616" i="4" s="1"/>
  <c r="G617" i="4" s="1"/>
  <c r="G618" i="4" s="1"/>
  <c r="G619" i="4" s="1"/>
  <c r="G620" i="4" s="1"/>
  <c r="G621" i="4" s="1"/>
  <c r="G622" i="4" s="1"/>
  <c r="G623" i="4" s="1"/>
  <c r="G624" i="4" s="1"/>
  <c r="G625" i="4" s="1"/>
  <c r="G626" i="4" s="1"/>
  <c r="G627" i="4" s="1"/>
  <c r="G628" i="4" s="1"/>
  <c r="G629" i="4" s="1"/>
  <c r="G630" i="4" s="1"/>
  <c r="G631" i="4" s="1"/>
  <c r="G632" i="4" s="1"/>
  <c r="G633" i="4" s="1"/>
  <c r="G634" i="4" s="1"/>
  <c r="G635" i="4" s="1"/>
  <c r="G636" i="4" s="1"/>
  <c r="G637" i="4" s="1"/>
  <c r="G638" i="4" s="1"/>
  <c r="G639" i="4" s="1"/>
  <c r="G640" i="4" s="1"/>
  <c r="G641" i="4" s="1"/>
  <c r="G642" i="4" s="1"/>
  <c r="G643" i="4" s="1"/>
  <c r="G644" i="4" s="1"/>
  <c r="G645" i="4" s="1"/>
  <c r="G646" i="4" s="1"/>
  <c r="G647" i="4" s="1"/>
  <c r="G648" i="4" s="1"/>
  <c r="G649" i="4" s="1"/>
  <c r="G650" i="4" s="1"/>
  <c r="G651" i="4" s="1"/>
  <c r="G652" i="4" s="1"/>
  <c r="G653" i="4" s="1"/>
  <c r="G654" i="4" s="1"/>
  <c r="G655" i="4" s="1"/>
  <c r="G656" i="4" s="1"/>
  <c r="G657" i="4" s="1"/>
  <c r="G658" i="4" s="1"/>
  <c r="G659" i="4" s="1"/>
  <c r="G660" i="4" s="1"/>
  <c r="G661" i="4" s="1"/>
  <c r="G662" i="4" s="1"/>
  <c r="G663" i="4" s="1"/>
  <c r="G664" i="4" s="1"/>
  <c r="G665" i="4" s="1"/>
  <c r="G666" i="4" s="1"/>
  <c r="G667" i="4" s="1"/>
  <c r="G668" i="4" s="1"/>
  <c r="G669" i="4" s="1"/>
  <c r="G670" i="4" s="1"/>
  <c r="G671" i="4" s="1"/>
  <c r="G672" i="4" s="1"/>
  <c r="G673" i="4" s="1"/>
  <c r="G674" i="4" s="1"/>
  <c r="G675" i="4" s="1"/>
  <c r="G676" i="4" s="1"/>
  <c r="G677" i="4" s="1"/>
  <c r="G678" i="4" s="1"/>
  <c r="G679" i="4" s="1"/>
  <c r="G680" i="4" s="1"/>
  <c r="G681" i="4" s="1"/>
  <c r="G682" i="4" s="1"/>
  <c r="G683" i="4" s="1"/>
  <c r="G684" i="4" s="1"/>
  <c r="G685" i="4" s="1"/>
  <c r="G686" i="4" s="1"/>
  <c r="G687" i="4" s="1"/>
  <c r="G688" i="4" s="1"/>
  <c r="G689" i="4" s="1"/>
  <c r="G690" i="4" s="1"/>
  <c r="G691" i="4" s="1"/>
  <c r="G692" i="4" s="1"/>
  <c r="G693" i="4" s="1"/>
  <c r="G694" i="4" s="1"/>
  <c r="G695" i="4" s="1"/>
  <c r="G696" i="4" s="1"/>
  <c r="G697" i="4" s="1"/>
  <c r="G698" i="4" s="1"/>
  <c r="G699" i="4" s="1"/>
  <c r="G700" i="4" s="1"/>
  <c r="G701" i="4" s="1"/>
  <c r="G702" i="4" s="1"/>
  <c r="G703" i="4" s="1"/>
  <c r="G704" i="4" s="1"/>
  <c r="G705" i="4" s="1"/>
  <c r="G706" i="4" s="1"/>
  <c r="G707" i="4" s="1"/>
  <c r="G708" i="4" s="1"/>
  <c r="G709" i="4" s="1"/>
  <c r="G710" i="4" s="1"/>
  <c r="G711" i="4" s="1"/>
  <c r="G712" i="4" s="1"/>
  <c r="G713" i="4" s="1"/>
  <c r="G714" i="4" s="1"/>
  <c r="G715" i="4" s="1"/>
  <c r="G716" i="4" s="1"/>
  <c r="G717" i="4" s="1"/>
  <c r="G718" i="4" s="1"/>
  <c r="G719" i="4" s="1"/>
  <c r="G720" i="4" s="1"/>
  <c r="G721" i="4" s="1"/>
  <c r="G722" i="4" s="1"/>
  <c r="G723" i="4" s="1"/>
  <c r="G724" i="4" s="1"/>
  <c r="G725" i="4" s="1"/>
  <c r="G726" i="4" s="1"/>
  <c r="G727" i="4" s="1"/>
  <c r="G728" i="4" s="1"/>
  <c r="G729" i="4" s="1"/>
  <c r="G730" i="4" s="1"/>
  <c r="G731" i="4" s="1"/>
  <c r="G732" i="4" s="1"/>
  <c r="G733" i="4" s="1"/>
  <c r="G734" i="4" s="1"/>
  <c r="G735" i="4" s="1"/>
  <c r="G736" i="4" s="1"/>
  <c r="G737" i="4" s="1"/>
  <c r="G738" i="4" s="1"/>
  <c r="G739" i="4" s="1"/>
  <c r="G740" i="4" s="1"/>
  <c r="G741" i="4" s="1"/>
  <c r="G742" i="4" s="1"/>
  <c r="G743" i="4" s="1"/>
  <c r="G744" i="4" s="1"/>
  <c r="G745" i="4" s="1"/>
  <c r="G746" i="4" s="1"/>
  <c r="G747" i="4" s="1"/>
  <c r="G748" i="4" s="1"/>
  <c r="G749" i="4" s="1"/>
  <c r="G750" i="4" s="1"/>
  <c r="G751" i="4" s="1"/>
  <c r="G752" i="4" s="1"/>
  <c r="G753" i="4" s="1"/>
  <c r="G754" i="4" s="1"/>
  <c r="G755" i="4" s="1"/>
  <c r="AI36" i="4"/>
  <c r="O36" i="4"/>
  <c r="S36" i="4" s="1"/>
  <c r="F36" i="4"/>
  <c r="D37" i="4"/>
  <c r="I36" i="4"/>
  <c r="AS36" i="4"/>
  <c r="AW36" i="4" s="1"/>
  <c r="Y36" i="4"/>
  <c r="AC36" i="4" s="1"/>
  <c r="E37" i="4" l="1"/>
  <c r="I37" i="4"/>
  <c r="H36" i="4"/>
  <c r="AT36" i="4"/>
  <c r="AR37" i="4"/>
  <c r="P36" i="4"/>
  <c r="N37" i="4"/>
  <c r="AJ36" i="4"/>
  <c r="AH37" i="4"/>
  <c r="AM36" i="4"/>
  <c r="Z36" i="4"/>
  <c r="X37" i="4"/>
  <c r="O37" i="4" l="1"/>
  <c r="S37" i="4"/>
  <c r="Y37" i="4"/>
  <c r="AC37" i="4"/>
  <c r="AL36" i="4"/>
  <c r="AB36" i="4"/>
  <c r="AI37" i="4"/>
  <c r="AM37" i="4"/>
  <c r="R36" i="4"/>
  <c r="AS37" i="4"/>
  <c r="AW37" i="4"/>
  <c r="AV36" i="4"/>
  <c r="F37" i="4"/>
  <c r="D38" i="4"/>
  <c r="E38" i="4" l="1"/>
  <c r="I38" i="4"/>
  <c r="H37" i="4"/>
  <c r="AT37" i="4"/>
  <c r="AR38" i="4"/>
  <c r="AJ37" i="4"/>
  <c r="AH38" i="4"/>
  <c r="Z37" i="4"/>
  <c r="X38" i="4"/>
  <c r="P37" i="4"/>
  <c r="N38" i="4"/>
  <c r="AS38" i="4" l="1"/>
  <c r="AW38" i="4"/>
  <c r="AV37" i="4"/>
  <c r="O38" i="4"/>
  <c r="S38" i="4"/>
  <c r="R37" i="4"/>
  <c r="AB37" i="4"/>
  <c r="AI38" i="4"/>
  <c r="AM38" i="4"/>
  <c r="Y38" i="4"/>
  <c r="AC38" i="4"/>
  <c r="AL37" i="4"/>
  <c r="F38" i="4"/>
  <c r="D39" i="4"/>
  <c r="E39" i="4" l="1"/>
  <c r="I39" i="4"/>
  <c r="H38" i="4"/>
  <c r="P38" i="4"/>
  <c r="N39" i="4"/>
  <c r="AJ38" i="4"/>
  <c r="AH39" i="4"/>
  <c r="Z38" i="4"/>
  <c r="X39" i="4"/>
  <c r="AT38" i="4"/>
  <c r="AR39" i="4"/>
  <c r="AI39" i="4" l="1"/>
  <c r="AM39" i="4"/>
  <c r="AL38" i="4"/>
  <c r="AV38" i="4"/>
  <c r="Y39" i="4"/>
  <c r="AC39" i="4"/>
  <c r="O39" i="4"/>
  <c r="S39" i="4" s="1"/>
  <c r="R38" i="4"/>
  <c r="AS39" i="4"/>
  <c r="AW39" i="4"/>
  <c r="AB38" i="4"/>
  <c r="F39" i="4"/>
  <c r="D40" i="4"/>
  <c r="H39" i="4" l="1"/>
  <c r="E40" i="4"/>
  <c r="AT39" i="4"/>
  <c r="AR40" i="4"/>
  <c r="Z39" i="4"/>
  <c r="X40" i="4"/>
  <c r="P39" i="4"/>
  <c r="N40" i="4"/>
  <c r="AJ39" i="4"/>
  <c r="AH40" i="4"/>
  <c r="R39" i="4" l="1"/>
  <c r="Y40" i="4"/>
  <c r="AC40" i="4"/>
  <c r="F40" i="4"/>
  <c r="D41" i="4"/>
  <c r="I40" i="4"/>
  <c r="AS40" i="4"/>
  <c r="AW40" i="4"/>
  <c r="AV39" i="4"/>
  <c r="AI40" i="4"/>
  <c r="AM40" i="4"/>
  <c r="AB39" i="4"/>
  <c r="AL39" i="4"/>
  <c r="O40" i="4"/>
  <c r="S40" i="4"/>
  <c r="AT40" i="4" l="1"/>
  <c r="AR41" i="4"/>
  <c r="Z40" i="4"/>
  <c r="X41" i="4"/>
  <c r="E41" i="4"/>
  <c r="I41" i="4"/>
  <c r="H40" i="4"/>
  <c r="P40" i="4"/>
  <c r="N41" i="4"/>
  <c r="AJ40" i="4"/>
  <c r="AH41" i="4"/>
  <c r="AL40" i="4" l="1"/>
  <c r="O41" i="4"/>
  <c r="AS41" i="4"/>
  <c r="AW41" i="4"/>
  <c r="F41" i="4"/>
  <c r="D42" i="4"/>
  <c r="AI41" i="4"/>
  <c r="AM41" i="4"/>
  <c r="Y41" i="4"/>
  <c r="AB40" i="4"/>
  <c r="R40" i="4"/>
  <c r="AV40" i="4"/>
  <c r="Z41" i="4" l="1"/>
  <c r="X42" i="4"/>
  <c r="P41" i="4"/>
  <c r="N42" i="4"/>
  <c r="E42" i="4"/>
  <c r="I42" i="4"/>
  <c r="H41" i="4"/>
  <c r="AT41" i="4"/>
  <c r="AR42" i="4"/>
  <c r="AC41" i="4"/>
  <c r="S41" i="4"/>
  <c r="AJ41" i="4"/>
  <c r="AH42" i="4"/>
  <c r="AL41" i="4" l="1"/>
  <c r="F42" i="4"/>
  <c r="D43" i="4"/>
  <c r="AI42" i="4"/>
  <c r="AM42" i="4"/>
  <c r="O42" i="4"/>
  <c r="S42" i="4" s="1"/>
  <c r="AS42" i="4"/>
  <c r="AW42" i="4"/>
  <c r="Y42" i="4"/>
  <c r="R41" i="4"/>
  <c r="AV41" i="4"/>
  <c r="AB41" i="4"/>
  <c r="Z42" i="4" l="1"/>
  <c r="X43" i="4"/>
  <c r="H42" i="4"/>
  <c r="AT42" i="4"/>
  <c r="AR43" i="4"/>
  <c r="P42" i="4"/>
  <c r="N43" i="4"/>
  <c r="AJ42" i="4"/>
  <c r="AH43" i="4"/>
  <c r="AC42" i="4"/>
  <c r="E43" i="4"/>
  <c r="I43" i="4"/>
  <c r="AB42" i="4" l="1"/>
  <c r="O43" i="4"/>
  <c r="S43" i="4" s="1"/>
  <c r="R42" i="4"/>
  <c r="AS43" i="4"/>
  <c r="AW43" i="4" s="1"/>
  <c r="F43" i="4"/>
  <c r="D44" i="4"/>
  <c r="AV42" i="4"/>
  <c r="AL42" i="4"/>
  <c r="AI43" i="4"/>
  <c r="AM43" i="4"/>
  <c r="Y43" i="4"/>
  <c r="AC43" i="4"/>
  <c r="Z43" i="4" l="1"/>
  <c r="X44" i="4"/>
  <c r="E44" i="4"/>
  <c r="I44" i="4" s="1"/>
  <c r="H43" i="4"/>
  <c r="AJ43" i="4"/>
  <c r="AH44" i="4"/>
  <c r="AT43" i="4"/>
  <c r="AR44" i="4"/>
  <c r="P43" i="4"/>
  <c r="N44" i="4"/>
  <c r="AV43" i="4" l="1"/>
  <c r="AB43" i="4"/>
  <c r="AI44" i="4"/>
  <c r="AM44" i="4"/>
  <c r="AL43" i="4"/>
  <c r="O44" i="4"/>
  <c r="S44" i="4"/>
  <c r="F44" i="4"/>
  <c r="D45" i="4"/>
  <c r="R43" i="4"/>
  <c r="AS44" i="4"/>
  <c r="AW44" i="4" s="1"/>
  <c r="Y44" i="4"/>
  <c r="AC44" i="4"/>
  <c r="H44" i="4" l="1"/>
  <c r="Z44" i="4"/>
  <c r="X45" i="4"/>
  <c r="P44" i="4"/>
  <c r="N45" i="4"/>
  <c r="AT44" i="4"/>
  <c r="AR45" i="4"/>
  <c r="AJ44" i="4"/>
  <c r="AH45" i="4"/>
  <c r="E45" i="4"/>
  <c r="I45" i="4"/>
  <c r="AL44" i="4" l="1"/>
  <c r="AS45" i="4"/>
  <c r="AW45" i="4" s="1"/>
  <c r="AV44" i="4"/>
  <c r="O45" i="4"/>
  <c r="S45" i="4"/>
  <c r="R44" i="4"/>
  <c r="Y45" i="4"/>
  <c r="AC45" i="4"/>
  <c r="F45" i="4"/>
  <c r="D46" i="4"/>
  <c r="AB44" i="4"/>
  <c r="AI45" i="4"/>
  <c r="AM45" i="4"/>
  <c r="P45" i="4" l="1"/>
  <c r="N46" i="4"/>
  <c r="E46" i="4"/>
  <c r="I46" i="4"/>
  <c r="H45" i="4"/>
  <c r="Z45" i="4"/>
  <c r="X46" i="4"/>
  <c r="AT45" i="4"/>
  <c r="AR46" i="4"/>
  <c r="AJ45" i="4"/>
  <c r="AH46" i="4"/>
  <c r="Y46" i="4" l="1"/>
  <c r="AC46" i="4"/>
  <c r="AI46" i="4"/>
  <c r="AM46" i="4"/>
  <c r="F46" i="4"/>
  <c r="D47" i="4"/>
  <c r="AS46" i="4"/>
  <c r="AW46" i="4"/>
  <c r="O46" i="4"/>
  <c r="S46" i="4"/>
  <c r="AB45" i="4"/>
  <c r="AL45" i="4"/>
  <c r="AV45" i="4"/>
  <c r="R45" i="4"/>
  <c r="AT46" i="4" l="1"/>
  <c r="AR47" i="4"/>
  <c r="E47" i="4"/>
  <c r="I47" i="4"/>
  <c r="H46" i="4"/>
  <c r="AJ46" i="4"/>
  <c r="AH47" i="4"/>
  <c r="P46" i="4"/>
  <c r="N47" i="4"/>
  <c r="Z46" i="4"/>
  <c r="X47" i="4"/>
  <c r="AI47" i="4" l="1"/>
  <c r="AM47" i="4"/>
  <c r="AL46" i="4"/>
  <c r="Y47" i="4"/>
  <c r="AC47" i="4"/>
  <c r="AB46" i="4"/>
  <c r="F47" i="4"/>
  <c r="D48" i="4"/>
  <c r="AS47" i="4"/>
  <c r="AW47" i="4"/>
  <c r="O47" i="4"/>
  <c r="S47" i="4"/>
  <c r="R46" i="4"/>
  <c r="AV46" i="4"/>
  <c r="P47" i="4" l="1"/>
  <c r="N48" i="4"/>
  <c r="Z47" i="4"/>
  <c r="X48" i="4"/>
  <c r="AT47" i="4"/>
  <c r="AR48" i="4"/>
  <c r="E48" i="4"/>
  <c r="I48" i="4"/>
  <c r="H47" i="4"/>
  <c r="AJ47" i="4"/>
  <c r="AH48" i="4"/>
  <c r="F48" i="4" l="1"/>
  <c r="D49" i="4"/>
  <c r="AS48" i="4"/>
  <c r="AW48" i="4"/>
  <c r="AV47" i="4"/>
  <c r="AI48" i="4"/>
  <c r="AM48" i="4"/>
  <c r="Y48" i="4"/>
  <c r="AC48" i="4"/>
  <c r="AL47" i="4"/>
  <c r="AB47" i="4"/>
  <c r="O48" i="4"/>
  <c r="S48" i="4"/>
  <c r="R47" i="4"/>
  <c r="P48" i="4" l="1"/>
  <c r="N49" i="4"/>
  <c r="AJ48" i="4"/>
  <c r="AH49" i="4"/>
  <c r="AT48" i="4"/>
  <c r="AR49" i="4"/>
  <c r="E49" i="4"/>
  <c r="I49" i="4"/>
  <c r="Z48" i="4"/>
  <c r="X49" i="4"/>
  <c r="H48" i="4"/>
  <c r="AS49" i="4" l="1"/>
  <c r="AW49" i="4"/>
  <c r="AV48" i="4"/>
  <c r="AI49" i="4"/>
  <c r="AM49" i="4"/>
  <c r="F49" i="4"/>
  <c r="D50" i="4"/>
  <c r="AL48" i="4"/>
  <c r="Y49" i="4"/>
  <c r="AC49" i="4"/>
  <c r="O49" i="4"/>
  <c r="S49" i="4"/>
  <c r="AB48" i="4"/>
  <c r="R48" i="4"/>
  <c r="H49" i="4" l="1"/>
  <c r="P49" i="4"/>
  <c r="N50" i="4"/>
  <c r="AJ49" i="4"/>
  <c r="AH50" i="4"/>
  <c r="Z49" i="4"/>
  <c r="X50" i="4"/>
  <c r="AT49" i="4"/>
  <c r="AR50" i="4"/>
  <c r="E50" i="4"/>
  <c r="I50" i="4"/>
  <c r="Y50" i="4" l="1"/>
  <c r="AC50" i="4"/>
  <c r="AB49" i="4"/>
  <c r="AI50" i="4"/>
  <c r="AM50" i="4"/>
  <c r="AL49" i="4"/>
  <c r="O50" i="4"/>
  <c r="S50" i="4"/>
  <c r="F50" i="4"/>
  <c r="D51" i="4"/>
  <c r="R49" i="4"/>
  <c r="AS50" i="4"/>
  <c r="AW50" i="4" s="1"/>
  <c r="AV49" i="4"/>
  <c r="AT50" i="4" l="1"/>
  <c r="AR51" i="4"/>
  <c r="AJ50" i="4"/>
  <c r="AH51" i="4"/>
  <c r="E51" i="4"/>
  <c r="I51" i="4"/>
  <c r="H50" i="4"/>
  <c r="P50" i="4"/>
  <c r="N51" i="4"/>
  <c r="Z50" i="4"/>
  <c r="X51" i="4"/>
  <c r="F51" i="4" l="1"/>
  <c r="D52" i="4"/>
  <c r="Y51" i="4"/>
  <c r="AC51" i="4"/>
  <c r="AI51" i="4"/>
  <c r="AM51" i="4"/>
  <c r="AB50" i="4"/>
  <c r="AL50" i="4"/>
  <c r="O51" i="4"/>
  <c r="S51" i="4"/>
  <c r="AS51" i="4"/>
  <c r="AW51" i="4"/>
  <c r="R50" i="4"/>
  <c r="AV50" i="4"/>
  <c r="AT51" i="4" l="1"/>
  <c r="AR52" i="4"/>
  <c r="AJ51" i="4"/>
  <c r="AH52" i="4"/>
  <c r="P51" i="4"/>
  <c r="N52" i="4"/>
  <c r="Z51" i="4"/>
  <c r="X52" i="4"/>
  <c r="E52" i="4"/>
  <c r="I52" i="4"/>
  <c r="H51" i="4"/>
  <c r="Y52" i="4" l="1"/>
  <c r="AC52" i="4"/>
  <c r="AB51" i="4"/>
  <c r="O52" i="4"/>
  <c r="S52" i="4"/>
  <c r="R51" i="4"/>
  <c r="AI52" i="4"/>
  <c r="AM52" i="4"/>
  <c r="AL51" i="4"/>
  <c r="AS52" i="4"/>
  <c r="AW52" i="4"/>
  <c r="F52" i="4"/>
  <c r="D53" i="4"/>
  <c r="AV51" i="4"/>
  <c r="E53" i="4" l="1"/>
  <c r="I53" i="4"/>
  <c r="H52" i="4"/>
  <c r="AT52" i="4"/>
  <c r="AR53" i="4"/>
  <c r="P52" i="4"/>
  <c r="N53" i="4"/>
  <c r="AJ52" i="4"/>
  <c r="AH53" i="4"/>
  <c r="Z52" i="4"/>
  <c r="X53" i="4"/>
  <c r="O53" i="4" l="1"/>
  <c r="S53" i="4"/>
  <c r="AS53" i="4"/>
  <c r="AW53" i="4"/>
  <c r="AV52" i="4"/>
  <c r="R52" i="4"/>
  <c r="Y53" i="4"/>
  <c r="AC53" i="4"/>
  <c r="AB52" i="4"/>
  <c r="AI53" i="4"/>
  <c r="AM53" i="4"/>
  <c r="AL52" i="4"/>
  <c r="F53" i="4"/>
  <c r="D54" i="4"/>
  <c r="AJ53" i="4" l="1"/>
  <c r="AH54" i="4"/>
  <c r="AT53" i="4"/>
  <c r="AR54" i="4"/>
  <c r="E54" i="4"/>
  <c r="I54" i="4"/>
  <c r="H53" i="4"/>
  <c r="Z53" i="4"/>
  <c r="X54" i="4"/>
  <c r="P53" i="4"/>
  <c r="N54" i="4"/>
  <c r="F54" i="4" l="1"/>
  <c r="D55" i="4"/>
  <c r="AS54" i="4"/>
  <c r="AW54" i="4"/>
  <c r="R53" i="4"/>
  <c r="AV53" i="4"/>
  <c r="Y54" i="4"/>
  <c r="AC54" i="4"/>
  <c r="AI54" i="4"/>
  <c r="AM54" i="4"/>
  <c r="O54" i="4"/>
  <c r="S54" i="4"/>
  <c r="AB53" i="4"/>
  <c r="AL53" i="4"/>
  <c r="P54" i="4" l="1"/>
  <c r="N55" i="4"/>
  <c r="AJ54" i="4"/>
  <c r="AH55" i="4"/>
  <c r="AT54" i="4"/>
  <c r="AR55" i="4"/>
  <c r="E55" i="4"/>
  <c r="I55" i="4"/>
  <c r="Z54" i="4"/>
  <c r="X55" i="4"/>
  <c r="H54" i="4"/>
  <c r="AS55" i="4" l="1"/>
  <c r="AW55" i="4"/>
  <c r="AV54" i="4"/>
  <c r="F55" i="4"/>
  <c r="D56" i="4"/>
  <c r="AI55" i="4"/>
  <c r="AM55" i="4"/>
  <c r="AL54" i="4"/>
  <c r="Y55" i="4"/>
  <c r="AC55" i="4"/>
  <c r="O55" i="4"/>
  <c r="S55" i="4"/>
  <c r="AB54" i="4"/>
  <c r="R54" i="4"/>
  <c r="AJ55" i="4" l="1"/>
  <c r="AH56" i="4"/>
  <c r="E56" i="4"/>
  <c r="I56" i="4"/>
  <c r="P55" i="4"/>
  <c r="N56" i="4"/>
  <c r="H55" i="4"/>
  <c r="Z55" i="4"/>
  <c r="X56" i="4"/>
  <c r="AT55" i="4"/>
  <c r="AR56" i="4"/>
  <c r="O56" i="4" l="1"/>
  <c r="S56" i="4"/>
  <c r="R55" i="4"/>
  <c r="AV55" i="4"/>
  <c r="F56" i="4"/>
  <c r="D57" i="4"/>
  <c r="Y56" i="4"/>
  <c r="AC56" i="4"/>
  <c r="AI56" i="4"/>
  <c r="AM56" i="4"/>
  <c r="AS56" i="4"/>
  <c r="AW56" i="4"/>
  <c r="AB55" i="4"/>
  <c r="AL55" i="4"/>
  <c r="E57" i="4" l="1"/>
  <c r="I57" i="4"/>
  <c r="H56" i="4"/>
  <c r="AT56" i="4"/>
  <c r="AR57" i="4"/>
  <c r="AJ56" i="4"/>
  <c r="AH57" i="4"/>
  <c r="Z56" i="4"/>
  <c r="X57" i="4"/>
  <c r="P56" i="4"/>
  <c r="N57" i="4"/>
  <c r="AI57" i="4" l="1"/>
  <c r="AM57" i="4"/>
  <c r="AS57" i="4"/>
  <c r="AW57" i="4"/>
  <c r="AV56" i="4"/>
  <c r="O57" i="4"/>
  <c r="S57" i="4"/>
  <c r="R56" i="4"/>
  <c r="AL56" i="4"/>
  <c r="Y57" i="4"/>
  <c r="AC57" i="4"/>
  <c r="AB56" i="4"/>
  <c r="F57" i="4"/>
  <c r="D58" i="4"/>
  <c r="P57" i="4" l="1"/>
  <c r="N58" i="4"/>
  <c r="Z57" i="4"/>
  <c r="X58" i="4"/>
  <c r="AT57" i="4"/>
  <c r="AR58" i="4"/>
  <c r="E58" i="4"/>
  <c r="I58" i="4"/>
  <c r="H57" i="4"/>
  <c r="AJ57" i="4"/>
  <c r="AH58" i="4"/>
  <c r="AS58" i="4" l="1"/>
  <c r="AW58" i="4"/>
  <c r="AV57" i="4"/>
  <c r="AI58" i="4"/>
  <c r="AM58" i="4"/>
  <c r="Y58" i="4"/>
  <c r="AC58" i="4"/>
  <c r="AL57" i="4"/>
  <c r="AB57" i="4"/>
  <c r="F58" i="4"/>
  <c r="D59" i="4"/>
  <c r="O58" i="4"/>
  <c r="S58" i="4"/>
  <c r="R57" i="4"/>
  <c r="Z58" i="4" l="1"/>
  <c r="X59" i="4"/>
  <c r="E59" i="4"/>
  <c r="I59" i="4"/>
  <c r="H58" i="4"/>
  <c r="AJ58" i="4"/>
  <c r="AH59" i="4"/>
  <c r="P58" i="4"/>
  <c r="N59" i="4"/>
  <c r="AT58" i="4"/>
  <c r="AR59" i="4"/>
  <c r="AI59" i="4" l="1"/>
  <c r="AM59" i="4"/>
  <c r="AL58" i="4"/>
  <c r="AS59" i="4"/>
  <c r="AW59" i="4"/>
  <c r="AV58" i="4"/>
  <c r="F59" i="4"/>
  <c r="D60" i="4"/>
  <c r="O59" i="4"/>
  <c r="S59" i="4"/>
  <c r="Y59" i="4"/>
  <c r="AC59" i="4"/>
  <c r="R58" i="4"/>
  <c r="AB58" i="4"/>
  <c r="Z59" i="4" l="1"/>
  <c r="X60" i="4"/>
  <c r="AT59" i="4"/>
  <c r="AR60" i="4"/>
  <c r="P59" i="4"/>
  <c r="N60" i="4"/>
  <c r="E60" i="4"/>
  <c r="I60" i="4"/>
  <c r="H59" i="4"/>
  <c r="AJ59" i="4"/>
  <c r="AH60" i="4"/>
  <c r="O60" i="4" l="1"/>
  <c r="S60" i="4"/>
  <c r="F60" i="4"/>
  <c r="D61" i="4"/>
  <c r="R59" i="4"/>
  <c r="AS60" i="4"/>
  <c r="AW60" i="4"/>
  <c r="AL59" i="4"/>
  <c r="AV59" i="4"/>
  <c r="Y60" i="4"/>
  <c r="AC60" i="4"/>
  <c r="AI60" i="4"/>
  <c r="AM60" i="4"/>
  <c r="AB59" i="4"/>
  <c r="Z60" i="4" l="1"/>
  <c r="X61" i="4"/>
  <c r="AJ60" i="4"/>
  <c r="AH61" i="4"/>
  <c r="E61" i="4"/>
  <c r="I61" i="4"/>
  <c r="H60" i="4"/>
  <c r="AT60" i="4"/>
  <c r="AR61" i="4"/>
  <c r="P60" i="4"/>
  <c r="N61" i="4"/>
  <c r="F61" i="4" l="1"/>
  <c r="D62" i="4"/>
  <c r="AI61" i="4"/>
  <c r="AM61" i="4"/>
  <c r="R60" i="4"/>
  <c r="AL60" i="4"/>
  <c r="AS61" i="4"/>
  <c r="AW61" i="4"/>
  <c r="Y61" i="4"/>
  <c r="AC61" i="4"/>
  <c r="O61" i="4"/>
  <c r="S61" i="4"/>
  <c r="AV60" i="4"/>
  <c r="AB60" i="4"/>
  <c r="P61" i="4" l="1"/>
  <c r="N62" i="4"/>
  <c r="Z61" i="4"/>
  <c r="X62" i="4"/>
  <c r="AJ61" i="4"/>
  <c r="AH62" i="4"/>
  <c r="E62" i="4"/>
  <c r="I62" i="4"/>
  <c r="AT61" i="4"/>
  <c r="AR62" i="4"/>
  <c r="H61" i="4"/>
  <c r="AI62" i="4" l="1"/>
  <c r="AM62" i="4"/>
  <c r="AL61" i="4"/>
  <c r="Y62" i="4"/>
  <c r="AC62" i="4"/>
  <c r="AB61" i="4"/>
  <c r="AS62" i="4"/>
  <c r="AW62" i="4"/>
  <c r="O62" i="4"/>
  <c r="S62" i="4"/>
  <c r="F62" i="4"/>
  <c r="D63" i="4"/>
  <c r="AV61" i="4"/>
  <c r="R61" i="4"/>
  <c r="E63" i="4" l="1"/>
  <c r="I63" i="4"/>
  <c r="H62" i="4"/>
  <c r="Z62" i="4"/>
  <c r="X63" i="4"/>
  <c r="P62" i="4"/>
  <c r="N63" i="4"/>
  <c r="AT62" i="4"/>
  <c r="AR63" i="4"/>
  <c r="AJ62" i="4"/>
  <c r="AH63" i="4"/>
  <c r="O63" i="4" l="1"/>
  <c r="S63" i="4"/>
  <c r="Y63" i="4"/>
  <c r="AC63" i="4"/>
  <c r="AB62" i="4"/>
  <c r="R62" i="4"/>
  <c r="AL62" i="4"/>
  <c r="AI63" i="4"/>
  <c r="AM63" i="4"/>
  <c r="AS63" i="4"/>
  <c r="AW63" i="4"/>
  <c r="AV62" i="4"/>
  <c r="F63" i="4"/>
  <c r="D64" i="4"/>
  <c r="AT63" i="4" l="1"/>
  <c r="AR64" i="4"/>
  <c r="AJ63" i="4"/>
  <c r="AH64" i="4"/>
  <c r="Z63" i="4"/>
  <c r="X64" i="4"/>
  <c r="E64" i="4"/>
  <c r="I64" i="4"/>
  <c r="H63" i="4"/>
  <c r="P63" i="4"/>
  <c r="N64" i="4"/>
  <c r="Y64" i="4" l="1"/>
  <c r="AC64" i="4"/>
  <c r="F64" i="4"/>
  <c r="D65" i="4"/>
  <c r="AB63" i="4"/>
  <c r="AI64" i="4"/>
  <c r="AM64" i="4"/>
  <c r="AL63" i="4"/>
  <c r="R63" i="4"/>
  <c r="AS64" i="4"/>
  <c r="AW64" i="4"/>
  <c r="O64" i="4"/>
  <c r="S64" i="4"/>
  <c r="AV63" i="4"/>
  <c r="AT64" i="4" l="1"/>
  <c r="AR65" i="4"/>
  <c r="P64" i="4"/>
  <c r="N65" i="4"/>
  <c r="E65" i="4"/>
  <c r="I65" i="4"/>
  <c r="H64" i="4"/>
  <c r="AJ64" i="4"/>
  <c r="AH65" i="4"/>
  <c r="Z64" i="4"/>
  <c r="X65" i="4"/>
  <c r="F65" i="4" l="1"/>
  <c r="D66" i="4"/>
  <c r="O65" i="4"/>
  <c r="S65" i="4"/>
  <c r="AB64" i="4"/>
  <c r="R64" i="4"/>
  <c r="Y65" i="4"/>
  <c r="AC65" i="4"/>
  <c r="AI65" i="4"/>
  <c r="AM65" i="4"/>
  <c r="AS65" i="4"/>
  <c r="AW65" i="4"/>
  <c r="AL64" i="4"/>
  <c r="AV64" i="4"/>
  <c r="AT65" i="4" l="1"/>
  <c r="AR66" i="4"/>
  <c r="AJ65" i="4"/>
  <c r="AH66" i="4"/>
  <c r="P65" i="4"/>
  <c r="N66" i="4"/>
  <c r="E66" i="4"/>
  <c r="I66" i="4"/>
  <c r="Z65" i="4"/>
  <c r="X66" i="4"/>
  <c r="H65" i="4"/>
  <c r="O66" i="4" l="1"/>
  <c r="S66" i="4"/>
  <c r="R65" i="4"/>
  <c r="AL65" i="4"/>
  <c r="F66" i="4"/>
  <c r="D67" i="4"/>
  <c r="AI66" i="4"/>
  <c r="AM66" i="4"/>
  <c r="Y66" i="4"/>
  <c r="AC66" i="4"/>
  <c r="AS66" i="4"/>
  <c r="AW66" i="4"/>
  <c r="AB65" i="4"/>
  <c r="AV65" i="4"/>
  <c r="E67" i="4" l="1"/>
  <c r="I67" i="4"/>
  <c r="H66" i="4"/>
  <c r="AT66" i="4"/>
  <c r="AR67" i="4"/>
  <c r="Z66" i="4"/>
  <c r="X67" i="4"/>
  <c r="AJ66" i="4"/>
  <c r="AH67" i="4"/>
  <c r="P66" i="4"/>
  <c r="N67" i="4"/>
  <c r="AS67" i="4" l="1"/>
  <c r="AW67" i="4"/>
  <c r="AV66" i="4"/>
  <c r="R66" i="4"/>
  <c r="Y67" i="4"/>
  <c r="AC67" i="4"/>
  <c r="AB66" i="4"/>
  <c r="O67" i="4"/>
  <c r="S67" i="4"/>
  <c r="AI67" i="4"/>
  <c r="AM67" i="4"/>
  <c r="AL66" i="4"/>
  <c r="F67" i="4"/>
  <c r="D68" i="4"/>
  <c r="Z67" i="4" l="1"/>
  <c r="X68" i="4"/>
  <c r="AJ67" i="4"/>
  <c r="AH68" i="4"/>
  <c r="P67" i="4"/>
  <c r="N68" i="4"/>
  <c r="E68" i="4"/>
  <c r="I68" i="4"/>
  <c r="H67" i="4"/>
  <c r="AT67" i="4"/>
  <c r="AR68" i="4"/>
  <c r="O68" i="4" l="1"/>
  <c r="S68" i="4"/>
  <c r="F68" i="4"/>
  <c r="D69" i="4"/>
  <c r="R67" i="4"/>
  <c r="AI68" i="4"/>
  <c r="AM68" i="4"/>
  <c r="AV67" i="4"/>
  <c r="AL67" i="4"/>
  <c r="Y68" i="4"/>
  <c r="AC68" i="4"/>
  <c r="AS68" i="4"/>
  <c r="AW68" i="4"/>
  <c r="AB67" i="4"/>
  <c r="AT68" i="4" l="1"/>
  <c r="AR69" i="4"/>
  <c r="Z68" i="4"/>
  <c r="X69" i="4"/>
  <c r="AJ68" i="4"/>
  <c r="AH69" i="4"/>
  <c r="E69" i="4"/>
  <c r="I69" i="4"/>
  <c r="H68" i="4"/>
  <c r="P68" i="4"/>
  <c r="N69" i="4"/>
  <c r="AI69" i="4" l="1"/>
  <c r="AM69" i="4"/>
  <c r="F69" i="4"/>
  <c r="D70" i="4"/>
  <c r="AL68" i="4"/>
  <c r="Y69" i="4"/>
  <c r="AC69" i="4"/>
  <c r="R68" i="4"/>
  <c r="AB68" i="4"/>
  <c r="AS69" i="4"/>
  <c r="AW69" i="4"/>
  <c r="O69" i="4"/>
  <c r="S69" i="4"/>
  <c r="AV68" i="4"/>
  <c r="AT69" i="4" l="1"/>
  <c r="AR70" i="4"/>
  <c r="P69" i="4"/>
  <c r="N70" i="4"/>
  <c r="E70" i="4"/>
  <c r="I70" i="4"/>
  <c r="Z69" i="4"/>
  <c r="X70" i="4"/>
  <c r="H69" i="4"/>
  <c r="AJ69" i="4"/>
  <c r="AH70" i="4"/>
  <c r="Y70" i="4" l="1"/>
  <c r="AC70" i="4"/>
  <c r="F70" i="4"/>
  <c r="D71" i="4"/>
  <c r="AB69" i="4"/>
  <c r="O70" i="4"/>
  <c r="S70" i="4"/>
  <c r="AI70" i="4"/>
  <c r="AM70" i="4"/>
  <c r="AL69" i="4"/>
  <c r="R69" i="4"/>
  <c r="AS70" i="4"/>
  <c r="AW70" i="4"/>
  <c r="AV69" i="4"/>
  <c r="AT70" i="4" l="1"/>
  <c r="AR71" i="4"/>
  <c r="P70" i="4"/>
  <c r="N71" i="4"/>
  <c r="E71" i="4"/>
  <c r="I71" i="4"/>
  <c r="H70" i="4"/>
  <c r="AJ70" i="4"/>
  <c r="AH71" i="4"/>
  <c r="Z70" i="4"/>
  <c r="X71" i="4"/>
  <c r="F71" i="4" l="1"/>
  <c r="D72" i="4"/>
  <c r="O71" i="4"/>
  <c r="S71" i="4"/>
  <c r="AB70" i="4"/>
  <c r="R70" i="4"/>
  <c r="AI71" i="4"/>
  <c r="AM71" i="4"/>
  <c r="AS71" i="4"/>
  <c r="AW71" i="4"/>
  <c r="Y71" i="4"/>
  <c r="AC71" i="4"/>
  <c r="AL70" i="4"/>
  <c r="AV70" i="4"/>
  <c r="Z71" i="4" l="1"/>
  <c r="X72" i="4"/>
  <c r="AT71" i="4"/>
  <c r="AR72" i="4"/>
  <c r="P71" i="4"/>
  <c r="N72" i="4"/>
  <c r="E72" i="4"/>
  <c r="I72" i="4"/>
  <c r="AJ71" i="4"/>
  <c r="AH72" i="4"/>
  <c r="H71" i="4"/>
  <c r="O72" i="4" l="1"/>
  <c r="S72" i="4"/>
  <c r="F72" i="4"/>
  <c r="D73" i="4"/>
  <c r="R71" i="4"/>
  <c r="AS72" i="4"/>
  <c r="AW72" i="4"/>
  <c r="AV71" i="4"/>
  <c r="AI72" i="4"/>
  <c r="AM72" i="4"/>
  <c r="Y72" i="4"/>
  <c r="AC72" i="4"/>
  <c r="AL71" i="4"/>
  <c r="AB71" i="4"/>
  <c r="AT72" i="4" l="1"/>
  <c r="AR73" i="4"/>
  <c r="Z72" i="4"/>
  <c r="X73" i="4"/>
  <c r="E73" i="4"/>
  <c r="I73" i="4"/>
  <c r="AJ72" i="4"/>
  <c r="AH73" i="4"/>
  <c r="H72" i="4"/>
  <c r="P72" i="4"/>
  <c r="N73" i="4"/>
  <c r="F73" i="4" l="1"/>
  <c r="D74" i="4"/>
  <c r="Y73" i="4"/>
  <c r="AC73" i="4"/>
  <c r="R72" i="4"/>
  <c r="AB72" i="4"/>
  <c r="AS73" i="4"/>
  <c r="AW73" i="4"/>
  <c r="AI73" i="4"/>
  <c r="AM73" i="4"/>
  <c r="AL72" i="4"/>
  <c r="O73" i="4"/>
  <c r="S73" i="4"/>
  <c r="AV72" i="4"/>
  <c r="P73" i="4" l="1"/>
  <c r="N74" i="4"/>
  <c r="AJ73" i="4"/>
  <c r="AH74" i="4"/>
  <c r="Z73" i="4"/>
  <c r="X74" i="4"/>
  <c r="E74" i="4"/>
  <c r="I74" i="4"/>
  <c r="AT73" i="4"/>
  <c r="AR74" i="4"/>
  <c r="H73" i="4"/>
  <c r="Y74" i="4" l="1"/>
  <c r="AC74" i="4"/>
  <c r="AB73" i="4"/>
  <c r="AI74" i="4"/>
  <c r="AM74" i="4"/>
  <c r="AL73" i="4"/>
  <c r="AS74" i="4"/>
  <c r="AW74" i="4"/>
  <c r="O74" i="4"/>
  <c r="S74" i="4"/>
  <c r="F74" i="4"/>
  <c r="D75" i="4"/>
  <c r="AV73" i="4"/>
  <c r="R73" i="4"/>
  <c r="E75" i="4" l="1"/>
  <c r="I75" i="4"/>
  <c r="H74" i="4"/>
  <c r="AJ74" i="4"/>
  <c r="AH75" i="4"/>
  <c r="P74" i="4"/>
  <c r="N75" i="4"/>
  <c r="AT74" i="4"/>
  <c r="AR75" i="4"/>
  <c r="Z74" i="4"/>
  <c r="X75" i="4"/>
  <c r="O75" i="4" l="1"/>
  <c r="S75" i="4"/>
  <c r="AI75" i="4"/>
  <c r="AM75" i="4"/>
  <c r="AL74" i="4"/>
  <c r="AB74" i="4"/>
  <c r="R74" i="4"/>
  <c r="Y75" i="4"/>
  <c r="AC75" i="4"/>
  <c r="AS75" i="4"/>
  <c r="AW75" i="4"/>
  <c r="AV74" i="4"/>
  <c r="F75" i="4"/>
  <c r="D76" i="4"/>
  <c r="AT75" i="4" l="1"/>
  <c r="AR76" i="4"/>
  <c r="Z75" i="4"/>
  <c r="X76" i="4"/>
  <c r="AJ75" i="4"/>
  <c r="AH76" i="4"/>
  <c r="E76" i="4"/>
  <c r="I76" i="4"/>
  <c r="H75" i="4"/>
  <c r="P75" i="4"/>
  <c r="N76" i="4"/>
  <c r="AI76" i="4" l="1"/>
  <c r="AM76" i="4"/>
  <c r="AL75" i="4"/>
  <c r="Y76" i="4"/>
  <c r="AC76" i="4"/>
  <c r="R75" i="4"/>
  <c r="AB75" i="4"/>
  <c r="AS76" i="4"/>
  <c r="AW76" i="4"/>
  <c r="F76" i="4"/>
  <c r="D77" i="4"/>
  <c r="O76" i="4"/>
  <c r="S76" i="4"/>
  <c r="AV75" i="4"/>
  <c r="P76" i="4" l="1"/>
  <c r="N77" i="4"/>
  <c r="E77" i="4"/>
  <c r="I77" i="4"/>
  <c r="H76" i="4"/>
  <c r="Z76" i="4"/>
  <c r="X77" i="4"/>
  <c r="AT76" i="4"/>
  <c r="AR77" i="4"/>
  <c r="AJ76" i="4"/>
  <c r="AH77" i="4"/>
  <c r="AB76" i="4" l="1"/>
  <c r="AL76" i="4"/>
  <c r="F77" i="4"/>
  <c r="D78" i="4"/>
  <c r="AS77" i="4"/>
  <c r="AW77" i="4"/>
  <c r="O77" i="4"/>
  <c r="S77" i="4"/>
  <c r="Y77" i="4"/>
  <c r="AC77" i="4"/>
  <c r="AI77" i="4"/>
  <c r="AM77" i="4"/>
  <c r="AV76" i="4"/>
  <c r="R76" i="4"/>
  <c r="AT77" i="4" l="1"/>
  <c r="AR78" i="4"/>
  <c r="E78" i="4"/>
  <c r="I78" i="4"/>
  <c r="AJ77" i="4"/>
  <c r="AH78" i="4"/>
  <c r="H77" i="4"/>
  <c r="Z77" i="4"/>
  <c r="X78" i="4"/>
  <c r="P77" i="4"/>
  <c r="N78" i="4"/>
  <c r="AI78" i="4" l="1"/>
  <c r="AM78" i="4"/>
  <c r="AL77" i="4"/>
  <c r="O78" i="4"/>
  <c r="S78" i="4"/>
  <c r="R77" i="4"/>
  <c r="F78" i="4"/>
  <c r="D79" i="4"/>
  <c r="Y78" i="4"/>
  <c r="AC78" i="4"/>
  <c r="AS78" i="4"/>
  <c r="AW78" i="4"/>
  <c r="AB77" i="4"/>
  <c r="AV77" i="4"/>
  <c r="AT78" i="4" l="1"/>
  <c r="AR79" i="4"/>
  <c r="P78" i="4"/>
  <c r="N79" i="4"/>
  <c r="Z78" i="4"/>
  <c r="X79" i="4"/>
  <c r="E79" i="4"/>
  <c r="I79" i="4"/>
  <c r="H78" i="4"/>
  <c r="AJ78" i="4"/>
  <c r="AH79" i="4"/>
  <c r="Y79" i="4" l="1"/>
  <c r="AC79" i="4"/>
  <c r="F79" i="4"/>
  <c r="D80" i="4"/>
  <c r="AB78" i="4"/>
  <c r="O79" i="4"/>
  <c r="S79" i="4"/>
  <c r="AL78" i="4"/>
  <c r="R78" i="4"/>
  <c r="AS79" i="4"/>
  <c r="AW79" i="4"/>
  <c r="AI79" i="4"/>
  <c r="AM79" i="4"/>
  <c r="AV78" i="4"/>
  <c r="AJ79" i="4" l="1"/>
  <c r="AH80" i="4"/>
  <c r="AT79" i="4"/>
  <c r="AR80" i="4"/>
  <c r="P79" i="4"/>
  <c r="N80" i="4"/>
  <c r="E80" i="4"/>
  <c r="I80" i="4"/>
  <c r="H79" i="4"/>
  <c r="Z79" i="4"/>
  <c r="X80" i="4"/>
  <c r="O80" i="4" l="1"/>
  <c r="S80" i="4"/>
  <c r="R79" i="4"/>
  <c r="AS80" i="4"/>
  <c r="AW80" i="4"/>
  <c r="AB79" i="4"/>
  <c r="AV79" i="4"/>
  <c r="F80" i="4"/>
  <c r="D81" i="4"/>
  <c r="AI80" i="4"/>
  <c r="AM80" i="4"/>
  <c r="Y80" i="4"/>
  <c r="AC80" i="4"/>
  <c r="AL79" i="4"/>
  <c r="AJ80" i="4" l="1"/>
  <c r="AH81" i="4"/>
  <c r="AT80" i="4"/>
  <c r="AR81" i="4"/>
  <c r="Z80" i="4"/>
  <c r="X81" i="4"/>
  <c r="E81" i="4"/>
  <c r="I81" i="4"/>
  <c r="H80" i="4"/>
  <c r="P80" i="4"/>
  <c r="N81" i="4"/>
  <c r="Y81" i="4" l="1"/>
  <c r="AC81" i="4"/>
  <c r="AB80" i="4"/>
  <c r="F81" i="4"/>
  <c r="D82" i="4"/>
  <c r="AS81" i="4"/>
  <c r="AW81" i="4"/>
  <c r="R80" i="4"/>
  <c r="AV80" i="4"/>
  <c r="AI81" i="4"/>
  <c r="AM81" i="4"/>
  <c r="O81" i="4"/>
  <c r="S81" i="4"/>
  <c r="AL80" i="4"/>
  <c r="P81" i="4" l="1"/>
  <c r="N82" i="4"/>
  <c r="AT81" i="4"/>
  <c r="AR82" i="4"/>
  <c r="E82" i="4"/>
  <c r="I82" i="4"/>
  <c r="AJ81" i="4"/>
  <c r="AH82" i="4"/>
  <c r="H81" i="4"/>
  <c r="Z81" i="4"/>
  <c r="X82" i="4"/>
  <c r="F82" i="4" l="1"/>
  <c r="D83" i="4"/>
  <c r="AS82" i="4"/>
  <c r="AW82" i="4"/>
  <c r="AB81" i="4"/>
  <c r="AV81" i="4"/>
  <c r="O82" i="4"/>
  <c r="S82" i="4"/>
  <c r="AI82" i="4"/>
  <c r="AM82" i="4"/>
  <c r="AL81" i="4"/>
  <c r="Y82" i="4"/>
  <c r="AC82" i="4"/>
  <c r="R81" i="4"/>
  <c r="Z82" i="4" l="1"/>
  <c r="X83" i="4"/>
  <c r="AJ82" i="4"/>
  <c r="AH83" i="4"/>
  <c r="AT82" i="4"/>
  <c r="AR83" i="4"/>
  <c r="E83" i="4"/>
  <c r="I83" i="4"/>
  <c r="P82" i="4"/>
  <c r="N83" i="4"/>
  <c r="H82" i="4"/>
  <c r="AS83" i="4" l="1"/>
  <c r="AW83" i="4"/>
  <c r="F83" i="4"/>
  <c r="D84" i="4"/>
  <c r="AV82" i="4"/>
  <c r="AI83" i="4"/>
  <c r="AM83" i="4"/>
  <c r="AL82" i="4"/>
  <c r="O83" i="4"/>
  <c r="S83" i="4"/>
  <c r="Y83" i="4"/>
  <c r="AC83" i="4"/>
  <c r="R82" i="4"/>
  <c r="AB82" i="4"/>
  <c r="AJ83" i="4" l="1"/>
  <c r="AH84" i="4"/>
  <c r="Z83" i="4"/>
  <c r="X84" i="4"/>
  <c r="E84" i="4"/>
  <c r="I84" i="4"/>
  <c r="P83" i="4"/>
  <c r="N84" i="4"/>
  <c r="H83" i="4"/>
  <c r="AT83" i="4"/>
  <c r="AR84" i="4"/>
  <c r="F84" i="4" l="1"/>
  <c r="D85" i="4"/>
  <c r="O84" i="4"/>
  <c r="S84" i="4"/>
  <c r="R83" i="4"/>
  <c r="Y84" i="4"/>
  <c r="AC84" i="4"/>
  <c r="AV83" i="4"/>
  <c r="AB83" i="4"/>
  <c r="AI84" i="4"/>
  <c r="AM84" i="4"/>
  <c r="AS84" i="4"/>
  <c r="AW84" i="4"/>
  <c r="AL83" i="4"/>
  <c r="AT84" i="4" l="1"/>
  <c r="AR85" i="4"/>
  <c r="Z84" i="4"/>
  <c r="X85" i="4"/>
  <c r="AJ84" i="4"/>
  <c r="AH85" i="4"/>
  <c r="P84" i="4"/>
  <c r="N85" i="4"/>
  <c r="E85" i="4"/>
  <c r="I85" i="4"/>
  <c r="H84" i="4"/>
  <c r="AI85" i="4" l="1"/>
  <c r="AM85" i="4"/>
  <c r="AL84" i="4"/>
  <c r="Y85" i="4"/>
  <c r="AC85" i="4"/>
  <c r="AB84" i="4"/>
  <c r="AS85" i="4"/>
  <c r="AW85" i="4"/>
  <c r="O85" i="4"/>
  <c r="S85" i="4"/>
  <c r="R84" i="4"/>
  <c r="F85" i="4"/>
  <c r="D86" i="4"/>
  <c r="AV84" i="4"/>
  <c r="E86" i="4" l="1"/>
  <c r="I86" i="4"/>
  <c r="H85" i="4"/>
  <c r="Z85" i="4"/>
  <c r="X86" i="4"/>
  <c r="P85" i="4"/>
  <c r="N86" i="4"/>
  <c r="AT85" i="4"/>
  <c r="AR86" i="4"/>
  <c r="AJ85" i="4"/>
  <c r="AH86" i="4"/>
  <c r="O86" i="4" l="1"/>
  <c r="S86" i="4"/>
  <c r="Y86" i="4"/>
  <c r="AC86" i="4"/>
  <c r="AB85" i="4"/>
  <c r="AI86" i="4"/>
  <c r="AM86" i="4"/>
  <c r="AL85" i="4"/>
  <c r="R85" i="4"/>
  <c r="AS86" i="4"/>
  <c r="AW86" i="4"/>
  <c r="AV85" i="4"/>
  <c r="F86" i="4"/>
  <c r="D87" i="4"/>
  <c r="AJ86" i="4" l="1"/>
  <c r="AH87" i="4"/>
  <c r="AT86" i="4"/>
  <c r="AR87" i="4"/>
  <c r="Z86" i="4"/>
  <c r="X87" i="4"/>
  <c r="E87" i="4"/>
  <c r="I87" i="4"/>
  <c r="H86" i="4"/>
  <c r="P86" i="4"/>
  <c r="N87" i="4"/>
  <c r="Y87" i="4" l="1"/>
  <c r="AC87" i="4"/>
  <c r="F87" i="4"/>
  <c r="D88" i="4"/>
  <c r="AB86" i="4"/>
  <c r="AS87" i="4"/>
  <c r="AW87" i="4"/>
  <c r="R86" i="4"/>
  <c r="AV86" i="4"/>
  <c r="AI87" i="4"/>
  <c r="AM87" i="4"/>
  <c r="O87" i="4"/>
  <c r="S87" i="4"/>
  <c r="AL86" i="4"/>
  <c r="P87" i="4" l="1"/>
  <c r="N88" i="4"/>
  <c r="AT87" i="4"/>
  <c r="AR88" i="4"/>
  <c r="AJ87" i="4"/>
  <c r="AH88" i="4"/>
  <c r="E88" i="4"/>
  <c r="I88" i="4"/>
  <c r="H87" i="4"/>
  <c r="Z87" i="4"/>
  <c r="X88" i="4"/>
  <c r="F88" i="4" l="1"/>
  <c r="D89" i="4"/>
  <c r="AI88" i="4"/>
  <c r="AM88" i="4"/>
  <c r="AL87" i="4"/>
  <c r="Y88" i="4"/>
  <c r="AC88" i="4"/>
  <c r="AS88" i="4"/>
  <c r="AW88" i="4"/>
  <c r="AB87" i="4"/>
  <c r="AV87" i="4"/>
  <c r="O88" i="4"/>
  <c r="S88" i="4"/>
  <c r="R87" i="4"/>
  <c r="Z88" i="4" l="1"/>
  <c r="X89" i="4"/>
  <c r="P88" i="4"/>
  <c r="N89" i="4"/>
  <c r="AJ88" i="4"/>
  <c r="AH89" i="4"/>
  <c r="E89" i="4"/>
  <c r="I89" i="4"/>
  <c r="AT88" i="4"/>
  <c r="AR89" i="4"/>
  <c r="H88" i="4"/>
  <c r="AI89" i="4" l="1"/>
  <c r="AM89" i="4"/>
  <c r="AL88" i="4"/>
  <c r="F89" i="4"/>
  <c r="D90" i="4"/>
  <c r="O89" i="4"/>
  <c r="S89" i="4"/>
  <c r="R88" i="4"/>
  <c r="AS89" i="4"/>
  <c r="AW89" i="4"/>
  <c r="Y89" i="4"/>
  <c r="AC89" i="4"/>
  <c r="AV88" i="4"/>
  <c r="AB88" i="4"/>
  <c r="E90" i="4" l="1"/>
  <c r="I90" i="4"/>
  <c r="P89" i="4"/>
  <c r="N90" i="4"/>
  <c r="Z89" i="4"/>
  <c r="X90" i="4"/>
  <c r="H89" i="4"/>
  <c r="AT89" i="4"/>
  <c r="AR90" i="4"/>
  <c r="AJ89" i="4"/>
  <c r="AH90" i="4"/>
  <c r="Y90" i="4" l="1"/>
  <c r="AC90" i="4"/>
  <c r="AB89" i="4"/>
  <c r="O90" i="4"/>
  <c r="S90" i="4"/>
  <c r="AI90" i="4"/>
  <c r="AM90" i="4"/>
  <c r="AL89" i="4"/>
  <c r="R89" i="4"/>
  <c r="AS90" i="4"/>
  <c r="AW90" i="4"/>
  <c r="AV89" i="4"/>
  <c r="F90" i="4"/>
  <c r="D91" i="4"/>
  <c r="AJ90" i="4" l="1"/>
  <c r="AH91" i="4"/>
  <c r="AT90" i="4"/>
  <c r="AR91" i="4"/>
  <c r="P90" i="4"/>
  <c r="N91" i="4"/>
  <c r="E91" i="4"/>
  <c r="I91" i="4"/>
  <c r="H90" i="4"/>
  <c r="Z90" i="4"/>
  <c r="X91" i="4"/>
  <c r="O91" i="4" l="1"/>
  <c r="S91" i="4"/>
  <c r="F91" i="4"/>
  <c r="D92" i="4"/>
  <c r="R90" i="4"/>
  <c r="AS91" i="4"/>
  <c r="AW91" i="4"/>
  <c r="AB90" i="4"/>
  <c r="AV90" i="4"/>
  <c r="AI91" i="4"/>
  <c r="AM91" i="4"/>
  <c r="Y91" i="4"/>
  <c r="AC91" i="4"/>
  <c r="AL90" i="4"/>
  <c r="AT91" i="4" l="1"/>
  <c r="AR92" i="4"/>
  <c r="Z91" i="4"/>
  <c r="X92" i="4"/>
  <c r="AJ91" i="4"/>
  <c r="AH92" i="4"/>
  <c r="E92" i="4"/>
  <c r="I92" i="4"/>
  <c r="H91" i="4"/>
  <c r="P91" i="4"/>
  <c r="N92" i="4"/>
  <c r="AI92" i="4" l="1"/>
  <c r="AM92" i="4"/>
  <c r="AL91" i="4"/>
  <c r="F92" i="4"/>
  <c r="D93" i="4"/>
  <c r="Y92" i="4"/>
  <c r="AC92" i="4"/>
  <c r="R91" i="4"/>
  <c r="AB91" i="4"/>
  <c r="AS92" i="4"/>
  <c r="AW92" i="4"/>
  <c r="O92" i="4"/>
  <c r="S92" i="4"/>
  <c r="AV91" i="4"/>
  <c r="E93" i="4" l="1"/>
  <c r="I93" i="4"/>
  <c r="P92" i="4"/>
  <c r="N93" i="4"/>
  <c r="AT92" i="4"/>
  <c r="AR93" i="4"/>
  <c r="H92" i="4"/>
  <c r="Z92" i="4"/>
  <c r="X93" i="4"/>
  <c r="AJ92" i="4"/>
  <c r="AH93" i="4"/>
  <c r="AS93" i="4" l="1"/>
  <c r="AW93" i="4"/>
  <c r="AV92" i="4"/>
  <c r="AI93" i="4"/>
  <c r="AM93" i="4"/>
  <c r="O93" i="4"/>
  <c r="S93" i="4"/>
  <c r="AL92" i="4"/>
  <c r="R92" i="4"/>
  <c r="Y93" i="4"/>
  <c r="AC93" i="4"/>
  <c r="AB92" i="4"/>
  <c r="F93" i="4"/>
  <c r="D94" i="4"/>
  <c r="P93" i="4" l="1"/>
  <c r="N94" i="4"/>
  <c r="Z93" i="4"/>
  <c r="X94" i="4"/>
  <c r="AJ93" i="4"/>
  <c r="AH94" i="4"/>
  <c r="E94" i="4"/>
  <c r="I94" i="4"/>
  <c r="H93" i="4"/>
  <c r="AT93" i="4"/>
  <c r="AR94" i="4"/>
  <c r="AI94" i="4" l="1"/>
  <c r="AM94" i="4"/>
  <c r="AL93" i="4"/>
  <c r="Y94" i="4"/>
  <c r="AC94" i="4"/>
  <c r="AV93" i="4"/>
  <c r="AB93" i="4"/>
  <c r="O94" i="4"/>
  <c r="S94" i="4"/>
  <c r="F94" i="4"/>
  <c r="D95" i="4"/>
  <c r="AS94" i="4"/>
  <c r="AW94" i="4"/>
  <c r="R93" i="4"/>
  <c r="AT94" i="4" l="1"/>
  <c r="AR95" i="4"/>
  <c r="H94" i="4"/>
  <c r="Z94" i="4"/>
  <c r="X95" i="4"/>
  <c r="E95" i="4"/>
  <c r="I95" i="4"/>
  <c r="P94" i="4"/>
  <c r="N95" i="4"/>
  <c r="AJ94" i="4"/>
  <c r="AH95" i="4"/>
  <c r="Y95" i="4" l="1"/>
  <c r="AC95" i="4"/>
  <c r="F95" i="4"/>
  <c r="D96" i="4"/>
  <c r="AB94" i="4"/>
  <c r="AI95" i="4"/>
  <c r="AM95" i="4"/>
  <c r="AL94" i="4"/>
  <c r="O95" i="4"/>
  <c r="S95" i="4"/>
  <c r="AS95" i="4"/>
  <c r="AW95" i="4"/>
  <c r="R94" i="4"/>
  <c r="AV94" i="4"/>
  <c r="AJ95" i="4" l="1"/>
  <c r="AH96" i="4"/>
  <c r="AT95" i="4"/>
  <c r="AR96" i="4"/>
  <c r="E96" i="4"/>
  <c r="I96" i="4"/>
  <c r="P95" i="4"/>
  <c r="N96" i="4"/>
  <c r="H95" i="4"/>
  <c r="Z95" i="4"/>
  <c r="X96" i="4"/>
  <c r="Y96" i="4" l="1"/>
  <c r="AC96" i="4"/>
  <c r="AS96" i="4"/>
  <c r="AW96" i="4"/>
  <c r="AB95" i="4"/>
  <c r="AV95" i="4"/>
  <c r="O96" i="4"/>
  <c r="S96" i="4"/>
  <c r="R95" i="4"/>
  <c r="AI96" i="4"/>
  <c r="AM96" i="4"/>
  <c r="F96" i="4"/>
  <c r="D97" i="4"/>
  <c r="AL95" i="4"/>
  <c r="H96" i="4" l="1"/>
  <c r="E97" i="4"/>
  <c r="I97" i="4"/>
  <c r="AJ96" i="4"/>
  <c r="AH97" i="4"/>
  <c r="AT96" i="4"/>
  <c r="AR97" i="4"/>
  <c r="P96" i="4"/>
  <c r="N97" i="4"/>
  <c r="Z96" i="4"/>
  <c r="X97" i="4"/>
  <c r="AV96" i="4" l="1"/>
  <c r="AI97" i="4"/>
  <c r="AM97" i="4"/>
  <c r="AL96" i="4"/>
  <c r="F97" i="4"/>
  <c r="D98" i="4"/>
  <c r="AS97" i="4"/>
  <c r="AW97" i="4"/>
  <c r="Y97" i="4"/>
  <c r="AC97" i="4"/>
  <c r="AB96" i="4"/>
  <c r="O97" i="4"/>
  <c r="S97" i="4"/>
  <c r="R96" i="4"/>
  <c r="E98" i="4" l="1"/>
  <c r="I98" i="4"/>
  <c r="H97" i="4"/>
  <c r="P97" i="4"/>
  <c r="N98" i="4"/>
  <c r="Z97" i="4"/>
  <c r="X98" i="4"/>
  <c r="AJ97" i="4"/>
  <c r="AH98" i="4"/>
  <c r="AT97" i="4"/>
  <c r="AR98" i="4"/>
  <c r="AB97" i="4" l="1"/>
  <c r="O98" i="4"/>
  <c r="S98" i="4"/>
  <c r="R97" i="4"/>
  <c r="AV97" i="4"/>
  <c r="Y98" i="4"/>
  <c r="AC98" i="4"/>
  <c r="AS98" i="4"/>
  <c r="AW98" i="4"/>
  <c r="AI98" i="4"/>
  <c r="AM98" i="4"/>
  <c r="AL97" i="4"/>
  <c r="F98" i="4"/>
  <c r="D99" i="4"/>
  <c r="AJ98" i="4" l="1"/>
  <c r="AH99" i="4"/>
  <c r="AT98" i="4"/>
  <c r="AR99" i="4"/>
  <c r="P98" i="4"/>
  <c r="N99" i="4"/>
  <c r="E99" i="4"/>
  <c r="I99" i="4"/>
  <c r="H98" i="4"/>
  <c r="Z98" i="4"/>
  <c r="X99" i="4"/>
  <c r="R98" i="4" l="1"/>
  <c r="F99" i="4"/>
  <c r="D100" i="4"/>
  <c r="Y99" i="4"/>
  <c r="AC99" i="4"/>
  <c r="AS99" i="4"/>
  <c r="AW99" i="4"/>
  <c r="AV98" i="4"/>
  <c r="AI99" i="4"/>
  <c r="AM99" i="4"/>
  <c r="O99" i="4"/>
  <c r="S99" i="4"/>
  <c r="AB98" i="4"/>
  <c r="AL98" i="4"/>
  <c r="AT99" i="4" l="1"/>
  <c r="AR100" i="4"/>
  <c r="P99" i="4"/>
  <c r="N100" i="4"/>
  <c r="Z99" i="4"/>
  <c r="X100" i="4"/>
  <c r="E100" i="4"/>
  <c r="I100" i="4"/>
  <c r="AJ99" i="4"/>
  <c r="AH100" i="4"/>
  <c r="H99" i="4"/>
  <c r="AB99" i="4" l="1"/>
  <c r="O100" i="4"/>
  <c r="S100" i="4"/>
  <c r="R99" i="4"/>
  <c r="F100" i="4"/>
  <c r="D101" i="4"/>
  <c r="Y100" i="4"/>
  <c r="AC100" i="4"/>
  <c r="AI100" i="4"/>
  <c r="AM100" i="4"/>
  <c r="AS100" i="4"/>
  <c r="AW100" i="4"/>
  <c r="AL99" i="4"/>
  <c r="AV99" i="4"/>
  <c r="H100" i="4" l="1"/>
  <c r="E101" i="4"/>
  <c r="I101" i="4"/>
  <c r="AT100" i="4"/>
  <c r="AR101" i="4"/>
  <c r="AJ100" i="4"/>
  <c r="AH101" i="4"/>
  <c r="P100" i="4"/>
  <c r="N101" i="4"/>
  <c r="Z100" i="4"/>
  <c r="X101" i="4"/>
  <c r="AL100" i="4" l="1"/>
  <c r="AI101" i="4"/>
  <c r="AM101" i="4"/>
  <c r="AS101" i="4"/>
  <c r="AW101" i="4"/>
  <c r="AV100" i="4"/>
  <c r="Y101" i="4"/>
  <c r="AC101" i="4"/>
  <c r="AB100" i="4"/>
  <c r="F101" i="4"/>
  <c r="D102" i="4"/>
  <c r="O101" i="4"/>
  <c r="S101" i="4"/>
  <c r="R100" i="4"/>
  <c r="P101" i="4" l="1"/>
  <c r="N102" i="4"/>
  <c r="E102" i="4"/>
  <c r="I102" i="4"/>
  <c r="H101" i="4"/>
  <c r="AT101" i="4"/>
  <c r="AR102" i="4"/>
  <c r="AJ101" i="4"/>
  <c r="AH102" i="4"/>
  <c r="Z101" i="4"/>
  <c r="X102" i="4"/>
  <c r="AS102" i="4" l="1"/>
  <c r="AW102" i="4"/>
  <c r="AB101" i="4"/>
  <c r="F102" i="4"/>
  <c r="D103" i="4"/>
  <c r="AV101" i="4"/>
  <c r="Y102" i="4"/>
  <c r="AC102" i="4"/>
  <c r="AI102" i="4"/>
  <c r="AM102" i="4"/>
  <c r="O102" i="4"/>
  <c r="S102" i="4"/>
  <c r="AL101" i="4"/>
  <c r="R101" i="4"/>
  <c r="E103" i="4" l="1"/>
  <c r="I103" i="4"/>
  <c r="P102" i="4"/>
  <c r="N103" i="4"/>
  <c r="H102" i="4"/>
  <c r="AJ102" i="4"/>
  <c r="AH103" i="4"/>
  <c r="Z102" i="4"/>
  <c r="X103" i="4"/>
  <c r="AT102" i="4"/>
  <c r="AR103" i="4"/>
  <c r="AI103" i="4" l="1"/>
  <c r="AM103" i="4"/>
  <c r="AL102" i="4"/>
  <c r="O103" i="4"/>
  <c r="S103" i="4"/>
  <c r="AV102" i="4"/>
  <c r="R102" i="4"/>
  <c r="AS103" i="4"/>
  <c r="AW103" i="4"/>
  <c r="Y103" i="4"/>
  <c r="AC103" i="4"/>
  <c r="AB102" i="4"/>
  <c r="F103" i="4"/>
  <c r="D104" i="4"/>
  <c r="Z103" i="4" l="1"/>
  <c r="X104" i="4"/>
  <c r="P103" i="4"/>
  <c r="N104" i="4"/>
  <c r="AT103" i="4"/>
  <c r="AR104" i="4"/>
  <c r="E104" i="4"/>
  <c r="I104" i="4"/>
  <c r="H103" i="4"/>
  <c r="AJ103" i="4"/>
  <c r="AH104" i="4"/>
  <c r="AV103" i="4" l="1"/>
  <c r="O104" i="4"/>
  <c r="S104" i="4"/>
  <c r="R103" i="4"/>
  <c r="AL103" i="4"/>
  <c r="Y104" i="4"/>
  <c r="AC104" i="4"/>
  <c r="F104" i="4"/>
  <c r="D105" i="4"/>
  <c r="AS104" i="4"/>
  <c r="AW104" i="4"/>
  <c r="AI104" i="4"/>
  <c r="AM104" i="4"/>
  <c r="AB103" i="4"/>
  <c r="AJ104" i="4" l="1"/>
  <c r="AH105" i="4"/>
  <c r="AT104" i="4"/>
  <c r="AR105" i="4"/>
  <c r="H104" i="4"/>
  <c r="P104" i="4"/>
  <c r="N105" i="4"/>
  <c r="E105" i="4"/>
  <c r="I105" i="4"/>
  <c r="Z104" i="4"/>
  <c r="X105" i="4"/>
  <c r="O105" i="4" l="1"/>
  <c r="S105" i="4"/>
  <c r="Y105" i="4"/>
  <c r="AC105" i="4"/>
  <c r="AS105" i="4"/>
  <c r="AW105" i="4"/>
  <c r="AV104" i="4"/>
  <c r="AI105" i="4"/>
  <c r="AM105" i="4"/>
  <c r="R104" i="4"/>
  <c r="AB104" i="4"/>
  <c r="F105" i="4"/>
  <c r="D106" i="4"/>
  <c r="AL104" i="4"/>
  <c r="E106" i="4" l="1"/>
  <c r="I106" i="4"/>
  <c r="H105" i="4"/>
  <c r="AT105" i="4"/>
  <c r="AR106" i="4"/>
  <c r="Z105" i="4"/>
  <c r="X106" i="4"/>
  <c r="AJ105" i="4"/>
  <c r="AH106" i="4"/>
  <c r="P105" i="4"/>
  <c r="N106" i="4"/>
  <c r="AB105" i="4" l="1"/>
  <c r="AV105" i="4"/>
  <c r="AS106" i="4"/>
  <c r="AW106" i="4"/>
  <c r="O106" i="4"/>
  <c r="S106" i="4"/>
  <c r="R105" i="4"/>
  <c r="Y106" i="4"/>
  <c r="AC106" i="4"/>
  <c r="AI106" i="4"/>
  <c r="AM106" i="4"/>
  <c r="AL105" i="4"/>
  <c r="F106" i="4"/>
  <c r="D107" i="4"/>
  <c r="P106" i="4" l="1"/>
  <c r="N107" i="4"/>
  <c r="AJ106" i="4"/>
  <c r="AH107" i="4"/>
  <c r="AT106" i="4"/>
  <c r="AR107" i="4"/>
  <c r="Z106" i="4"/>
  <c r="X107" i="4"/>
  <c r="E107" i="4"/>
  <c r="I107" i="4"/>
  <c r="H106" i="4"/>
  <c r="Y107" i="4" l="1"/>
  <c r="AC107" i="4"/>
  <c r="AB106" i="4"/>
  <c r="AS107" i="4"/>
  <c r="AW107" i="4"/>
  <c r="AV106" i="4"/>
  <c r="AI107" i="4"/>
  <c r="AM107" i="4"/>
  <c r="AL106" i="4"/>
  <c r="O107" i="4"/>
  <c r="S107" i="4"/>
  <c r="F107" i="4"/>
  <c r="D108" i="4"/>
  <c r="R106" i="4"/>
  <c r="H107" i="4" l="1"/>
  <c r="P107" i="4"/>
  <c r="N108" i="4"/>
  <c r="AT107" i="4"/>
  <c r="AR108" i="4"/>
  <c r="E108" i="4"/>
  <c r="I108" i="4"/>
  <c r="AJ107" i="4"/>
  <c r="AH108" i="4"/>
  <c r="Z107" i="4"/>
  <c r="X108" i="4"/>
  <c r="AS108" i="4" l="1"/>
  <c r="AW108" i="4"/>
  <c r="AV107" i="4"/>
  <c r="Y108" i="4"/>
  <c r="AC108" i="4"/>
  <c r="O108" i="4"/>
  <c r="S108" i="4"/>
  <c r="AB107" i="4"/>
  <c r="R107" i="4"/>
  <c r="F108" i="4"/>
  <c r="D109" i="4"/>
  <c r="AI108" i="4"/>
  <c r="AM108" i="4"/>
  <c r="AL107" i="4"/>
  <c r="AJ108" i="4" l="1"/>
  <c r="AH109" i="4"/>
  <c r="P108" i="4"/>
  <c r="N109" i="4"/>
  <c r="E109" i="4"/>
  <c r="I109" i="4"/>
  <c r="H108" i="4"/>
  <c r="Z108" i="4"/>
  <c r="X109" i="4"/>
  <c r="AT108" i="4"/>
  <c r="AR109" i="4"/>
  <c r="O109" i="4" l="1"/>
  <c r="S109" i="4"/>
  <c r="F109" i="4"/>
  <c r="D110" i="4"/>
  <c r="AS109" i="4"/>
  <c r="AW109" i="4"/>
  <c r="R108" i="4"/>
  <c r="AI109" i="4"/>
  <c r="AM109" i="4"/>
  <c r="AV108" i="4"/>
  <c r="Y109" i="4"/>
  <c r="AC109" i="4"/>
  <c r="AB108" i="4"/>
  <c r="AL108" i="4"/>
  <c r="Z109" i="4" l="1"/>
  <c r="X110" i="4"/>
  <c r="AT109" i="4"/>
  <c r="AR110" i="4"/>
  <c r="E110" i="4"/>
  <c r="I110" i="4"/>
  <c r="H109" i="4"/>
  <c r="AJ109" i="4"/>
  <c r="AH110" i="4"/>
  <c r="P109" i="4"/>
  <c r="N110" i="4"/>
  <c r="F110" i="4" l="1"/>
  <c r="D111" i="4"/>
  <c r="O110" i="4"/>
  <c r="S110" i="4"/>
  <c r="AV109" i="4"/>
  <c r="R109" i="4"/>
  <c r="AI110" i="4"/>
  <c r="AM110" i="4"/>
  <c r="Y110" i="4"/>
  <c r="AC110" i="4"/>
  <c r="AS110" i="4"/>
  <c r="AW110" i="4"/>
  <c r="AL109" i="4"/>
  <c r="AB109" i="4"/>
  <c r="AT110" i="4" l="1"/>
  <c r="AR111" i="4"/>
  <c r="Z110" i="4"/>
  <c r="X111" i="4"/>
  <c r="P110" i="4"/>
  <c r="N111" i="4"/>
  <c r="E111" i="4"/>
  <c r="I111" i="4"/>
  <c r="AJ110" i="4"/>
  <c r="AH111" i="4"/>
  <c r="H110" i="4"/>
  <c r="R110" i="4" l="1"/>
  <c r="O111" i="4"/>
  <c r="S111" i="4"/>
  <c r="Y111" i="4"/>
  <c r="AC111" i="4"/>
  <c r="AB110" i="4"/>
  <c r="AI111" i="4"/>
  <c r="AM111" i="4"/>
  <c r="AS111" i="4"/>
  <c r="AW111" i="4"/>
  <c r="F111" i="4"/>
  <c r="D112" i="4"/>
  <c r="AL110" i="4"/>
  <c r="AV110" i="4"/>
  <c r="E112" i="4" l="1"/>
  <c r="I112" i="4"/>
  <c r="H111" i="4"/>
  <c r="Z111" i="4"/>
  <c r="X112" i="4"/>
  <c r="AT111" i="4"/>
  <c r="AR112" i="4"/>
  <c r="P111" i="4"/>
  <c r="N112" i="4"/>
  <c r="AJ111" i="4"/>
  <c r="AH112" i="4"/>
  <c r="AS112" i="4" l="1"/>
  <c r="AW112" i="4"/>
  <c r="AV111" i="4"/>
  <c r="Y112" i="4"/>
  <c r="AC112" i="4"/>
  <c r="AB111" i="4"/>
  <c r="AI112" i="4"/>
  <c r="AM112" i="4"/>
  <c r="AL111" i="4"/>
  <c r="O112" i="4"/>
  <c r="S112" i="4"/>
  <c r="R111" i="4"/>
  <c r="F112" i="4"/>
  <c r="D113" i="4"/>
  <c r="P112" i="4" l="1"/>
  <c r="N113" i="4"/>
  <c r="Z112" i="4"/>
  <c r="X113" i="4"/>
  <c r="E113" i="4"/>
  <c r="I113" i="4"/>
  <c r="H112" i="4"/>
  <c r="AJ112" i="4"/>
  <c r="AH113" i="4"/>
  <c r="AT112" i="4"/>
  <c r="AR113" i="4"/>
  <c r="F113" i="4" l="1"/>
  <c r="D114" i="4"/>
  <c r="Y113" i="4"/>
  <c r="AC113" i="4"/>
  <c r="AV112" i="4"/>
  <c r="AB112" i="4"/>
  <c r="AI113" i="4"/>
  <c r="AM113" i="4"/>
  <c r="O113" i="4"/>
  <c r="S113" i="4"/>
  <c r="AS113" i="4"/>
  <c r="AW113" i="4"/>
  <c r="AL112" i="4"/>
  <c r="R112" i="4"/>
  <c r="AT113" i="4" l="1"/>
  <c r="AR114" i="4"/>
  <c r="P113" i="4"/>
  <c r="N114" i="4"/>
  <c r="Z113" i="4"/>
  <c r="X114" i="4"/>
  <c r="E114" i="4"/>
  <c r="I114" i="4"/>
  <c r="AJ113" i="4"/>
  <c r="AH114" i="4"/>
  <c r="H113" i="4"/>
  <c r="Y114" i="4" l="1"/>
  <c r="AC114" i="4"/>
  <c r="AB113" i="4"/>
  <c r="F114" i="4"/>
  <c r="D115" i="4"/>
  <c r="O114" i="4"/>
  <c r="S114" i="4"/>
  <c r="R113" i="4"/>
  <c r="AI114" i="4"/>
  <c r="AM114" i="4"/>
  <c r="AS114" i="4"/>
  <c r="AW114" i="4"/>
  <c r="AL113" i="4"/>
  <c r="AV113" i="4"/>
  <c r="P114" i="4" l="1"/>
  <c r="N115" i="4"/>
  <c r="E115" i="4"/>
  <c r="I115" i="4"/>
  <c r="AT114" i="4"/>
  <c r="AR115" i="4"/>
  <c r="H114" i="4"/>
  <c r="AJ114" i="4"/>
  <c r="AH115" i="4"/>
  <c r="Z114" i="4"/>
  <c r="X115" i="4"/>
  <c r="AS115" i="4" l="1"/>
  <c r="AW115" i="4"/>
  <c r="AV114" i="4"/>
  <c r="Y115" i="4"/>
  <c r="AC115" i="4"/>
  <c r="AB114" i="4"/>
  <c r="F115" i="4"/>
  <c r="D116" i="4"/>
  <c r="AI115" i="4"/>
  <c r="AM115" i="4"/>
  <c r="O115" i="4"/>
  <c r="S115" i="4"/>
  <c r="AL114" i="4"/>
  <c r="R114" i="4"/>
  <c r="P115" i="4" l="1"/>
  <c r="N116" i="4"/>
  <c r="Z115" i="4"/>
  <c r="X116" i="4"/>
  <c r="AJ115" i="4"/>
  <c r="AH116" i="4"/>
  <c r="E116" i="4"/>
  <c r="I116" i="4"/>
  <c r="H115" i="4"/>
  <c r="AT115" i="4"/>
  <c r="AR116" i="4"/>
  <c r="AI116" i="4" l="1"/>
  <c r="AM116" i="4"/>
  <c r="AL115" i="4"/>
  <c r="Y116" i="4"/>
  <c r="AC116" i="4"/>
  <c r="AV115" i="4"/>
  <c r="AB115" i="4"/>
  <c r="F116" i="4"/>
  <c r="D117" i="4"/>
  <c r="O116" i="4"/>
  <c r="S116" i="4"/>
  <c r="AS116" i="4"/>
  <c r="AW116" i="4"/>
  <c r="R115" i="4"/>
  <c r="AT116" i="4" l="1"/>
  <c r="AR117" i="4"/>
  <c r="P116" i="4"/>
  <c r="N117" i="4"/>
  <c r="Z116" i="4"/>
  <c r="X117" i="4"/>
  <c r="E117" i="4"/>
  <c r="I117" i="4"/>
  <c r="H116" i="4"/>
  <c r="AJ116" i="4"/>
  <c r="AH117" i="4"/>
  <c r="Y117" i="4" l="1"/>
  <c r="AC117" i="4"/>
  <c r="F117" i="4"/>
  <c r="D118" i="4"/>
  <c r="AB116" i="4"/>
  <c r="O117" i="4"/>
  <c r="S117" i="4"/>
  <c r="AI117" i="4"/>
  <c r="AM117" i="4"/>
  <c r="AL116" i="4"/>
  <c r="R116" i="4"/>
  <c r="AS117" i="4"/>
  <c r="AW117" i="4"/>
  <c r="AV116" i="4"/>
  <c r="AT117" i="4" l="1"/>
  <c r="AR118" i="4"/>
  <c r="P117" i="4"/>
  <c r="N118" i="4"/>
  <c r="E118" i="4"/>
  <c r="I118" i="4"/>
  <c r="H117" i="4"/>
  <c r="AJ117" i="4"/>
  <c r="AH118" i="4"/>
  <c r="Z117" i="4"/>
  <c r="X118" i="4"/>
  <c r="F118" i="4" l="1"/>
  <c r="D119" i="4"/>
  <c r="O118" i="4"/>
  <c r="S118" i="4"/>
  <c r="AB117" i="4"/>
  <c r="R117" i="4"/>
  <c r="AI118" i="4"/>
  <c r="AM118" i="4"/>
  <c r="AS118" i="4"/>
  <c r="AW118" i="4"/>
  <c r="Y118" i="4"/>
  <c r="AC118" i="4"/>
  <c r="AL117" i="4"/>
  <c r="AV117" i="4"/>
  <c r="Z118" i="4" l="1"/>
  <c r="X119" i="4"/>
  <c r="AT118" i="4"/>
  <c r="AR119" i="4"/>
  <c r="P118" i="4"/>
  <c r="N119" i="4"/>
  <c r="E119" i="4"/>
  <c r="I119" i="4"/>
  <c r="AJ118" i="4"/>
  <c r="AH119" i="4"/>
  <c r="H118" i="4"/>
  <c r="F119" i="4" l="1"/>
  <c r="D120" i="4"/>
  <c r="O119" i="4"/>
  <c r="S119" i="4"/>
  <c r="R118" i="4"/>
  <c r="AS119" i="4"/>
  <c r="AW119" i="4"/>
  <c r="AV118" i="4"/>
  <c r="AI119" i="4"/>
  <c r="AM119" i="4"/>
  <c r="Y119" i="4"/>
  <c r="AC119" i="4"/>
  <c r="AL118" i="4"/>
  <c r="AB118" i="4"/>
  <c r="AT119" i="4" l="1"/>
  <c r="AR120" i="4"/>
  <c r="Z119" i="4"/>
  <c r="X120" i="4"/>
  <c r="AJ119" i="4"/>
  <c r="AH120" i="4"/>
  <c r="P119" i="4"/>
  <c r="N120" i="4"/>
  <c r="E120" i="4"/>
  <c r="I120" i="4"/>
  <c r="H119" i="4"/>
  <c r="O120" i="4" l="1"/>
  <c r="S120" i="4"/>
  <c r="R119" i="4"/>
  <c r="AI120" i="4"/>
  <c r="AM120" i="4"/>
  <c r="AL119" i="4"/>
  <c r="Y120" i="4"/>
  <c r="AC120" i="4"/>
  <c r="AB119" i="4"/>
  <c r="AS120" i="4"/>
  <c r="AW120" i="4"/>
  <c r="F120" i="4"/>
  <c r="D121" i="4"/>
  <c r="AV119" i="4"/>
  <c r="E121" i="4" l="1"/>
  <c r="I121" i="4"/>
  <c r="H120" i="4"/>
  <c r="AT120" i="4"/>
  <c r="AR121" i="4"/>
  <c r="AJ120" i="4"/>
  <c r="AH121" i="4"/>
  <c r="Z120" i="4"/>
  <c r="X121" i="4"/>
  <c r="P120" i="4"/>
  <c r="N121" i="4"/>
  <c r="AI121" i="4" l="1"/>
  <c r="AM121" i="4"/>
  <c r="AS121" i="4"/>
  <c r="AW121" i="4"/>
  <c r="AV120" i="4"/>
  <c r="O121" i="4"/>
  <c r="S121" i="4"/>
  <c r="R120" i="4"/>
  <c r="AL120" i="4"/>
  <c r="Y121" i="4"/>
  <c r="AC121" i="4"/>
  <c r="AB120" i="4"/>
  <c r="F121" i="4"/>
  <c r="D122" i="4"/>
  <c r="P121" i="4" l="1"/>
  <c r="N122" i="4"/>
  <c r="Z121" i="4"/>
  <c r="X122" i="4"/>
  <c r="AT121" i="4"/>
  <c r="AR122" i="4"/>
  <c r="E122" i="4"/>
  <c r="I122" i="4"/>
  <c r="H121" i="4"/>
  <c r="AJ121" i="4"/>
  <c r="AH122" i="4"/>
  <c r="AS122" i="4" l="1"/>
  <c r="AW122" i="4"/>
  <c r="AV121" i="4"/>
  <c r="Y122" i="4"/>
  <c r="AC122" i="4"/>
  <c r="AL121" i="4"/>
  <c r="AB121" i="4"/>
  <c r="O122" i="4"/>
  <c r="S122" i="4"/>
  <c r="F122" i="4"/>
  <c r="D123" i="4"/>
  <c r="AI122" i="4"/>
  <c r="AM122" i="4"/>
  <c r="R121" i="4"/>
  <c r="AJ122" i="4" l="1"/>
  <c r="AH123" i="4"/>
  <c r="E123" i="4"/>
  <c r="I123" i="4"/>
  <c r="H122" i="4"/>
  <c r="Z122" i="4"/>
  <c r="X123" i="4"/>
  <c r="P122" i="4"/>
  <c r="N123" i="4"/>
  <c r="AT122" i="4"/>
  <c r="AR123" i="4"/>
  <c r="Y123" i="4" l="1"/>
  <c r="AC123" i="4"/>
  <c r="AV122" i="4"/>
  <c r="F123" i="4"/>
  <c r="D124" i="4"/>
  <c r="O123" i="4"/>
  <c r="S123" i="4"/>
  <c r="AI123" i="4"/>
  <c r="AM123" i="4"/>
  <c r="AB122" i="4"/>
  <c r="AS123" i="4"/>
  <c r="AW123" i="4"/>
  <c r="R122" i="4"/>
  <c r="AL122" i="4"/>
  <c r="P123" i="4" l="1"/>
  <c r="N124" i="4"/>
  <c r="E124" i="4"/>
  <c r="I124" i="4"/>
  <c r="AT123" i="4"/>
  <c r="AR124" i="4"/>
  <c r="H123" i="4"/>
  <c r="AJ123" i="4"/>
  <c r="AH124" i="4"/>
  <c r="Z123" i="4"/>
  <c r="X124" i="4"/>
  <c r="AS124" i="4" l="1"/>
  <c r="AW124" i="4"/>
  <c r="AV123" i="4"/>
  <c r="Y124" i="4"/>
  <c r="AC124" i="4"/>
  <c r="AB123" i="4"/>
  <c r="F124" i="4"/>
  <c r="D125" i="4"/>
  <c r="AI124" i="4"/>
  <c r="AM124" i="4"/>
  <c r="O124" i="4"/>
  <c r="S124" i="4"/>
  <c r="AL123" i="4"/>
  <c r="R123" i="4"/>
  <c r="P124" i="4" l="1"/>
  <c r="N125" i="4"/>
  <c r="Z124" i="4"/>
  <c r="X125" i="4"/>
  <c r="AJ124" i="4"/>
  <c r="AH125" i="4"/>
  <c r="E125" i="4"/>
  <c r="I125" i="4"/>
  <c r="H124" i="4"/>
  <c r="AT124" i="4"/>
  <c r="AR125" i="4"/>
  <c r="AL124" i="4" l="1"/>
  <c r="AS125" i="4"/>
  <c r="AW125" i="4"/>
  <c r="Y125" i="4"/>
  <c r="AC125" i="4"/>
  <c r="F125" i="4"/>
  <c r="D126" i="4"/>
  <c r="AV124" i="4"/>
  <c r="AB124" i="4"/>
  <c r="O125" i="4"/>
  <c r="S125" i="4"/>
  <c r="AI125" i="4"/>
  <c r="AM125" i="4"/>
  <c r="R124" i="4"/>
  <c r="E126" i="4" l="1"/>
  <c r="I126" i="4"/>
  <c r="AJ125" i="4"/>
  <c r="AH126" i="4"/>
  <c r="H125" i="4"/>
  <c r="P125" i="4"/>
  <c r="N126" i="4"/>
  <c r="Z125" i="4"/>
  <c r="X126" i="4"/>
  <c r="AT125" i="4"/>
  <c r="AR126" i="4"/>
  <c r="O126" i="4" l="1"/>
  <c r="S126" i="4"/>
  <c r="R125" i="4"/>
  <c r="AI126" i="4"/>
  <c r="AM126" i="4"/>
  <c r="AS126" i="4"/>
  <c r="AW126" i="4"/>
  <c r="AV125" i="4"/>
  <c r="AL125" i="4"/>
  <c r="Y126" i="4"/>
  <c r="AC126" i="4"/>
  <c r="AB125" i="4"/>
  <c r="F126" i="4"/>
  <c r="D127" i="4"/>
  <c r="AT126" i="4" l="1"/>
  <c r="AR127" i="4"/>
  <c r="Z126" i="4"/>
  <c r="X127" i="4"/>
  <c r="AJ126" i="4"/>
  <c r="AH127" i="4"/>
  <c r="E127" i="4"/>
  <c r="I127" i="4"/>
  <c r="H126" i="4"/>
  <c r="P126" i="4"/>
  <c r="N127" i="4"/>
  <c r="AI127" i="4" l="1"/>
  <c r="AM127" i="4"/>
  <c r="AL126" i="4"/>
  <c r="F127" i="4"/>
  <c r="D128" i="4"/>
  <c r="Y127" i="4"/>
  <c r="AC127" i="4"/>
  <c r="O127" i="4"/>
  <c r="S127" i="4"/>
  <c r="R126" i="4"/>
  <c r="AB126" i="4"/>
  <c r="AS127" i="4"/>
  <c r="AW127" i="4"/>
  <c r="AV126" i="4"/>
  <c r="AT127" i="4" l="1"/>
  <c r="AR128" i="4"/>
  <c r="Z127" i="4"/>
  <c r="X128" i="4"/>
  <c r="E128" i="4"/>
  <c r="I128" i="4"/>
  <c r="H127" i="4"/>
  <c r="P127" i="4"/>
  <c r="N128" i="4"/>
  <c r="AJ127" i="4"/>
  <c r="AH128" i="4"/>
  <c r="F128" i="4" l="1"/>
  <c r="D129" i="4"/>
  <c r="Y128" i="4"/>
  <c r="AC128" i="4"/>
  <c r="AI128" i="4"/>
  <c r="AM128" i="4"/>
  <c r="AL127" i="4"/>
  <c r="AB127" i="4"/>
  <c r="O128" i="4"/>
  <c r="S128" i="4"/>
  <c r="AS128" i="4"/>
  <c r="AW128" i="4"/>
  <c r="R127" i="4"/>
  <c r="AV127" i="4"/>
  <c r="AT128" i="4" l="1"/>
  <c r="AR129" i="4"/>
  <c r="AJ128" i="4"/>
  <c r="AH129" i="4"/>
  <c r="P128" i="4"/>
  <c r="N129" i="4"/>
  <c r="Z128" i="4"/>
  <c r="X129" i="4"/>
  <c r="E129" i="4"/>
  <c r="I129" i="4"/>
  <c r="H128" i="4"/>
  <c r="Y129" i="4" l="1"/>
  <c r="AC129" i="4"/>
  <c r="AB128" i="4"/>
  <c r="O129" i="4"/>
  <c r="S129" i="4"/>
  <c r="R128" i="4"/>
  <c r="AI129" i="4"/>
  <c r="AM129" i="4"/>
  <c r="AL128" i="4"/>
  <c r="AS129" i="4"/>
  <c r="AW129" i="4"/>
  <c r="F129" i="4"/>
  <c r="D130" i="4"/>
  <c r="AV128" i="4"/>
  <c r="E130" i="4" l="1"/>
  <c r="I130" i="4"/>
  <c r="H129" i="4"/>
  <c r="AT129" i="4"/>
  <c r="AR130" i="4"/>
  <c r="P129" i="4"/>
  <c r="N130" i="4"/>
  <c r="AJ129" i="4"/>
  <c r="AH130" i="4"/>
  <c r="Z129" i="4"/>
  <c r="X130" i="4"/>
  <c r="O130" i="4" l="1"/>
  <c r="S130" i="4"/>
  <c r="AS130" i="4"/>
  <c r="AW130" i="4"/>
  <c r="AV129" i="4"/>
  <c r="Y130" i="4"/>
  <c r="AC130" i="4"/>
  <c r="AB129" i="4"/>
  <c r="R129" i="4"/>
  <c r="AI130" i="4"/>
  <c r="AM130" i="4"/>
  <c r="AL129" i="4"/>
  <c r="F130" i="4"/>
  <c r="D131" i="4"/>
  <c r="Z130" i="4" l="1"/>
  <c r="X131" i="4"/>
  <c r="AJ130" i="4"/>
  <c r="AH131" i="4"/>
  <c r="AT130" i="4"/>
  <c r="AR131" i="4"/>
  <c r="E131" i="4"/>
  <c r="I131" i="4"/>
  <c r="H130" i="4"/>
  <c r="P130" i="4"/>
  <c r="N131" i="4"/>
  <c r="AS131" i="4" l="1"/>
  <c r="AW131" i="4"/>
  <c r="AV130" i="4"/>
  <c r="AI131" i="4"/>
  <c r="AM131" i="4"/>
  <c r="O131" i="4"/>
  <c r="S131" i="4"/>
  <c r="R130" i="4"/>
  <c r="AL130" i="4"/>
  <c r="Y131" i="4"/>
  <c r="AC131" i="4"/>
  <c r="F131" i="4"/>
  <c r="D132" i="4"/>
  <c r="AB130" i="4"/>
  <c r="E132" i="4" l="1"/>
  <c r="I132" i="4"/>
  <c r="H131" i="4"/>
  <c r="P131" i="4"/>
  <c r="N132" i="4"/>
  <c r="Z131" i="4"/>
  <c r="X132" i="4"/>
  <c r="AJ131" i="4"/>
  <c r="AH132" i="4"/>
  <c r="AT131" i="4"/>
  <c r="AR132" i="4"/>
  <c r="Y132" i="4" l="1"/>
  <c r="AC132" i="4"/>
  <c r="AI132" i="4"/>
  <c r="AM132" i="4"/>
  <c r="AB131" i="4"/>
  <c r="O132" i="4"/>
  <c r="S132" i="4"/>
  <c r="R131" i="4"/>
  <c r="AS132" i="4"/>
  <c r="AW132" i="4"/>
  <c r="AV131" i="4"/>
  <c r="AL131" i="4"/>
  <c r="F132" i="4"/>
  <c r="D133" i="4"/>
  <c r="P132" i="4" l="1"/>
  <c r="N133" i="4"/>
  <c r="AT132" i="4"/>
  <c r="AR133" i="4"/>
  <c r="AJ132" i="4"/>
  <c r="AH133" i="4"/>
  <c r="E133" i="4"/>
  <c r="I133" i="4"/>
  <c r="H132" i="4"/>
  <c r="Z132" i="4"/>
  <c r="X133" i="4"/>
  <c r="AI133" i="4" l="1"/>
  <c r="AM133" i="4"/>
  <c r="AL132" i="4"/>
  <c r="AS133" i="4"/>
  <c r="AW133" i="4"/>
  <c r="Y133" i="4"/>
  <c r="AC133" i="4"/>
  <c r="AB132" i="4"/>
  <c r="AV132" i="4"/>
  <c r="O133" i="4"/>
  <c r="S133" i="4"/>
  <c r="F133" i="4"/>
  <c r="D134" i="4"/>
  <c r="R132" i="4"/>
  <c r="H133" i="4" l="1"/>
  <c r="Z133" i="4"/>
  <c r="X134" i="4"/>
  <c r="P133" i="4"/>
  <c r="N134" i="4"/>
  <c r="AT133" i="4"/>
  <c r="AR134" i="4"/>
  <c r="E134" i="4"/>
  <c r="I134" i="4"/>
  <c r="AJ133" i="4"/>
  <c r="AH134" i="4"/>
  <c r="AS134" i="4" l="1"/>
  <c r="AW134" i="4"/>
  <c r="O134" i="4"/>
  <c r="S134" i="4"/>
  <c r="R133" i="4"/>
  <c r="AI134" i="4"/>
  <c r="AM134" i="4"/>
  <c r="Y134" i="4"/>
  <c r="AC134" i="4"/>
  <c r="AL133" i="4"/>
  <c r="AB133" i="4"/>
  <c r="AV133" i="4"/>
  <c r="F134" i="4"/>
  <c r="D135" i="4"/>
  <c r="AJ134" i="4" l="1"/>
  <c r="AH135" i="4"/>
  <c r="E135" i="4"/>
  <c r="I135" i="4"/>
  <c r="P134" i="4"/>
  <c r="N135" i="4"/>
  <c r="H134" i="4"/>
  <c r="Z134" i="4"/>
  <c r="X135" i="4"/>
  <c r="AT134" i="4"/>
  <c r="AR135" i="4"/>
  <c r="O135" i="4" l="1"/>
  <c r="S135" i="4"/>
  <c r="R134" i="4"/>
  <c r="AS135" i="4"/>
  <c r="AW135" i="4"/>
  <c r="AV134" i="4"/>
  <c r="F135" i="4"/>
  <c r="D136" i="4"/>
  <c r="Y135" i="4"/>
  <c r="AC135" i="4"/>
  <c r="AI135" i="4"/>
  <c r="AM135" i="4"/>
  <c r="AB134" i="4"/>
  <c r="AL134" i="4"/>
  <c r="AJ135" i="4" l="1"/>
  <c r="AH136" i="4"/>
  <c r="AT135" i="4"/>
  <c r="AR136" i="4"/>
  <c r="Z135" i="4"/>
  <c r="X136" i="4"/>
  <c r="E136" i="4"/>
  <c r="I136" i="4"/>
  <c r="H135" i="4"/>
  <c r="P135" i="4"/>
  <c r="N136" i="4"/>
  <c r="Y136" i="4" l="1"/>
  <c r="AC136" i="4"/>
  <c r="AB135" i="4"/>
  <c r="F136" i="4"/>
  <c r="D137" i="4"/>
  <c r="AS136" i="4"/>
  <c r="AW136" i="4"/>
  <c r="O136" i="4"/>
  <c r="S136" i="4"/>
  <c r="R135" i="4"/>
  <c r="AV135" i="4"/>
  <c r="AI136" i="4"/>
  <c r="AM136" i="4"/>
  <c r="AL135" i="4"/>
  <c r="AJ136" i="4" l="1"/>
  <c r="AH137" i="4"/>
  <c r="AT136" i="4"/>
  <c r="AR137" i="4"/>
  <c r="E137" i="4"/>
  <c r="I137" i="4"/>
  <c r="H136" i="4"/>
  <c r="P136" i="4"/>
  <c r="N137" i="4"/>
  <c r="Z136" i="4"/>
  <c r="X137" i="4"/>
  <c r="F137" i="4" l="1"/>
  <c r="D138" i="4"/>
  <c r="AS137" i="4"/>
  <c r="AW137" i="4"/>
  <c r="Y137" i="4"/>
  <c r="AC137" i="4"/>
  <c r="AB136" i="4"/>
  <c r="AV136" i="4"/>
  <c r="O137" i="4"/>
  <c r="S137" i="4"/>
  <c r="AI137" i="4"/>
  <c r="AM137" i="4"/>
  <c r="R136" i="4"/>
  <c r="AL136" i="4"/>
  <c r="AJ137" i="4" l="1"/>
  <c r="AH138" i="4"/>
  <c r="Z137" i="4"/>
  <c r="X138" i="4"/>
  <c r="P137" i="4"/>
  <c r="N138" i="4"/>
  <c r="AT137" i="4"/>
  <c r="AR138" i="4"/>
  <c r="E138" i="4"/>
  <c r="I138" i="4"/>
  <c r="H137" i="4"/>
  <c r="AS138" i="4" l="1"/>
  <c r="AW138" i="4"/>
  <c r="AV137" i="4"/>
  <c r="O138" i="4"/>
  <c r="S138" i="4"/>
  <c r="R137" i="4"/>
  <c r="Y138" i="4"/>
  <c r="AC138" i="4"/>
  <c r="AB137" i="4"/>
  <c r="AI138" i="4"/>
  <c r="AM138" i="4"/>
  <c r="F138" i="4"/>
  <c r="D139" i="4"/>
  <c r="AL137" i="4"/>
  <c r="E139" i="4" l="1"/>
  <c r="I139" i="4"/>
  <c r="H138" i="4"/>
  <c r="AJ138" i="4"/>
  <c r="AH139" i="4"/>
  <c r="P138" i="4"/>
  <c r="N139" i="4"/>
  <c r="Z138" i="4"/>
  <c r="X139" i="4"/>
  <c r="AT138" i="4"/>
  <c r="AR139" i="4"/>
  <c r="O139" i="4" l="1"/>
  <c r="S139" i="4"/>
  <c r="AI139" i="4"/>
  <c r="AM139" i="4"/>
  <c r="R138" i="4"/>
  <c r="AL138" i="4"/>
  <c r="AV138" i="4"/>
  <c r="AS139" i="4"/>
  <c r="AW139" i="4"/>
  <c r="Y139" i="4"/>
  <c r="AC139" i="4"/>
  <c r="AB138" i="4"/>
  <c r="F139" i="4"/>
  <c r="D140" i="4"/>
  <c r="Z139" i="4" l="1"/>
  <c r="X140" i="4"/>
  <c r="AT139" i="4"/>
  <c r="AR140" i="4"/>
  <c r="AJ139" i="4"/>
  <c r="AH140" i="4"/>
  <c r="E140" i="4"/>
  <c r="I140" i="4"/>
  <c r="H139" i="4"/>
  <c r="P139" i="4"/>
  <c r="N140" i="4"/>
  <c r="AI140" i="4" l="1"/>
  <c r="AM140" i="4"/>
  <c r="AL139" i="4"/>
  <c r="AS140" i="4"/>
  <c r="AW140" i="4"/>
  <c r="O140" i="4"/>
  <c r="S140" i="4"/>
  <c r="R139" i="4"/>
  <c r="AV139" i="4"/>
  <c r="F140" i="4"/>
  <c r="D141" i="4"/>
  <c r="Y140" i="4"/>
  <c r="AC140" i="4"/>
  <c r="AB139" i="4"/>
  <c r="Z140" i="4" l="1"/>
  <c r="X141" i="4"/>
  <c r="P140" i="4"/>
  <c r="N141" i="4"/>
  <c r="E141" i="4"/>
  <c r="I141" i="4"/>
  <c r="H140" i="4"/>
  <c r="AT140" i="4"/>
  <c r="AR141" i="4"/>
  <c r="AJ140" i="4"/>
  <c r="AH141" i="4"/>
  <c r="F141" i="4" l="1"/>
  <c r="D142" i="4"/>
  <c r="O141" i="4"/>
  <c r="S141" i="4"/>
  <c r="AI141" i="4"/>
  <c r="AM141" i="4"/>
  <c r="AL140" i="4"/>
  <c r="R140" i="4"/>
  <c r="AS141" i="4"/>
  <c r="AW141" i="4"/>
  <c r="Y141" i="4"/>
  <c r="AC141" i="4"/>
  <c r="AV140" i="4"/>
  <c r="AB140" i="4"/>
  <c r="Z141" i="4" l="1"/>
  <c r="X142" i="4"/>
  <c r="AJ141" i="4"/>
  <c r="AH142" i="4"/>
  <c r="AT141" i="4"/>
  <c r="AR142" i="4"/>
  <c r="P141" i="4"/>
  <c r="N142" i="4"/>
  <c r="E142" i="4"/>
  <c r="I142" i="4"/>
  <c r="H141" i="4"/>
  <c r="O142" i="4" l="1"/>
  <c r="S142" i="4"/>
  <c r="AS142" i="4"/>
  <c r="AW142" i="4"/>
  <c r="AV141" i="4"/>
  <c r="AI142" i="4"/>
  <c r="AM142" i="4"/>
  <c r="AL141" i="4"/>
  <c r="Y142" i="4"/>
  <c r="AC142" i="4"/>
  <c r="R141" i="4"/>
  <c r="F142" i="4"/>
  <c r="D143" i="4"/>
  <c r="AB141" i="4"/>
  <c r="AJ142" i="4" l="1"/>
  <c r="AH143" i="4"/>
  <c r="E143" i="4"/>
  <c r="I143" i="4"/>
  <c r="H142" i="4"/>
  <c r="Z142" i="4"/>
  <c r="X143" i="4"/>
  <c r="AT142" i="4"/>
  <c r="AR143" i="4"/>
  <c r="P142" i="4"/>
  <c r="N143" i="4"/>
  <c r="Y143" i="4" l="1"/>
  <c r="AC143" i="4"/>
  <c r="AB142" i="4"/>
  <c r="O143" i="4"/>
  <c r="S143" i="4"/>
  <c r="R142" i="4"/>
  <c r="F143" i="4"/>
  <c r="D144" i="4"/>
  <c r="AS143" i="4"/>
  <c r="AW143" i="4"/>
  <c r="AI143" i="4"/>
  <c r="AM143" i="4"/>
  <c r="AV142" i="4"/>
  <c r="AL142" i="4"/>
  <c r="E144" i="4" l="1"/>
  <c r="I144" i="4"/>
  <c r="AJ143" i="4"/>
  <c r="AH144" i="4"/>
  <c r="P143" i="4"/>
  <c r="N144" i="4"/>
  <c r="AT143" i="4"/>
  <c r="AR144" i="4"/>
  <c r="H143" i="4"/>
  <c r="Z143" i="4"/>
  <c r="X144" i="4"/>
  <c r="O144" i="4" l="1"/>
  <c r="S144" i="4"/>
  <c r="AS144" i="4"/>
  <c r="AW144" i="4"/>
  <c r="AV143" i="4"/>
  <c r="R143" i="4"/>
  <c r="Y144" i="4"/>
  <c r="AC144" i="4"/>
  <c r="AI144" i="4"/>
  <c r="AM144" i="4"/>
  <c r="AB143" i="4"/>
  <c r="AL143" i="4"/>
  <c r="F144" i="4"/>
  <c r="D145" i="4"/>
  <c r="E145" i="4" l="1"/>
  <c r="I145" i="4"/>
  <c r="AJ144" i="4"/>
  <c r="AH145" i="4"/>
  <c r="AT144" i="4"/>
  <c r="AR145" i="4"/>
  <c r="H144" i="4"/>
  <c r="Z144" i="4"/>
  <c r="X145" i="4"/>
  <c r="P144" i="4"/>
  <c r="N145" i="4"/>
  <c r="AS145" i="4" l="1"/>
  <c r="AW145" i="4"/>
  <c r="AV144" i="4"/>
  <c r="AI145" i="4"/>
  <c r="AM145" i="4"/>
  <c r="O145" i="4"/>
  <c r="S145" i="4"/>
  <c r="R144" i="4"/>
  <c r="AL144" i="4"/>
  <c r="Y145" i="4"/>
  <c r="AC145" i="4"/>
  <c r="AB144" i="4"/>
  <c r="F145" i="4"/>
  <c r="D146" i="4"/>
  <c r="P145" i="4" l="1"/>
  <c r="N146" i="4"/>
  <c r="Z145" i="4"/>
  <c r="X146" i="4"/>
  <c r="AJ145" i="4"/>
  <c r="AH146" i="4"/>
  <c r="E146" i="4"/>
  <c r="I146" i="4"/>
  <c r="H145" i="4"/>
  <c r="AT145" i="4"/>
  <c r="AR146" i="4"/>
  <c r="AI146" i="4" l="1"/>
  <c r="AM146" i="4"/>
  <c r="AL145" i="4"/>
  <c r="Y146" i="4"/>
  <c r="AC146" i="4"/>
  <c r="AV145" i="4"/>
  <c r="AB145" i="4"/>
  <c r="O146" i="4"/>
  <c r="S146" i="4"/>
  <c r="F146" i="4"/>
  <c r="D147" i="4"/>
  <c r="AS146" i="4"/>
  <c r="AW146" i="4"/>
  <c r="R145" i="4"/>
  <c r="AT146" i="4" l="1"/>
  <c r="AR147" i="4"/>
  <c r="E147" i="4"/>
  <c r="I147" i="4"/>
  <c r="H146" i="4"/>
  <c r="Z146" i="4"/>
  <c r="X147" i="4"/>
  <c r="P146" i="4"/>
  <c r="N147" i="4"/>
  <c r="AJ146" i="4"/>
  <c r="AH147" i="4"/>
  <c r="AB146" i="4" l="1"/>
  <c r="AI147" i="4"/>
  <c r="AM147" i="4"/>
  <c r="AL146" i="4"/>
  <c r="F147" i="4"/>
  <c r="D148" i="4"/>
  <c r="O147" i="4"/>
  <c r="S147" i="4"/>
  <c r="AS147" i="4"/>
  <c r="AW147" i="4"/>
  <c r="Y147" i="4"/>
  <c r="AC147" i="4"/>
  <c r="R146" i="4"/>
  <c r="AV146" i="4"/>
  <c r="E148" i="4" l="1"/>
  <c r="I148" i="4"/>
  <c r="H147" i="4"/>
  <c r="Z147" i="4"/>
  <c r="X148" i="4"/>
  <c r="AT147" i="4"/>
  <c r="AR148" i="4"/>
  <c r="AJ147" i="4"/>
  <c r="AH148" i="4"/>
  <c r="P147" i="4"/>
  <c r="N148" i="4"/>
  <c r="AS148" i="4" l="1"/>
  <c r="AW148" i="4"/>
  <c r="AV147" i="4"/>
  <c r="Y148" i="4"/>
  <c r="AC148" i="4"/>
  <c r="AB147" i="4"/>
  <c r="O148" i="4"/>
  <c r="S148" i="4"/>
  <c r="R147" i="4"/>
  <c r="AI148" i="4"/>
  <c r="AM148" i="4"/>
  <c r="AL147" i="4"/>
  <c r="F148" i="4"/>
  <c r="D149" i="4"/>
  <c r="E149" i="4" l="1"/>
  <c r="I149" i="4"/>
  <c r="AJ148" i="4"/>
  <c r="AH149" i="4"/>
  <c r="Z148" i="4"/>
  <c r="X149" i="4"/>
  <c r="H148" i="4"/>
  <c r="P148" i="4"/>
  <c r="N149" i="4"/>
  <c r="AT148" i="4"/>
  <c r="AR149" i="4"/>
  <c r="Y149" i="4" l="1"/>
  <c r="AC149" i="4"/>
  <c r="AB148" i="4"/>
  <c r="AI149" i="4"/>
  <c r="AM149" i="4"/>
  <c r="AS149" i="4"/>
  <c r="AW149" i="4"/>
  <c r="AV148" i="4"/>
  <c r="AL148" i="4"/>
  <c r="O149" i="4"/>
  <c r="S149" i="4"/>
  <c r="R148" i="4"/>
  <c r="F149" i="4"/>
  <c r="D150" i="4"/>
  <c r="AT149" i="4" l="1"/>
  <c r="AR150" i="4"/>
  <c r="P149" i="4"/>
  <c r="N150" i="4"/>
  <c r="AJ149" i="4"/>
  <c r="AH150" i="4"/>
  <c r="E150" i="4"/>
  <c r="I150" i="4"/>
  <c r="H149" i="4"/>
  <c r="Z149" i="4"/>
  <c r="X150" i="4"/>
  <c r="AI150" i="4" l="1"/>
  <c r="AM150" i="4"/>
  <c r="F150" i="4"/>
  <c r="D151" i="4"/>
  <c r="AL149" i="4"/>
  <c r="O150" i="4"/>
  <c r="S150" i="4"/>
  <c r="AB149" i="4"/>
  <c r="R149" i="4"/>
  <c r="AS150" i="4"/>
  <c r="AW150" i="4"/>
  <c r="Y150" i="4"/>
  <c r="AC150" i="4"/>
  <c r="AV149" i="4"/>
  <c r="Z150" i="4" l="1"/>
  <c r="X151" i="4"/>
  <c r="P150" i="4"/>
  <c r="N151" i="4"/>
  <c r="AT150" i="4"/>
  <c r="AR151" i="4"/>
  <c r="E151" i="4"/>
  <c r="I151" i="4"/>
  <c r="H150" i="4"/>
  <c r="AJ150" i="4"/>
  <c r="AH151" i="4"/>
  <c r="AS151" i="4" l="1"/>
  <c r="AW151" i="4"/>
  <c r="AV150" i="4"/>
  <c r="O151" i="4"/>
  <c r="S151" i="4"/>
  <c r="AI151" i="4"/>
  <c r="AM151" i="4"/>
  <c r="AL150" i="4"/>
  <c r="R150" i="4"/>
  <c r="Y151" i="4"/>
  <c r="AC151" i="4"/>
  <c r="F151" i="4"/>
  <c r="D152" i="4"/>
  <c r="AB150" i="4"/>
  <c r="E152" i="4" l="1"/>
  <c r="I152" i="4"/>
  <c r="AJ151" i="4"/>
  <c r="AH152" i="4"/>
  <c r="H151" i="4"/>
  <c r="Z151" i="4"/>
  <c r="X152" i="4"/>
  <c r="P151" i="4"/>
  <c r="N152" i="4"/>
  <c r="AT151" i="4"/>
  <c r="AR152" i="4"/>
  <c r="Y152" i="4" l="1"/>
  <c r="AC152" i="4"/>
  <c r="AB151" i="4"/>
  <c r="AI152" i="4"/>
  <c r="AM152" i="4"/>
  <c r="AS152" i="4"/>
  <c r="AW152" i="4"/>
  <c r="AV151" i="4"/>
  <c r="AL151" i="4"/>
  <c r="O152" i="4"/>
  <c r="S152" i="4"/>
  <c r="R151" i="4"/>
  <c r="F152" i="4"/>
  <c r="D153" i="4"/>
  <c r="AT152" i="4" l="1"/>
  <c r="AR153" i="4"/>
  <c r="P152" i="4"/>
  <c r="N153" i="4"/>
  <c r="AJ152" i="4"/>
  <c r="AH153" i="4"/>
  <c r="E153" i="4"/>
  <c r="I153" i="4"/>
  <c r="H152" i="4"/>
  <c r="Z152" i="4"/>
  <c r="X153" i="4"/>
  <c r="AI153" i="4" l="1"/>
  <c r="AM153" i="4"/>
  <c r="F153" i="4"/>
  <c r="D154" i="4"/>
  <c r="AL152" i="4"/>
  <c r="O153" i="4"/>
  <c r="S153" i="4"/>
  <c r="Y153" i="4"/>
  <c r="AC153" i="4"/>
  <c r="AB152" i="4"/>
  <c r="R152" i="4"/>
  <c r="AS153" i="4"/>
  <c r="AW153" i="4"/>
  <c r="AV152" i="4"/>
  <c r="P153" i="4" l="1"/>
  <c r="N154" i="4"/>
  <c r="AT153" i="4"/>
  <c r="AR154" i="4"/>
  <c r="E154" i="4"/>
  <c r="I154" i="4"/>
  <c r="H153" i="4"/>
  <c r="Z153" i="4"/>
  <c r="X154" i="4"/>
  <c r="AJ153" i="4"/>
  <c r="AH154" i="4"/>
  <c r="F154" i="4" l="1"/>
  <c r="D155" i="4"/>
  <c r="AS154" i="4"/>
  <c r="AW154" i="4"/>
  <c r="AI154" i="4"/>
  <c r="AM154" i="4"/>
  <c r="AL153" i="4"/>
  <c r="AV153" i="4"/>
  <c r="Y154" i="4"/>
  <c r="AC154" i="4"/>
  <c r="O154" i="4"/>
  <c r="S154" i="4"/>
  <c r="AB153" i="4"/>
  <c r="R153" i="4"/>
  <c r="P154" i="4" l="1"/>
  <c r="N155" i="4"/>
  <c r="AJ154" i="4"/>
  <c r="AH155" i="4"/>
  <c r="Z154" i="4"/>
  <c r="X155" i="4"/>
  <c r="AT154" i="4"/>
  <c r="AR155" i="4"/>
  <c r="E155" i="4"/>
  <c r="I155" i="4"/>
  <c r="H154" i="4"/>
  <c r="AS155" i="4" l="1"/>
  <c r="AW155" i="4"/>
  <c r="Y155" i="4"/>
  <c r="AC155" i="4"/>
  <c r="AB154" i="4"/>
  <c r="AI155" i="4"/>
  <c r="AM155" i="4"/>
  <c r="AL154" i="4"/>
  <c r="O155" i="4"/>
  <c r="S155" i="4"/>
  <c r="AV154" i="4"/>
  <c r="F155" i="4"/>
  <c r="D156" i="4"/>
  <c r="R154" i="4"/>
  <c r="H155" i="4" l="1"/>
  <c r="AJ155" i="4"/>
  <c r="AH156" i="4"/>
  <c r="E156" i="4"/>
  <c r="I156" i="4"/>
  <c r="P155" i="4"/>
  <c r="N156" i="4"/>
  <c r="Z155" i="4"/>
  <c r="X156" i="4"/>
  <c r="AT155" i="4"/>
  <c r="AR156" i="4"/>
  <c r="O156" i="4" l="1"/>
  <c r="S156" i="4"/>
  <c r="R155" i="4"/>
  <c r="F156" i="4"/>
  <c r="D157" i="4"/>
  <c r="AS156" i="4"/>
  <c r="AW156" i="4"/>
  <c r="AI156" i="4"/>
  <c r="AM156" i="4"/>
  <c r="AV155" i="4"/>
  <c r="AL155" i="4"/>
  <c r="Y156" i="4"/>
  <c r="AC156" i="4"/>
  <c r="AB155" i="4"/>
  <c r="Z156" i="4" l="1"/>
  <c r="X157" i="4"/>
  <c r="AT156" i="4"/>
  <c r="AR157" i="4"/>
  <c r="E157" i="4"/>
  <c r="I157" i="4"/>
  <c r="H156" i="4"/>
  <c r="AJ156" i="4"/>
  <c r="AH157" i="4"/>
  <c r="P156" i="4"/>
  <c r="N157" i="4"/>
  <c r="F157" i="4" l="1"/>
  <c r="D158" i="4"/>
  <c r="AS157" i="4"/>
  <c r="AW157" i="4"/>
  <c r="O157" i="4"/>
  <c r="S157" i="4"/>
  <c r="R156" i="4"/>
  <c r="AV156" i="4"/>
  <c r="AI157" i="4"/>
  <c r="AM157" i="4"/>
  <c r="Y157" i="4"/>
  <c r="AC157" i="4"/>
  <c r="AL156" i="4"/>
  <c r="AB156" i="4"/>
  <c r="Z157" i="4" l="1"/>
  <c r="X158" i="4"/>
  <c r="P157" i="4"/>
  <c r="N158" i="4"/>
  <c r="AJ157" i="4"/>
  <c r="AH158" i="4"/>
  <c r="AT157" i="4"/>
  <c r="AR158" i="4"/>
  <c r="E158" i="4"/>
  <c r="I158" i="4"/>
  <c r="H157" i="4"/>
  <c r="AS158" i="4" l="1"/>
  <c r="AW158" i="4"/>
  <c r="AI158" i="4"/>
  <c r="AM158" i="4"/>
  <c r="AV157" i="4"/>
  <c r="AL157" i="4"/>
  <c r="O158" i="4"/>
  <c r="S158" i="4"/>
  <c r="R157" i="4"/>
  <c r="Y158" i="4"/>
  <c r="AC158" i="4"/>
  <c r="F158" i="4"/>
  <c r="D159" i="4"/>
  <c r="AB157" i="4"/>
  <c r="E159" i="4" l="1"/>
  <c r="I159" i="4"/>
  <c r="H158" i="4"/>
  <c r="Z158" i="4"/>
  <c r="X159" i="4"/>
  <c r="AJ158" i="4"/>
  <c r="AH159" i="4"/>
  <c r="P158" i="4"/>
  <c r="N159" i="4"/>
  <c r="AT158" i="4"/>
  <c r="AR159" i="4"/>
  <c r="AI159" i="4" l="1"/>
  <c r="AM159" i="4"/>
  <c r="Y159" i="4"/>
  <c r="AC159" i="4"/>
  <c r="AB158" i="4"/>
  <c r="AV158" i="4"/>
  <c r="AL158" i="4"/>
  <c r="AS159" i="4"/>
  <c r="AW159" i="4"/>
  <c r="O159" i="4"/>
  <c r="S159" i="4"/>
  <c r="R158" i="4"/>
  <c r="F159" i="4"/>
  <c r="D160" i="4"/>
  <c r="P159" i="4" l="1"/>
  <c r="N160" i="4"/>
  <c r="AT159" i="4"/>
  <c r="AR160" i="4"/>
  <c r="Z159" i="4"/>
  <c r="X160" i="4"/>
  <c r="E160" i="4"/>
  <c r="I160" i="4"/>
  <c r="H159" i="4"/>
  <c r="AJ159" i="4"/>
  <c r="AH160" i="4"/>
  <c r="Y160" i="4" l="1"/>
  <c r="AC160" i="4"/>
  <c r="AB159" i="4"/>
  <c r="F160" i="4"/>
  <c r="D161" i="4"/>
  <c r="AS160" i="4"/>
  <c r="AW160" i="4"/>
  <c r="AI160" i="4"/>
  <c r="AM160" i="4"/>
  <c r="AL159" i="4"/>
  <c r="AV159" i="4"/>
  <c r="O160" i="4"/>
  <c r="S160" i="4"/>
  <c r="R159" i="4"/>
  <c r="P160" i="4" l="1"/>
  <c r="N161" i="4"/>
  <c r="AT160" i="4"/>
  <c r="AR161" i="4"/>
  <c r="E161" i="4"/>
  <c r="I161" i="4"/>
  <c r="H160" i="4"/>
  <c r="AJ160" i="4"/>
  <c r="AH161" i="4"/>
  <c r="Z160" i="4"/>
  <c r="X161" i="4"/>
  <c r="F161" i="4" l="1"/>
  <c r="D162" i="4"/>
  <c r="AS161" i="4"/>
  <c r="AW161" i="4"/>
  <c r="Y161" i="4"/>
  <c r="AC161" i="4"/>
  <c r="AB160" i="4"/>
  <c r="AV160" i="4"/>
  <c r="AI161" i="4"/>
  <c r="AM161" i="4"/>
  <c r="O161" i="4"/>
  <c r="S161" i="4"/>
  <c r="AL160" i="4"/>
  <c r="R160" i="4"/>
  <c r="P161" i="4" l="1"/>
  <c r="N162" i="4"/>
  <c r="Z161" i="4"/>
  <c r="X162" i="4"/>
  <c r="AJ161" i="4"/>
  <c r="AH162" i="4"/>
  <c r="AT161" i="4"/>
  <c r="AR162" i="4"/>
  <c r="E162" i="4"/>
  <c r="I162" i="4"/>
  <c r="H161" i="4"/>
  <c r="AS162" i="4" l="1"/>
  <c r="AW162" i="4"/>
  <c r="AI162" i="4"/>
  <c r="AM162" i="4"/>
  <c r="AL161" i="4"/>
  <c r="Y162" i="4"/>
  <c r="AC162" i="4"/>
  <c r="AB161" i="4"/>
  <c r="O162" i="4"/>
  <c r="S162" i="4"/>
  <c r="AV161" i="4"/>
  <c r="F162" i="4"/>
  <c r="D163" i="4"/>
  <c r="R161" i="4"/>
  <c r="H162" i="4" l="1"/>
  <c r="Z162" i="4"/>
  <c r="X163" i="4"/>
  <c r="E163" i="4"/>
  <c r="I163" i="4"/>
  <c r="P162" i="4"/>
  <c r="N163" i="4"/>
  <c r="AJ162" i="4"/>
  <c r="AH163" i="4"/>
  <c r="AT162" i="4"/>
  <c r="AR163" i="4"/>
  <c r="O163" i="4" l="1"/>
  <c r="S163" i="4"/>
  <c r="F163" i="4"/>
  <c r="D164" i="4"/>
  <c r="R162" i="4"/>
  <c r="Y163" i="4"/>
  <c r="AC163" i="4"/>
  <c r="AS163" i="4"/>
  <c r="AW163" i="4"/>
  <c r="AV162" i="4"/>
  <c r="AB162" i="4"/>
  <c r="AI163" i="4"/>
  <c r="AM163" i="4"/>
  <c r="AL162" i="4"/>
  <c r="AJ163" i="4" l="1"/>
  <c r="AH164" i="4"/>
  <c r="Z163" i="4"/>
  <c r="X164" i="4"/>
  <c r="E164" i="4"/>
  <c r="I164" i="4"/>
  <c r="H163" i="4"/>
  <c r="AT163" i="4"/>
  <c r="AR164" i="4"/>
  <c r="P163" i="4"/>
  <c r="N164" i="4"/>
  <c r="F164" i="4" l="1"/>
  <c r="D165" i="4"/>
  <c r="Y164" i="4"/>
  <c r="AC164" i="4"/>
  <c r="R163" i="4"/>
  <c r="AB163" i="4"/>
  <c r="AS164" i="4"/>
  <c r="AW164" i="4"/>
  <c r="AI164" i="4"/>
  <c r="AM164" i="4"/>
  <c r="O164" i="4"/>
  <c r="S164" i="4"/>
  <c r="AV163" i="4"/>
  <c r="AL163" i="4"/>
  <c r="P164" i="4" l="1"/>
  <c r="N165" i="4"/>
  <c r="AJ164" i="4"/>
  <c r="AH165" i="4"/>
  <c r="Z164" i="4"/>
  <c r="X165" i="4"/>
  <c r="E165" i="4"/>
  <c r="I165" i="4"/>
  <c r="AT164" i="4"/>
  <c r="AR165" i="4"/>
  <c r="H164" i="4"/>
  <c r="Y165" i="4" l="1"/>
  <c r="AC165" i="4"/>
  <c r="AB164" i="4"/>
  <c r="AI165" i="4"/>
  <c r="AM165" i="4"/>
  <c r="AL164" i="4"/>
  <c r="F165" i="4"/>
  <c r="D166" i="4"/>
  <c r="AS165" i="4"/>
  <c r="AW165" i="4"/>
  <c r="O165" i="4"/>
  <c r="S165" i="4"/>
  <c r="AV164" i="4"/>
  <c r="R164" i="4"/>
  <c r="P165" i="4" l="1"/>
  <c r="N166" i="4"/>
  <c r="AJ165" i="4"/>
  <c r="AH166" i="4"/>
  <c r="AT165" i="4"/>
  <c r="AR166" i="4"/>
  <c r="E166" i="4"/>
  <c r="I166" i="4"/>
  <c r="H165" i="4"/>
  <c r="Z165" i="4"/>
  <c r="X166" i="4"/>
  <c r="AS166" i="4" l="1"/>
  <c r="AW166" i="4"/>
  <c r="F166" i="4"/>
  <c r="D167" i="4"/>
  <c r="AV165" i="4"/>
  <c r="Y166" i="4"/>
  <c r="AC166" i="4"/>
  <c r="AI166" i="4"/>
  <c r="AM166" i="4"/>
  <c r="AB165" i="4"/>
  <c r="AL165" i="4"/>
  <c r="O166" i="4"/>
  <c r="S166" i="4"/>
  <c r="R165" i="4"/>
  <c r="Z166" i="4" l="1"/>
  <c r="X167" i="4"/>
  <c r="P166" i="4"/>
  <c r="N167" i="4"/>
  <c r="E167" i="4"/>
  <c r="I167" i="4"/>
  <c r="H166" i="4"/>
  <c r="AJ166" i="4"/>
  <c r="AH167" i="4"/>
  <c r="AT166" i="4"/>
  <c r="AR167" i="4"/>
  <c r="F167" i="4" l="1"/>
  <c r="D168" i="4"/>
  <c r="O167" i="4"/>
  <c r="S167" i="4"/>
  <c r="AS167" i="4"/>
  <c r="AW167" i="4"/>
  <c r="AV166" i="4"/>
  <c r="R166" i="4"/>
  <c r="AI167" i="4"/>
  <c r="AM167" i="4"/>
  <c r="Y167" i="4"/>
  <c r="AC167" i="4"/>
  <c r="AL166" i="4"/>
  <c r="AB166" i="4"/>
  <c r="Z167" i="4" l="1"/>
  <c r="X168" i="4"/>
  <c r="AT167" i="4"/>
  <c r="AR168" i="4"/>
  <c r="AJ167" i="4"/>
  <c r="AH168" i="4"/>
  <c r="P167" i="4"/>
  <c r="N168" i="4"/>
  <c r="E168" i="4"/>
  <c r="I168" i="4"/>
  <c r="H167" i="4"/>
  <c r="O168" i="4" l="1"/>
  <c r="S168" i="4"/>
  <c r="R167" i="4"/>
  <c r="AI168" i="4"/>
  <c r="AM168" i="4"/>
  <c r="AL167" i="4"/>
  <c r="AS168" i="4"/>
  <c r="AW168" i="4"/>
  <c r="AV167" i="4"/>
  <c r="Y168" i="4"/>
  <c r="AC168" i="4"/>
  <c r="F168" i="4"/>
  <c r="D169" i="4"/>
  <c r="AB167" i="4"/>
  <c r="E169" i="4" l="1"/>
  <c r="I169" i="4"/>
  <c r="Z168" i="4"/>
  <c r="X169" i="4"/>
  <c r="AJ168" i="4"/>
  <c r="AH169" i="4"/>
  <c r="H168" i="4"/>
  <c r="AT168" i="4"/>
  <c r="AR169" i="4"/>
  <c r="P168" i="4"/>
  <c r="N169" i="4"/>
  <c r="AS169" i="4" l="1"/>
  <c r="AW169" i="4"/>
  <c r="AI169" i="4"/>
  <c r="AM169" i="4"/>
  <c r="AL168" i="4"/>
  <c r="O169" i="4"/>
  <c r="S169" i="4"/>
  <c r="Y169" i="4"/>
  <c r="AC169" i="4"/>
  <c r="R168" i="4"/>
  <c r="AB168" i="4"/>
  <c r="AV168" i="4"/>
  <c r="F169" i="4"/>
  <c r="D170" i="4"/>
  <c r="P169" i="4" l="1"/>
  <c r="N170" i="4"/>
  <c r="AJ169" i="4"/>
  <c r="AH170" i="4"/>
  <c r="E170" i="4"/>
  <c r="I170" i="4"/>
  <c r="H169" i="4"/>
  <c r="Z169" i="4"/>
  <c r="X170" i="4"/>
  <c r="AT169" i="4"/>
  <c r="AR170" i="4"/>
  <c r="F170" i="4" l="1"/>
  <c r="D171" i="4"/>
  <c r="AI170" i="4"/>
  <c r="AM170" i="4"/>
  <c r="AL169" i="4"/>
  <c r="AS170" i="4"/>
  <c r="AW170" i="4"/>
  <c r="AV169" i="4"/>
  <c r="Y170" i="4"/>
  <c r="AC170" i="4"/>
  <c r="O170" i="4"/>
  <c r="S170" i="4"/>
  <c r="AB169" i="4"/>
  <c r="R169" i="4"/>
  <c r="AT170" i="4" l="1"/>
  <c r="AR171" i="4"/>
  <c r="P170" i="4"/>
  <c r="N171" i="4"/>
  <c r="Z170" i="4"/>
  <c r="X171" i="4"/>
  <c r="AJ170" i="4"/>
  <c r="AH171" i="4"/>
  <c r="E171" i="4"/>
  <c r="I171" i="4"/>
  <c r="H170" i="4"/>
  <c r="AI171" i="4" l="1"/>
  <c r="AM171" i="4"/>
  <c r="AL170" i="4"/>
  <c r="Y171" i="4"/>
  <c r="AC171" i="4"/>
  <c r="AB170" i="4"/>
  <c r="O171" i="4"/>
  <c r="S171" i="4"/>
  <c r="R170" i="4"/>
  <c r="AS171" i="4"/>
  <c r="AW171" i="4"/>
  <c r="F171" i="4"/>
  <c r="D172" i="4"/>
  <c r="AV170" i="4"/>
  <c r="E172" i="4" l="1"/>
  <c r="I172" i="4"/>
  <c r="H171" i="4"/>
  <c r="AT171" i="4"/>
  <c r="AR172" i="4"/>
  <c r="Z171" i="4"/>
  <c r="X172" i="4"/>
  <c r="P171" i="4"/>
  <c r="N172" i="4"/>
  <c r="AJ171" i="4"/>
  <c r="AH172" i="4"/>
  <c r="Y172" i="4" l="1"/>
  <c r="AC172" i="4"/>
  <c r="AS172" i="4"/>
  <c r="AW172" i="4"/>
  <c r="AB171" i="4"/>
  <c r="AV171" i="4"/>
  <c r="AL171" i="4"/>
  <c r="AI172" i="4"/>
  <c r="AM172" i="4"/>
  <c r="O172" i="4"/>
  <c r="S172" i="4"/>
  <c r="R171" i="4"/>
  <c r="F172" i="4"/>
  <c r="D173" i="4"/>
  <c r="E173" i="4" l="1"/>
  <c r="I173" i="4"/>
  <c r="P172" i="4"/>
  <c r="N173" i="4"/>
  <c r="AJ172" i="4"/>
  <c r="AH173" i="4"/>
  <c r="AT172" i="4"/>
  <c r="AR173" i="4"/>
  <c r="H172" i="4"/>
  <c r="Z172" i="4"/>
  <c r="X173" i="4"/>
  <c r="AS173" i="4" l="1"/>
  <c r="AW173" i="4"/>
  <c r="AI173" i="4"/>
  <c r="AM173" i="4"/>
  <c r="AV172" i="4"/>
  <c r="AL172" i="4"/>
  <c r="Y173" i="4"/>
  <c r="AC173" i="4"/>
  <c r="O173" i="4"/>
  <c r="S173" i="4"/>
  <c r="AB172" i="4"/>
  <c r="R172" i="4"/>
  <c r="F173" i="4"/>
  <c r="D174" i="4"/>
  <c r="E174" i="4" l="1"/>
  <c r="I174" i="4"/>
  <c r="P173" i="4"/>
  <c r="N174" i="4"/>
  <c r="AJ173" i="4"/>
  <c r="AH174" i="4"/>
  <c r="H173" i="4"/>
  <c r="Z173" i="4"/>
  <c r="X174" i="4"/>
  <c r="AT173" i="4"/>
  <c r="AR174" i="4"/>
  <c r="Y174" i="4" l="1"/>
  <c r="AC174" i="4"/>
  <c r="AI174" i="4"/>
  <c r="AM174" i="4"/>
  <c r="AL173" i="4"/>
  <c r="O174" i="4"/>
  <c r="S174" i="4"/>
  <c r="AS174" i="4"/>
  <c r="AW174" i="4"/>
  <c r="AV173" i="4"/>
  <c r="R173" i="4"/>
  <c r="AB173" i="4"/>
  <c r="F174" i="4"/>
  <c r="D175" i="4"/>
  <c r="P174" i="4" l="1"/>
  <c r="N175" i="4"/>
  <c r="E175" i="4"/>
  <c r="I175" i="4"/>
  <c r="AJ174" i="4"/>
  <c r="AH175" i="4"/>
  <c r="H174" i="4"/>
  <c r="AT174" i="4"/>
  <c r="AR175" i="4"/>
  <c r="Z174" i="4"/>
  <c r="X175" i="4"/>
  <c r="AI175" i="4" l="1"/>
  <c r="AM175" i="4"/>
  <c r="AL174" i="4"/>
  <c r="Y175" i="4"/>
  <c r="AC175" i="4"/>
  <c r="AB174" i="4"/>
  <c r="F175" i="4"/>
  <c r="D176" i="4"/>
  <c r="AS175" i="4"/>
  <c r="AW175" i="4"/>
  <c r="O175" i="4"/>
  <c r="S175" i="4"/>
  <c r="AV174" i="4"/>
  <c r="R174" i="4"/>
  <c r="P175" i="4" l="1"/>
  <c r="N176" i="4"/>
  <c r="Z175" i="4"/>
  <c r="X176" i="4"/>
  <c r="AT175" i="4"/>
  <c r="AR176" i="4"/>
  <c r="E176" i="4"/>
  <c r="I176" i="4"/>
  <c r="H175" i="4"/>
  <c r="AJ175" i="4"/>
  <c r="AH176" i="4"/>
  <c r="AS176" i="4" l="1"/>
  <c r="AW176" i="4"/>
  <c r="AV175" i="4"/>
  <c r="F176" i="4"/>
  <c r="D177" i="4"/>
  <c r="Y176" i="4"/>
  <c r="AC176" i="4"/>
  <c r="AI176" i="4"/>
  <c r="AM176" i="4"/>
  <c r="AL175" i="4"/>
  <c r="AB175" i="4"/>
  <c r="O176" i="4"/>
  <c r="S176" i="4"/>
  <c r="R175" i="4"/>
  <c r="P176" i="4" l="1"/>
  <c r="N177" i="4"/>
  <c r="Z176" i="4"/>
  <c r="X177" i="4"/>
  <c r="E177" i="4"/>
  <c r="I177" i="4"/>
  <c r="H176" i="4"/>
  <c r="AJ176" i="4"/>
  <c r="AH177" i="4"/>
  <c r="AT176" i="4"/>
  <c r="AR177" i="4"/>
  <c r="F177" i="4" l="1"/>
  <c r="D178" i="4"/>
  <c r="Y177" i="4"/>
  <c r="AC177" i="4"/>
  <c r="AV176" i="4"/>
  <c r="AB176" i="4"/>
  <c r="AI177" i="4"/>
  <c r="AM177" i="4"/>
  <c r="O177" i="4"/>
  <c r="S177" i="4"/>
  <c r="AS177" i="4"/>
  <c r="AW177" i="4"/>
  <c r="AL176" i="4"/>
  <c r="R176" i="4"/>
  <c r="AT177" i="4" l="1"/>
  <c r="AR178" i="4"/>
  <c r="P177" i="4"/>
  <c r="N178" i="4"/>
  <c r="Z177" i="4"/>
  <c r="X178" i="4"/>
  <c r="E178" i="4"/>
  <c r="I178" i="4"/>
  <c r="AJ177" i="4"/>
  <c r="AH178" i="4"/>
  <c r="H177" i="4"/>
  <c r="Y178" i="4" l="1"/>
  <c r="AC178" i="4"/>
  <c r="AB177" i="4"/>
  <c r="F178" i="4"/>
  <c r="D179" i="4"/>
  <c r="O178" i="4"/>
  <c r="S178" i="4"/>
  <c r="R177" i="4"/>
  <c r="AI178" i="4"/>
  <c r="AM178" i="4"/>
  <c r="AS178" i="4"/>
  <c r="AW178" i="4"/>
  <c r="AL177" i="4"/>
  <c r="AV177" i="4"/>
  <c r="P178" i="4" l="1"/>
  <c r="N179" i="4"/>
  <c r="E179" i="4"/>
  <c r="I179" i="4"/>
  <c r="AT178" i="4"/>
  <c r="AR179" i="4"/>
  <c r="H178" i="4"/>
  <c r="AJ178" i="4"/>
  <c r="AH179" i="4"/>
  <c r="Z178" i="4"/>
  <c r="X179" i="4"/>
  <c r="AS179" i="4" l="1"/>
  <c r="AW179" i="4"/>
  <c r="AV178" i="4"/>
  <c r="Y179" i="4"/>
  <c r="AC179" i="4"/>
  <c r="AB178" i="4"/>
  <c r="F179" i="4"/>
  <c r="D180" i="4"/>
  <c r="AI179" i="4"/>
  <c r="AM179" i="4"/>
  <c r="O179" i="4"/>
  <c r="S179" i="4"/>
  <c r="AL178" i="4"/>
  <c r="R178" i="4"/>
  <c r="P179" i="4" l="1"/>
  <c r="N180" i="4"/>
  <c r="Z179" i="4"/>
  <c r="X180" i="4"/>
  <c r="AJ179" i="4"/>
  <c r="AH180" i="4"/>
  <c r="E180" i="4"/>
  <c r="I180" i="4"/>
  <c r="H179" i="4"/>
  <c r="AT179" i="4"/>
  <c r="AR180" i="4"/>
  <c r="AI180" i="4" l="1"/>
  <c r="AM180" i="4"/>
  <c r="F180" i="4"/>
  <c r="D181" i="4"/>
  <c r="AL179" i="4"/>
  <c r="Y180" i="4"/>
  <c r="AC180" i="4"/>
  <c r="AV179" i="4"/>
  <c r="AB179" i="4"/>
  <c r="O180" i="4"/>
  <c r="S180" i="4"/>
  <c r="AS180" i="4"/>
  <c r="AW180" i="4"/>
  <c r="R179" i="4"/>
  <c r="AT180" i="4" l="1"/>
  <c r="AR181" i="4"/>
  <c r="Z180" i="4"/>
  <c r="X181" i="4"/>
  <c r="P180" i="4"/>
  <c r="N181" i="4"/>
  <c r="E181" i="4"/>
  <c r="I181" i="4"/>
  <c r="H180" i="4"/>
  <c r="AJ180" i="4"/>
  <c r="AH181" i="4"/>
  <c r="O181" i="4" l="1"/>
  <c r="S181" i="4"/>
  <c r="R180" i="4"/>
  <c r="Y181" i="4"/>
  <c r="AC181" i="4"/>
  <c r="AL180" i="4"/>
  <c r="AB180" i="4"/>
  <c r="AS181" i="4"/>
  <c r="AW181" i="4"/>
  <c r="F181" i="4"/>
  <c r="D182" i="4"/>
  <c r="AI181" i="4"/>
  <c r="AM181" i="4"/>
  <c r="AV180" i="4"/>
  <c r="AJ181" i="4" l="1"/>
  <c r="AH182" i="4"/>
  <c r="E182" i="4"/>
  <c r="I182" i="4"/>
  <c r="H181" i="4"/>
  <c r="Z181" i="4"/>
  <c r="X182" i="4"/>
  <c r="AT181" i="4"/>
  <c r="AR182" i="4"/>
  <c r="P181" i="4"/>
  <c r="N182" i="4"/>
  <c r="Y182" i="4" l="1"/>
  <c r="AC182" i="4"/>
  <c r="R181" i="4"/>
  <c r="F182" i="4"/>
  <c r="D183" i="4"/>
  <c r="AS182" i="4"/>
  <c r="AW182" i="4"/>
  <c r="AI182" i="4"/>
  <c r="AM182" i="4"/>
  <c r="AB181" i="4"/>
  <c r="O182" i="4"/>
  <c r="S182" i="4"/>
  <c r="AV181" i="4"/>
  <c r="AL181" i="4"/>
  <c r="AT182" i="4" l="1"/>
  <c r="AR183" i="4"/>
  <c r="E183" i="4"/>
  <c r="I183" i="4"/>
  <c r="P182" i="4"/>
  <c r="N183" i="4"/>
  <c r="H182" i="4"/>
  <c r="AJ182" i="4"/>
  <c r="AH183" i="4"/>
  <c r="Z182" i="4"/>
  <c r="X183" i="4"/>
  <c r="O183" i="4" l="1"/>
  <c r="S183" i="4"/>
  <c r="R182" i="4"/>
  <c r="Y183" i="4"/>
  <c r="AC183" i="4"/>
  <c r="AB182" i="4"/>
  <c r="F183" i="4"/>
  <c r="D184" i="4"/>
  <c r="AI183" i="4"/>
  <c r="AM183" i="4"/>
  <c r="AS183" i="4"/>
  <c r="AW183" i="4"/>
  <c r="AL182" i="4"/>
  <c r="AV182" i="4"/>
  <c r="AT183" i="4" l="1"/>
  <c r="AR184" i="4"/>
  <c r="Z183" i="4"/>
  <c r="X184" i="4"/>
  <c r="AJ183" i="4"/>
  <c r="AH184" i="4"/>
  <c r="E184" i="4"/>
  <c r="I184" i="4"/>
  <c r="H183" i="4"/>
  <c r="P183" i="4"/>
  <c r="N184" i="4"/>
  <c r="AI184" i="4" l="1"/>
  <c r="AM184" i="4"/>
  <c r="AL183" i="4"/>
  <c r="F184" i="4"/>
  <c r="D185" i="4"/>
  <c r="Y184" i="4"/>
  <c r="AC184" i="4"/>
  <c r="O184" i="4"/>
  <c r="S184" i="4"/>
  <c r="R183" i="4"/>
  <c r="AB183" i="4"/>
  <c r="AS184" i="4"/>
  <c r="AW184" i="4"/>
  <c r="AV183" i="4"/>
  <c r="AT184" i="4" l="1"/>
  <c r="AR185" i="4"/>
  <c r="Z184" i="4"/>
  <c r="X185" i="4"/>
  <c r="E185" i="4"/>
  <c r="I185" i="4"/>
  <c r="H184" i="4"/>
  <c r="P184" i="4"/>
  <c r="N185" i="4"/>
  <c r="AJ184" i="4"/>
  <c r="AH185" i="4"/>
  <c r="F185" i="4" l="1"/>
  <c r="D186" i="4"/>
  <c r="Y185" i="4"/>
  <c r="AC185" i="4"/>
  <c r="AL184" i="4"/>
  <c r="AB184" i="4"/>
  <c r="O185" i="4"/>
  <c r="S185" i="4"/>
  <c r="AS185" i="4"/>
  <c r="AW185" i="4"/>
  <c r="AI185" i="4"/>
  <c r="AM185" i="4"/>
  <c r="R184" i="4"/>
  <c r="AV184" i="4"/>
  <c r="AJ185" i="4" l="1"/>
  <c r="AH186" i="4"/>
  <c r="AT185" i="4"/>
  <c r="AR186" i="4"/>
  <c r="Z185" i="4"/>
  <c r="X186" i="4"/>
  <c r="E186" i="4"/>
  <c r="I186" i="4"/>
  <c r="P185" i="4"/>
  <c r="N186" i="4"/>
  <c r="H185" i="4"/>
  <c r="Y186" i="4" l="1"/>
  <c r="AC186" i="4"/>
  <c r="F186" i="4"/>
  <c r="D187" i="4"/>
  <c r="AB185" i="4"/>
  <c r="AS186" i="4"/>
  <c r="AW186" i="4"/>
  <c r="AV185" i="4"/>
  <c r="O186" i="4"/>
  <c r="S186" i="4"/>
  <c r="AI186" i="4"/>
  <c r="AM186" i="4"/>
  <c r="R185" i="4"/>
  <c r="AL185" i="4"/>
  <c r="AT186" i="4" l="1"/>
  <c r="AR187" i="4"/>
  <c r="AJ186" i="4"/>
  <c r="AH187" i="4"/>
  <c r="E187" i="4"/>
  <c r="I187" i="4"/>
  <c r="P186" i="4"/>
  <c r="N187" i="4"/>
  <c r="H186" i="4"/>
  <c r="Z186" i="4"/>
  <c r="X187" i="4"/>
  <c r="O187" i="4" l="1"/>
  <c r="S187" i="4"/>
  <c r="R186" i="4"/>
  <c r="F187" i="4"/>
  <c r="D188" i="4"/>
  <c r="AI187" i="4"/>
  <c r="AM187" i="4"/>
  <c r="Y187" i="4"/>
  <c r="AC187" i="4"/>
  <c r="AB186" i="4"/>
  <c r="AL186" i="4"/>
  <c r="AS187" i="4"/>
  <c r="AW187" i="4"/>
  <c r="AV186" i="4"/>
  <c r="E188" i="4" l="1"/>
  <c r="I188" i="4"/>
  <c r="AT187" i="4"/>
  <c r="AR188" i="4"/>
  <c r="AJ187" i="4"/>
  <c r="AH188" i="4"/>
  <c r="H187" i="4"/>
  <c r="Z187" i="4"/>
  <c r="X188" i="4"/>
  <c r="P187" i="4"/>
  <c r="N188" i="4"/>
  <c r="AI188" i="4" l="1"/>
  <c r="AM188" i="4"/>
  <c r="AL187" i="4"/>
  <c r="O188" i="4"/>
  <c r="S188" i="4"/>
  <c r="AS188" i="4"/>
  <c r="AW188" i="4"/>
  <c r="R187" i="4"/>
  <c r="AV187" i="4"/>
  <c r="Y188" i="4"/>
  <c r="AC188" i="4"/>
  <c r="AB187" i="4"/>
  <c r="F188" i="4"/>
  <c r="D189" i="4"/>
  <c r="AT188" i="4" l="1"/>
  <c r="AR189" i="4"/>
  <c r="Z188" i="4"/>
  <c r="X189" i="4"/>
  <c r="P188" i="4"/>
  <c r="N189" i="4"/>
  <c r="E189" i="4"/>
  <c r="I189" i="4"/>
  <c r="H188" i="4"/>
  <c r="AJ188" i="4"/>
  <c r="AH189" i="4"/>
  <c r="F189" i="4" l="1"/>
  <c r="D190" i="4"/>
  <c r="O189" i="4"/>
  <c r="S189" i="4"/>
  <c r="R188" i="4"/>
  <c r="Y189" i="4"/>
  <c r="AC189" i="4"/>
  <c r="AI189" i="4"/>
  <c r="AM189" i="4"/>
  <c r="AL188" i="4"/>
  <c r="AB188" i="4"/>
  <c r="AS189" i="4"/>
  <c r="AW189" i="4"/>
  <c r="AV188" i="4"/>
  <c r="AT189" i="4" l="1"/>
  <c r="AR190" i="4"/>
  <c r="Z189" i="4"/>
  <c r="X190" i="4"/>
  <c r="P189" i="4"/>
  <c r="N190" i="4"/>
  <c r="E190" i="4"/>
  <c r="I190" i="4"/>
  <c r="AJ189" i="4"/>
  <c r="AH190" i="4"/>
  <c r="H189" i="4"/>
  <c r="O190" i="4" l="1"/>
  <c r="S190" i="4"/>
  <c r="R189" i="4"/>
  <c r="Y190" i="4"/>
  <c r="AC190" i="4"/>
  <c r="AB189" i="4"/>
  <c r="F190" i="4"/>
  <c r="D191" i="4"/>
  <c r="AI190" i="4"/>
  <c r="AM190" i="4"/>
  <c r="AS190" i="4"/>
  <c r="AW190" i="4"/>
  <c r="AL189" i="4"/>
  <c r="AV189" i="4"/>
  <c r="AT190" i="4" l="1"/>
  <c r="AR191" i="4"/>
  <c r="Z190" i="4"/>
  <c r="X191" i="4"/>
  <c r="AJ190" i="4"/>
  <c r="AH191" i="4"/>
  <c r="E191" i="4"/>
  <c r="I191" i="4"/>
  <c r="H190" i="4"/>
  <c r="P190" i="4"/>
  <c r="N191" i="4"/>
  <c r="AI191" i="4" l="1"/>
  <c r="AM191" i="4"/>
  <c r="AL190" i="4"/>
  <c r="O191" i="4"/>
  <c r="S191" i="4"/>
  <c r="Y191" i="4"/>
  <c r="AC191" i="4"/>
  <c r="R190" i="4"/>
  <c r="AB190" i="4"/>
  <c r="AS191" i="4"/>
  <c r="AW191" i="4"/>
  <c r="F191" i="4"/>
  <c r="D192" i="4"/>
  <c r="AV190" i="4"/>
  <c r="E192" i="4" l="1"/>
  <c r="I192" i="4"/>
  <c r="H191" i="4"/>
  <c r="Z191" i="4"/>
  <c r="X192" i="4"/>
  <c r="AT191" i="4"/>
  <c r="AR192" i="4"/>
  <c r="P191" i="4"/>
  <c r="N192" i="4"/>
  <c r="AJ191" i="4"/>
  <c r="AH192" i="4"/>
  <c r="AS192" i="4" l="1"/>
  <c r="AW192" i="4"/>
  <c r="AV191" i="4"/>
  <c r="Y192" i="4"/>
  <c r="AC192" i="4"/>
  <c r="AB191" i="4"/>
  <c r="AI192" i="4"/>
  <c r="AM192" i="4"/>
  <c r="AL191" i="4"/>
  <c r="O192" i="4"/>
  <c r="S192" i="4"/>
  <c r="R191" i="4"/>
  <c r="F192" i="4"/>
  <c r="D193" i="4"/>
  <c r="P192" i="4" l="1"/>
  <c r="N193" i="4"/>
  <c r="Z192" i="4"/>
  <c r="X193" i="4"/>
  <c r="E193" i="4"/>
  <c r="I193" i="4"/>
  <c r="H192" i="4"/>
  <c r="AJ192" i="4"/>
  <c r="AH193" i="4"/>
  <c r="AT192" i="4"/>
  <c r="AR193" i="4"/>
  <c r="F193" i="4" l="1"/>
  <c r="D194" i="4"/>
  <c r="Y193" i="4"/>
  <c r="AC193" i="4"/>
  <c r="AV192" i="4"/>
  <c r="AB192" i="4"/>
  <c r="AI193" i="4"/>
  <c r="AM193" i="4"/>
  <c r="O193" i="4"/>
  <c r="S193" i="4"/>
  <c r="AS193" i="4"/>
  <c r="AW193" i="4"/>
  <c r="AL192" i="4"/>
  <c r="R192" i="4"/>
  <c r="AT193" i="4" l="1"/>
  <c r="AR194" i="4"/>
  <c r="P193" i="4"/>
  <c r="N194" i="4"/>
  <c r="Z193" i="4"/>
  <c r="X194" i="4"/>
  <c r="E194" i="4"/>
  <c r="I194" i="4"/>
  <c r="AJ193" i="4"/>
  <c r="AH194" i="4"/>
  <c r="H193" i="4"/>
  <c r="Y194" i="4" l="1"/>
  <c r="AC194" i="4"/>
  <c r="F194" i="4"/>
  <c r="D195" i="4"/>
  <c r="AB193" i="4"/>
  <c r="O194" i="4"/>
  <c r="S194" i="4"/>
  <c r="R193" i="4"/>
  <c r="AI194" i="4"/>
  <c r="AM194" i="4"/>
  <c r="AS194" i="4"/>
  <c r="AW194" i="4"/>
  <c r="AL193" i="4"/>
  <c r="AV193" i="4"/>
  <c r="P194" i="4" l="1"/>
  <c r="N195" i="4"/>
  <c r="AT194" i="4"/>
  <c r="AR195" i="4"/>
  <c r="E195" i="4"/>
  <c r="I195" i="4"/>
  <c r="AJ194" i="4"/>
  <c r="AH195" i="4"/>
  <c r="H194" i="4"/>
  <c r="Z194" i="4"/>
  <c r="X195" i="4"/>
  <c r="AI195" i="4" l="1"/>
  <c r="AM195" i="4"/>
  <c r="F195" i="4"/>
  <c r="D196" i="4"/>
  <c r="AS195" i="4"/>
  <c r="AW195" i="4"/>
  <c r="AB194" i="4"/>
  <c r="AV194" i="4"/>
  <c r="O195" i="4"/>
  <c r="S195" i="4"/>
  <c r="AL194" i="4"/>
  <c r="Y195" i="4"/>
  <c r="AC195" i="4"/>
  <c r="R194" i="4"/>
  <c r="Z195" i="4" l="1"/>
  <c r="X196" i="4"/>
  <c r="AT195" i="4"/>
  <c r="AR196" i="4"/>
  <c r="E196" i="4"/>
  <c r="I196" i="4"/>
  <c r="P195" i="4"/>
  <c r="N196" i="4"/>
  <c r="H195" i="4"/>
  <c r="AJ195" i="4"/>
  <c r="AH196" i="4"/>
  <c r="O196" i="4" l="1"/>
  <c r="S196" i="4"/>
  <c r="R195" i="4"/>
  <c r="F196" i="4"/>
  <c r="D197" i="4"/>
  <c r="AI196" i="4"/>
  <c r="AM196" i="4"/>
  <c r="AS196" i="4"/>
  <c r="AW196" i="4"/>
  <c r="AL195" i="4"/>
  <c r="AV195" i="4"/>
  <c r="Y196" i="4"/>
  <c r="AC196" i="4"/>
  <c r="AB195" i="4"/>
  <c r="Z196" i="4" l="1"/>
  <c r="X197" i="4"/>
  <c r="AJ196" i="4"/>
  <c r="AH197" i="4"/>
  <c r="E197" i="4"/>
  <c r="I197" i="4"/>
  <c r="H196" i="4"/>
  <c r="AT196" i="4"/>
  <c r="AR197" i="4"/>
  <c r="P196" i="4"/>
  <c r="N197" i="4"/>
  <c r="F197" i="4" l="1"/>
  <c r="D198" i="4"/>
  <c r="O197" i="4"/>
  <c r="S197" i="4"/>
  <c r="R196" i="4"/>
  <c r="AL196" i="4"/>
  <c r="AI197" i="4"/>
  <c r="AM197" i="4"/>
  <c r="AS197" i="4"/>
  <c r="AW197" i="4"/>
  <c r="Y197" i="4"/>
  <c r="AC197" i="4"/>
  <c r="AV196" i="4"/>
  <c r="AB196" i="4"/>
  <c r="Z197" i="4" l="1"/>
  <c r="X198" i="4"/>
  <c r="AT197" i="4"/>
  <c r="AR198" i="4"/>
  <c r="P197" i="4"/>
  <c r="N198" i="4"/>
  <c r="E198" i="4"/>
  <c r="I198" i="4"/>
  <c r="AJ197" i="4"/>
  <c r="AH198" i="4"/>
  <c r="H197" i="4"/>
  <c r="O198" i="4" l="1"/>
  <c r="S198" i="4"/>
  <c r="R197" i="4"/>
  <c r="F198" i="4"/>
  <c r="D199" i="4"/>
  <c r="AS198" i="4"/>
  <c r="AW198" i="4"/>
  <c r="AV197" i="4"/>
  <c r="AI198" i="4"/>
  <c r="AM198" i="4"/>
  <c r="Y198" i="4"/>
  <c r="AC198" i="4"/>
  <c r="AL197" i="4"/>
  <c r="AB197" i="4"/>
  <c r="AT198" i="4" l="1"/>
  <c r="AR199" i="4"/>
  <c r="E199" i="4"/>
  <c r="I199" i="4"/>
  <c r="Z198" i="4"/>
  <c r="X199" i="4"/>
  <c r="H198" i="4"/>
  <c r="AJ198" i="4"/>
  <c r="AH199" i="4"/>
  <c r="P198" i="4"/>
  <c r="N199" i="4"/>
  <c r="Y199" i="4" l="1"/>
  <c r="AC199" i="4"/>
  <c r="AB198" i="4"/>
  <c r="O199" i="4"/>
  <c r="S199" i="4"/>
  <c r="R198" i="4"/>
  <c r="F199" i="4"/>
  <c r="D200" i="4"/>
  <c r="AI199" i="4"/>
  <c r="AM199" i="4"/>
  <c r="AS199" i="4"/>
  <c r="AW199" i="4"/>
  <c r="AL198" i="4"/>
  <c r="AV198" i="4"/>
  <c r="AT199" i="4" l="1"/>
  <c r="AR200" i="4"/>
  <c r="P199" i="4"/>
  <c r="N200" i="4"/>
  <c r="AJ199" i="4"/>
  <c r="AH200" i="4"/>
  <c r="E200" i="4"/>
  <c r="I200" i="4"/>
  <c r="H199" i="4"/>
  <c r="Z199" i="4"/>
  <c r="X200" i="4"/>
  <c r="AI200" i="4" l="1"/>
  <c r="AM200" i="4"/>
  <c r="F200" i="4"/>
  <c r="D201" i="4"/>
  <c r="AL199" i="4"/>
  <c r="O200" i="4"/>
  <c r="S200" i="4"/>
  <c r="Y200" i="4"/>
  <c r="AC200" i="4"/>
  <c r="AB199" i="4"/>
  <c r="R199" i="4"/>
  <c r="AS200" i="4"/>
  <c r="AW200" i="4"/>
  <c r="AV199" i="4"/>
  <c r="AT200" i="4" l="1"/>
  <c r="AR201" i="4"/>
  <c r="P200" i="4"/>
  <c r="N201" i="4"/>
  <c r="E201" i="4"/>
  <c r="I201" i="4"/>
  <c r="H200" i="4"/>
  <c r="Z200" i="4"/>
  <c r="X201" i="4"/>
  <c r="AJ200" i="4"/>
  <c r="AH201" i="4"/>
  <c r="F201" i="4" l="1"/>
  <c r="D202" i="4"/>
  <c r="O201" i="4"/>
  <c r="S201" i="4"/>
  <c r="AL200" i="4"/>
  <c r="R200" i="4"/>
  <c r="Y201" i="4"/>
  <c r="AC201" i="4"/>
  <c r="AS201" i="4"/>
  <c r="AW201" i="4"/>
  <c r="AI201" i="4"/>
  <c r="AM201" i="4"/>
  <c r="AB200" i="4"/>
  <c r="AV200" i="4"/>
  <c r="AJ201" i="4" l="1"/>
  <c r="AH202" i="4"/>
  <c r="AT201" i="4"/>
  <c r="AR202" i="4"/>
  <c r="P201" i="4"/>
  <c r="N202" i="4"/>
  <c r="E202" i="4"/>
  <c r="I202" i="4"/>
  <c r="Z201" i="4"/>
  <c r="X202" i="4"/>
  <c r="H201" i="4"/>
  <c r="F202" i="4" l="1"/>
  <c r="D203" i="4"/>
  <c r="O202" i="4"/>
  <c r="S202" i="4"/>
  <c r="R201" i="4"/>
  <c r="AS202" i="4"/>
  <c r="AW202" i="4"/>
  <c r="AV201" i="4"/>
  <c r="Y202" i="4"/>
  <c r="AC202" i="4"/>
  <c r="AI202" i="4"/>
  <c r="AM202" i="4"/>
  <c r="AB201" i="4"/>
  <c r="AL201" i="4"/>
  <c r="AT202" i="4" l="1"/>
  <c r="AR203" i="4"/>
  <c r="AJ202" i="4"/>
  <c r="AH203" i="4"/>
  <c r="Z202" i="4"/>
  <c r="X203" i="4"/>
  <c r="P202" i="4"/>
  <c r="N203" i="4"/>
  <c r="E203" i="4"/>
  <c r="I203" i="4"/>
  <c r="H202" i="4"/>
  <c r="O203" i="4" l="1"/>
  <c r="S203" i="4"/>
  <c r="R202" i="4"/>
  <c r="Y203" i="4"/>
  <c r="AC203" i="4"/>
  <c r="AB202" i="4"/>
  <c r="AI203" i="4"/>
  <c r="AM203" i="4"/>
  <c r="AL202" i="4"/>
  <c r="AS203" i="4"/>
  <c r="AW203" i="4"/>
  <c r="F203" i="4"/>
  <c r="D204" i="4"/>
  <c r="AV202" i="4"/>
  <c r="E204" i="4" l="1"/>
  <c r="I204" i="4"/>
  <c r="H203" i="4"/>
  <c r="AT203" i="4"/>
  <c r="AR204" i="4"/>
  <c r="Z203" i="4"/>
  <c r="X204" i="4"/>
  <c r="AJ203" i="4"/>
  <c r="AH204" i="4"/>
  <c r="P203" i="4"/>
  <c r="N204" i="4"/>
  <c r="Y204" i="4" l="1"/>
  <c r="AC204" i="4"/>
  <c r="AB203" i="4"/>
  <c r="AS204" i="4"/>
  <c r="AW204" i="4"/>
  <c r="AV203" i="4"/>
  <c r="O204" i="4"/>
  <c r="S204" i="4"/>
  <c r="R203" i="4"/>
  <c r="AI204" i="4"/>
  <c r="AM204" i="4"/>
  <c r="AL203" i="4"/>
  <c r="F204" i="4"/>
  <c r="D205" i="4"/>
  <c r="AJ204" i="4" l="1"/>
  <c r="AH205" i="4"/>
  <c r="AT204" i="4"/>
  <c r="AR205" i="4"/>
  <c r="E205" i="4"/>
  <c r="I205" i="4"/>
  <c r="H204" i="4"/>
  <c r="P204" i="4"/>
  <c r="N205" i="4"/>
  <c r="Z204" i="4"/>
  <c r="X205" i="4"/>
  <c r="F205" i="4" l="1"/>
  <c r="D206" i="4"/>
  <c r="AS205" i="4"/>
  <c r="AW205" i="4"/>
  <c r="AB204" i="4"/>
  <c r="AV204" i="4"/>
  <c r="O205" i="4"/>
  <c r="S205" i="4"/>
  <c r="AI205" i="4"/>
  <c r="AM205" i="4"/>
  <c r="Y205" i="4"/>
  <c r="AC205" i="4"/>
  <c r="R204" i="4"/>
  <c r="AL204" i="4"/>
  <c r="Z205" i="4" l="1"/>
  <c r="X206" i="4"/>
  <c r="AJ205" i="4"/>
  <c r="AH206" i="4"/>
  <c r="AT205" i="4"/>
  <c r="AR206" i="4"/>
  <c r="E206" i="4"/>
  <c r="I206" i="4"/>
  <c r="P205" i="4"/>
  <c r="N206" i="4"/>
  <c r="H205" i="4"/>
  <c r="F206" i="4" l="1"/>
  <c r="D207" i="4"/>
  <c r="AS206" i="4"/>
  <c r="AW206" i="4"/>
  <c r="AV205" i="4"/>
  <c r="AI206" i="4"/>
  <c r="AM206" i="4"/>
  <c r="AL205" i="4"/>
  <c r="O206" i="4"/>
  <c r="S206" i="4"/>
  <c r="Y206" i="4"/>
  <c r="AC206" i="4"/>
  <c r="R205" i="4"/>
  <c r="AB205" i="4"/>
  <c r="AJ206" i="4" l="1"/>
  <c r="AH207" i="4"/>
  <c r="Z206" i="4"/>
  <c r="X207" i="4"/>
  <c r="P206" i="4"/>
  <c r="N207" i="4"/>
  <c r="AT206" i="4"/>
  <c r="AR207" i="4"/>
  <c r="E207" i="4"/>
  <c r="I207" i="4"/>
  <c r="H206" i="4"/>
  <c r="AS207" i="4" l="1"/>
  <c r="AW207" i="4"/>
  <c r="AV206" i="4"/>
  <c r="O207" i="4"/>
  <c r="S207" i="4"/>
  <c r="R206" i="4"/>
  <c r="Y207" i="4"/>
  <c r="AC207" i="4"/>
  <c r="AB206" i="4"/>
  <c r="AI207" i="4"/>
  <c r="AM207" i="4"/>
  <c r="F207" i="4"/>
  <c r="D208" i="4"/>
  <c r="AL206" i="4"/>
  <c r="E208" i="4" l="1"/>
  <c r="I208" i="4"/>
  <c r="H207" i="4"/>
  <c r="AJ207" i="4"/>
  <c r="AH208" i="4"/>
  <c r="P207" i="4"/>
  <c r="N208" i="4"/>
  <c r="Z207" i="4"/>
  <c r="X208" i="4"/>
  <c r="AT207" i="4"/>
  <c r="AR208" i="4"/>
  <c r="O208" i="4" l="1"/>
  <c r="S208" i="4"/>
  <c r="R207" i="4"/>
  <c r="AI208" i="4"/>
  <c r="AM208" i="4"/>
  <c r="AL207" i="4"/>
  <c r="AS208" i="4"/>
  <c r="AW208" i="4"/>
  <c r="AV207" i="4"/>
  <c r="Y208" i="4"/>
  <c r="AC208" i="4"/>
  <c r="AB207" i="4"/>
  <c r="F208" i="4"/>
  <c r="D209" i="4"/>
  <c r="Z208" i="4" l="1"/>
  <c r="X209" i="4"/>
  <c r="AJ208" i="4"/>
  <c r="AH209" i="4"/>
  <c r="E209" i="4"/>
  <c r="I209" i="4"/>
  <c r="H208" i="4"/>
  <c r="AT208" i="4"/>
  <c r="AR209" i="4"/>
  <c r="P208" i="4"/>
  <c r="N209" i="4"/>
  <c r="F209" i="4" l="1"/>
  <c r="D210" i="4"/>
  <c r="AI209" i="4"/>
  <c r="AM209" i="4"/>
  <c r="O209" i="4"/>
  <c r="S209" i="4"/>
  <c r="R208" i="4"/>
  <c r="AL208" i="4"/>
  <c r="AS209" i="4"/>
  <c r="AW209" i="4"/>
  <c r="Y209" i="4"/>
  <c r="AC209" i="4"/>
  <c r="AV208" i="4"/>
  <c r="AB208" i="4"/>
  <c r="Z209" i="4" l="1"/>
  <c r="X210" i="4"/>
  <c r="P209" i="4"/>
  <c r="N210" i="4"/>
  <c r="AT209" i="4"/>
  <c r="AR210" i="4"/>
  <c r="AJ209" i="4"/>
  <c r="AH210" i="4"/>
  <c r="E210" i="4"/>
  <c r="I210" i="4"/>
  <c r="H209" i="4"/>
  <c r="AI210" i="4" l="1"/>
  <c r="AM210" i="4"/>
  <c r="AL209" i="4"/>
  <c r="AS210" i="4"/>
  <c r="AW210" i="4"/>
  <c r="AV209" i="4"/>
  <c r="O210" i="4"/>
  <c r="S210" i="4"/>
  <c r="R209" i="4"/>
  <c r="Y210" i="4"/>
  <c r="AC210" i="4"/>
  <c r="F210" i="4"/>
  <c r="D211" i="4"/>
  <c r="AB209" i="4"/>
  <c r="E211" i="4" l="1"/>
  <c r="I211" i="4"/>
  <c r="H210" i="4"/>
  <c r="Z210" i="4"/>
  <c r="X211" i="4"/>
  <c r="AT210" i="4"/>
  <c r="AR211" i="4"/>
  <c r="P210" i="4"/>
  <c r="N211" i="4"/>
  <c r="AJ210" i="4"/>
  <c r="AH211" i="4"/>
  <c r="AS211" i="4" l="1"/>
  <c r="AW211" i="4"/>
  <c r="AV210" i="4"/>
  <c r="Y211" i="4"/>
  <c r="AC211" i="4"/>
  <c r="AB210" i="4"/>
  <c r="AI211" i="4"/>
  <c r="AM211" i="4"/>
  <c r="AL210" i="4"/>
  <c r="O211" i="4"/>
  <c r="S211" i="4"/>
  <c r="R210" i="4"/>
  <c r="F211" i="4"/>
  <c r="D212" i="4"/>
  <c r="E212" i="4" l="1"/>
  <c r="I212" i="4"/>
  <c r="P211" i="4"/>
  <c r="N212" i="4"/>
  <c r="Z211" i="4"/>
  <c r="X212" i="4"/>
  <c r="H211" i="4"/>
  <c r="AJ211" i="4"/>
  <c r="AH212" i="4"/>
  <c r="AT211" i="4"/>
  <c r="AR212" i="4"/>
  <c r="Y212" i="4" l="1"/>
  <c r="AC212" i="4"/>
  <c r="AB211" i="4"/>
  <c r="O212" i="4"/>
  <c r="S212" i="4"/>
  <c r="AS212" i="4"/>
  <c r="AW212" i="4"/>
  <c r="AV211" i="4"/>
  <c r="R211" i="4"/>
  <c r="AI212" i="4"/>
  <c r="AM212" i="4"/>
  <c r="AL211" i="4"/>
  <c r="F212" i="4"/>
  <c r="D213" i="4"/>
  <c r="AT212" i="4" l="1"/>
  <c r="AR213" i="4"/>
  <c r="AJ212" i="4"/>
  <c r="AH213" i="4"/>
  <c r="P212" i="4"/>
  <c r="N213" i="4"/>
  <c r="E213" i="4"/>
  <c r="I213" i="4"/>
  <c r="H212" i="4"/>
  <c r="Z212" i="4"/>
  <c r="X213" i="4"/>
  <c r="O213" i="4" l="1"/>
  <c r="S213" i="4"/>
  <c r="R212" i="4"/>
  <c r="F213" i="4"/>
  <c r="D214" i="4"/>
  <c r="AI213" i="4"/>
  <c r="AM213" i="4"/>
  <c r="Y213" i="4"/>
  <c r="AC213" i="4"/>
  <c r="AB212" i="4"/>
  <c r="AL212" i="4"/>
  <c r="AS213" i="4"/>
  <c r="AW213" i="4"/>
  <c r="AV212" i="4"/>
  <c r="AT213" i="4" l="1"/>
  <c r="AR214" i="4"/>
  <c r="AJ213" i="4"/>
  <c r="AH214" i="4"/>
  <c r="E214" i="4"/>
  <c r="I214" i="4"/>
  <c r="H213" i="4"/>
  <c r="Z213" i="4"/>
  <c r="X214" i="4"/>
  <c r="P213" i="4"/>
  <c r="N214" i="4"/>
  <c r="F214" i="4" l="1"/>
  <c r="D215" i="4"/>
  <c r="AI214" i="4"/>
  <c r="AM214" i="4"/>
  <c r="O214" i="4"/>
  <c r="S214" i="4"/>
  <c r="R213" i="4"/>
  <c r="AL213" i="4"/>
  <c r="Y214" i="4"/>
  <c r="AC214" i="4"/>
  <c r="AS214" i="4"/>
  <c r="AW214" i="4"/>
  <c r="AB213" i="4"/>
  <c r="AV213" i="4"/>
  <c r="AT214" i="4" l="1"/>
  <c r="AR215" i="4"/>
  <c r="P214" i="4"/>
  <c r="N215" i="4"/>
  <c r="Z214" i="4"/>
  <c r="X215" i="4"/>
  <c r="AJ214" i="4"/>
  <c r="AH215" i="4"/>
  <c r="E215" i="4"/>
  <c r="I215" i="4"/>
  <c r="H214" i="4"/>
  <c r="AI215" i="4" l="1"/>
  <c r="AM215" i="4"/>
  <c r="Y215" i="4"/>
  <c r="AC215" i="4"/>
  <c r="AL214" i="4"/>
  <c r="AB214" i="4"/>
  <c r="O215" i="4"/>
  <c r="S215" i="4"/>
  <c r="R214" i="4"/>
  <c r="AS215" i="4"/>
  <c r="AW215" i="4"/>
  <c r="F215" i="4"/>
  <c r="D216" i="4"/>
  <c r="AV214" i="4"/>
  <c r="H215" i="4" l="1"/>
  <c r="E216" i="4"/>
  <c r="I216" i="4"/>
  <c r="AT215" i="4"/>
  <c r="AR216" i="4"/>
  <c r="Z215" i="4"/>
  <c r="X216" i="4"/>
  <c r="P215" i="4"/>
  <c r="N216" i="4"/>
  <c r="AJ215" i="4"/>
  <c r="AH216" i="4"/>
  <c r="Y216" i="4" l="1"/>
  <c r="AC216" i="4"/>
  <c r="AB215" i="4"/>
  <c r="AS216" i="4"/>
  <c r="AW216" i="4"/>
  <c r="AV215" i="4"/>
  <c r="AI216" i="4"/>
  <c r="AM216" i="4"/>
  <c r="AL215" i="4"/>
  <c r="F216" i="4"/>
  <c r="D217" i="4"/>
  <c r="O216" i="4"/>
  <c r="S216" i="4"/>
  <c r="R215" i="4"/>
  <c r="P216" i="4" l="1"/>
  <c r="N217" i="4"/>
  <c r="E217" i="4"/>
  <c r="I217" i="4"/>
  <c r="H216" i="4"/>
  <c r="AT216" i="4"/>
  <c r="AR217" i="4"/>
  <c r="AJ216" i="4"/>
  <c r="AH217" i="4"/>
  <c r="Z216" i="4"/>
  <c r="X217" i="4"/>
  <c r="AS217" i="4" l="1"/>
  <c r="AW217" i="4"/>
  <c r="AV216" i="4"/>
  <c r="Y217" i="4"/>
  <c r="AC217" i="4"/>
  <c r="AB216" i="4"/>
  <c r="F217" i="4"/>
  <c r="D218" i="4"/>
  <c r="AI217" i="4"/>
  <c r="AM217" i="4"/>
  <c r="O217" i="4"/>
  <c r="S217" i="4"/>
  <c r="AL216" i="4"/>
  <c r="R216" i="4"/>
  <c r="P217" i="4" l="1"/>
  <c r="N218" i="4"/>
  <c r="Z217" i="4"/>
  <c r="X218" i="4"/>
  <c r="AJ217" i="4"/>
  <c r="AH218" i="4"/>
  <c r="E218" i="4"/>
  <c r="I218" i="4"/>
  <c r="H217" i="4"/>
  <c r="AT217" i="4"/>
  <c r="AR218" i="4"/>
  <c r="AI218" i="4" l="1"/>
  <c r="AM218" i="4"/>
  <c r="AL217" i="4"/>
  <c r="F218" i="4"/>
  <c r="D219" i="4"/>
  <c r="Y218" i="4"/>
  <c r="AC218" i="4"/>
  <c r="AV217" i="4"/>
  <c r="AB217" i="4"/>
  <c r="O218" i="4"/>
  <c r="S218" i="4"/>
  <c r="AS218" i="4"/>
  <c r="AW218" i="4"/>
  <c r="R217" i="4"/>
  <c r="AT218" i="4" l="1"/>
  <c r="AR219" i="4"/>
  <c r="Z218" i="4"/>
  <c r="X219" i="4"/>
  <c r="E219" i="4"/>
  <c r="I219" i="4"/>
  <c r="P218" i="4"/>
  <c r="N219" i="4"/>
  <c r="H218" i="4"/>
  <c r="AJ218" i="4"/>
  <c r="AH219" i="4"/>
  <c r="O219" i="4" l="1"/>
  <c r="S219" i="4"/>
  <c r="F219" i="4"/>
  <c r="D220" i="4"/>
  <c r="R218" i="4"/>
  <c r="Y219" i="4"/>
  <c r="AC219" i="4"/>
  <c r="AI219" i="4"/>
  <c r="AM219" i="4"/>
  <c r="AL218" i="4"/>
  <c r="AB218" i="4"/>
  <c r="AS219" i="4"/>
  <c r="AW219" i="4"/>
  <c r="AV218" i="4"/>
  <c r="AT219" i="4" l="1"/>
  <c r="AR220" i="4"/>
  <c r="Z219" i="4"/>
  <c r="X220" i="4"/>
  <c r="E220" i="4"/>
  <c r="I220" i="4"/>
  <c r="H219" i="4"/>
  <c r="AJ219" i="4"/>
  <c r="AH220" i="4"/>
  <c r="P219" i="4"/>
  <c r="N220" i="4"/>
  <c r="F220" i="4" l="1"/>
  <c r="D221" i="4"/>
  <c r="Y220" i="4"/>
  <c r="AC220" i="4"/>
  <c r="O220" i="4"/>
  <c r="S220" i="4"/>
  <c r="R219" i="4"/>
  <c r="AB219" i="4"/>
  <c r="AI220" i="4"/>
  <c r="AM220" i="4"/>
  <c r="AS220" i="4"/>
  <c r="AW220" i="4"/>
  <c r="AL219" i="4"/>
  <c r="AV219" i="4"/>
  <c r="AT220" i="4" l="1"/>
  <c r="AR221" i="4"/>
  <c r="P220" i="4"/>
  <c r="N221" i="4"/>
  <c r="AJ220" i="4"/>
  <c r="AH221" i="4"/>
  <c r="Z220" i="4"/>
  <c r="X221" i="4"/>
  <c r="E221" i="4"/>
  <c r="I221" i="4"/>
  <c r="H220" i="4"/>
  <c r="Y221" i="4" l="1"/>
  <c r="AC221" i="4"/>
  <c r="AB220" i="4"/>
  <c r="AI221" i="4"/>
  <c r="AM221" i="4"/>
  <c r="AL220" i="4"/>
  <c r="O221" i="4"/>
  <c r="S221" i="4"/>
  <c r="R220" i="4"/>
  <c r="AS221" i="4"/>
  <c r="AW221" i="4"/>
  <c r="F221" i="4"/>
  <c r="D222" i="4"/>
  <c r="AV220" i="4"/>
  <c r="H221" i="4" l="1"/>
  <c r="AT221" i="4"/>
  <c r="AR222" i="4"/>
  <c r="AJ221" i="4"/>
  <c r="AH222" i="4"/>
  <c r="E222" i="4"/>
  <c r="I222" i="4"/>
  <c r="P221" i="4"/>
  <c r="N222" i="4"/>
  <c r="Z221" i="4"/>
  <c r="X222" i="4"/>
  <c r="F222" i="4" l="1"/>
  <c r="D223" i="4"/>
  <c r="AI222" i="4"/>
  <c r="AM222" i="4"/>
  <c r="AL221" i="4"/>
  <c r="AS222" i="4"/>
  <c r="AW222" i="4"/>
  <c r="Y222" i="4"/>
  <c r="AC222" i="4"/>
  <c r="AB221" i="4"/>
  <c r="AV221" i="4"/>
  <c r="O222" i="4"/>
  <c r="S222" i="4"/>
  <c r="R221" i="4"/>
  <c r="P222" i="4" l="1"/>
  <c r="N223" i="4"/>
  <c r="AT222" i="4"/>
  <c r="AR223" i="4"/>
  <c r="AJ222" i="4"/>
  <c r="AH223" i="4"/>
  <c r="E223" i="4"/>
  <c r="I223" i="4"/>
  <c r="Z222" i="4"/>
  <c r="X223" i="4"/>
  <c r="H222" i="4"/>
  <c r="F223" i="4" l="1"/>
  <c r="D224" i="4"/>
  <c r="AI223" i="4"/>
  <c r="AM223" i="4"/>
  <c r="AL222" i="4"/>
  <c r="AS223" i="4"/>
  <c r="AW223" i="4"/>
  <c r="AV222" i="4"/>
  <c r="Y223" i="4"/>
  <c r="AC223" i="4"/>
  <c r="O223" i="4"/>
  <c r="S223" i="4"/>
  <c r="AB222" i="4"/>
  <c r="R222" i="4"/>
  <c r="AT223" i="4" l="1"/>
  <c r="AR224" i="4"/>
  <c r="P223" i="4"/>
  <c r="N224" i="4"/>
  <c r="Z223" i="4"/>
  <c r="X224" i="4"/>
  <c r="AJ223" i="4"/>
  <c r="AH224" i="4"/>
  <c r="E224" i="4"/>
  <c r="I224" i="4"/>
  <c r="H223" i="4"/>
  <c r="AI224" i="4" l="1"/>
  <c r="AM224" i="4"/>
  <c r="AL223" i="4"/>
  <c r="Y224" i="4"/>
  <c r="AC224" i="4"/>
  <c r="AB223" i="4"/>
  <c r="O224" i="4"/>
  <c r="S224" i="4"/>
  <c r="R223" i="4"/>
  <c r="AS224" i="4"/>
  <c r="AW224" i="4"/>
  <c r="F224" i="4"/>
  <c r="D225" i="4"/>
  <c r="AV223" i="4"/>
  <c r="E225" i="4" l="1"/>
  <c r="I225" i="4"/>
  <c r="H224" i="4"/>
  <c r="AT224" i="4"/>
  <c r="AR225" i="4"/>
  <c r="Z224" i="4"/>
  <c r="X225" i="4"/>
  <c r="P224" i="4"/>
  <c r="N225" i="4"/>
  <c r="AJ224" i="4"/>
  <c r="AH225" i="4"/>
  <c r="Y225" i="4" l="1"/>
  <c r="AC225" i="4"/>
  <c r="AB224" i="4"/>
  <c r="AS225" i="4"/>
  <c r="AW225" i="4"/>
  <c r="AV224" i="4"/>
  <c r="AI225" i="4"/>
  <c r="AM225" i="4"/>
  <c r="AL224" i="4"/>
  <c r="O225" i="4"/>
  <c r="S225" i="4"/>
  <c r="R224" i="4"/>
  <c r="F225" i="4"/>
  <c r="D226" i="4"/>
  <c r="E226" i="4" l="1"/>
  <c r="I226" i="4"/>
  <c r="P225" i="4"/>
  <c r="N226" i="4"/>
  <c r="AT225" i="4"/>
  <c r="AR226" i="4"/>
  <c r="H225" i="4"/>
  <c r="AJ225" i="4"/>
  <c r="AH226" i="4"/>
  <c r="Z225" i="4"/>
  <c r="X226" i="4"/>
  <c r="AS226" i="4" l="1"/>
  <c r="AW226" i="4"/>
  <c r="AV225" i="4"/>
  <c r="O226" i="4"/>
  <c r="S226" i="4"/>
  <c r="Y226" i="4"/>
  <c r="AC226" i="4"/>
  <c r="AB225" i="4"/>
  <c r="R225" i="4"/>
  <c r="AI226" i="4"/>
  <c r="AM226" i="4"/>
  <c r="AL225" i="4"/>
  <c r="F226" i="4"/>
  <c r="D227" i="4"/>
  <c r="Z226" i="4" l="1"/>
  <c r="X227" i="4"/>
  <c r="AJ226" i="4"/>
  <c r="AH227" i="4"/>
  <c r="P226" i="4"/>
  <c r="N227" i="4"/>
  <c r="E227" i="4"/>
  <c r="I227" i="4"/>
  <c r="H226" i="4"/>
  <c r="AT226" i="4"/>
  <c r="AR227" i="4"/>
  <c r="O227" i="4" l="1"/>
  <c r="S227" i="4"/>
  <c r="F227" i="4"/>
  <c r="D228" i="4"/>
  <c r="R226" i="4"/>
  <c r="AI227" i="4"/>
  <c r="AM227" i="4"/>
  <c r="AV226" i="4"/>
  <c r="AL226" i="4"/>
  <c r="Y227" i="4"/>
  <c r="AC227" i="4"/>
  <c r="AS227" i="4"/>
  <c r="AW227" i="4"/>
  <c r="AB226" i="4"/>
  <c r="AT227" i="4" l="1"/>
  <c r="AR228" i="4"/>
  <c r="AJ227" i="4"/>
  <c r="AH228" i="4"/>
  <c r="Z227" i="4"/>
  <c r="X228" i="4"/>
  <c r="E228" i="4"/>
  <c r="I228" i="4"/>
  <c r="H227" i="4"/>
  <c r="P227" i="4"/>
  <c r="N228" i="4"/>
  <c r="Y228" i="4" l="1"/>
  <c r="AC228" i="4"/>
  <c r="AB227" i="4"/>
  <c r="F228" i="4"/>
  <c r="D229" i="4"/>
  <c r="AI228" i="4"/>
  <c r="AM228" i="4"/>
  <c r="O228" i="4"/>
  <c r="S228" i="4"/>
  <c r="R227" i="4"/>
  <c r="AL227" i="4"/>
  <c r="AS228" i="4"/>
  <c r="AW228" i="4"/>
  <c r="AV227" i="4"/>
  <c r="AT228" i="4" l="1"/>
  <c r="AR229" i="4"/>
  <c r="AJ228" i="4"/>
  <c r="AH229" i="4"/>
  <c r="E229" i="4"/>
  <c r="I229" i="4"/>
  <c r="H228" i="4"/>
  <c r="P228" i="4"/>
  <c r="N229" i="4"/>
  <c r="Z228" i="4"/>
  <c r="X229" i="4"/>
  <c r="F229" i="4" l="1"/>
  <c r="D230" i="4"/>
  <c r="AI229" i="4"/>
  <c r="AM229" i="4"/>
  <c r="Y229" i="4"/>
  <c r="AC229" i="4"/>
  <c r="AB228" i="4"/>
  <c r="AL228" i="4"/>
  <c r="O229" i="4"/>
  <c r="S229" i="4"/>
  <c r="AS229" i="4"/>
  <c r="AW229" i="4"/>
  <c r="R228" i="4"/>
  <c r="AV228" i="4"/>
  <c r="AT229" i="4" l="1"/>
  <c r="AR230" i="4"/>
  <c r="Z229" i="4"/>
  <c r="X230" i="4"/>
  <c r="P229" i="4"/>
  <c r="N230" i="4"/>
  <c r="AJ229" i="4"/>
  <c r="AH230" i="4"/>
  <c r="E230" i="4"/>
  <c r="I230" i="4"/>
  <c r="H229" i="4"/>
  <c r="AI230" i="4" l="1"/>
  <c r="AM230" i="4"/>
  <c r="AL229" i="4"/>
  <c r="O230" i="4"/>
  <c r="S230" i="4"/>
  <c r="R229" i="4"/>
  <c r="Y230" i="4"/>
  <c r="AC230" i="4"/>
  <c r="AB229" i="4"/>
  <c r="AS230" i="4"/>
  <c r="AW230" i="4"/>
  <c r="F230" i="4"/>
  <c r="D231" i="4"/>
  <c r="AV229" i="4"/>
  <c r="E231" i="4" l="1"/>
  <c r="I231" i="4"/>
  <c r="H230" i="4"/>
  <c r="AT230" i="4"/>
  <c r="AR231" i="4"/>
  <c r="P230" i="4"/>
  <c r="N231" i="4"/>
  <c r="Z230" i="4"/>
  <c r="X231" i="4"/>
  <c r="AJ230" i="4"/>
  <c r="AH231" i="4"/>
  <c r="O231" i="4" l="1"/>
  <c r="S231" i="4"/>
  <c r="R230" i="4"/>
  <c r="AS231" i="4"/>
  <c r="AW231" i="4"/>
  <c r="AV230" i="4"/>
  <c r="AI231" i="4"/>
  <c r="AM231" i="4"/>
  <c r="AL230" i="4"/>
  <c r="Y231" i="4"/>
  <c r="AC231" i="4"/>
  <c r="AB230" i="4"/>
  <c r="F231" i="4"/>
  <c r="D232" i="4"/>
  <c r="Z231" i="4" l="1"/>
  <c r="X232" i="4"/>
  <c r="AT231" i="4"/>
  <c r="AR232" i="4"/>
  <c r="E232" i="4"/>
  <c r="I232" i="4"/>
  <c r="H231" i="4"/>
  <c r="AJ231" i="4"/>
  <c r="AH232" i="4"/>
  <c r="P231" i="4"/>
  <c r="N232" i="4"/>
  <c r="F232" i="4" l="1"/>
  <c r="D233" i="4"/>
  <c r="AS232" i="4"/>
  <c r="AW232" i="4"/>
  <c r="O232" i="4"/>
  <c r="S232" i="4"/>
  <c r="R231" i="4"/>
  <c r="AV231" i="4"/>
  <c r="AI232" i="4"/>
  <c r="AM232" i="4"/>
  <c r="Y232" i="4"/>
  <c r="AC232" i="4"/>
  <c r="AL231" i="4"/>
  <c r="AB231" i="4"/>
  <c r="Z232" i="4" l="1"/>
  <c r="X233" i="4"/>
  <c r="P232" i="4"/>
  <c r="N233" i="4"/>
  <c r="AJ232" i="4"/>
  <c r="AH233" i="4"/>
  <c r="AT232" i="4"/>
  <c r="AR233" i="4"/>
  <c r="E233" i="4"/>
  <c r="I233" i="4"/>
  <c r="H232" i="4"/>
  <c r="AS233" i="4" l="1"/>
  <c r="AW233" i="4"/>
  <c r="AV232" i="4"/>
  <c r="AI233" i="4"/>
  <c r="AM233" i="4"/>
  <c r="AL232" i="4"/>
  <c r="O233" i="4"/>
  <c r="S233" i="4"/>
  <c r="R232" i="4"/>
  <c r="Y233" i="4"/>
  <c r="AC233" i="4"/>
  <c r="F233" i="4"/>
  <c r="D234" i="4"/>
  <c r="AB232" i="4"/>
  <c r="E234" i="4" l="1"/>
  <c r="I234" i="4"/>
  <c r="H233" i="4"/>
  <c r="Z233" i="4"/>
  <c r="X234" i="4"/>
  <c r="AJ233" i="4"/>
  <c r="AH234" i="4"/>
  <c r="P233" i="4"/>
  <c r="N234" i="4"/>
  <c r="AT233" i="4"/>
  <c r="AR234" i="4"/>
  <c r="AI234" i="4" l="1"/>
  <c r="AM234" i="4"/>
  <c r="AL233" i="4"/>
  <c r="Y234" i="4"/>
  <c r="AC234" i="4"/>
  <c r="AB233" i="4"/>
  <c r="AV233" i="4"/>
  <c r="AS234" i="4"/>
  <c r="AW234" i="4"/>
  <c r="O234" i="4"/>
  <c r="S234" i="4"/>
  <c r="R233" i="4"/>
  <c r="F234" i="4"/>
  <c r="D235" i="4"/>
  <c r="E235" i="4" l="1"/>
  <c r="I235" i="4"/>
  <c r="P234" i="4"/>
  <c r="N235" i="4"/>
  <c r="Z234" i="4"/>
  <c r="X235" i="4"/>
  <c r="AT234" i="4"/>
  <c r="AR235" i="4"/>
  <c r="H234" i="4"/>
  <c r="AJ234" i="4"/>
  <c r="AH235" i="4"/>
  <c r="AS235" i="4" l="1"/>
  <c r="AW235" i="4"/>
  <c r="Y235" i="4"/>
  <c r="AC235" i="4"/>
  <c r="AB234" i="4"/>
  <c r="AV234" i="4"/>
  <c r="O235" i="4"/>
  <c r="S235" i="4"/>
  <c r="AI235" i="4"/>
  <c r="AM235" i="4"/>
  <c r="AL234" i="4"/>
  <c r="R234" i="4"/>
  <c r="F235" i="4"/>
  <c r="D236" i="4"/>
  <c r="E236" i="4" l="1"/>
  <c r="I236" i="4"/>
  <c r="AJ235" i="4"/>
  <c r="AH236" i="4"/>
  <c r="Z235" i="4"/>
  <c r="X236" i="4"/>
  <c r="H235" i="4"/>
  <c r="P235" i="4"/>
  <c r="N236" i="4"/>
  <c r="AT235" i="4"/>
  <c r="AR236" i="4"/>
  <c r="Y236" i="4" l="1"/>
  <c r="AC236" i="4"/>
  <c r="AB235" i="4"/>
  <c r="AI236" i="4"/>
  <c r="AM236" i="4"/>
  <c r="AS236" i="4"/>
  <c r="AW236" i="4"/>
  <c r="AV235" i="4"/>
  <c r="AL235" i="4"/>
  <c r="O236" i="4"/>
  <c r="S236" i="4"/>
  <c r="R235" i="4"/>
  <c r="F236" i="4"/>
  <c r="D237" i="4"/>
  <c r="P236" i="4" l="1"/>
  <c r="N237" i="4"/>
  <c r="AJ236" i="4"/>
  <c r="AH237" i="4"/>
  <c r="AT236" i="4"/>
  <c r="AR237" i="4"/>
  <c r="E237" i="4"/>
  <c r="I237" i="4"/>
  <c r="H236" i="4"/>
  <c r="Z236" i="4"/>
  <c r="X237" i="4"/>
  <c r="AS237" i="4" l="1"/>
  <c r="AW237" i="4"/>
  <c r="AV236" i="4"/>
  <c r="F237" i="4"/>
  <c r="D238" i="4"/>
  <c r="AI237" i="4"/>
  <c r="AM237" i="4"/>
  <c r="Y237" i="4"/>
  <c r="AC237" i="4"/>
  <c r="AB236" i="4"/>
  <c r="AL236" i="4"/>
  <c r="O237" i="4"/>
  <c r="S237" i="4"/>
  <c r="R236" i="4"/>
  <c r="P237" i="4" l="1"/>
  <c r="N238" i="4"/>
  <c r="AJ237" i="4"/>
  <c r="AH238" i="4"/>
  <c r="E238" i="4"/>
  <c r="I238" i="4"/>
  <c r="H237" i="4"/>
  <c r="Z237" i="4"/>
  <c r="X238" i="4"/>
  <c r="AT237" i="4"/>
  <c r="AR238" i="4"/>
  <c r="F238" i="4" l="1"/>
  <c r="D239" i="4"/>
  <c r="AI238" i="4"/>
  <c r="AM238" i="4"/>
  <c r="AV237" i="4"/>
  <c r="AL237" i="4"/>
  <c r="Y238" i="4"/>
  <c r="AC238" i="4"/>
  <c r="O238" i="4"/>
  <c r="S238" i="4"/>
  <c r="AS238" i="4"/>
  <c r="AW238" i="4"/>
  <c r="AB237" i="4"/>
  <c r="R237" i="4"/>
  <c r="AT238" i="4" l="1"/>
  <c r="AR239" i="4"/>
  <c r="P238" i="4"/>
  <c r="N239" i="4"/>
  <c r="AJ238" i="4"/>
  <c r="AH239" i="4"/>
  <c r="E239" i="4"/>
  <c r="I239" i="4"/>
  <c r="Z238" i="4"/>
  <c r="X239" i="4"/>
  <c r="H238" i="4"/>
  <c r="F239" i="4" l="1"/>
  <c r="D240" i="4"/>
  <c r="AI239" i="4"/>
  <c r="AM239" i="4"/>
  <c r="AL238" i="4"/>
  <c r="O239" i="4"/>
  <c r="S239" i="4"/>
  <c r="R238" i="4"/>
  <c r="Y239" i="4"/>
  <c r="AC239" i="4"/>
  <c r="AS239" i="4"/>
  <c r="AW239" i="4"/>
  <c r="AB238" i="4"/>
  <c r="AV238" i="4"/>
  <c r="P239" i="4" l="1"/>
  <c r="N240" i="4"/>
  <c r="AT239" i="4"/>
  <c r="AR240" i="4"/>
  <c r="Z239" i="4"/>
  <c r="X240" i="4"/>
  <c r="AJ239" i="4"/>
  <c r="AH240" i="4"/>
  <c r="E240" i="4"/>
  <c r="I240" i="4"/>
  <c r="H239" i="4"/>
  <c r="AI240" i="4" l="1"/>
  <c r="AM240" i="4"/>
  <c r="AL239" i="4"/>
  <c r="Y240" i="4"/>
  <c r="AC240" i="4"/>
  <c r="AB239" i="4"/>
  <c r="AS240" i="4"/>
  <c r="AW240" i="4"/>
  <c r="AV239" i="4"/>
  <c r="O240" i="4"/>
  <c r="S240" i="4"/>
  <c r="F240" i="4"/>
  <c r="D241" i="4"/>
  <c r="R239" i="4"/>
  <c r="E241" i="4" l="1"/>
  <c r="I241" i="4"/>
  <c r="H240" i="4"/>
  <c r="P240" i="4"/>
  <c r="N241" i="4"/>
  <c r="Z240" i="4"/>
  <c r="X241" i="4"/>
  <c r="AT240" i="4"/>
  <c r="AR241" i="4"/>
  <c r="AJ240" i="4"/>
  <c r="AH241" i="4"/>
  <c r="Y241" i="4" l="1"/>
  <c r="AC241" i="4"/>
  <c r="AB240" i="4"/>
  <c r="O241" i="4"/>
  <c r="S241" i="4"/>
  <c r="R240" i="4"/>
  <c r="AL240" i="4"/>
  <c r="AI241" i="4"/>
  <c r="AM241" i="4"/>
  <c r="AS241" i="4"/>
  <c r="AW241" i="4"/>
  <c r="AV240" i="4"/>
  <c r="F241" i="4"/>
  <c r="D242" i="4"/>
  <c r="E242" i="4" l="1"/>
  <c r="I242" i="4"/>
  <c r="AT241" i="4"/>
  <c r="AR242" i="4"/>
  <c r="P241" i="4"/>
  <c r="N242" i="4"/>
  <c r="AJ241" i="4"/>
  <c r="AH242" i="4"/>
  <c r="H241" i="4"/>
  <c r="Z241" i="4"/>
  <c r="X242" i="4"/>
  <c r="AI242" i="4" l="1"/>
  <c r="AM242" i="4"/>
  <c r="O242" i="4"/>
  <c r="S242" i="4"/>
  <c r="R241" i="4"/>
  <c r="AL241" i="4"/>
  <c r="AS242" i="4"/>
  <c r="AW242" i="4"/>
  <c r="Y242" i="4"/>
  <c r="AC242" i="4"/>
  <c r="AB241" i="4"/>
  <c r="AV241" i="4"/>
  <c r="F242" i="4"/>
  <c r="D243" i="4"/>
  <c r="E243" i="4" l="1"/>
  <c r="I243" i="4"/>
  <c r="Z242" i="4"/>
  <c r="X243" i="4"/>
  <c r="P242" i="4"/>
  <c r="N243" i="4"/>
  <c r="H242" i="4"/>
  <c r="AT242" i="4"/>
  <c r="AR243" i="4"/>
  <c r="AJ242" i="4"/>
  <c r="AH243" i="4"/>
  <c r="O243" i="4" l="1"/>
  <c r="S243" i="4"/>
  <c r="R242" i="4"/>
  <c r="Y243" i="4"/>
  <c r="AC243" i="4"/>
  <c r="AI243" i="4"/>
  <c r="AM243" i="4"/>
  <c r="AL242" i="4"/>
  <c r="AB242" i="4"/>
  <c r="AS243" i="4"/>
  <c r="AW243" i="4"/>
  <c r="AV242" i="4"/>
  <c r="F243" i="4"/>
  <c r="D244" i="4"/>
  <c r="E244" i="4" l="1"/>
  <c r="I244" i="4"/>
  <c r="AJ243" i="4"/>
  <c r="AH244" i="4"/>
  <c r="AT243" i="4"/>
  <c r="AR244" i="4"/>
  <c r="Z243" i="4"/>
  <c r="X244" i="4"/>
  <c r="H243" i="4"/>
  <c r="P243" i="4"/>
  <c r="N244" i="4"/>
  <c r="Y244" i="4" l="1"/>
  <c r="AC244" i="4"/>
  <c r="AS244" i="4"/>
  <c r="AW244" i="4"/>
  <c r="AV243" i="4"/>
  <c r="AB243" i="4"/>
  <c r="AI244" i="4"/>
  <c r="AM244" i="4"/>
  <c r="O244" i="4"/>
  <c r="S244" i="4"/>
  <c r="R243" i="4"/>
  <c r="AL243" i="4"/>
  <c r="F244" i="4"/>
  <c r="D245" i="4"/>
  <c r="E245" i="4" l="1"/>
  <c r="I245" i="4"/>
  <c r="P244" i="4"/>
  <c r="N245" i="4"/>
  <c r="AT244" i="4"/>
  <c r="AR245" i="4"/>
  <c r="H244" i="4"/>
  <c r="AJ244" i="4"/>
  <c r="AH245" i="4"/>
  <c r="Z244" i="4"/>
  <c r="X245" i="4"/>
  <c r="AS245" i="4" l="1"/>
  <c r="AW245" i="4"/>
  <c r="AV244" i="4"/>
  <c r="O245" i="4"/>
  <c r="S245" i="4"/>
  <c r="Y245" i="4"/>
  <c r="AC245" i="4"/>
  <c r="AB244" i="4"/>
  <c r="R244" i="4"/>
  <c r="AI245" i="4"/>
  <c r="AM245" i="4"/>
  <c r="AL244" i="4"/>
  <c r="F245" i="4"/>
  <c r="D246" i="4"/>
  <c r="Z245" i="4" l="1"/>
  <c r="X246" i="4"/>
  <c r="AJ245" i="4"/>
  <c r="AH246" i="4"/>
  <c r="P245" i="4"/>
  <c r="N246" i="4"/>
  <c r="E246" i="4"/>
  <c r="I246" i="4"/>
  <c r="H245" i="4"/>
  <c r="AT245" i="4"/>
  <c r="AR246" i="4"/>
  <c r="O246" i="4" l="1"/>
  <c r="S246" i="4"/>
  <c r="R245" i="4"/>
  <c r="AI246" i="4"/>
  <c r="AM246" i="4"/>
  <c r="AV245" i="4"/>
  <c r="AL245" i="4"/>
  <c r="Y246" i="4"/>
  <c r="AC246" i="4"/>
  <c r="F246" i="4"/>
  <c r="D247" i="4"/>
  <c r="AS246" i="4"/>
  <c r="AW246" i="4"/>
  <c r="AB245" i="4"/>
  <c r="AT246" i="4" l="1"/>
  <c r="AR247" i="4"/>
  <c r="E247" i="4"/>
  <c r="I247" i="4"/>
  <c r="H246" i="4"/>
  <c r="AJ246" i="4"/>
  <c r="AH247" i="4"/>
  <c r="Z246" i="4"/>
  <c r="X247" i="4"/>
  <c r="P246" i="4"/>
  <c r="N247" i="4"/>
  <c r="AI247" i="4" l="1"/>
  <c r="AM247" i="4"/>
  <c r="AL246" i="4"/>
  <c r="O247" i="4"/>
  <c r="S247" i="4"/>
  <c r="R246" i="4"/>
  <c r="F247" i="4"/>
  <c r="D248" i="4"/>
  <c r="Y247" i="4"/>
  <c r="AC247" i="4"/>
  <c r="AS247" i="4"/>
  <c r="AW247" i="4"/>
  <c r="AB246" i="4"/>
  <c r="AV246" i="4"/>
  <c r="AT247" i="4" l="1"/>
  <c r="AR248" i="4"/>
  <c r="P247" i="4"/>
  <c r="N248" i="4"/>
  <c r="Z247" i="4"/>
  <c r="X248" i="4"/>
  <c r="E248" i="4"/>
  <c r="I248" i="4"/>
  <c r="H247" i="4"/>
  <c r="AJ247" i="4"/>
  <c r="AH248" i="4"/>
  <c r="Y248" i="4" l="1"/>
  <c r="AC248" i="4"/>
  <c r="AB247" i="4"/>
  <c r="F248" i="4"/>
  <c r="D249" i="4"/>
  <c r="O248" i="4"/>
  <c r="S248" i="4"/>
  <c r="AI248" i="4"/>
  <c r="AM248" i="4"/>
  <c r="AL247" i="4"/>
  <c r="R247" i="4"/>
  <c r="AS248" i="4"/>
  <c r="AW248" i="4"/>
  <c r="AV247" i="4"/>
  <c r="AT248" i="4" l="1"/>
  <c r="AR249" i="4"/>
  <c r="P248" i="4"/>
  <c r="N249" i="4"/>
  <c r="E249" i="4"/>
  <c r="I249" i="4"/>
  <c r="H248" i="4"/>
  <c r="AJ248" i="4"/>
  <c r="AH249" i="4"/>
  <c r="Z248" i="4"/>
  <c r="X249" i="4"/>
  <c r="F249" i="4" l="1"/>
  <c r="D250" i="4"/>
  <c r="O249" i="4"/>
  <c r="S249" i="4"/>
  <c r="Y249" i="4"/>
  <c r="AC249" i="4"/>
  <c r="AB248" i="4"/>
  <c r="R248" i="4"/>
  <c r="AI249" i="4"/>
  <c r="AM249" i="4"/>
  <c r="AS249" i="4"/>
  <c r="AW249" i="4"/>
  <c r="AL248" i="4"/>
  <c r="AV248" i="4"/>
  <c r="AT249" i="4" l="1"/>
  <c r="AR250" i="4"/>
  <c r="Z249" i="4"/>
  <c r="X250" i="4"/>
  <c r="AJ249" i="4"/>
  <c r="AH250" i="4"/>
  <c r="P249" i="4"/>
  <c r="N250" i="4"/>
  <c r="E250" i="4"/>
  <c r="I250" i="4"/>
  <c r="H249" i="4"/>
  <c r="O250" i="4" l="1"/>
  <c r="S250" i="4"/>
  <c r="R249" i="4"/>
  <c r="AI250" i="4"/>
  <c r="AM250" i="4"/>
  <c r="AL249" i="4"/>
  <c r="Y250" i="4"/>
  <c r="AC250" i="4"/>
  <c r="AB249" i="4"/>
  <c r="AS250" i="4"/>
  <c r="AW250" i="4"/>
  <c r="F250" i="4"/>
  <c r="D251" i="4"/>
  <c r="AV249" i="4"/>
  <c r="E251" i="4" l="1"/>
  <c r="I251" i="4"/>
  <c r="H250" i="4"/>
  <c r="AT250" i="4"/>
  <c r="AR251" i="4"/>
  <c r="AJ250" i="4"/>
  <c r="AH251" i="4"/>
  <c r="Z250" i="4"/>
  <c r="X251" i="4"/>
  <c r="P250" i="4"/>
  <c r="N251" i="4"/>
  <c r="AI251" i="4" l="1"/>
  <c r="AM251" i="4"/>
  <c r="AL250" i="4"/>
  <c r="AS251" i="4"/>
  <c r="AW251" i="4"/>
  <c r="AV250" i="4"/>
  <c r="R250" i="4"/>
  <c r="O251" i="4"/>
  <c r="S251" i="4"/>
  <c r="Y251" i="4"/>
  <c r="AC251" i="4"/>
  <c r="AB250" i="4"/>
  <c r="F251" i="4"/>
  <c r="D252" i="4"/>
  <c r="E252" i="4" l="1"/>
  <c r="I252" i="4"/>
  <c r="Z251" i="4"/>
  <c r="X252" i="4"/>
  <c r="AT251" i="4"/>
  <c r="AR252" i="4"/>
  <c r="P251" i="4"/>
  <c r="N252" i="4"/>
  <c r="H251" i="4"/>
  <c r="AJ251" i="4"/>
  <c r="AH252" i="4"/>
  <c r="O252" i="4" l="1"/>
  <c r="S252" i="4"/>
  <c r="AS252" i="4"/>
  <c r="AW252" i="4"/>
  <c r="AV251" i="4"/>
  <c r="R251" i="4"/>
  <c r="Y252" i="4"/>
  <c r="AC252" i="4"/>
  <c r="AI252" i="4"/>
  <c r="AM252" i="4"/>
  <c r="AL251" i="4"/>
  <c r="AB251" i="4"/>
  <c r="F252" i="4"/>
  <c r="D253" i="4"/>
  <c r="E253" i="4" l="1"/>
  <c r="I253" i="4"/>
  <c r="AJ252" i="4"/>
  <c r="AH253" i="4"/>
  <c r="AT252" i="4"/>
  <c r="AR253" i="4"/>
  <c r="H252" i="4"/>
  <c r="Z252" i="4"/>
  <c r="X253" i="4"/>
  <c r="P252" i="4"/>
  <c r="N253" i="4"/>
  <c r="AS253" i="4" l="1"/>
  <c r="AW253" i="4"/>
  <c r="AV252" i="4"/>
  <c r="AI253" i="4"/>
  <c r="AM253" i="4"/>
  <c r="O253" i="4"/>
  <c r="S253" i="4"/>
  <c r="R252" i="4"/>
  <c r="AL252" i="4"/>
  <c r="Y253" i="4"/>
  <c r="AC253" i="4"/>
  <c r="AB252" i="4"/>
  <c r="F253" i="4"/>
  <c r="D254" i="4"/>
  <c r="P253" i="4" l="1"/>
  <c r="N254" i="4"/>
  <c r="Z253" i="4"/>
  <c r="X254" i="4"/>
  <c r="AJ253" i="4"/>
  <c r="AH254" i="4"/>
  <c r="E254" i="4"/>
  <c r="I254" i="4"/>
  <c r="H253" i="4"/>
  <c r="AT253" i="4"/>
  <c r="AR254" i="4"/>
  <c r="AI254" i="4" l="1"/>
  <c r="AM254" i="4"/>
  <c r="AL253" i="4"/>
  <c r="Y254" i="4"/>
  <c r="AC254" i="4"/>
  <c r="AV253" i="4"/>
  <c r="AB253" i="4"/>
  <c r="O254" i="4"/>
  <c r="S254" i="4"/>
  <c r="F254" i="4"/>
  <c r="D255" i="4"/>
  <c r="AS254" i="4"/>
  <c r="AW254" i="4"/>
  <c r="R253" i="4"/>
  <c r="AT254" i="4" l="1"/>
  <c r="AR255" i="4"/>
  <c r="E255" i="4"/>
  <c r="I255" i="4"/>
  <c r="H254" i="4"/>
  <c r="Z254" i="4"/>
  <c r="X255" i="4"/>
  <c r="P254" i="4"/>
  <c r="N255" i="4"/>
  <c r="AJ254" i="4"/>
  <c r="AH255" i="4"/>
  <c r="Y255" i="4" l="1"/>
  <c r="AC255" i="4"/>
  <c r="AI255" i="4"/>
  <c r="AM255" i="4"/>
  <c r="AL254" i="4"/>
  <c r="F255" i="4"/>
  <c r="D256" i="4"/>
  <c r="AB254" i="4"/>
  <c r="O255" i="4"/>
  <c r="S255" i="4"/>
  <c r="AS255" i="4"/>
  <c r="AW255" i="4"/>
  <c r="R254" i="4"/>
  <c r="AV254" i="4"/>
  <c r="E256" i="4" l="1"/>
  <c r="I256" i="4"/>
  <c r="H255" i="4"/>
  <c r="AT255" i="4"/>
  <c r="AR256" i="4"/>
  <c r="P255" i="4"/>
  <c r="N256" i="4"/>
  <c r="AJ255" i="4"/>
  <c r="AH256" i="4"/>
  <c r="Z255" i="4"/>
  <c r="X256" i="4"/>
  <c r="O256" i="4" l="1"/>
  <c r="S256" i="4"/>
  <c r="R255" i="4"/>
  <c r="AV255" i="4"/>
  <c r="AS256" i="4"/>
  <c r="AW256" i="4"/>
  <c r="Y256" i="4"/>
  <c r="AC256" i="4"/>
  <c r="AB255" i="4"/>
  <c r="AI256" i="4"/>
  <c r="AM256" i="4"/>
  <c r="AL255" i="4"/>
  <c r="F256" i="4"/>
  <c r="D257" i="4"/>
  <c r="AT256" i="4" l="1"/>
  <c r="AR257" i="4"/>
  <c r="AJ256" i="4"/>
  <c r="AH257" i="4"/>
  <c r="E257" i="4"/>
  <c r="I257" i="4"/>
  <c r="H256" i="4"/>
  <c r="Z256" i="4"/>
  <c r="X257" i="4"/>
  <c r="P256" i="4"/>
  <c r="N257" i="4"/>
  <c r="F257" i="4" l="1"/>
  <c r="D258" i="4"/>
  <c r="AI257" i="4"/>
  <c r="AM257" i="4"/>
  <c r="AL256" i="4"/>
  <c r="O257" i="4"/>
  <c r="S257" i="4"/>
  <c r="R256" i="4"/>
  <c r="Y257" i="4"/>
  <c r="AC257" i="4"/>
  <c r="AS257" i="4"/>
  <c r="AW257" i="4"/>
  <c r="AB256" i="4"/>
  <c r="AV256" i="4"/>
  <c r="P257" i="4" l="1"/>
  <c r="N258" i="4"/>
  <c r="AT257" i="4"/>
  <c r="AR258" i="4"/>
  <c r="Z257" i="4"/>
  <c r="X258" i="4"/>
  <c r="AJ257" i="4"/>
  <c r="AH258" i="4"/>
  <c r="E258" i="4"/>
  <c r="I258" i="4"/>
  <c r="H257" i="4"/>
  <c r="AI258" i="4" l="1"/>
  <c r="AM258" i="4"/>
  <c r="AL257" i="4"/>
  <c r="Y258" i="4"/>
  <c r="AC258" i="4"/>
  <c r="AB257" i="4"/>
  <c r="AS258" i="4"/>
  <c r="AW258" i="4"/>
  <c r="AV257" i="4"/>
  <c r="O258" i="4"/>
  <c r="S258" i="4"/>
  <c r="F258" i="4"/>
  <c r="D259" i="4"/>
  <c r="R257" i="4"/>
  <c r="E259" i="4" l="1"/>
  <c r="I259" i="4"/>
  <c r="H258" i="4"/>
  <c r="P258" i="4"/>
  <c r="N259" i="4"/>
  <c r="Z258" i="4"/>
  <c r="X259" i="4"/>
  <c r="AT258" i="4"/>
  <c r="AR259" i="4"/>
  <c r="AJ258" i="4"/>
  <c r="AH259" i="4"/>
  <c r="Y259" i="4" l="1"/>
  <c r="AC259" i="4"/>
  <c r="AB258" i="4"/>
  <c r="O259" i="4"/>
  <c r="S259" i="4"/>
  <c r="R258" i="4"/>
  <c r="AI259" i="4"/>
  <c r="AM259" i="4"/>
  <c r="AL258" i="4"/>
  <c r="AS259" i="4"/>
  <c r="AW259" i="4"/>
  <c r="AV258" i="4"/>
  <c r="F259" i="4"/>
  <c r="D260" i="4"/>
  <c r="AT259" i="4" l="1"/>
  <c r="AR260" i="4"/>
  <c r="P259" i="4"/>
  <c r="N260" i="4"/>
  <c r="E260" i="4"/>
  <c r="I260" i="4"/>
  <c r="H259" i="4"/>
  <c r="AJ259" i="4"/>
  <c r="AH260" i="4"/>
  <c r="Z259" i="4"/>
  <c r="X260" i="4"/>
  <c r="F260" i="4" l="1"/>
  <c r="D261" i="4"/>
  <c r="O260" i="4"/>
  <c r="S260" i="4"/>
  <c r="AB259" i="4"/>
  <c r="R259" i="4"/>
  <c r="Y260" i="4"/>
  <c r="AC260" i="4"/>
  <c r="AI260" i="4"/>
  <c r="AM260" i="4"/>
  <c r="AS260" i="4"/>
  <c r="AW260" i="4"/>
  <c r="AL259" i="4"/>
  <c r="AV259" i="4"/>
  <c r="AT260" i="4" l="1"/>
  <c r="AR261" i="4"/>
  <c r="AJ260" i="4"/>
  <c r="AH261" i="4"/>
  <c r="P260" i="4"/>
  <c r="N261" i="4"/>
  <c r="E261" i="4"/>
  <c r="I261" i="4"/>
  <c r="Z260" i="4"/>
  <c r="X261" i="4"/>
  <c r="H260" i="4"/>
  <c r="O261" i="4" l="1"/>
  <c r="S261" i="4"/>
  <c r="F261" i="4"/>
  <c r="D262" i="4"/>
  <c r="R260" i="4"/>
  <c r="AI261" i="4"/>
  <c r="AM261" i="4"/>
  <c r="AL260" i="4"/>
  <c r="Y261" i="4"/>
  <c r="AC261" i="4"/>
  <c r="AS261" i="4"/>
  <c r="AW261" i="4"/>
  <c r="AB260" i="4"/>
  <c r="AV260" i="4"/>
  <c r="AJ261" i="4" l="1"/>
  <c r="AH262" i="4"/>
  <c r="AT261" i="4"/>
  <c r="AR262" i="4"/>
  <c r="E262" i="4"/>
  <c r="I262" i="4"/>
  <c r="Z261" i="4"/>
  <c r="X262" i="4"/>
  <c r="H261" i="4"/>
  <c r="P261" i="4"/>
  <c r="N262" i="4"/>
  <c r="Y262" i="4" l="1"/>
  <c r="AC262" i="4"/>
  <c r="AB261" i="4"/>
  <c r="F262" i="4"/>
  <c r="D263" i="4"/>
  <c r="AS262" i="4"/>
  <c r="AW262" i="4"/>
  <c r="O262" i="4"/>
  <c r="S262" i="4"/>
  <c r="R261" i="4"/>
  <c r="AV261" i="4"/>
  <c r="AI262" i="4"/>
  <c r="AM262" i="4"/>
  <c r="AL261" i="4"/>
  <c r="AJ262" i="4" l="1"/>
  <c r="AH263" i="4"/>
  <c r="E263" i="4"/>
  <c r="I263" i="4"/>
  <c r="AT262" i="4"/>
  <c r="AR263" i="4"/>
  <c r="H262" i="4"/>
  <c r="P262" i="4"/>
  <c r="N263" i="4"/>
  <c r="Z262" i="4"/>
  <c r="X263" i="4"/>
  <c r="AS263" i="4" l="1"/>
  <c r="AW263" i="4"/>
  <c r="AV262" i="4"/>
  <c r="Y263" i="4"/>
  <c r="AC263" i="4"/>
  <c r="AB262" i="4"/>
  <c r="F263" i="4"/>
  <c r="D264" i="4"/>
  <c r="O263" i="4"/>
  <c r="S263" i="4"/>
  <c r="AI263" i="4"/>
  <c r="AM263" i="4"/>
  <c r="R262" i="4"/>
  <c r="AL262" i="4"/>
  <c r="E264" i="4" l="1"/>
  <c r="I264" i="4"/>
  <c r="AJ263" i="4"/>
  <c r="AH264" i="4"/>
  <c r="Z263" i="4"/>
  <c r="X264" i="4"/>
  <c r="P263" i="4"/>
  <c r="N264" i="4"/>
  <c r="H263" i="4"/>
  <c r="AT263" i="4"/>
  <c r="AR264" i="4"/>
  <c r="O264" i="4" l="1"/>
  <c r="S264" i="4"/>
  <c r="Y264" i="4"/>
  <c r="AC264" i="4"/>
  <c r="AB263" i="4"/>
  <c r="R263" i="4"/>
  <c r="AI264" i="4"/>
  <c r="AM264" i="4"/>
  <c r="AS264" i="4"/>
  <c r="AW264" i="4"/>
  <c r="AV263" i="4"/>
  <c r="AL263" i="4"/>
  <c r="F264" i="4"/>
  <c r="D265" i="4"/>
  <c r="E265" i="4" l="1"/>
  <c r="I265" i="4"/>
  <c r="AT264" i="4"/>
  <c r="AR265" i="4"/>
  <c r="Z264" i="4"/>
  <c r="X265" i="4"/>
  <c r="H264" i="4"/>
  <c r="AJ264" i="4"/>
  <c r="AH265" i="4"/>
  <c r="P264" i="4"/>
  <c r="N265" i="4"/>
  <c r="AI265" i="4" l="1"/>
  <c r="AM265" i="4"/>
  <c r="Y265" i="4"/>
  <c r="AC265" i="4"/>
  <c r="AB264" i="4"/>
  <c r="AS265" i="4"/>
  <c r="AW265" i="4"/>
  <c r="O265" i="4"/>
  <c r="S265" i="4"/>
  <c r="R264" i="4"/>
  <c r="AV264" i="4"/>
  <c r="AL264" i="4"/>
  <c r="F265" i="4"/>
  <c r="D266" i="4"/>
  <c r="AT265" i="4" l="1"/>
  <c r="AR266" i="4"/>
  <c r="E266" i="4"/>
  <c r="I266" i="4"/>
  <c r="Z265" i="4"/>
  <c r="X266" i="4"/>
  <c r="H265" i="4"/>
  <c r="P265" i="4"/>
  <c r="N266" i="4"/>
  <c r="AJ265" i="4"/>
  <c r="AH266" i="4"/>
  <c r="Y266" i="4" l="1"/>
  <c r="AC266" i="4"/>
  <c r="AB265" i="4"/>
  <c r="AI266" i="4"/>
  <c r="AM266" i="4"/>
  <c r="AL265" i="4"/>
  <c r="F266" i="4"/>
  <c r="D267" i="4"/>
  <c r="O266" i="4"/>
  <c r="S266" i="4"/>
  <c r="AS266" i="4"/>
  <c r="AW266" i="4"/>
  <c r="R265" i="4"/>
  <c r="AV265" i="4"/>
  <c r="AT266" i="4" l="1"/>
  <c r="AR267" i="4"/>
  <c r="AJ266" i="4"/>
  <c r="AH267" i="4"/>
  <c r="P266" i="4"/>
  <c r="N267" i="4"/>
  <c r="E267" i="4"/>
  <c r="I267" i="4"/>
  <c r="H266" i="4"/>
  <c r="Z266" i="4"/>
  <c r="X267" i="4"/>
  <c r="O267" i="4" l="1"/>
  <c r="S267" i="4"/>
  <c r="R266" i="4"/>
  <c r="AI267" i="4"/>
  <c r="AM267" i="4"/>
  <c r="AB266" i="4"/>
  <c r="AL266" i="4"/>
  <c r="AS267" i="4"/>
  <c r="AW267" i="4"/>
  <c r="F267" i="4"/>
  <c r="D268" i="4"/>
  <c r="Y267" i="4"/>
  <c r="AC267" i="4"/>
  <c r="AV266" i="4"/>
  <c r="Z267" i="4" l="1"/>
  <c r="X268" i="4"/>
  <c r="E268" i="4"/>
  <c r="I268" i="4"/>
  <c r="H267" i="4"/>
  <c r="AJ267" i="4"/>
  <c r="AH268" i="4"/>
  <c r="AT267" i="4"/>
  <c r="AR268" i="4"/>
  <c r="P267" i="4"/>
  <c r="N268" i="4"/>
  <c r="AI268" i="4" l="1"/>
  <c r="AM268" i="4"/>
  <c r="O268" i="4"/>
  <c r="S268" i="4"/>
  <c r="R267" i="4"/>
  <c r="F268" i="4"/>
  <c r="D269" i="4"/>
  <c r="AL267" i="4"/>
  <c r="AS268" i="4"/>
  <c r="AW268" i="4"/>
  <c r="Y268" i="4"/>
  <c r="AC268" i="4"/>
  <c r="AV267" i="4"/>
  <c r="AB267" i="4"/>
  <c r="E269" i="4" l="1"/>
  <c r="I269" i="4"/>
  <c r="H268" i="4"/>
  <c r="Z268" i="4"/>
  <c r="X269" i="4"/>
  <c r="AT268" i="4"/>
  <c r="AR269" i="4"/>
  <c r="P268" i="4"/>
  <c r="N269" i="4"/>
  <c r="AJ268" i="4"/>
  <c r="AH269" i="4"/>
  <c r="AS269" i="4" l="1"/>
  <c r="AW269" i="4"/>
  <c r="AV268" i="4"/>
  <c r="Y269" i="4"/>
  <c r="AC269" i="4"/>
  <c r="AB268" i="4"/>
  <c r="AI269" i="4"/>
  <c r="AM269" i="4"/>
  <c r="AL268" i="4"/>
  <c r="O269" i="4"/>
  <c r="S269" i="4"/>
  <c r="R268" i="4"/>
  <c r="F269" i="4"/>
  <c r="D270" i="4"/>
  <c r="P269" i="4" l="1"/>
  <c r="N270" i="4"/>
  <c r="Z269" i="4"/>
  <c r="X270" i="4"/>
  <c r="E270" i="4"/>
  <c r="I270" i="4"/>
  <c r="H269" i="4"/>
  <c r="AJ269" i="4"/>
  <c r="AH270" i="4"/>
  <c r="AT269" i="4"/>
  <c r="AR270" i="4"/>
  <c r="F270" i="4" l="1"/>
  <c r="D271" i="4"/>
  <c r="Y270" i="4"/>
  <c r="AC270" i="4"/>
  <c r="AS270" i="4"/>
  <c r="AW270" i="4"/>
  <c r="AV269" i="4"/>
  <c r="AB269" i="4"/>
  <c r="AI270" i="4"/>
  <c r="AM270" i="4"/>
  <c r="O270" i="4"/>
  <c r="S270" i="4"/>
  <c r="AL269" i="4"/>
  <c r="R269" i="4"/>
  <c r="P270" i="4" l="1"/>
  <c r="N271" i="4"/>
  <c r="AT270" i="4"/>
  <c r="AR271" i="4"/>
  <c r="AJ270" i="4"/>
  <c r="AH271" i="4"/>
  <c r="Z270" i="4"/>
  <c r="X271" i="4"/>
  <c r="E271" i="4"/>
  <c r="I271" i="4"/>
  <c r="H270" i="4"/>
  <c r="Y271" i="4" l="1"/>
  <c r="AC271" i="4"/>
  <c r="AB270" i="4"/>
  <c r="AI271" i="4"/>
  <c r="AM271" i="4"/>
  <c r="AL270" i="4"/>
  <c r="AS271" i="4"/>
  <c r="AW271" i="4"/>
  <c r="AV270" i="4"/>
  <c r="O271" i="4"/>
  <c r="S271" i="4"/>
  <c r="F271" i="4"/>
  <c r="D272" i="4"/>
  <c r="R270" i="4"/>
  <c r="E272" i="4" l="1"/>
  <c r="I272" i="4"/>
  <c r="H271" i="4"/>
  <c r="P271" i="4"/>
  <c r="N272" i="4"/>
  <c r="AJ271" i="4"/>
  <c r="AH272" i="4"/>
  <c r="AT271" i="4"/>
  <c r="AR272" i="4"/>
  <c r="Z271" i="4"/>
  <c r="X272" i="4"/>
  <c r="AI272" i="4" l="1"/>
  <c r="AM272" i="4"/>
  <c r="AL271" i="4"/>
  <c r="O272" i="4"/>
  <c r="S272" i="4"/>
  <c r="R271" i="4"/>
  <c r="Y272" i="4"/>
  <c r="AC272" i="4"/>
  <c r="AB271" i="4"/>
  <c r="AS272" i="4"/>
  <c r="AW272" i="4"/>
  <c r="AV271" i="4"/>
  <c r="F272" i="4"/>
  <c r="D273" i="4"/>
  <c r="AT272" i="4" l="1"/>
  <c r="AR273" i="4"/>
  <c r="P272" i="4"/>
  <c r="N273" i="4"/>
  <c r="E273" i="4"/>
  <c r="I273" i="4"/>
  <c r="H272" i="4"/>
  <c r="Z272" i="4"/>
  <c r="X273" i="4"/>
  <c r="AJ272" i="4"/>
  <c r="AH273" i="4"/>
  <c r="F273" i="4" l="1"/>
  <c r="D274" i="4"/>
  <c r="O273" i="4"/>
  <c r="S273" i="4"/>
  <c r="AI273" i="4"/>
  <c r="AM273" i="4"/>
  <c r="AL272" i="4"/>
  <c r="R272" i="4"/>
  <c r="Y273" i="4"/>
  <c r="AC273" i="4"/>
  <c r="AS273" i="4"/>
  <c r="AW273" i="4"/>
  <c r="AB272" i="4"/>
  <c r="AV272" i="4"/>
  <c r="AT273" i="4" l="1"/>
  <c r="AR274" i="4"/>
  <c r="AJ273" i="4"/>
  <c r="AH274" i="4"/>
  <c r="Z273" i="4"/>
  <c r="X274" i="4"/>
  <c r="P273" i="4"/>
  <c r="N274" i="4"/>
  <c r="E274" i="4"/>
  <c r="I274" i="4"/>
  <c r="H273" i="4"/>
  <c r="O274" i="4" l="1"/>
  <c r="S274" i="4"/>
  <c r="R273" i="4"/>
  <c r="Y274" i="4"/>
  <c r="AC274" i="4"/>
  <c r="AB273" i="4"/>
  <c r="AI274" i="4"/>
  <c r="AM274" i="4"/>
  <c r="AL273" i="4"/>
  <c r="AS274" i="4"/>
  <c r="AW274" i="4"/>
  <c r="F274" i="4"/>
  <c r="D275" i="4"/>
  <c r="AV273" i="4"/>
  <c r="H274" i="4" l="1"/>
  <c r="AT274" i="4"/>
  <c r="AR275" i="4"/>
  <c r="Z274" i="4"/>
  <c r="X275" i="4"/>
  <c r="E275" i="4"/>
  <c r="I275" i="4"/>
  <c r="AJ274" i="4"/>
  <c r="AH275" i="4"/>
  <c r="P274" i="4"/>
  <c r="N275" i="4"/>
  <c r="F275" i="4" l="1"/>
  <c r="D276" i="4"/>
  <c r="Y275" i="4"/>
  <c r="AC275" i="4"/>
  <c r="O275" i="4"/>
  <c r="S275" i="4"/>
  <c r="AS275" i="4"/>
  <c r="AW275" i="4"/>
  <c r="AB274" i="4"/>
  <c r="R274" i="4"/>
  <c r="AV274" i="4"/>
  <c r="AI275" i="4"/>
  <c r="AM275" i="4"/>
  <c r="AL274" i="4"/>
  <c r="AJ275" i="4" l="1"/>
  <c r="AH276" i="4"/>
  <c r="AT275" i="4"/>
  <c r="AR276" i="4"/>
  <c r="P275" i="4"/>
  <c r="N276" i="4"/>
  <c r="Z275" i="4"/>
  <c r="X276" i="4"/>
  <c r="E276" i="4"/>
  <c r="I276" i="4"/>
  <c r="H275" i="4"/>
  <c r="Y276" i="4" l="1"/>
  <c r="AC276" i="4"/>
  <c r="AB275" i="4"/>
  <c r="O276" i="4"/>
  <c r="S276" i="4"/>
  <c r="R275" i="4"/>
  <c r="AS276" i="4"/>
  <c r="AW276" i="4"/>
  <c r="AV275" i="4"/>
  <c r="AI276" i="4"/>
  <c r="AM276" i="4"/>
  <c r="F276" i="4"/>
  <c r="D277" i="4"/>
  <c r="AL275" i="4"/>
  <c r="E277" i="4" l="1"/>
  <c r="I277" i="4"/>
  <c r="H276" i="4"/>
  <c r="AJ276" i="4"/>
  <c r="AH277" i="4"/>
  <c r="P276" i="4"/>
  <c r="N277" i="4"/>
  <c r="AT276" i="4"/>
  <c r="AR277" i="4"/>
  <c r="Z276" i="4"/>
  <c r="X277" i="4"/>
  <c r="O277" i="4" l="1"/>
  <c r="S277" i="4"/>
  <c r="R276" i="4"/>
  <c r="AI277" i="4"/>
  <c r="AM277" i="4"/>
  <c r="AL276" i="4"/>
  <c r="Y277" i="4"/>
  <c r="AC277" i="4"/>
  <c r="AB276" i="4"/>
  <c r="AS277" i="4"/>
  <c r="AW277" i="4"/>
  <c r="AV276" i="4"/>
  <c r="F277" i="4"/>
  <c r="D278" i="4"/>
  <c r="E278" i="4" l="1"/>
  <c r="I278" i="4"/>
  <c r="AT277" i="4"/>
  <c r="AR278" i="4"/>
  <c r="AJ277" i="4"/>
  <c r="AH278" i="4"/>
  <c r="H277" i="4"/>
  <c r="Z277" i="4"/>
  <c r="X278" i="4"/>
  <c r="P277" i="4"/>
  <c r="N278" i="4"/>
  <c r="AI278" i="4" l="1"/>
  <c r="AM278" i="4"/>
  <c r="AL277" i="4"/>
  <c r="O278" i="4"/>
  <c r="S278" i="4"/>
  <c r="AS278" i="4"/>
  <c r="AW278" i="4"/>
  <c r="R277" i="4"/>
  <c r="AV277" i="4"/>
  <c r="Y278" i="4"/>
  <c r="AC278" i="4"/>
  <c r="AB277" i="4"/>
  <c r="F278" i="4"/>
  <c r="D279" i="4"/>
  <c r="AT278" i="4" l="1"/>
  <c r="AR279" i="4"/>
  <c r="Z278" i="4"/>
  <c r="X279" i="4"/>
  <c r="P278" i="4"/>
  <c r="N279" i="4"/>
  <c r="E279" i="4"/>
  <c r="I279" i="4"/>
  <c r="H278" i="4"/>
  <c r="AJ278" i="4"/>
  <c r="AH279" i="4"/>
  <c r="R278" i="4" l="1"/>
  <c r="F279" i="4"/>
  <c r="D280" i="4"/>
  <c r="O279" i="4"/>
  <c r="S279" i="4"/>
  <c r="AI279" i="4"/>
  <c r="AM279" i="4"/>
  <c r="Y279" i="4"/>
  <c r="AC279" i="4"/>
  <c r="AL278" i="4"/>
  <c r="AB278" i="4"/>
  <c r="AS279" i="4"/>
  <c r="AW279" i="4"/>
  <c r="AV278" i="4"/>
  <c r="AT279" i="4" l="1"/>
  <c r="AR280" i="4"/>
  <c r="AJ279" i="4"/>
  <c r="AH280" i="4"/>
  <c r="P279" i="4"/>
  <c r="N280" i="4"/>
  <c r="E280" i="4"/>
  <c r="I280" i="4"/>
  <c r="H279" i="4"/>
  <c r="Z279" i="4"/>
  <c r="X280" i="4"/>
  <c r="F280" i="4" l="1"/>
  <c r="D281" i="4"/>
  <c r="O280" i="4"/>
  <c r="S280" i="4"/>
  <c r="R279" i="4"/>
  <c r="Y280" i="4"/>
  <c r="AC280" i="4"/>
  <c r="AI280" i="4"/>
  <c r="AM280" i="4"/>
  <c r="AB279" i="4"/>
  <c r="AL279" i="4"/>
  <c r="AS280" i="4"/>
  <c r="AW280" i="4"/>
  <c r="AV279" i="4"/>
  <c r="AT280" i="4" l="1"/>
  <c r="AR281" i="4"/>
  <c r="Z280" i="4"/>
  <c r="X281" i="4"/>
  <c r="P280" i="4"/>
  <c r="N281" i="4"/>
  <c r="E281" i="4"/>
  <c r="I281" i="4"/>
  <c r="AJ280" i="4"/>
  <c r="AH281" i="4"/>
  <c r="H280" i="4"/>
  <c r="O281" i="4" l="1"/>
  <c r="S281" i="4"/>
  <c r="R280" i="4"/>
  <c r="F281" i="4"/>
  <c r="D282" i="4"/>
  <c r="Y281" i="4"/>
  <c r="AC281" i="4"/>
  <c r="AB280" i="4"/>
  <c r="AI281" i="4"/>
  <c r="AM281" i="4"/>
  <c r="AS281" i="4"/>
  <c r="AW281" i="4"/>
  <c r="AL280" i="4"/>
  <c r="AV280" i="4"/>
  <c r="Z281" i="4" l="1"/>
  <c r="X282" i="4"/>
  <c r="E282" i="4"/>
  <c r="I282" i="4"/>
  <c r="AT281" i="4"/>
  <c r="AR282" i="4"/>
  <c r="H281" i="4"/>
  <c r="AJ281" i="4"/>
  <c r="AH282" i="4"/>
  <c r="P281" i="4"/>
  <c r="N282" i="4"/>
  <c r="AV281" i="4" l="1"/>
  <c r="AS282" i="4"/>
  <c r="AW282" i="4"/>
  <c r="F282" i="4"/>
  <c r="D283" i="4"/>
  <c r="O282" i="4"/>
  <c r="S282" i="4"/>
  <c r="R281" i="4"/>
  <c r="AI282" i="4"/>
  <c r="AM282" i="4"/>
  <c r="Y282" i="4"/>
  <c r="AC282" i="4"/>
  <c r="AL281" i="4"/>
  <c r="AB281" i="4"/>
  <c r="P282" i="4" l="1"/>
  <c r="N283" i="4"/>
  <c r="E283" i="4"/>
  <c r="I283" i="4"/>
  <c r="Z282" i="4"/>
  <c r="X283" i="4"/>
  <c r="H282" i="4"/>
  <c r="AJ282" i="4"/>
  <c r="AH283" i="4"/>
  <c r="AT282" i="4"/>
  <c r="AR283" i="4"/>
  <c r="AB282" i="4" l="1"/>
  <c r="Y283" i="4"/>
  <c r="AC283" i="4"/>
  <c r="AS283" i="4"/>
  <c r="AW283" i="4"/>
  <c r="F283" i="4"/>
  <c r="D284" i="4"/>
  <c r="AV282" i="4"/>
  <c r="AI283" i="4"/>
  <c r="AM283" i="4"/>
  <c r="O283" i="4"/>
  <c r="S283" i="4"/>
  <c r="AL282" i="4"/>
  <c r="R282" i="4"/>
  <c r="E284" i="4" l="1"/>
  <c r="I284" i="4"/>
  <c r="H283" i="4"/>
  <c r="P283" i="4"/>
  <c r="N284" i="4"/>
  <c r="AT283" i="4"/>
  <c r="AR284" i="4"/>
  <c r="AJ283" i="4"/>
  <c r="AH284" i="4"/>
  <c r="Z283" i="4"/>
  <c r="X284" i="4"/>
  <c r="AS284" i="4" l="1"/>
  <c r="AW284" i="4"/>
  <c r="AV283" i="4"/>
  <c r="O284" i="4"/>
  <c r="S284" i="4"/>
  <c r="R283" i="4"/>
  <c r="Y284" i="4"/>
  <c r="AC284" i="4"/>
  <c r="AB283" i="4"/>
  <c r="AI284" i="4"/>
  <c r="AM284" i="4"/>
  <c r="AL283" i="4"/>
  <c r="F284" i="4"/>
  <c r="D285" i="4"/>
  <c r="AJ284" i="4" l="1"/>
  <c r="AH285" i="4"/>
  <c r="P284" i="4"/>
  <c r="N285" i="4"/>
  <c r="E285" i="4"/>
  <c r="I285" i="4"/>
  <c r="H284" i="4"/>
  <c r="Z284" i="4"/>
  <c r="X285" i="4"/>
  <c r="AT284" i="4"/>
  <c r="AR285" i="4"/>
  <c r="F285" i="4" l="1"/>
  <c r="D286" i="4"/>
  <c r="AS285" i="4"/>
  <c r="AW285" i="4"/>
  <c r="O285" i="4"/>
  <c r="S285" i="4"/>
  <c r="R284" i="4"/>
  <c r="AV284" i="4"/>
  <c r="Y285" i="4"/>
  <c r="AC285" i="4"/>
  <c r="AI285" i="4"/>
  <c r="AM285" i="4"/>
  <c r="AB284" i="4"/>
  <c r="AL284" i="4"/>
  <c r="AJ285" i="4" l="1"/>
  <c r="AH286" i="4"/>
  <c r="P285" i="4"/>
  <c r="N286" i="4"/>
  <c r="Z285" i="4"/>
  <c r="X286" i="4"/>
  <c r="AT285" i="4"/>
  <c r="AR286" i="4"/>
  <c r="E286" i="4"/>
  <c r="I286" i="4"/>
  <c r="H285" i="4"/>
  <c r="AS286" i="4" l="1"/>
  <c r="AW286" i="4"/>
  <c r="AB285" i="4"/>
  <c r="O286" i="4"/>
  <c r="S286" i="4"/>
  <c r="AV285" i="4"/>
  <c r="Y286" i="4"/>
  <c r="AC286" i="4"/>
  <c r="R285" i="4"/>
  <c r="AI286" i="4"/>
  <c r="AM286" i="4"/>
  <c r="F286" i="4"/>
  <c r="D287" i="4"/>
  <c r="AL285" i="4"/>
  <c r="E287" i="4" l="1"/>
  <c r="I287" i="4"/>
  <c r="AJ286" i="4"/>
  <c r="AH287" i="4"/>
  <c r="P286" i="4"/>
  <c r="N287" i="4"/>
  <c r="H286" i="4"/>
  <c r="Z286" i="4"/>
  <c r="X287" i="4"/>
  <c r="AT286" i="4"/>
  <c r="AR287" i="4"/>
  <c r="AS287" i="4" l="1"/>
  <c r="AW287" i="4"/>
  <c r="AI287" i="4"/>
  <c r="AM287" i="4"/>
  <c r="O287" i="4"/>
  <c r="S287" i="4"/>
  <c r="R286" i="4"/>
  <c r="AV286" i="4"/>
  <c r="AL286" i="4"/>
  <c r="Y287" i="4"/>
  <c r="AC287" i="4"/>
  <c r="AB286" i="4"/>
  <c r="F287" i="4"/>
  <c r="D288" i="4"/>
  <c r="E288" i="4" l="1"/>
  <c r="I288" i="4"/>
  <c r="Z287" i="4"/>
  <c r="X288" i="4"/>
  <c r="P287" i="4"/>
  <c r="N288" i="4"/>
  <c r="AJ287" i="4"/>
  <c r="AH288" i="4"/>
  <c r="H287" i="4"/>
  <c r="AT287" i="4"/>
  <c r="AR288" i="4"/>
  <c r="AI288" i="4" l="1"/>
  <c r="AM288" i="4"/>
  <c r="AL287" i="4"/>
  <c r="O288" i="4"/>
  <c r="S288" i="4"/>
  <c r="R287" i="4"/>
  <c r="AS288" i="4"/>
  <c r="AW288" i="4"/>
  <c r="Y288" i="4"/>
  <c r="AC288" i="4"/>
  <c r="AV287" i="4"/>
  <c r="AB287" i="4"/>
  <c r="F288" i="4"/>
  <c r="D289" i="4"/>
  <c r="E289" i="4" l="1"/>
  <c r="I289" i="4"/>
  <c r="P288" i="4"/>
  <c r="N289" i="4"/>
  <c r="Z288" i="4"/>
  <c r="X289" i="4"/>
  <c r="H288" i="4"/>
  <c r="AT288" i="4"/>
  <c r="AR289" i="4"/>
  <c r="AJ288" i="4"/>
  <c r="AH289" i="4"/>
  <c r="Y289" i="4" l="1"/>
  <c r="AC289" i="4"/>
  <c r="AB288" i="4"/>
  <c r="O289" i="4"/>
  <c r="S289" i="4"/>
  <c r="AI289" i="4"/>
  <c r="AM289" i="4"/>
  <c r="AL288" i="4"/>
  <c r="R288" i="4"/>
  <c r="AS289" i="4"/>
  <c r="AW289" i="4"/>
  <c r="AV288" i="4"/>
  <c r="F289" i="4"/>
  <c r="D290" i="4"/>
  <c r="AJ289" i="4" l="1"/>
  <c r="AH290" i="4"/>
  <c r="AT289" i="4"/>
  <c r="AR290" i="4"/>
  <c r="P289" i="4"/>
  <c r="N290" i="4"/>
  <c r="E290" i="4"/>
  <c r="I290" i="4"/>
  <c r="H289" i="4"/>
  <c r="Z289" i="4"/>
  <c r="X290" i="4"/>
  <c r="F290" i="4" l="1"/>
  <c r="D291" i="4"/>
  <c r="O290" i="4"/>
  <c r="S290" i="4"/>
  <c r="R289" i="4"/>
  <c r="Y290" i="4"/>
  <c r="AC290" i="4"/>
  <c r="AS290" i="4"/>
  <c r="AW290" i="4"/>
  <c r="AB289" i="4"/>
  <c r="AV289" i="4"/>
  <c r="AI290" i="4"/>
  <c r="AM290" i="4"/>
  <c r="AL289" i="4"/>
  <c r="AJ290" i="4" l="1"/>
  <c r="AH291" i="4"/>
  <c r="Z290" i="4"/>
  <c r="X291" i="4"/>
  <c r="P290" i="4"/>
  <c r="N291" i="4"/>
  <c r="E291" i="4"/>
  <c r="I291" i="4"/>
  <c r="AT290" i="4"/>
  <c r="AR291" i="4"/>
  <c r="H290" i="4"/>
  <c r="F291" i="4" l="1"/>
  <c r="D292" i="4"/>
  <c r="O291" i="4"/>
  <c r="S291" i="4"/>
  <c r="R290" i="4"/>
  <c r="Y291" i="4"/>
  <c r="AC291" i="4"/>
  <c r="AB290" i="4"/>
  <c r="AS291" i="4"/>
  <c r="AW291" i="4"/>
  <c r="AI291" i="4"/>
  <c r="AM291" i="4"/>
  <c r="AV290" i="4"/>
  <c r="AL290" i="4"/>
  <c r="Z291" i="4" l="1"/>
  <c r="X292" i="4"/>
  <c r="AJ291" i="4"/>
  <c r="AH292" i="4"/>
  <c r="AT291" i="4"/>
  <c r="AR292" i="4"/>
  <c r="P291" i="4"/>
  <c r="N292" i="4"/>
  <c r="E292" i="4"/>
  <c r="I292" i="4"/>
  <c r="H291" i="4"/>
  <c r="O292" i="4" l="1"/>
  <c r="S292" i="4"/>
  <c r="R291" i="4"/>
  <c r="AS292" i="4"/>
  <c r="AW292" i="4"/>
  <c r="AV291" i="4"/>
  <c r="AI292" i="4"/>
  <c r="AM292" i="4"/>
  <c r="AL291" i="4"/>
  <c r="Y292" i="4"/>
  <c r="AC292" i="4"/>
  <c r="F292" i="4"/>
  <c r="D293" i="4"/>
  <c r="AB291" i="4"/>
  <c r="E293" i="4" l="1"/>
  <c r="I293" i="4"/>
  <c r="H292" i="4"/>
  <c r="Z292" i="4"/>
  <c r="X293" i="4"/>
  <c r="AT292" i="4"/>
  <c r="AR293" i="4"/>
  <c r="AJ292" i="4"/>
  <c r="AH293" i="4"/>
  <c r="P292" i="4"/>
  <c r="N293" i="4"/>
  <c r="AS293" i="4" l="1"/>
  <c r="AW293" i="4"/>
  <c r="AV292" i="4"/>
  <c r="Y293" i="4"/>
  <c r="AC293" i="4"/>
  <c r="AB292" i="4"/>
  <c r="R292" i="4"/>
  <c r="O293" i="4"/>
  <c r="S293" i="4"/>
  <c r="AI293" i="4"/>
  <c r="AM293" i="4"/>
  <c r="AL292" i="4"/>
  <c r="F293" i="4"/>
  <c r="D294" i="4"/>
  <c r="AJ293" i="4" l="1"/>
  <c r="AH294" i="4"/>
  <c r="Z293" i="4"/>
  <c r="X294" i="4"/>
  <c r="P293" i="4"/>
  <c r="N294" i="4"/>
  <c r="E294" i="4"/>
  <c r="I294" i="4"/>
  <c r="H293" i="4"/>
  <c r="AT293" i="4"/>
  <c r="AR294" i="4"/>
  <c r="R293" i="4" l="1"/>
  <c r="AS294" i="4"/>
  <c r="AW294" i="4"/>
  <c r="Y294" i="4"/>
  <c r="AC294" i="4"/>
  <c r="AV293" i="4"/>
  <c r="AB293" i="4"/>
  <c r="AI294" i="4"/>
  <c r="AM294" i="4"/>
  <c r="F294" i="4"/>
  <c r="D295" i="4"/>
  <c r="O294" i="4"/>
  <c r="S294" i="4"/>
  <c r="AL293" i="4"/>
  <c r="P294" i="4" l="1"/>
  <c r="N295" i="4"/>
  <c r="E295" i="4"/>
  <c r="I295" i="4"/>
  <c r="H294" i="4"/>
  <c r="Z294" i="4"/>
  <c r="X295" i="4"/>
  <c r="AJ294" i="4"/>
  <c r="AH295" i="4"/>
  <c r="AT294" i="4"/>
  <c r="AR295" i="4"/>
  <c r="Y295" i="4" l="1"/>
  <c r="AC295" i="4"/>
  <c r="AB294" i="4"/>
  <c r="AS295" i="4"/>
  <c r="AW295" i="4"/>
  <c r="AV294" i="4"/>
  <c r="F295" i="4"/>
  <c r="D296" i="4"/>
  <c r="AI295" i="4"/>
  <c r="AM295" i="4"/>
  <c r="O295" i="4"/>
  <c r="S295" i="4"/>
  <c r="AL294" i="4"/>
  <c r="R294" i="4"/>
  <c r="E296" i="4" l="1"/>
  <c r="I296" i="4"/>
  <c r="P295" i="4"/>
  <c r="N296" i="4"/>
  <c r="AT295" i="4"/>
  <c r="AR296" i="4"/>
  <c r="AJ295" i="4"/>
  <c r="AH296" i="4"/>
  <c r="H295" i="4"/>
  <c r="Z295" i="4"/>
  <c r="X296" i="4"/>
  <c r="AI296" i="4" l="1"/>
  <c r="AM296" i="4"/>
  <c r="AV295" i="4"/>
  <c r="AL295" i="4"/>
  <c r="AS296" i="4"/>
  <c r="AW296" i="4"/>
  <c r="Y296" i="4"/>
  <c r="AC296" i="4"/>
  <c r="O296" i="4"/>
  <c r="S296" i="4"/>
  <c r="AB295" i="4"/>
  <c r="R295" i="4"/>
  <c r="F296" i="4"/>
  <c r="D297" i="4"/>
  <c r="E297" i="4" l="1"/>
  <c r="I297" i="4"/>
  <c r="AT296" i="4"/>
  <c r="AR297" i="4"/>
  <c r="P296" i="4"/>
  <c r="N297" i="4"/>
  <c r="H296" i="4"/>
  <c r="Z296" i="4"/>
  <c r="X297" i="4"/>
  <c r="AJ296" i="4"/>
  <c r="AH297" i="4"/>
  <c r="O297" i="4" l="1"/>
  <c r="S297" i="4"/>
  <c r="R296" i="4"/>
  <c r="AI297" i="4"/>
  <c r="AM297" i="4"/>
  <c r="AS297" i="4"/>
  <c r="AW297" i="4"/>
  <c r="AL296" i="4"/>
  <c r="AV296" i="4"/>
  <c r="Y297" i="4"/>
  <c r="AC297" i="4"/>
  <c r="AB296" i="4"/>
  <c r="F297" i="4"/>
  <c r="D298" i="4"/>
  <c r="AT297" i="4" l="1"/>
  <c r="AR298" i="4"/>
  <c r="Z297" i="4"/>
  <c r="X298" i="4"/>
  <c r="AJ297" i="4"/>
  <c r="AH298" i="4"/>
  <c r="E298" i="4"/>
  <c r="I298" i="4"/>
  <c r="H297" i="4"/>
  <c r="P297" i="4"/>
  <c r="N298" i="4"/>
  <c r="F298" i="4" l="1"/>
  <c r="D299" i="4"/>
  <c r="AI298" i="4"/>
  <c r="AM298" i="4"/>
  <c r="AL297" i="4"/>
  <c r="O298" i="4"/>
  <c r="S298" i="4"/>
  <c r="Y298" i="4"/>
  <c r="AC298" i="4"/>
  <c r="R297" i="4"/>
  <c r="AB297" i="4"/>
  <c r="AS298" i="4"/>
  <c r="AW298" i="4"/>
  <c r="AV297" i="4"/>
  <c r="AT298" i="4" l="1"/>
  <c r="AR299" i="4"/>
  <c r="P298" i="4"/>
  <c r="N299" i="4"/>
  <c r="AJ298" i="4"/>
  <c r="AH299" i="4"/>
  <c r="E299" i="4"/>
  <c r="I299" i="4"/>
  <c r="Z298" i="4"/>
  <c r="X299" i="4"/>
  <c r="H298" i="4"/>
  <c r="AL298" i="4" l="1"/>
  <c r="O299" i="4"/>
  <c r="S299" i="4"/>
  <c r="F299" i="4"/>
  <c r="D300" i="4"/>
  <c r="AI299" i="4"/>
  <c r="AM299" i="4"/>
  <c r="R298" i="4"/>
  <c r="Y299" i="4"/>
  <c r="AC299" i="4"/>
  <c r="AS299" i="4"/>
  <c r="AW299" i="4"/>
  <c r="AB298" i="4"/>
  <c r="AV298" i="4"/>
  <c r="AJ299" i="4" l="1"/>
  <c r="AH300" i="4"/>
  <c r="E300" i="4"/>
  <c r="I300" i="4"/>
  <c r="AT299" i="4"/>
  <c r="AR300" i="4"/>
  <c r="H299" i="4"/>
  <c r="Z299" i="4"/>
  <c r="X300" i="4"/>
  <c r="P299" i="4"/>
  <c r="N300" i="4"/>
  <c r="AS300" i="4" l="1"/>
  <c r="AW300" i="4"/>
  <c r="AV299" i="4"/>
  <c r="F300" i="4"/>
  <c r="D301" i="4"/>
  <c r="O300" i="4"/>
  <c r="S300" i="4"/>
  <c r="R299" i="4"/>
  <c r="Y300" i="4"/>
  <c r="AC300" i="4"/>
  <c r="AI300" i="4"/>
  <c r="AM300" i="4"/>
  <c r="AB299" i="4"/>
  <c r="AL299" i="4"/>
  <c r="E301" i="4" l="1"/>
  <c r="I301" i="4"/>
  <c r="P300" i="4"/>
  <c r="N301" i="4"/>
  <c r="AJ300" i="4"/>
  <c r="AH301" i="4"/>
  <c r="H300" i="4"/>
  <c r="Z300" i="4"/>
  <c r="X301" i="4"/>
  <c r="AT300" i="4"/>
  <c r="AR301" i="4"/>
  <c r="AL300" i="4" l="1"/>
  <c r="AS301" i="4"/>
  <c r="AW301" i="4"/>
  <c r="O301" i="4"/>
  <c r="S301" i="4"/>
  <c r="AI301" i="4"/>
  <c r="AM301" i="4"/>
  <c r="AV300" i="4"/>
  <c r="R300" i="4"/>
  <c r="Y301" i="4"/>
  <c r="AC301" i="4"/>
  <c r="AB300" i="4"/>
  <c r="F301" i="4"/>
  <c r="D302" i="4"/>
  <c r="Z301" i="4" l="1"/>
  <c r="X302" i="4"/>
  <c r="P301" i="4"/>
  <c r="N302" i="4"/>
  <c r="AJ301" i="4"/>
  <c r="AH302" i="4"/>
  <c r="AT301" i="4"/>
  <c r="AR302" i="4"/>
  <c r="E302" i="4"/>
  <c r="I302" i="4"/>
  <c r="H301" i="4"/>
  <c r="AS302" i="4" l="1"/>
  <c r="AW302" i="4"/>
  <c r="AV301" i="4"/>
  <c r="AI302" i="4"/>
  <c r="AM302" i="4"/>
  <c r="AL301" i="4"/>
  <c r="O302" i="4"/>
  <c r="S302" i="4"/>
  <c r="R301" i="4"/>
  <c r="Y302" i="4"/>
  <c r="AC302" i="4"/>
  <c r="F302" i="4"/>
  <c r="D303" i="4"/>
  <c r="AB301" i="4"/>
  <c r="E303" i="4" l="1"/>
  <c r="I303" i="4"/>
  <c r="Z302" i="4"/>
  <c r="X303" i="4"/>
  <c r="AJ302" i="4"/>
  <c r="AH303" i="4"/>
  <c r="H302" i="4"/>
  <c r="P302" i="4"/>
  <c r="N303" i="4"/>
  <c r="AT302" i="4"/>
  <c r="AR303" i="4"/>
  <c r="AL302" i="4" l="1"/>
  <c r="AS303" i="4"/>
  <c r="AW303" i="4"/>
  <c r="Y303" i="4"/>
  <c r="AC303" i="4"/>
  <c r="AI303" i="4"/>
  <c r="AM303" i="4"/>
  <c r="AV302" i="4"/>
  <c r="AB302" i="4"/>
  <c r="O303" i="4"/>
  <c r="S303" i="4"/>
  <c r="R302" i="4"/>
  <c r="F303" i="4"/>
  <c r="D304" i="4"/>
  <c r="AJ303" i="4" l="1"/>
  <c r="AH304" i="4"/>
  <c r="P303" i="4"/>
  <c r="N304" i="4"/>
  <c r="Z303" i="4"/>
  <c r="X304" i="4"/>
  <c r="AT303" i="4"/>
  <c r="AR304" i="4"/>
  <c r="E304" i="4"/>
  <c r="I304" i="4"/>
  <c r="H303" i="4"/>
  <c r="AS304" i="4" l="1"/>
  <c r="AW304" i="4"/>
  <c r="AV303" i="4"/>
  <c r="Y304" i="4"/>
  <c r="AC304" i="4"/>
  <c r="AB303" i="4"/>
  <c r="O304" i="4"/>
  <c r="S304" i="4"/>
  <c r="R303" i="4"/>
  <c r="AI304" i="4"/>
  <c r="AM304" i="4"/>
  <c r="F304" i="4"/>
  <c r="D305" i="4"/>
  <c r="AL303" i="4"/>
  <c r="E305" i="4" l="1"/>
  <c r="I305" i="4"/>
  <c r="H304" i="4"/>
  <c r="AJ304" i="4"/>
  <c r="AH305" i="4"/>
  <c r="Z304" i="4"/>
  <c r="X305" i="4"/>
  <c r="P304" i="4"/>
  <c r="N305" i="4"/>
  <c r="AT304" i="4"/>
  <c r="AR305" i="4"/>
  <c r="AB304" i="4" l="1"/>
  <c r="AL304" i="4"/>
  <c r="Y305" i="4"/>
  <c r="AC305" i="4"/>
  <c r="AV304" i="4"/>
  <c r="AI305" i="4"/>
  <c r="AM305" i="4"/>
  <c r="AS305" i="4"/>
  <c r="AW305" i="4"/>
  <c r="O305" i="4"/>
  <c r="S305" i="4"/>
  <c r="R304" i="4"/>
  <c r="F305" i="4"/>
  <c r="D306" i="4"/>
  <c r="P305" i="4" l="1"/>
  <c r="N306" i="4"/>
  <c r="Z305" i="4"/>
  <c r="X306" i="4"/>
  <c r="AT305" i="4"/>
  <c r="AR306" i="4"/>
  <c r="E306" i="4"/>
  <c r="I306" i="4"/>
  <c r="H305" i="4"/>
  <c r="AJ305" i="4"/>
  <c r="AH306" i="4"/>
  <c r="AS306" i="4" l="1"/>
  <c r="AW306" i="4"/>
  <c r="AV305" i="4"/>
  <c r="F306" i="4"/>
  <c r="D307" i="4"/>
  <c r="Y306" i="4"/>
  <c r="AC306" i="4"/>
  <c r="AI306" i="4"/>
  <c r="AM306" i="4"/>
  <c r="AL305" i="4"/>
  <c r="AB305" i="4"/>
  <c r="O306" i="4"/>
  <c r="S306" i="4"/>
  <c r="R305" i="4"/>
  <c r="P306" i="4" l="1"/>
  <c r="N307" i="4"/>
  <c r="Z306" i="4"/>
  <c r="X307" i="4"/>
  <c r="E307" i="4"/>
  <c r="I307" i="4"/>
  <c r="H306" i="4"/>
  <c r="AJ306" i="4"/>
  <c r="AH307" i="4"/>
  <c r="AT306" i="4"/>
  <c r="AR307" i="4"/>
  <c r="F307" i="4" l="1"/>
  <c r="D308" i="4"/>
  <c r="Y307" i="4"/>
  <c r="AC307" i="4"/>
  <c r="AS307" i="4"/>
  <c r="AW307" i="4"/>
  <c r="AV306" i="4"/>
  <c r="AB306" i="4"/>
  <c r="AI307" i="4"/>
  <c r="AM307" i="4"/>
  <c r="O307" i="4"/>
  <c r="S307" i="4"/>
  <c r="AL306" i="4"/>
  <c r="R306" i="4"/>
  <c r="P307" i="4" l="1"/>
  <c r="N308" i="4"/>
  <c r="AT307" i="4"/>
  <c r="AR308" i="4"/>
  <c r="AJ307" i="4"/>
  <c r="AH308" i="4"/>
  <c r="Z307" i="4"/>
  <c r="X308" i="4"/>
  <c r="E308" i="4"/>
  <c r="I308" i="4"/>
  <c r="H307" i="4"/>
  <c r="Y308" i="4" l="1"/>
  <c r="AC308" i="4"/>
  <c r="AB307" i="4"/>
  <c r="AI308" i="4"/>
  <c r="AM308" i="4"/>
  <c r="AL307" i="4"/>
  <c r="AS308" i="4"/>
  <c r="AW308" i="4"/>
  <c r="AV307" i="4"/>
  <c r="O308" i="4"/>
  <c r="S308" i="4"/>
  <c r="F308" i="4"/>
  <c r="D309" i="4"/>
  <c r="R307" i="4"/>
  <c r="E309" i="4" l="1"/>
  <c r="I309" i="4"/>
  <c r="H308" i="4"/>
  <c r="P308" i="4"/>
  <c r="N309" i="4"/>
  <c r="AJ308" i="4"/>
  <c r="AH309" i="4"/>
  <c r="AT308" i="4"/>
  <c r="AR309" i="4"/>
  <c r="Z308" i="4"/>
  <c r="X309" i="4"/>
  <c r="AI309" i="4" l="1"/>
  <c r="AM309" i="4"/>
  <c r="AL308" i="4"/>
  <c r="O309" i="4"/>
  <c r="S309" i="4"/>
  <c r="R308" i="4"/>
  <c r="Y309" i="4"/>
  <c r="AC309" i="4"/>
  <c r="AB308" i="4"/>
  <c r="AS309" i="4"/>
  <c r="AW309" i="4"/>
  <c r="AV308" i="4"/>
  <c r="F309" i="4"/>
  <c r="D310" i="4"/>
  <c r="E310" i="4" l="1"/>
  <c r="I310" i="4"/>
  <c r="AT309" i="4"/>
  <c r="AR310" i="4"/>
  <c r="P309" i="4"/>
  <c r="N310" i="4"/>
  <c r="H309" i="4"/>
  <c r="Z309" i="4"/>
  <c r="X310" i="4"/>
  <c r="AJ309" i="4"/>
  <c r="AH310" i="4"/>
  <c r="Y310" i="4" l="1"/>
  <c r="AC310" i="4"/>
  <c r="O310" i="4"/>
  <c r="S310" i="4"/>
  <c r="R309" i="4"/>
  <c r="AS310" i="4"/>
  <c r="AW310" i="4"/>
  <c r="AI310" i="4"/>
  <c r="AM310" i="4"/>
  <c r="AL309" i="4"/>
  <c r="AV309" i="4"/>
  <c r="AB309" i="4"/>
  <c r="F310" i="4"/>
  <c r="D311" i="4"/>
  <c r="E311" i="4" l="1"/>
  <c r="I311" i="4"/>
  <c r="AT310" i="4"/>
  <c r="AR311" i="4"/>
  <c r="P310" i="4"/>
  <c r="N311" i="4"/>
  <c r="H310" i="4"/>
  <c r="AJ310" i="4"/>
  <c r="AH311" i="4"/>
  <c r="Z310" i="4"/>
  <c r="X311" i="4"/>
  <c r="AI311" i="4" l="1"/>
  <c r="AM311" i="4"/>
  <c r="O311" i="4"/>
  <c r="S311" i="4"/>
  <c r="R310" i="4"/>
  <c r="AS311" i="4"/>
  <c r="AW311" i="4"/>
  <c r="Y311" i="4"/>
  <c r="AC311" i="4"/>
  <c r="AB310" i="4"/>
  <c r="AV310" i="4"/>
  <c r="AL310" i="4"/>
  <c r="F311" i="4"/>
  <c r="D312" i="4"/>
  <c r="E312" i="4" l="1"/>
  <c r="I312" i="4"/>
  <c r="AT311" i="4"/>
  <c r="AR312" i="4"/>
  <c r="P311" i="4"/>
  <c r="N312" i="4"/>
  <c r="H311" i="4"/>
  <c r="Z311" i="4"/>
  <c r="X312" i="4"/>
  <c r="AJ311" i="4"/>
  <c r="AH312" i="4"/>
  <c r="Y312" i="4" l="1"/>
  <c r="AC312" i="4"/>
  <c r="O312" i="4"/>
  <c r="S312" i="4"/>
  <c r="R311" i="4"/>
  <c r="AS312" i="4"/>
  <c r="AW312" i="4"/>
  <c r="AI312" i="4"/>
  <c r="AM312" i="4"/>
  <c r="AL311" i="4"/>
  <c r="AV311" i="4"/>
  <c r="AB311" i="4"/>
  <c r="F312" i="4"/>
  <c r="D313" i="4"/>
  <c r="E313" i="4" l="1"/>
  <c r="I313" i="4"/>
  <c r="AT312" i="4"/>
  <c r="AR313" i="4"/>
  <c r="P312" i="4"/>
  <c r="N313" i="4"/>
  <c r="H312" i="4"/>
  <c r="AJ312" i="4"/>
  <c r="AH313" i="4"/>
  <c r="Z312" i="4"/>
  <c r="X313" i="4"/>
  <c r="AI313" i="4" l="1"/>
  <c r="AM313" i="4"/>
  <c r="O313" i="4"/>
  <c r="S313" i="4"/>
  <c r="R312" i="4"/>
  <c r="AS313" i="4"/>
  <c r="AW313" i="4"/>
  <c r="Y313" i="4"/>
  <c r="AC313" i="4"/>
  <c r="AB312" i="4"/>
  <c r="AV312" i="4"/>
  <c r="AL312" i="4"/>
  <c r="F313" i="4"/>
  <c r="D314" i="4"/>
  <c r="E314" i="4" l="1"/>
  <c r="I314" i="4"/>
  <c r="AT313" i="4"/>
  <c r="AR314" i="4"/>
  <c r="P313" i="4"/>
  <c r="N314" i="4"/>
  <c r="H313" i="4"/>
  <c r="Z313" i="4"/>
  <c r="X314" i="4"/>
  <c r="AJ313" i="4"/>
  <c r="AH314" i="4"/>
  <c r="Y314" i="4" l="1"/>
  <c r="AC314" i="4"/>
  <c r="O314" i="4"/>
  <c r="S314" i="4"/>
  <c r="R313" i="4"/>
  <c r="AS314" i="4"/>
  <c r="AW314" i="4"/>
  <c r="AI314" i="4"/>
  <c r="AM314" i="4"/>
  <c r="AL313" i="4"/>
  <c r="AV313" i="4"/>
  <c r="AB313" i="4"/>
  <c r="F314" i="4"/>
  <c r="D315" i="4"/>
  <c r="AT314" i="4" l="1"/>
  <c r="AR315" i="4"/>
  <c r="E315" i="4"/>
  <c r="I315" i="4"/>
  <c r="P314" i="4"/>
  <c r="N315" i="4"/>
  <c r="H314" i="4"/>
  <c r="AJ314" i="4"/>
  <c r="AH315" i="4"/>
  <c r="Z314" i="4"/>
  <c r="X315" i="4"/>
  <c r="R314" i="4" l="1"/>
  <c r="Y315" i="4"/>
  <c r="AC315" i="4"/>
  <c r="AB314" i="4"/>
  <c r="F315" i="4"/>
  <c r="D316" i="4"/>
  <c r="AI315" i="4"/>
  <c r="AM315" i="4"/>
  <c r="AS315" i="4"/>
  <c r="AW315" i="4"/>
  <c r="O315" i="4"/>
  <c r="S315" i="4"/>
  <c r="AL314" i="4"/>
  <c r="AV314" i="4"/>
  <c r="E316" i="4" l="1"/>
  <c r="I316" i="4"/>
  <c r="H315" i="4"/>
  <c r="P315" i="4"/>
  <c r="N316" i="4"/>
  <c r="AT315" i="4"/>
  <c r="AR316" i="4"/>
  <c r="Z315" i="4"/>
  <c r="X316" i="4"/>
  <c r="AJ315" i="4"/>
  <c r="AH316" i="4"/>
  <c r="AS316" i="4" l="1"/>
  <c r="AW316" i="4"/>
  <c r="Y316" i="4"/>
  <c r="AC316" i="4"/>
  <c r="AV315" i="4"/>
  <c r="O316" i="4"/>
  <c r="S316" i="4"/>
  <c r="R315" i="4"/>
  <c r="AI316" i="4"/>
  <c r="AM316" i="4"/>
  <c r="AL315" i="4"/>
  <c r="AB315" i="4"/>
  <c r="F316" i="4"/>
  <c r="D317" i="4"/>
  <c r="P316" i="4" l="1"/>
  <c r="N317" i="4"/>
  <c r="E317" i="4"/>
  <c r="I317" i="4"/>
  <c r="AJ316" i="4"/>
  <c r="AH317" i="4"/>
  <c r="Z316" i="4"/>
  <c r="X317" i="4"/>
  <c r="H316" i="4"/>
  <c r="AT316" i="4"/>
  <c r="AR317" i="4"/>
  <c r="Y317" i="4" l="1"/>
  <c r="AC317" i="4"/>
  <c r="AB316" i="4"/>
  <c r="AI317" i="4"/>
  <c r="AM317" i="4"/>
  <c r="AL316" i="4"/>
  <c r="AS317" i="4"/>
  <c r="AW317" i="4"/>
  <c r="AV316" i="4"/>
  <c r="F317" i="4"/>
  <c r="D318" i="4"/>
  <c r="O317" i="4"/>
  <c r="S317" i="4"/>
  <c r="R316" i="4"/>
  <c r="P317" i="4" l="1"/>
  <c r="N318" i="4"/>
  <c r="E318" i="4"/>
  <c r="I318" i="4"/>
  <c r="H317" i="4"/>
  <c r="AJ317" i="4"/>
  <c r="AH318" i="4"/>
  <c r="AT317" i="4"/>
  <c r="AR318" i="4"/>
  <c r="Z317" i="4"/>
  <c r="X318" i="4"/>
  <c r="AI318" i="4" l="1"/>
  <c r="AM318" i="4"/>
  <c r="AL317" i="4"/>
  <c r="Y318" i="4"/>
  <c r="AC318" i="4"/>
  <c r="AB317" i="4"/>
  <c r="F318" i="4"/>
  <c r="D319" i="4"/>
  <c r="AS318" i="4"/>
  <c r="AW318" i="4"/>
  <c r="O318" i="4"/>
  <c r="S318" i="4"/>
  <c r="AV317" i="4"/>
  <c r="R317" i="4"/>
  <c r="P318" i="4" l="1"/>
  <c r="N319" i="4"/>
  <c r="Z318" i="4"/>
  <c r="X319" i="4"/>
  <c r="AT318" i="4"/>
  <c r="AR319" i="4"/>
  <c r="E319" i="4"/>
  <c r="I319" i="4"/>
  <c r="H318" i="4"/>
  <c r="AJ318" i="4"/>
  <c r="AH319" i="4"/>
  <c r="AS319" i="4" l="1"/>
  <c r="AW319" i="4"/>
  <c r="AV318" i="4"/>
  <c r="F319" i="4"/>
  <c r="D320" i="4"/>
  <c r="Y319" i="4"/>
  <c r="AC319" i="4"/>
  <c r="AI319" i="4"/>
  <c r="AM319" i="4"/>
  <c r="AL318" i="4"/>
  <c r="AB318" i="4"/>
  <c r="O319" i="4"/>
  <c r="S319" i="4"/>
  <c r="R318" i="4"/>
  <c r="P319" i="4" l="1"/>
  <c r="N320" i="4"/>
  <c r="Z319" i="4"/>
  <c r="X320" i="4"/>
  <c r="E320" i="4"/>
  <c r="I320" i="4"/>
  <c r="H319" i="4"/>
  <c r="AJ319" i="4"/>
  <c r="AH320" i="4"/>
  <c r="AT319" i="4"/>
  <c r="AR320" i="4"/>
  <c r="F320" i="4" l="1"/>
  <c r="D321" i="4"/>
  <c r="Y320" i="4"/>
  <c r="AC320" i="4"/>
  <c r="AS320" i="4"/>
  <c r="AW320" i="4"/>
  <c r="AV319" i="4"/>
  <c r="AB319" i="4"/>
  <c r="AI320" i="4"/>
  <c r="AM320" i="4"/>
  <c r="O320" i="4"/>
  <c r="S320" i="4"/>
  <c r="AL319" i="4"/>
  <c r="R319" i="4"/>
  <c r="P320" i="4" l="1"/>
  <c r="N321" i="4"/>
  <c r="AT320" i="4"/>
  <c r="AR321" i="4"/>
  <c r="AJ320" i="4"/>
  <c r="AH321" i="4"/>
  <c r="Z320" i="4"/>
  <c r="X321" i="4"/>
  <c r="E321" i="4"/>
  <c r="I321" i="4"/>
  <c r="H320" i="4"/>
  <c r="Y321" i="4" l="1"/>
  <c r="AC321" i="4"/>
  <c r="AB320" i="4"/>
  <c r="AI321" i="4"/>
  <c r="AM321" i="4"/>
  <c r="AL320" i="4"/>
  <c r="AS321" i="4"/>
  <c r="AW321" i="4"/>
  <c r="AV320" i="4"/>
  <c r="O321" i="4"/>
  <c r="S321" i="4"/>
  <c r="F321" i="4"/>
  <c r="D322" i="4"/>
  <c r="R320" i="4"/>
  <c r="E322" i="4" l="1"/>
  <c r="I322" i="4"/>
  <c r="H321" i="4"/>
  <c r="P321" i="4"/>
  <c r="N322" i="4"/>
  <c r="AJ321" i="4"/>
  <c r="AH322" i="4"/>
  <c r="AT321" i="4"/>
  <c r="AR322" i="4"/>
  <c r="Z321" i="4"/>
  <c r="X322" i="4"/>
  <c r="AI322" i="4" l="1"/>
  <c r="AM322" i="4"/>
  <c r="AS322" i="4"/>
  <c r="AW322" i="4"/>
  <c r="AL321" i="4"/>
  <c r="O322" i="4"/>
  <c r="S322" i="4"/>
  <c r="R321" i="4"/>
  <c r="Y322" i="4"/>
  <c r="AC322" i="4"/>
  <c r="AB321" i="4"/>
  <c r="AV321" i="4"/>
  <c r="F322" i="4"/>
  <c r="D323" i="4"/>
  <c r="E323" i="4" l="1"/>
  <c r="I323" i="4"/>
  <c r="P322" i="4"/>
  <c r="N323" i="4"/>
  <c r="Z322" i="4"/>
  <c r="X323" i="4"/>
  <c r="AT322" i="4"/>
  <c r="AR323" i="4"/>
  <c r="H322" i="4"/>
  <c r="AJ322" i="4"/>
  <c r="AH323" i="4"/>
  <c r="AV322" i="4" l="1"/>
  <c r="AS323" i="4"/>
  <c r="AW323" i="4"/>
  <c r="AI323" i="4"/>
  <c r="AM323" i="4"/>
  <c r="O323" i="4"/>
  <c r="S323" i="4"/>
  <c r="Y323" i="4"/>
  <c r="AC323" i="4"/>
  <c r="AB322" i="4"/>
  <c r="AL322" i="4"/>
  <c r="R322" i="4"/>
  <c r="F323" i="4"/>
  <c r="D324" i="4"/>
  <c r="E324" i="4" l="1"/>
  <c r="I324" i="4"/>
  <c r="P323" i="4"/>
  <c r="N324" i="4"/>
  <c r="AJ323" i="4"/>
  <c r="AH324" i="4"/>
  <c r="AT323" i="4"/>
  <c r="AR324" i="4"/>
  <c r="H323" i="4"/>
  <c r="Z323" i="4"/>
  <c r="X324" i="4"/>
  <c r="AS324" i="4" l="1"/>
  <c r="AW324" i="4"/>
  <c r="AI324" i="4"/>
  <c r="AM324" i="4"/>
  <c r="AL323" i="4"/>
  <c r="AV323" i="4"/>
  <c r="O324" i="4"/>
  <c r="S324" i="4"/>
  <c r="Y324" i="4"/>
  <c r="AC324" i="4"/>
  <c r="AB323" i="4"/>
  <c r="R323" i="4"/>
  <c r="F324" i="4"/>
  <c r="D325" i="4"/>
  <c r="E325" i="4" l="1"/>
  <c r="I325" i="4"/>
  <c r="Z324" i="4"/>
  <c r="X325" i="4"/>
  <c r="AJ324" i="4"/>
  <c r="AH325" i="4"/>
  <c r="H324" i="4"/>
  <c r="P324" i="4"/>
  <c r="N325" i="4"/>
  <c r="AT324" i="4"/>
  <c r="AR325" i="4"/>
  <c r="O325" i="4" l="1"/>
  <c r="S325" i="4"/>
  <c r="AI325" i="4"/>
  <c r="AM325" i="4"/>
  <c r="AL324" i="4"/>
  <c r="Y325" i="4"/>
  <c r="AC325" i="4"/>
  <c r="AS325" i="4"/>
  <c r="AW325" i="4"/>
  <c r="AV324" i="4"/>
  <c r="AB324" i="4"/>
  <c r="R324" i="4"/>
  <c r="F325" i="4"/>
  <c r="D326" i="4"/>
  <c r="E326" i="4" l="1"/>
  <c r="I326" i="4"/>
  <c r="Z325" i="4"/>
  <c r="X326" i="4"/>
  <c r="AJ325" i="4"/>
  <c r="AH326" i="4"/>
  <c r="H325" i="4"/>
  <c r="AT325" i="4"/>
  <c r="AR326" i="4"/>
  <c r="P325" i="4"/>
  <c r="N326" i="4"/>
  <c r="AS326" i="4" l="1"/>
  <c r="AW326" i="4"/>
  <c r="AI326" i="4"/>
  <c r="AM326" i="4"/>
  <c r="AL325" i="4"/>
  <c r="Y326" i="4"/>
  <c r="AC326" i="4"/>
  <c r="O326" i="4"/>
  <c r="S326" i="4"/>
  <c r="R325" i="4"/>
  <c r="AB325" i="4"/>
  <c r="AV325" i="4"/>
  <c r="F326" i="4"/>
  <c r="D327" i="4"/>
  <c r="E327" i="4" l="1"/>
  <c r="I327" i="4"/>
  <c r="Z326" i="4"/>
  <c r="X327" i="4"/>
  <c r="AJ326" i="4"/>
  <c r="AH327" i="4"/>
  <c r="H326" i="4"/>
  <c r="P326" i="4"/>
  <c r="N327" i="4"/>
  <c r="AT326" i="4"/>
  <c r="AR327" i="4"/>
  <c r="AI327" i="4" l="1"/>
  <c r="AM327" i="4"/>
  <c r="AL326" i="4"/>
  <c r="AS327" i="4"/>
  <c r="AW327" i="4"/>
  <c r="Y327" i="4"/>
  <c r="AC327" i="4"/>
  <c r="AV326" i="4"/>
  <c r="AB326" i="4"/>
  <c r="O327" i="4"/>
  <c r="S327" i="4"/>
  <c r="R326" i="4"/>
  <c r="F327" i="4"/>
  <c r="D328" i="4"/>
  <c r="Z327" i="4" l="1"/>
  <c r="X328" i="4"/>
  <c r="P327" i="4"/>
  <c r="N328" i="4"/>
  <c r="AT327" i="4"/>
  <c r="AR328" i="4"/>
  <c r="E328" i="4"/>
  <c r="I328" i="4"/>
  <c r="H327" i="4"/>
  <c r="AJ327" i="4"/>
  <c r="AH328" i="4"/>
  <c r="F328" i="4" l="1"/>
  <c r="D329" i="4"/>
  <c r="AS328" i="4"/>
  <c r="AW328" i="4"/>
  <c r="AV327" i="4"/>
  <c r="O328" i="4"/>
  <c r="S328" i="4"/>
  <c r="AI328" i="4"/>
  <c r="AM328" i="4"/>
  <c r="AL327" i="4"/>
  <c r="R327" i="4"/>
  <c r="Y328" i="4"/>
  <c r="AC328" i="4"/>
  <c r="AB327" i="4"/>
  <c r="Z328" i="4" l="1"/>
  <c r="X329" i="4"/>
  <c r="P328" i="4"/>
  <c r="N329" i="4"/>
  <c r="AT328" i="4"/>
  <c r="AR329" i="4"/>
  <c r="E329" i="4"/>
  <c r="I329" i="4"/>
  <c r="AJ328" i="4"/>
  <c r="AH329" i="4"/>
  <c r="H328" i="4"/>
  <c r="AS329" i="4" l="1"/>
  <c r="AW329" i="4"/>
  <c r="AV328" i="4"/>
  <c r="O329" i="4"/>
  <c r="S329" i="4"/>
  <c r="R328" i="4"/>
  <c r="F329" i="4"/>
  <c r="D330" i="4"/>
  <c r="AI329" i="4"/>
  <c r="AM329" i="4"/>
  <c r="Y329" i="4"/>
  <c r="AC329" i="4"/>
  <c r="AL328" i="4"/>
  <c r="AB328" i="4"/>
  <c r="Z329" i="4" l="1"/>
  <c r="X330" i="4"/>
  <c r="P329" i="4"/>
  <c r="N330" i="4"/>
  <c r="AJ329" i="4"/>
  <c r="AH330" i="4"/>
  <c r="E330" i="4"/>
  <c r="I330" i="4"/>
  <c r="H329" i="4"/>
  <c r="AT329" i="4"/>
  <c r="AR330" i="4"/>
  <c r="AI330" i="4" l="1"/>
  <c r="AM330" i="4"/>
  <c r="AL329" i="4"/>
  <c r="F330" i="4"/>
  <c r="D331" i="4"/>
  <c r="O330" i="4"/>
  <c r="S330" i="4"/>
  <c r="AS330" i="4"/>
  <c r="AW330" i="4"/>
  <c r="AV329" i="4"/>
  <c r="R329" i="4"/>
  <c r="Y330" i="4"/>
  <c r="AC330" i="4"/>
  <c r="AB329" i="4"/>
  <c r="Z330" i="4" l="1"/>
  <c r="X331" i="4"/>
  <c r="P330" i="4"/>
  <c r="N331" i="4"/>
  <c r="E331" i="4"/>
  <c r="I331" i="4"/>
  <c r="H330" i="4"/>
  <c r="AT330" i="4"/>
  <c r="AR331" i="4"/>
  <c r="AJ330" i="4"/>
  <c r="AH331" i="4"/>
  <c r="F331" i="4" l="1"/>
  <c r="D332" i="4"/>
  <c r="O331" i="4"/>
  <c r="S331" i="4"/>
  <c r="AL330" i="4"/>
  <c r="R330" i="4"/>
  <c r="AI331" i="4"/>
  <c r="AM331" i="4"/>
  <c r="AS331" i="4"/>
  <c r="AW331" i="4"/>
  <c r="Y331" i="4"/>
  <c r="AC331" i="4"/>
  <c r="AV330" i="4"/>
  <c r="AB330" i="4"/>
  <c r="Z331" i="4" l="1"/>
  <c r="X332" i="4"/>
  <c r="AT331" i="4"/>
  <c r="AR332" i="4"/>
  <c r="P331" i="4"/>
  <c r="N332" i="4"/>
  <c r="E332" i="4"/>
  <c r="I332" i="4"/>
  <c r="AJ331" i="4"/>
  <c r="AH332" i="4"/>
  <c r="H331" i="4"/>
  <c r="F332" i="4" l="1"/>
  <c r="D333" i="4"/>
  <c r="O332" i="4"/>
  <c r="S332" i="4"/>
  <c r="R331" i="4"/>
  <c r="AS332" i="4"/>
  <c r="AW332" i="4"/>
  <c r="AV331" i="4"/>
  <c r="AI332" i="4"/>
  <c r="AM332" i="4"/>
  <c r="Y332" i="4"/>
  <c r="AC332" i="4"/>
  <c r="AL331" i="4"/>
  <c r="AB331" i="4"/>
  <c r="AT332" i="4" l="1"/>
  <c r="AR333" i="4"/>
  <c r="Z332" i="4"/>
  <c r="X333" i="4"/>
  <c r="AJ332" i="4"/>
  <c r="AH333" i="4"/>
  <c r="P332" i="4"/>
  <c r="N333" i="4"/>
  <c r="E333" i="4"/>
  <c r="I333" i="4"/>
  <c r="H332" i="4"/>
  <c r="O333" i="4" l="1"/>
  <c r="S333" i="4"/>
  <c r="R332" i="4"/>
  <c r="AI333" i="4"/>
  <c r="AM333" i="4"/>
  <c r="AL332" i="4"/>
  <c r="Y333" i="4"/>
  <c r="AC333" i="4"/>
  <c r="AB332" i="4"/>
  <c r="AS333" i="4"/>
  <c r="AW333" i="4"/>
  <c r="F333" i="4"/>
  <c r="D334" i="4"/>
  <c r="AV332" i="4"/>
  <c r="E334" i="4" l="1"/>
  <c r="I334" i="4"/>
  <c r="H333" i="4"/>
  <c r="AT333" i="4"/>
  <c r="AR334" i="4"/>
  <c r="AJ333" i="4"/>
  <c r="AH334" i="4"/>
  <c r="Z333" i="4"/>
  <c r="X334" i="4"/>
  <c r="P333" i="4"/>
  <c r="N334" i="4"/>
  <c r="Y334" i="4" l="1"/>
  <c r="AC334" i="4"/>
  <c r="AI334" i="4"/>
  <c r="AM334" i="4"/>
  <c r="AL333" i="4"/>
  <c r="AS334" i="4"/>
  <c r="AW334" i="4"/>
  <c r="AV333" i="4"/>
  <c r="O334" i="4"/>
  <c r="S334" i="4"/>
  <c r="R333" i="4"/>
  <c r="AB333" i="4"/>
  <c r="F334" i="4"/>
  <c r="D335" i="4"/>
  <c r="E335" i="4" l="1"/>
  <c r="I335" i="4"/>
  <c r="AT334" i="4"/>
  <c r="AR335" i="4"/>
  <c r="P334" i="4"/>
  <c r="N335" i="4"/>
  <c r="AJ334" i="4"/>
  <c r="AH335" i="4"/>
  <c r="H334" i="4"/>
  <c r="Z334" i="4"/>
  <c r="X335" i="4"/>
  <c r="O335" i="4" l="1"/>
  <c r="S335" i="4"/>
  <c r="AI335" i="4"/>
  <c r="AM335" i="4"/>
  <c r="AL334" i="4"/>
  <c r="R334" i="4"/>
  <c r="AS335" i="4"/>
  <c r="AW335" i="4"/>
  <c r="Y335" i="4"/>
  <c r="AC335" i="4"/>
  <c r="AB334" i="4"/>
  <c r="AV334" i="4"/>
  <c r="F335" i="4"/>
  <c r="D336" i="4"/>
  <c r="E336" i="4" l="1"/>
  <c r="I336" i="4"/>
  <c r="Z335" i="4"/>
  <c r="X336" i="4"/>
  <c r="AJ335" i="4"/>
  <c r="AH336" i="4"/>
  <c r="H335" i="4"/>
  <c r="AT335" i="4"/>
  <c r="AR336" i="4"/>
  <c r="P335" i="4"/>
  <c r="N336" i="4"/>
  <c r="AS336" i="4" l="1"/>
  <c r="AW336" i="4"/>
  <c r="AI336" i="4"/>
  <c r="AM336" i="4"/>
  <c r="AL335" i="4"/>
  <c r="Y336" i="4"/>
  <c r="AC336" i="4"/>
  <c r="O336" i="4"/>
  <c r="S336" i="4"/>
  <c r="R335" i="4"/>
  <c r="AB335" i="4"/>
  <c r="AV335" i="4"/>
  <c r="F336" i="4"/>
  <c r="D337" i="4"/>
  <c r="E337" i="4" l="1"/>
  <c r="I337" i="4"/>
  <c r="Z336" i="4"/>
  <c r="X337" i="4"/>
  <c r="AJ336" i="4"/>
  <c r="AH337" i="4"/>
  <c r="H336" i="4"/>
  <c r="P336" i="4"/>
  <c r="N337" i="4"/>
  <c r="AT336" i="4"/>
  <c r="AR337" i="4"/>
  <c r="O337" i="4" l="1"/>
  <c r="S337" i="4"/>
  <c r="AI337" i="4"/>
  <c r="AM337" i="4"/>
  <c r="AL336" i="4"/>
  <c r="Y337" i="4"/>
  <c r="AC337" i="4"/>
  <c r="AS337" i="4"/>
  <c r="AW337" i="4"/>
  <c r="AV336" i="4"/>
  <c r="AB336" i="4"/>
  <c r="R336" i="4"/>
  <c r="F337" i="4"/>
  <c r="D338" i="4"/>
  <c r="E338" i="4" l="1"/>
  <c r="I338" i="4"/>
  <c r="Z337" i="4"/>
  <c r="X338" i="4"/>
  <c r="AJ337" i="4"/>
  <c r="AH338" i="4"/>
  <c r="H337" i="4"/>
  <c r="AT337" i="4"/>
  <c r="AR338" i="4"/>
  <c r="P337" i="4"/>
  <c r="N338" i="4"/>
  <c r="AS338" i="4" l="1"/>
  <c r="AW338" i="4"/>
  <c r="AI338" i="4"/>
  <c r="AM338" i="4"/>
  <c r="AL337" i="4"/>
  <c r="Y338" i="4"/>
  <c r="AC338" i="4"/>
  <c r="O338" i="4"/>
  <c r="S338" i="4"/>
  <c r="R337" i="4"/>
  <c r="AB337" i="4"/>
  <c r="AV337" i="4"/>
  <c r="F338" i="4"/>
  <c r="D339" i="4"/>
  <c r="E339" i="4" l="1"/>
  <c r="I339" i="4"/>
  <c r="Z338" i="4"/>
  <c r="X339" i="4"/>
  <c r="AJ338" i="4"/>
  <c r="AH339" i="4"/>
  <c r="H338" i="4"/>
  <c r="P338" i="4"/>
  <c r="N339" i="4"/>
  <c r="AT338" i="4"/>
  <c r="AR339" i="4"/>
  <c r="O339" i="4" l="1"/>
  <c r="S339" i="4"/>
  <c r="AI339" i="4"/>
  <c r="AM339" i="4"/>
  <c r="AL338" i="4"/>
  <c r="Y339" i="4"/>
  <c r="AC339" i="4"/>
  <c r="AS339" i="4"/>
  <c r="AW339" i="4"/>
  <c r="AV338" i="4"/>
  <c r="AB338" i="4"/>
  <c r="R338" i="4"/>
  <c r="F339" i="4"/>
  <c r="D340" i="4"/>
  <c r="Z339" i="4" l="1"/>
  <c r="X340" i="4"/>
  <c r="E340" i="4"/>
  <c r="I340" i="4"/>
  <c r="AJ339" i="4"/>
  <c r="AH340" i="4"/>
  <c r="H339" i="4"/>
  <c r="AT339" i="4"/>
  <c r="AR340" i="4"/>
  <c r="P339" i="4"/>
  <c r="N340" i="4"/>
  <c r="AI340" i="4" l="1"/>
  <c r="AM340" i="4"/>
  <c r="AL339" i="4"/>
  <c r="O340" i="4"/>
  <c r="S340" i="4"/>
  <c r="R339" i="4"/>
  <c r="F340" i="4"/>
  <c r="D341" i="4"/>
  <c r="AS340" i="4"/>
  <c r="AW340" i="4"/>
  <c r="Y340" i="4"/>
  <c r="AC340" i="4"/>
  <c r="AV339" i="4"/>
  <c r="AB339" i="4"/>
  <c r="E341" i="4" l="1"/>
  <c r="I341" i="4"/>
  <c r="Z340" i="4"/>
  <c r="X341" i="4"/>
  <c r="P340" i="4"/>
  <c r="N341" i="4"/>
  <c r="AT340" i="4"/>
  <c r="AR341" i="4"/>
  <c r="H340" i="4"/>
  <c r="AJ340" i="4"/>
  <c r="AH341" i="4"/>
  <c r="AS341" i="4" l="1"/>
  <c r="AW341" i="4"/>
  <c r="O341" i="4"/>
  <c r="S341" i="4"/>
  <c r="R340" i="4"/>
  <c r="AV340" i="4"/>
  <c r="Y341" i="4"/>
  <c r="AC341" i="4"/>
  <c r="AI341" i="4"/>
  <c r="AM341" i="4"/>
  <c r="AL340" i="4"/>
  <c r="AB340" i="4"/>
  <c r="F341" i="4"/>
  <c r="D342" i="4"/>
  <c r="E342" i="4" l="1"/>
  <c r="I342" i="4"/>
  <c r="AJ341" i="4"/>
  <c r="AH342" i="4"/>
  <c r="P341" i="4"/>
  <c r="N342" i="4"/>
  <c r="H341" i="4"/>
  <c r="Z341" i="4"/>
  <c r="X342" i="4"/>
  <c r="AT341" i="4"/>
  <c r="AR342" i="4"/>
  <c r="Y342" i="4" l="1"/>
  <c r="AC342" i="4"/>
  <c r="O342" i="4"/>
  <c r="S342" i="4"/>
  <c r="R341" i="4"/>
  <c r="AI342" i="4"/>
  <c r="AM342" i="4"/>
  <c r="AS342" i="4"/>
  <c r="AW342" i="4"/>
  <c r="AV341" i="4"/>
  <c r="AL341" i="4"/>
  <c r="AB341" i="4"/>
  <c r="F342" i="4"/>
  <c r="D343" i="4"/>
  <c r="E343" i="4" l="1"/>
  <c r="I343" i="4"/>
  <c r="AJ342" i="4"/>
  <c r="AH343" i="4"/>
  <c r="P342" i="4"/>
  <c r="N343" i="4"/>
  <c r="H342" i="4"/>
  <c r="AT342" i="4"/>
  <c r="AR343" i="4"/>
  <c r="Z342" i="4"/>
  <c r="X343" i="4"/>
  <c r="AS343" i="4" l="1"/>
  <c r="AW343" i="4"/>
  <c r="O343" i="4"/>
  <c r="S343" i="4"/>
  <c r="R342" i="4"/>
  <c r="AI343" i="4"/>
  <c r="AM343" i="4"/>
  <c r="Y343" i="4"/>
  <c r="AC343" i="4"/>
  <c r="AB342" i="4"/>
  <c r="AL342" i="4"/>
  <c r="AV342" i="4"/>
  <c r="F343" i="4"/>
  <c r="D344" i="4"/>
  <c r="E344" i="4" l="1"/>
  <c r="I344" i="4"/>
  <c r="AJ343" i="4"/>
  <c r="AH344" i="4"/>
  <c r="P343" i="4"/>
  <c r="N344" i="4"/>
  <c r="H343" i="4"/>
  <c r="Z343" i="4"/>
  <c r="X344" i="4"/>
  <c r="AT343" i="4"/>
  <c r="AR344" i="4"/>
  <c r="Y344" i="4" l="1"/>
  <c r="AC344" i="4"/>
  <c r="O344" i="4"/>
  <c r="S344" i="4"/>
  <c r="R343" i="4"/>
  <c r="AI344" i="4"/>
  <c r="AM344" i="4"/>
  <c r="AS344" i="4"/>
  <c r="AW344" i="4"/>
  <c r="AV343" i="4"/>
  <c r="AL343" i="4"/>
  <c r="AB343" i="4"/>
  <c r="F344" i="4"/>
  <c r="D345" i="4"/>
  <c r="E345" i="4" l="1"/>
  <c r="I345" i="4"/>
  <c r="AJ344" i="4"/>
  <c r="AH345" i="4"/>
  <c r="P344" i="4"/>
  <c r="N345" i="4"/>
  <c r="H344" i="4"/>
  <c r="AT344" i="4"/>
  <c r="AR345" i="4"/>
  <c r="Z344" i="4"/>
  <c r="X345" i="4"/>
  <c r="AS345" i="4" l="1"/>
  <c r="AW345" i="4"/>
  <c r="O345" i="4"/>
  <c r="S345" i="4"/>
  <c r="R344" i="4"/>
  <c r="AI345" i="4"/>
  <c r="AM345" i="4"/>
  <c r="Y345" i="4"/>
  <c r="AC345" i="4"/>
  <c r="AB344" i="4"/>
  <c r="AL344" i="4"/>
  <c r="AV344" i="4"/>
  <c r="F345" i="4"/>
  <c r="D346" i="4"/>
  <c r="E346" i="4" l="1"/>
  <c r="I346" i="4"/>
  <c r="AJ345" i="4"/>
  <c r="AH346" i="4"/>
  <c r="P345" i="4"/>
  <c r="N346" i="4"/>
  <c r="H345" i="4"/>
  <c r="Z345" i="4"/>
  <c r="X346" i="4"/>
  <c r="AT345" i="4"/>
  <c r="AR346" i="4"/>
  <c r="Y346" i="4" l="1"/>
  <c r="AC346" i="4"/>
  <c r="O346" i="4"/>
  <c r="S346" i="4"/>
  <c r="R345" i="4"/>
  <c r="AI346" i="4"/>
  <c r="AM346" i="4"/>
  <c r="AS346" i="4"/>
  <c r="AW346" i="4"/>
  <c r="AV345" i="4"/>
  <c r="AL345" i="4"/>
  <c r="AB345" i="4"/>
  <c r="F346" i="4"/>
  <c r="D347" i="4"/>
  <c r="E347" i="4" l="1"/>
  <c r="I347" i="4"/>
  <c r="AJ346" i="4"/>
  <c r="AH347" i="4"/>
  <c r="P346" i="4"/>
  <c r="N347" i="4"/>
  <c r="H346" i="4"/>
  <c r="AT346" i="4"/>
  <c r="AR347" i="4"/>
  <c r="Z346" i="4"/>
  <c r="X347" i="4"/>
  <c r="R346" i="4" l="1"/>
  <c r="Y347" i="4"/>
  <c r="AC347" i="4"/>
  <c r="AI347" i="4"/>
  <c r="AM347" i="4"/>
  <c r="O347" i="4"/>
  <c r="S347" i="4"/>
  <c r="AB346" i="4"/>
  <c r="AL346" i="4"/>
  <c r="AS347" i="4"/>
  <c r="AW347" i="4"/>
  <c r="AV346" i="4"/>
  <c r="F347" i="4"/>
  <c r="D348" i="4"/>
  <c r="P347" i="4" l="1"/>
  <c r="N348" i="4"/>
  <c r="AT347" i="4"/>
  <c r="AR348" i="4"/>
  <c r="AJ347" i="4"/>
  <c r="AH348" i="4"/>
  <c r="Z347" i="4"/>
  <c r="X348" i="4"/>
  <c r="E348" i="4"/>
  <c r="I348" i="4"/>
  <c r="H347" i="4"/>
  <c r="Y348" i="4" l="1"/>
  <c r="AC348" i="4"/>
  <c r="AB347" i="4"/>
  <c r="AI348" i="4"/>
  <c r="AM348" i="4"/>
  <c r="AL347" i="4"/>
  <c r="AS348" i="4"/>
  <c r="AW348" i="4"/>
  <c r="AV347" i="4"/>
  <c r="O348" i="4"/>
  <c r="S348" i="4"/>
  <c r="F348" i="4"/>
  <c r="D349" i="4"/>
  <c r="R347" i="4"/>
  <c r="E349" i="4" l="1"/>
  <c r="I349" i="4"/>
  <c r="H348" i="4"/>
  <c r="P348" i="4"/>
  <c r="N349" i="4"/>
  <c r="AJ348" i="4"/>
  <c r="AH349" i="4"/>
  <c r="AT348" i="4"/>
  <c r="AR349" i="4"/>
  <c r="Z348" i="4"/>
  <c r="X349" i="4"/>
  <c r="AI349" i="4" l="1"/>
  <c r="AM349" i="4"/>
  <c r="AL348" i="4"/>
  <c r="O349" i="4"/>
  <c r="S349" i="4"/>
  <c r="R348" i="4"/>
  <c r="Y349" i="4"/>
  <c r="AC349" i="4"/>
  <c r="AB348" i="4"/>
  <c r="AS349" i="4"/>
  <c r="AW349" i="4"/>
  <c r="AV348" i="4"/>
  <c r="F349" i="4"/>
  <c r="D350" i="4"/>
  <c r="AT349" i="4" l="1"/>
  <c r="AR350" i="4"/>
  <c r="P349" i="4"/>
  <c r="N350" i="4"/>
  <c r="E350" i="4"/>
  <c r="I350" i="4"/>
  <c r="H349" i="4"/>
  <c r="Z349" i="4"/>
  <c r="X350" i="4"/>
  <c r="AJ349" i="4"/>
  <c r="AH350" i="4"/>
  <c r="F350" i="4" l="1"/>
  <c r="D351" i="4"/>
  <c r="O350" i="4"/>
  <c r="S350" i="4"/>
  <c r="R349" i="4"/>
  <c r="AI350" i="4"/>
  <c r="AM350" i="4"/>
  <c r="AL349" i="4"/>
  <c r="Y350" i="4"/>
  <c r="AC350" i="4"/>
  <c r="AS350" i="4"/>
  <c r="AW350" i="4"/>
  <c r="AB349" i="4"/>
  <c r="AV349" i="4"/>
  <c r="AJ350" i="4" l="1"/>
  <c r="AH351" i="4"/>
  <c r="AT350" i="4"/>
  <c r="AR351" i="4"/>
  <c r="Z350" i="4"/>
  <c r="X351" i="4"/>
  <c r="P350" i="4"/>
  <c r="N351" i="4"/>
  <c r="E351" i="4"/>
  <c r="I351" i="4"/>
  <c r="H350" i="4"/>
  <c r="O351" i="4" l="1"/>
  <c r="S351" i="4"/>
  <c r="R350" i="4"/>
  <c r="Y351" i="4"/>
  <c r="AC351" i="4"/>
  <c r="AB350" i="4"/>
  <c r="AS351" i="4"/>
  <c r="AW351" i="4"/>
  <c r="AV350" i="4"/>
  <c r="AI351" i="4"/>
  <c r="AM351" i="4"/>
  <c r="F351" i="4"/>
  <c r="D352" i="4"/>
  <c r="AL350" i="4"/>
  <c r="E352" i="4" l="1"/>
  <c r="I352" i="4"/>
  <c r="H351" i="4"/>
  <c r="AJ351" i="4"/>
  <c r="AH352" i="4"/>
  <c r="Z351" i="4"/>
  <c r="X352" i="4"/>
  <c r="AT351" i="4"/>
  <c r="AR352" i="4"/>
  <c r="P351" i="4"/>
  <c r="N352" i="4"/>
  <c r="Y352" i="4" l="1"/>
  <c r="AC352" i="4"/>
  <c r="AB351" i="4"/>
  <c r="AI352" i="4"/>
  <c r="AM352" i="4"/>
  <c r="AL351" i="4"/>
  <c r="R351" i="4"/>
  <c r="O352" i="4"/>
  <c r="S352" i="4"/>
  <c r="AS352" i="4"/>
  <c r="AW352" i="4"/>
  <c r="AV351" i="4"/>
  <c r="F352" i="4"/>
  <c r="D353" i="4"/>
  <c r="AT352" i="4" l="1"/>
  <c r="AR353" i="4"/>
  <c r="AJ352" i="4"/>
  <c r="AH353" i="4"/>
  <c r="P352" i="4"/>
  <c r="N353" i="4"/>
  <c r="E353" i="4"/>
  <c r="I353" i="4"/>
  <c r="H352" i="4"/>
  <c r="Z352" i="4"/>
  <c r="X353" i="4"/>
  <c r="O353" i="4" l="1"/>
  <c r="S353" i="4"/>
  <c r="R352" i="4"/>
  <c r="F353" i="4"/>
  <c r="D354" i="4"/>
  <c r="AI353" i="4"/>
  <c r="AM353" i="4"/>
  <c r="Y353" i="4"/>
  <c r="AC353" i="4"/>
  <c r="AB352" i="4"/>
  <c r="AL352" i="4"/>
  <c r="AS353" i="4"/>
  <c r="AW353" i="4"/>
  <c r="AV352" i="4"/>
  <c r="AT353" i="4" l="1"/>
  <c r="AR354" i="4"/>
  <c r="AJ353" i="4"/>
  <c r="AH354" i="4"/>
  <c r="E354" i="4"/>
  <c r="I354" i="4"/>
  <c r="H353" i="4"/>
  <c r="Z353" i="4"/>
  <c r="X354" i="4"/>
  <c r="P353" i="4"/>
  <c r="N354" i="4"/>
  <c r="F354" i="4" l="1"/>
  <c r="D355" i="4"/>
  <c r="AI354" i="4"/>
  <c r="AM354" i="4"/>
  <c r="O354" i="4"/>
  <c r="S354" i="4"/>
  <c r="R353" i="4"/>
  <c r="AL353" i="4"/>
  <c r="Y354" i="4"/>
  <c r="AC354" i="4"/>
  <c r="AS354" i="4"/>
  <c r="AW354" i="4"/>
  <c r="AB353" i="4"/>
  <c r="AV353" i="4"/>
  <c r="AT354" i="4" l="1"/>
  <c r="AR355" i="4"/>
  <c r="P354" i="4"/>
  <c r="N355" i="4"/>
  <c r="Z354" i="4"/>
  <c r="X355" i="4"/>
  <c r="AJ354" i="4"/>
  <c r="AH355" i="4"/>
  <c r="E355" i="4"/>
  <c r="I355" i="4"/>
  <c r="H354" i="4"/>
  <c r="AI355" i="4" l="1"/>
  <c r="AM355" i="4"/>
  <c r="Y355" i="4"/>
  <c r="AC355" i="4"/>
  <c r="AL354" i="4"/>
  <c r="AB354" i="4"/>
  <c r="O355" i="4"/>
  <c r="S355" i="4"/>
  <c r="R354" i="4"/>
  <c r="AS355" i="4"/>
  <c r="AW355" i="4"/>
  <c r="F355" i="4"/>
  <c r="D356" i="4"/>
  <c r="AV354" i="4"/>
  <c r="E356" i="4" l="1"/>
  <c r="I356" i="4"/>
  <c r="H355" i="4"/>
  <c r="AT355" i="4"/>
  <c r="AR356" i="4"/>
  <c r="Z355" i="4"/>
  <c r="X356" i="4"/>
  <c r="P355" i="4"/>
  <c r="N356" i="4"/>
  <c r="AJ355" i="4"/>
  <c r="AH356" i="4"/>
  <c r="Y356" i="4" l="1"/>
  <c r="AC356" i="4"/>
  <c r="O356" i="4"/>
  <c r="S356" i="4"/>
  <c r="AB355" i="4"/>
  <c r="AS356" i="4"/>
  <c r="AW356" i="4"/>
  <c r="AV355" i="4"/>
  <c r="AI356" i="4"/>
  <c r="AM356" i="4"/>
  <c r="AL355" i="4"/>
  <c r="R355" i="4"/>
  <c r="F356" i="4"/>
  <c r="D357" i="4"/>
  <c r="E357" i="4" l="1"/>
  <c r="I357" i="4"/>
  <c r="AT356" i="4"/>
  <c r="AR357" i="4"/>
  <c r="AJ356" i="4"/>
  <c r="AH357" i="4"/>
  <c r="P356" i="4"/>
  <c r="N357" i="4"/>
  <c r="H356" i="4"/>
  <c r="Z356" i="4"/>
  <c r="X357" i="4"/>
  <c r="O357" i="4" l="1"/>
  <c r="S357" i="4"/>
  <c r="AI357" i="4"/>
  <c r="AM357" i="4"/>
  <c r="AL356" i="4"/>
  <c r="R356" i="4"/>
  <c r="AS357" i="4"/>
  <c r="AW357" i="4"/>
  <c r="Y357" i="4"/>
  <c r="AC357" i="4"/>
  <c r="AB356" i="4"/>
  <c r="AV356" i="4"/>
  <c r="F357" i="4"/>
  <c r="D358" i="4"/>
  <c r="E358" i="4" l="1"/>
  <c r="I358" i="4"/>
  <c r="Z357" i="4"/>
  <c r="X358" i="4"/>
  <c r="AJ357" i="4"/>
  <c r="AH358" i="4"/>
  <c r="H357" i="4"/>
  <c r="AT357" i="4"/>
  <c r="AR358" i="4"/>
  <c r="P357" i="4"/>
  <c r="N358" i="4"/>
  <c r="AI358" i="4" l="1"/>
  <c r="AM358" i="4"/>
  <c r="AL357" i="4"/>
  <c r="O358" i="4"/>
  <c r="S358" i="4"/>
  <c r="Y358" i="4"/>
  <c r="AC358" i="4"/>
  <c r="R357" i="4"/>
  <c r="AB357" i="4"/>
  <c r="AS358" i="4"/>
  <c r="AW358" i="4"/>
  <c r="AV357" i="4"/>
  <c r="F358" i="4"/>
  <c r="D359" i="4"/>
  <c r="Z358" i="4" l="1"/>
  <c r="X359" i="4"/>
  <c r="AT358" i="4"/>
  <c r="AR359" i="4"/>
  <c r="P358" i="4"/>
  <c r="N359" i="4"/>
  <c r="E359" i="4"/>
  <c r="I359" i="4"/>
  <c r="H358" i="4"/>
  <c r="AJ358" i="4"/>
  <c r="AH359" i="4"/>
  <c r="F359" i="4" l="1"/>
  <c r="D360" i="4"/>
  <c r="O359" i="4"/>
  <c r="S359" i="4"/>
  <c r="R358" i="4"/>
  <c r="AS359" i="4"/>
  <c r="AW359" i="4"/>
  <c r="AI359" i="4"/>
  <c r="AM359" i="4"/>
  <c r="AL358" i="4"/>
  <c r="AV358" i="4"/>
  <c r="Y359" i="4"/>
  <c r="AC359" i="4"/>
  <c r="AB358" i="4"/>
  <c r="Z359" i="4" l="1"/>
  <c r="X360" i="4"/>
  <c r="AT359" i="4"/>
  <c r="AR360" i="4"/>
  <c r="P359" i="4"/>
  <c r="N360" i="4"/>
  <c r="E360" i="4"/>
  <c r="I360" i="4"/>
  <c r="AJ359" i="4"/>
  <c r="AH360" i="4"/>
  <c r="H359" i="4"/>
  <c r="O360" i="4" l="1"/>
  <c r="S360" i="4"/>
  <c r="R359" i="4"/>
  <c r="F360" i="4"/>
  <c r="D361" i="4"/>
  <c r="AS360" i="4"/>
  <c r="AW360" i="4"/>
  <c r="AV359" i="4"/>
  <c r="AI360" i="4"/>
  <c r="AM360" i="4"/>
  <c r="Y360" i="4"/>
  <c r="AC360" i="4"/>
  <c r="AL359" i="4"/>
  <c r="AB359" i="4"/>
  <c r="AT360" i="4" l="1"/>
  <c r="AR361" i="4"/>
  <c r="E361" i="4"/>
  <c r="I361" i="4"/>
  <c r="Z360" i="4"/>
  <c r="X361" i="4"/>
  <c r="H360" i="4"/>
  <c r="AJ360" i="4"/>
  <c r="AH361" i="4"/>
  <c r="P360" i="4"/>
  <c r="N361" i="4"/>
  <c r="Y361" i="4" l="1"/>
  <c r="AC361" i="4"/>
  <c r="AB360" i="4"/>
  <c r="R360" i="4"/>
  <c r="F361" i="4"/>
  <c r="D362" i="4"/>
  <c r="AI361" i="4"/>
  <c r="AM361" i="4"/>
  <c r="AS361" i="4"/>
  <c r="AW361" i="4"/>
  <c r="O361" i="4"/>
  <c r="S361" i="4"/>
  <c r="AL360" i="4"/>
  <c r="AV360" i="4"/>
  <c r="E362" i="4" l="1"/>
  <c r="I362" i="4"/>
  <c r="H361" i="4"/>
  <c r="P361" i="4"/>
  <c r="N362" i="4"/>
  <c r="AT361" i="4"/>
  <c r="AR362" i="4"/>
  <c r="AJ361" i="4"/>
  <c r="AH362" i="4"/>
  <c r="Z361" i="4"/>
  <c r="X362" i="4"/>
  <c r="AI362" i="4" l="1"/>
  <c r="AM362" i="4"/>
  <c r="AS362" i="4"/>
  <c r="AW362" i="4"/>
  <c r="AV361" i="4"/>
  <c r="O362" i="4"/>
  <c r="S362" i="4"/>
  <c r="R361" i="4"/>
  <c r="Y362" i="4"/>
  <c r="AC362" i="4"/>
  <c r="AB361" i="4"/>
  <c r="AL361" i="4"/>
  <c r="F362" i="4"/>
  <c r="D363" i="4"/>
  <c r="E363" i="4" l="1"/>
  <c r="I363" i="4"/>
  <c r="P362" i="4"/>
  <c r="N363" i="4"/>
  <c r="Z362" i="4"/>
  <c r="X363" i="4"/>
  <c r="AT362" i="4"/>
  <c r="AR363" i="4"/>
  <c r="H362" i="4"/>
  <c r="AJ362" i="4"/>
  <c r="AH363" i="4"/>
  <c r="AS363" i="4" l="1"/>
  <c r="AW363" i="4"/>
  <c r="Y363" i="4"/>
  <c r="AC363" i="4"/>
  <c r="AV362" i="4"/>
  <c r="AB362" i="4"/>
  <c r="O363" i="4"/>
  <c r="S363" i="4"/>
  <c r="AI363" i="4"/>
  <c r="AM363" i="4"/>
  <c r="AL362" i="4"/>
  <c r="R362" i="4"/>
  <c r="F363" i="4"/>
  <c r="D364" i="4"/>
  <c r="E364" i="4" l="1"/>
  <c r="I364" i="4"/>
  <c r="AJ363" i="4"/>
  <c r="AH364" i="4"/>
  <c r="Z363" i="4"/>
  <c r="X364" i="4"/>
  <c r="H363" i="4"/>
  <c r="P363" i="4"/>
  <c r="N364" i="4"/>
  <c r="AT363" i="4"/>
  <c r="AR364" i="4"/>
  <c r="O364" i="4" l="1"/>
  <c r="S364" i="4"/>
  <c r="Y364" i="4"/>
  <c r="AC364" i="4"/>
  <c r="AB363" i="4"/>
  <c r="AI364" i="4"/>
  <c r="AM364" i="4"/>
  <c r="AS364" i="4"/>
  <c r="AW364" i="4"/>
  <c r="AV363" i="4"/>
  <c r="AL363" i="4"/>
  <c r="R363" i="4"/>
  <c r="F364" i="4"/>
  <c r="D365" i="4"/>
  <c r="E365" i="4" l="1"/>
  <c r="I365" i="4"/>
  <c r="AJ364" i="4"/>
  <c r="AH365" i="4"/>
  <c r="Z364" i="4"/>
  <c r="X365" i="4"/>
  <c r="H364" i="4"/>
  <c r="AT364" i="4"/>
  <c r="AR365" i="4"/>
  <c r="P364" i="4"/>
  <c r="N365" i="4"/>
  <c r="Y365" i="4" l="1"/>
  <c r="AC365" i="4"/>
  <c r="AB364" i="4"/>
  <c r="O365" i="4"/>
  <c r="S365" i="4"/>
  <c r="AI365" i="4"/>
  <c r="AM365" i="4"/>
  <c r="R364" i="4"/>
  <c r="AL364" i="4"/>
  <c r="AS365" i="4"/>
  <c r="AW365" i="4"/>
  <c r="AV364" i="4"/>
  <c r="F365" i="4"/>
  <c r="D366" i="4"/>
  <c r="AJ365" i="4" l="1"/>
  <c r="AH366" i="4"/>
  <c r="AT365" i="4"/>
  <c r="AR366" i="4"/>
  <c r="P365" i="4"/>
  <c r="N366" i="4"/>
  <c r="E366" i="4"/>
  <c r="I366" i="4"/>
  <c r="H365" i="4"/>
  <c r="Z365" i="4"/>
  <c r="X366" i="4"/>
  <c r="F366" i="4" l="1"/>
  <c r="D367" i="4"/>
  <c r="O366" i="4"/>
  <c r="S366" i="4"/>
  <c r="R365" i="4"/>
  <c r="AS366" i="4"/>
  <c r="AW366" i="4"/>
  <c r="Y366" i="4"/>
  <c r="AC366" i="4"/>
  <c r="AB365" i="4"/>
  <c r="AV365" i="4"/>
  <c r="AI366" i="4"/>
  <c r="AM366" i="4"/>
  <c r="AL365" i="4"/>
  <c r="AJ366" i="4" l="1"/>
  <c r="AH367" i="4"/>
  <c r="AT366" i="4"/>
  <c r="AR367" i="4"/>
  <c r="P366" i="4"/>
  <c r="N367" i="4"/>
  <c r="E367" i="4"/>
  <c r="I367" i="4"/>
  <c r="Z366" i="4"/>
  <c r="X367" i="4"/>
  <c r="H366" i="4"/>
  <c r="F367" i="4" l="1"/>
  <c r="D368" i="4"/>
  <c r="O367" i="4"/>
  <c r="S367" i="4"/>
  <c r="R366" i="4"/>
  <c r="AS367" i="4"/>
  <c r="AW367" i="4"/>
  <c r="AV366" i="4"/>
  <c r="Y367" i="4"/>
  <c r="AC367" i="4"/>
  <c r="AI367" i="4"/>
  <c r="AM367" i="4"/>
  <c r="AB366" i="4"/>
  <c r="AL366" i="4"/>
  <c r="AT367" i="4" l="1"/>
  <c r="AR368" i="4"/>
  <c r="AJ367" i="4"/>
  <c r="AH368" i="4"/>
  <c r="Z367" i="4"/>
  <c r="X368" i="4"/>
  <c r="P367" i="4"/>
  <c r="N368" i="4"/>
  <c r="E368" i="4"/>
  <c r="I368" i="4"/>
  <c r="H367" i="4"/>
  <c r="O368" i="4" l="1"/>
  <c r="S368" i="4"/>
  <c r="R367" i="4"/>
  <c r="Y368" i="4"/>
  <c r="AC368" i="4"/>
  <c r="AB367" i="4"/>
  <c r="AI368" i="4"/>
  <c r="AM368" i="4"/>
  <c r="AL367" i="4"/>
  <c r="AS368" i="4"/>
  <c r="AW368" i="4"/>
  <c r="F368" i="4"/>
  <c r="D369" i="4"/>
  <c r="AV367" i="4"/>
  <c r="E369" i="4" l="1"/>
  <c r="I369" i="4"/>
  <c r="H368" i="4"/>
  <c r="AT368" i="4"/>
  <c r="AR369" i="4"/>
  <c r="Z368" i="4"/>
  <c r="X369" i="4"/>
  <c r="AJ368" i="4"/>
  <c r="AH369" i="4"/>
  <c r="P368" i="4"/>
  <c r="N369" i="4"/>
  <c r="Y369" i="4" l="1"/>
  <c r="AC369" i="4"/>
  <c r="AS369" i="4"/>
  <c r="AW369" i="4"/>
  <c r="AB368" i="4"/>
  <c r="AV368" i="4"/>
  <c r="R368" i="4"/>
  <c r="O369" i="4"/>
  <c r="S369" i="4"/>
  <c r="AI369" i="4"/>
  <c r="AM369" i="4"/>
  <c r="AL368" i="4"/>
  <c r="F369" i="4"/>
  <c r="D370" i="4"/>
  <c r="E370" i="4" l="1"/>
  <c r="I370" i="4"/>
  <c r="AJ369" i="4"/>
  <c r="AH370" i="4"/>
  <c r="P369" i="4"/>
  <c r="N370" i="4"/>
  <c r="AT369" i="4"/>
  <c r="AR370" i="4"/>
  <c r="H369" i="4"/>
  <c r="Z369" i="4"/>
  <c r="X370" i="4"/>
  <c r="AS370" i="4" l="1"/>
  <c r="AW370" i="4"/>
  <c r="AV369" i="4"/>
  <c r="O370" i="4"/>
  <c r="S370" i="4"/>
  <c r="R369" i="4"/>
  <c r="Y370" i="4"/>
  <c r="AC370" i="4"/>
  <c r="AI370" i="4"/>
  <c r="AM370" i="4"/>
  <c r="AB369" i="4"/>
  <c r="AL369" i="4"/>
  <c r="F370" i="4"/>
  <c r="D371" i="4"/>
  <c r="E371" i="4" l="1"/>
  <c r="I371" i="4"/>
  <c r="P370" i="4"/>
  <c r="N371" i="4"/>
  <c r="AJ370" i="4"/>
  <c r="AH371" i="4"/>
  <c r="H370" i="4"/>
  <c r="Z370" i="4"/>
  <c r="X371" i="4"/>
  <c r="AT370" i="4"/>
  <c r="AR371" i="4"/>
  <c r="Y371" i="4" l="1"/>
  <c r="AC371" i="4"/>
  <c r="AI371" i="4"/>
  <c r="AM371" i="4"/>
  <c r="AL370" i="4"/>
  <c r="O371" i="4"/>
  <c r="S371" i="4"/>
  <c r="AS371" i="4"/>
  <c r="AW371" i="4"/>
  <c r="AV370" i="4"/>
  <c r="R370" i="4"/>
  <c r="AB370" i="4"/>
  <c r="F371" i="4"/>
  <c r="D372" i="4"/>
  <c r="E372" i="4" l="1"/>
  <c r="I372" i="4"/>
  <c r="P371" i="4"/>
  <c r="N372" i="4"/>
  <c r="AJ371" i="4"/>
  <c r="AH372" i="4"/>
  <c r="H371" i="4"/>
  <c r="AT371" i="4"/>
  <c r="AR372" i="4"/>
  <c r="Z371" i="4"/>
  <c r="X372" i="4"/>
  <c r="AI372" i="4" l="1"/>
  <c r="AM372" i="4"/>
  <c r="AL371" i="4"/>
  <c r="Y372" i="4"/>
  <c r="AC372" i="4"/>
  <c r="O372" i="4"/>
  <c r="S372" i="4"/>
  <c r="AB371" i="4"/>
  <c r="R371" i="4"/>
  <c r="AS372" i="4"/>
  <c r="AW372" i="4"/>
  <c r="AV371" i="4"/>
  <c r="F372" i="4"/>
  <c r="D373" i="4"/>
  <c r="P372" i="4" l="1"/>
  <c r="N373" i="4"/>
  <c r="AT372" i="4"/>
  <c r="AR373" i="4"/>
  <c r="Z372" i="4"/>
  <c r="X373" i="4"/>
  <c r="E373" i="4"/>
  <c r="I373" i="4"/>
  <c r="H372" i="4"/>
  <c r="AJ372" i="4"/>
  <c r="AH373" i="4"/>
  <c r="Y373" i="4" l="1"/>
  <c r="AC373" i="4"/>
  <c r="AB372" i="4"/>
  <c r="AS373" i="4"/>
  <c r="AW373" i="4"/>
  <c r="AL372" i="4"/>
  <c r="AV372" i="4"/>
  <c r="O373" i="4"/>
  <c r="S373" i="4"/>
  <c r="F373" i="4"/>
  <c r="D374" i="4"/>
  <c r="AI373" i="4"/>
  <c r="AM373" i="4"/>
  <c r="R372" i="4"/>
  <c r="AJ373" i="4" l="1"/>
  <c r="AH374" i="4"/>
  <c r="E374" i="4"/>
  <c r="I374" i="4"/>
  <c r="H373" i="4"/>
  <c r="AT373" i="4"/>
  <c r="AR374" i="4"/>
  <c r="P373" i="4"/>
  <c r="N374" i="4"/>
  <c r="Z373" i="4"/>
  <c r="X374" i="4"/>
  <c r="AS374" i="4" l="1"/>
  <c r="AW374" i="4"/>
  <c r="AV373" i="4"/>
  <c r="Y374" i="4"/>
  <c r="AC374" i="4"/>
  <c r="AB373" i="4"/>
  <c r="F374" i="4"/>
  <c r="D375" i="4"/>
  <c r="O374" i="4"/>
  <c r="S374" i="4"/>
  <c r="AI374" i="4"/>
  <c r="AM374" i="4"/>
  <c r="R373" i="4"/>
  <c r="AL373" i="4"/>
  <c r="AJ374" i="4" l="1"/>
  <c r="AH375" i="4"/>
  <c r="Z374" i="4"/>
  <c r="X375" i="4"/>
  <c r="P374" i="4"/>
  <c r="N375" i="4"/>
  <c r="E375" i="4"/>
  <c r="I375" i="4"/>
  <c r="H374" i="4"/>
  <c r="AT374" i="4"/>
  <c r="AR375" i="4"/>
  <c r="O375" i="4" l="1"/>
  <c r="S375" i="4"/>
  <c r="R374" i="4"/>
  <c r="F375" i="4"/>
  <c r="D376" i="4"/>
  <c r="Y375" i="4"/>
  <c r="AC375" i="4"/>
  <c r="AS375" i="4"/>
  <c r="AW375" i="4"/>
  <c r="AV374" i="4"/>
  <c r="AB374" i="4"/>
  <c r="AI375" i="4"/>
  <c r="AM375" i="4"/>
  <c r="AL374" i="4"/>
  <c r="E376" i="4" l="1"/>
  <c r="I376" i="4"/>
  <c r="AJ375" i="4"/>
  <c r="AH376" i="4"/>
  <c r="Z375" i="4"/>
  <c r="X376" i="4"/>
  <c r="H375" i="4"/>
  <c r="AT375" i="4"/>
  <c r="AR376" i="4"/>
  <c r="P375" i="4"/>
  <c r="N376" i="4"/>
  <c r="Y376" i="4" l="1"/>
  <c r="AC376" i="4"/>
  <c r="AB375" i="4"/>
  <c r="AI376" i="4"/>
  <c r="AM376" i="4"/>
  <c r="R375" i="4"/>
  <c r="AL375" i="4"/>
  <c r="O376" i="4"/>
  <c r="S376" i="4"/>
  <c r="AS376" i="4"/>
  <c r="AW376" i="4"/>
  <c r="AV375" i="4"/>
  <c r="F376" i="4"/>
  <c r="D377" i="4"/>
  <c r="E377" i="4" l="1"/>
  <c r="I377" i="4"/>
  <c r="AT376" i="4"/>
  <c r="AR377" i="4"/>
  <c r="AJ376" i="4"/>
  <c r="AH377" i="4"/>
  <c r="P376" i="4"/>
  <c r="N377" i="4"/>
  <c r="H376" i="4"/>
  <c r="Z376" i="4"/>
  <c r="X377" i="4"/>
  <c r="AI377" i="4" l="1"/>
  <c r="AM377" i="4"/>
  <c r="O377" i="4"/>
  <c r="S377" i="4"/>
  <c r="R376" i="4"/>
  <c r="AL376" i="4"/>
  <c r="AS377" i="4"/>
  <c r="AW377" i="4"/>
  <c r="Y377" i="4"/>
  <c r="AC377" i="4"/>
  <c r="AB376" i="4"/>
  <c r="AV376" i="4"/>
  <c r="F377" i="4"/>
  <c r="D378" i="4"/>
  <c r="E378" i="4" l="1"/>
  <c r="I378" i="4"/>
  <c r="Z377" i="4"/>
  <c r="X378" i="4"/>
  <c r="P377" i="4"/>
  <c r="N378" i="4"/>
  <c r="H377" i="4"/>
  <c r="AT377" i="4"/>
  <c r="AR378" i="4"/>
  <c r="AJ377" i="4"/>
  <c r="AH378" i="4"/>
  <c r="AS378" i="4" l="1"/>
  <c r="AW378" i="4"/>
  <c r="O378" i="4"/>
  <c r="S378" i="4"/>
  <c r="R377" i="4"/>
  <c r="Y378" i="4"/>
  <c r="AC378" i="4"/>
  <c r="AI378" i="4"/>
  <c r="AM378" i="4"/>
  <c r="AL377" i="4"/>
  <c r="AB377" i="4"/>
  <c r="AV377" i="4"/>
  <c r="F378" i="4"/>
  <c r="D379" i="4"/>
  <c r="Z378" i="4" l="1"/>
  <c r="X379" i="4"/>
  <c r="E379" i="4"/>
  <c r="I379" i="4"/>
  <c r="P378" i="4"/>
  <c r="N379" i="4"/>
  <c r="H378" i="4"/>
  <c r="AJ378" i="4"/>
  <c r="AH379" i="4"/>
  <c r="AT378" i="4"/>
  <c r="AR379" i="4"/>
  <c r="O379" i="4" l="1"/>
  <c r="S379" i="4"/>
  <c r="R378" i="4"/>
  <c r="AS379" i="4"/>
  <c r="AW379" i="4"/>
  <c r="AV378" i="4"/>
  <c r="F379" i="4"/>
  <c r="D380" i="4"/>
  <c r="AI379" i="4"/>
  <c r="AM379" i="4"/>
  <c r="Y379" i="4"/>
  <c r="AC379" i="4"/>
  <c r="AL378" i="4"/>
  <c r="AB378" i="4"/>
  <c r="E380" i="4" l="1"/>
  <c r="I380" i="4"/>
  <c r="Z379" i="4"/>
  <c r="X380" i="4"/>
  <c r="AT379" i="4"/>
  <c r="AR380" i="4"/>
  <c r="AJ379" i="4"/>
  <c r="AH380" i="4"/>
  <c r="H379" i="4"/>
  <c r="P379" i="4"/>
  <c r="N380" i="4"/>
  <c r="AI380" i="4" l="1"/>
  <c r="AM380" i="4"/>
  <c r="AS380" i="4"/>
  <c r="AW380" i="4"/>
  <c r="AV379" i="4"/>
  <c r="AL379" i="4"/>
  <c r="Y380" i="4"/>
  <c r="AC380" i="4"/>
  <c r="O380" i="4"/>
  <c r="S380" i="4"/>
  <c r="R379" i="4"/>
  <c r="AB379" i="4"/>
  <c r="F380" i="4"/>
  <c r="D381" i="4"/>
  <c r="E381" i="4" l="1"/>
  <c r="I381" i="4"/>
  <c r="P380" i="4"/>
  <c r="N381" i="4"/>
  <c r="AT380" i="4"/>
  <c r="AR381" i="4"/>
  <c r="H380" i="4"/>
  <c r="Z380" i="4"/>
  <c r="X381" i="4"/>
  <c r="AJ380" i="4"/>
  <c r="AH381" i="4"/>
  <c r="Y381" i="4" l="1"/>
  <c r="AC381" i="4"/>
  <c r="AS381" i="4"/>
  <c r="AW381" i="4"/>
  <c r="AV380" i="4"/>
  <c r="O381" i="4"/>
  <c r="S381" i="4"/>
  <c r="AI381" i="4"/>
  <c r="AM381" i="4"/>
  <c r="AL380" i="4"/>
  <c r="R380" i="4"/>
  <c r="AB380" i="4"/>
  <c r="F381" i="4"/>
  <c r="D382" i="4"/>
  <c r="E382" i="4" l="1"/>
  <c r="I382" i="4"/>
  <c r="P381" i="4"/>
  <c r="N382" i="4"/>
  <c r="AT381" i="4"/>
  <c r="AR382" i="4"/>
  <c r="H381" i="4"/>
  <c r="AJ381" i="4"/>
  <c r="AH382" i="4"/>
  <c r="Z381" i="4"/>
  <c r="X382" i="4"/>
  <c r="AI382" i="4" l="1"/>
  <c r="AM382" i="4"/>
  <c r="AS382" i="4"/>
  <c r="AW382" i="4"/>
  <c r="AV381" i="4"/>
  <c r="O382" i="4"/>
  <c r="S382" i="4"/>
  <c r="Y382" i="4"/>
  <c r="AC382" i="4"/>
  <c r="AB381" i="4"/>
  <c r="R381" i="4"/>
  <c r="AL381" i="4"/>
  <c r="F382" i="4"/>
  <c r="D383" i="4"/>
  <c r="E383" i="4" l="1"/>
  <c r="I383" i="4"/>
  <c r="P382" i="4"/>
  <c r="N383" i="4"/>
  <c r="AT382" i="4"/>
  <c r="AR383" i="4"/>
  <c r="H382" i="4"/>
  <c r="Z382" i="4"/>
  <c r="X383" i="4"/>
  <c r="AJ382" i="4"/>
  <c r="AH383" i="4"/>
  <c r="Y383" i="4" l="1"/>
  <c r="AC383" i="4"/>
  <c r="AS383" i="4"/>
  <c r="AW383" i="4"/>
  <c r="AV382" i="4"/>
  <c r="O383" i="4"/>
  <c r="S383" i="4"/>
  <c r="AI383" i="4"/>
  <c r="AM383" i="4"/>
  <c r="AL382" i="4"/>
  <c r="R382" i="4"/>
  <c r="E7" i="4"/>
  <c r="F7" i="4" s="1"/>
  <c r="H5" i="4"/>
  <c r="I5" i="4" s="1"/>
  <c r="E5" i="4"/>
  <c r="F5" i="4" s="1"/>
  <c r="H6" i="4"/>
  <c r="I6" i="4" s="1"/>
  <c r="H7" i="4"/>
  <c r="I7" i="4" s="1"/>
  <c r="E6" i="4"/>
  <c r="F6" i="4" s="1"/>
  <c r="AB382" i="4"/>
  <c r="F383" i="4"/>
  <c r="D384" i="4"/>
  <c r="O6" i="4" l="1"/>
  <c r="P6" i="4" s="1"/>
  <c r="R6" i="4"/>
  <c r="S6" i="4" s="1"/>
  <c r="R8" i="4"/>
  <c r="S8" i="4" s="1"/>
  <c r="O8" i="4"/>
  <c r="P8" i="4" s="1"/>
  <c r="R7" i="4"/>
  <c r="S7" i="4" s="1"/>
  <c r="R5" i="4"/>
  <c r="S5" i="4" s="1"/>
  <c r="O7" i="4"/>
  <c r="P7" i="4" s="1"/>
  <c r="O5" i="4"/>
  <c r="P5" i="4" s="1"/>
  <c r="H383" i="4"/>
  <c r="P383" i="4"/>
  <c r="N384" i="4"/>
  <c r="AV5" i="4"/>
  <c r="AW5" i="4" s="1"/>
  <c r="AS8" i="4"/>
  <c r="AT8" i="4" s="1"/>
  <c r="AS5" i="4"/>
  <c r="AT5" i="4" s="1"/>
  <c r="AV9" i="4"/>
  <c r="AW9" i="4" s="1"/>
  <c r="AV8" i="4"/>
  <c r="AW8" i="4" s="1"/>
  <c r="AS7" i="4"/>
  <c r="AT7" i="4" s="1"/>
  <c r="AV6" i="4"/>
  <c r="AW6" i="4" s="1"/>
  <c r="AS6" i="4"/>
  <c r="AT6" i="4" s="1"/>
  <c r="AV7" i="4"/>
  <c r="AW7" i="4" s="1"/>
  <c r="E384" i="4"/>
  <c r="I384" i="4"/>
  <c r="AT383" i="4"/>
  <c r="AR384" i="4"/>
  <c r="Y8" i="4"/>
  <c r="Z8" i="4" s="1"/>
  <c r="AB5" i="4"/>
  <c r="AC5" i="4" s="1"/>
  <c r="Y5" i="4"/>
  <c r="Z5" i="4" s="1"/>
  <c r="AB8" i="4"/>
  <c r="AC8" i="4" s="1"/>
  <c r="AB7" i="4"/>
  <c r="AC7" i="4" s="1"/>
  <c r="Y7" i="4"/>
  <c r="Z7" i="4" s="1"/>
  <c r="AB6" i="4"/>
  <c r="AC6" i="4" s="1"/>
  <c r="Y6" i="4"/>
  <c r="Z6" i="4" s="1"/>
  <c r="AL6" i="4"/>
  <c r="AM6" i="4" s="1"/>
  <c r="AI6" i="4"/>
  <c r="AJ6" i="4" s="1"/>
  <c r="AL8" i="4"/>
  <c r="AM8" i="4" s="1"/>
  <c r="AL7" i="4"/>
  <c r="AM7" i="4" s="1"/>
  <c r="AI8" i="4"/>
  <c r="AJ8" i="4" s="1"/>
  <c r="AI7" i="4"/>
  <c r="AJ7" i="4" s="1"/>
  <c r="AL5" i="4"/>
  <c r="AM5" i="4" s="1"/>
  <c r="AI5" i="4"/>
  <c r="AJ5" i="4" s="1"/>
  <c r="AJ383" i="4"/>
  <c r="AH384" i="4"/>
  <c r="Z383" i="4"/>
  <c r="X384" i="4"/>
  <c r="F384" i="4" l="1"/>
  <c r="D385" i="4"/>
  <c r="Y384" i="4"/>
  <c r="AC384" i="4"/>
  <c r="AB383" i="4"/>
  <c r="AI384" i="4"/>
  <c r="AM384" i="4"/>
  <c r="AL383" i="4"/>
  <c r="O384" i="4"/>
  <c r="S384" i="4"/>
  <c r="R383" i="4"/>
  <c r="AS384" i="4"/>
  <c r="AW384" i="4"/>
  <c r="AV383" i="4"/>
  <c r="AT384" i="4" l="1"/>
  <c r="AR385" i="4"/>
  <c r="AJ384" i="4"/>
  <c r="AH385" i="4"/>
  <c r="P384" i="4"/>
  <c r="N385" i="4"/>
  <c r="Z384" i="4"/>
  <c r="X385" i="4"/>
  <c r="E385" i="4"/>
  <c r="I385" i="4"/>
  <c r="H384" i="4"/>
  <c r="Y385" i="4" l="1"/>
  <c r="AC385" i="4"/>
  <c r="O385" i="4"/>
  <c r="S385" i="4"/>
  <c r="R384" i="4"/>
  <c r="AB384" i="4"/>
  <c r="AI385" i="4"/>
  <c r="AM385" i="4"/>
  <c r="AL384" i="4"/>
  <c r="AS385" i="4"/>
  <c r="AW385" i="4"/>
  <c r="F385" i="4"/>
  <c r="D386" i="4"/>
  <c r="AV384" i="4"/>
  <c r="E386" i="4" l="1"/>
  <c r="I386" i="4"/>
  <c r="H385" i="4"/>
  <c r="AT385" i="4"/>
  <c r="AR386" i="4"/>
  <c r="P385" i="4"/>
  <c r="N386" i="4"/>
  <c r="AJ385" i="4"/>
  <c r="AH386" i="4"/>
  <c r="Z385" i="4"/>
  <c r="X386" i="4"/>
  <c r="O386" i="4" l="1"/>
  <c r="S386" i="4"/>
  <c r="AI386" i="4"/>
  <c r="AM386" i="4"/>
  <c r="R385" i="4"/>
  <c r="AS386" i="4"/>
  <c r="AW386" i="4"/>
  <c r="AV385" i="4"/>
  <c r="Y386" i="4"/>
  <c r="AC386" i="4"/>
  <c r="AB385" i="4"/>
  <c r="AL385" i="4"/>
  <c r="F386" i="4"/>
  <c r="D387" i="4"/>
  <c r="AT386" i="4" l="1"/>
  <c r="AR387" i="4"/>
  <c r="E387" i="4"/>
  <c r="I387" i="4"/>
  <c r="Z386" i="4"/>
  <c r="X387" i="4"/>
  <c r="AJ386" i="4"/>
  <c r="AH387" i="4"/>
  <c r="H386" i="4"/>
  <c r="P386" i="4"/>
  <c r="N387" i="4"/>
  <c r="AI387" i="4" l="1"/>
  <c r="AM387" i="4"/>
  <c r="AL386" i="4"/>
  <c r="Y387" i="4"/>
  <c r="AC387" i="4"/>
  <c r="AB386" i="4"/>
  <c r="O387" i="4"/>
  <c r="S387" i="4"/>
  <c r="R386" i="4"/>
  <c r="F387" i="4"/>
  <c r="D388" i="4"/>
  <c r="AS387" i="4"/>
  <c r="AW387" i="4"/>
  <c r="AV386" i="4"/>
  <c r="AT387" i="4" l="1"/>
  <c r="AR388" i="4"/>
  <c r="E388" i="4"/>
  <c r="I388" i="4"/>
  <c r="H387" i="4"/>
  <c r="Z387" i="4"/>
  <c r="X388" i="4"/>
  <c r="P387" i="4"/>
  <c r="N388" i="4"/>
  <c r="AJ387" i="4"/>
  <c r="AH388" i="4"/>
  <c r="Y388" i="4" l="1"/>
  <c r="AC388" i="4"/>
  <c r="AB387" i="4"/>
  <c r="AI388" i="4"/>
  <c r="AM388" i="4"/>
  <c r="AL387" i="4"/>
  <c r="F388" i="4"/>
  <c r="D389" i="4"/>
  <c r="O388" i="4"/>
  <c r="S388" i="4"/>
  <c r="AS388" i="4"/>
  <c r="AW388" i="4"/>
  <c r="R387" i="4"/>
  <c r="AV387" i="4"/>
  <c r="E389" i="4" l="1"/>
  <c r="I389" i="4"/>
  <c r="AT388" i="4"/>
  <c r="AR389" i="4"/>
  <c r="AJ388" i="4"/>
  <c r="AH389" i="4"/>
  <c r="P388" i="4"/>
  <c r="N389" i="4"/>
  <c r="H388" i="4"/>
  <c r="Z388" i="4"/>
  <c r="X389" i="4"/>
  <c r="O389" i="4" l="1"/>
  <c r="S389" i="4"/>
  <c r="AI389" i="4"/>
  <c r="AM389" i="4"/>
  <c r="R388" i="4"/>
  <c r="AL388" i="4"/>
  <c r="AS389" i="4"/>
  <c r="AW389" i="4"/>
  <c r="Y389" i="4"/>
  <c r="AC389" i="4"/>
  <c r="AB388" i="4"/>
  <c r="AV388" i="4"/>
  <c r="F389" i="4"/>
  <c r="D390" i="4"/>
  <c r="E390" i="4" l="1"/>
  <c r="I390" i="4"/>
  <c r="Z389" i="4"/>
  <c r="X390" i="4"/>
  <c r="AJ389" i="4"/>
  <c r="AH390" i="4"/>
  <c r="H389" i="4"/>
  <c r="AT389" i="4"/>
  <c r="AR390" i="4"/>
  <c r="P389" i="4"/>
  <c r="N390" i="4"/>
  <c r="AS390" i="4" l="1"/>
  <c r="AW390" i="4"/>
  <c r="AI390" i="4"/>
  <c r="AM390" i="4"/>
  <c r="AL389" i="4"/>
  <c r="Y390" i="4"/>
  <c r="AC390" i="4"/>
  <c r="O390" i="4"/>
  <c r="S390" i="4"/>
  <c r="R389" i="4"/>
  <c r="AB389" i="4"/>
  <c r="AV389" i="4"/>
  <c r="F390" i="4"/>
  <c r="D391" i="4"/>
  <c r="E391" i="4" l="1"/>
  <c r="I391" i="4"/>
  <c r="Z390" i="4"/>
  <c r="X391" i="4"/>
  <c r="AJ390" i="4"/>
  <c r="AH391" i="4"/>
  <c r="H390" i="4"/>
  <c r="P390" i="4"/>
  <c r="N391" i="4"/>
  <c r="AT390" i="4"/>
  <c r="AR391" i="4"/>
  <c r="O391" i="4" l="1"/>
  <c r="S391" i="4"/>
  <c r="AI391" i="4"/>
  <c r="AM391" i="4"/>
  <c r="AL390" i="4"/>
  <c r="Y391" i="4"/>
  <c r="AC391" i="4"/>
  <c r="AS391" i="4"/>
  <c r="AW391" i="4"/>
  <c r="AV390" i="4"/>
  <c r="AB390" i="4"/>
  <c r="R390" i="4"/>
  <c r="F391" i="4"/>
  <c r="D392" i="4"/>
  <c r="E392" i="4" l="1"/>
  <c r="I392" i="4"/>
  <c r="Z391" i="4"/>
  <c r="X392" i="4"/>
  <c r="AJ391" i="4"/>
  <c r="AH392" i="4"/>
  <c r="H391" i="4"/>
  <c r="AT391" i="4"/>
  <c r="AR392" i="4"/>
  <c r="P391" i="4"/>
  <c r="N392" i="4"/>
  <c r="AS392" i="4" l="1"/>
  <c r="AW392" i="4"/>
  <c r="AI392" i="4"/>
  <c r="AM392" i="4"/>
  <c r="AL391" i="4"/>
  <c r="Y392" i="4"/>
  <c r="AC392" i="4"/>
  <c r="O392" i="4"/>
  <c r="S392" i="4"/>
  <c r="R391" i="4"/>
  <c r="AB391" i="4"/>
  <c r="AV391" i="4"/>
  <c r="F392" i="4"/>
  <c r="D393" i="4"/>
  <c r="E393" i="4" l="1"/>
  <c r="I393" i="4"/>
  <c r="Z392" i="4"/>
  <c r="X393" i="4"/>
  <c r="AJ392" i="4"/>
  <c r="AH393" i="4"/>
  <c r="H392" i="4"/>
  <c r="P392" i="4"/>
  <c r="N393" i="4"/>
  <c r="AT392" i="4"/>
  <c r="AR393" i="4"/>
  <c r="AI393" i="4" l="1"/>
  <c r="AM393" i="4"/>
  <c r="AL392" i="4"/>
  <c r="AS393" i="4"/>
  <c r="AW393" i="4"/>
  <c r="Y393" i="4"/>
  <c r="AC393" i="4"/>
  <c r="AV392" i="4"/>
  <c r="AB392" i="4"/>
  <c r="O393" i="4"/>
  <c r="S393" i="4"/>
  <c r="R392" i="4"/>
  <c r="F393" i="4"/>
  <c r="D394" i="4"/>
  <c r="Z393" i="4" l="1"/>
  <c r="X394" i="4"/>
  <c r="P393" i="4"/>
  <c r="N394" i="4"/>
  <c r="AT393" i="4"/>
  <c r="AR394" i="4"/>
  <c r="E394" i="4"/>
  <c r="I394" i="4"/>
  <c r="H393" i="4"/>
  <c r="AJ393" i="4"/>
  <c r="AH394" i="4"/>
  <c r="AS394" i="4" l="1"/>
  <c r="AW394" i="4"/>
  <c r="AV393" i="4"/>
  <c r="F394" i="4"/>
  <c r="D395" i="4"/>
  <c r="O394" i="4"/>
  <c r="S394" i="4"/>
  <c r="AI394" i="4"/>
  <c r="AM394" i="4"/>
  <c r="AL393" i="4"/>
  <c r="R393" i="4"/>
  <c r="Y394" i="4"/>
  <c r="AC394" i="4"/>
  <c r="AB393" i="4"/>
  <c r="Z394" i="4" l="1"/>
  <c r="X395" i="4"/>
  <c r="P394" i="4"/>
  <c r="N395" i="4"/>
  <c r="E395" i="4"/>
  <c r="I395" i="4"/>
  <c r="H394" i="4"/>
  <c r="AJ394" i="4"/>
  <c r="AH395" i="4"/>
  <c r="AT394" i="4"/>
  <c r="AR395" i="4"/>
  <c r="F395" i="4" l="1"/>
  <c r="D396" i="4"/>
  <c r="O395" i="4"/>
  <c r="S395" i="4"/>
  <c r="AS395" i="4"/>
  <c r="AW395" i="4"/>
  <c r="AV394" i="4"/>
  <c r="R394" i="4"/>
  <c r="AI395" i="4"/>
  <c r="AM395" i="4"/>
  <c r="Y395" i="4"/>
  <c r="AC395" i="4"/>
  <c r="AL394" i="4"/>
  <c r="AB394" i="4"/>
  <c r="Z395" i="4" l="1"/>
  <c r="X396" i="4"/>
  <c r="AT395" i="4"/>
  <c r="AR396" i="4"/>
  <c r="AJ395" i="4"/>
  <c r="AH396" i="4"/>
  <c r="P395" i="4"/>
  <c r="N396" i="4"/>
  <c r="E396" i="4"/>
  <c r="I396" i="4"/>
  <c r="H395" i="4"/>
  <c r="O396" i="4" l="1"/>
  <c r="S396" i="4"/>
  <c r="R395" i="4"/>
  <c r="AI396" i="4"/>
  <c r="AM396" i="4"/>
  <c r="AL395" i="4"/>
  <c r="AS396" i="4"/>
  <c r="AW396" i="4"/>
  <c r="AV395" i="4"/>
  <c r="Y396" i="4"/>
  <c r="AC396" i="4"/>
  <c r="F396" i="4"/>
  <c r="D397" i="4"/>
  <c r="AB395" i="4"/>
  <c r="E397" i="4" l="1"/>
  <c r="I397" i="4"/>
  <c r="H396" i="4"/>
  <c r="Z396" i="4"/>
  <c r="X397" i="4"/>
  <c r="AJ396" i="4"/>
  <c r="AH397" i="4"/>
  <c r="AT396" i="4"/>
  <c r="AR397" i="4"/>
  <c r="P396" i="4"/>
  <c r="N397" i="4"/>
  <c r="AI397" i="4" l="1"/>
  <c r="AM397" i="4"/>
  <c r="AS397" i="4"/>
  <c r="AW397" i="4"/>
  <c r="AL396" i="4"/>
  <c r="Y397" i="4"/>
  <c r="AC397" i="4"/>
  <c r="AB396" i="4"/>
  <c r="O397" i="4"/>
  <c r="S397" i="4"/>
  <c r="R396" i="4"/>
  <c r="AV396" i="4"/>
  <c r="F397" i="4"/>
  <c r="D398" i="4"/>
  <c r="Z397" i="4" l="1"/>
  <c r="X398" i="4"/>
  <c r="P397" i="4"/>
  <c r="N398" i="4"/>
  <c r="AT397" i="4"/>
  <c r="AR398" i="4"/>
  <c r="E398" i="4"/>
  <c r="I398" i="4"/>
  <c r="H397" i="4"/>
  <c r="AJ397" i="4"/>
  <c r="AH398" i="4"/>
  <c r="AS398" i="4" l="1"/>
  <c r="AW398" i="4"/>
  <c r="F398" i="4"/>
  <c r="D399" i="4"/>
  <c r="AV397" i="4"/>
  <c r="O398" i="4"/>
  <c r="S398" i="4"/>
  <c r="AI398" i="4"/>
  <c r="AM398" i="4"/>
  <c r="AL397" i="4"/>
  <c r="R397" i="4"/>
  <c r="Y398" i="4"/>
  <c r="AC398" i="4"/>
  <c r="AB397" i="4"/>
  <c r="Z398" i="4" l="1"/>
  <c r="X399" i="4"/>
  <c r="P398" i="4"/>
  <c r="N399" i="4"/>
  <c r="E399" i="4"/>
  <c r="I399" i="4"/>
  <c r="H398" i="4"/>
  <c r="AJ398" i="4"/>
  <c r="AH399" i="4"/>
  <c r="AT398" i="4"/>
  <c r="AR399" i="4"/>
  <c r="F399" i="4" l="1"/>
  <c r="D400" i="4"/>
  <c r="O399" i="4"/>
  <c r="S399" i="4"/>
  <c r="AS399" i="4"/>
  <c r="AW399" i="4"/>
  <c r="AV398" i="4"/>
  <c r="R398" i="4"/>
  <c r="AI399" i="4"/>
  <c r="AM399" i="4"/>
  <c r="Y399" i="4"/>
  <c r="AC399" i="4"/>
  <c r="AL398" i="4"/>
  <c r="AB398" i="4"/>
  <c r="Z399" i="4" l="1"/>
  <c r="X400" i="4"/>
  <c r="AT399" i="4"/>
  <c r="AR400" i="4"/>
  <c r="AJ399" i="4"/>
  <c r="AH400" i="4"/>
  <c r="P399" i="4"/>
  <c r="N400" i="4"/>
  <c r="E400" i="4"/>
  <c r="I400" i="4"/>
  <c r="H399" i="4"/>
  <c r="O400" i="4" l="1"/>
  <c r="S400" i="4"/>
  <c r="R399" i="4"/>
  <c r="AI400" i="4"/>
  <c r="AM400" i="4"/>
  <c r="AL399" i="4"/>
  <c r="AS400" i="4"/>
  <c r="AW400" i="4"/>
  <c r="AV399" i="4"/>
  <c r="Y400" i="4"/>
  <c r="AC400" i="4"/>
  <c r="F400" i="4"/>
  <c r="D401" i="4"/>
  <c r="AB399" i="4"/>
  <c r="E401" i="4" l="1"/>
  <c r="I401" i="4"/>
  <c r="H400" i="4"/>
  <c r="Z400" i="4"/>
  <c r="X401" i="4"/>
  <c r="AJ400" i="4"/>
  <c r="AH401" i="4"/>
  <c r="AT400" i="4"/>
  <c r="AR401" i="4"/>
  <c r="P400" i="4"/>
  <c r="N401" i="4"/>
  <c r="AI401" i="4" l="1"/>
  <c r="AM401" i="4"/>
  <c r="AS401" i="4"/>
  <c r="AW401" i="4"/>
  <c r="AL400" i="4"/>
  <c r="Y401" i="4"/>
  <c r="AC401" i="4"/>
  <c r="AB400" i="4"/>
  <c r="O401" i="4"/>
  <c r="S401" i="4"/>
  <c r="R400" i="4"/>
  <c r="AV400" i="4"/>
  <c r="F401" i="4"/>
  <c r="D402" i="4"/>
  <c r="E402" i="4" l="1"/>
  <c r="I402" i="4"/>
  <c r="Z401" i="4"/>
  <c r="X402" i="4"/>
  <c r="P401" i="4"/>
  <c r="N402" i="4"/>
  <c r="AT401" i="4"/>
  <c r="AR402" i="4"/>
  <c r="H401" i="4"/>
  <c r="AJ401" i="4"/>
  <c r="AH402" i="4"/>
  <c r="AS402" i="4" l="1"/>
  <c r="AW402" i="4"/>
  <c r="O402" i="4"/>
  <c r="S402" i="4"/>
  <c r="AV401" i="4"/>
  <c r="R401" i="4"/>
  <c r="AI402" i="4"/>
  <c r="AM402" i="4"/>
  <c r="Y402" i="4"/>
  <c r="AC402" i="4"/>
  <c r="AL401" i="4"/>
  <c r="AB401" i="4"/>
  <c r="F402" i="4"/>
  <c r="D403" i="4"/>
  <c r="E403" i="4" l="1"/>
  <c r="I403" i="4"/>
  <c r="Z402" i="4"/>
  <c r="X403" i="4"/>
  <c r="P402" i="4"/>
  <c r="N403" i="4"/>
  <c r="H402" i="4"/>
  <c r="AJ402" i="4"/>
  <c r="AH403" i="4"/>
  <c r="AT402" i="4"/>
  <c r="AR403" i="4"/>
  <c r="AI403" i="4" l="1"/>
  <c r="AM403" i="4"/>
  <c r="O403" i="4"/>
  <c r="S403" i="4"/>
  <c r="R402" i="4"/>
  <c r="Y403" i="4"/>
  <c r="AC403" i="4"/>
  <c r="AS403" i="4"/>
  <c r="AW403" i="4"/>
  <c r="AV402" i="4"/>
  <c r="AB402" i="4"/>
  <c r="AL402" i="4"/>
  <c r="F403" i="4"/>
  <c r="D404" i="4"/>
  <c r="E404" i="4" l="1"/>
  <c r="I404" i="4"/>
  <c r="Z403" i="4"/>
  <c r="X404" i="4"/>
  <c r="P403" i="4"/>
  <c r="N404" i="4"/>
  <c r="H403" i="4"/>
  <c r="AT403" i="4"/>
  <c r="AR404" i="4"/>
  <c r="AJ403" i="4"/>
  <c r="AH404" i="4"/>
  <c r="O404" i="4" l="1"/>
  <c r="S404" i="4"/>
  <c r="R403" i="4"/>
  <c r="AI404" i="4"/>
  <c r="AM404" i="4"/>
  <c r="Y404" i="4"/>
  <c r="AC404" i="4"/>
  <c r="AL403" i="4"/>
  <c r="AB403" i="4"/>
  <c r="AS404" i="4"/>
  <c r="AW404" i="4"/>
  <c r="AV403" i="4"/>
  <c r="F404" i="4"/>
  <c r="D405" i="4"/>
  <c r="Z404" i="4" l="1"/>
  <c r="X405" i="4"/>
  <c r="AT404" i="4"/>
  <c r="AR405" i="4"/>
  <c r="AJ404" i="4"/>
  <c r="AH405" i="4"/>
  <c r="E405" i="4"/>
  <c r="I405" i="4"/>
  <c r="H404" i="4"/>
  <c r="P404" i="4"/>
  <c r="N405" i="4"/>
  <c r="F405" i="4" l="1"/>
  <c r="D406" i="4"/>
  <c r="AI405" i="4"/>
  <c r="AM405" i="4"/>
  <c r="AL404" i="4"/>
  <c r="AS405" i="4"/>
  <c r="AW405" i="4"/>
  <c r="O405" i="4"/>
  <c r="S405" i="4"/>
  <c r="R404" i="4"/>
  <c r="AV404" i="4"/>
  <c r="Y405" i="4"/>
  <c r="AC405" i="4"/>
  <c r="AB404" i="4"/>
  <c r="Z405" i="4" l="1"/>
  <c r="X406" i="4"/>
  <c r="AT405" i="4"/>
  <c r="AR406" i="4"/>
  <c r="AJ405" i="4"/>
  <c r="AH406" i="4"/>
  <c r="E406" i="4"/>
  <c r="I406" i="4"/>
  <c r="P405" i="4"/>
  <c r="N406" i="4"/>
  <c r="H405" i="4"/>
  <c r="AI406" i="4" l="1"/>
  <c r="AM406" i="4"/>
  <c r="AL405" i="4"/>
  <c r="AS406" i="4"/>
  <c r="AW406" i="4"/>
  <c r="AV405" i="4"/>
  <c r="F406" i="4"/>
  <c r="D407" i="4"/>
  <c r="O406" i="4"/>
  <c r="S406" i="4"/>
  <c r="Y406" i="4"/>
  <c r="AC406" i="4"/>
  <c r="R405" i="4"/>
  <c r="AB405" i="4"/>
  <c r="E407" i="4" l="1"/>
  <c r="I407" i="4"/>
  <c r="Z406" i="4"/>
  <c r="X407" i="4"/>
  <c r="AT406" i="4"/>
  <c r="AR407" i="4"/>
  <c r="P406" i="4"/>
  <c r="N407" i="4"/>
  <c r="H406" i="4"/>
  <c r="AJ406" i="4"/>
  <c r="AH407" i="4"/>
  <c r="O407" i="4" l="1"/>
  <c r="S407" i="4"/>
  <c r="AS407" i="4"/>
  <c r="AW407" i="4"/>
  <c r="AV406" i="4"/>
  <c r="R406" i="4"/>
  <c r="Y407" i="4"/>
  <c r="AC407" i="4"/>
  <c r="AI407" i="4"/>
  <c r="AM407" i="4"/>
  <c r="AL406" i="4"/>
  <c r="AB406" i="4"/>
  <c r="F407" i="4"/>
  <c r="D408" i="4"/>
  <c r="E408" i="4" l="1"/>
  <c r="I408" i="4"/>
  <c r="AJ407" i="4"/>
  <c r="AH408" i="4"/>
  <c r="AT407" i="4"/>
  <c r="AR408" i="4"/>
  <c r="H407" i="4"/>
  <c r="Z407" i="4"/>
  <c r="X408" i="4"/>
  <c r="P407" i="4"/>
  <c r="N408" i="4"/>
  <c r="AS408" i="4" l="1"/>
  <c r="AW408" i="4"/>
  <c r="AV407" i="4"/>
  <c r="O408" i="4"/>
  <c r="S408" i="4"/>
  <c r="AI408" i="4"/>
  <c r="AM408" i="4"/>
  <c r="R407" i="4"/>
  <c r="AL407" i="4"/>
  <c r="Y408" i="4"/>
  <c r="AC408" i="4"/>
  <c r="AB407" i="4"/>
  <c r="F408" i="4"/>
  <c r="D409" i="4"/>
  <c r="E409" i="4" l="1"/>
  <c r="I409" i="4"/>
  <c r="AJ408" i="4"/>
  <c r="AH409" i="4"/>
  <c r="Z408" i="4"/>
  <c r="X409" i="4"/>
  <c r="P408" i="4"/>
  <c r="N409" i="4"/>
  <c r="H408" i="4"/>
  <c r="AT408" i="4"/>
  <c r="AR409" i="4"/>
  <c r="O409" i="4" l="1"/>
  <c r="S409" i="4"/>
  <c r="R408" i="4"/>
  <c r="Y409" i="4"/>
  <c r="AC409" i="4"/>
  <c r="AB408" i="4"/>
  <c r="AI409" i="4"/>
  <c r="AM409" i="4"/>
  <c r="AS409" i="4"/>
  <c r="AW409" i="4"/>
  <c r="AV408" i="4"/>
  <c r="AL408" i="4"/>
  <c r="F409" i="4"/>
  <c r="D410" i="4"/>
  <c r="E410" i="4" l="1"/>
  <c r="I410" i="4"/>
  <c r="Z409" i="4"/>
  <c r="X410" i="4"/>
  <c r="AT409" i="4"/>
  <c r="AR410" i="4"/>
  <c r="H409" i="4"/>
  <c r="AJ409" i="4"/>
  <c r="AH410" i="4"/>
  <c r="P409" i="4"/>
  <c r="N410" i="4"/>
  <c r="AS410" i="4" l="1"/>
  <c r="AW410" i="4"/>
  <c r="AV409" i="4"/>
  <c r="O410" i="4"/>
  <c r="S410" i="4"/>
  <c r="Y410" i="4"/>
  <c r="AC410" i="4"/>
  <c r="R409" i="4"/>
  <c r="AB409" i="4"/>
  <c r="AI410" i="4"/>
  <c r="AM410" i="4"/>
  <c r="AL409" i="4"/>
  <c r="F410" i="4"/>
  <c r="D411" i="4"/>
  <c r="E411" i="4" l="1"/>
  <c r="I411" i="4"/>
  <c r="Z410" i="4"/>
  <c r="X411" i="4"/>
  <c r="AJ410" i="4"/>
  <c r="AH411" i="4"/>
  <c r="P410" i="4"/>
  <c r="N411" i="4"/>
  <c r="H410" i="4"/>
  <c r="AT410" i="4"/>
  <c r="AR411" i="4"/>
  <c r="O411" i="4" l="1"/>
  <c r="S411" i="4"/>
  <c r="AI411" i="4"/>
  <c r="AM411" i="4"/>
  <c r="AL410" i="4"/>
  <c r="R410" i="4"/>
  <c r="Y411" i="4"/>
  <c r="AC411" i="4"/>
  <c r="AS411" i="4"/>
  <c r="AW411" i="4"/>
  <c r="AV410" i="4"/>
  <c r="AB410" i="4"/>
  <c r="F411" i="4"/>
  <c r="D412" i="4"/>
  <c r="E412" i="4" l="1"/>
  <c r="I412" i="4"/>
  <c r="AT411" i="4"/>
  <c r="AR412" i="4"/>
  <c r="AJ411" i="4"/>
  <c r="AH412" i="4"/>
  <c r="H411" i="4"/>
  <c r="Z411" i="4"/>
  <c r="X412" i="4"/>
  <c r="P411" i="4"/>
  <c r="N412" i="4"/>
  <c r="Y412" i="4" l="1"/>
  <c r="AC412" i="4"/>
  <c r="AI412" i="4"/>
  <c r="AM412" i="4"/>
  <c r="AL411" i="4"/>
  <c r="AS412" i="4"/>
  <c r="AW412" i="4"/>
  <c r="O412" i="4"/>
  <c r="S412" i="4"/>
  <c r="R411" i="4"/>
  <c r="AV411" i="4"/>
  <c r="AB411" i="4"/>
  <c r="F412" i="4"/>
  <c r="D413" i="4"/>
  <c r="E413" i="4" l="1"/>
  <c r="I413" i="4"/>
  <c r="AT412" i="4"/>
  <c r="AR413" i="4"/>
  <c r="AJ412" i="4"/>
  <c r="AH413" i="4"/>
  <c r="H412" i="4"/>
  <c r="P412" i="4"/>
  <c r="N413" i="4"/>
  <c r="Z412" i="4"/>
  <c r="X413" i="4"/>
  <c r="O413" i="4" l="1"/>
  <c r="S413" i="4"/>
  <c r="AI413" i="4"/>
  <c r="AM413" i="4"/>
  <c r="AL412" i="4"/>
  <c r="AS413" i="4"/>
  <c r="AW413" i="4"/>
  <c r="Y413" i="4"/>
  <c r="AC413" i="4"/>
  <c r="AB412" i="4"/>
  <c r="AV412" i="4"/>
  <c r="R412" i="4"/>
  <c r="F413" i="4"/>
  <c r="D414" i="4"/>
  <c r="AT413" i="4" l="1"/>
  <c r="AR414" i="4"/>
  <c r="E414" i="4"/>
  <c r="I414" i="4"/>
  <c r="AJ413" i="4"/>
  <c r="AH414" i="4"/>
  <c r="H413" i="4"/>
  <c r="Z413" i="4"/>
  <c r="X414" i="4"/>
  <c r="P413" i="4"/>
  <c r="N414" i="4"/>
  <c r="AI414" i="4" l="1"/>
  <c r="AM414" i="4"/>
  <c r="AL413" i="4"/>
  <c r="O414" i="4"/>
  <c r="S414" i="4"/>
  <c r="R413" i="4"/>
  <c r="F414" i="4"/>
  <c r="D415" i="4"/>
  <c r="Y414" i="4"/>
  <c r="AC414" i="4"/>
  <c r="AS414" i="4"/>
  <c r="AW414" i="4"/>
  <c r="AB413" i="4"/>
  <c r="AV413" i="4"/>
  <c r="AT414" i="4" l="1"/>
  <c r="AR415" i="4"/>
  <c r="P414" i="4"/>
  <c r="N415" i="4"/>
  <c r="Z414" i="4"/>
  <c r="X415" i="4"/>
  <c r="E415" i="4"/>
  <c r="I415" i="4"/>
  <c r="H414" i="4"/>
  <c r="AJ414" i="4"/>
  <c r="AH415" i="4"/>
  <c r="Y415" i="4" l="1"/>
  <c r="AC415" i="4"/>
  <c r="AB414" i="4"/>
  <c r="F415" i="4"/>
  <c r="D416" i="4"/>
  <c r="O415" i="4"/>
  <c r="S415" i="4"/>
  <c r="AI415" i="4"/>
  <c r="AM415" i="4"/>
  <c r="AL414" i="4"/>
  <c r="R414" i="4"/>
  <c r="AS415" i="4"/>
  <c r="AW415" i="4"/>
  <c r="AV414" i="4"/>
  <c r="AT415" i="4" l="1"/>
  <c r="AR416" i="4"/>
  <c r="P415" i="4"/>
  <c r="N416" i="4"/>
  <c r="E416" i="4"/>
  <c r="I416" i="4"/>
  <c r="H415" i="4"/>
  <c r="AJ415" i="4"/>
  <c r="AH416" i="4"/>
  <c r="Z415" i="4"/>
  <c r="X416" i="4"/>
  <c r="F416" i="4" l="1"/>
  <c r="D417" i="4"/>
  <c r="Y416" i="4"/>
  <c r="AC416" i="4"/>
  <c r="O416" i="4"/>
  <c r="S416" i="4"/>
  <c r="AB415" i="4"/>
  <c r="R415" i="4"/>
  <c r="AI416" i="4"/>
  <c r="AM416" i="4"/>
  <c r="AS416" i="4"/>
  <c r="AW416" i="4"/>
  <c r="AL415" i="4"/>
  <c r="AV415" i="4"/>
  <c r="AT416" i="4" l="1"/>
  <c r="AR417" i="4"/>
  <c r="P416" i="4"/>
  <c r="N417" i="4"/>
  <c r="AJ416" i="4"/>
  <c r="AH417" i="4"/>
  <c r="Z416" i="4"/>
  <c r="X417" i="4"/>
  <c r="E417" i="4"/>
  <c r="I417" i="4"/>
  <c r="H416" i="4"/>
  <c r="AB416" i="4" l="1"/>
  <c r="Y417" i="4"/>
  <c r="AC417" i="4"/>
  <c r="AI417" i="4"/>
  <c r="AM417" i="4"/>
  <c r="AL416" i="4"/>
  <c r="O417" i="4"/>
  <c r="S417" i="4"/>
  <c r="R416" i="4"/>
  <c r="AS417" i="4"/>
  <c r="AW417" i="4"/>
  <c r="F417" i="4"/>
  <c r="D418" i="4"/>
  <c r="AV416" i="4"/>
  <c r="E418" i="4" l="1"/>
  <c r="I418" i="4"/>
  <c r="H417" i="4"/>
  <c r="AT417" i="4"/>
  <c r="AR418" i="4"/>
  <c r="AJ417" i="4"/>
  <c r="AH418" i="4"/>
  <c r="Z417" i="4"/>
  <c r="X418" i="4"/>
  <c r="P417" i="4"/>
  <c r="N418" i="4"/>
  <c r="AI418" i="4" l="1"/>
  <c r="AM418" i="4"/>
  <c r="AL417" i="4"/>
  <c r="AS418" i="4"/>
  <c r="AW418" i="4"/>
  <c r="AV417" i="4"/>
  <c r="O418" i="4"/>
  <c r="S418" i="4"/>
  <c r="R417" i="4"/>
  <c r="Y418" i="4"/>
  <c r="AC418" i="4"/>
  <c r="AB417" i="4"/>
  <c r="F418" i="4"/>
  <c r="D419" i="4"/>
  <c r="Z418" i="4" l="1"/>
  <c r="X419" i="4"/>
  <c r="AT418" i="4"/>
  <c r="AR419" i="4"/>
  <c r="E419" i="4"/>
  <c r="I419" i="4"/>
  <c r="H418" i="4"/>
  <c r="P418" i="4"/>
  <c r="N419" i="4"/>
  <c r="AJ418" i="4"/>
  <c r="AH419" i="4"/>
  <c r="F419" i="4" l="1"/>
  <c r="D420" i="4"/>
  <c r="AS419" i="4"/>
  <c r="AW419" i="4"/>
  <c r="AV418" i="4"/>
  <c r="AI419" i="4"/>
  <c r="AM419" i="4"/>
  <c r="AL418" i="4"/>
  <c r="O419" i="4"/>
  <c r="S419" i="4"/>
  <c r="Y419" i="4"/>
  <c r="AC419" i="4"/>
  <c r="R418" i="4"/>
  <c r="AB418" i="4"/>
  <c r="AJ419" i="4" l="1"/>
  <c r="AH420" i="4"/>
  <c r="Z419" i="4"/>
  <c r="X420" i="4"/>
  <c r="P419" i="4"/>
  <c r="N420" i="4"/>
  <c r="AT419" i="4"/>
  <c r="AR420" i="4"/>
  <c r="E420" i="4"/>
  <c r="I420" i="4"/>
  <c r="H419" i="4"/>
  <c r="AV419" i="4" l="1"/>
  <c r="AS420" i="4"/>
  <c r="AW420" i="4"/>
  <c r="O420" i="4"/>
  <c r="S420" i="4"/>
  <c r="R419" i="4"/>
  <c r="Y420" i="4"/>
  <c r="AC420" i="4"/>
  <c r="AB419" i="4"/>
  <c r="AI420" i="4"/>
  <c r="AM420" i="4"/>
  <c r="F420" i="4"/>
  <c r="D421" i="4"/>
  <c r="AL419" i="4"/>
  <c r="E421" i="4" l="1"/>
  <c r="I421" i="4"/>
  <c r="H420" i="4"/>
  <c r="AJ420" i="4"/>
  <c r="AH421" i="4"/>
  <c r="P420" i="4"/>
  <c r="N421" i="4"/>
  <c r="AT420" i="4"/>
  <c r="AR421" i="4"/>
  <c r="Z420" i="4"/>
  <c r="X421" i="4"/>
  <c r="R420" i="4" l="1"/>
  <c r="O421" i="4"/>
  <c r="S421" i="4"/>
  <c r="AI421" i="4"/>
  <c r="AM421" i="4"/>
  <c r="AL420" i="4"/>
  <c r="Y421" i="4"/>
  <c r="AC421" i="4"/>
  <c r="AB420" i="4"/>
  <c r="AS421" i="4"/>
  <c r="AW421" i="4"/>
  <c r="AV420" i="4"/>
  <c r="F421" i="4"/>
  <c r="D422" i="4"/>
  <c r="AT421" i="4" l="1"/>
  <c r="AR422" i="4"/>
  <c r="AJ421" i="4"/>
  <c r="AH422" i="4"/>
  <c r="P421" i="4"/>
  <c r="N422" i="4"/>
  <c r="E422" i="4"/>
  <c r="I422" i="4"/>
  <c r="H421" i="4"/>
  <c r="Z421" i="4"/>
  <c r="X422" i="4"/>
  <c r="F422" i="4" l="1"/>
  <c r="D423" i="4"/>
  <c r="O422" i="4"/>
  <c r="S422" i="4"/>
  <c r="R421" i="4"/>
  <c r="Y422" i="4"/>
  <c r="AC422" i="4"/>
  <c r="AI422" i="4"/>
  <c r="AM422" i="4"/>
  <c r="AB421" i="4"/>
  <c r="AL421" i="4"/>
  <c r="AS422" i="4"/>
  <c r="AW422" i="4"/>
  <c r="AV421" i="4"/>
  <c r="AT422" i="4" l="1"/>
  <c r="AR423" i="4"/>
  <c r="Z422" i="4"/>
  <c r="X423" i="4"/>
  <c r="P422" i="4"/>
  <c r="N423" i="4"/>
  <c r="E423" i="4"/>
  <c r="I423" i="4"/>
  <c r="AJ422" i="4"/>
  <c r="AH423" i="4"/>
  <c r="H422" i="4"/>
  <c r="F423" i="4" l="1"/>
  <c r="D424" i="4"/>
  <c r="R422" i="4"/>
  <c r="Y423" i="4"/>
  <c r="AC423" i="4"/>
  <c r="O423" i="4"/>
  <c r="S423" i="4"/>
  <c r="AB422" i="4"/>
  <c r="AI423" i="4"/>
  <c r="AM423" i="4"/>
  <c r="AS423" i="4"/>
  <c r="AW423" i="4"/>
  <c r="AL422" i="4"/>
  <c r="AV422" i="4"/>
  <c r="P423" i="4" l="1"/>
  <c r="N424" i="4"/>
  <c r="AT423" i="4"/>
  <c r="AR424" i="4"/>
  <c r="Z423" i="4"/>
  <c r="X424" i="4"/>
  <c r="AJ423" i="4"/>
  <c r="AH424" i="4"/>
  <c r="E424" i="4"/>
  <c r="I424" i="4"/>
  <c r="H423" i="4"/>
  <c r="AL423" i="4" l="1"/>
  <c r="AI424" i="4"/>
  <c r="AM424" i="4"/>
  <c r="Y424" i="4"/>
  <c r="AC424" i="4"/>
  <c r="AB423" i="4"/>
  <c r="AS424" i="4"/>
  <c r="AW424" i="4"/>
  <c r="AV423" i="4"/>
  <c r="O424" i="4"/>
  <c r="S424" i="4"/>
  <c r="F424" i="4"/>
  <c r="D425" i="4"/>
  <c r="R423" i="4"/>
  <c r="E425" i="4" l="1"/>
  <c r="I425" i="4"/>
  <c r="H424" i="4"/>
  <c r="P424" i="4"/>
  <c r="N425" i="4"/>
  <c r="Z424" i="4"/>
  <c r="X425" i="4"/>
  <c r="AJ424" i="4"/>
  <c r="AH425" i="4"/>
  <c r="AT424" i="4"/>
  <c r="AR425" i="4"/>
  <c r="AB424" i="4" l="1"/>
  <c r="Y425" i="4"/>
  <c r="AC425" i="4"/>
  <c r="O425" i="4"/>
  <c r="S425" i="4"/>
  <c r="R424" i="4"/>
  <c r="AI425" i="4"/>
  <c r="AM425" i="4"/>
  <c r="AS425" i="4"/>
  <c r="AW425" i="4"/>
  <c r="AV424" i="4"/>
  <c r="AL424" i="4"/>
  <c r="F425" i="4"/>
  <c r="D426" i="4"/>
  <c r="E426" i="4" l="1"/>
  <c r="I426" i="4"/>
  <c r="P425" i="4"/>
  <c r="N426" i="4"/>
  <c r="AT425" i="4"/>
  <c r="AR426" i="4"/>
  <c r="Z425" i="4"/>
  <c r="X426" i="4"/>
  <c r="H425" i="4"/>
  <c r="AJ425" i="4"/>
  <c r="AH426" i="4"/>
  <c r="AB425" i="4" l="1"/>
  <c r="Y426" i="4"/>
  <c r="AC426" i="4"/>
  <c r="AS426" i="4"/>
  <c r="AW426" i="4"/>
  <c r="AV425" i="4"/>
  <c r="AI426" i="4"/>
  <c r="AM426" i="4"/>
  <c r="O426" i="4"/>
  <c r="S426" i="4"/>
  <c r="AL425" i="4"/>
  <c r="R425" i="4"/>
  <c r="F426" i="4"/>
  <c r="D427" i="4"/>
  <c r="E427" i="4" l="1"/>
  <c r="I427" i="4"/>
  <c r="AT426" i="4"/>
  <c r="AR427" i="4"/>
  <c r="P426" i="4"/>
  <c r="N427" i="4"/>
  <c r="Z426" i="4"/>
  <c r="X427" i="4"/>
  <c r="H426" i="4"/>
  <c r="AJ426" i="4"/>
  <c r="AH427" i="4"/>
  <c r="Y427" i="4" l="1"/>
  <c r="AC427" i="4"/>
  <c r="AB426" i="4"/>
  <c r="O427" i="4"/>
  <c r="S427" i="4"/>
  <c r="R426" i="4"/>
  <c r="AI427" i="4"/>
  <c r="AM427" i="4"/>
  <c r="AS427" i="4"/>
  <c r="AW427" i="4"/>
  <c r="AL426" i="4"/>
  <c r="AV426" i="4"/>
  <c r="F427" i="4"/>
  <c r="D428" i="4"/>
  <c r="E428" i="4" l="1"/>
  <c r="I428" i="4"/>
  <c r="P427" i="4"/>
  <c r="N428" i="4"/>
  <c r="AT427" i="4"/>
  <c r="AR428" i="4"/>
  <c r="H427" i="4"/>
  <c r="AJ427" i="4"/>
  <c r="AH428" i="4"/>
  <c r="Z427" i="4"/>
  <c r="X428" i="4"/>
  <c r="AS428" i="4" l="1"/>
  <c r="AW428" i="4"/>
  <c r="AV427" i="4"/>
  <c r="Y428" i="4"/>
  <c r="AC428" i="4"/>
  <c r="O428" i="4"/>
  <c r="S428" i="4"/>
  <c r="AB427" i="4"/>
  <c r="R427" i="4"/>
  <c r="AI428" i="4"/>
  <c r="AM428" i="4"/>
  <c r="AL427" i="4"/>
  <c r="F428" i="4"/>
  <c r="D429" i="4"/>
  <c r="P428" i="4" l="1"/>
  <c r="N429" i="4"/>
  <c r="AJ428" i="4"/>
  <c r="AH429" i="4"/>
  <c r="Z428" i="4"/>
  <c r="X429" i="4"/>
  <c r="E429" i="4"/>
  <c r="I429" i="4"/>
  <c r="H428" i="4"/>
  <c r="AT428" i="4"/>
  <c r="AR429" i="4"/>
  <c r="F429" i="4" l="1"/>
  <c r="D430" i="4"/>
  <c r="Y429" i="4"/>
  <c r="AC429" i="4"/>
  <c r="AB428" i="4"/>
  <c r="AS429" i="4"/>
  <c r="AW429" i="4"/>
  <c r="AI429" i="4"/>
  <c r="AM429" i="4"/>
  <c r="AV428" i="4"/>
  <c r="AL428" i="4"/>
  <c r="O429" i="4"/>
  <c r="S429" i="4"/>
  <c r="R428" i="4"/>
  <c r="P429" i="4" l="1"/>
  <c r="N430" i="4"/>
  <c r="AT429" i="4"/>
  <c r="AR430" i="4"/>
  <c r="Z429" i="4"/>
  <c r="X430" i="4"/>
  <c r="E430" i="4"/>
  <c r="I430" i="4"/>
  <c r="AJ429" i="4"/>
  <c r="AH430" i="4"/>
  <c r="H429" i="4"/>
  <c r="F430" i="4" l="1"/>
  <c r="D431" i="4"/>
  <c r="AB429" i="4"/>
  <c r="AS430" i="4"/>
  <c r="AW430" i="4"/>
  <c r="Y430" i="4"/>
  <c r="AC430" i="4"/>
  <c r="AV429" i="4"/>
  <c r="AI430" i="4"/>
  <c r="AM430" i="4"/>
  <c r="O430" i="4"/>
  <c r="S430" i="4"/>
  <c r="AL429" i="4"/>
  <c r="R429" i="4"/>
  <c r="Z430" i="4" l="1"/>
  <c r="X431" i="4"/>
  <c r="P430" i="4"/>
  <c r="N431" i="4"/>
  <c r="AT430" i="4"/>
  <c r="AR431" i="4"/>
  <c r="AJ430" i="4"/>
  <c r="AH431" i="4"/>
  <c r="E431" i="4"/>
  <c r="I431" i="4"/>
  <c r="H430" i="4"/>
  <c r="AI431" i="4" l="1"/>
  <c r="AM431" i="4"/>
  <c r="AL430" i="4"/>
  <c r="AS431" i="4"/>
  <c r="AW431" i="4"/>
  <c r="AV430" i="4"/>
  <c r="O431" i="4"/>
  <c r="S431" i="4"/>
  <c r="R430" i="4"/>
  <c r="Y431" i="4"/>
  <c r="AC431" i="4"/>
  <c r="F431" i="4"/>
  <c r="D432" i="4"/>
  <c r="AB430" i="4"/>
  <c r="E432" i="4" l="1"/>
  <c r="I432" i="4"/>
  <c r="Z431" i="4"/>
  <c r="X432" i="4"/>
  <c r="AT431" i="4"/>
  <c r="AR432" i="4"/>
  <c r="H431" i="4"/>
  <c r="P431" i="4"/>
  <c r="N432" i="4"/>
  <c r="AJ431" i="4"/>
  <c r="AH432" i="4"/>
  <c r="AS432" i="4" l="1"/>
  <c r="AW432" i="4"/>
  <c r="AV431" i="4"/>
  <c r="AI432" i="4"/>
  <c r="AM432" i="4"/>
  <c r="Y432" i="4"/>
  <c r="AC432" i="4"/>
  <c r="AL431" i="4"/>
  <c r="AB431" i="4"/>
  <c r="O432" i="4"/>
  <c r="S432" i="4"/>
  <c r="R431" i="4"/>
  <c r="F432" i="4"/>
  <c r="D433" i="4"/>
  <c r="P432" i="4" l="1"/>
  <c r="N433" i="4"/>
  <c r="AJ432" i="4"/>
  <c r="AH433" i="4"/>
  <c r="Z432" i="4"/>
  <c r="X433" i="4"/>
  <c r="E433" i="4"/>
  <c r="I433" i="4"/>
  <c r="H432" i="4"/>
  <c r="AT432" i="4"/>
  <c r="AR433" i="4"/>
  <c r="F433" i="4" l="1"/>
  <c r="D434" i="4"/>
  <c r="Y433" i="4"/>
  <c r="AC433" i="4"/>
  <c r="AB432" i="4"/>
  <c r="AS433" i="4"/>
  <c r="AW433" i="4"/>
  <c r="AI433" i="4"/>
  <c r="AM433" i="4"/>
  <c r="AV432" i="4"/>
  <c r="AL432" i="4"/>
  <c r="O433" i="4"/>
  <c r="S433" i="4"/>
  <c r="R432" i="4"/>
  <c r="P433" i="4" l="1"/>
  <c r="N434" i="4"/>
  <c r="AT433" i="4"/>
  <c r="AR434" i="4"/>
  <c r="Z433" i="4"/>
  <c r="X434" i="4"/>
  <c r="E434" i="4"/>
  <c r="I434" i="4"/>
  <c r="AJ433" i="4"/>
  <c r="AH434" i="4"/>
  <c r="H433" i="4"/>
  <c r="F434" i="4" l="1"/>
  <c r="D435" i="4"/>
  <c r="Y434" i="4"/>
  <c r="AC434" i="4"/>
  <c r="AB433" i="4"/>
  <c r="AS434" i="4"/>
  <c r="AW434" i="4"/>
  <c r="AV433" i="4"/>
  <c r="AI434" i="4"/>
  <c r="AM434" i="4"/>
  <c r="O434" i="4"/>
  <c r="S434" i="4"/>
  <c r="AL433" i="4"/>
  <c r="R433" i="4"/>
  <c r="AT434" i="4" l="1"/>
  <c r="AR435" i="4"/>
  <c r="P434" i="4"/>
  <c r="N435" i="4"/>
  <c r="AJ434" i="4"/>
  <c r="AH435" i="4"/>
  <c r="Z434" i="4"/>
  <c r="X435" i="4"/>
  <c r="E435" i="4"/>
  <c r="I435" i="4"/>
  <c r="H434" i="4"/>
  <c r="AB434" i="4" l="1"/>
  <c r="Y435" i="4"/>
  <c r="AC435" i="4"/>
  <c r="AI435" i="4"/>
  <c r="AM435" i="4"/>
  <c r="AL434" i="4"/>
  <c r="O435" i="4"/>
  <c r="S435" i="4"/>
  <c r="R434" i="4"/>
  <c r="AS435" i="4"/>
  <c r="AW435" i="4"/>
  <c r="F435" i="4"/>
  <c r="D436" i="4"/>
  <c r="AV434" i="4"/>
  <c r="E436" i="4" l="1"/>
  <c r="I436" i="4"/>
  <c r="AT435" i="4"/>
  <c r="AR436" i="4"/>
  <c r="AJ435" i="4"/>
  <c r="AH436" i="4"/>
  <c r="H435" i="4"/>
  <c r="Z435" i="4"/>
  <c r="X436" i="4"/>
  <c r="P435" i="4"/>
  <c r="N436" i="4"/>
  <c r="AI436" i="4" l="1"/>
  <c r="AM436" i="4"/>
  <c r="AL435" i="4"/>
  <c r="O436" i="4"/>
  <c r="S436" i="4"/>
  <c r="AS436" i="4"/>
  <c r="AW436" i="4"/>
  <c r="R435" i="4"/>
  <c r="AV435" i="4"/>
  <c r="Y436" i="4"/>
  <c r="AC436" i="4"/>
  <c r="AB435" i="4"/>
  <c r="F436" i="4"/>
  <c r="D437" i="4"/>
  <c r="AT436" i="4" l="1"/>
  <c r="AR437" i="4"/>
  <c r="Z436" i="4"/>
  <c r="X437" i="4"/>
  <c r="P436" i="4"/>
  <c r="N437" i="4"/>
  <c r="E437" i="4"/>
  <c r="I437" i="4"/>
  <c r="H436" i="4"/>
  <c r="AJ436" i="4"/>
  <c r="AH437" i="4"/>
  <c r="O437" i="4" l="1"/>
  <c r="S437" i="4"/>
  <c r="R436" i="4"/>
  <c r="F437" i="4"/>
  <c r="D438" i="4"/>
  <c r="Y437" i="4"/>
  <c r="AC437" i="4"/>
  <c r="AI437" i="4"/>
  <c r="AM437" i="4"/>
  <c r="AL436" i="4"/>
  <c r="AB436" i="4"/>
  <c r="AS437" i="4"/>
  <c r="AW437" i="4"/>
  <c r="AV436" i="4"/>
  <c r="AT437" i="4" l="1"/>
  <c r="AR438" i="4"/>
  <c r="Z437" i="4"/>
  <c r="X438" i="4"/>
  <c r="E438" i="4"/>
  <c r="I438" i="4"/>
  <c r="H437" i="4"/>
  <c r="AJ437" i="4"/>
  <c r="AH438" i="4"/>
  <c r="P437" i="4"/>
  <c r="N438" i="4"/>
  <c r="F438" i="4" l="1"/>
  <c r="D439" i="4"/>
  <c r="Y438" i="4"/>
  <c r="AC438" i="4"/>
  <c r="O438" i="4"/>
  <c r="S438" i="4"/>
  <c r="R437" i="4"/>
  <c r="AB437" i="4"/>
  <c r="AI438" i="4"/>
  <c r="AM438" i="4"/>
  <c r="AS438" i="4"/>
  <c r="AW438" i="4"/>
  <c r="AL437" i="4"/>
  <c r="AV437" i="4"/>
  <c r="AT438" i="4" l="1"/>
  <c r="AR439" i="4"/>
  <c r="P438" i="4"/>
  <c r="N439" i="4"/>
  <c r="AJ438" i="4"/>
  <c r="AH439" i="4"/>
  <c r="Z438" i="4"/>
  <c r="X439" i="4"/>
  <c r="E439" i="4"/>
  <c r="I439" i="4"/>
  <c r="H438" i="4"/>
  <c r="Y439" i="4" l="1"/>
  <c r="AC439" i="4"/>
  <c r="AB438" i="4"/>
  <c r="AI439" i="4"/>
  <c r="AM439" i="4"/>
  <c r="AL438" i="4"/>
  <c r="O439" i="4"/>
  <c r="S439" i="4"/>
  <c r="R438" i="4"/>
  <c r="AS439" i="4"/>
  <c r="AW439" i="4"/>
  <c r="F439" i="4"/>
  <c r="D440" i="4"/>
  <c r="AV438" i="4"/>
  <c r="E440" i="4" l="1"/>
  <c r="I440" i="4"/>
  <c r="H439" i="4"/>
  <c r="AT439" i="4"/>
  <c r="AR440" i="4"/>
  <c r="AJ439" i="4"/>
  <c r="AH440" i="4"/>
  <c r="P439" i="4"/>
  <c r="N440" i="4"/>
  <c r="Z439" i="4"/>
  <c r="X440" i="4"/>
  <c r="AI440" i="4" l="1"/>
  <c r="AM440" i="4"/>
  <c r="O440" i="4"/>
  <c r="S440" i="4"/>
  <c r="AL439" i="4"/>
  <c r="AS440" i="4"/>
  <c r="AW440" i="4"/>
  <c r="AV439" i="4"/>
  <c r="Y440" i="4"/>
  <c r="AC440" i="4"/>
  <c r="AB439" i="4"/>
  <c r="R439" i="4"/>
  <c r="F440" i="4"/>
  <c r="D441" i="4"/>
  <c r="AT440" i="4" l="1"/>
  <c r="AR441" i="4"/>
  <c r="Z440" i="4"/>
  <c r="X441" i="4"/>
  <c r="P440" i="4"/>
  <c r="N441" i="4"/>
  <c r="E441" i="4"/>
  <c r="I441" i="4"/>
  <c r="H440" i="4"/>
  <c r="AJ440" i="4"/>
  <c r="AH441" i="4"/>
  <c r="O441" i="4" l="1"/>
  <c r="S441" i="4"/>
  <c r="R440" i="4"/>
  <c r="F441" i="4"/>
  <c r="D442" i="4"/>
  <c r="Y441" i="4"/>
  <c r="AC441" i="4"/>
  <c r="AI441" i="4"/>
  <c r="AM441" i="4"/>
  <c r="AL440" i="4"/>
  <c r="AB440" i="4"/>
  <c r="AS441" i="4"/>
  <c r="AW441" i="4"/>
  <c r="AV440" i="4"/>
  <c r="AT441" i="4" l="1"/>
  <c r="AR442" i="4"/>
  <c r="Z441" i="4"/>
  <c r="X442" i="4"/>
  <c r="E442" i="4"/>
  <c r="I442" i="4"/>
  <c r="H441" i="4"/>
  <c r="AJ441" i="4"/>
  <c r="AH442" i="4"/>
  <c r="P441" i="4"/>
  <c r="N442" i="4"/>
  <c r="F442" i="4" l="1"/>
  <c r="D443" i="4"/>
  <c r="Y442" i="4"/>
  <c r="AC442" i="4"/>
  <c r="O442" i="4"/>
  <c r="S442" i="4"/>
  <c r="R441" i="4"/>
  <c r="AB441" i="4"/>
  <c r="AI442" i="4"/>
  <c r="AM442" i="4"/>
  <c r="AS442" i="4"/>
  <c r="AW442" i="4"/>
  <c r="AL441" i="4"/>
  <c r="AV441" i="4"/>
  <c r="AT442" i="4" l="1"/>
  <c r="AR443" i="4"/>
  <c r="P442" i="4"/>
  <c r="N443" i="4"/>
  <c r="AJ442" i="4"/>
  <c r="AH443" i="4"/>
  <c r="Z442" i="4"/>
  <c r="X443" i="4"/>
  <c r="E443" i="4"/>
  <c r="I443" i="4"/>
  <c r="H442" i="4"/>
  <c r="Y443" i="4" l="1"/>
  <c r="AC443" i="4"/>
  <c r="AB442" i="4"/>
  <c r="AI443" i="4"/>
  <c r="AM443" i="4"/>
  <c r="AL442" i="4"/>
  <c r="O443" i="4"/>
  <c r="S443" i="4"/>
  <c r="R442" i="4"/>
  <c r="AS443" i="4"/>
  <c r="AW443" i="4"/>
  <c r="F443" i="4"/>
  <c r="D444" i="4"/>
  <c r="AV442" i="4"/>
  <c r="E444" i="4" l="1"/>
  <c r="I444" i="4"/>
  <c r="H443" i="4"/>
  <c r="AT443" i="4"/>
  <c r="AR444" i="4"/>
  <c r="AJ443" i="4"/>
  <c r="AH444" i="4"/>
  <c r="P443" i="4"/>
  <c r="N444" i="4"/>
  <c r="Z443" i="4"/>
  <c r="X444" i="4"/>
  <c r="AI444" i="4" l="1"/>
  <c r="AM444" i="4"/>
  <c r="O444" i="4"/>
  <c r="S444" i="4"/>
  <c r="AL443" i="4"/>
  <c r="AS444" i="4"/>
  <c r="AW444" i="4"/>
  <c r="AV443" i="4"/>
  <c r="Y444" i="4"/>
  <c r="AC444" i="4"/>
  <c r="AB443" i="4"/>
  <c r="R443" i="4"/>
  <c r="F444" i="4"/>
  <c r="D445" i="4"/>
  <c r="E445" i="4" l="1"/>
  <c r="I445" i="4"/>
  <c r="AT444" i="4"/>
  <c r="AR445" i="4"/>
  <c r="Z444" i="4"/>
  <c r="X445" i="4"/>
  <c r="P444" i="4"/>
  <c r="N445" i="4"/>
  <c r="H444" i="4"/>
  <c r="AJ444" i="4"/>
  <c r="AH445" i="4"/>
  <c r="O445" i="4" l="1"/>
  <c r="S445" i="4"/>
  <c r="Y445" i="4"/>
  <c r="AC445" i="4"/>
  <c r="AB444" i="4"/>
  <c r="R444" i="4"/>
  <c r="AS445" i="4"/>
  <c r="AW445" i="4"/>
  <c r="AI445" i="4"/>
  <c r="AM445" i="4"/>
  <c r="AL444" i="4"/>
  <c r="AV444" i="4"/>
  <c r="F445" i="4"/>
  <c r="D446" i="4"/>
  <c r="E446" i="4" l="1"/>
  <c r="I446" i="4"/>
  <c r="AJ445" i="4"/>
  <c r="AH446" i="4"/>
  <c r="Z445" i="4"/>
  <c r="X446" i="4"/>
  <c r="H445" i="4"/>
  <c r="AT445" i="4"/>
  <c r="AR446" i="4"/>
  <c r="P445" i="4"/>
  <c r="N446" i="4"/>
  <c r="AS446" i="4" l="1"/>
  <c r="AW446" i="4"/>
  <c r="Y446" i="4"/>
  <c r="AC446" i="4"/>
  <c r="AB445" i="4"/>
  <c r="AI446" i="4"/>
  <c r="AM446" i="4"/>
  <c r="O446" i="4"/>
  <c r="S446" i="4"/>
  <c r="R445" i="4"/>
  <c r="AL445" i="4"/>
  <c r="AV445" i="4"/>
  <c r="F446" i="4"/>
  <c r="D447" i="4"/>
  <c r="AJ446" i="4" l="1"/>
  <c r="AH447" i="4"/>
  <c r="E447" i="4"/>
  <c r="I447" i="4"/>
  <c r="Z446" i="4"/>
  <c r="X447" i="4"/>
  <c r="H446" i="4"/>
  <c r="P446" i="4"/>
  <c r="N447" i="4"/>
  <c r="AT446" i="4"/>
  <c r="AR447" i="4"/>
  <c r="Y447" i="4" l="1"/>
  <c r="AC447" i="4"/>
  <c r="AB446" i="4"/>
  <c r="AS447" i="4"/>
  <c r="AW447" i="4"/>
  <c r="AV446" i="4"/>
  <c r="F447" i="4"/>
  <c r="D448" i="4"/>
  <c r="O447" i="4"/>
  <c r="S447" i="4"/>
  <c r="AI447" i="4"/>
  <c r="AM447" i="4"/>
  <c r="R446" i="4"/>
  <c r="AL446" i="4"/>
  <c r="AJ447" i="4" l="1"/>
  <c r="AH448" i="4"/>
  <c r="AT447" i="4"/>
  <c r="AR448" i="4"/>
  <c r="P447" i="4"/>
  <c r="N448" i="4"/>
  <c r="E448" i="4"/>
  <c r="I448" i="4"/>
  <c r="H447" i="4"/>
  <c r="Z447" i="4"/>
  <c r="X448" i="4"/>
  <c r="O448" i="4" l="1"/>
  <c r="S448" i="4"/>
  <c r="R447" i="4"/>
  <c r="F448" i="4"/>
  <c r="D449" i="4"/>
  <c r="AS448" i="4"/>
  <c r="AW448" i="4"/>
  <c r="Y448" i="4"/>
  <c r="AC448" i="4"/>
  <c r="AB447" i="4"/>
  <c r="AV447" i="4"/>
  <c r="AI448" i="4"/>
  <c r="AM448" i="4"/>
  <c r="AL447" i="4"/>
  <c r="AJ448" i="4" l="1"/>
  <c r="AH449" i="4"/>
  <c r="AT448" i="4"/>
  <c r="AR449" i="4"/>
  <c r="E449" i="4"/>
  <c r="I449" i="4"/>
  <c r="H448" i="4"/>
  <c r="Z448" i="4"/>
  <c r="X449" i="4"/>
  <c r="P448" i="4"/>
  <c r="N449" i="4"/>
  <c r="F449" i="4" l="1"/>
  <c r="D450" i="4"/>
  <c r="AS449" i="4"/>
  <c r="AW449" i="4"/>
  <c r="O449" i="4"/>
  <c r="S449" i="4"/>
  <c r="R448" i="4"/>
  <c r="AV448" i="4"/>
  <c r="Y449" i="4"/>
  <c r="AC449" i="4"/>
  <c r="AI449" i="4"/>
  <c r="AM449" i="4"/>
  <c r="AB448" i="4"/>
  <c r="AL448" i="4"/>
  <c r="AJ449" i="4" l="1"/>
  <c r="AH450" i="4"/>
  <c r="P449" i="4"/>
  <c r="N450" i="4"/>
  <c r="Z449" i="4"/>
  <c r="X450" i="4"/>
  <c r="AT449" i="4"/>
  <c r="AR450" i="4"/>
  <c r="E450" i="4"/>
  <c r="I450" i="4"/>
  <c r="H449" i="4"/>
  <c r="AS450" i="4" l="1"/>
  <c r="AW450" i="4"/>
  <c r="AV449" i="4"/>
  <c r="Y450" i="4"/>
  <c r="AC450" i="4"/>
  <c r="AB449" i="4"/>
  <c r="O450" i="4"/>
  <c r="S450" i="4"/>
  <c r="R449" i="4"/>
  <c r="AI450" i="4"/>
  <c r="AM450" i="4"/>
  <c r="F450" i="4"/>
  <c r="D451" i="4"/>
  <c r="AL449" i="4"/>
  <c r="E451" i="4" l="1"/>
  <c r="I451" i="4"/>
  <c r="H450" i="4"/>
  <c r="AJ450" i="4"/>
  <c r="AH451" i="4"/>
  <c r="Z450" i="4"/>
  <c r="X451" i="4"/>
  <c r="P450" i="4"/>
  <c r="N451" i="4"/>
  <c r="AT450" i="4"/>
  <c r="AR451" i="4"/>
  <c r="Y451" i="4" l="1"/>
  <c r="AC451" i="4"/>
  <c r="O451" i="4"/>
  <c r="S451" i="4"/>
  <c r="AB450" i="4"/>
  <c r="AI451" i="4"/>
  <c r="AM451" i="4"/>
  <c r="AL450" i="4"/>
  <c r="AS451" i="4"/>
  <c r="AW451" i="4"/>
  <c r="AV450" i="4"/>
  <c r="R450" i="4"/>
  <c r="F451" i="4"/>
  <c r="D452" i="4"/>
  <c r="E452" i="4" l="1"/>
  <c r="I452" i="4"/>
  <c r="AJ451" i="4"/>
  <c r="AH452" i="4"/>
  <c r="AT451" i="4"/>
  <c r="AR452" i="4"/>
  <c r="P451" i="4"/>
  <c r="N452" i="4"/>
  <c r="H451" i="4"/>
  <c r="Z451" i="4"/>
  <c r="X452" i="4"/>
  <c r="O452" i="4" l="1"/>
  <c r="S452" i="4"/>
  <c r="AS452" i="4"/>
  <c r="AW452" i="4"/>
  <c r="R451" i="4"/>
  <c r="AV451" i="4"/>
  <c r="AI452" i="4"/>
  <c r="AM452" i="4"/>
  <c r="Y452" i="4"/>
  <c r="AC452" i="4"/>
  <c r="AB451" i="4"/>
  <c r="AL451" i="4"/>
  <c r="F452" i="4"/>
  <c r="D453" i="4"/>
  <c r="E453" i="4" l="1"/>
  <c r="I453" i="4"/>
  <c r="Z452" i="4"/>
  <c r="X453" i="4"/>
  <c r="AT452" i="4"/>
  <c r="AR453" i="4"/>
  <c r="H452" i="4"/>
  <c r="AJ452" i="4"/>
  <c r="AH453" i="4"/>
  <c r="P452" i="4"/>
  <c r="N453" i="4"/>
  <c r="AI453" i="4" l="1"/>
  <c r="AM453" i="4"/>
  <c r="AS453" i="4"/>
  <c r="AW453" i="4"/>
  <c r="AV452" i="4"/>
  <c r="Y453" i="4"/>
  <c r="AC453" i="4"/>
  <c r="O453" i="4"/>
  <c r="S453" i="4"/>
  <c r="R452" i="4"/>
  <c r="AB452" i="4"/>
  <c r="AL452" i="4"/>
  <c r="F453" i="4"/>
  <c r="D454" i="4"/>
  <c r="E454" i="4" l="1"/>
  <c r="I454" i="4"/>
  <c r="Z453" i="4"/>
  <c r="X454" i="4"/>
  <c r="AT453" i="4"/>
  <c r="AR454" i="4"/>
  <c r="H453" i="4"/>
  <c r="P453" i="4"/>
  <c r="N454" i="4"/>
  <c r="AJ453" i="4"/>
  <c r="AH454" i="4"/>
  <c r="O454" i="4" l="1"/>
  <c r="S454" i="4"/>
  <c r="AS454" i="4"/>
  <c r="AW454" i="4"/>
  <c r="AV453" i="4"/>
  <c r="Y454" i="4"/>
  <c r="AC454" i="4"/>
  <c r="AI454" i="4"/>
  <c r="AM454" i="4"/>
  <c r="AL453" i="4"/>
  <c r="AB453" i="4"/>
  <c r="R453" i="4"/>
  <c r="F454" i="4"/>
  <c r="D455" i="4"/>
  <c r="E455" i="4" l="1"/>
  <c r="I455" i="4"/>
  <c r="Z454" i="4"/>
  <c r="X455" i="4"/>
  <c r="AT454" i="4"/>
  <c r="AR455" i="4"/>
  <c r="H454" i="4"/>
  <c r="AJ454" i="4"/>
  <c r="AH455" i="4"/>
  <c r="P454" i="4"/>
  <c r="N455" i="4"/>
  <c r="AI455" i="4" l="1"/>
  <c r="AM455" i="4"/>
  <c r="AS455" i="4"/>
  <c r="AW455" i="4"/>
  <c r="AV454" i="4"/>
  <c r="Y455" i="4"/>
  <c r="AC455" i="4"/>
  <c r="O455" i="4"/>
  <c r="S455" i="4"/>
  <c r="R454" i="4"/>
  <c r="AB454" i="4"/>
  <c r="AL454" i="4"/>
  <c r="F455" i="4"/>
  <c r="D456" i="4"/>
  <c r="E456" i="4" l="1"/>
  <c r="I456" i="4"/>
  <c r="Z455" i="4"/>
  <c r="X456" i="4"/>
  <c r="AT455" i="4"/>
  <c r="AR456" i="4"/>
  <c r="H455" i="4"/>
  <c r="P455" i="4"/>
  <c r="N456" i="4"/>
  <c r="AJ455" i="4"/>
  <c r="AH456" i="4"/>
  <c r="O456" i="4" l="1"/>
  <c r="S456" i="4"/>
  <c r="AS456" i="4"/>
  <c r="AW456" i="4"/>
  <c r="AV455" i="4"/>
  <c r="Y456" i="4"/>
  <c r="AC456" i="4"/>
  <c r="AI456" i="4"/>
  <c r="AM456" i="4"/>
  <c r="AL455" i="4"/>
  <c r="AB455" i="4"/>
  <c r="R455" i="4"/>
  <c r="F456" i="4"/>
  <c r="D457" i="4"/>
  <c r="E457" i="4" l="1"/>
  <c r="I457" i="4"/>
  <c r="Z456" i="4"/>
  <c r="X457" i="4"/>
  <c r="AT456" i="4"/>
  <c r="AR457" i="4"/>
  <c r="H456" i="4"/>
  <c r="AJ456" i="4"/>
  <c r="AH457" i="4"/>
  <c r="P456" i="4"/>
  <c r="N457" i="4"/>
  <c r="AI457" i="4" l="1"/>
  <c r="AM457" i="4"/>
  <c r="AV456" i="4"/>
  <c r="O457" i="4"/>
  <c r="S457" i="4"/>
  <c r="Y457" i="4"/>
  <c r="AC457" i="4"/>
  <c r="AS457" i="4"/>
  <c r="AW457" i="4"/>
  <c r="R456" i="4"/>
  <c r="AB456" i="4"/>
  <c r="AL456" i="4"/>
  <c r="F457" i="4"/>
  <c r="D458" i="4"/>
  <c r="Z457" i="4" l="1"/>
  <c r="X458" i="4"/>
  <c r="P457" i="4"/>
  <c r="N458" i="4"/>
  <c r="E458" i="4"/>
  <c r="I458" i="4"/>
  <c r="H457" i="4"/>
  <c r="AT457" i="4"/>
  <c r="AR458" i="4"/>
  <c r="AJ457" i="4"/>
  <c r="AH458" i="4"/>
  <c r="F458" i="4" l="1"/>
  <c r="D459" i="4"/>
  <c r="O458" i="4"/>
  <c r="S458" i="4"/>
  <c r="AI458" i="4"/>
  <c r="AM458" i="4"/>
  <c r="AL457" i="4"/>
  <c r="R457" i="4"/>
  <c r="AS458" i="4"/>
  <c r="AW458" i="4"/>
  <c r="Y458" i="4"/>
  <c r="AC458" i="4"/>
  <c r="AV457" i="4"/>
  <c r="AB457" i="4"/>
  <c r="Z458" i="4" l="1"/>
  <c r="X459" i="4"/>
  <c r="AJ458" i="4"/>
  <c r="AH459" i="4"/>
  <c r="AT458" i="4"/>
  <c r="AR459" i="4"/>
  <c r="P458" i="4"/>
  <c r="N459" i="4"/>
  <c r="E459" i="4"/>
  <c r="I459" i="4"/>
  <c r="H458" i="4"/>
  <c r="O459" i="4" l="1"/>
  <c r="S459" i="4"/>
  <c r="R458" i="4"/>
  <c r="AS459" i="4"/>
  <c r="AW459" i="4"/>
  <c r="AV458" i="4"/>
  <c r="AI459" i="4"/>
  <c r="AM459" i="4"/>
  <c r="AL458" i="4"/>
  <c r="Y459" i="4"/>
  <c r="AC459" i="4"/>
  <c r="F459" i="4"/>
  <c r="D460" i="4"/>
  <c r="AB458" i="4"/>
  <c r="E460" i="4" l="1"/>
  <c r="I460" i="4"/>
  <c r="H459" i="4"/>
  <c r="Z459" i="4"/>
  <c r="X460" i="4"/>
  <c r="AT459" i="4"/>
  <c r="AR460" i="4"/>
  <c r="AJ459" i="4"/>
  <c r="AH460" i="4"/>
  <c r="P459" i="4"/>
  <c r="N460" i="4"/>
  <c r="AS460" i="4" l="1"/>
  <c r="AW460" i="4"/>
  <c r="AI460" i="4"/>
  <c r="AM460" i="4"/>
  <c r="AV459" i="4"/>
  <c r="Y460" i="4"/>
  <c r="AC460" i="4"/>
  <c r="AB459" i="4"/>
  <c r="O460" i="4"/>
  <c r="S460" i="4"/>
  <c r="R459" i="4"/>
  <c r="AL459" i="4"/>
  <c r="F460" i="4"/>
  <c r="D461" i="4"/>
  <c r="Z460" i="4" l="1"/>
  <c r="X461" i="4"/>
  <c r="P460" i="4"/>
  <c r="N461" i="4"/>
  <c r="AJ460" i="4"/>
  <c r="AH461" i="4"/>
  <c r="E461" i="4"/>
  <c r="I461" i="4"/>
  <c r="H460" i="4"/>
  <c r="AT460" i="4"/>
  <c r="AR461" i="4"/>
  <c r="AI461" i="4" l="1"/>
  <c r="AM461" i="4"/>
  <c r="AL460" i="4"/>
  <c r="F461" i="4"/>
  <c r="D462" i="4"/>
  <c r="O461" i="4"/>
  <c r="S461" i="4"/>
  <c r="AS461" i="4"/>
  <c r="AW461" i="4"/>
  <c r="AV460" i="4"/>
  <c r="R460" i="4"/>
  <c r="Y461" i="4"/>
  <c r="AC461" i="4"/>
  <c r="AB460" i="4"/>
  <c r="Z461" i="4" l="1"/>
  <c r="X462" i="4"/>
  <c r="P461" i="4"/>
  <c r="N462" i="4"/>
  <c r="E462" i="4"/>
  <c r="I462" i="4"/>
  <c r="H461" i="4"/>
  <c r="AT461" i="4"/>
  <c r="AR462" i="4"/>
  <c r="AJ461" i="4"/>
  <c r="AH462" i="4"/>
  <c r="F462" i="4" l="1"/>
  <c r="D463" i="4"/>
  <c r="O462" i="4"/>
  <c r="S462" i="4"/>
  <c r="AI462" i="4"/>
  <c r="AM462" i="4"/>
  <c r="AL461" i="4"/>
  <c r="R461" i="4"/>
  <c r="AS462" i="4"/>
  <c r="AW462" i="4"/>
  <c r="Y462" i="4"/>
  <c r="AC462" i="4"/>
  <c r="AV461" i="4"/>
  <c r="AB461" i="4"/>
  <c r="Z462" i="4" l="1"/>
  <c r="X463" i="4"/>
  <c r="AJ462" i="4"/>
  <c r="AH463" i="4"/>
  <c r="AT462" i="4"/>
  <c r="AR463" i="4"/>
  <c r="P462" i="4"/>
  <c r="N463" i="4"/>
  <c r="E463" i="4"/>
  <c r="I463" i="4"/>
  <c r="H462" i="4"/>
  <c r="O463" i="4" l="1"/>
  <c r="S463" i="4"/>
  <c r="R462" i="4"/>
  <c r="AS463" i="4"/>
  <c r="AW463" i="4"/>
  <c r="AV462" i="4"/>
  <c r="AI463" i="4"/>
  <c r="AM463" i="4"/>
  <c r="AL462" i="4"/>
  <c r="Y463" i="4"/>
  <c r="AC463" i="4"/>
  <c r="F463" i="4"/>
  <c r="D464" i="4"/>
  <c r="AB462" i="4"/>
  <c r="E464" i="4" l="1"/>
  <c r="I464" i="4"/>
  <c r="H463" i="4"/>
  <c r="Z463" i="4"/>
  <c r="X464" i="4"/>
  <c r="AT463" i="4"/>
  <c r="AR464" i="4"/>
  <c r="AJ463" i="4"/>
  <c r="AH464" i="4"/>
  <c r="P463" i="4"/>
  <c r="N464" i="4"/>
  <c r="AS464" i="4" l="1"/>
  <c r="AW464" i="4"/>
  <c r="AI464" i="4"/>
  <c r="AM464" i="4"/>
  <c r="AV463" i="4"/>
  <c r="Y464" i="4"/>
  <c r="AC464" i="4"/>
  <c r="AB463" i="4"/>
  <c r="O464" i="4"/>
  <c r="S464" i="4"/>
  <c r="R463" i="4"/>
  <c r="AL463" i="4"/>
  <c r="F464" i="4"/>
  <c r="D465" i="4"/>
  <c r="E465" i="4" l="1"/>
  <c r="I465" i="4"/>
  <c r="Z464" i="4"/>
  <c r="X465" i="4"/>
  <c r="P464" i="4"/>
  <c r="N465" i="4"/>
  <c r="AJ464" i="4"/>
  <c r="AH465" i="4"/>
  <c r="H464" i="4"/>
  <c r="AT464" i="4"/>
  <c r="AR465" i="4"/>
  <c r="AI465" i="4" l="1"/>
  <c r="AM465" i="4"/>
  <c r="O465" i="4"/>
  <c r="S465" i="4"/>
  <c r="AL464" i="4"/>
  <c r="R464" i="4"/>
  <c r="Y465" i="4"/>
  <c r="AC465" i="4"/>
  <c r="AS465" i="4"/>
  <c r="AW465" i="4"/>
  <c r="AV464" i="4"/>
  <c r="AB464" i="4"/>
  <c r="F465" i="4"/>
  <c r="D466" i="4"/>
  <c r="E466" i="4" l="1"/>
  <c r="I466" i="4"/>
  <c r="AT465" i="4"/>
  <c r="AR466" i="4"/>
  <c r="P465" i="4"/>
  <c r="N466" i="4"/>
  <c r="H465" i="4"/>
  <c r="Z465" i="4"/>
  <c r="X466" i="4"/>
  <c r="AJ465" i="4"/>
  <c r="AH466" i="4"/>
  <c r="Y466" i="4" l="1"/>
  <c r="AC466" i="4"/>
  <c r="O466" i="4"/>
  <c r="S466" i="4"/>
  <c r="R465" i="4"/>
  <c r="AS466" i="4"/>
  <c r="AW466" i="4"/>
  <c r="AI466" i="4"/>
  <c r="AM466" i="4"/>
  <c r="AL465" i="4"/>
  <c r="AV465" i="4"/>
  <c r="AB465" i="4"/>
  <c r="F466" i="4"/>
  <c r="D467" i="4"/>
  <c r="AT466" i="4" l="1"/>
  <c r="AR467" i="4"/>
  <c r="E467" i="4"/>
  <c r="I467" i="4"/>
  <c r="P466" i="4"/>
  <c r="N467" i="4"/>
  <c r="H466" i="4"/>
  <c r="AJ466" i="4"/>
  <c r="AH467" i="4"/>
  <c r="Z466" i="4"/>
  <c r="X467" i="4"/>
  <c r="O467" i="4" l="1"/>
  <c r="S467" i="4"/>
  <c r="R466" i="4"/>
  <c r="Y467" i="4"/>
  <c r="AC467" i="4"/>
  <c r="AB466" i="4"/>
  <c r="F467" i="4"/>
  <c r="D468" i="4"/>
  <c r="AI467" i="4"/>
  <c r="AM467" i="4"/>
  <c r="AS467" i="4"/>
  <c r="AW467" i="4"/>
  <c r="AL466" i="4"/>
  <c r="AV466" i="4"/>
  <c r="AT467" i="4" l="1"/>
  <c r="AR468" i="4"/>
  <c r="Z467" i="4"/>
  <c r="X468" i="4"/>
  <c r="AJ467" i="4"/>
  <c r="AH468" i="4"/>
  <c r="E468" i="4"/>
  <c r="I468" i="4"/>
  <c r="H467" i="4"/>
  <c r="P467" i="4"/>
  <c r="N468" i="4"/>
  <c r="AI468" i="4" l="1"/>
  <c r="AM468" i="4"/>
  <c r="AL467" i="4"/>
  <c r="F468" i="4"/>
  <c r="D469" i="4"/>
  <c r="Y468" i="4"/>
  <c r="AC468" i="4"/>
  <c r="O468" i="4"/>
  <c r="S468" i="4"/>
  <c r="R467" i="4"/>
  <c r="AB467" i="4"/>
  <c r="AS468" i="4"/>
  <c r="AW468" i="4"/>
  <c r="AV467" i="4"/>
  <c r="AT468" i="4" l="1"/>
  <c r="AR469" i="4"/>
  <c r="Z468" i="4"/>
  <c r="X469" i="4"/>
  <c r="E469" i="4"/>
  <c r="I469" i="4"/>
  <c r="H468" i="4"/>
  <c r="P468" i="4"/>
  <c r="N469" i="4"/>
  <c r="AJ468" i="4"/>
  <c r="AH469" i="4"/>
  <c r="F469" i="4" l="1"/>
  <c r="D470" i="4"/>
  <c r="Y469" i="4"/>
  <c r="AC469" i="4"/>
  <c r="AI469" i="4"/>
  <c r="AM469" i="4"/>
  <c r="AL468" i="4"/>
  <c r="AB468" i="4"/>
  <c r="O469" i="4"/>
  <c r="S469" i="4"/>
  <c r="AS469" i="4"/>
  <c r="AW469" i="4"/>
  <c r="R468" i="4"/>
  <c r="AV468" i="4"/>
  <c r="AT469" i="4" l="1"/>
  <c r="AR470" i="4"/>
  <c r="AJ469" i="4"/>
  <c r="AH470" i="4"/>
  <c r="P469" i="4"/>
  <c r="N470" i="4"/>
  <c r="Z469" i="4"/>
  <c r="X470" i="4"/>
  <c r="E470" i="4"/>
  <c r="I470" i="4"/>
  <c r="H469" i="4"/>
  <c r="Y470" i="4" l="1"/>
  <c r="AC470" i="4"/>
  <c r="AB469" i="4"/>
  <c r="O470" i="4"/>
  <c r="S470" i="4"/>
  <c r="R469" i="4"/>
  <c r="AI470" i="4"/>
  <c r="AM470" i="4"/>
  <c r="AL469" i="4"/>
  <c r="AS470" i="4"/>
  <c r="AW470" i="4"/>
  <c r="F470" i="4"/>
  <c r="D471" i="4"/>
  <c r="AV469" i="4"/>
  <c r="E471" i="4" l="1"/>
  <c r="I471" i="4"/>
  <c r="H470" i="4"/>
  <c r="AT470" i="4"/>
  <c r="AR471" i="4"/>
  <c r="P470" i="4"/>
  <c r="N471" i="4"/>
  <c r="AJ470" i="4"/>
  <c r="AH471" i="4"/>
  <c r="Z470" i="4"/>
  <c r="X471" i="4"/>
  <c r="O471" i="4" l="1"/>
  <c r="S471" i="4"/>
  <c r="AI471" i="4"/>
  <c r="AM471" i="4"/>
  <c r="R470" i="4"/>
  <c r="AS471" i="4"/>
  <c r="AW471" i="4"/>
  <c r="AV470" i="4"/>
  <c r="Y471" i="4"/>
  <c r="AC471" i="4"/>
  <c r="AB470" i="4"/>
  <c r="AL470" i="4"/>
  <c r="F471" i="4"/>
  <c r="D472" i="4"/>
  <c r="E472" i="4" l="1"/>
  <c r="I472" i="4"/>
  <c r="AT471" i="4"/>
  <c r="AR472" i="4"/>
  <c r="Z471" i="4"/>
  <c r="X472" i="4"/>
  <c r="AJ471" i="4"/>
  <c r="AH472" i="4"/>
  <c r="H471" i="4"/>
  <c r="P471" i="4"/>
  <c r="N472" i="4"/>
  <c r="Y472" i="4" l="1"/>
  <c r="AC472" i="4"/>
  <c r="AI472" i="4"/>
  <c r="AM472" i="4"/>
  <c r="AL471" i="4"/>
  <c r="AB471" i="4"/>
  <c r="AS472" i="4"/>
  <c r="AW472" i="4"/>
  <c r="O472" i="4"/>
  <c r="S472" i="4"/>
  <c r="R471" i="4"/>
  <c r="AV471" i="4"/>
  <c r="F472" i="4"/>
  <c r="D473" i="4"/>
  <c r="E473" i="4" l="1"/>
  <c r="I473" i="4"/>
  <c r="P472" i="4"/>
  <c r="N473" i="4"/>
  <c r="AJ472" i="4"/>
  <c r="AH473" i="4"/>
  <c r="H472" i="4"/>
  <c r="AT472" i="4"/>
  <c r="AR473" i="4"/>
  <c r="Z472" i="4"/>
  <c r="X473" i="4"/>
  <c r="AS473" i="4" l="1"/>
  <c r="AW473" i="4"/>
  <c r="AI473" i="4"/>
  <c r="AM473" i="4"/>
  <c r="AL472" i="4"/>
  <c r="O473" i="4"/>
  <c r="S473" i="4"/>
  <c r="Y473" i="4"/>
  <c r="AC473" i="4"/>
  <c r="AB472" i="4"/>
  <c r="R472" i="4"/>
  <c r="AV472" i="4"/>
  <c r="F473" i="4"/>
  <c r="D474" i="4"/>
  <c r="P473" i="4" l="1"/>
  <c r="N474" i="4"/>
  <c r="E474" i="4"/>
  <c r="I474" i="4"/>
  <c r="AJ473" i="4"/>
  <c r="AH474" i="4"/>
  <c r="H473" i="4"/>
  <c r="Z473" i="4"/>
  <c r="X474" i="4"/>
  <c r="AT473" i="4"/>
  <c r="AR474" i="4"/>
  <c r="AI474" i="4" l="1"/>
  <c r="AM474" i="4"/>
  <c r="AL473" i="4"/>
  <c r="AS474" i="4"/>
  <c r="AW474" i="4"/>
  <c r="AV473" i="4"/>
  <c r="F474" i="4"/>
  <c r="D475" i="4"/>
  <c r="Y474" i="4"/>
  <c r="AC474" i="4"/>
  <c r="O474" i="4"/>
  <c r="S474" i="4"/>
  <c r="AB473" i="4"/>
  <c r="R473" i="4"/>
  <c r="E475" i="4" l="1"/>
  <c r="I475" i="4"/>
  <c r="P474" i="4"/>
  <c r="N475" i="4"/>
  <c r="AT474" i="4"/>
  <c r="AR475" i="4"/>
  <c r="Z474" i="4"/>
  <c r="X475" i="4"/>
  <c r="H474" i="4"/>
  <c r="AJ474" i="4"/>
  <c r="AH475" i="4"/>
  <c r="Y475" i="4" l="1"/>
  <c r="AC475" i="4"/>
  <c r="AS475" i="4"/>
  <c r="AW475" i="4"/>
  <c r="AV474" i="4"/>
  <c r="AB474" i="4"/>
  <c r="O475" i="4"/>
  <c r="S475" i="4"/>
  <c r="AI475" i="4"/>
  <c r="AM475" i="4"/>
  <c r="AL474" i="4"/>
  <c r="R474" i="4"/>
  <c r="F475" i="4"/>
  <c r="D476" i="4"/>
  <c r="E476" i="4" l="1"/>
  <c r="I476" i="4"/>
  <c r="AJ475" i="4"/>
  <c r="AH476" i="4"/>
  <c r="AT475" i="4"/>
  <c r="AR476" i="4"/>
  <c r="H475" i="4"/>
  <c r="P475" i="4"/>
  <c r="N476" i="4"/>
  <c r="Z475" i="4"/>
  <c r="X476" i="4"/>
  <c r="O476" i="4" l="1"/>
  <c r="S476" i="4"/>
  <c r="AS476" i="4"/>
  <c r="AW476" i="4"/>
  <c r="AV475" i="4"/>
  <c r="AI476" i="4"/>
  <c r="AM476" i="4"/>
  <c r="Y476" i="4"/>
  <c r="AC476" i="4"/>
  <c r="AB475" i="4"/>
  <c r="AL475" i="4"/>
  <c r="R475" i="4"/>
  <c r="F476" i="4"/>
  <c r="D477" i="4"/>
  <c r="E477" i="4" l="1"/>
  <c r="I477" i="4"/>
  <c r="AJ476" i="4"/>
  <c r="AH477" i="4"/>
  <c r="AT476" i="4"/>
  <c r="AR477" i="4"/>
  <c r="H476" i="4"/>
  <c r="Z476" i="4"/>
  <c r="X477" i="4"/>
  <c r="P476" i="4"/>
  <c r="N477" i="4"/>
  <c r="Y477" i="4" l="1"/>
  <c r="AC477" i="4"/>
  <c r="AS477" i="4"/>
  <c r="AW477" i="4"/>
  <c r="AV476" i="4"/>
  <c r="AI477" i="4"/>
  <c r="AM477" i="4"/>
  <c r="O477" i="4"/>
  <c r="S477" i="4"/>
  <c r="R476" i="4"/>
  <c r="AL476" i="4"/>
  <c r="AB476" i="4"/>
  <c r="F477" i="4"/>
  <c r="D478" i="4"/>
  <c r="E478" i="4" l="1"/>
  <c r="I478" i="4"/>
  <c r="AJ477" i="4"/>
  <c r="AH478" i="4"/>
  <c r="AT477" i="4"/>
  <c r="AR478" i="4"/>
  <c r="H477" i="4"/>
  <c r="P477" i="4"/>
  <c r="N478" i="4"/>
  <c r="Z477" i="4"/>
  <c r="X478" i="4"/>
  <c r="O478" i="4" l="1"/>
  <c r="S478" i="4"/>
  <c r="AS478" i="4"/>
  <c r="AW478" i="4"/>
  <c r="AV477" i="4"/>
  <c r="AI478" i="4"/>
  <c r="AM478" i="4"/>
  <c r="Y478" i="4"/>
  <c r="AC478" i="4"/>
  <c r="AB477" i="4"/>
  <c r="AL477" i="4"/>
  <c r="R477" i="4"/>
  <c r="F478" i="4"/>
  <c r="D479" i="4"/>
  <c r="E479" i="4" l="1"/>
  <c r="I479" i="4"/>
  <c r="AJ478" i="4"/>
  <c r="AH479" i="4"/>
  <c r="AT478" i="4"/>
  <c r="AR479" i="4"/>
  <c r="H478" i="4"/>
  <c r="Z478" i="4"/>
  <c r="X479" i="4"/>
  <c r="P478" i="4"/>
  <c r="N479" i="4"/>
  <c r="Y479" i="4" l="1"/>
  <c r="AC479" i="4"/>
  <c r="AS479" i="4"/>
  <c r="AW479" i="4"/>
  <c r="AV478" i="4"/>
  <c r="AI479" i="4"/>
  <c r="AM479" i="4"/>
  <c r="O479" i="4"/>
  <c r="S479" i="4"/>
  <c r="R478" i="4"/>
  <c r="AL478" i="4"/>
  <c r="AB478" i="4"/>
  <c r="F479" i="4"/>
  <c r="D480" i="4"/>
  <c r="AJ479" i="4" l="1"/>
  <c r="AH480" i="4"/>
  <c r="E480" i="4"/>
  <c r="I480" i="4"/>
  <c r="AT479" i="4"/>
  <c r="AR480" i="4"/>
  <c r="H479" i="4"/>
  <c r="P479" i="4"/>
  <c r="N480" i="4"/>
  <c r="Z479" i="4"/>
  <c r="X480" i="4"/>
  <c r="AS480" i="4" l="1"/>
  <c r="AW480" i="4"/>
  <c r="AV479" i="4"/>
  <c r="AB479" i="4"/>
  <c r="F480" i="4"/>
  <c r="D481" i="4"/>
  <c r="O480" i="4"/>
  <c r="S480" i="4"/>
  <c r="AI480" i="4"/>
  <c r="AM480" i="4"/>
  <c r="Y480" i="4"/>
  <c r="AC480" i="4"/>
  <c r="R479" i="4"/>
  <c r="AL479" i="4"/>
  <c r="E481" i="4" l="1"/>
  <c r="I481" i="4"/>
  <c r="H480" i="4"/>
  <c r="Z480" i="4"/>
  <c r="X481" i="4"/>
  <c r="AJ480" i="4"/>
  <c r="AH481" i="4"/>
  <c r="P480" i="4"/>
  <c r="N481" i="4"/>
  <c r="AT480" i="4"/>
  <c r="AR481" i="4"/>
  <c r="AI481" i="4" l="1"/>
  <c r="AM481" i="4"/>
  <c r="O481" i="4"/>
  <c r="S481" i="4"/>
  <c r="AL480" i="4"/>
  <c r="Y481" i="4"/>
  <c r="AC481" i="4"/>
  <c r="AB480" i="4"/>
  <c r="AS481" i="4"/>
  <c r="AW481" i="4"/>
  <c r="AV480" i="4"/>
  <c r="R480" i="4"/>
  <c r="F481" i="4"/>
  <c r="D482" i="4"/>
  <c r="Z481" i="4" l="1"/>
  <c r="X482" i="4"/>
  <c r="E482" i="4"/>
  <c r="I482" i="4"/>
  <c r="AT481" i="4"/>
  <c r="AR482" i="4"/>
  <c r="P481" i="4"/>
  <c r="N482" i="4"/>
  <c r="H481" i="4"/>
  <c r="AJ481" i="4"/>
  <c r="AH482" i="4"/>
  <c r="O482" i="4" l="1"/>
  <c r="S482" i="4"/>
  <c r="R481" i="4"/>
  <c r="AS482" i="4"/>
  <c r="AW482" i="4"/>
  <c r="AV481" i="4"/>
  <c r="AI482" i="4"/>
  <c r="AM482" i="4"/>
  <c r="AL481" i="4"/>
  <c r="F482" i="4"/>
  <c r="D483" i="4"/>
  <c r="Y482" i="4"/>
  <c r="AC482" i="4"/>
  <c r="AB481" i="4"/>
  <c r="Z482" i="4" l="1"/>
  <c r="X483" i="4"/>
  <c r="E483" i="4"/>
  <c r="I483" i="4"/>
  <c r="H482" i="4"/>
  <c r="AT482" i="4"/>
  <c r="AR483" i="4"/>
  <c r="AJ482" i="4"/>
  <c r="AH483" i="4"/>
  <c r="P482" i="4"/>
  <c r="N483" i="4"/>
  <c r="AS483" i="4" l="1"/>
  <c r="AW483" i="4"/>
  <c r="O483" i="4"/>
  <c r="S483" i="4"/>
  <c r="R482" i="4"/>
  <c r="F483" i="4"/>
  <c r="D484" i="4"/>
  <c r="AV482" i="4"/>
  <c r="AI483" i="4"/>
  <c r="AM483" i="4"/>
  <c r="Y483" i="4"/>
  <c r="AC483" i="4"/>
  <c r="AL482" i="4"/>
  <c r="AB482" i="4"/>
  <c r="E484" i="4" l="1"/>
  <c r="I484" i="4"/>
  <c r="H483" i="4"/>
  <c r="Z483" i="4"/>
  <c r="X484" i="4"/>
  <c r="AJ483" i="4"/>
  <c r="AH484" i="4"/>
  <c r="P483" i="4"/>
  <c r="N484" i="4"/>
  <c r="AT483" i="4"/>
  <c r="AR484" i="4"/>
  <c r="AI484" i="4" l="1"/>
  <c r="AM484" i="4"/>
  <c r="O484" i="4"/>
  <c r="S484" i="4"/>
  <c r="AL483" i="4"/>
  <c r="Y484" i="4"/>
  <c r="AC484" i="4"/>
  <c r="AB483" i="4"/>
  <c r="AS484" i="4"/>
  <c r="AW484" i="4"/>
  <c r="AV483" i="4"/>
  <c r="R483" i="4"/>
  <c r="F484" i="4"/>
  <c r="D485" i="4"/>
  <c r="E485" i="4" l="1"/>
  <c r="I485" i="4"/>
  <c r="Z484" i="4"/>
  <c r="X485" i="4"/>
  <c r="AT484" i="4"/>
  <c r="AR485" i="4"/>
  <c r="P484" i="4"/>
  <c r="N485" i="4"/>
  <c r="H484" i="4"/>
  <c r="AJ484" i="4"/>
  <c r="AH485" i="4"/>
  <c r="O485" i="4" l="1"/>
  <c r="S485" i="4"/>
  <c r="AS485" i="4"/>
  <c r="AW485" i="4"/>
  <c r="AV484" i="4"/>
  <c r="R484" i="4"/>
  <c r="Y485" i="4"/>
  <c r="AC485" i="4"/>
  <c r="AI485" i="4"/>
  <c r="AM485" i="4"/>
  <c r="AL484" i="4"/>
  <c r="AB484" i="4"/>
  <c r="F485" i="4"/>
  <c r="D486" i="4"/>
  <c r="E486" i="4" l="1"/>
  <c r="I486" i="4"/>
  <c r="AJ485" i="4"/>
  <c r="AH486" i="4"/>
  <c r="AT485" i="4"/>
  <c r="AR486" i="4"/>
  <c r="H485" i="4"/>
  <c r="Z485" i="4"/>
  <c r="X486" i="4"/>
  <c r="P485" i="4"/>
  <c r="N486" i="4"/>
  <c r="Y486" i="4" l="1"/>
  <c r="AC486" i="4"/>
  <c r="AS486" i="4"/>
  <c r="AW486" i="4"/>
  <c r="AV485" i="4"/>
  <c r="AI486" i="4"/>
  <c r="AM486" i="4"/>
  <c r="O486" i="4"/>
  <c r="S486" i="4"/>
  <c r="R485" i="4"/>
  <c r="AL485" i="4"/>
  <c r="AB485" i="4"/>
  <c r="F486" i="4"/>
  <c r="D487" i="4"/>
  <c r="E487" i="4" l="1"/>
  <c r="I487" i="4"/>
  <c r="AJ486" i="4"/>
  <c r="AH487" i="4"/>
  <c r="AT486" i="4"/>
  <c r="AR487" i="4"/>
  <c r="H486" i="4"/>
  <c r="P486" i="4"/>
  <c r="N487" i="4"/>
  <c r="Z486" i="4"/>
  <c r="X487" i="4"/>
  <c r="O487" i="4" l="1"/>
  <c r="S487" i="4"/>
  <c r="AS487" i="4"/>
  <c r="AW487" i="4"/>
  <c r="AV486" i="4"/>
  <c r="AI487" i="4"/>
  <c r="AM487" i="4"/>
  <c r="Y487" i="4"/>
  <c r="AC487" i="4"/>
  <c r="AB486" i="4"/>
  <c r="AL486" i="4"/>
  <c r="R486" i="4"/>
  <c r="F487" i="4"/>
  <c r="D488" i="4"/>
  <c r="AJ487" i="4" l="1"/>
  <c r="AH488" i="4"/>
  <c r="E488" i="4"/>
  <c r="I488" i="4"/>
  <c r="AT487" i="4"/>
  <c r="AR488" i="4"/>
  <c r="H487" i="4"/>
  <c r="Z487" i="4"/>
  <c r="X488" i="4"/>
  <c r="P487" i="4"/>
  <c r="N488" i="4"/>
  <c r="AS488" i="4" l="1"/>
  <c r="AW488" i="4"/>
  <c r="AV487" i="4"/>
  <c r="O488" i="4"/>
  <c r="S488" i="4"/>
  <c r="R487" i="4"/>
  <c r="F488" i="4"/>
  <c r="D489" i="4"/>
  <c r="Y488" i="4"/>
  <c r="AC488" i="4"/>
  <c r="AI488" i="4"/>
  <c r="AM488" i="4"/>
  <c r="AB487" i="4"/>
  <c r="AL487" i="4"/>
  <c r="AJ488" i="4" l="1"/>
  <c r="AH489" i="4"/>
  <c r="P488" i="4"/>
  <c r="N489" i="4"/>
  <c r="Z488" i="4"/>
  <c r="X489" i="4"/>
  <c r="E489" i="4"/>
  <c r="I489" i="4"/>
  <c r="H488" i="4"/>
  <c r="AT488" i="4"/>
  <c r="AR489" i="4"/>
  <c r="F489" i="4" l="1"/>
  <c r="D490" i="4"/>
  <c r="Y489" i="4"/>
  <c r="AC489" i="4"/>
  <c r="AB488" i="4"/>
  <c r="O489" i="4"/>
  <c r="S489" i="4"/>
  <c r="AS489" i="4"/>
  <c r="AW489" i="4"/>
  <c r="AV488" i="4"/>
  <c r="R488" i="4"/>
  <c r="AI489" i="4"/>
  <c r="AM489" i="4"/>
  <c r="AL488" i="4"/>
  <c r="AJ489" i="4" l="1"/>
  <c r="AH490" i="4"/>
  <c r="P489" i="4"/>
  <c r="N490" i="4"/>
  <c r="Z489" i="4"/>
  <c r="X490" i="4"/>
  <c r="E490" i="4"/>
  <c r="I490" i="4"/>
  <c r="AT489" i="4"/>
  <c r="AR490" i="4"/>
  <c r="H489" i="4"/>
  <c r="Y490" i="4" l="1"/>
  <c r="AC490" i="4"/>
  <c r="AB489" i="4"/>
  <c r="O490" i="4"/>
  <c r="S490" i="4"/>
  <c r="R489" i="4"/>
  <c r="F490" i="4"/>
  <c r="D491" i="4"/>
  <c r="AS490" i="4"/>
  <c r="AW490" i="4"/>
  <c r="AI490" i="4"/>
  <c r="AM490" i="4"/>
  <c r="AV489" i="4"/>
  <c r="AL489" i="4"/>
  <c r="E491" i="4" l="1"/>
  <c r="I491" i="4"/>
  <c r="AJ490" i="4"/>
  <c r="AH491" i="4"/>
  <c r="P490" i="4"/>
  <c r="N491" i="4"/>
  <c r="AT490" i="4"/>
  <c r="AR491" i="4"/>
  <c r="H490" i="4"/>
  <c r="Z490" i="4"/>
  <c r="X491" i="4"/>
  <c r="AS491" i="4" l="1"/>
  <c r="AW491" i="4"/>
  <c r="O491" i="4"/>
  <c r="S491" i="4"/>
  <c r="R490" i="4"/>
  <c r="AV490" i="4"/>
  <c r="AI491" i="4"/>
  <c r="AM491" i="4"/>
  <c r="Y491" i="4"/>
  <c r="AC491" i="4"/>
  <c r="AB490" i="4"/>
  <c r="AL490" i="4"/>
  <c r="F491" i="4"/>
  <c r="D492" i="4"/>
  <c r="E492" i="4" l="1"/>
  <c r="I492" i="4"/>
  <c r="Z491" i="4"/>
  <c r="X492" i="4"/>
  <c r="P491" i="4"/>
  <c r="N492" i="4"/>
  <c r="H491" i="4"/>
  <c r="AJ491" i="4"/>
  <c r="AH492" i="4"/>
  <c r="AT491" i="4"/>
  <c r="AR492" i="4"/>
  <c r="AI492" i="4" l="1"/>
  <c r="AM492" i="4"/>
  <c r="O492" i="4"/>
  <c r="S492" i="4"/>
  <c r="R491" i="4"/>
  <c r="Y492" i="4"/>
  <c r="AC492" i="4"/>
  <c r="AS492" i="4"/>
  <c r="AW492" i="4"/>
  <c r="AV491" i="4"/>
  <c r="AB491" i="4"/>
  <c r="AL491" i="4"/>
  <c r="F492" i="4"/>
  <c r="D493" i="4"/>
  <c r="E493" i="4" l="1"/>
  <c r="I493" i="4"/>
  <c r="Z492" i="4"/>
  <c r="X493" i="4"/>
  <c r="P492" i="4"/>
  <c r="N493" i="4"/>
  <c r="H492" i="4"/>
  <c r="AT492" i="4"/>
  <c r="AR493" i="4"/>
  <c r="AJ492" i="4"/>
  <c r="AH493" i="4"/>
  <c r="AS493" i="4" l="1"/>
  <c r="AW493" i="4"/>
  <c r="O493" i="4"/>
  <c r="S493" i="4"/>
  <c r="R492" i="4"/>
  <c r="Y493" i="4"/>
  <c r="AC493" i="4"/>
  <c r="AI493" i="4"/>
  <c r="AM493" i="4"/>
  <c r="AL492" i="4"/>
  <c r="AB492" i="4"/>
  <c r="AV492" i="4"/>
  <c r="F493" i="4"/>
  <c r="D494" i="4"/>
  <c r="Z493" i="4" l="1"/>
  <c r="X494" i="4"/>
  <c r="E494" i="4"/>
  <c r="I494" i="4"/>
  <c r="P493" i="4"/>
  <c r="N494" i="4"/>
  <c r="H493" i="4"/>
  <c r="AJ493" i="4"/>
  <c r="AH494" i="4"/>
  <c r="AT493" i="4"/>
  <c r="AR494" i="4"/>
  <c r="O494" i="4" l="1"/>
  <c r="S494" i="4"/>
  <c r="R493" i="4"/>
  <c r="AS494" i="4"/>
  <c r="AW494" i="4"/>
  <c r="AV493" i="4"/>
  <c r="F494" i="4"/>
  <c r="D495" i="4"/>
  <c r="AI494" i="4"/>
  <c r="AM494" i="4"/>
  <c r="Y494" i="4"/>
  <c r="AC494" i="4"/>
  <c r="AL493" i="4"/>
  <c r="AB493" i="4"/>
  <c r="E495" i="4" l="1"/>
  <c r="I495" i="4"/>
  <c r="Z494" i="4"/>
  <c r="X495" i="4"/>
  <c r="AT494" i="4"/>
  <c r="AR495" i="4"/>
  <c r="AJ494" i="4"/>
  <c r="AH495" i="4"/>
  <c r="H494" i="4"/>
  <c r="P494" i="4"/>
  <c r="N495" i="4"/>
  <c r="AI495" i="4" l="1"/>
  <c r="AM495" i="4"/>
  <c r="AS495" i="4"/>
  <c r="AW495" i="4"/>
  <c r="AV494" i="4"/>
  <c r="AL494" i="4"/>
  <c r="Y495" i="4"/>
  <c r="AC495" i="4"/>
  <c r="O495" i="4"/>
  <c r="S495" i="4"/>
  <c r="R494" i="4"/>
  <c r="AB494" i="4"/>
  <c r="F495" i="4"/>
  <c r="D496" i="4"/>
  <c r="E496" i="4" l="1"/>
  <c r="I496" i="4"/>
  <c r="P495" i="4"/>
  <c r="N496" i="4"/>
  <c r="AT495" i="4"/>
  <c r="AR496" i="4"/>
  <c r="H495" i="4"/>
  <c r="Z495" i="4"/>
  <c r="X496" i="4"/>
  <c r="AJ495" i="4"/>
  <c r="AH496" i="4"/>
  <c r="Y496" i="4" l="1"/>
  <c r="AC496" i="4"/>
  <c r="AS496" i="4"/>
  <c r="AW496" i="4"/>
  <c r="AV495" i="4"/>
  <c r="O496" i="4"/>
  <c r="S496" i="4"/>
  <c r="AI496" i="4"/>
  <c r="AM496" i="4"/>
  <c r="AL495" i="4"/>
  <c r="R495" i="4"/>
  <c r="AB495" i="4"/>
  <c r="F496" i="4"/>
  <c r="D497" i="4"/>
  <c r="P496" i="4" l="1"/>
  <c r="N497" i="4"/>
  <c r="E497" i="4"/>
  <c r="I497" i="4"/>
  <c r="AT496" i="4"/>
  <c r="AR497" i="4"/>
  <c r="H496" i="4"/>
  <c r="AJ496" i="4"/>
  <c r="AH497" i="4"/>
  <c r="Z496" i="4"/>
  <c r="X497" i="4"/>
  <c r="AS497" i="4" l="1"/>
  <c r="AW497" i="4"/>
  <c r="AV496" i="4"/>
  <c r="Y497" i="4"/>
  <c r="AC497" i="4"/>
  <c r="AB496" i="4"/>
  <c r="F497" i="4"/>
  <c r="D498" i="4"/>
  <c r="AI497" i="4"/>
  <c r="AM497" i="4"/>
  <c r="O497" i="4"/>
  <c r="S497" i="4"/>
  <c r="AL496" i="4"/>
  <c r="R496" i="4"/>
  <c r="E498" i="4" l="1"/>
  <c r="I498" i="4"/>
  <c r="P497" i="4"/>
  <c r="N498" i="4"/>
  <c r="Z497" i="4"/>
  <c r="X498" i="4"/>
  <c r="AJ497" i="4"/>
  <c r="AH498" i="4"/>
  <c r="H497" i="4"/>
  <c r="AT497" i="4"/>
  <c r="AR498" i="4"/>
  <c r="AI498" i="4" l="1"/>
  <c r="AM498" i="4"/>
  <c r="Y498" i="4"/>
  <c r="AC498" i="4"/>
  <c r="AB497" i="4"/>
  <c r="AL497" i="4"/>
  <c r="O498" i="4"/>
  <c r="S498" i="4"/>
  <c r="AS498" i="4"/>
  <c r="AW498" i="4"/>
  <c r="AV497" i="4"/>
  <c r="R497" i="4"/>
  <c r="F498" i="4"/>
  <c r="D499" i="4"/>
  <c r="E499" i="4" l="1"/>
  <c r="I499" i="4"/>
  <c r="AT498" i="4"/>
  <c r="AR499" i="4"/>
  <c r="Z498" i="4"/>
  <c r="X499" i="4"/>
  <c r="H498" i="4"/>
  <c r="P498" i="4"/>
  <c r="N499" i="4"/>
  <c r="AJ498" i="4"/>
  <c r="AH499" i="4"/>
  <c r="Y499" i="4" l="1"/>
  <c r="AC499" i="4"/>
  <c r="AB498" i="4"/>
  <c r="AI499" i="4"/>
  <c r="AM499" i="4"/>
  <c r="AS499" i="4"/>
  <c r="AW499" i="4"/>
  <c r="AL498" i="4"/>
  <c r="AV498" i="4"/>
  <c r="O499" i="4"/>
  <c r="S499" i="4"/>
  <c r="R498" i="4"/>
  <c r="F499" i="4"/>
  <c r="D500" i="4"/>
  <c r="AT499" i="4" l="1"/>
  <c r="AR500" i="4"/>
  <c r="P499" i="4"/>
  <c r="N500" i="4"/>
  <c r="AJ499" i="4"/>
  <c r="AH500" i="4"/>
  <c r="E500" i="4"/>
  <c r="I500" i="4"/>
  <c r="H499" i="4"/>
  <c r="Z499" i="4"/>
  <c r="X500" i="4"/>
  <c r="AI500" i="4" l="1"/>
  <c r="AM500" i="4"/>
  <c r="F500" i="4"/>
  <c r="D501" i="4"/>
  <c r="AL499" i="4"/>
  <c r="O500" i="4"/>
  <c r="S500" i="4"/>
  <c r="AB499" i="4"/>
  <c r="R499" i="4"/>
  <c r="AS500" i="4"/>
  <c r="AW500" i="4"/>
  <c r="Y500" i="4"/>
  <c r="AC500" i="4"/>
  <c r="AV499" i="4"/>
  <c r="Z500" i="4" l="1"/>
  <c r="X501" i="4"/>
  <c r="P500" i="4"/>
  <c r="N501" i="4"/>
  <c r="AT500" i="4"/>
  <c r="AR501" i="4"/>
  <c r="E501" i="4"/>
  <c r="I501" i="4"/>
  <c r="H500" i="4"/>
  <c r="AJ500" i="4"/>
  <c r="AH501" i="4"/>
  <c r="F501" i="4" l="1"/>
  <c r="D502" i="4"/>
  <c r="AS501" i="4"/>
  <c r="AW501" i="4"/>
  <c r="AV500" i="4"/>
  <c r="O501" i="4"/>
  <c r="S501" i="4"/>
  <c r="AI501" i="4"/>
  <c r="AM501" i="4"/>
  <c r="AL500" i="4"/>
  <c r="R500" i="4"/>
  <c r="Y501" i="4"/>
  <c r="AC501" i="4"/>
  <c r="AB500" i="4"/>
  <c r="Z501" i="4" l="1"/>
  <c r="X502" i="4"/>
  <c r="P501" i="4"/>
  <c r="N502" i="4"/>
  <c r="AT501" i="4"/>
  <c r="AR502" i="4"/>
  <c r="E502" i="4"/>
  <c r="I502" i="4"/>
  <c r="AJ501" i="4"/>
  <c r="AH502" i="4"/>
  <c r="H501" i="4"/>
  <c r="F502" i="4" l="1"/>
  <c r="D503" i="4"/>
  <c r="AS502" i="4"/>
  <c r="AW502" i="4"/>
  <c r="AV501" i="4"/>
  <c r="O502" i="4"/>
  <c r="S502" i="4"/>
  <c r="R501" i="4"/>
  <c r="AI502" i="4"/>
  <c r="AM502" i="4"/>
  <c r="Y502" i="4"/>
  <c r="AC502" i="4"/>
  <c r="AL501" i="4"/>
  <c r="AB501" i="4"/>
  <c r="P502" i="4" l="1"/>
  <c r="N503" i="4"/>
  <c r="Z502" i="4"/>
  <c r="X503" i="4"/>
  <c r="AJ502" i="4"/>
  <c r="AH503" i="4"/>
  <c r="AT502" i="4"/>
  <c r="AR503" i="4"/>
  <c r="E503" i="4"/>
  <c r="I503" i="4"/>
  <c r="H502" i="4"/>
  <c r="AS503" i="4" l="1"/>
  <c r="AW503" i="4"/>
  <c r="AV502" i="4"/>
  <c r="AI503" i="4"/>
  <c r="AM503" i="4"/>
  <c r="AL502" i="4"/>
  <c r="Y503" i="4"/>
  <c r="AC503" i="4"/>
  <c r="AB502" i="4"/>
  <c r="O503" i="4"/>
  <c r="S503" i="4"/>
  <c r="F503" i="4"/>
  <c r="D504" i="4"/>
  <c r="R502" i="4"/>
  <c r="E504" i="4" l="1"/>
  <c r="I504" i="4"/>
  <c r="H503" i="4"/>
  <c r="P503" i="4"/>
  <c r="N504" i="4"/>
  <c r="AJ503" i="4"/>
  <c r="AH504" i="4"/>
  <c r="Z503" i="4"/>
  <c r="X504" i="4"/>
  <c r="AT503" i="4"/>
  <c r="AR504" i="4"/>
  <c r="AI504" i="4" l="1"/>
  <c r="AM504" i="4"/>
  <c r="Y504" i="4"/>
  <c r="AC504" i="4"/>
  <c r="AL503" i="4"/>
  <c r="O504" i="4"/>
  <c r="S504" i="4"/>
  <c r="R503" i="4"/>
  <c r="AS504" i="4"/>
  <c r="AW504" i="4"/>
  <c r="AV503" i="4"/>
  <c r="AB503" i="4"/>
  <c r="F504" i="4"/>
  <c r="D505" i="4"/>
  <c r="P504" i="4" l="1"/>
  <c r="N505" i="4"/>
  <c r="E505" i="4"/>
  <c r="I505" i="4"/>
  <c r="AT504" i="4"/>
  <c r="AR505" i="4"/>
  <c r="Z504" i="4"/>
  <c r="X505" i="4"/>
  <c r="H504" i="4"/>
  <c r="AJ504" i="4"/>
  <c r="AH505" i="4"/>
  <c r="Y505" i="4" l="1"/>
  <c r="AC505" i="4"/>
  <c r="AB504" i="4"/>
  <c r="AS505" i="4"/>
  <c r="AW505" i="4"/>
  <c r="AV504" i="4"/>
  <c r="AI505" i="4"/>
  <c r="AM505" i="4"/>
  <c r="AL504" i="4"/>
  <c r="F505" i="4"/>
  <c r="D506" i="4"/>
  <c r="O505" i="4"/>
  <c r="S505" i="4"/>
  <c r="R504" i="4"/>
  <c r="P505" i="4" l="1"/>
  <c r="N506" i="4"/>
  <c r="H505" i="4"/>
  <c r="AT505" i="4"/>
  <c r="AR506" i="4"/>
  <c r="E506" i="4"/>
  <c r="I506" i="4"/>
  <c r="AJ505" i="4"/>
  <c r="AH506" i="4"/>
  <c r="Z505" i="4"/>
  <c r="X506" i="4"/>
  <c r="AS506" i="4" l="1"/>
  <c r="AW506" i="4"/>
  <c r="AV505" i="4"/>
  <c r="Y506" i="4"/>
  <c r="AC506" i="4"/>
  <c r="AB505" i="4"/>
  <c r="F506" i="4"/>
  <c r="D507" i="4"/>
  <c r="AI506" i="4"/>
  <c r="AM506" i="4"/>
  <c r="O506" i="4"/>
  <c r="S506" i="4"/>
  <c r="AL505" i="4"/>
  <c r="R505" i="4"/>
  <c r="E507" i="4" l="1"/>
  <c r="I507" i="4"/>
  <c r="P506" i="4"/>
  <c r="N507" i="4"/>
  <c r="Z506" i="4"/>
  <c r="X507" i="4"/>
  <c r="AJ506" i="4"/>
  <c r="AH507" i="4"/>
  <c r="H506" i="4"/>
  <c r="AT506" i="4"/>
  <c r="AR507" i="4"/>
  <c r="Y507" i="4" l="1"/>
  <c r="AC507" i="4"/>
  <c r="AI507" i="4"/>
  <c r="AM507" i="4"/>
  <c r="AL506" i="4"/>
  <c r="AB506" i="4"/>
  <c r="O507" i="4"/>
  <c r="S507" i="4"/>
  <c r="AS507" i="4"/>
  <c r="AW507" i="4"/>
  <c r="AV506" i="4"/>
  <c r="R506" i="4"/>
  <c r="F507" i="4"/>
  <c r="D508" i="4"/>
  <c r="E508" i="4" l="1"/>
  <c r="I508" i="4"/>
  <c r="AT507" i="4"/>
  <c r="AR508" i="4"/>
  <c r="AJ507" i="4"/>
  <c r="AH508" i="4"/>
  <c r="H507" i="4"/>
  <c r="P507" i="4"/>
  <c r="N508" i="4"/>
  <c r="Z507" i="4"/>
  <c r="X508" i="4"/>
  <c r="O508" i="4" l="1"/>
  <c r="S508" i="4"/>
  <c r="AI508" i="4"/>
  <c r="AM508" i="4"/>
  <c r="AL507" i="4"/>
  <c r="AS508" i="4"/>
  <c r="AW508" i="4"/>
  <c r="Y508" i="4"/>
  <c r="AC508" i="4"/>
  <c r="AB507" i="4"/>
  <c r="AV507" i="4"/>
  <c r="R507" i="4"/>
  <c r="F508" i="4"/>
  <c r="D509" i="4"/>
  <c r="AT508" i="4" l="1"/>
  <c r="AR509" i="4"/>
  <c r="E509" i="4"/>
  <c r="I509" i="4"/>
  <c r="AJ508" i="4"/>
  <c r="AH509" i="4"/>
  <c r="H508" i="4"/>
  <c r="Z508" i="4"/>
  <c r="X509" i="4"/>
  <c r="P508" i="4"/>
  <c r="N509" i="4"/>
  <c r="AI509" i="4" l="1"/>
  <c r="AM509" i="4"/>
  <c r="AL508" i="4"/>
  <c r="O509" i="4"/>
  <c r="S509" i="4"/>
  <c r="R508" i="4"/>
  <c r="F509" i="4"/>
  <c r="D510" i="4"/>
  <c r="Y509" i="4"/>
  <c r="AC509" i="4"/>
  <c r="AS509" i="4"/>
  <c r="AW509" i="4"/>
  <c r="AB508" i="4"/>
  <c r="AV508" i="4"/>
  <c r="AT509" i="4" l="1"/>
  <c r="AR510" i="4"/>
  <c r="P509" i="4"/>
  <c r="N510" i="4"/>
  <c r="Z509" i="4"/>
  <c r="X510" i="4"/>
  <c r="E510" i="4"/>
  <c r="I510" i="4"/>
  <c r="H509" i="4"/>
  <c r="AJ509" i="4"/>
  <c r="AH510" i="4"/>
  <c r="Y510" i="4" l="1"/>
  <c r="AC510" i="4"/>
  <c r="AB509" i="4"/>
  <c r="F510" i="4"/>
  <c r="D511" i="4"/>
  <c r="O510" i="4"/>
  <c r="S510" i="4"/>
  <c r="AI510" i="4"/>
  <c r="AM510" i="4"/>
  <c r="AL509" i="4"/>
  <c r="R509" i="4"/>
  <c r="AS510" i="4"/>
  <c r="AW510" i="4"/>
  <c r="AV509" i="4"/>
  <c r="AT510" i="4" l="1"/>
  <c r="AR511" i="4"/>
  <c r="P510" i="4"/>
  <c r="N511" i="4"/>
  <c r="E511" i="4"/>
  <c r="I511" i="4"/>
  <c r="H510" i="4"/>
  <c r="AJ510" i="4"/>
  <c r="AH511" i="4"/>
  <c r="Z510" i="4"/>
  <c r="X511" i="4"/>
  <c r="F511" i="4" l="1"/>
  <c r="D512" i="4"/>
  <c r="O511" i="4"/>
  <c r="S511" i="4"/>
  <c r="Y511" i="4"/>
  <c r="AC511" i="4"/>
  <c r="AB510" i="4"/>
  <c r="R510" i="4"/>
  <c r="AI511" i="4"/>
  <c r="AM511" i="4"/>
  <c r="AS511" i="4"/>
  <c r="AW511" i="4"/>
  <c r="AL510" i="4"/>
  <c r="AV510" i="4"/>
  <c r="AT511" i="4" l="1"/>
  <c r="AR512" i="4"/>
  <c r="Z511" i="4"/>
  <c r="X512" i="4"/>
  <c r="AJ511" i="4"/>
  <c r="AH512" i="4"/>
  <c r="P511" i="4"/>
  <c r="N512" i="4"/>
  <c r="E512" i="4"/>
  <c r="I512" i="4"/>
  <c r="H511" i="4"/>
  <c r="O512" i="4" l="1"/>
  <c r="S512" i="4"/>
  <c r="R511" i="4"/>
  <c r="AI512" i="4"/>
  <c r="AM512" i="4"/>
  <c r="AL511" i="4"/>
  <c r="Y512" i="4"/>
  <c r="AC512" i="4"/>
  <c r="AB511" i="4"/>
  <c r="AS512" i="4"/>
  <c r="AW512" i="4"/>
  <c r="F512" i="4"/>
  <c r="D513" i="4"/>
  <c r="AV511" i="4"/>
  <c r="E513" i="4" l="1"/>
  <c r="I513" i="4"/>
  <c r="H512" i="4"/>
  <c r="AT512" i="4"/>
  <c r="AR513" i="4"/>
  <c r="AJ512" i="4"/>
  <c r="AH513" i="4"/>
  <c r="Z512" i="4"/>
  <c r="X513" i="4"/>
  <c r="P512" i="4"/>
  <c r="N513" i="4"/>
  <c r="AI513" i="4" l="1"/>
  <c r="AM513" i="4"/>
  <c r="Y513" i="4"/>
  <c r="AC513" i="4"/>
  <c r="AL512" i="4"/>
  <c r="AS513" i="4"/>
  <c r="AW513" i="4"/>
  <c r="AV512" i="4"/>
  <c r="O513" i="4"/>
  <c r="S513" i="4"/>
  <c r="R512" i="4"/>
  <c r="AB512" i="4"/>
  <c r="F513" i="4"/>
  <c r="D514" i="4"/>
  <c r="E514" i="4" l="1"/>
  <c r="I514" i="4"/>
  <c r="AT513" i="4"/>
  <c r="AR514" i="4"/>
  <c r="P513" i="4"/>
  <c r="N514" i="4"/>
  <c r="Z513" i="4"/>
  <c r="X514" i="4"/>
  <c r="H513" i="4"/>
  <c r="AJ513" i="4"/>
  <c r="AH514" i="4"/>
  <c r="Y514" i="4" l="1"/>
  <c r="AC514" i="4"/>
  <c r="O514" i="4"/>
  <c r="S514" i="4"/>
  <c r="AB513" i="4"/>
  <c r="R513" i="4"/>
  <c r="AS514" i="4"/>
  <c r="AW514" i="4"/>
  <c r="AI514" i="4"/>
  <c r="AM514" i="4"/>
  <c r="AL513" i="4"/>
  <c r="AV513" i="4"/>
  <c r="F514" i="4"/>
  <c r="D515" i="4"/>
  <c r="E515" i="4" l="1"/>
  <c r="I515" i="4"/>
  <c r="AJ514" i="4"/>
  <c r="AH515" i="4"/>
  <c r="P514" i="4"/>
  <c r="N515" i="4"/>
  <c r="H514" i="4"/>
  <c r="AT514" i="4"/>
  <c r="AR515" i="4"/>
  <c r="Z514" i="4"/>
  <c r="X515" i="4"/>
  <c r="O515" i="4" l="1"/>
  <c r="S515" i="4"/>
  <c r="R514" i="4"/>
  <c r="AI515" i="4"/>
  <c r="AM515" i="4"/>
  <c r="Y515" i="4"/>
  <c r="AC515" i="4"/>
  <c r="AB514" i="4"/>
  <c r="AL514" i="4"/>
  <c r="AS515" i="4"/>
  <c r="AW515" i="4"/>
  <c r="AV514" i="4"/>
  <c r="F515" i="4"/>
  <c r="D516" i="4"/>
  <c r="Z515" i="4" l="1"/>
  <c r="X516" i="4"/>
  <c r="AT515" i="4"/>
  <c r="AR516" i="4"/>
  <c r="AJ515" i="4"/>
  <c r="AH516" i="4"/>
  <c r="E516" i="4"/>
  <c r="I516" i="4"/>
  <c r="H515" i="4"/>
  <c r="P515" i="4"/>
  <c r="N516" i="4"/>
  <c r="AI516" i="4" l="1"/>
  <c r="AM516" i="4"/>
  <c r="AL515" i="4"/>
  <c r="F516" i="4"/>
  <c r="D517" i="4"/>
  <c r="AS516" i="4"/>
  <c r="AW516" i="4"/>
  <c r="O516" i="4"/>
  <c r="S516" i="4"/>
  <c r="R515" i="4"/>
  <c r="AV515" i="4"/>
  <c r="Y516" i="4"/>
  <c r="AC516" i="4"/>
  <c r="AB515" i="4"/>
  <c r="Z516" i="4" l="1"/>
  <c r="X517" i="4"/>
  <c r="AT516" i="4"/>
  <c r="AR517" i="4"/>
  <c r="E517" i="4"/>
  <c r="I517" i="4"/>
  <c r="H516" i="4"/>
  <c r="P516" i="4"/>
  <c r="N517" i="4"/>
  <c r="AJ516" i="4"/>
  <c r="AH517" i="4"/>
  <c r="F517" i="4" l="1"/>
  <c r="D518" i="4"/>
  <c r="AS517" i="4"/>
  <c r="AW517" i="4"/>
  <c r="AI517" i="4"/>
  <c r="AM517" i="4"/>
  <c r="AL516" i="4"/>
  <c r="AV516" i="4"/>
  <c r="O517" i="4"/>
  <c r="S517" i="4"/>
  <c r="Y517" i="4"/>
  <c r="AC517" i="4"/>
  <c r="R516" i="4"/>
  <c r="AB516" i="4"/>
  <c r="Z517" i="4" l="1"/>
  <c r="X518" i="4"/>
  <c r="AJ517" i="4"/>
  <c r="AH518" i="4"/>
  <c r="P517" i="4"/>
  <c r="N518" i="4"/>
  <c r="AT517" i="4"/>
  <c r="AR518" i="4"/>
  <c r="E518" i="4"/>
  <c r="I518" i="4"/>
  <c r="H517" i="4"/>
  <c r="AS518" i="4" l="1"/>
  <c r="AW518" i="4"/>
  <c r="AV517" i="4"/>
  <c r="O518" i="4"/>
  <c r="S518" i="4"/>
  <c r="R517" i="4"/>
  <c r="AI518" i="4"/>
  <c r="AM518" i="4"/>
  <c r="AL517" i="4"/>
  <c r="Y518" i="4"/>
  <c r="AC518" i="4"/>
  <c r="F518" i="4"/>
  <c r="D519" i="4"/>
  <c r="AB517" i="4"/>
  <c r="E519" i="4" l="1"/>
  <c r="I519" i="4"/>
  <c r="H518" i="4"/>
  <c r="Z518" i="4"/>
  <c r="X519" i="4"/>
  <c r="P518" i="4"/>
  <c r="N519" i="4"/>
  <c r="AJ518" i="4"/>
  <c r="AH519" i="4"/>
  <c r="AT518" i="4"/>
  <c r="AR519" i="4"/>
  <c r="O519" i="4" l="1"/>
  <c r="S519" i="4"/>
  <c r="AI519" i="4"/>
  <c r="AM519" i="4"/>
  <c r="R518" i="4"/>
  <c r="Y519" i="4"/>
  <c r="AC519" i="4"/>
  <c r="AB518" i="4"/>
  <c r="AS519" i="4"/>
  <c r="AW519" i="4"/>
  <c r="AV518" i="4"/>
  <c r="AL518" i="4"/>
  <c r="F519" i="4"/>
  <c r="D520" i="4"/>
  <c r="Z519" i="4" l="1"/>
  <c r="X520" i="4"/>
  <c r="E520" i="4"/>
  <c r="I520" i="4"/>
  <c r="AT519" i="4"/>
  <c r="AR520" i="4"/>
  <c r="AJ519" i="4"/>
  <c r="AH520" i="4"/>
  <c r="H519" i="4"/>
  <c r="P519" i="4"/>
  <c r="N520" i="4"/>
  <c r="AI520" i="4" l="1"/>
  <c r="AM520" i="4"/>
  <c r="AL519" i="4"/>
  <c r="AS520" i="4"/>
  <c r="AW520" i="4"/>
  <c r="AV519" i="4"/>
  <c r="O520" i="4"/>
  <c r="S520" i="4"/>
  <c r="R519" i="4"/>
  <c r="F520" i="4"/>
  <c r="D521" i="4"/>
  <c r="Y520" i="4"/>
  <c r="AC520" i="4"/>
  <c r="AB519" i="4"/>
  <c r="Z520" i="4" l="1"/>
  <c r="X521" i="4"/>
  <c r="H520" i="4"/>
  <c r="AT520" i="4"/>
  <c r="AR521" i="4"/>
  <c r="E521" i="4"/>
  <c r="I521" i="4"/>
  <c r="P520" i="4"/>
  <c r="N521" i="4"/>
  <c r="AJ520" i="4"/>
  <c r="AH521" i="4"/>
  <c r="AS521" i="4" l="1"/>
  <c r="AW521" i="4"/>
  <c r="F521" i="4"/>
  <c r="D522" i="4"/>
  <c r="AV520" i="4"/>
  <c r="AI521" i="4"/>
  <c r="AM521" i="4"/>
  <c r="AL520" i="4"/>
  <c r="O521" i="4"/>
  <c r="S521" i="4"/>
  <c r="Y521" i="4"/>
  <c r="AC521" i="4"/>
  <c r="R520" i="4"/>
  <c r="AB520" i="4"/>
  <c r="AJ521" i="4" l="1"/>
  <c r="AH522" i="4"/>
  <c r="Z521" i="4"/>
  <c r="X522" i="4"/>
  <c r="E522" i="4"/>
  <c r="I522" i="4"/>
  <c r="P521" i="4"/>
  <c r="N522" i="4"/>
  <c r="H521" i="4"/>
  <c r="AT521" i="4"/>
  <c r="AR522" i="4"/>
  <c r="O522" i="4" l="1"/>
  <c r="S522" i="4"/>
  <c r="F522" i="4"/>
  <c r="D523" i="4"/>
  <c r="R521" i="4"/>
  <c r="Y522" i="4"/>
  <c r="AC522" i="4"/>
  <c r="AS522" i="4"/>
  <c r="AW522" i="4"/>
  <c r="AV521" i="4"/>
  <c r="AB521" i="4"/>
  <c r="AI522" i="4"/>
  <c r="AM522" i="4"/>
  <c r="AL521" i="4"/>
  <c r="AJ522" i="4" l="1"/>
  <c r="AH523" i="4"/>
  <c r="Z522" i="4"/>
  <c r="X523" i="4"/>
  <c r="E523" i="4"/>
  <c r="I523" i="4"/>
  <c r="H522" i="4"/>
  <c r="AT522" i="4"/>
  <c r="AR523" i="4"/>
  <c r="P522" i="4"/>
  <c r="N523" i="4"/>
  <c r="F523" i="4" l="1"/>
  <c r="D524" i="4"/>
  <c r="Y523" i="4"/>
  <c r="AC523" i="4"/>
  <c r="O523" i="4"/>
  <c r="S523" i="4"/>
  <c r="R522" i="4"/>
  <c r="AB522" i="4"/>
  <c r="AS523" i="4"/>
  <c r="AW523" i="4"/>
  <c r="AI523" i="4"/>
  <c r="AM523" i="4"/>
  <c r="AV522" i="4"/>
  <c r="AL522" i="4"/>
  <c r="AJ523" i="4" l="1"/>
  <c r="AH524" i="4"/>
  <c r="P523" i="4"/>
  <c r="N524" i="4"/>
  <c r="AT523" i="4"/>
  <c r="AR524" i="4"/>
  <c r="Z523" i="4"/>
  <c r="X524" i="4"/>
  <c r="E524" i="4"/>
  <c r="I524" i="4"/>
  <c r="H523" i="4"/>
  <c r="Y524" i="4" l="1"/>
  <c r="AC524" i="4"/>
  <c r="AB523" i="4"/>
  <c r="AS524" i="4"/>
  <c r="AW524" i="4"/>
  <c r="AV523" i="4"/>
  <c r="O524" i="4"/>
  <c r="S524" i="4"/>
  <c r="R523" i="4"/>
  <c r="AI524" i="4"/>
  <c r="AM524" i="4"/>
  <c r="F524" i="4"/>
  <c r="D525" i="4"/>
  <c r="AL523" i="4"/>
  <c r="E525" i="4" l="1"/>
  <c r="I525" i="4"/>
  <c r="H524" i="4"/>
  <c r="AJ524" i="4"/>
  <c r="AH525" i="4"/>
  <c r="AT524" i="4"/>
  <c r="AR525" i="4"/>
  <c r="P524" i="4"/>
  <c r="N525" i="4"/>
  <c r="Z524" i="4"/>
  <c r="X525" i="4"/>
  <c r="AS525" i="4" l="1"/>
  <c r="AW525" i="4"/>
  <c r="O525" i="4"/>
  <c r="S525" i="4"/>
  <c r="AV524" i="4"/>
  <c r="AI525" i="4"/>
  <c r="AM525" i="4"/>
  <c r="AL524" i="4"/>
  <c r="Y525" i="4"/>
  <c r="AC525" i="4"/>
  <c r="AB524" i="4"/>
  <c r="R524" i="4"/>
  <c r="F525" i="4"/>
  <c r="D526" i="4"/>
  <c r="AJ525" i="4" l="1"/>
  <c r="AH526" i="4"/>
  <c r="Z525" i="4"/>
  <c r="X526" i="4"/>
  <c r="P525" i="4"/>
  <c r="N526" i="4"/>
  <c r="E526" i="4"/>
  <c r="I526" i="4"/>
  <c r="H525" i="4"/>
  <c r="AT525" i="4"/>
  <c r="AR526" i="4"/>
  <c r="F526" i="4" l="1"/>
  <c r="D527" i="4"/>
  <c r="O526" i="4"/>
  <c r="S526" i="4"/>
  <c r="R525" i="4"/>
  <c r="Y526" i="4"/>
  <c r="AC526" i="4"/>
  <c r="AS526" i="4"/>
  <c r="AW526" i="4"/>
  <c r="AV525" i="4"/>
  <c r="AB525" i="4"/>
  <c r="AI526" i="4"/>
  <c r="AM526" i="4"/>
  <c r="AL525" i="4"/>
  <c r="AJ526" i="4" l="1"/>
  <c r="AH527" i="4"/>
  <c r="Z526" i="4"/>
  <c r="X527" i="4"/>
  <c r="P526" i="4"/>
  <c r="N527" i="4"/>
  <c r="E527" i="4"/>
  <c r="I527" i="4"/>
  <c r="AT526" i="4"/>
  <c r="AR527" i="4"/>
  <c r="H526" i="4"/>
  <c r="O527" i="4" l="1"/>
  <c r="S527" i="4"/>
  <c r="F527" i="4"/>
  <c r="D528" i="4"/>
  <c r="R526" i="4"/>
  <c r="Y527" i="4"/>
  <c r="AC527" i="4"/>
  <c r="AB526" i="4"/>
  <c r="AS527" i="4"/>
  <c r="AW527" i="4"/>
  <c r="AI527" i="4"/>
  <c r="AM527" i="4"/>
  <c r="AV526" i="4"/>
  <c r="AL526" i="4"/>
  <c r="Z527" i="4" l="1"/>
  <c r="X528" i="4"/>
  <c r="AJ527" i="4"/>
  <c r="AH528" i="4"/>
  <c r="E528" i="4"/>
  <c r="I528" i="4"/>
  <c r="AT527" i="4"/>
  <c r="AR528" i="4"/>
  <c r="H527" i="4"/>
  <c r="P527" i="4"/>
  <c r="N528" i="4"/>
  <c r="AS528" i="4" l="1"/>
  <c r="AW528" i="4"/>
  <c r="F528" i="4"/>
  <c r="D529" i="4"/>
  <c r="AV527" i="4"/>
  <c r="AI528" i="4"/>
  <c r="AM528" i="4"/>
  <c r="O528" i="4"/>
  <c r="S528" i="4"/>
  <c r="R527" i="4"/>
  <c r="AL527" i="4"/>
  <c r="Y528" i="4"/>
  <c r="AC528" i="4"/>
  <c r="AB527" i="4"/>
  <c r="Z528" i="4" l="1"/>
  <c r="X529" i="4"/>
  <c r="AJ528" i="4"/>
  <c r="AH529" i="4"/>
  <c r="E529" i="4"/>
  <c r="I529" i="4"/>
  <c r="H528" i="4"/>
  <c r="P528" i="4"/>
  <c r="N529" i="4"/>
  <c r="AT528" i="4"/>
  <c r="AR529" i="4"/>
  <c r="F529" i="4" l="1"/>
  <c r="D530" i="4"/>
  <c r="AI529" i="4"/>
  <c r="AM529" i="4"/>
  <c r="AS529" i="4"/>
  <c r="AW529" i="4"/>
  <c r="AV528" i="4"/>
  <c r="AL528" i="4"/>
  <c r="O529" i="4"/>
  <c r="S529" i="4"/>
  <c r="Y529" i="4"/>
  <c r="AC529" i="4"/>
  <c r="R528" i="4"/>
  <c r="AB528" i="4"/>
  <c r="Z529" i="4" l="1"/>
  <c r="X530" i="4"/>
  <c r="AT529" i="4"/>
  <c r="AR530" i="4"/>
  <c r="P529" i="4"/>
  <c r="N530" i="4"/>
  <c r="AJ529" i="4"/>
  <c r="AH530" i="4"/>
  <c r="E530" i="4"/>
  <c r="I530" i="4"/>
  <c r="H529" i="4"/>
  <c r="AI530" i="4" l="1"/>
  <c r="AM530" i="4"/>
  <c r="AL529" i="4"/>
  <c r="O530" i="4"/>
  <c r="S530" i="4"/>
  <c r="R529" i="4"/>
  <c r="AS530" i="4"/>
  <c r="AW530" i="4"/>
  <c r="AV529" i="4"/>
  <c r="Y530" i="4"/>
  <c r="AC530" i="4"/>
  <c r="F530" i="4"/>
  <c r="D531" i="4"/>
  <c r="AB529" i="4"/>
  <c r="E531" i="4" l="1"/>
  <c r="I531" i="4"/>
  <c r="H530" i="4"/>
  <c r="Z530" i="4"/>
  <c r="X531" i="4"/>
  <c r="P530" i="4"/>
  <c r="N531" i="4"/>
  <c r="AT530" i="4"/>
  <c r="AR531" i="4"/>
  <c r="AJ530" i="4"/>
  <c r="AH531" i="4"/>
  <c r="O531" i="4" l="1"/>
  <c r="S531" i="4"/>
  <c r="AS531" i="4"/>
  <c r="AW531" i="4"/>
  <c r="R530" i="4"/>
  <c r="Y531" i="4"/>
  <c r="AC531" i="4"/>
  <c r="AB530" i="4"/>
  <c r="AI531" i="4"/>
  <c r="AM531" i="4"/>
  <c r="AL530" i="4"/>
  <c r="AV530" i="4"/>
  <c r="F531" i="4"/>
  <c r="D532" i="4"/>
  <c r="Z531" i="4" l="1"/>
  <c r="X532" i="4"/>
  <c r="E532" i="4"/>
  <c r="I532" i="4"/>
  <c r="AJ531" i="4"/>
  <c r="AH532" i="4"/>
  <c r="AT531" i="4"/>
  <c r="AR532" i="4"/>
  <c r="H531" i="4"/>
  <c r="P531" i="4"/>
  <c r="N532" i="4"/>
  <c r="AS532" i="4" l="1"/>
  <c r="AW532" i="4"/>
  <c r="AV531" i="4"/>
  <c r="AI532" i="4"/>
  <c r="AM532" i="4"/>
  <c r="AL531" i="4"/>
  <c r="O532" i="4"/>
  <c r="S532" i="4"/>
  <c r="R531" i="4"/>
  <c r="F532" i="4"/>
  <c r="D533" i="4"/>
  <c r="Y532" i="4"/>
  <c r="AC532" i="4"/>
  <c r="AB531" i="4"/>
  <c r="Z532" i="4" l="1"/>
  <c r="X533" i="4"/>
  <c r="E533" i="4"/>
  <c r="I533" i="4"/>
  <c r="H532" i="4"/>
  <c r="AJ532" i="4"/>
  <c r="AH533" i="4"/>
  <c r="P532" i="4"/>
  <c r="N533" i="4"/>
  <c r="AT532" i="4"/>
  <c r="AR533" i="4"/>
  <c r="AI533" i="4" l="1"/>
  <c r="AM533" i="4"/>
  <c r="AS533" i="4"/>
  <c r="AW533" i="4"/>
  <c r="AV532" i="4"/>
  <c r="F533" i="4"/>
  <c r="D534" i="4"/>
  <c r="AL532" i="4"/>
  <c r="O533" i="4"/>
  <c r="S533" i="4"/>
  <c r="Y533" i="4"/>
  <c r="AC533" i="4"/>
  <c r="R532" i="4"/>
  <c r="AB532" i="4"/>
  <c r="E534" i="4" l="1"/>
  <c r="I534" i="4"/>
  <c r="H533" i="4"/>
  <c r="Z533" i="4"/>
  <c r="X534" i="4"/>
  <c r="P533" i="4"/>
  <c r="N534" i="4"/>
  <c r="AT533" i="4"/>
  <c r="AR534" i="4"/>
  <c r="AJ533" i="4"/>
  <c r="AH534" i="4"/>
  <c r="O534" i="4" l="1"/>
  <c r="S534" i="4"/>
  <c r="AS534" i="4"/>
  <c r="AW534" i="4"/>
  <c r="R533" i="4"/>
  <c r="Y534" i="4"/>
  <c r="AC534" i="4"/>
  <c r="AB533" i="4"/>
  <c r="AI534" i="4"/>
  <c r="AM534" i="4"/>
  <c r="AL533" i="4"/>
  <c r="AV533" i="4"/>
  <c r="F534" i="4"/>
  <c r="D535" i="4"/>
  <c r="E535" i="4" l="1"/>
  <c r="I535" i="4"/>
  <c r="Z534" i="4"/>
  <c r="X535" i="4"/>
  <c r="AJ534" i="4"/>
  <c r="AH535" i="4"/>
  <c r="AT534" i="4"/>
  <c r="AR535" i="4"/>
  <c r="H534" i="4"/>
  <c r="P534" i="4"/>
  <c r="N535" i="4"/>
  <c r="AV534" i="4" l="1"/>
  <c r="AS535" i="4"/>
  <c r="AW535" i="4"/>
  <c r="AI535" i="4"/>
  <c r="AM535" i="4"/>
  <c r="AL534" i="4"/>
  <c r="O535" i="4"/>
  <c r="S535" i="4"/>
  <c r="Y535" i="4"/>
  <c r="AC535" i="4"/>
  <c r="R534" i="4"/>
  <c r="AB534" i="4"/>
  <c r="F535" i="4"/>
  <c r="D536" i="4"/>
  <c r="AJ535" i="4" l="1"/>
  <c r="AH536" i="4"/>
  <c r="Z535" i="4"/>
  <c r="X536" i="4"/>
  <c r="AT535" i="4"/>
  <c r="AR536" i="4"/>
  <c r="E536" i="4"/>
  <c r="I536" i="4"/>
  <c r="H535" i="4"/>
  <c r="P535" i="4"/>
  <c r="N536" i="4"/>
  <c r="F536" i="4" l="1"/>
  <c r="D537" i="4"/>
  <c r="AS536" i="4"/>
  <c r="AW536" i="4"/>
  <c r="AV535" i="4"/>
  <c r="O536" i="4"/>
  <c r="S536" i="4"/>
  <c r="Y536" i="4"/>
  <c r="AC536" i="4"/>
  <c r="R535" i="4"/>
  <c r="AB535" i="4"/>
  <c r="AI536" i="4"/>
  <c r="AM536" i="4"/>
  <c r="AL535" i="4"/>
  <c r="AJ536" i="4" l="1"/>
  <c r="AH537" i="4"/>
  <c r="P536" i="4"/>
  <c r="N537" i="4"/>
  <c r="AT536" i="4"/>
  <c r="AR537" i="4"/>
  <c r="E537" i="4"/>
  <c r="I537" i="4"/>
  <c r="Z536" i="4"/>
  <c r="X537" i="4"/>
  <c r="H536" i="4"/>
  <c r="AS537" i="4" l="1"/>
  <c r="AW537" i="4"/>
  <c r="F537" i="4"/>
  <c r="D538" i="4"/>
  <c r="AV536" i="4"/>
  <c r="O537" i="4"/>
  <c r="S537" i="4"/>
  <c r="R536" i="4"/>
  <c r="Y537" i="4"/>
  <c r="AC537" i="4"/>
  <c r="AI537" i="4"/>
  <c r="AM537" i="4"/>
  <c r="AB536" i="4"/>
  <c r="AL536" i="4"/>
  <c r="P537" i="4" l="1"/>
  <c r="N538" i="4"/>
  <c r="AJ537" i="4"/>
  <c r="AH538" i="4"/>
  <c r="E538" i="4"/>
  <c r="I538" i="4"/>
  <c r="Z537" i="4"/>
  <c r="X538" i="4"/>
  <c r="H537" i="4"/>
  <c r="AT537" i="4"/>
  <c r="AR538" i="4"/>
  <c r="Y538" i="4" l="1"/>
  <c r="AC538" i="4"/>
  <c r="F538" i="4"/>
  <c r="D539" i="4"/>
  <c r="AB537" i="4"/>
  <c r="AI538" i="4"/>
  <c r="AM538" i="4"/>
  <c r="AS538" i="4"/>
  <c r="AW538" i="4"/>
  <c r="AV537" i="4"/>
  <c r="AL537" i="4"/>
  <c r="O538" i="4"/>
  <c r="S538" i="4"/>
  <c r="R537" i="4"/>
  <c r="P538" i="4" l="1"/>
  <c r="N539" i="4"/>
  <c r="AJ538" i="4"/>
  <c r="AH539" i="4"/>
  <c r="E539" i="4"/>
  <c r="I539" i="4"/>
  <c r="H538" i="4"/>
  <c r="AT538" i="4"/>
  <c r="AR539" i="4"/>
  <c r="Z538" i="4"/>
  <c r="X539" i="4"/>
  <c r="F539" i="4" l="1"/>
  <c r="D540" i="4"/>
  <c r="AI539" i="4"/>
  <c r="AM539" i="4"/>
  <c r="AB538" i="4"/>
  <c r="AL538" i="4"/>
  <c r="AS539" i="4"/>
  <c r="AW539" i="4"/>
  <c r="O539" i="4"/>
  <c r="S539" i="4"/>
  <c r="Y539" i="4"/>
  <c r="AC539" i="4"/>
  <c r="AV538" i="4"/>
  <c r="R538" i="4"/>
  <c r="Z539" i="4" l="1"/>
  <c r="X540" i="4"/>
  <c r="P539" i="4"/>
  <c r="N540" i="4"/>
  <c r="AJ539" i="4"/>
  <c r="AH540" i="4"/>
  <c r="E540" i="4"/>
  <c r="I540" i="4"/>
  <c r="AT539" i="4"/>
  <c r="AR540" i="4"/>
  <c r="H539" i="4"/>
  <c r="F540" i="4" l="1"/>
  <c r="D541" i="4"/>
  <c r="AI540" i="4"/>
  <c r="AM540" i="4"/>
  <c r="AL539" i="4"/>
  <c r="O540" i="4"/>
  <c r="S540" i="4"/>
  <c r="R539" i="4"/>
  <c r="AS540" i="4"/>
  <c r="AW540" i="4"/>
  <c r="Y540" i="4"/>
  <c r="AC540" i="4"/>
  <c r="AV539" i="4"/>
  <c r="AB539" i="4"/>
  <c r="P540" i="4" l="1"/>
  <c r="N541" i="4"/>
  <c r="Z540" i="4"/>
  <c r="X541" i="4"/>
  <c r="AT540" i="4"/>
  <c r="AR541" i="4"/>
  <c r="AJ540" i="4"/>
  <c r="AH541" i="4"/>
  <c r="E541" i="4"/>
  <c r="I541" i="4"/>
  <c r="H540" i="4"/>
  <c r="AI541" i="4" l="1"/>
  <c r="AM541" i="4"/>
  <c r="AL540" i="4"/>
  <c r="AS541" i="4"/>
  <c r="AW541" i="4"/>
  <c r="AV540" i="4"/>
  <c r="Y541" i="4"/>
  <c r="AC541" i="4"/>
  <c r="AB540" i="4"/>
  <c r="O541" i="4"/>
  <c r="S541" i="4"/>
  <c r="F541" i="4"/>
  <c r="D542" i="4"/>
  <c r="R540" i="4"/>
  <c r="E542" i="4" l="1"/>
  <c r="I542" i="4"/>
  <c r="H541" i="4"/>
  <c r="P541" i="4"/>
  <c r="N542" i="4"/>
  <c r="AT541" i="4"/>
  <c r="AR542" i="4"/>
  <c r="Z541" i="4"/>
  <c r="X542" i="4"/>
  <c r="AJ541" i="4"/>
  <c r="AH542" i="4"/>
  <c r="AS542" i="4" l="1"/>
  <c r="AW542" i="4"/>
  <c r="Y542" i="4"/>
  <c r="AC542" i="4"/>
  <c r="AV541" i="4"/>
  <c r="O542" i="4"/>
  <c r="S542" i="4"/>
  <c r="R541" i="4"/>
  <c r="AI542" i="4"/>
  <c r="AM542" i="4"/>
  <c r="AL541" i="4"/>
  <c r="AB541" i="4"/>
  <c r="F542" i="4"/>
  <c r="D543" i="4"/>
  <c r="P542" i="4" l="1"/>
  <c r="N543" i="4"/>
  <c r="AJ542" i="4"/>
  <c r="AH543" i="4"/>
  <c r="Z542" i="4"/>
  <c r="X543" i="4"/>
  <c r="E543" i="4"/>
  <c r="I543" i="4"/>
  <c r="H542" i="4"/>
  <c r="AT542" i="4"/>
  <c r="AR543" i="4"/>
  <c r="Y543" i="4" l="1"/>
  <c r="AC543" i="4"/>
  <c r="AB542" i="4"/>
  <c r="F543" i="4"/>
  <c r="D544" i="4"/>
  <c r="AI543" i="4"/>
  <c r="AM543" i="4"/>
  <c r="AS543" i="4"/>
  <c r="AW543" i="4"/>
  <c r="AV542" i="4"/>
  <c r="AL542" i="4"/>
  <c r="O543" i="4"/>
  <c r="S543" i="4"/>
  <c r="R542" i="4"/>
  <c r="P543" i="4" l="1"/>
  <c r="N544" i="4"/>
  <c r="AJ543" i="4"/>
  <c r="AH544" i="4"/>
  <c r="E544" i="4"/>
  <c r="I544" i="4"/>
  <c r="H543" i="4"/>
  <c r="AT543" i="4"/>
  <c r="AR544" i="4"/>
  <c r="Z543" i="4"/>
  <c r="X544" i="4"/>
  <c r="F544" i="4" l="1"/>
  <c r="D545" i="4"/>
  <c r="AI544" i="4"/>
  <c r="AM544" i="4"/>
  <c r="Y544" i="4"/>
  <c r="AC544" i="4"/>
  <c r="AB543" i="4"/>
  <c r="AL543" i="4"/>
  <c r="AS544" i="4"/>
  <c r="AW544" i="4"/>
  <c r="O544" i="4"/>
  <c r="S544" i="4"/>
  <c r="AV543" i="4"/>
  <c r="R543" i="4"/>
  <c r="P544" i="4" l="1"/>
  <c r="N545" i="4"/>
  <c r="Z544" i="4"/>
  <c r="X545" i="4"/>
  <c r="AT544" i="4"/>
  <c r="AR545" i="4"/>
  <c r="AJ544" i="4"/>
  <c r="AH545" i="4"/>
  <c r="E545" i="4"/>
  <c r="I545" i="4"/>
  <c r="H544" i="4"/>
  <c r="AI545" i="4" l="1"/>
  <c r="AM545" i="4"/>
  <c r="AL544" i="4"/>
  <c r="AS545" i="4"/>
  <c r="AW545" i="4"/>
  <c r="AV544" i="4"/>
  <c r="Y545" i="4"/>
  <c r="AC545" i="4"/>
  <c r="AB544" i="4"/>
  <c r="O545" i="4"/>
  <c r="S545" i="4"/>
  <c r="F545" i="4"/>
  <c r="D546" i="4"/>
  <c r="R544" i="4"/>
  <c r="E546" i="4" l="1"/>
  <c r="I546" i="4"/>
  <c r="H545" i="4"/>
  <c r="P545" i="4"/>
  <c r="N546" i="4"/>
  <c r="AT545" i="4"/>
  <c r="AR546" i="4"/>
  <c r="Z545" i="4"/>
  <c r="X546" i="4"/>
  <c r="AJ545" i="4"/>
  <c r="AH546" i="4"/>
  <c r="AS546" i="4" l="1"/>
  <c r="AW546" i="4"/>
  <c r="Y546" i="4"/>
  <c r="AC546" i="4"/>
  <c r="AV545" i="4"/>
  <c r="O546" i="4"/>
  <c r="S546" i="4"/>
  <c r="R545" i="4"/>
  <c r="AI546" i="4"/>
  <c r="AM546" i="4"/>
  <c r="AL545" i="4"/>
  <c r="AB545" i="4"/>
  <c r="F546" i="4"/>
  <c r="D547" i="4"/>
  <c r="P546" i="4" l="1"/>
  <c r="N547" i="4"/>
  <c r="AJ546" i="4"/>
  <c r="AH547" i="4"/>
  <c r="Z546" i="4"/>
  <c r="X547" i="4"/>
  <c r="E547" i="4"/>
  <c r="I547" i="4"/>
  <c r="H546" i="4"/>
  <c r="AT546" i="4"/>
  <c r="AR547" i="4"/>
  <c r="Y547" i="4" l="1"/>
  <c r="AC547" i="4"/>
  <c r="AB546" i="4"/>
  <c r="F547" i="4"/>
  <c r="D548" i="4"/>
  <c r="AI547" i="4"/>
  <c r="AM547" i="4"/>
  <c r="AS547" i="4"/>
  <c r="AW547" i="4"/>
  <c r="AV546" i="4"/>
  <c r="AL546" i="4"/>
  <c r="O547" i="4"/>
  <c r="S547" i="4"/>
  <c r="R546" i="4"/>
  <c r="P547" i="4" l="1"/>
  <c r="N548" i="4"/>
  <c r="AJ547" i="4"/>
  <c r="AH548" i="4"/>
  <c r="E548" i="4"/>
  <c r="I548" i="4"/>
  <c r="H547" i="4"/>
  <c r="AT547" i="4"/>
  <c r="AR548" i="4"/>
  <c r="Z547" i="4"/>
  <c r="X548" i="4"/>
  <c r="F548" i="4" l="1"/>
  <c r="D549" i="4"/>
  <c r="AI548" i="4"/>
  <c r="AM548" i="4"/>
  <c r="Y548" i="4"/>
  <c r="AC548" i="4"/>
  <c r="AB547" i="4"/>
  <c r="AL547" i="4"/>
  <c r="AS548" i="4"/>
  <c r="AW548" i="4"/>
  <c r="O548" i="4"/>
  <c r="S548" i="4"/>
  <c r="AV547" i="4"/>
  <c r="R547" i="4"/>
  <c r="P548" i="4" l="1"/>
  <c r="N549" i="4"/>
  <c r="Z548" i="4"/>
  <c r="X549" i="4"/>
  <c r="AT548" i="4"/>
  <c r="AR549" i="4"/>
  <c r="AJ548" i="4"/>
  <c r="AH549" i="4"/>
  <c r="E549" i="4"/>
  <c r="I549" i="4"/>
  <c r="H548" i="4"/>
  <c r="AI549" i="4" l="1"/>
  <c r="AM549" i="4"/>
  <c r="AL548" i="4"/>
  <c r="AS549" i="4"/>
  <c r="AW549" i="4"/>
  <c r="AV548" i="4"/>
  <c r="Y549" i="4"/>
  <c r="AC549" i="4"/>
  <c r="AB548" i="4"/>
  <c r="O549" i="4"/>
  <c r="S549" i="4"/>
  <c r="F549" i="4"/>
  <c r="D550" i="4"/>
  <c r="R548" i="4"/>
  <c r="E550" i="4" l="1"/>
  <c r="I550" i="4"/>
  <c r="H549" i="4"/>
  <c r="P549" i="4"/>
  <c r="N550" i="4"/>
  <c r="AT549" i="4"/>
  <c r="AR550" i="4"/>
  <c r="Z549" i="4"/>
  <c r="X550" i="4"/>
  <c r="AJ549" i="4"/>
  <c r="AH550" i="4"/>
  <c r="AS550" i="4" l="1"/>
  <c r="AW550" i="4"/>
  <c r="Y550" i="4"/>
  <c r="AC550" i="4"/>
  <c r="AV549" i="4"/>
  <c r="O550" i="4"/>
  <c r="S550" i="4"/>
  <c r="R549" i="4"/>
  <c r="AI550" i="4"/>
  <c r="AM550" i="4"/>
  <c r="AL549" i="4"/>
  <c r="AB549" i="4"/>
  <c r="F550" i="4"/>
  <c r="D551" i="4"/>
  <c r="E551" i="4" l="1"/>
  <c r="I551" i="4"/>
  <c r="P550" i="4"/>
  <c r="N551" i="4"/>
  <c r="AJ550" i="4"/>
  <c r="AH551" i="4"/>
  <c r="Z550" i="4"/>
  <c r="X551" i="4"/>
  <c r="H550" i="4"/>
  <c r="AT550" i="4"/>
  <c r="AR551" i="4"/>
  <c r="Y551" i="4" l="1"/>
  <c r="AC551" i="4"/>
  <c r="AI551" i="4"/>
  <c r="AM551" i="4"/>
  <c r="AL550" i="4"/>
  <c r="AB550" i="4"/>
  <c r="O551" i="4"/>
  <c r="S551" i="4"/>
  <c r="AS551" i="4"/>
  <c r="AW551" i="4"/>
  <c r="AV550" i="4"/>
  <c r="R550" i="4"/>
  <c r="F551" i="4"/>
  <c r="D552" i="4"/>
  <c r="E552" i="4" l="1"/>
  <c r="I552" i="4"/>
  <c r="AT551" i="4"/>
  <c r="AR552" i="4"/>
  <c r="AJ551" i="4"/>
  <c r="AH552" i="4"/>
  <c r="H551" i="4"/>
  <c r="P551" i="4"/>
  <c r="N552" i="4"/>
  <c r="Z551" i="4"/>
  <c r="X552" i="4"/>
  <c r="O552" i="4" l="1"/>
  <c r="S552" i="4"/>
  <c r="AI552" i="4"/>
  <c r="AM552" i="4"/>
  <c r="AL551" i="4"/>
  <c r="AS552" i="4"/>
  <c r="AW552" i="4"/>
  <c r="Y552" i="4"/>
  <c r="AC552" i="4"/>
  <c r="AB551" i="4"/>
  <c r="AV551" i="4"/>
  <c r="R551" i="4"/>
  <c r="F552" i="4"/>
  <c r="D553" i="4"/>
  <c r="E553" i="4" l="1"/>
  <c r="I553" i="4"/>
  <c r="AT552" i="4"/>
  <c r="AR553" i="4"/>
  <c r="AJ552" i="4"/>
  <c r="AH553" i="4"/>
  <c r="H552" i="4"/>
  <c r="Z552" i="4"/>
  <c r="X553" i="4"/>
  <c r="P552" i="4"/>
  <c r="N553" i="4"/>
  <c r="Y553" i="4" l="1"/>
  <c r="AC553" i="4"/>
  <c r="AI553" i="4"/>
  <c r="AM553" i="4"/>
  <c r="AL552" i="4"/>
  <c r="AS553" i="4"/>
  <c r="AW553" i="4"/>
  <c r="O553" i="4"/>
  <c r="S553" i="4"/>
  <c r="R552" i="4"/>
  <c r="AV552" i="4"/>
  <c r="AB552" i="4"/>
  <c r="F553" i="4"/>
  <c r="D554" i="4"/>
  <c r="E554" i="4" l="1"/>
  <c r="I554" i="4"/>
  <c r="AT553" i="4"/>
  <c r="AR554" i="4"/>
  <c r="AJ553" i="4"/>
  <c r="AH554" i="4"/>
  <c r="H553" i="4"/>
  <c r="P553" i="4"/>
  <c r="N554" i="4"/>
  <c r="Z553" i="4"/>
  <c r="X554" i="4"/>
  <c r="O554" i="4" l="1"/>
  <c r="S554" i="4"/>
  <c r="AI554" i="4"/>
  <c r="AM554" i="4"/>
  <c r="AL553" i="4"/>
  <c r="AS554" i="4"/>
  <c r="AW554" i="4"/>
  <c r="Y554" i="4"/>
  <c r="AC554" i="4"/>
  <c r="AB553" i="4"/>
  <c r="AV553" i="4"/>
  <c r="R553" i="4"/>
  <c r="F554" i="4"/>
  <c r="D555" i="4"/>
  <c r="E555" i="4" l="1"/>
  <c r="I555" i="4"/>
  <c r="AT554" i="4"/>
  <c r="AR555" i="4"/>
  <c r="AJ554" i="4"/>
  <c r="AH555" i="4"/>
  <c r="H554" i="4"/>
  <c r="Z554" i="4"/>
  <c r="X555" i="4"/>
  <c r="P554" i="4"/>
  <c r="N555" i="4"/>
  <c r="Y555" i="4" l="1"/>
  <c r="AC555" i="4"/>
  <c r="AI555" i="4"/>
  <c r="AM555" i="4"/>
  <c r="AL554" i="4"/>
  <c r="AS555" i="4"/>
  <c r="AW555" i="4"/>
  <c r="O555" i="4"/>
  <c r="S555" i="4"/>
  <c r="R554" i="4"/>
  <c r="AV554" i="4"/>
  <c r="AB554" i="4"/>
  <c r="F555" i="4"/>
  <c r="D556" i="4"/>
  <c r="E556" i="4" l="1"/>
  <c r="I556" i="4"/>
  <c r="AT555" i="4"/>
  <c r="AR556" i="4"/>
  <c r="AJ555" i="4"/>
  <c r="AH556" i="4"/>
  <c r="H555" i="4"/>
  <c r="P555" i="4"/>
  <c r="N556" i="4"/>
  <c r="Z555" i="4"/>
  <c r="X556" i="4"/>
  <c r="O556" i="4" l="1"/>
  <c r="S556" i="4"/>
  <c r="AI556" i="4"/>
  <c r="AM556" i="4"/>
  <c r="AL555" i="4"/>
  <c r="AS556" i="4"/>
  <c r="AW556" i="4"/>
  <c r="Y556" i="4"/>
  <c r="AC556" i="4"/>
  <c r="AB555" i="4"/>
  <c r="AV555" i="4"/>
  <c r="R555" i="4"/>
  <c r="F556" i="4"/>
  <c r="D557" i="4"/>
  <c r="E557" i="4" l="1"/>
  <c r="I557" i="4"/>
  <c r="AT556" i="4"/>
  <c r="AR557" i="4"/>
  <c r="AJ556" i="4"/>
  <c r="AH557" i="4"/>
  <c r="H556" i="4"/>
  <c r="Z556" i="4"/>
  <c r="X557" i="4"/>
  <c r="P556" i="4"/>
  <c r="N557" i="4"/>
  <c r="Y557" i="4" l="1"/>
  <c r="AC557" i="4"/>
  <c r="AI557" i="4"/>
  <c r="AM557" i="4"/>
  <c r="AL556" i="4"/>
  <c r="AS557" i="4"/>
  <c r="AW557" i="4"/>
  <c r="O557" i="4"/>
  <c r="S557" i="4"/>
  <c r="R556" i="4"/>
  <c r="AV556" i="4"/>
  <c r="AB556" i="4"/>
  <c r="F557" i="4"/>
  <c r="D558" i="4"/>
  <c r="E558" i="4" l="1"/>
  <c r="I558" i="4"/>
  <c r="AT557" i="4"/>
  <c r="AR558" i="4"/>
  <c r="AJ557" i="4"/>
  <c r="AH558" i="4"/>
  <c r="H557" i="4"/>
  <c r="P557" i="4"/>
  <c r="N558" i="4"/>
  <c r="Z557" i="4"/>
  <c r="X558" i="4"/>
  <c r="O558" i="4" l="1"/>
  <c r="S558" i="4"/>
  <c r="AI558" i="4"/>
  <c r="AM558" i="4"/>
  <c r="AL557" i="4"/>
  <c r="AS558" i="4"/>
  <c r="AW558" i="4"/>
  <c r="Y558" i="4"/>
  <c r="AC558" i="4"/>
  <c r="AB557" i="4"/>
  <c r="AV557" i="4"/>
  <c r="R557" i="4"/>
  <c r="F558" i="4"/>
  <c r="D559" i="4"/>
  <c r="AT558" i="4" l="1"/>
  <c r="AR559" i="4"/>
  <c r="E559" i="4"/>
  <c r="I559" i="4"/>
  <c r="AJ558" i="4"/>
  <c r="AH559" i="4"/>
  <c r="H558" i="4"/>
  <c r="Z558" i="4"/>
  <c r="X559" i="4"/>
  <c r="P558" i="4"/>
  <c r="N559" i="4"/>
  <c r="AI559" i="4" l="1"/>
  <c r="AM559" i="4"/>
  <c r="AL558" i="4"/>
  <c r="O559" i="4"/>
  <c r="S559" i="4"/>
  <c r="R558" i="4"/>
  <c r="F559" i="4"/>
  <c r="D560" i="4"/>
  <c r="Y559" i="4"/>
  <c r="AC559" i="4"/>
  <c r="AS559" i="4"/>
  <c r="AW559" i="4"/>
  <c r="AB558" i="4"/>
  <c r="AV558" i="4"/>
  <c r="E560" i="4" l="1"/>
  <c r="I560" i="4"/>
  <c r="AT559" i="4"/>
  <c r="AR560" i="4"/>
  <c r="P559" i="4"/>
  <c r="N560" i="4"/>
  <c r="Z559" i="4"/>
  <c r="X560" i="4"/>
  <c r="H559" i="4"/>
  <c r="AJ559" i="4"/>
  <c r="AH560" i="4"/>
  <c r="Y560" i="4" l="1"/>
  <c r="AC560" i="4"/>
  <c r="O560" i="4"/>
  <c r="S560" i="4"/>
  <c r="R559" i="4"/>
  <c r="AB559" i="4"/>
  <c r="AS560" i="4"/>
  <c r="AW560" i="4"/>
  <c r="AI560" i="4"/>
  <c r="AM560" i="4"/>
  <c r="AL559" i="4"/>
  <c r="AV559" i="4"/>
  <c r="F560" i="4"/>
  <c r="D561" i="4"/>
  <c r="E561" i="4" l="1"/>
  <c r="I561" i="4"/>
  <c r="AJ560" i="4"/>
  <c r="AH561" i="4"/>
  <c r="P560" i="4"/>
  <c r="N561" i="4"/>
  <c r="H560" i="4"/>
  <c r="AT560" i="4"/>
  <c r="AR561" i="4"/>
  <c r="Z560" i="4"/>
  <c r="X561" i="4"/>
  <c r="AS561" i="4" l="1"/>
  <c r="AW561" i="4"/>
  <c r="O561" i="4"/>
  <c r="S561" i="4"/>
  <c r="R560" i="4"/>
  <c r="AI561" i="4"/>
  <c r="AM561" i="4"/>
  <c r="Y561" i="4"/>
  <c r="AC561" i="4"/>
  <c r="AB560" i="4"/>
  <c r="AL560" i="4"/>
  <c r="AV560" i="4"/>
  <c r="F561" i="4"/>
  <c r="D562" i="4"/>
  <c r="AJ561" i="4" l="1"/>
  <c r="AH562" i="4"/>
  <c r="E562" i="4"/>
  <c r="I562" i="4"/>
  <c r="P561" i="4"/>
  <c r="N562" i="4"/>
  <c r="H561" i="4"/>
  <c r="Z561" i="4"/>
  <c r="X562" i="4"/>
  <c r="AT561" i="4"/>
  <c r="AR562" i="4"/>
  <c r="O562" i="4" l="1"/>
  <c r="S562" i="4"/>
  <c r="R561" i="4"/>
  <c r="AV561" i="4"/>
  <c r="F562" i="4"/>
  <c r="D563" i="4"/>
  <c r="Y562" i="4"/>
  <c r="AC562" i="4"/>
  <c r="AI562" i="4"/>
  <c r="AM562" i="4"/>
  <c r="AS562" i="4"/>
  <c r="AW562" i="4"/>
  <c r="AB561" i="4"/>
  <c r="AL561" i="4"/>
  <c r="E563" i="4" l="1"/>
  <c r="I563" i="4"/>
  <c r="H562" i="4"/>
  <c r="AT562" i="4"/>
  <c r="AR563" i="4"/>
  <c r="AJ562" i="4"/>
  <c r="AH563" i="4"/>
  <c r="Z562" i="4"/>
  <c r="X563" i="4"/>
  <c r="P562" i="4"/>
  <c r="N563" i="4"/>
  <c r="AI563" i="4" l="1"/>
  <c r="AM563" i="4"/>
  <c r="Y563" i="4"/>
  <c r="AC563" i="4"/>
  <c r="AL562" i="4"/>
  <c r="AS563" i="4"/>
  <c r="AW563" i="4"/>
  <c r="AV562" i="4"/>
  <c r="O563" i="4"/>
  <c r="S563" i="4"/>
  <c r="R562" i="4"/>
  <c r="AB562" i="4"/>
  <c r="F563" i="4"/>
  <c r="D564" i="4"/>
  <c r="AT563" i="4" l="1"/>
  <c r="AR564" i="4"/>
  <c r="E564" i="4"/>
  <c r="I564" i="4"/>
  <c r="P563" i="4"/>
  <c r="N564" i="4"/>
  <c r="Z563" i="4"/>
  <c r="X564" i="4"/>
  <c r="H563" i="4"/>
  <c r="AJ563" i="4"/>
  <c r="AH564" i="4"/>
  <c r="Y564" i="4" l="1"/>
  <c r="AC564" i="4"/>
  <c r="AB563" i="4"/>
  <c r="O564" i="4"/>
  <c r="S564" i="4"/>
  <c r="R563" i="4"/>
  <c r="AI564" i="4"/>
  <c r="AM564" i="4"/>
  <c r="AL563" i="4"/>
  <c r="F564" i="4"/>
  <c r="D565" i="4"/>
  <c r="AS564" i="4"/>
  <c r="AW564" i="4"/>
  <c r="AV563" i="4"/>
  <c r="AT564" i="4" l="1"/>
  <c r="AR565" i="4"/>
  <c r="E565" i="4"/>
  <c r="I565" i="4"/>
  <c r="H564" i="4"/>
  <c r="P564" i="4"/>
  <c r="N565" i="4"/>
  <c r="AJ564" i="4"/>
  <c r="AH565" i="4"/>
  <c r="Z564" i="4"/>
  <c r="X565" i="4"/>
  <c r="O565" i="4" l="1"/>
  <c r="S565" i="4"/>
  <c r="AB564" i="4"/>
  <c r="F565" i="4"/>
  <c r="D566" i="4"/>
  <c r="AI565" i="4"/>
  <c r="AM565" i="4"/>
  <c r="AS565" i="4"/>
  <c r="AW565" i="4"/>
  <c r="R564" i="4"/>
  <c r="Y565" i="4"/>
  <c r="AC565" i="4"/>
  <c r="AL564" i="4"/>
  <c r="AV564" i="4"/>
  <c r="AJ565" i="4" l="1"/>
  <c r="AH566" i="4"/>
  <c r="E566" i="4"/>
  <c r="I566" i="4"/>
  <c r="Z565" i="4"/>
  <c r="X566" i="4"/>
  <c r="H565" i="4"/>
  <c r="AT565" i="4"/>
  <c r="AR566" i="4"/>
  <c r="P565" i="4"/>
  <c r="N566" i="4"/>
  <c r="Y566" i="4" l="1"/>
  <c r="AC566" i="4"/>
  <c r="AB565" i="4"/>
  <c r="O566" i="4"/>
  <c r="S566" i="4"/>
  <c r="R565" i="4"/>
  <c r="F566" i="4"/>
  <c r="D567" i="4"/>
  <c r="AS566" i="4"/>
  <c r="AW566" i="4"/>
  <c r="AI566" i="4"/>
  <c r="AM566" i="4"/>
  <c r="AV565" i="4"/>
  <c r="AL565" i="4"/>
  <c r="E567" i="4" l="1"/>
  <c r="I567" i="4"/>
  <c r="AJ566" i="4"/>
  <c r="AH567" i="4"/>
  <c r="P566" i="4"/>
  <c r="N567" i="4"/>
  <c r="AT566" i="4"/>
  <c r="AR567" i="4"/>
  <c r="H566" i="4"/>
  <c r="Z566" i="4"/>
  <c r="X567" i="4"/>
  <c r="AS567" i="4" l="1"/>
  <c r="AW567" i="4"/>
  <c r="O567" i="4"/>
  <c r="S567" i="4"/>
  <c r="R566" i="4"/>
  <c r="AV566" i="4"/>
  <c r="AI567" i="4"/>
  <c r="AM567" i="4"/>
  <c r="Y567" i="4"/>
  <c r="AC567" i="4"/>
  <c r="AB566" i="4"/>
  <c r="AL566" i="4"/>
  <c r="F567" i="4"/>
  <c r="D568" i="4"/>
  <c r="E568" i="4" l="1"/>
  <c r="I568" i="4"/>
  <c r="Z567" i="4"/>
  <c r="X568" i="4"/>
  <c r="P567" i="4"/>
  <c r="N568" i="4"/>
  <c r="H567" i="4"/>
  <c r="AJ567" i="4"/>
  <c r="AH568" i="4"/>
  <c r="AT567" i="4"/>
  <c r="AR568" i="4"/>
  <c r="AI568" i="4" l="1"/>
  <c r="AM568" i="4"/>
  <c r="O568" i="4"/>
  <c r="S568" i="4"/>
  <c r="R567" i="4"/>
  <c r="Y568" i="4"/>
  <c r="AC568" i="4"/>
  <c r="AS568" i="4"/>
  <c r="AW568" i="4"/>
  <c r="AV567" i="4"/>
  <c r="AB567" i="4"/>
  <c r="AL567" i="4"/>
  <c r="F568" i="4"/>
  <c r="D569" i="4"/>
  <c r="E569" i="4" l="1"/>
  <c r="I569" i="4"/>
  <c r="Z568" i="4"/>
  <c r="X569" i="4"/>
  <c r="P568" i="4"/>
  <c r="N569" i="4"/>
  <c r="H568" i="4"/>
  <c r="AT568" i="4"/>
  <c r="AR569" i="4"/>
  <c r="AJ568" i="4"/>
  <c r="AH569" i="4"/>
  <c r="AS569" i="4" l="1"/>
  <c r="AW569" i="4"/>
  <c r="O569" i="4"/>
  <c r="S569" i="4"/>
  <c r="R9" i="4" s="1"/>
  <c r="S9" i="4" s="1"/>
  <c r="R568" i="4"/>
  <c r="Y569" i="4"/>
  <c r="AC569" i="4"/>
  <c r="AB9" i="4" s="1"/>
  <c r="AC9" i="4" s="1"/>
  <c r="AI569" i="4"/>
  <c r="AM569" i="4"/>
  <c r="AL9" i="4" s="1"/>
  <c r="AM9" i="4" s="1"/>
  <c r="AL568" i="4"/>
  <c r="AB568" i="4"/>
  <c r="H8" i="4"/>
  <c r="I8" i="4" s="1"/>
  <c r="E8" i="4"/>
  <c r="F8" i="4" s="1"/>
  <c r="AV568" i="4"/>
  <c r="F569" i="4"/>
  <c r="D570" i="4"/>
  <c r="Z569" i="4" l="1"/>
  <c r="X570" i="4"/>
  <c r="H569" i="4"/>
  <c r="E570" i="4"/>
  <c r="I570" i="4"/>
  <c r="P569" i="4"/>
  <c r="N570" i="4"/>
  <c r="AJ569" i="4"/>
  <c r="AH570" i="4"/>
  <c r="AT569" i="4"/>
  <c r="AR570" i="4"/>
  <c r="O570" i="4" l="1"/>
  <c r="S570" i="4"/>
  <c r="R569" i="4"/>
  <c r="F570" i="4"/>
  <c r="D571" i="4"/>
  <c r="AS570" i="4"/>
  <c r="AW570" i="4"/>
  <c r="AV569" i="4"/>
  <c r="AI570" i="4"/>
  <c r="AM570" i="4"/>
  <c r="Y570" i="4"/>
  <c r="AC570" i="4"/>
  <c r="AL569" i="4"/>
  <c r="AB569" i="4"/>
  <c r="AT570" i="4" l="1"/>
  <c r="AR571" i="4"/>
  <c r="E571" i="4"/>
  <c r="I571" i="4"/>
  <c r="Z570" i="4"/>
  <c r="X571" i="4"/>
  <c r="H570" i="4"/>
  <c r="AJ570" i="4"/>
  <c r="AH571" i="4"/>
  <c r="P570" i="4"/>
  <c r="N571" i="4"/>
  <c r="Y571" i="4" l="1"/>
  <c r="AC571" i="4"/>
  <c r="AB570" i="4"/>
  <c r="O571" i="4"/>
  <c r="S571" i="4"/>
  <c r="R570" i="4"/>
  <c r="F571" i="4"/>
  <c r="D572" i="4"/>
  <c r="AI571" i="4"/>
  <c r="AM571" i="4"/>
  <c r="AS571" i="4"/>
  <c r="AW571" i="4"/>
  <c r="AL570" i="4"/>
  <c r="AV570" i="4"/>
  <c r="E572" i="4" l="1"/>
  <c r="I572" i="4"/>
  <c r="AT571" i="4"/>
  <c r="AR572" i="4"/>
  <c r="P571" i="4"/>
  <c r="N572" i="4"/>
  <c r="AJ571" i="4"/>
  <c r="AH572" i="4"/>
  <c r="H571" i="4"/>
  <c r="Z571" i="4"/>
  <c r="X572" i="4"/>
  <c r="AI572" i="4" l="1"/>
  <c r="AM572" i="4"/>
  <c r="AL571" i="4"/>
  <c r="O572" i="4"/>
  <c r="S572" i="4"/>
  <c r="R571" i="4"/>
  <c r="AS572" i="4"/>
  <c r="AW572" i="4"/>
  <c r="Y572" i="4"/>
  <c r="AC572" i="4"/>
  <c r="AB571" i="4"/>
  <c r="AV571" i="4"/>
  <c r="F572" i="4"/>
  <c r="D573" i="4"/>
  <c r="E573" i="4" l="1"/>
  <c r="I573" i="4"/>
  <c r="P572" i="4"/>
  <c r="N573" i="4"/>
  <c r="Z572" i="4"/>
  <c r="X573" i="4"/>
  <c r="H572" i="4"/>
  <c r="AT572" i="4"/>
  <c r="AR573" i="4"/>
  <c r="AJ572" i="4"/>
  <c r="AH573" i="4"/>
  <c r="AS573" i="4" l="1"/>
  <c r="AW573" i="4"/>
  <c r="Y573" i="4"/>
  <c r="AC573" i="4"/>
  <c r="AB572" i="4"/>
  <c r="O573" i="4"/>
  <c r="S573" i="4"/>
  <c r="AI573" i="4"/>
  <c r="AM573" i="4"/>
  <c r="AL572" i="4"/>
  <c r="R572" i="4"/>
  <c r="AV572" i="4"/>
  <c r="F573" i="4"/>
  <c r="D574" i="4"/>
  <c r="P573" i="4" l="1"/>
  <c r="N574" i="4"/>
  <c r="E574" i="4"/>
  <c r="I574" i="4"/>
  <c r="Z573" i="4"/>
  <c r="X574" i="4"/>
  <c r="H573" i="4"/>
  <c r="AJ573" i="4"/>
  <c r="AH574" i="4"/>
  <c r="AT573" i="4"/>
  <c r="AR574" i="4"/>
  <c r="Y574" i="4" l="1"/>
  <c r="AC574" i="4"/>
  <c r="AB573" i="4"/>
  <c r="AS574" i="4"/>
  <c r="AW574" i="4"/>
  <c r="AV573" i="4"/>
  <c r="F574" i="4"/>
  <c r="D575" i="4"/>
  <c r="AI574" i="4"/>
  <c r="AM574" i="4"/>
  <c r="O574" i="4"/>
  <c r="S574" i="4"/>
  <c r="AL573" i="4"/>
  <c r="R573" i="4"/>
  <c r="E575" i="4" l="1"/>
  <c r="I575" i="4"/>
  <c r="P574" i="4"/>
  <c r="N575" i="4"/>
  <c r="AT574" i="4"/>
  <c r="AR575" i="4"/>
  <c r="AJ574" i="4"/>
  <c r="AH575" i="4"/>
  <c r="H574" i="4"/>
  <c r="Z574" i="4"/>
  <c r="X575" i="4"/>
  <c r="AI575" i="4" l="1"/>
  <c r="AM575" i="4"/>
  <c r="AS575" i="4"/>
  <c r="AW575" i="4"/>
  <c r="AV574" i="4"/>
  <c r="AL574" i="4"/>
  <c r="O575" i="4"/>
  <c r="S575" i="4"/>
  <c r="Y575" i="4"/>
  <c r="AC575" i="4"/>
  <c r="AB574" i="4"/>
  <c r="R574" i="4"/>
  <c r="F575" i="4"/>
  <c r="D576" i="4"/>
  <c r="E576" i="4" l="1"/>
  <c r="I576" i="4"/>
  <c r="Z575" i="4"/>
  <c r="X576" i="4"/>
  <c r="AT575" i="4"/>
  <c r="AR576" i="4"/>
  <c r="H575" i="4"/>
  <c r="P575" i="4"/>
  <c r="N576" i="4"/>
  <c r="AJ575" i="4"/>
  <c r="AH576" i="4"/>
  <c r="O576" i="4" l="1"/>
  <c r="S576" i="4"/>
  <c r="AS576" i="4"/>
  <c r="AW576" i="4"/>
  <c r="AV575" i="4"/>
  <c r="Y576" i="4"/>
  <c r="AC576" i="4"/>
  <c r="AI576" i="4"/>
  <c r="AM576" i="4"/>
  <c r="AL575" i="4"/>
  <c r="AB575" i="4"/>
  <c r="R575" i="4"/>
  <c r="F576" i="4"/>
  <c r="D577" i="4"/>
  <c r="E577" i="4" l="1"/>
  <c r="I577" i="4"/>
  <c r="Z576" i="4"/>
  <c r="X577" i="4"/>
  <c r="AT576" i="4"/>
  <c r="AR577" i="4"/>
  <c r="H576" i="4"/>
  <c r="AJ576" i="4"/>
  <c r="AH577" i="4"/>
  <c r="P576" i="4"/>
  <c r="N577" i="4"/>
  <c r="AS577" i="4" l="1"/>
  <c r="AW577" i="4"/>
  <c r="AV576" i="4"/>
  <c r="O577" i="4"/>
  <c r="S577" i="4"/>
  <c r="Y577" i="4"/>
  <c r="AC577" i="4"/>
  <c r="R576" i="4"/>
  <c r="AB576" i="4"/>
  <c r="AI577" i="4"/>
  <c r="AM577" i="4"/>
  <c r="AL576" i="4"/>
  <c r="F577" i="4"/>
  <c r="D578" i="4"/>
  <c r="Z577" i="4" l="1"/>
  <c r="X578" i="4"/>
  <c r="AJ577" i="4"/>
  <c r="AH578" i="4"/>
  <c r="P577" i="4"/>
  <c r="N578" i="4"/>
  <c r="E578" i="4"/>
  <c r="I578" i="4"/>
  <c r="H577" i="4"/>
  <c r="AT577" i="4"/>
  <c r="AR578" i="4"/>
  <c r="O578" i="4" l="1"/>
  <c r="S578" i="4"/>
  <c r="R577" i="4"/>
  <c r="F578" i="4"/>
  <c r="D579" i="4"/>
  <c r="AI578" i="4"/>
  <c r="AM578" i="4"/>
  <c r="AS578" i="4"/>
  <c r="AW578" i="4"/>
  <c r="AV577" i="4"/>
  <c r="AL577" i="4"/>
  <c r="Y578" i="4"/>
  <c r="AC578" i="4"/>
  <c r="AB577" i="4"/>
  <c r="Z578" i="4" l="1"/>
  <c r="X579" i="4"/>
  <c r="AJ578" i="4"/>
  <c r="AH579" i="4"/>
  <c r="E579" i="4"/>
  <c r="I579" i="4"/>
  <c r="H578" i="4"/>
  <c r="AT578" i="4"/>
  <c r="AR579" i="4"/>
  <c r="P578" i="4"/>
  <c r="N579" i="4"/>
  <c r="F579" i="4" l="1"/>
  <c r="D580" i="4"/>
  <c r="AI579" i="4"/>
  <c r="AM579" i="4"/>
  <c r="O579" i="4"/>
  <c r="S579" i="4"/>
  <c r="R578" i="4"/>
  <c r="AL578" i="4"/>
  <c r="AS579" i="4"/>
  <c r="AW579" i="4"/>
  <c r="Y579" i="4"/>
  <c r="AC579" i="4"/>
  <c r="AV578" i="4"/>
  <c r="AB578" i="4"/>
  <c r="Z579" i="4" l="1"/>
  <c r="X580" i="4"/>
  <c r="P579" i="4"/>
  <c r="N580" i="4"/>
  <c r="AT579" i="4"/>
  <c r="AR580" i="4"/>
  <c r="AJ579" i="4"/>
  <c r="AH580" i="4"/>
  <c r="E580" i="4"/>
  <c r="I580" i="4"/>
  <c r="H579" i="4"/>
  <c r="AI580" i="4" l="1"/>
  <c r="AM580" i="4"/>
  <c r="AL579" i="4"/>
  <c r="AS580" i="4"/>
  <c r="AW580" i="4"/>
  <c r="AV579" i="4"/>
  <c r="O580" i="4"/>
  <c r="S580" i="4"/>
  <c r="R579" i="4"/>
  <c r="Y580" i="4"/>
  <c r="AC580" i="4"/>
  <c r="F580" i="4"/>
  <c r="D581" i="4"/>
  <c r="AB579" i="4"/>
  <c r="E581" i="4" l="1"/>
  <c r="I581" i="4"/>
  <c r="H580" i="4"/>
  <c r="Z580" i="4"/>
  <c r="X581" i="4"/>
  <c r="AT580" i="4"/>
  <c r="AR581" i="4"/>
  <c r="P580" i="4"/>
  <c r="N581" i="4"/>
  <c r="AJ580" i="4"/>
  <c r="AH581" i="4"/>
  <c r="AS581" i="4" l="1"/>
  <c r="AW581" i="4"/>
  <c r="Y581" i="4"/>
  <c r="AC581" i="4"/>
  <c r="AV580" i="4"/>
  <c r="AB580" i="4"/>
  <c r="AL580" i="4"/>
  <c r="AI581" i="4"/>
  <c r="AM581" i="4"/>
  <c r="O581" i="4"/>
  <c r="S581" i="4"/>
  <c r="R580" i="4"/>
  <c r="F581" i="4"/>
  <c r="D582" i="4"/>
  <c r="E582" i="4" l="1"/>
  <c r="I582" i="4"/>
  <c r="P581" i="4"/>
  <c r="N582" i="4"/>
  <c r="AJ581" i="4"/>
  <c r="AH582" i="4"/>
  <c r="Z581" i="4"/>
  <c r="X582" i="4"/>
  <c r="H581" i="4"/>
  <c r="AT581" i="4"/>
  <c r="AR582" i="4"/>
  <c r="Y582" i="4" l="1"/>
  <c r="AC582" i="4"/>
  <c r="AI582" i="4"/>
  <c r="AM582" i="4"/>
  <c r="AL581" i="4"/>
  <c r="AB581" i="4"/>
  <c r="O582" i="4"/>
  <c r="S582" i="4"/>
  <c r="AS582" i="4"/>
  <c r="AW582" i="4"/>
  <c r="AV581" i="4"/>
  <c r="R581" i="4"/>
  <c r="F582" i="4"/>
  <c r="D583" i="4"/>
  <c r="E583" i="4" l="1"/>
  <c r="I583" i="4"/>
  <c r="AT582" i="4"/>
  <c r="AR583" i="4"/>
  <c r="AJ582" i="4"/>
  <c r="AH583" i="4"/>
  <c r="H582" i="4"/>
  <c r="P582" i="4"/>
  <c r="N583" i="4"/>
  <c r="Z582" i="4"/>
  <c r="X583" i="4"/>
  <c r="O583" i="4" l="1"/>
  <c r="S583" i="4"/>
  <c r="AI583" i="4"/>
  <c r="AM583" i="4"/>
  <c r="AL582" i="4"/>
  <c r="AS583" i="4"/>
  <c r="AW583" i="4"/>
  <c r="Y583" i="4"/>
  <c r="AC583" i="4"/>
  <c r="AB582" i="4"/>
  <c r="AV582" i="4"/>
  <c r="R582" i="4"/>
  <c r="F583" i="4"/>
  <c r="D584" i="4"/>
  <c r="E584" i="4" l="1"/>
  <c r="I584" i="4"/>
  <c r="AT583" i="4"/>
  <c r="AR584" i="4"/>
  <c r="AJ583" i="4"/>
  <c r="AH584" i="4"/>
  <c r="H583" i="4"/>
  <c r="Z583" i="4"/>
  <c r="X584" i="4"/>
  <c r="P583" i="4"/>
  <c r="N584" i="4"/>
  <c r="Y584" i="4" l="1"/>
  <c r="AC584" i="4"/>
  <c r="AI584" i="4"/>
  <c r="AM584" i="4"/>
  <c r="AL583" i="4"/>
  <c r="AS584" i="4"/>
  <c r="AW584" i="4"/>
  <c r="O584" i="4"/>
  <c r="S584" i="4"/>
  <c r="R583" i="4"/>
  <c r="AV583" i="4"/>
  <c r="AB583" i="4"/>
  <c r="F584" i="4"/>
  <c r="D585" i="4"/>
  <c r="E585" i="4" l="1"/>
  <c r="I585" i="4"/>
  <c r="AT584" i="4"/>
  <c r="AR585" i="4"/>
  <c r="AJ584" i="4"/>
  <c r="AH585" i="4"/>
  <c r="H584" i="4"/>
  <c r="P584" i="4"/>
  <c r="N585" i="4"/>
  <c r="Z584" i="4"/>
  <c r="X585" i="4"/>
  <c r="O585" i="4" l="1"/>
  <c r="S585" i="4"/>
  <c r="AI585" i="4"/>
  <c r="AM585" i="4"/>
  <c r="AL584" i="4"/>
  <c r="AS585" i="4"/>
  <c r="AW585" i="4"/>
  <c r="Y585" i="4"/>
  <c r="AC585" i="4"/>
  <c r="AB584" i="4"/>
  <c r="AV584" i="4"/>
  <c r="R584" i="4"/>
  <c r="F585" i="4"/>
  <c r="D586" i="4"/>
  <c r="E586" i="4" l="1"/>
  <c r="I586" i="4"/>
  <c r="AT585" i="4"/>
  <c r="AR586" i="4"/>
  <c r="AJ585" i="4"/>
  <c r="AH586" i="4"/>
  <c r="H585" i="4"/>
  <c r="Z585" i="4"/>
  <c r="X586" i="4"/>
  <c r="P585" i="4"/>
  <c r="N586" i="4"/>
  <c r="Y586" i="4" l="1"/>
  <c r="AC586" i="4"/>
  <c r="AI586" i="4"/>
  <c r="AM586" i="4"/>
  <c r="AL585" i="4"/>
  <c r="AS586" i="4"/>
  <c r="AW586" i="4"/>
  <c r="O586" i="4"/>
  <c r="S586" i="4"/>
  <c r="R585" i="4"/>
  <c r="AV585" i="4"/>
  <c r="AB585" i="4"/>
  <c r="F586" i="4"/>
  <c r="D587" i="4"/>
  <c r="E587" i="4" l="1"/>
  <c r="I587" i="4"/>
  <c r="AT586" i="4"/>
  <c r="AR587" i="4"/>
  <c r="AJ586" i="4"/>
  <c r="AH587" i="4"/>
  <c r="H586" i="4"/>
  <c r="P586" i="4"/>
  <c r="N587" i="4"/>
  <c r="Z586" i="4"/>
  <c r="X587" i="4"/>
  <c r="O587" i="4" l="1"/>
  <c r="S587" i="4"/>
  <c r="AI587" i="4"/>
  <c r="AM587" i="4"/>
  <c r="AL586" i="4"/>
  <c r="AS587" i="4"/>
  <c r="AW587" i="4"/>
  <c r="Y587" i="4"/>
  <c r="AC587" i="4"/>
  <c r="AB586" i="4"/>
  <c r="AV586" i="4"/>
  <c r="R586" i="4"/>
  <c r="F587" i="4"/>
  <c r="D588" i="4"/>
  <c r="E588" i="4" l="1"/>
  <c r="I588" i="4"/>
  <c r="AT587" i="4"/>
  <c r="AR588" i="4"/>
  <c r="AJ587" i="4"/>
  <c r="AH588" i="4"/>
  <c r="H587" i="4"/>
  <c r="Z587" i="4"/>
  <c r="X588" i="4"/>
  <c r="P587" i="4"/>
  <c r="N588" i="4"/>
  <c r="Y588" i="4" l="1"/>
  <c r="AC588" i="4"/>
  <c r="AI588" i="4"/>
  <c r="AM588" i="4"/>
  <c r="AL587" i="4"/>
  <c r="AS588" i="4"/>
  <c r="AW588" i="4"/>
  <c r="O588" i="4"/>
  <c r="S588" i="4"/>
  <c r="R587" i="4"/>
  <c r="AV587" i="4"/>
  <c r="AB587" i="4"/>
  <c r="F588" i="4"/>
  <c r="D589" i="4"/>
  <c r="E589" i="4" l="1"/>
  <c r="I589" i="4"/>
  <c r="AT588" i="4"/>
  <c r="AR589" i="4"/>
  <c r="AJ588" i="4"/>
  <c r="AH589" i="4"/>
  <c r="H588" i="4"/>
  <c r="P588" i="4"/>
  <c r="N589" i="4"/>
  <c r="Z588" i="4"/>
  <c r="X589" i="4"/>
  <c r="O589" i="4" l="1"/>
  <c r="S589" i="4"/>
  <c r="AI589" i="4"/>
  <c r="AM589" i="4"/>
  <c r="AL588" i="4"/>
  <c r="AS589" i="4"/>
  <c r="AW589" i="4"/>
  <c r="Y589" i="4"/>
  <c r="AC589" i="4"/>
  <c r="AB588" i="4"/>
  <c r="AV588" i="4"/>
  <c r="R588" i="4"/>
  <c r="F589" i="4"/>
  <c r="D590" i="4"/>
  <c r="E590" i="4" l="1"/>
  <c r="I590" i="4"/>
  <c r="AT589" i="4"/>
  <c r="AR590" i="4"/>
  <c r="AJ589" i="4"/>
  <c r="AH590" i="4"/>
  <c r="H589" i="4"/>
  <c r="Z589" i="4"/>
  <c r="X590" i="4"/>
  <c r="P589" i="4"/>
  <c r="N590" i="4"/>
  <c r="Y590" i="4" l="1"/>
  <c r="AC590" i="4"/>
  <c r="AI590" i="4"/>
  <c r="AM590" i="4"/>
  <c r="AL589" i="4"/>
  <c r="AS590" i="4"/>
  <c r="AW590" i="4"/>
  <c r="O590" i="4"/>
  <c r="S590" i="4"/>
  <c r="R589" i="4"/>
  <c r="AV589" i="4"/>
  <c r="AB589" i="4"/>
  <c r="F590" i="4"/>
  <c r="D591" i="4"/>
  <c r="E591" i="4" l="1"/>
  <c r="I591" i="4"/>
  <c r="AT590" i="4"/>
  <c r="AR591" i="4"/>
  <c r="AJ590" i="4"/>
  <c r="AH591" i="4"/>
  <c r="H590" i="4"/>
  <c r="P590" i="4"/>
  <c r="N591" i="4"/>
  <c r="Z590" i="4"/>
  <c r="X591" i="4"/>
  <c r="O591" i="4" l="1"/>
  <c r="S591" i="4"/>
  <c r="AI591" i="4"/>
  <c r="AM591" i="4"/>
  <c r="AL590" i="4"/>
  <c r="AS591" i="4"/>
  <c r="AW591" i="4"/>
  <c r="Y591" i="4"/>
  <c r="AC591" i="4"/>
  <c r="AB590" i="4"/>
  <c r="AV590" i="4"/>
  <c r="R590" i="4"/>
  <c r="F591" i="4"/>
  <c r="D592" i="4"/>
  <c r="E592" i="4" l="1"/>
  <c r="I592" i="4"/>
  <c r="AT591" i="4"/>
  <c r="AR592" i="4"/>
  <c r="AJ591" i="4"/>
  <c r="AH592" i="4"/>
  <c r="H591" i="4"/>
  <c r="Z591" i="4"/>
  <c r="X592" i="4"/>
  <c r="P591" i="4"/>
  <c r="N592" i="4"/>
  <c r="Y592" i="4" l="1"/>
  <c r="AC592" i="4"/>
  <c r="AI592" i="4"/>
  <c r="AM592" i="4"/>
  <c r="AL591" i="4"/>
  <c r="AS592" i="4"/>
  <c r="AW592" i="4"/>
  <c r="O592" i="4"/>
  <c r="S592" i="4"/>
  <c r="R591" i="4"/>
  <c r="AV591" i="4"/>
  <c r="AB591" i="4"/>
  <c r="F592" i="4"/>
  <c r="D593" i="4"/>
  <c r="E593" i="4" l="1"/>
  <c r="I593" i="4"/>
  <c r="AT592" i="4"/>
  <c r="AR593" i="4"/>
  <c r="AJ592" i="4"/>
  <c r="AH593" i="4"/>
  <c r="H592" i="4"/>
  <c r="P592" i="4"/>
  <c r="N593" i="4"/>
  <c r="Z592" i="4"/>
  <c r="X593" i="4"/>
  <c r="O593" i="4" l="1"/>
  <c r="S593" i="4"/>
  <c r="AI593" i="4"/>
  <c r="AM593" i="4"/>
  <c r="AL592" i="4"/>
  <c r="AS593" i="4"/>
  <c r="AW593" i="4"/>
  <c r="Y593" i="4"/>
  <c r="AC593" i="4"/>
  <c r="AB592" i="4"/>
  <c r="AV592" i="4"/>
  <c r="R592" i="4"/>
  <c r="F593" i="4"/>
  <c r="D594" i="4"/>
  <c r="AT593" i="4" l="1"/>
  <c r="AR594" i="4"/>
  <c r="E594" i="4"/>
  <c r="I594" i="4"/>
  <c r="AJ593" i="4"/>
  <c r="AH594" i="4"/>
  <c r="H593" i="4"/>
  <c r="Z593" i="4"/>
  <c r="X594" i="4"/>
  <c r="P593" i="4"/>
  <c r="N594" i="4"/>
  <c r="AI594" i="4" l="1"/>
  <c r="AM594" i="4"/>
  <c r="AL593" i="4"/>
  <c r="O594" i="4"/>
  <c r="S594" i="4"/>
  <c r="R593" i="4"/>
  <c r="F594" i="4"/>
  <c r="D595" i="4"/>
  <c r="Y594" i="4"/>
  <c r="AC594" i="4"/>
  <c r="AS594" i="4"/>
  <c r="AW594" i="4"/>
  <c r="AB593" i="4"/>
  <c r="AV593" i="4"/>
  <c r="E595" i="4" l="1"/>
  <c r="I595" i="4"/>
  <c r="AT594" i="4"/>
  <c r="AR595" i="4"/>
  <c r="P594" i="4"/>
  <c r="N595" i="4"/>
  <c r="Z594" i="4"/>
  <c r="X595" i="4"/>
  <c r="H594" i="4"/>
  <c r="AJ594" i="4"/>
  <c r="AH595" i="4"/>
  <c r="Y595" i="4" l="1"/>
  <c r="AC595" i="4"/>
  <c r="AB594" i="4"/>
  <c r="O595" i="4"/>
  <c r="S595" i="4"/>
  <c r="R594" i="4"/>
  <c r="AS595" i="4"/>
  <c r="AW595" i="4"/>
  <c r="AI595" i="4"/>
  <c r="AM595" i="4"/>
  <c r="AL594" i="4"/>
  <c r="AV594" i="4"/>
  <c r="F595" i="4"/>
  <c r="D596" i="4"/>
  <c r="E596" i="4" l="1"/>
  <c r="I596" i="4"/>
  <c r="P595" i="4"/>
  <c r="N596" i="4"/>
  <c r="AJ595" i="4"/>
  <c r="AH596" i="4"/>
  <c r="H595" i="4"/>
  <c r="AT595" i="4"/>
  <c r="AR596" i="4"/>
  <c r="Z595" i="4"/>
  <c r="X596" i="4"/>
  <c r="AS596" i="4" l="1"/>
  <c r="AW596" i="4"/>
  <c r="AI596" i="4"/>
  <c r="AM596" i="4"/>
  <c r="AL595" i="4"/>
  <c r="O596" i="4"/>
  <c r="S596" i="4"/>
  <c r="Y596" i="4"/>
  <c r="AC596" i="4"/>
  <c r="AB595" i="4"/>
  <c r="R595" i="4"/>
  <c r="AV595" i="4"/>
  <c r="F596" i="4"/>
  <c r="D597" i="4"/>
  <c r="E597" i="4" l="1"/>
  <c r="I597" i="4"/>
  <c r="P596" i="4"/>
  <c r="N597" i="4"/>
  <c r="AJ596" i="4"/>
  <c r="AH597" i="4"/>
  <c r="H596" i="4"/>
  <c r="Z596" i="4"/>
  <c r="X597" i="4"/>
  <c r="AT596" i="4"/>
  <c r="AR597" i="4"/>
  <c r="Y597" i="4" l="1"/>
  <c r="AC597" i="4"/>
  <c r="AI597" i="4"/>
  <c r="AM597" i="4"/>
  <c r="AL596" i="4"/>
  <c r="O597" i="4"/>
  <c r="S597" i="4"/>
  <c r="AS597" i="4"/>
  <c r="AW597" i="4"/>
  <c r="AV596" i="4"/>
  <c r="R596" i="4"/>
  <c r="AB596" i="4"/>
  <c r="F597" i="4"/>
  <c r="D598" i="4"/>
  <c r="E598" i="4" l="1"/>
  <c r="I598" i="4"/>
  <c r="P597" i="4"/>
  <c r="N598" i="4"/>
  <c r="AJ597" i="4"/>
  <c r="AH598" i="4"/>
  <c r="H597" i="4"/>
  <c r="AT597" i="4"/>
  <c r="AR598" i="4"/>
  <c r="Z597" i="4"/>
  <c r="X598" i="4"/>
  <c r="AS598" i="4" l="1"/>
  <c r="AW598" i="4"/>
  <c r="AI598" i="4"/>
  <c r="AM598" i="4"/>
  <c r="AL597" i="4"/>
  <c r="O598" i="4"/>
  <c r="S598" i="4"/>
  <c r="Y598" i="4"/>
  <c r="AC598" i="4"/>
  <c r="AB597" i="4"/>
  <c r="R597" i="4"/>
  <c r="AV597" i="4"/>
  <c r="F598" i="4"/>
  <c r="D599" i="4"/>
  <c r="E599" i="4" l="1"/>
  <c r="I599" i="4"/>
  <c r="P598" i="4"/>
  <c r="N599" i="4"/>
  <c r="AJ598" i="4"/>
  <c r="AH599" i="4"/>
  <c r="H598" i="4"/>
  <c r="Z598" i="4"/>
  <c r="X599" i="4"/>
  <c r="AT598" i="4"/>
  <c r="AR599" i="4"/>
  <c r="Y599" i="4" l="1"/>
  <c r="AC599" i="4"/>
  <c r="AI599" i="4"/>
  <c r="AM599" i="4"/>
  <c r="AL598" i="4"/>
  <c r="O599" i="4"/>
  <c r="S599" i="4"/>
  <c r="AS599" i="4"/>
  <c r="AW599" i="4"/>
  <c r="AV598" i="4"/>
  <c r="R598" i="4"/>
  <c r="AB598" i="4"/>
  <c r="F599" i="4"/>
  <c r="D600" i="4"/>
  <c r="P599" i="4" l="1"/>
  <c r="N600" i="4"/>
  <c r="E600" i="4"/>
  <c r="I600" i="4"/>
  <c r="AJ599" i="4"/>
  <c r="AH600" i="4"/>
  <c r="H599" i="4"/>
  <c r="AT599" i="4"/>
  <c r="AR600" i="4"/>
  <c r="Z599" i="4"/>
  <c r="X600" i="4"/>
  <c r="AI600" i="4" l="1"/>
  <c r="AM600" i="4"/>
  <c r="AL599" i="4"/>
  <c r="Y600" i="4"/>
  <c r="AC600" i="4"/>
  <c r="AB599" i="4"/>
  <c r="F600" i="4"/>
  <c r="D601" i="4"/>
  <c r="AS600" i="4"/>
  <c r="AW600" i="4"/>
  <c r="O600" i="4"/>
  <c r="S600" i="4"/>
  <c r="AV599" i="4"/>
  <c r="R599" i="4"/>
  <c r="P600" i="4" l="1"/>
  <c r="N601" i="4"/>
  <c r="Z600" i="4"/>
  <c r="X601" i="4"/>
  <c r="AT600" i="4"/>
  <c r="AR601" i="4"/>
  <c r="E601" i="4"/>
  <c r="I601" i="4"/>
  <c r="H600" i="4"/>
  <c r="AJ600" i="4"/>
  <c r="AH601" i="4"/>
  <c r="AS601" i="4" l="1"/>
  <c r="AW601" i="4"/>
  <c r="AV600" i="4"/>
  <c r="F601" i="4"/>
  <c r="D602" i="4"/>
  <c r="Y601" i="4"/>
  <c r="AC601" i="4"/>
  <c r="AI601" i="4"/>
  <c r="AM601" i="4"/>
  <c r="AL600" i="4"/>
  <c r="AB600" i="4"/>
  <c r="O601" i="4"/>
  <c r="S601" i="4"/>
  <c r="R600" i="4"/>
  <c r="P601" i="4" l="1"/>
  <c r="N602" i="4"/>
  <c r="Z601" i="4"/>
  <c r="X602" i="4"/>
  <c r="E602" i="4"/>
  <c r="I602" i="4"/>
  <c r="H601" i="4"/>
  <c r="AJ601" i="4"/>
  <c r="AH602" i="4"/>
  <c r="AT601" i="4"/>
  <c r="AR602" i="4"/>
  <c r="F602" i="4" l="1"/>
  <c r="D603" i="4"/>
  <c r="Y602" i="4"/>
  <c r="AC602" i="4"/>
  <c r="AS602" i="4"/>
  <c r="AW602" i="4"/>
  <c r="AV601" i="4"/>
  <c r="AB601" i="4"/>
  <c r="AI602" i="4"/>
  <c r="AM602" i="4"/>
  <c r="O602" i="4"/>
  <c r="S602" i="4"/>
  <c r="AL601" i="4"/>
  <c r="R601" i="4"/>
  <c r="P602" i="4" l="1"/>
  <c r="N603" i="4"/>
  <c r="AT602" i="4"/>
  <c r="AR603" i="4"/>
  <c r="AJ602" i="4"/>
  <c r="AH603" i="4"/>
  <c r="Z602" i="4"/>
  <c r="X603" i="4"/>
  <c r="E603" i="4"/>
  <c r="I603" i="4"/>
  <c r="H602" i="4"/>
  <c r="Y603" i="4" l="1"/>
  <c r="AC603" i="4"/>
  <c r="AB602" i="4"/>
  <c r="AI603" i="4"/>
  <c r="AM603" i="4"/>
  <c r="AL602" i="4"/>
  <c r="AS603" i="4"/>
  <c r="AW603" i="4"/>
  <c r="AV602" i="4"/>
  <c r="O603" i="4"/>
  <c r="S603" i="4"/>
  <c r="F603" i="4"/>
  <c r="D604" i="4"/>
  <c r="R602" i="4"/>
  <c r="E604" i="4" l="1"/>
  <c r="I604" i="4"/>
  <c r="H603" i="4"/>
  <c r="P603" i="4"/>
  <c r="N604" i="4"/>
  <c r="AJ603" i="4"/>
  <c r="AH604" i="4"/>
  <c r="AT603" i="4"/>
  <c r="AR604" i="4"/>
  <c r="Z603" i="4"/>
  <c r="X604" i="4"/>
  <c r="AI604" i="4" l="1"/>
  <c r="AM604" i="4"/>
  <c r="AS604" i="4"/>
  <c r="AW604" i="4"/>
  <c r="AL603" i="4"/>
  <c r="O604" i="4"/>
  <c r="S604" i="4"/>
  <c r="R603" i="4"/>
  <c r="Y604" i="4"/>
  <c r="AC604" i="4"/>
  <c r="AB603" i="4"/>
  <c r="AV603" i="4"/>
  <c r="F604" i="4"/>
  <c r="D605" i="4"/>
  <c r="E605" i="4" l="1"/>
  <c r="I605" i="4"/>
  <c r="P604" i="4"/>
  <c r="N605" i="4"/>
  <c r="Z604" i="4"/>
  <c r="X605" i="4"/>
  <c r="AT604" i="4"/>
  <c r="AR605" i="4"/>
  <c r="H604" i="4"/>
  <c r="AJ604" i="4"/>
  <c r="AH605" i="4"/>
  <c r="AS605" i="4" l="1"/>
  <c r="AW605" i="4"/>
  <c r="Y605" i="4"/>
  <c r="AC605" i="4"/>
  <c r="AV604" i="4"/>
  <c r="AB604" i="4"/>
  <c r="O605" i="4"/>
  <c r="S605" i="4"/>
  <c r="AI605" i="4"/>
  <c r="AM605" i="4"/>
  <c r="AL604" i="4"/>
  <c r="R604" i="4"/>
  <c r="F605" i="4"/>
  <c r="D606" i="4"/>
  <c r="E606" i="4" l="1"/>
  <c r="I606" i="4"/>
  <c r="AJ605" i="4"/>
  <c r="AH606" i="4"/>
  <c r="Z605" i="4"/>
  <c r="X606" i="4"/>
  <c r="H605" i="4"/>
  <c r="P605" i="4"/>
  <c r="N606" i="4"/>
  <c r="AT605" i="4"/>
  <c r="AR606" i="4"/>
  <c r="O606" i="4" l="1"/>
  <c r="S606" i="4"/>
  <c r="Y606" i="4"/>
  <c r="AC606" i="4"/>
  <c r="AB605" i="4"/>
  <c r="AI606" i="4"/>
  <c r="AM606" i="4"/>
  <c r="AS606" i="4"/>
  <c r="AW606" i="4"/>
  <c r="AV605" i="4"/>
  <c r="AL605" i="4"/>
  <c r="R605" i="4"/>
  <c r="F606" i="4"/>
  <c r="D607" i="4"/>
  <c r="E607" i="4" l="1"/>
  <c r="I607" i="4"/>
  <c r="AJ606" i="4"/>
  <c r="AH607" i="4"/>
  <c r="Z606" i="4"/>
  <c r="X607" i="4"/>
  <c r="H606" i="4"/>
  <c r="AT606" i="4"/>
  <c r="AR607" i="4"/>
  <c r="P606" i="4"/>
  <c r="N607" i="4"/>
  <c r="AS607" i="4" l="1"/>
  <c r="AW607" i="4"/>
  <c r="Y607" i="4"/>
  <c r="AC607" i="4"/>
  <c r="AB606" i="4"/>
  <c r="AI607" i="4"/>
  <c r="AM607" i="4"/>
  <c r="O607" i="4"/>
  <c r="S607" i="4"/>
  <c r="R606" i="4"/>
  <c r="AL606" i="4"/>
  <c r="AV606" i="4"/>
  <c r="F607" i="4"/>
  <c r="D608" i="4"/>
  <c r="E608" i="4" l="1"/>
  <c r="I608" i="4"/>
  <c r="AJ607" i="4"/>
  <c r="AH608" i="4"/>
  <c r="Z607" i="4"/>
  <c r="X608" i="4"/>
  <c r="H607" i="4"/>
  <c r="P607" i="4"/>
  <c r="N608" i="4"/>
  <c r="AT607" i="4"/>
  <c r="AR608" i="4"/>
  <c r="O608" i="4" l="1"/>
  <c r="S608" i="4"/>
  <c r="Y608" i="4"/>
  <c r="AC608" i="4"/>
  <c r="AB607" i="4"/>
  <c r="AI608" i="4"/>
  <c r="AM608" i="4"/>
  <c r="AS608" i="4"/>
  <c r="AW608" i="4"/>
  <c r="AV607" i="4"/>
  <c r="AL607" i="4"/>
  <c r="R607" i="4"/>
  <c r="F608" i="4"/>
  <c r="D609" i="4"/>
  <c r="E609" i="4" l="1"/>
  <c r="I609" i="4"/>
  <c r="AJ608" i="4"/>
  <c r="AH609" i="4"/>
  <c r="Z608" i="4"/>
  <c r="X609" i="4"/>
  <c r="H608" i="4"/>
  <c r="AT608" i="4"/>
  <c r="AR609" i="4"/>
  <c r="P608" i="4"/>
  <c r="N609" i="4"/>
  <c r="AS609" i="4" l="1"/>
  <c r="AW609" i="4"/>
  <c r="Y609" i="4"/>
  <c r="AC609" i="4"/>
  <c r="AB608" i="4"/>
  <c r="AI609" i="4"/>
  <c r="AM609" i="4"/>
  <c r="O609" i="4"/>
  <c r="S609" i="4"/>
  <c r="R608" i="4"/>
  <c r="AL608" i="4"/>
  <c r="AV608" i="4"/>
  <c r="F609" i="4"/>
  <c r="D610" i="4"/>
  <c r="E610" i="4" l="1"/>
  <c r="I610" i="4"/>
  <c r="AJ609" i="4"/>
  <c r="AH610" i="4"/>
  <c r="Z609" i="4"/>
  <c r="X610" i="4"/>
  <c r="H609" i="4"/>
  <c r="P609" i="4"/>
  <c r="N610" i="4"/>
  <c r="AT609" i="4"/>
  <c r="AR610" i="4"/>
  <c r="O610" i="4" l="1"/>
  <c r="S610" i="4"/>
  <c r="Y610" i="4"/>
  <c r="AC610" i="4"/>
  <c r="AB609" i="4"/>
  <c r="AI610" i="4"/>
  <c r="AM610" i="4"/>
  <c r="AS610" i="4"/>
  <c r="AW610" i="4"/>
  <c r="AV609" i="4"/>
  <c r="AL609" i="4"/>
  <c r="R609" i="4"/>
  <c r="F610" i="4"/>
  <c r="D611" i="4"/>
  <c r="E611" i="4" l="1"/>
  <c r="I611" i="4"/>
  <c r="AJ610" i="4"/>
  <c r="AH611" i="4"/>
  <c r="Z610" i="4"/>
  <c r="X611" i="4"/>
  <c r="H610" i="4"/>
  <c r="AT610" i="4"/>
  <c r="AR611" i="4"/>
  <c r="P610" i="4"/>
  <c r="N611" i="4"/>
  <c r="AS611" i="4" l="1"/>
  <c r="AW611" i="4"/>
  <c r="Y611" i="4"/>
  <c r="AC611" i="4"/>
  <c r="AB610" i="4"/>
  <c r="AI611" i="4"/>
  <c r="AM611" i="4"/>
  <c r="O611" i="4"/>
  <c r="S611" i="4"/>
  <c r="R610" i="4"/>
  <c r="AL610" i="4"/>
  <c r="AV610" i="4"/>
  <c r="F611" i="4"/>
  <c r="D612" i="4"/>
  <c r="E612" i="4" l="1"/>
  <c r="I612" i="4"/>
  <c r="AJ611" i="4"/>
  <c r="AH612" i="4"/>
  <c r="Z611" i="4"/>
  <c r="X612" i="4"/>
  <c r="H611" i="4"/>
  <c r="P611" i="4"/>
  <c r="N612" i="4"/>
  <c r="AT611" i="4"/>
  <c r="AR612" i="4"/>
  <c r="O612" i="4" l="1"/>
  <c r="S612" i="4"/>
  <c r="Y612" i="4"/>
  <c r="AC612" i="4"/>
  <c r="AB611" i="4"/>
  <c r="AI612" i="4"/>
  <c r="AM612" i="4"/>
  <c r="AS612" i="4"/>
  <c r="AW612" i="4"/>
  <c r="AV611" i="4"/>
  <c r="AL611" i="4"/>
  <c r="R611" i="4"/>
  <c r="F612" i="4"/>
  <c r="D613" i="4"/>
  <c r="AJ612" i="4" l="1"/>
  <c r="AH613" i="4"/>
  <c r="E613" i="4"/>
  <c r="I613" i="4"/>
  <c r="Z612" i="4"/>
  <c r="X613" i="4"/>
  <c r="H612" i="4"/>
  <c r="AT612" i="4"/>
  <c r="AR613" i="4"/>
  <c r="P612" i="4"/>
  <c r="N613" i="4"/>
  <c r="Y613" i="4" l="1"/>
  <c r="AC613" i="4"/>
  <c r="AB612" i="4"/>
  <c r="O613" i="4"/>
  <c r="S613" i="4"/>
  <c r="R612" i="4"/>
  <c r="F613" i="4"/>
  <c r="D614" i="4"/>
  <c r="AS613" i="4"/>
  <c r="AW613" i="4"/>
  <c r="AI613" i="4"/>
  <c r="AM613" i="4"/>
  <c r="AV612" i="4"/>
  <c r="AL612" i="4"/>
  <c r="E614" i="4" l="1"/>
  <c r="I614" i="4"/>
  <c r="AJ613" i="4"/>
  <c r="AH614" i="4"/>
  <c r="P613" i="4"/>
  <c r="N614" i="4"/>
  <c r="AT613" i="4"/>
  <c r="AR614" i="4"/>
  <c r="H613" i="4"/>
  <c r="Z613" i="4"/>
  <c r="X614" i="4"/>
  <c r="AS614" i="4" l="1"/>
  <c r="AW614" i="4"/>
  <c r="O614" i="4"/>
  <c r="S614" i="4"/>
  <c r="R613" i="4"/>
  <c r="AV613" i="4"/>
  <c r="AI614" i="4"/>
  <c r="AM614" i="4"/>
  <c r="Y614" i="4"/>
  <c r="AC614" i="4"/>
  <c r="AB613" i="4"/>
  <c r="AL613" i="4"/>
  <c r="F614" i="4"/>
  <c r="D615" i="4"/>
  <c r="E615" i="4" l="1"/>
  <c r="I615" i="4"/>
  <c r="Z614" i="4"/>
  <c r="X615" i="4"/>
  <c r="P614" i="4"/>
  <c r="N615" i="4"/>
  <c r="H614" i="4"/>
  <c r="AJ614" i="4"/>
  <c r="AH615" i="4"/>
  <c r="AT614" i="4"/>
  <c r="AR615" i="4"/>
  <c r="AI615" i="4" l="1"/>
  <c r="AM615" i="4"/>
  <c r="O615" i="4"/>
  <c r="S615" i="4"/>
  <c r="R614" i="4"/>
  <c r="Y615" i="4"/>
  <c r="AC615" i="4"/>
  <c r="AS615" i="4"/>
  <c r="AW615" i="4"/>
  <c r="AV614" i="4"/>
  <c r="AB614" i="4"/>
  <c r="AL614" i="4"/>
  <c r="F615" i="4"/>
  <c r="D616" i="4"/>
  <c r="Z615" i="4" l="1"/>
  <c r="X616" i="4"/>
  <c r="E616" i="4"/>
  <c r="I616" i="4"/>
  <c r="P615" i="4"/>
  <c r="N616" i="4"/>
  <c r="H615" i="4"/>
  <c r="AT615" i="4"/>
  <c r="AR616" i="4"/>
  <c r="AJ615" i="4"/>
  <c r="AH616" i="4"/>
  <c r="O616" i="4" l="1"/>
  <c r="S616" i="4"/>
  <c r="R615" i="4"/>
  <c r="AL615" i="4"/>
  <c r="F616" i="4"/>
  <c r="D617" i="4"/>
  <c r="AS616" i="4"/>
  <c r="AW616" i="4"/>
  <c r="Y616" i="4"/>
  <c r="AC616" i="4"/>
  <c r="AI616" i="4"/>
  <c r="AM616" i="4"/>
  <c r="AV615" i="4"/>
  <c r="AB615" i="4"/>
  <c r="E617" i="4" l="1"/>
  <c r="I617" i="4"/>
  <c r="H616" i="4"/>
  <c r="AJ616" i="4"/>
  <c r="AH617" i="4"/>
  <c r="Z616" i="4"/>
  <c r="X617" i="4"/>
  <c r="AT616" i="4"/>
  <c r="AR617" i="4"/>
  <c r="P616" i="4"/>
  <c r="N617" i="4"/>
  <c r="Y617" i="4" l="1"/>
  <c r="AC617" i="4"/>
  <c r="AS617" i="4"/>
  <c r="AW617" i="4"/>
  <c r="AB616" i="4"/>
  <c r="AI617" i="4"/>
  <c r="AM617" i="4"/>
  <c r="AL616" i="4"/>
  <c r="O617" i="4"/>
  <c r="S617" i="4"/>
  <c r="R616" i="4"/>
  <c r="AV616" i="4"/>
  <c r="F617" i="4"/>
  <c r="D618" i="4"/>
  <c r="E618" i="4" l="1"/>
  <c r="I618" i="4"/>
  <c r="AJ617" i="4"/>
  <c r="AH618" i="4"/>
  <c r="P617" i="4"/>
  <c r="N618" i="4"/>
  <c r="AT617" i="4"/>
  <c r="AR618" i="4"/>
  <c r="H617" i="4"/>
  <c r="Z617" i="4"/>
  <c r="X618" i="4"/>
  <c r="AS618" i="4" l="1"/>
  <c r="AW618" i="4"/>
  <c r="O618" i="4"/>
  <c r="S618" i="4"/>
  <c r="R617" i="4"/>
  <c r="AV617" i="4"/>
  <c r="AI618" i="4"/>
  <c r="AM618" i="4"/>
  <c r="Y618" i="4"/>
  <c r="AC618" i="4"/>
  <c r="AB617" i="4"/>
  <c r="AL617" i="4"/>
  <c r="F618" i="4"/>
  <c r="D619" i="4"/>
  <c r="E619" i="4" l="1"/>
  <c r="I619" i="4"/>
  <c r="Z618" i="4"/>
  <c r="X619" i="4"/>
  <c r="P618" i="4"/>
  <c r="N619" i="4"/>
  <c r="H618" i="4"/>
  <c r="AJ618" i="4"/>
  <c r="AH619" i="4"/>
  <c r="AT618" i="4"/>
  <c r="AR619" i="4"/>
  <c r="AI619" i="4" l="1"/>
  <c r="AM619" i="4"/>
  <c r="O619" i="4"/>
  <c r="S619" i="4"/>
  <c r="R618" i="4"/>
  <c r="Y619" i="4"/>
  <c r="AC619" i="4"/>
  <c r="AS619" i="4"/>
  <c r="AW619" i="4"/>
  <c r="AV618" i="4"/>
  <c r="AB618" i="4"/>
  <c r="AL618" i="4"/>
  <c r="F619" i="4"/>
  <c r="D620" i="4"/>
  <c r="Z619" i="4" l="1"/>
  <c r="X620" i="4"/>
  <c r="E620" i="4"/>
  <c r="I620" i="4"/>
  <c r="P619" i="4"/>
  <c r="N620" i="4"/>
  <c r="H619" i="4"/>
  <c r="AT619" i="4"/>
  <c r="AR620" i="4"/>
  <c r="AJ619" i="4"/>
  <c r="AH620" i="4"/>
  <c r="O620" i="4" l="1"/>
  <c r="S620" i="4"/>
  <c r="R619" i="4"/>
  <c r="AI620" i="4"/>
  <c r="AM620" i="4"/>
  <c r="AL619" i="4"/>
  <c r="F620" i="4"/>
  <c r="D621" i="4"/>
  <c r="AS620" i="4"/>
  <c r="AW620" i="4"/>
  <c r="Y620" i="4"/>
  <c r="AC620" i="4"/>
  <c r="AV619" i="4"/>
  <c r="AB619" i="4"/>
  <c r="E621" i="4" l="1"/>
  <c r="I621" i="4"/>
  <c r="Z620" i="4"/>
  <c r="X621" i="4"/>
  <c r="AJ620" i="4"/>
  <c r="AH621" i="4"/>
  <c r="AT620" i="4"/>
  <c r="AR621" i="4"/>
  <c r="H620" i="4"/>
  <c r="P620" i="4"/>
  <c r="N621" i="4"/>
  <c r="AS621" i="4" l="1"/>
  <c r="AW621" i="4"/>
  <c r="AI621" i="4"/>
  <c r="AM621" i="4"/>
  <c r="AL620" i="4"/>
  <c r="AV620" i="4"/>
  <c r="Y621" i="4"/>
  <c r="AC621" i="4"/>
  <c r="O621" i="4"/>
  <c r="S621" i="4"/>
  <c r="R620" i="4"/>
  <c r="AB620" i="4"/>
  <c r="F621" i="4"/>
  <c r="D622" i="4"/>
  <c r="E622" i="4" l="1"/>
  <c r="I622" i="4"/>
  <c r="P621" i="4"/>
  <c r="N622" i="4"/>
  <c r="AJ621" i="4"/>
  <c r="AH622" i="4"/>
  <c r="H621" i="4"/>
  <c r="Z621" i="4"/>
  <c r="X622" i="4"/>
  <c r="AT621" i="4"/>
  <c r="AR622" i="4"/>
  <c r="Y622" i="4" l="1"/>
  <c r="AC622" i="4"/>
  <c r="AI622" i="4"/>
  <c r="AM622" i="4"/>
  <c r="AL621" i="4"/>
  <c r="O622" i="4"/>
  <c r="S622" i="4"/>
  <c r="AS622" i="4"/>
  <c r="AW622" i="4"/>
  <c r="AV621" i="4"/>
  <c r="R621" i="4"/>
  <c r="AB621" i="4"/>
  <c r="F622" i="4"/>
  <c r="D623" i="4"/>
  <c r="P622" i="4" l="1"/>
  <c r="N623" i="4"/>
  <c r="E623" i="4"/>
  <c r="I623" i="4"/>
  <c r="AJ622" i="4"/>
  <c r="AH623" i="4"/>
  <c r="H622" i="4"/>
  <c r="AT622" i="4"/>
  <c r="AR623" i="4"/>
  <c r="Z622" i="4"/>
  <c r="X623" i="4"/>
  <c r="AI623" i="4" l="1"/>
  <c r="AM623" i="4"/>
  <c r="AL622" i="4"/>
  <c r="Y623" i="4"/>
  <c r="AC623" i="4"/>
  <c r="AB622" i="4"/>
  <c r="F623" i="4"/>
  <c r="D624" i="4"/>
  <c r="AS623" i="4"/>
  <c r="AW623" i="4"/>
  <c r="O623" i="4"/>
  <c r="S623" i="4"/>
  <c r="AV622" i="4"/>
  <c r="R622" i="4"/>
  <c r="P623" i="4" l="1"/>
  <c r="N624" i="4"/>
  <c r="Z623" i="4"/>
  <c r="X624" i="4"/>
  <c r="AT623" i="4"/>
  <c r="AR624" i="4"/>
  <c r="E624" i="4"/>
  <c r="I624" i="4"/>
  <c r="H623" i="4"/>
  <c r="AJ623" i="4"/>
  <c r="AH624" i="4"/>
  <c r="AS624" i="4" l="1"/>
  <c r="AW624" i="4"/>
  <c r="AV623" i="4"/>
  <c r="F624" i="4"/>
  <c r="D625" i="4"/>
  <c r="Y624" i="4"/>
  <c r="AC624" i="4"/>
  <c r="AI624" i="4"/>
  <c r="AM624" i="4"/>
  <c r="AL623" i="4"/>
  <c r="AB623" i="4"/>
  <c r="O624" i="4"/>
  <c r="S624" i="4"/>
  <c r="R623" i="4"/>
  <c r="P624" i="4" l="1"/>
  <c r="N625" i="4"/>
  <c r="Z624" i="4"/>
  <c r="X625" i="4"/>
  <c r="E625" i="4"/>
  <c r="I625" i="4"/>
  <c r="H624" i="4"/>
  <c r="AJ624" i="4"/>
  <c r="AH625" i="4"/>
  <c r="AT624" i="4"/>
  <c r="AR625" i="4"/>
  <c r="F625" i="4" l="1"/>
  <c r="D626" i="4"/>
  <c r="Y625" i="4"/>
  <c r="AC625" i="4"/>
  <c r="AS625" i="4"/>
  <c r="AW625" i="4"/>
  <c r="AV624" i="4"/>
  <c r="AB624" i="4"/>
  <c r="AI625" i="4"/>
  <c r="AM625" i="4"/>
  <c r="O625" i="4"/>
  <c r="S625" i="4"/>
  <c r="AL624" i="4"/>
  <c r="R624" i="4"/>
  <c r="P625" i="4" l="1"/>
  <c r="N626" i="4"/>
  <c r="AT625" i="4"/>
  <c r="AR626" i="4"/>
  <c r="AJ625" i="4"/>
  <c r="AH626" i="4"/>
  <c r="Z625" i="4"/>
  <c r="X626" i="4"/>
  <c r="E626" i="4"/>
  <c r="I626" i="4"/>
  <c r="H625" i="4"/>
  <c r="Y626" i="4" l="1"/>
  <c r="AC626" i="4"/>
  <c r="AB625" i="4"/>
  <c r="AI626" i="4"/>
  <c r="AM626" i="4"/>
  <c r="AL625" i="4"/>
  <c r="AS626" i="4"/>
  <c r="AW626" i="4"/>
  <c r="AV625" i="4"/>
  <c r="O626" i="4"/>
  <c r="S626" i="4"/>
  <c r="F626" i="4"/>
  <c r="D627" i="4"/>
  <c r="R625" i="4"/>
  <c r="E627" i="4" l="1"/>
  <c r="I627" i="4"/>
  <c r="H626" i="4"/>
  <c r="P626" i="4"/>
  <c r="N627" i="4"/>
  <c r="AJ626" i="4"/>
  <c r="AH627" i="4"/>
  <c r="AT626" i="4"/>
  <c r="AR627" i="4"/>
  <c r="Z626" i="4"/>
  <c r="X627" i="4"/>
  <c r="AI627" i="4" l="1"/>
  <c r="AM627" i="4"/>
  <c r="AL626" i="4"/>
  <c r="O627" i="4"/>
  <c r="S627" i="4"/>
  <c r="R626" i="4"/>
  <c r="AB626" i="4"/>
  <c r="Y627" i="4"/>
  <c r="AC627" i="4"/>
  <c r="AS627" i="4"/>
  <c r="AW627" i="4"/>
  <c r="AV626" i="4"/>
  <c r="F627" i="4"/>
  <c r="D628" i="4"/>
  <c r="AT627" i="4" l="1"/>
  <c r="AR628" i="4"/>
  <c r="P627" i="4"/>
  <c r="N628" i="4"/>
  <c r="Z627" i="4"/>
  <c r="X628" i="4"/>
  <c r="E628" i="4"/>
  <c r="I628" i="4"/>
  <c r="H627" i="4"/>
  <c r="AJ627" i="4"/>
  <c r="AH628" i="4"/>
  <c r="Y628" i="4" l="1"/>
  <c r="AC628" i="4"/>
  <c r="AB627" i="4"/>
  <c r="F628" i="4"/>
  <c r="D629" i="4"/>
  <c r="O628" i="4"/>
  <c r="S628" i="4"/>
  <c r="AI628" i="4"/>
  <c r="AM628" i="4"/>
  <c r="AL627" i="4"/>
  <c r="R627" i="4"/>
  <c r="AS628" i="4"/>
  <c r="AW628" i="4"/>
  <c r="AV627" i="4"/>
  <c r="AT628" i="4" l="1"/>
  <c r="AR629" i="4"/>
  <c r="P628" i="4"/>
  <c r="N629" i="4"/>
  <c r="E629" i="4"/>
  <c r="I629" i="4"/>
  <c r="H628" i="4"/>
  <c r="AJ628" i="4"/>
  <c r="AH629" i="4"/>
  <c r="Z628" i="4"/>
  <c r="X629" i="4"/>
  <c r="F629" i="4" l="1"/>
  <c r="D630" i="4"/>
  <c r="O629" i="4"/>
  <c r="S629" i="4"/>
  <c r="Y629" i="4"/>
  <c r="AC629" i="4"/>
  <c r="AB628" i="4"/>
  <c r="R628" i="4"/>
  <c r="AI629" i="4"/>
  <c r="AM629" i="4"/>
  <c r="AS629" i="4"/>
  <c r="AW629" i="4"/>
  <c r="AL628" i="4"/>
  <c r="AV628" i="4"/>
  <c r="AT629" i="4" l="1"/>
  <c r="AR630" i="4"/>
  <c r="Z629" i="4"/>
  <c r="X630" i="4"/>
  <c r="AJ629" i="4"/>
  <c r="AH630" i="4"/>
  <c r="P629" i="4"/>
  <c r="N630" i="4"/>
  <c r="E630" i="4"/>
  <c r="I630" i="4"/>
  <c r="H629" i="4"/>
  <c r="O630" i="4" l="1"/>
  <c r="S630" i="4"/>
  <c r="R629" i="4"/>
  <c r="AI630" i="4"/>
  <c r="AM630" i="4"/>
  <c r="AL629" i="4"/>
  <c r="Y630" i="4"/>
  <c r="AC630" i="4"/>
  <c r="AB629" i="4"/>
  <c r="AS630" i="4"/>
  <c r="AW630" i="4"/>
  <c r="F630" i="4"/>
  <c r="D631" i="4"/>
  <c r="AV629" i="4"/>
  <c r="E631" i="4" l="1"/>
  <c r="I631" i="4"/>
  <c r="H630" i="4"/>
  <c r="AT630" i="4"/>
  <c r="AR631" i="4"/>
  <c r="AJ630" i="4"/>
  <c r="AH631" i="4"/>
  <c r="Z630" i="4"/>
  <c r="X631" i="4"/>
  <c r="P630" i="4"/>
  <c r="N631" i="4"/>
  <c r="AI631" i="4" l="1"/>
  <c r="AM631" i="4"/>
  <c r="Y631" i="4"/>
  <c r="AC631" i="4"/>
  <c r="AL630" i="4"/>
  <c r="AS631" i="4"/>
  <c r="AW631" i="4"/>
  <c r="AV630" i="4"/>
  <c r="O631" i="4"/>
  <c r="S631" i="4"/>
  <c r="R630" i="4"/>
  <c r="AB630" i="4"/>
  <c r="F631" i="4"/>
  <c r="D632" i="4"/>
  <c r="E632" i="4" l="1"/>
  <c r="I632" i="4"/>
  <c r="AT631" i="4"/>
  <c r="AR632" i="4"/>
  <c r="P631" i="4"/>
  <c r="N632" i="4"/>
  <c r="Z631" i="4"/>
  <c r="X632" i="4"/>
  <c r="H631" i="4"/>
  <c r="AJ631" i="4"/>
  <c r="AH632" i="4"/>
  <c r="Y632" i="4" l="1"/>
  <c r="AC632" i="4"/>
  <c r="AB631" i="4"/>
  <c r="O632" i="4"/>
  <c r="S632" i="4"/>
  <c r="R631" i="4"/>
  <c r="AS632" i="4"/>
  <c r="AW632" i="4"/>
  <c r="AI632" i="4"/>
  <c r="AM632" i="4"/>
  <c r="AL631" i="4"/>
  <c r="AV631" i="4"/>
  <c r="F632" i="4"/>
  <c r="D633" i="4"/>
  <c r="E633" i="4" l="1"/>
  <c r="I633" i="4"/>
  <c r="P632" i="4"/>
  <c r="N633" i="4"/>
  <c r="AJ632" i="4"/>
  <c r="AH633" i="4"/>
  <c r="H632" i="4"/>
  <c r="AT632" i="4"/>
  <c r="AR633" i="4"/>
  <c r="Z632" i="4"/>
  <c r="X633" i="4"/>
  <c r="AS633" i="4" l="1"/>
  <c r="AW633" i="4"/>
  <c r="AI633" i="4"/>
  <c r="AM633" i="4"/>
  <c r="AL632" i="4"/>
  <c r="O633" i="4"/>
  <c r="S633" i="4"/>
  <c r="Y633" i="4"/>
  <c r="AC633" i="4"/>
  <c r="AB632" i="4"/>
  <c r="R632" i="4"/>
  <c r="AV632" i="4"/>
  <c r="F633" i="4"/>
  <c r="D634" i="4"/>
  <c r="E634" i="4" l="1"/>
  <c r="I634" i="4"/>
  <c r="P633" i="4"/>
  <c r="N634" i="4"/>
  <c r="AJ633" i="4"/>
  <c r="AH634" i="4"/>
  <c r="H633" i="4"/>
  <c r="Z633" i="4"/>
  <c r="X634" i="4"/>
  <c r="AT633" i="4"/>
  <c r="AR634" i="4"/>
  <c r="Y634" i="4" l="1"/>
  <c r="AC634" i="4"/>
  <c r="AI634" i="4"/>
  <c r="AM634" i="4"/>
  <c r="AL633" i="4"/>
  <c r="O634" i="4"/>
  <c r="S634" i="4"/>
  <c r="AS634" i="4"/>
  <c r="AW634" i="4"/>
  <c r="AV633" i="4"/>
  <c r="R633" i="4"/>
  <c r="AB633" i="4"/>
  <c r="F634" i="4"/>
  <c r="D635" i="4"/>
  <c r="P634" i="4" l="1"/>
  <c r="N635" i="4"/>
  <c r="E635" i="4"/>
  <c r="I635" i="4"/>
  <c r="AJ634" i="4"/>
  <c r="AH635" i="4"/>
  <c r="H634" i="4"/>
  <c r="AT634" i="4"/>
  <c r="AR635" i="4"/>
  <c r="Z634" i="4"/>
  <c r="X635" i="4"/>
  <c r="AI635" i="4" l="1"/>
  <c r="AM635" i="4"/>
  <c r="AL634" i="4"/>
  <c r="Y635" i="4"/>
  <c r="AC635" i="4"/>
  <c r="AB634" i="4"/>
  <c r="F635" i="4"/>
  <c r="D636" i="4"/>
  <c r="AS635" i="4"/>
  <c r="AW635" i="4"/>
  <c r="O635" i="4"/>
  <c r="S635" i="4"/>
  <c r="AV634" i="4"/>
  <c r="R634" i="4"/>
  <c r="E636" i="4" l="1"/>
  <c r="I636" i="4"/>
  <c r="P635" i="4"/>
  <c r="N636" i="4"/>
  <c r="Z635" i="4"/>
  <c r="X636" i="4"/>
  <c r="AT635" i="4"/>
  <c r="AR636" i="4"/>
  <c r="H635" i="4"/>
  <c r="AJ635" i="4"/>
  <c r="AH636" i="4"/>
  <c r="AS636" i="4" l="1"/>
  <c r="AW636" i="4"/>
  <c r="Y636" i="4"/>
  <c r="AC636" i="4"/>
  <c r="AV635" i="4"/>
  <c r="AB635" i="4"/>
  <c r="O636" i="4"/>
  <c r="S636" i="4"/>
  <c r="AI636" i="4"/>
  <c r="AM636" i="4"/>
  <c r="AL635" i="4"/>
  <c r="R635" i="4"/>
  <c r="F636" i="4"/>
  <c r="D637" i="4"/>
  <c r="E637" i="4" l="1"/>
  <c r="I637" i="4"/>
  <c r="AJ636" i="4"/>
  <c r="AH637" i="4"/>
  <c r="Z636" i="4"/>
  <c r="X637" i="4"/>
  <c r="H636" i="4"/>
  <c r="P636" i="4"/>
  <c r="N637" i="4"/>
  <c r="AT636" i="4"/>
  <c r="AR637" i="4"/>
  <c r="O637" i="4" l="1"/>
  <c r="S637" i="4"/>
  <c r="Y637" i="4"/>
  <c r="AC637" i="4"/>
  <c r="AB636" i="4"/>
  <c r="AI637" i="4"/>
  <c r="AM637" i="4"/>
  <c r="AS637" i="4"/>
  <c r="AW637" i="4"/>
  <c r="AV636" i="4"/>
  <c r="AL636" i="4"/>
  <c r="R636" i="4"/>
  <c r="F637" i="4"/>
  <c r="D638" i="4"/>
  <c r="E638" i="4" l="1"/>
  <c r="I638" i="4"/>
  <c r="AJ637" i="4"/>
  <c r="AH638" i="4"/>
  <c r="Z637" i="4"/>
  <c r="X638" i="4"/>
  <c r="H637" i="4"/>
  <c r="AT637" i="4"/>
  <c r="AR638" i="4"/>
  <c r="P637" i="4"/>
  <c r="N638" i="4"/>
  <c r="AS638" i="4" l="1"/>
  <c r="AW638" i="4"/>
  <c r="Y638" i="4"/>
  <c r="AC638" i="4"/>
  <c r="AB637" i="4"/>
  <c r="AI638" i="4"/>
  <c r="AM638" i="4"/>
  <c r="O638" i="4"/>
  <c r="S638" i="4"/>
  <c r="R637" i="4"/>
  <c r="AL637" i="4"/>
  <c r="AV637" i="4"/>
  <c r="F638" i="4"/>
  <c r="D639" i="4"/>
  <c r="E639" i="4" l="1"/>
  <c r="I639" i="4"/>
  <c r="AJ638" i="4"/>
  <c r="AH639" i="4"/>
  <c r="Z638" i="4"/>
  <c r="X639" i="4"/>
  <c r="H638" i="4"/>
  <c r="P638" i="4"/>
  <c r="N639" i="4"/>
  <c r="AT638" i="4"/>
  <c r="AR639" i="4"/>
  <c r="O639" i="4" l="1"/>
  <c r="S639" i="4"/>
  <c r="Y639" i="4"/>
  <c r="AC639" i="4"/>
  <c r="AB638" i="4"/>
  <c r="AI639" i="4"/>
  <c r="AM639" i="4"/>
  <c r="AS639" i="4"/>
  <c r="AW639" i="4"/>
  <c r="AV638" i="4"/>
  <c r="AL638" i="4"/>
  <c r="R638" i="4"/>
  <c r="F639" i="4"/>
  <c r="D640" i="4"/>
  <c r="E640" i="4" l="1"/>
  <c r="I640" i="4"/>
  <c r="AJ639" i="4"/>
  <c r="AH640" i="4"/>
  <c r="Z639" i="4"/>
  <c r="X640" i="4"/>
  <c r="H639" i="4"/>
  <c r="AT639" i="4"/>
  <c r="AR640" i="4"/>
  <c r="P639" i="4"/>
  <c r="N640" i="4"/>
  <c r="AS640" i="4" l="1"/>
  <c r="AW640" i="4"/>
  <c r="Y640" i="4"/>
  <c r="AC640" i="4"/>
  <c r="AB639" i="4"/>
  <c r="AI640" i="4"/>
  <c r="AM640" i="4"/>
  <c r="O640" i="4"/>
  <c r="S640" i="4"/>
  <c r="R639" i="4"/>
  <c r="AL639" i="4"/>
  <c r="AV639" i="4"/>
  <c r="F640" i="4"/>
  <c r="D641" i="4"/>
  <c r="E641" i="4" l="1"/>
  <c r="I641" i="4"/>
  <c r="AJ640" i="4"/>
  <c r="AH641" i="4"/>
  <c r="Z640" i="4"/>
  <c r="X641" i="4"/>
  <c r="H640" i="4"/>
  <c r="P640" i="4"/>
  <c r="N641" i="4"/>
  <c r="AT640" i="4"/>
  <c r="AR641" i="4"/>
  <c r="O641" i="4" l="1"/>
  <c r="S641" i="4"/>
  <c r="Y641" i="4"/>
  <c r="AC641" i="4"/>
  <c r="AB640" i="4"/>
  <c r="AI641" i="4"/>
  <c r="AM641" i="4"/>
  <c r="AS641" i="4"/>
  <c r="AW641" i="4"/>
  <c r="AV640" i="4"/>
  <c r="AL640" i="4"/>
  <c r="R640" i="4"/>
  <c r="F641" i="4"/>
  <c r="D642" i="4"/>
  <c r="AJ641" i="4" l="1"/>
  <c r="AH642" i="4"/>
  <c r="E642" i="4"/>
  <c r="I642" i="4"/>
  <c r="Z641" i="4"/>
  <c r="X642" i="4"/>
  <c r="H641" i="4"/>
  <c r="AT641" i="4"/>
  <c r="AR642" i="4"/>
  <c r="P641" i="4"/>
  <c r="N642" i="4"/>
  <c r="Y642" i="4" l="1"/>
  <c r="AC642" i="4"/>
  <c r="AB641" i="4"/>
  <c r="O642" i="4"/>
  <c r="S642" i="4"/>
  <c r="R641" i="4"/>
  <c r="F642" i="4"/>
  <c r="D643" i="4"/>
  <c r="AS642" i="4"/>
  <c r="AW642" i="4"/>
  <c r="AI642" i="4"/>
  <c r="AM642" i="4"/>
  <c r="AV641" i="4"/>
  <c r="AL641" i="4"/>
  <c r="AJ642" i="4" l="1"/>
  <c r="AH643" i="4"/>
  <c r="P642" i="4"/>
  <c r="N643" i="4"/>
  <c r="AT642" i="4"/>
  <c r="AR643" i="4"/>
  <c r="E643" i="4"/>
  <c r="I643" i="4"/>
  <c r="H642" i="4"/>
  <c r="Z642" i="4"/>
  <c r="X643" i="4"/>
  <c r="AS643" i="4" l="1"/>
  <c r="AW643" i="4"/>
  <c r="AV642" i="4"/>
  <c r="F643" i="4"/>
  <c r="D644" i="4"/>
  <c r="O643" i="4"/>
  <c r="S643" i="4"/>
  <c r="Y643" i="4"/>
  <c r="AC643" i="4"/>
  <c r="AB642" i="4"/>
  <c r="R642" i="4"/>
  <c r="AI643" i="4"/>
  <c r="AM643" i="4"/>
  <c r="AL642" i="4"/>
  <c r="AJ643" i="4" l="1"/>
  <c r="AH644" i="4"/>
  <c r="P643" i="4"/>
  <c r="N644" i="4"/>
  <c r="E644" i="4"/>
  <c r="I644" i="4"/>
  <c r="H643" i="4"/>
  <c r="Z643" i="4"/>
  <c r="X644" i="4"/>
  <c r="AT643" i="4"/>
  <c r="AR644" i="4"/>
  <c r="F644" i="4" l="1"/>
  <c r="D645" i="4"/>
  <c r="O644" i="4"/>
  <c r="S644" i="4"/>
  <c r="AV643" i="4"/>
  <c r="R643" i="4"/>
  <c r="Y644" i="4"/>
  <c r="AC644" i="4"/>
  <c r="AI644" i="4"/>
  <c r="AM644" i="4"/>
  <c r="AS644" i="4"/>
  <c r="AW644" i="4"/>
  <c r="AB643" i="4"/>
  <c r="AL643" i="4"/>
  <c r="AT644" i="4" l="1"/>
  <c r="AR645" i="4"/>
  <c r="AJ644" i="4"/>
  <c r="AH645" i="4"/>
  <c r="P644" i="4"/>
  <c r="N645" i="4"/>
  <c r="E645" i="4"/>
  <c r="I645" i="4"/>
  <c r="Z644" i="4"/>
  <c r="X645" i="4"/>
  <c r="H644" i="4"/>
  <c r="O645" i="4" l="1"/>
  <c r="S645" i="4"/>
  <c r="R644" i="4"/>
  <c r="AI645" i="4"/>
  <c r="AM645" i="4"/>
  <c r="AL644" i="4"/>
  <c r="F645" i="4"/>
  <c r="D646" i="4"/>
  <c r="Y645" i="4"/>
  <c r="AC645" i="4"/>
  <c r="AS645" i="4"/>
  <c r="AW645" i="4"/>
  <c r="AB644" i="4"/>
  <c r="AV644" i="4"/>
  <c r="E646" i="4" l="1"/>
  <c r="I646" i="4"/>
  <c r="AT645" i="4"/>
  <c r="AR646" i="4"/>
  <c r="AJ645" i="4"/>
  <c r="AH646" i="4"/>
  <c r="Z645" i="4"/>
  <c r="X646" i="4"/>
  <c r="H645" i="4"/>
  <c r="P645" i="4"/>
  <c r="N646" i="4"/>
  <c r="Y646" i="4" l="1"/>
  <c r="AC646" i="4"/>
  <c r="AB645" i="4"/>
  <c r="AI646" i="4"/>
  <c r="AM646" i="4"/>
  <c r="AL645" i="4"/>
  <c r="AS646" i="4"/>
  <c r="AW646" i="4"/>
  <c r="O646" i="4"/>
  <c r="S646" i="4"/>
  <c r="R645" i="4"/>
  <c r="AV645" i="4"/>
  <c r="F646" i="4"/>
  <c r="D647" i="4"/>
  <c r="E647" i="4" l="1"/>
  <c r="I647" i="4"/>
  <c r="AJ646" i="4"/>
  <c r="AH647" i="4"/>
  <c r="P646" i="4"/>
  <c r="N647" i="4"/>
  <c r="H646" i="4"/>
  <c r="AT646" i="4"/>
  <c r="AR647" i="4"/>
  <c r="Z646" i="4"/>
  <c r="X647" i="4"/>
  <c r="AS647" i="4" l="1"/>
  <c r="AW647" i="4"/>
  <c r="O647" i="4"/>
  <c r="S647" i="4"/>
  <c r="R646" i="4"/>
  <c r="AI647" i="4"/>
  <c r="AM647" i="4"/>
  <c r="Y647" i="4"/>
  <c r="AC647" i="4"/>
  <c r="AB646" i="4"/>
  <c r="AL646" i="4"/>
  <c r="AV646" i="4"/>
  <c r="F647" i="4"/>
  <c r="D648" i="4"/>
  <c r="E648" i="4" l="1"/>
  <c r="I648" i="4"/>
  <c r="AJ647" i="4"/>
  <c r="AH648" i="4"/>
  <c r="P647" i="4"/>
  <c r="N648" i="4"/>
  <c r="H647" i="4"/>
  <c r="Z647" i="4"/>
  <c r="X648" i="4"/>
  <c r="AT647" i="4"/>
  <c r="AR648" i="4"/>
  <c r="Y648" i="4" l="1"/>
  <c r="AC648" i="4"/>
  <c r="O648" i="4"/>
  <c r="S648" i="4"/>
  <c r="R647" i="4"/>
  <c r="AI648" i="4"/>
  <c r="AM648" i="4"/>
  <c r="AS648" i="4"/>
  <c r="AW648" i="4"/>
  <c r="AV647" i="4"/>
  <c r="AL647" i="4"/>
  <c r="AB647" i="4"/>
  <c r="F648" i="4"/>
  <c r="D649" i="4"/>
  <c r="E649" i="4" l="1"/>
  <c r="I649" i="4"/>
  <c r="AJ648" i="4"/>
  <c r="AH649" i="4"/>
  <c r="P648" i="4"/>
  <c r="N649" i="4"/>
  <c r="H648" i="4"/>
  <c r="AT648" i="4"/>
  <c r="AR649" i="4"/>
  <c r="Z648" i="4"/>
  <c r="X649" i="4"/>
  <c r="AS649" i="4" l="1"/>
  <c r="AW649" i="4"/>
  <c r="O649" i="4"/>
  <c r="S649" i="4"/>
  <c r="R648" i="4"/>
  <c r="AI649" i="4"/>
  <c r="AM649" i="4"/>
  <c r="Y649" i="4"/>
  <c r="AC649" i="4"/>
  <c r="AB648" i="4"/>
  <c r="AL648" i="4"/>
  <c r="AV648" i="4"/>
  <c r="F649" i="4"/>
  <c r="D650" i="4"/>
  <c r="AJ649" i="4" l="1"/>
  <c r="AH650" i="4"/>
  <c r="E650" i="4"/>
  <c r="I650" i="4"/>
  <c r="P649" i="4"/>
  <c r="N650" i="4"/>
  <c r="H649" i="4"/>
  <c r="Z649" i="4"/>
  <c r="X650" i="4"/>
  <c r="AT649" i="4"/>
  <c r="AR650" i="4"/>
  <c r="R649" i="4" l="1"/>
  <c r="AS650" i="4"/>
  <c r="AW650" i="4"/>
  <c r="AV649" i="4"/>
  <c r="F650" i="4"/>
  <c r="D651" i="4"/>
  <c r="O650" i="4"/>
  <c r="S650" i="4"/>
  <c r="Y650" i="4"/>
  <c r="AC650" i="4"/>
  <c r="AI650" i="4"/>
  <c r="AM650" i="4"/>
  <c r="AB649" i="4"/>
  <c r="AL649" i="4"/>
  <c r="E651" i="4" l="1"/>
  <c r="I651" i="4"/>
  <c r="H650" i="4"/>
  <c r="AJ650" i="4"/>
  <c r="AH651" i="4"/>
  <c r="Z650" i="4"/>
  <c r="X651" i="4"/>
  <c r="AT650" i="4"/>
  <c r="AR651" i="4"/>
  <c r="P650" i="4"/>
  <c r="N651" i="4"/>
  <c r="Y651" i="4" l="1"/>
  <c r="AC651" i="4"/>
  <c r="AS651" i="4"/>
  <c r="AW651" i="4"/>
  <c r="AB650" i="4"/>
  <c r="AI651" i="4"/>
  <c r="AM651" i="4"/>
  <c r="AL650" i="4"/>
  <c r="O651" i="4"/>
  <c r="S651" i="4"/>
  <c r="R650" i="4"/>
  <c r="AV650" i="4"/>
  <c r="F651" i="4"/>
  <c r="D652" i="4"/>
  <c r="E652" i="4" l="1"/>
  <c r="I652" i="4"/>
  <c r="AJ651" i="4"/>
  <c r="AH652" i="4"/>
  <c r="P651" i="4"/>
  <c r="N652" i="4"/>
  <c r="AT651" i="4"/>
  <c r="AR652" i="4"/>
  <c r="H651" i="4"/>
  <c r="Z651" i="4"/>
  <c r="X652" i="4"/>
  <c r="AS652" i="4" l="1"/>
  <c r="AW652" i="4"/>
  <c r="O652" i="4"/>
  <c r="S652" i="4"/>
  <c r="AV651" i="4"/>
  <c r="R651" i="4"/>
  <c r="AI652" i="4"/>
  <c r="AM652" i="4"/>
  <c r="Y652" i="4"/>
  <c r="AC652" i="4"/>
  <c r="AB651" i="4"/>
  <c r="AL651" i="4"/>
  <c r="F652" i="4"/>
  <c r="D653" i="4"/>
  <c r="E653" i="4" l="1"/>
  <c r="I653" i="4"/>
  <c r="Z652" i="4"/>
  <c r="X653" i="4"/>
  <c r="P652" i="4"/>
  <c r="N653" i="4"/>
  <c r="H652" i="4"/>
  <c r="AJ652" i="4"/>
  <c r="AH653" i="4"/>
  <c r="AT652" i="4"/>
  <c r="AR653" i="4"/>
  <c r="AI653" i="4" l="1"/>
  <c r="AM653" i="4"/>
  <c r="O653" i="4"/>
  <c r="S653" i="4"/>
  <c r="R652" i="4"/>
  <c r="Y653" i="4"/>
  <c r="AC653" i="4"/>
  <c r="AS653" i="4"/>
  <c r="AW653" i="4"/>
  <c r="AV652" i="4"/>
  <c r="AB652" i="4"/>
  <c r="AL652" i="4"/>
  <c r="F653" i="4"/>
  <c r="D654" i="4"/>
  <c r="Z653" i="4" l="1"/>
  <c r="X654" i="4"/>
  <c r="E654" i="4"/>
  <c r="I654" i="4"/>
  <c r="P653" i="4"/>
  <c r="N654" i="4"/>
  <c r="H653" i="4"/>
  <c r="AT653" i="4"/>
  <c r="AR654" i="4"/>
  <c r="AJ653" i="4"/>
  <c r="AH654" i="4"/>
  <c r="O654" i="4" l="1"/>
  <c r="S654" i="4"/>
  <c r="R653" i="4"/>
  <c r="AI654" i="4"/>
  <c r="AM654" i="4"/>
  <c r="AL653" i="4"/>
  <c r="F654" i="4"/>
  <c r="D655" i="4"/>
  <c r="AS654" i="4"/>
  <c r="AW654" i="4"/>
  <c r="Y654" i="4"/>
  <c r="AC654" i="4"/>
  <c r="AV653" i="4"/>
  <c r="AB653" i="4"/>
  <c r="Z654" i="4" l="1"/>
  <c r="X655" i="4"/>
  <c r="AJ654" i="4"/>
  <c r="AH655" i="4"/>
  <c r="AT654" i="4"/>
  <c r="AR655" i="4"/>
  <c r="E655" i="4"/>
  <c r="I655" i="4"/>
  <c r="H654" i="4"/>
  <c r="P654" i="4"/>
  <c r="N655" i="4"/>
  <c r="AS655" i="4" l="1"/>
  <c r="AW655" i="4"/>
  <c r="AV654" i="4"/>
  <c r="F655" i="4"/>
  <c r="D656" i="4"/>
  <c r="AI655" i="4"/>
  <c r="AM655" i="4"/>
  <c r="O655" i="4"/>
  <c r="S655" i="4"/>
  <c r="R654" i="4"/>
  <c r="AL654" i="4"/>
  <c r="Y655" i="4"/>
  <c r="AC655" i="4"/>
  <c r="AB654" i="4"/>
  <c r="Z655" i="4" l="1"/>
  <c r="X656" i="4"/>
  <c r="AJ655" i="4"/>
  <c r="AH656" i="4"/>
  <c r="E656" i="4"/>
  <c r="I656" i="4"/>
  <c r="H655" i="4"/>
  <c r="P655" i="4"/>
  <c r="N656" i="4"/>
  <c r="AT655" i="4"/>
  <c r="AR656" i="4"/>
  <c r="F656" i="4" l="1"/>
  <c r="D657" i="4"/>
  <c r="AI656" i="4"/>
  <c r="AM656" i="4"/>
  <c r="AS656" i="4"/>
  <c r="AW656" i="4"/>
  <c r="AV655" i="4"/>
  <c r="AL655" i="4"/>
  <c r="O656" i="4"/>
  <c r="S656" i="4"/>
  <c r="Y656" i="4"/>
  <c r="AC656" i="4"/>
  <c r="R655" i="4"/>
  <c r="AB655" i="4"/>
  <c r="Z656" i="4" l="1"/>
  <c r="X657" i="4"/>
  <c r="AT656" i="4"/>
  <c r="AR657" i="4"/>
  <c r="P656" i="4"/>
  <c r="N657" i="4"/>
  <c r="AJ656" i="4"/>
  <c r="AH657" i="4"/>
  <c r="E657" i="4"/>
  <c r="I657" i="4"/>
  <c r="H656" i="4"/>
  <c r="AI657" i="4" l="1"/>
  <c r="AM657" i="4"/>
  <c r="AL656" i="4"/>
  <c r="O657" i="4"/>
  <c r="S657" i="4"/>
  <c r="R656" i="4"/>
  <c r="AS657" i="4"/>
  <c r="AW657" i="4"/>
  <c r="AV656" i="4"/>
  <c r="Y657" i="4"/>
  <c r="AC657" i="4"/>
  <c r="F657" i="4"/>
  <c r="D658" i="4"/>
  <c r="AB656" i="4"/>
  <c r="E658" i="4" l="1"/>
  <c r="I658" i="4"/>
  <c r="H657" i="4"/>
  <c r="Z657" i="4"/>
  <c r="X658" i="4"/>
  <c r="P657" i="4"/>
  <c r="N658" i="4"/>
  <c r="AT657" i="4"/>
  <c r="AR658" i="4"/>
  <c r="AJ657" i="4"/>
  <c r="AH658" i="4"/>
  <c r="O658" i="4" l="1"/>
  <c r="S658" i="4"/>
  <c r="AS658" i="4"/>
  <c r="AW658" i="4"/>
  <c r="R657" i="4"/>
  <c r="Y658" i="4"/>
  <c r="AC658" i="4"/>
  <c r="AB657" i="4"/>
  <c r="AI658" i="4"/>
  <c r="AM658" i="4"/>
  <c r="AL657" i="4"/>
  <c r="AV657" i="4"/>
  <c r="F658" i="4"/>
  <c r="D659" i="4"/>
  <c r="E659" i="4" l="1"/>
  <c r="I659" i="4"/>
  <c r="Z658" i="4"/>
  <c r="X659" i="4"/>
  <c r="AJ658" i="4"/>
  <c r="AH659" i="4"/>
  <c r="AT658" i="4"/>
  <c r="AR659" i="4"/>
  <c r="H658" i="4"/>
  <c r="P658" i="4"/>
  <c r="N659" i="4"/>
  <c r="AS659" i="4" l="1"/>
  <c r="AW659" i="4"/>
  <c r="AI659" i="4"/>
  <c r="AM659" i="4"/>
  <c r="AL658" i="4"/>
  <c r="AV658" i="4"/>
  <c r="Y659" i="4"/>
  <c r="AC659" i="4"/>
  <c r="O659" i="4"/>
  <c r="S659" i="4"/>
  <c r="R658" i="4"/>
  <c r="AB658" i="4"/>
  <c r="F659" i="4"/>
  <c r="D660" i="4"/>
  <c r="E660" i="4" l="1"/>
  <c r="I660" i="4"/>
  <c r="P659" i="4"/>
  <c r="N660" i="4"/>
  <c r="AJ659" i="4"/>
  <c r="AH660" i="4"/>
  <c r="H659" i="4"/>
  <c r="Z659" i="4"/>
  <c r="X660" i="4"/>
  <c r="AT659" i="4"/>
  <c r="AR660" i="4"/>
  <c r="Y660" i="4" l="1"/>
  <c r="AC660" i="4"/>
  <c r="AL659" i="4"/>
  <c r="AS660" i="4"/>
  <c r="AW660" i="4"/>
  <c r="O660" i="4"/>
  <c r="S660" i="4"/>
  <c r="AI660" i="4"/>
  <c r="AM660" i="4"/>
  <c r="AV659" i="4"/>
  <c r="R659" i="4"/>
  <c r="AB659" i="4"/>
  <c r="F660" i="4"/>
  <c r="D661" i="4"/>
  <c r="P660" i="4" l="1"/>
  <c r="N661" i="4"/>
  <c r="AT660" i="4"/>
  <c r="AR661" i="4"/>
  <c r="E661" i="4"/>
  <c r="I661" i="4"/>
  <c r="H660" i="4"/>
  <c r="AJ660" i="4"/>
  <c r="AH661" i="4"/>
  <c r="Z660" i="4"/>
  <c r="X661" i="4"/>
  <c r="F661" i="4" l="1"/>
  <c r="D662" i="4"/>
  <c r="AS661" i="4"/>
  <c r="AW661" i="4"/>
  <c r="Y661" i="4"/>
  <c r="AC661" i="4"/>
  <c r="AB660" i="4"/>
  <c r="AV660" i="4"/>
  <c r="AI661" i="4"/>
  <c r="AM661" i="4"/>
  <c r="O661" i="4"/>
  <c r="S661" i="4"/>
  <c r="AL660" i="4"/>
  <c r="R660" i="4"/>
  <c r="P661" i="4" l="1"/>
  <c r="N662" i="4"/>
  <c r="Z661" i="4"/>
  <c r="X662" i="4"/>
  <c r="AJ661" i="4"/>
  <c r="AH662" i="4"/>
  <c r="AT661" i="4"/>
  <c r="AR662" i="4"/>
  <c r="E662" i="4"/>
  <c r="I662" i="4"/>
  <c r="H9" i="4" s="1"/>
  <c r="I9" i="4" s="1"/>
  <c r="H661" i="4"/>
  <c r="AS662" i="4" l="1"/>
  <c r="AW662" i="4"/>
  <c r="AV661" i="4"/>
  <c r="AI662" i="4"/>
  <c r="AM662" i="4"/>
  <c r="AL661" i="4"/>
  <c r="Y662" i="4"/>
  <c r="AC662" i="4"/>
  <c r="AB661" i="4"/>
  <c r="O662" i="4"/>
  <c r="S662" i="4"/>
  <c r="F662" i="4"/>
  <c r="D663" i="4"/>
  <c r="R661" i="4"/>
  <c r="E663" i="4" l="1"/>
  <c r="I663" i="4"/>
  <c r="H662" i="4"/>
  <c r="P662" i="4"/>
  <c r="N663" i="4"/>
  <c r="AJ662" i="4"/>
  <c r="AH663" i="4"/>
  <c r="Z662" i="4"/>
  <c r="X663" i="4"/>
  <c r="AT662" i="4"/>
  <c r="AR663" i="4"/>
  <c r="AI663" i="4" l="1"/>
  <c r="AM663" i="4"/>
  <c r="Y663" i="4"/>
  <c r="AC663" i="4"/>
  <c r="AL662" i="4"/>
  <c r="O663" i="4"/>
  <c r="S663" i="4"/>
  <c r="R662" i="4"/>
  <c r="AS663" i="4"/>
  <c r="AW663" i="4"/>
  <c r="AV662" i="4"/>
  <c r="AB662" i="4"/>
  <c r="F663" i="4"/>
  <c r="D664" i="4"/>
  <c r="E664" i="4" l="1"/>
  <c r="I664" i="4"/>
  <c r="P663" i="4"/>
  <c r="N664" i="4"/>
  <c r="AT663" i="4"/>
  <c r="AR664" i="4"/>
  <c r="Z663" i="4"/>
  <c r="X664" i="4"/>
  <c r="H663" i="4"/>
  <c r="AJ663" i="4"/>
  <c r="AH664" i="4"/>
  <c r="Y664" i="4" l="1"/>
  <c r="AC664" i="4"/>
  <c r="AS664" i="4"/>
  <c r="AW664" i="4"/>
  <c r="AV663" i="4"/>
  <c r="AB663" i="4"/>
  <c r="AI664" i="4"/>
  <c r="AM664" i="4"/>
  <c r="O664" i="4"/>
  <c r="S664" i="4"/>
  <c r="AL663" i="4"/>
  <c r="R663" i="4"/>
  <c r="F664" i="4"/>
  <c r="D665" i="4"/>
  <c r="E665" i="4" l="1"/>
  <c r="I665" i="4"/>
  <c r="P664" i="4"/>
  <c r="N665" i="4"/>
  <c r="AT664" i="4"/>
  <c r="AR665" i="4"/>
  <c r="H664" i="4"/>
  <c r="AJ664" i="4"/>
  <c r="AH665" i="4"/>
  <c r="Z664" i="4"/>
  <c r="X665" i="4"/>
  <c r="AI665" i="4" l="1"/>
  <c r="AM665" i="4"/>
  <c r="AS665" i="4"/>
  <c r="AW665" i="4"/>
  <c r="AV664" i="4"/>
  <c r="O665" i="4"/>
  <c r="S665" i="4"/>
  <c r="Y665" i="4"/>
  <c r="AC665" i="4"/>
  <c r="AB664" i="4"/>
  <c r="R664" i="4"/>
  <c r="AL664" i="4"/>
  <c r="F665" i="4"/>
  <c r="D666" i="4"/>
  <c r="E666" i="4" l="1"/>
  <c r="I666" i="4"/>
  <c r="P665" i="4"/>
  <c r="N666" i="4"/>
  <c r="AT665" i="4"/>
  <c r="AR666" i="4"/>
  <c r="H665" i="4"/>
  <c r="Z665" i="4"/>
  <c r="X666" i="4"/>
  <c r="AJ665" i="4"/>
  <c r="AH666" i="4"/>
  <c r="Y666" i="4" l="1"/>
  <c r="AC666" i="4"/>
  <c r="AS666" i="4"/>
  <c r="AW666" i="4"/>
  <c r="AV665" i="4"/>
  <c r="O666" i="4"/>
  <c r="S666" i="4"/>
  <c r="AI666" i="4"/>
  <c r="AM666" i="4"/>
  <c r="AL665" i="4"/>
  <c r="R665" i="4"/>
  <c r="AB665" i="4"/>
  <c r="F666" i="4"/>
  <c r="D667" i="4"/>
  <c r="E667" i="4" l="1"/>
  <c r="I667" i="4"/>
  <c r="P666" i="4"/>
  <c r="N667" i="4"/>
  <c r="AT666" i="4"/>
  <c r="AR667" i="4"/>
  <c r="H666" i="4"/>
  <c r="AJ666" i="4"/>
  <c r="AH667" i="4"/>
  <c r="Z666" i="4"/>
  <c r="X667" i="4"/>
  <c r="AI667" i="4" l="1"/>
  <c r="AM667" i="4"/>
  <c r="AS667" i="4"/>
  <c r="AW667" i="4"/>
  <c r="AV666" i="4"/>
  <c r="O667" i="4"/>
  <c r="S667" i="4"/>
  <c r="Y667" i="4"/>
  <c r="AC667" i="4"/>
  <c r="AB666" i="4"/>
  <c r="R666" i="4"/>
  <c r="AL666" i="4"/>
  <c r="F667" i="4"/>
  <c r="D668" i="4"/>
  <c r="E668" i="4" l="1"/>
  <c r="I668" i="4"/>
  <c r="P667" i="4"/>
  <c r="N668" i="4"/>
  <c r="AT667" i="4"/>
  <c r="AR668" i="4"/>
  <c r="H667" i="4"/>
  <c r="Z667" i="4"/>
  <c r="X668" i="4"/>
  <c r="AJ667" i="4"/>
  <c r="AH668" i="4"/>
  <c r="Y668" i="4" l="1"/>
  <c r="AC668" i="4"/>
  <c r="AS668" i="4"/>
  <c r="AW668" i="4"/>
  <c r="AV667" i="4"/>
  <c r="O668" i="4"/>
  <c r="S668" i="4"/>
  <c r="AI668" i="4"/>
  <c r="AM668" i="4"/>
  <c r="AL667" i="4"/>
  <c r="R667" i="4"/>
  <c r="AB667" i="4"/>
  <c r="F668" i="4"/>
  <c r="D669" i="4"/>
  <c r="E669" i="4" l="1"/>
  <c r="I669" i="4"/>
  <c r="P668" i="4"/>
  <c r="N669" i="4"/>
  <c r="AT668" i="4"/>
  <c r="AR669" i="4"/>
  <c r="H668" i="4"/>
  <c r="AJ668" i="4"/>
  <c r="AH669" i="4"/>
  <c r="Z668" i="4"/>
  <c r="X669" i="4"/>
  <c r="AI669" i="4" l="1"/>
  <c r="AM669" i="4"/>
  <c r="AS669" i="4"/>
  <c r="AW669" i="4"/>
  <c r="AV668" i="4"/>
  <c r="O669" i="4"/>
  <c r="S669" i="4"/>
  <c r="Y669" i="4"/>
  <c r="AC669" i="4"/>
  <c r="AB668" i="4"/>
  <c r="R668" i="4"/>
  <c r="AL668" i="4"/>
  <c r="F669" i="4"/>
  <c r="D670" i="4"/>
  <c r="E670" i="4" l="1"/>
  <c r="I670" i="4"/>
  <c r="P669" i="4"/>
  <c r="N670" i="4"/>
  <c r="AT669" i="4"/>
  <c r="AR670" i="4"/>
  <c r="H669" i="4"/>
  <c r="Z669" i="4"/>
  <c r="X670" i="4"/>
  <c r="AJ669" i="4"/>
  <c r="AH670" i="4"/>
  <c r="Y670" i="4" l="1"/>
  <c r="AC670" i="4"/>
  <c r="AS670" i="4"/>
  <c r="AW670" i="4"/>
  <c r="AV669" i="4"/>
  <c r="O670" i="4"/>
  <c r="S670" i="4"/>
  <c r="AI670" i="4"/>
  <c r="AM670" i="4"/>
  <c r="AL669" i="4"/>
  <c r="R669" i="4"/>
  <c r="AB669" i="4"/>
  <c r="F670" i="4"/>
  <c r="D671" i="4"/>
  <c r="E671" i="4" l="1"/>
  <c r="I671" i="4"/>
  <c r="P670" i="4"/>
  <c r="N671" i="4"/>
  <c r="AT670" i="4"/>
  <c r="AR671" i="4"/>
  <c r="H670" i="4"/>
  <c r="AJ670" i="4"/>
  <c r="AH671" i="4"/>
  <c r="Z670" i="4"/>
  <c r="X671" i="4"/>
  <c r="AI671" i="4" l="1"/>
  <c r="AM671" i="4"/>
  <c r="AS671" i="4"/>
  <c r="AW671" i="4"/>
  <c r="AV670" i="4"/>
  <c r="O671" i="4"/>
  <c r="S671" i="4"/>
  <c r="Y671" i="4"/>
  <c r="AC671" i="4"/>
  <c r="AB670" i="4"/>
  <c r="R670" i="4"/>
  <c r="AL670" i="4"/>
  <c r="F671" i="4"/>
  <c r="D672" i="4"/>
  <c r="P671" i="4" l="1"/>
  <c r="N672" i="4"/>
  <c r="E672" i="4"/>
  <c r="I672" i="4"/>
  <c r="AT671" i="4"/>
  <c r="AR672" i="4"/>
  <c r="H671" i="4"/>
  <c r="Z671" i="4"/>
  <c r="X672" i="4"/>
  <c r="AJ671" i="4"/>
  <c r="AH672" i="4"/>
  <c r="AS672" i="4" l="1"/>
  <c r="AW672" i="4"/>
  <c r="AV671" i="4"/>
  <c r="AI672" i="4"/>
  <c r="AM672" i="4"/>
  <c r="AL671" i="4"/>
  <c r="F672" i="4"/>
  <c r="D673" i="4"/>
  <c r="Y672" i="4"/>
  <c r="AC672" i="4"/>
  <c r="O672" i="4"/>
  <c r="S672" i="4"/>
  <c r="AB671" i="4"/>
  <c r="R671" i="4"/>
  <c r="E673" i="4" l="1"/>
  <c r="I673" i="4"/>
  <c r="P672" i="4"/>
  <c r="N673" i="4"/>
  <c r="AJ672" i="4"/>
  <c r="AH673" i="4"/>
  <c r="Z672" i="4"/>
  <c r="X673" i="4"/>
  <c r="H672" i="4"/>
  <c r="AT672" i="4"/>
  <c r="AR673" i="4"/>
  <c r="Y673" i="4" l="1"/>
  <c r="AC673" i="4"/>
  <c r="AI673" i="4"/>
  <c r="AM673" i="4"/>
  <c r="AL672" i="4"/>
  <c r="AB672" i="4"/>
  <c r="O673" i="4"/>
  <c r="S673" i="4"/>
  <c r="AS673" i="4"/>
  <c r="AW673" i="4"/>
  <c r="AV672" i="4"/>
  <c r="R672" i="4"/>
  <c r="F673" i="4"/>
  <c r="D674" i="4"/>
  <c r="E674" i="4" l="1"/>
  <c r="I674" i="4"/>
  <c r="AT673" i="4"/>
  <c r="AR674" i="4"/>
  <c r="AJ673" i="4"/>
  <c r="AH674" i="4"/>
  <c r="H673" i="4"/>
  <c r="P673" i="4"/>
  <c r="N674" i="4"/>
  <c r="Z673" i="4"/>
  <c r="X674" i="4"/>
  <c r="O674" i="4" l="1"/>
  <c r="S674" i="4"/>
  <c r="AI674" i="4"/>
  <c r="AM674" i="4"/>
  <c r="AL673" i="4"/>
  <c r="AS674" i="4"/>
  <c r="AW674" i="4"/>
  <c r="Y674" i="4"/>
  <c r="AC674" i="4"/>
  <c r="AB673" i="4"/>
  <c r="AV673" i="4"/>
  <c r="R673" i="4"/>
  <c r="F674" i="4"/>
  <c r="D675" i="4"/>
  <c r="E675" i="4" l="1"/>
  <c r="I675" i="4"/>
  <c r="AT674" i="4"/>
  <c r="AR675" i="4"/>
  <c r="AJ674" i="4"/>
  <c r="AH675" i="4"/>
  <c r="H674" i="4"/>
  <c r="Z674" i="4"/>
  <c r="X675" i="4"/>
  <c r="P674" i="4"/>
  <c r="N675" i="4"/>
  <c r="Y675" i="4" l="1"/>
  <c r="AC675" i="4"/>
  <c r="AI675" i="4"/>
  <c r="AM675" i="4"/>
  <c r="AL674" i="4"/>
  <c r="AS675" i="4"/>
  <c r="AW675" i="4"/>
  <c r="O675" i="4"/>
  <c r="S675" i="4"/>
  <c r="R674" i="4"/>
  <c r="AV674" i="4"/>
  <c r="AB674" i="4"/>
  <c r="F675" i="4"/>
  <c r="D676" i="4"/>
  <c r="AT675" i="4" l="1"/>
  <c r="AR676" i="4"/>
  <c r="E676" i="4"/>
  <c r="I676" i="4"/>
  <c r="AJ675" i="4"/>
  <c r="AH676" i="4"/>
  <c r="H675" i="4"/>
  <c r="P675" i="4"/>
  <c r="N676" i="4"/>
  <c r="Z675" i="4"/>
  <c r="X676" i="4"/>
  <c r="AI676" i="4" l="1"/>
  <c r="AM676" i="4"/>
  <c r="AL675" i="4"/>
  <c r="Y676" i="4"/>
  <c r="AC676" i="4"/>
  <c r="AB675" i="4"/>
  <c r="F676" i="4"/>
  <c r="D677" i="4"/>
  <c r="O676" i="4"/>
  <c r="S676" i="4"/>
  <c r="AS676" i="4"/>
  <c r="AW676" i="4"/>
  <c r="R675" i="4"/>
  <c r="AV675" i="4"/>
  <c r="E677" i="4" l="1"/>
  <c r="I677" i="4"/>
  <c r="AT676" i="4"/>
  <c r="AR677" i="4"/>
  <c r="Z676" i="4"/>
  <c r="X677" i="4"/>
  <c r="P676" i="4"/>
  <c r="N677" i="4"/>
  <c r="H676" i="4"/>
  <c r="AJ676" i="4"/>
  <c r="AH677" i="4"/>
  <c r="O677" i="4" l="1"/>
  <c r="S677" i="4"/>
  <c r="Y677" i="4"/>
  <c r="AC677" i="4"/>
  <c r="AB676" i="4"/>
  <c r="R676" i="4"/>
  <c r="AS677" i="4"/>
  <c r="AW677" i="4"/>
  <c r="AI677" i="4"/>
  <c r="AM677" i="4"/>
  <c r="AL676" i="4"/>
  <c r="AV676" i="4"/>
  <c r="F677" i="4"/>
  <c r="D678" i="4"/>
  <c r="E678" i="4" l="1"/>
  <c r="I678" i="4"/>
  <c r="AJ677" i="4"/>
  <c r="AH678" i="4"/>
  <c r="Z677" i="4"/>
  <c r="X678" i="4"/>
  <c r="H677" i="4"/>
  <c r="AT677" i="4"/>
  <c r="AR678" i="4"/>
  <c r="P677" i="4"/>
  <c r="N678" i="4"/>
  <c r="AS678" i="4" l="1"/>
  <c r="AW678" i="4"/>
  <c r="Y678" i="4"/>
  <c r="AC678" i="4"/>
  <c r="AB677" i="4"/>
  <c r="AI678" i="4"/>
  <c r="AM678" i="4"/>
  <c r="O678" i="4"/>
  <c r="S678" i="4"/>
  <c r="R677" i="4"/>
  <c r="AL677" i="4"/>
  <c r="AV677" i="4"/>
  <c r="F678" i="4"/>
  <c r="D679" i="4"/>
  <c r="E679" i="4" l="1"/>
  <c r="I679" i="4"/>
  <c r="AJ678" i="4"/>
  <c r="AH679" i="4"/>
  <c r="Z678" i="4"/>
  <c r="X679" i="4"/>
  <c r="H678" i="4"/>
  <c r="P678" i="4"/>
  <c r="N679" i="4"/>
  <c r="AT678" i="4"/>
  <c r="AR679" i="4"/>
  <c r="O679" i="4" l="1"/>
  <c r="S679" i="4"/>
  <c r="Y679" i="4"/>
  <c r="AC679" i="4"/>
  <c r="AB678" i="4"/>
  <c r="AI679" i="4"/>
  <c r="AM679" i="4"/>
  <c r="AS679" i="4"/>
  <c r="AW679" i="4"/>
  <c r="AV678" i="4"/>
  <c r="AL678" i="4"/>
  <c r="R678" i="4"/>
  <c r="F679" i="4"/>
  <c r="D680" i="4"/>
  <c r="E680" i="4" l="1"/>
  <c r="I680" i="4"/>
  <c r="AJ679" i="4"/>
  <c r="AH680" i="4"/>
  <c r="Z679" i="4"/>
  <c r="X680" i="4"/>
  <c r="H679" i="4"/>
  <c r="AT679" i="4"/>
  <c r="AR680" i="4"/>
  <c r="P679" i="4"/>
  <c r="N680" i="4"/>
  <c r="AS680" i="4" l="1"/>
  <c r="AW680" i="4"/>
  <c r="Y680" i="4"/>
  <c r="AC680" i="4"/>
  <c r="AB679" i="4"/>
  <c r="AI680" i="4"/>
  <c r="AM680" i="4"/>
  <c r="O680" i="4"/>
  <c r="S680" i="4"/>
  <c r="R679" i="4"/>
  <c r="AL679" i="4"/>
  <c r="AV679" i="4"/>
  <c r="F680" i="4"/>
  <c r="D681" i="4"/>
  <c r="E681" i="4" l="1"/>
  <c r="I681" i="4"/>
  <c r="AJ680" i="4"/>
  <c r="AH681" i="4"/>
  <c r="Z680" i="4"/>
  <c r="X681" i="4"/>
  <c r="H680" i="4"/>
  <c r="P680" i="4"/>
  <c r="N681" i="4"/>
  <c r="AT680" i="4"/>
  <c r="AR681" i="4"/>
  <c r="O681" i="4" l="1"/>
  <c r="S681" i="4"/>
  <c r="Y681" i="4"/>
  <c r="AC681" i="4"/>
  <c r="AB680" i="4"/>
  <c r="AI681" i="4"/>
  <c r="AM681" i="4"/>
  <c r="AS681" i="4"/>
  <c r="AW681" i="4"/>
  <c r="AV680" i="4"/>
  <c r="AL680" i="4"/>
  <c r="R680" i="4"/>
  <c r="F681" i="4"/>
  <c r="D682" i="4"/>
  <c r="E682" i="4" l="1"/>
  <c r="I682" i="4"/>
  <c r="AJ681" i="4"/>
  <c r="AH682" i="4"/>
  <c r="Z681" i="4"/>
  <c r="X682" i="4"/>
  <c r="H681" i="4"/>
  <c r="AT681" i="4"/>
  <c r="AR682" i="4"/>
  <c r="P681" i="4"/>
  <c r="N682" i="4"/>
  <c r="Y682" i="4" l="1"/>
  <c r="AC682" i="4"/>
  <c r="AS682" i="4"/>
  <c r="AW682" i="4"/>
  <c r="AB681" i="4"/>
  <c r="AI682" i="4"/>
  <c r="AM682" i="4"/>
  <c r="O682" i="4"/>
  <c r="S682" i="4"/>
  <c r="R681" i="4"/>
  <c r="AL681" i="4"/>
  <c r="AV681" i="4"/>
  <c r="F682" i="4"/>
  <c r="D683" i="4"/>
  <c r="AJ682" i="4" l="1"/>
  <c r="AH683" i="4"/>
  <c r="E683" i="4"/>
  <c r="I683" i="4"/>
  <c r="AT682" i="4"/>
  <c r="AR683" i="4"/>
  <c r="H682" i="4"/>
  <c r="P682" i="4"/>
  <c r="N683" i="4"/>
  <c r="Z682" i="4"/>
  <c r="X683" i="4"/>
  <c r="AV682" i="4" l="1"/>
  <c r="AS683" i="4"/>
  <c r="AW683" i="4"/>
  <c r="F683" i="4"/>
  <c r="D684" i="4"/>
  <c r="Y683" i="4"/>
  <c r="AC683" i="4"/>
  <c r="AB682" i="4"/>
  <c r="O683" i="4"/>
  <c r="S683" i="4"/>
  <c r="AI683" i="4"/>
  <c r="AM683" i="4"/>
  <c r="R682" i="4"/>
  <c r="AL682" i="4"/>
  <c r="Z683" i="4" l="1"/>
  <c r="X684" i="4"/>
  <c r="E684" i="4"/>
  <c r="I684" i="4"/>
  <c r="AJ683" i="4"/>
  <c r="AH684" i="4"/>
  <c r="H683" i="4"/>
  <c r="P683" i="4"/>
  <c r="N684" i="4"/>
  <c r="AT683" i="4"/>
  <c r="AR684" i="4"/>
  <c r="AI684" i="4" l="1"/>
  <c r="AM684" i="4"/>
  <c r="F684" i="4"/>
  <c r="D685" i="4"/>
  <c r="AL683" i="4"/>
  <c r="AS684" i="4"/>
  <c r="AW684" i="4"/>
  <c r="AV683" i="4"/>
  <c r="O684" i="4"/>
  <c r="S684" i="4"/>
  <c r="Y684" i="4"/>
  <c r="AC684" i="4"/>
  <c r="R683" i="4"/>
  <c r="AB683" i="4"/>
  <c r="AT684" i="4" l="1"/>
  <c r="AR685" i="4"/>
  <c r="Z684" i="4"/>
  <c r="X685" i="4"/>
  <c r="E685" i="4"/>
  <c r="I685" i="4"/>
  <c r="P684" i="4"/>
  <c r="N685" i="4"/>
  <c r="H684" i="4"/>
  <c r="AJ684" i="4"/>
  <c r="AH685" i="4"/>
  <c r="O685" i="4" l="1"/>
  <c r="S685" i="4"/>
  <c r="R684" i="4"/>
  <c r="F685" i="4"/>
  <c r="D686" i="4"/>
  <c r="AI685" i="4"/>
  <c r="AM685" i="4"/>
  <c r="Y685" i="4"/>
  <c r="AC685" i="4"/>
  <c r="AL684" i="4"/>
  <c r="AB684" i="4"/>
  <c r="AS685" i="4"/>
  <c r="AW685" i="4"/>
  <c r="AV684" i="4"/>
  <c r="AT685" i="4" l="1"/>
  <c r="AR686" i="4"/>
  <c r="AJ685" i="4"/>
  <c r="AH686" i="4"/>
  <c r="E686" i="4"/>
  <c r="I686" i="4"/>
  <c r="H685" i="4"/>
  <c r="Z685" i="4"/>
  <c r="X686" i="4"/>
  <c r="P685" i="4"/>
  <c r="N686" i="4"/>
  <c r="F686" i="4" l="1"/>
  <c r="D687" i="4"/>
  <c r="O686" i="4"/>
  <c r="S686" i="4"/>
  <c r="AI686" i="4"/>
  <c r="AM686" i="4"/>
  <c r="R685" i="4"/>
  <c r="AL685" i="4"/>
  <c r="Y686" i="4"/>
  <c r="AC686" i="4"/>
  <c r="AS686" i="4"/>
  <c r="AW686" i="4"/>
  <c r="AB685" i="4"/>
  <c r="AV685" i="4"/>
  <c r="AT686" i="4" l="1"/>
  <c r="AR687" i="4"/>
  <c r="AJ686" i="4"/>
  <c r="AH687" i="4"/>
  <c r="Z686" i="4"/>
  <c r="X687" i="4"/>
  <c r="P686" i="4"/>
  <c r="N687" i="4"/>
  <c r="E687" i="4"/>
  <c r="I687" i="4"/>
  <c r="H686" i="4"/>
  <c r="O687" i="4" l="1"/>
  <c r="S687" i="4"/>
  <c r="R686" i="4"/>
  <c r="Y687" i="4"/>
  <c r="AC687" i="4"/>
  <c r="AB686" i="4"/>
  <c r="AI687" i="4"/>
  <c r="AM687" i="4"/>
  <c r="AL686" i="4"/>
  <c r="AS687" i="4"/>
  <c r="AW687" i="4"/>
  <c r="F687" i="4"/>
  <c r="D688" i="4"/>
  <c r="AV686" i="4"/>
  <c r="E688" i="4" l="1"/>
  <c r="I688" i="4"/>
  <c r="H687" i="4"/>
  <c r="AT687" i="4"/>
  <c r="AR688" i="4"/>
  <c r="Z687" i="4"/>
  <c r="X688" i="4"/>
  <c r="AJ687" i="4"/>
  <c r="AH688" i="4"/>
  <c r="P687" i="4"/>
  <c r="N688" i="4"/>
  <c r="Y688" i="4" l="1"/>
  <c r="AC688" i="4"/>
  <c r="AB687" i="4"/>
  <c r="AS688" i="4"/>
  <c r="AW688" i="4"/>
  <c r="AV687" i="4"/>
  <c r="O688" i="4"/>
  <c r="S688" i="4"/>
  <c r="R687" i="4"/>
  <c r="AI688" i="4"/>
  <c r="AM688" i="4"/>
  <c r="AL687" i="4"/>
  <c r="F688" i="4"/>
  <c r="D689" i="4"/>
  <c r="E689" i="4" l="1"/>
  <c r="I689" i="4"/>
  <c r="AJ688" i="4"/>
  <c r="AH689" i="4"/>
  <c r="AT688" i="4"/>
  <c r="AR689" i="4"/>
  <c r="H688" i="4"/>
  <c r="P688" i="4"/>
  <c r="N689" i="4"/>
  <c r="Z688" i="4"/>
  <c r="X689" i="4"/>
  <c r="AV688" i="4" l="1"/>
  <c r="AS689" i="4"/>
  <c r="AW689" i="4"/>
  <c r="Y689" i="4"/>
  <c r="AC689" i="4"/>
  <c r="AI689" i="4"/>
  <c r="AM689" i="4"/>
  <c r="AB688" i="4"/>
  <c r="AL688" i="4"/>
  <c r="O689" i="4"/>
  <c r="S689" i="4"/>
  <c r="R688" i="4"/>
  <c r="F689" i="4"/>
  <c r="D690" i="4"/>
  <c r="E690" i="4" l="1"/>
  <c r="I690" i="4"/>
  <c r="AJ689" i="4"/>
  <c r="AH690" i="4"/>
  <c r="P689" i="4"/>
  <c r="N690" i="4"/>
  <c r="Z689" i="4"/>
  <c r="X690" i="4"/>
  <c r="AT689" i="4"/>
  <c r="AR690" i="4"/>
  <c r="H689" i="4"/>
  <c r="Y690" i="4" l="1"/>
  <c r="AC690" i="4"/>
  <c r="AS690" i="4"/>
  <c r="AW690" i="4"/>
  <c r="AB689" i="4"/>
  <c r="O690" i="4"/>
  <c r="S690" i="4"/>
  <c r="R689" i="4"/>
  <c r="AI690" i="4"/>
  <c r="AM690" i="4"/>
  <c r="AL689" i="4"/>
  <c r="AV689" i="4"/>
  <c r="F690" i="4"/>
  <c r="D691" i="4"/>
  <c r="E691" i="4" l="1"/>
  <c r="I691" i="4"/>
  <c r="P690" i="4"/>
  <c r="N691" i="4"/>
  <c r="AJ690" i="4"/>
  <c r="AH691" i="4"/>
  <c r="AT690" i="4"/>
  <c r="AR691" i="4"/>
  <c r="H690" i="4"/>
  <c r="Z690" i="4"/>
  <c r="X691" i="4"/>
  <c r="AS691" i="4" l="1"/>
  <c r="AW691" i="4"/>
  <c r="AV690" i="4"/>
  <c r="AI691" i="4"/>
  <c r="AM691" i="4"/>
  <c r="AL690" i="4"/>
  <c r="Y691" i="4"/>
  <c r="AC691" i="4"/>
  <c r="O691" i="4"/>
  <c r="S691" i="4"/>
  <c r="AB690" i="4"/>
  <c r="R690" i="4"/>
  <c r="F691" i="4"/>
  <c r="D692" i="4"/>
  <c r="E692" i="4" l="1"/>
  <c r="I692" i="4"/>
  <c r="AJ691" i="4"/>
  <c r="AH692" i="4"/>
  <c r="P691" i="4"/>
  <c r="N692" i="4"/>
  <c r="H691" i="4"/>
  <c r="Z691" i="4"/>
  <c r="X692" i="4"/>
  <c r="AT691" i="4"/>
  <c r="AR692" i="4"/>
  <c r="O692" i="4" l="1"/>
  <c r="S692" i="4"/>
  <c r="R691" i="4"/>
  <c r="AS692" i="4"/>
  <c r="AW692" i="4"/>
  <c r="AI692" i="4"/>
  <c r="AM692" i="4"/>
  <c r="AV691" i="4"/>
  <c r="AL691" i="4"/>
  <c r="Y692" i="4"/>
  <c r="AC692" i="4"/>
  <c r="AB691" i="4"/>
  <c r="F692" i="4"/>
  <c r="D693" i="4"/>
  <c r="E693" i="4" l="1"/>
  <c r="I693" i="4"/>
  <c r="AJ692" i="4"/>
  <c r="AH693" i="4"/>
  <c r="Z692" i="4"/>
  <c r="X693" i="4"/>
  <c r="AT692" i="4"/>
  <c r="AR693" i="4"/>
  <c r="H692" i="4"/>
  <c r="P692" i="4"/>
  <c r="N693" i="4"/>
  <c r="AS693" i="4" l="1"/>
  <c r="AW693" i="4"/>
  <c r="Y693" i="4"/>
  <c r="AC693" i="4"/>
  <c r="AB692" i="4"/>
  <c r="AV692" i="4"/>
  <c r="AI693" i="4"/>
  <c r="AM693" i="4"/>
  <c r="O693" i="4"/>
  <c r="S693" i="4"/>
  <c r="R692" i="4"/>
  <c r="AL692" i="4"/>
  <c r="F693" i="4"/>
  <c r="D694" i="4"/>
  <c r="E694" i="4" l="1"/>
  <c r="I694" i="4"/>
  <c r="P693" i="4"/>
  <c r="N694" i="4"/>
  <c r="Z693" i="4"/>
  <c r="X694" i="4"/>
  <c r="H693" i="4"/>
  <c r="AJ693" i="4"/>
  <c r="AH694" i="4"/>
  <c r="AT693" i="4"/>
  <c r="AR694" i="4"/>
  <c r="AI694" i="4" l="1"/>
  <c r="AM694" i="4"/>
  <c r="Y694" i="4"/>
  <c r="AC694" i="4"/>
  <c r="AB693" i="4"/>
  <c r="O694" i="4"/>
  <c r="S694" i="4"/>
  <c r="AS694" i="4"/>
  <c r="AW694" i="4"/>
  <c r="AV693" i="4"/>
  <c r="R693" i="4"/>
  <c r="AL693" i="4"/>
  <c r="F694" i="4"/>
  <c r="D695" i="4"/>
  <c r="P694" i="4" l="1"/>
  <c r="N695" i="4"/>
  <c r="E695" i="4"/>
  <c r="I695" i="4"/>
  <c r="Z694" i="4"/>
  <c r="X695" i="4"/>
  <c r="H694" i="4"/>
  <c r="AT694" i="4"/>
  <c r="AR695" i="4"/>
  <c r="AJ694" i="4"/>
  <c r="AH695" i="4"/>
  <c r="Y695" i="4" l="1"/>
  <c r="AC695" i="4"/>
  <c r="AB694" i="4"/>
  <c r="AI695" i="4"/>
  <c r="AM695" i="4"/>
  <c r="AL694" i="4"/>
  <c r="F695" i="4"/>
  <c r="D696" i="4"/>
  <c r="AS695" i="4"/>
  <c r="AW695" i="4"/>
  <c r="O695" i="4"/>
  <c r="S695" i="4"/>
  <c r="AV694" i="4"/>
  <c r="R694" i="4"/>
  <c r="P695" i="4" l="1"/>
  <c r="N696" i="4"/>
  <c r="AJ695" i="4"/>
  <c r="AH696" i="4"/>
  <c r="AT695" i="4"/>
  <c r="AR696" i="4"/>
  <c r="E696" i="4"/>
  <c r="I696" i="4"/>
  <c r="H695" i="4"/>
  <c r="Z695" i="4"/>
  <c r="X696" i="4"/>
  <c r="AS696" i="4" l="1"/>
  <c r="AW696" i="4"/>
  <c r="AV695" i="4"/>
  <c r="F696" i="4"/>
  <c r="D697" i="4"/>
  <c r="AI696" i="4"/>
  <c r="AM696" i="4"/>
  <c r="Y696" i="4"/>
  <c r="AC696" i="4"/>
  <c r="AB695" i="4"/>
  <c r="AL695" i="4"/>
  <c r="O696" i="4"/>
  <c r="S696" i="4"/>
  <c r="R695" i="4"/>
  <c r="P696" i="4" l="1"/>
  <c r="N697" i="4"/>
  <c r="AJ696" i="4"/>
  <c r="AH697" i="4"/>
  <c r="E697" i="4"/>
  <c r="I697" i="4"/>
  <c r="H696" i="4"/>
  <c r="Z696" i="4"/>
  <c r="X697" i="4"/>
  <c r="AT696" i="4"/>
  <c r="AR697" i="4"/>
  <c r="F697" i="4" l="1"/>
  <c r="D698" i="4"/>
  <c r="AI697" i="4"/>
  <c r="AM697" i="4"/>
  <c r="AS697" i="4"/>
  <c r="AW697" i="4"/>
  <c r="AV696" i="4"/>
  <c r="AL696" i="4"/>
  <c r="Y697" i="4"/>
  <c r="AC697" i="4"/>
  <c r="O697" i="4"/>
  <c r="S697" i="4"/>
  <c r="AB696" i="4"/>
  <c r="R696" i="4"/>
  <c r="P697" i="4" l="1"/>
  <c r="N698" i="4"/>
  <c r="AT697" i="4"/>
  <c r="AR698" i="4"/>
  <c r="Z697" i="4"/>
  <c r="X698" i="4"/>
  <c r="AJ697" i="4"/>
  <c r="AH698" i="4"/>
  <c r="E698" i="4"/>
  <c r="I698" i="4"/>
  <c r="H697" i="4"/>
  <c r="AI698" i="4" l="1"/>
  <c r="AM698" i="4"/>
  <c r="AL697" i="4"/>
  <c r="Y698" i="4"/>
  <c r="AC698" i="4"/>
  <c r="AB697" i="4"/>
  <c r="AS698" i="4"/>
  <c r="AW698" i="4"/>
  <c r="AV697" i="4"/>
  <c r="O698" i="4"/>
  <c r="S698" i="4"/>
  <c r="F698" i="4"/>
  <c r="D699" i="4"/>
  <c r="R697" i="4"/>
  <c r="E699" i="4" l="1"/>
  <c r="I699" i="4"/>
  <c r="H698" i="4"/>
  <c r="P698" i="4"/>
  <c r="N699" i="4"/>
  <c r="Z698" i="4"/>
  <c r="X699" i="4"/>
  <c r="AT698" i="4"/>
  <c r="AR699" i="4"/>
  <c r="AJ698" i="4"/>
  <c r="AH699" i="4"/>
  <c r="Y699" i="4" l="1"/>
  <c r="AC699" i="4"/>
  <c r="AS699" i="4"/>
  <c r="AW699" i="4"/>
  <c r="AB698" i="4"/>
  <c r="O699" i="4"/>
  <c r="S699" i="4"/>
  <c r="R698" i="4"/>
  <c r="AI699" i="4"/>
  <c r="AM699" i="4"/>
  <c r="AL698" i="4"/>
  <c r="AV698" i="4"/>
  <c r="F699" i="4"/>
  <c r="D700" i="4"/>
  <c r="E700" i="4" l="1"/>
  <c r="I700" i="4"/>
  <c r="P699" i="4"/>
  <c r="N700" i="4"/>
  <c r="AJ699" i="4"/>
  <c r="AH700" i="4"/>
  <c r="AT699" i="4"/>
  <c r="AR700" i="4"/>
  <c r="H699" i="4"/>
  <c r="Z699" i="4"/>
  <c r="X700" i="4"/>
  <c r="AS700" i="4" l="1"/>
  <c r="AW700" i="4"/>
  <c r="AI700" i="4"/>
  <c r="AM700" i="4"/>
  <c r="AL699" i="4"/>
  <c r="AV699" i="4"/>
  <c r="O700" i="4"/>
  <c r="S700" i="4"/>
  <c r="Y700" i="4"/>
  <c r="AC700" i="4"/>
  <c r="AB699" i="4"/>
  <c r="R699" i="4"/>
  <c r="F700" i="4"/>
  <c r="D701" i="4"/>
  <c r="E701" i="4" l="1"/>
  <c r="I701" i="4"/>
  <c r="Z700" i="4"/>
  <c r="X701" i="4"/>
  <c r="AJ700" i="4"/>
  <c r="AH701" i="4"/>
  <c r="H700" i="4"/>
  <c r="P700" i="4"/>
  <c r="N701" i="4"/>
  <c r="AT700" i="4"/>
  <c r="AR701" i="4"/>
  <c r="O701" i="4" l="1"/>
  <c r="S701" i="4"/>
  <c r="AI701" i="4"/>
  <c r="AM701" i="4"/>
  <c r="AL700" i="4"/>
  <c r="Y701" i="4"/>
  <c r="AC701" i="4"/>
  <c r="AS701" i="4"/>
  <c r="AW701" i="4"/>
  <c r="AV700" i="4"/>
  <c r="AB700" i="4"/>
  <c r="R700" i="4"/>
  <c r="F701" i="4"/>
  <c r="D702" i="4"/>
  <c r="E702" i="4" l="1"/>
  <c r="I702" i="4"/>
  <c r="Z701" i="4"/>
  <c r="X702" i="4"/>
  <c r="AJ701" i="4"/>
  <c r="AH702" i="4"/>
  <c r="H701" i="4"/>
  <c r="AT701" i="4"/>
  <c r="AR702" i="4"/>
  <c r="P701" i="4"/>
  <c r="N702" i="4"/>
  <c r="AS702" i="4" l="1"/>
  <c r="AW702" i="4"/>
  <c r="AI702" i="4"/>
  <c r="AM702" i="4"/>
  <c r="AL701" i="4"/>
  <c r="Y702" i="4"/>
  <c r="AC702" i="4"/>
  <c r="O702" i="4"/>
  <c r="S702" i="4"/>
  <c r="R701" i="4"/>
  <c r="AB701" i="4"/>
  <c r="AV701" i="4"/>
  <c r="F702" i="4"/>
  <c r="D703" i="4"/>
  <c r="E703" i="4" l="1"/>
  <c r="I703" i="4"/>
  <c r="Z702" i="4"/>
  <c r="X703" i="4"/>
  <c r="AJ702" i="4"/>
  <c r="AH703" i="4"/>
  <c r="H702" i="4"/>
  <c r="P702" i="4"/>
  <c r="N703" i="4"/>
  <c r="AT702" i="4"/>
  <c r="AR703" i="4"/>
  <c r="O703" i="4" l="1"/>
  <c r="S703" i="4"/>
  <c r="AI703" i="4"/>
  <c r="AM703" i="4"/>
  <c r="AL702" i="4"/>
  <c r="Y703" i="4"/>
  <c r="AC703" i="4"/>
  <c r="AS703" i="4"/>
  <c r="AW703" i="4"/>
  <c r="AV702" i="4"/>
  <c r="AB702" i="4"/>
  <c r="R702" i="4"/>
  <c r="F703" i="4"/>
  <c r="D704" i="4"/>
  <c r="E704" i="4" l="1"/>
  <c r="I704" i="4"/>
  <c r="Z703" i="4"/>
  <c r="X704" i="4"/>
  <c r="AJ703" i="4"/>
  <c r="AH704" i="4"/>
  <c r="H703" i="4"/>
  <c r="AT703" i="4"/>
  <c r="AR704" i="4"/>
  <c r="P703" i="4"/>
  <c r="N704" i="4"/>
  <c r="AS704" i="4" l="1"/>
  <c r="AW704" i="4"/>
  <c r="AI704" i="4"/>
  <c r="AM704" i="4"/>
  <c r="AL703" i="4"/>
  <c r="Y704" i="4"/>
  <c r="AC704" i="4"/>
  <c r="O704" i="4"/>
  <c r="S704" i="4"/>
  <c r="R703" i="4"/>
  <c r="AB703" i="4"/>
  <c r="AV703" i="4"/>
  <c r="F704" i="4"/>
  <c r="D705" i="4"/>
  <c r="E705" i="4" l="1"/>
  <c r="I705" i="4"/>
  <c r="Z704" i="4"/>
  <c r="X705" i="4"/>
  <c r="AJ704" i="4"/>
  <c r="AH705" i="4"/>
  <c r="H704" i="4"/>
  <c r="P704" i="4"/>
  <c r="N705" i="4"/>
  <c r="AT704" i="4"/>
  <c r="AR705" i="4"/>
  <c r="O705" i="4" l="1"/>
  <c r="S705" i="4"/>
  <c r="AI705" i="4"/>
  <c r="AM705" i="4"/>
  <c r="AL704" i="4"/>
  <c r="Y705" i="4"/>
  <c r="AC705" i="4"/>
  <c r="AS705" i="4"/>
  <c r="AW705" i="4"/>
  <c r="AV704" i="4"/>
  <c r="AB704" i="4"/>
  <c r="R704" i="4"/>
  <c r="F705" i="4"/>
  <c r="D706" i="4"/>
  <c r="E706" i="4" l="1"/>
  <c r="I706" i="4"/>
  <c r="Z705" i="4"/>
  <c r="X706" i="4"/>
  <c r="AJ705" i="4"/>
  <c r="AH706" i="4"/>
  <c r="H705" i="4"/>
  <c r="AT705" i="4"/>
  <c r="AR706" i="4"/>
  <c r="P705" i="4"/>
  <c r="N706" i="4"/>
  <c r="AS706" i="4" l="1"/>
  <c r="AW706" i="4"/>
  <c r="AI706" i="4"/>
  <c r="AM706" i="4"/>
  <c r="AL705" i="4"/>
  <c r="Y706" i="4"/>
  <c r="AC706" i="4"/>
  <c r="O706" i="4"/>
  <c r="S706" i="4"/>
  <c r="R705" i="4"/>
  <c r="AB705" i="4"/>
  <c r="AV705" i="4"/>
  <c r="F706" i="4"/>
  <c r="D707" i="4"/>
  <c r="E707" i="4" l="1"/>
  <c r="I707" i="4"/>
  <c r="Z706" i="4"/>
  <c r="X707" i="4"/>
  <c r="AJ706" i="4"/>
  <c r="AH707" i="4"/>
  <c r="H706" i="4"/>
  <c r="P706" i="4"/>
  <c r="N707" i="4"/>
  <c r="AT706" i="4"/>
  <c r="AR707" i="4"/>
  <c r="O707" i="4" l="1"/>
  <c r="S707" i="4"/>
  <c r="AI707" i="4"/>
  <c r="AM707" i="4"/>
  <c r="AL706" i="4"/>
  <c r="Y707" i="4"/>
  <c r="AC707" i="4"/>
  <c r="AS707" i="4"/>
  <c r="AW707" i="4"/>
  <c r="AV706" i="4"/>
  <c r="AB706" i="4"/>
  <c r="R706" i="4"/>
  <c r="F707" i="4"/>
  <c r="D708" i="4"/>
  <c r="E708" i="4" l="1"/>
  <c r="I708" i="4"/>
  <c r="Z707" i="4"/>
  <c r="X708" i="4"/>
  <c r="AJ707" i="4"/>
  <c r="AH708" i="4"/>
  <c r="H707" i="4"/>
  <c r="AT707" i="4"/>
  <c r="AR708" i="4"/>
  <c r="P707" i="4"/>
  <c r="N708" i="4"/>
  <c r="AS708" i="4" l="1"/>
  <c r="AW708" i="4"/>
  <c r="AI708" i="4"/>
  <c r="AM708" i="4"/>
  <c r="AL707" i="4"/>
  <c r="O708" i="4"/>
  <c r="S708" i="4"/>
  <c r="Y708" i="4"/>
  <c r="AC708" i="4"/>
  <c r="R707" i="4"/>
  <c r="AB707" i="4"/>
  <c r="AV707" i="4"/>
  <c r="F708" i="4"/>
  <c r="D709" i="4"/>
  <c r="E709" i="4" l="1"/>
  <c r="I709" i="4"/>
  <c r="P708" i="4"/>
  <c r="N709" i="4"/>
  <c r="AJ708" i="4"/>
  <c r="AH709" i="4"/>
  <c r="H708" i="4"/>
  <c r="Z708" i="4"/>
  <c r="X709" i="4"/>
  <c r="AT708" i="4"/>
  <c r="AR709" i="4"/>
  <c r="Y709" i="4" l="1"/>
  <c r="AC709" i="4"/>
  <c r="AI709" i="4"/>
  <c r="AM709" i="4"/>
  <c r="AL708" i="4"/>
  <c r="O709" i="4"/>
  <c r="S709" i="4"/>
  <c r="AS709" i="4"/>
  <c r="AW709" i="4"/>
  <c r="AV708" i="4"/>
  <c r="R708" i="4"/>
  <c r="AB708" i="4"/>
  <c r="F709" i="4"/>
  <c r="D710" i="4"/>
  <c r="E710" i="4" l="1"/>
  <c r="I710" i="4"/>
  <c r="P709" i="4"/>
  <c r="N710" i="4"/>
  <c r="AJ709" i="4"/>
  <c r="AH710" i="4"/>
  <c r="H709" i="4"/>
  <c r="AT709" i="4"/>
  <c r="AR710" i="4"/>
  <c r="Z709" i="4"/>
  <c r="X710" i="4"/>
  <c r="AS710" i="4" l="1"/>
  <c r="AW710" i="4"/>
  <c r="AI710" i="4"/>
  <c r="AM710" i="4"/>
  <c r="AL709" i="4"/>
  <c r="O710" i="4"/>
  <c r="S710" i="4"/>
  <c r="Y710" i="4"/>
  <c r="AC710" i="4"/>
  <c r="AB709" i="4"/>
  <c r="R709" i="4"/>
  <c r="AV709" i="4"/>
  <c r="F710" i="4"/>
  <c r="D711" i="4"/>
  <c r="E711" i="4" l="1"/>
  <c r="I711" i="4"/>
  <c r="P710" i="4"/>
  <c r="N711" i="4"/>
  <c r="AJ710" i="4"/>
  <c r="AH711" i="4"/>
  <c r="H710" i="4"/>
  <c r="Z710" i="4"/>
  <c r="X711" i="4"/>
  <c r="AT710" i="4"/>
  <c r="AR711" i="4"/>
  <c r="Y711" i="4" l="1"/>
  <c r="AC711" i="4"/>
  <c r="AI711" i="4"/>
  <c r="AM711" i="4"/>
  <c r="AL710" i="4"/>
  <c r="O711" i="4"/>
  <c r="S711" i="4"/>
  <c r="AS711" i="4"/>
  <c r="AW711" i="4"/>
  <c r="AV710" i="4"/>
  <c r="R710" i="4"/>
  <c r="AB710" i="4"/>
  <c r="F711" i="4"/>
  <c r="D712" i="4"/>
  <c r="P711" i="4" l="1"/>
  <c r="N712" i="4"/>
  <c r="E712" i="4"/>
  <c r="I712" i="4"/>
  <c r="AJ711" i="4"/>
  <c r="AH712" i="4"/>
  <c r="H711" i="4"/>
  <c r="AT711" i="4"/>
  <c r="AR712" i="4"/>
  <c r="Z711" i="4"/>
  <c r="X712" i="4"/>
  <c r="AI712" i="4" l="1"/>
  <c r="AM712" i="4"/>
  <c r="AL711" i="4"/>
  <c r="Y712" i="4"/>
  <c r="AC712" i="4"/>
  <c r="AB711" i="4"/>
  <c r="F712" i="4"/>
  <c r="D713" i="4"/>
  <c r="AS712" i="4"/>
  <c r="AW712" i="4"/>
  <c r="O712" i="4"/>
  <c r="S712" i="4"/>
  <c r="AV711" i="4"/>
  <c r="R711" i="4"/>
  <c r="E713" i="4" l="1"/>
  <c r="I713" i="4"/>
  <c r="P712" i="4"/>
  <c r="N713" i="4"/>
  <c r="Z712" i="4"/>
  <c r="X713" i="4"/>
  <c r="AT712" i="4"/>
  <c r="AR713" i="4"/>
  <c r="H712" i="4"/>
  <c r="AJ712" i="4"/>
  <c r="AH713" i="4"/>
  <c r="AS713" i="4" l="1"/>
  <c r="AW713" i="4"/>
  <c r="Y713" i="4"/>
  <c r="AC713" i="4"/>
  <c r="AB712" i="4"/>
  <c r="AV712" i="4"/>
  <c r="O713" i="4"/>
  <c r="S713" i="4"/>
  <c r="AI713" i="4"/>
  <c r="AM713" i="4"/>
  <c r="AL712" i="4"/>
  <c r="R712" i="4"/>
  <c r="F713" i="4"/>
  <c r="D714" i="4"/>
  <c r="E714" i="4" l="1"/>
  <c r="I714" i="4"/>
  <c r="AJ713" i="4"/>
  <c r="AH714" i="4"/>
  <c r="Z713" i="4"/>
  <c r="X714" i="4"/>
  <c r="H713" i="4"/>
  <c r="P713" i="4"/>
  <c r="N714" i="4"/>
  <c r="AT713" i="4"/>
  <c r="AR714" i="4"/>
  <c r="O714" i="4" l="1"/>
  <c r="S714" i="4"/>
  <c r="Y714" i="4"/>
  <c r="AC714" i="4"/>
  <c r="AB713" i="4"/>
  <c r="AI714" i="4"/>
  <c r="AM714" i="4"/>
  <c r="AS714" i="4"/>
  <c r="AW714" i="4"/>
  <c r="AV713" i="4"/>
  <c r="AL713" i="4"/>
  <c r="R713" i="4"/>
  <c r="F714" i="4"/>
  <c r="D715" i="4"/>
  <c r="AJ714" i="4" l="1"/>
  <c r="AH715" i="4"/>
  <c r="E715" i="4"/>
  <c r="I715" i="4"/>
  <c r="Z714" i="4"/>
  <c r="X715" i="4"/>
  <c r="H714" i="4"/>
  <c r="AT714" i="4"/>
  <c r="AR715" i="4"/>
  <c r="P714" i="4"/>
  <c r="N715" i="4"/>
  <c r="Y715" i="4" l="1"/>
  <c r="AC715" i="4"/>
  <c r="AB714" i="4"/>
  <c r="O715" i="4"/>
  <c r="S715" i="4"/>
  <c r="R714" i="4"/>
  <c r="F715" i="4"/>
  <c r="D716" i="4"/>
  <c r="AS715" i="4"/>
  <c r="AW715" i="4"/>
  <c r="AI715" i="4"/>
  <c r="AM715" i="4"/>
  <c r="AV714" i="4"/>
  <c r="AL714" i="4"/>
  <c r="E716" i="4" l="1"/>
  <c r="I716" i="4"/>
  <c r="AJ715" i="4"/>
  <c r="AH716" i="4"/>
  <c r="P715" i="4"/>
  <c r="N716" i="4"/>
  <c r="AT715" i="4"/>
  <c r="AR716" i="4"/>
  <c r="H715" i="4"/>
  <c r="Z715" i="4"/>
  <c r="X716" i="4"/>
  <c r="AS716" i="4" l="1"/>
  <c r="AW716" i="4"/>
  <c r="O716" i="4"/>
  <c r="S716" i="4"/>
  <c r="AV715" i="4"/>
  <c r="R715" i="4"/>
  <c r="AI716" i="4"/>
  <c r="AM716" i="4"/>
  <c r="Y716" i="4"/>
  <c r="AC716" i="4"/>
  <c r="AB715" i="4"/>
  <c r="AL715" i="4"/>
  <c r="F716" i="4"/>
  <c r="D717" i="4"/>
  <c r="E717" i="4" l="1"/>
  <c r="I717" i="4"/>
  <c r="Z716" i="4"/>
  <c r="X717" i="4"/>
  <c r="P716" i="4"/>
  <c r="N717" i="4"/>
  <c r="H716" i="4"/>
  <c r="AJ716" i="4"/>
  <c r="AH717" i="4"/>
  <c r="AT716" i="4"/>
  <c r="AR717" i="4"/>
  <c r="AI717" i="4" l="1"/>
  <c r="AM717" i="4"/>
  <c r="O717" i="4"/>
  <c r="S717" i="4"/>
  <c r="R716" i="4"/>
  <c r="Y717" i="4"/>
  <c r="AC717" i="4"/>
  <c r="AS717" i="4"/>
  <c r="AW717" i="4"/>
  <c r="AV716" i="4"/>
  <c r="AB716" i="4"/>
  <c r="AL716" i="4"/>
  <c r="F717" i="4"/>
  <c r="D718" i="4"/>
  <c r="E718" i="4" l="1"/>
  <c r="I718" i="4"/>
  <c r="Z717" i="4"/>
  <c r="X718" i="4"/>
  <c r="P717" i="4"/>
  <c r="N718" i="4"/>
  <c r="H717" i="4"/>
  <c r="AT717" i="4"/>
  <c r="AR718" i="4"/>
  <c r="AJ717" i="4"/>
  <c r="AH718" i="4"/>
  <c r="AS718" i="4" l="1"/>
  <c r="AW718" i="4"/>
  <c r="O718" i="4"/>
  <c r="S718" i="4"/>
  <c r="R717" i="4"/>
  <c r="Y718" i="4"/>
  <c r="AC718" i="4"/>
  <c r="AI718" i="4"/>
  <c r="AM718" i="4"/>
  <c r="AL717" i="4"/>
  <c r="AB717" i="4"/>
  <c r="AV717" i="4"/>
  <c r="F718" i="4"/>
  <c r="D719" i="4"/>
  <c r="E719" i="4" l="1"/>
  <c r="I719" i="4"/>
  <c r="Z718" i="4"/>
  <c r="X719" i="4"/>
  <c r="P718" i="4"/>
  <c r="N719" i="4"/>
  <c r="H718" i="4"/>
  <c r="AJ718" i="4"/>
  <c r="AH719" i="4"/>
  <c r="AT718" i="4"/>
  <c r="AR719" i="4"/>
  <c r="AI719" i="4" l="1"/>
  <c r="AM719" i="4"/>
  <c r="O719" i="4"/>
  <c r="S719" i="4"/>
  <c r="R718" i="4"/>
  <c r="Y719" i="4"/>
  <c r="AC719" i="4"/>
  <c r="AS719" i="4"/>
  <c r="AW719" i="4"/>
  <c r="AV718" i="4"/>
  <c r="AB718" i="4"/>
  <c r="AL718" i="4"/>
  <c r="F719" i="4"/>
  <c r="D720" i="4"/>
  <c r="Z719" i="4" l="1"/>
  <c r="X720" i="4"/>
  <c r="E720" i="4"/>
  <c r="I720" i="4"/>
  <c r="P719" i="4"/>
  <c r="N720" i="4"/>
  <c r="H719" i="4"/>
  <c r="AT719" i="4"/>
  <c r="AR720" i="4"/>
  <c r="AJ719" i="4"/>
  <c r="AH720" i="4"/>
  <c r="O720" i="4" l="1"/>
  <c r="S720" i="4"/>
  <c r="R719" i="4"/>
  <c r="AI720" i="4"/>
  <c r="AM720" i="4"/>
  <c r="AL719" i="4"/>
  <c r="F720" i="4"/>
  <c r="D721" i="4"/>
  <c r="AS720" i="4"/>
  <c r="AW720" i="4"/>
  <c r="Y720" i="4"/>
  <c r="AC720" i="4"/>
  <c r="AV719" i="4"/>
  <c r="AB719" i="4"/>
  <c r="E721" i="4" l="1"/>
  <c r="I721" i="4"/>
  <c r="Z720" i="4"/>
  <c r="X721" i="4"/>
  <c r="AJ720" i="4"/>
  <c r="AH721" i="4"/>
  <c r="AT720" i="4"/>
  <c r="AR721" i="4"/>
  <c r="H720" i="4"/>
  <c r="P720" i="4"/>
  <c r="N721" i="4"/>
  <c r="AS721" i="4" l="1"/>
  <c r="AW721" i="4"/>
  <c r="AI721" i="4"/>
  <c r="AM721" i="4"/>
  <c r="AL720" i="4"/>
  <c r="AV720" i="4"/>
  <c r="Y721" i="4"/>
  <c r="AC721" i="4"/>
  <c r="O721" i="4"/>
  <c r="S721" i="4"/>
  <c r="R720" i="4"/>
  <c r="AB720" i="4"/>
  <c r="F721" i="4"/>
  <c r="D722" i="4"/>
  <c r="E722" i="4" l="1"/>
  <c r="I722" i="4"/>
  <c r="P721" i="4"/>
  <c r="N722" i="4"/>
  <c r="AJ721" i="4"/>
  <c r="AH722" i="4"/>
  <c r="H721" i="4"/>
  <c r="Z721" i="4"/>
  <c r="X722" i="4"/>
  <c r="AT721" i="4"/>
  <c r="AR722" i="4"/>
  <c r="Y722" i="4" l="1"/>
  <c r="AC722" i="4"/>
  <c r="AI722" i="4"/>
  <c r="AM722" i="4"/>
  <c r="AL721" i="4"/>
  <c r="O722" i="4"/>
  <c r="S722" i="4"/>
  <c r="AS722" i="4"/>
  <c r="AW722" i="4"/>
  <c r="AV721" i="4"/>
  <c r="R721" i="4"/>
  <c r="AB721" i="4"/>
  <c r="F722" i="4"/>
  <c r="D723" i="4"/>
  <c r="E723" i="4" l="1"/>
  <c r="I723" i="4"/>
  <c r="P722" i="4"/>
  <c r="N723" i="4"/>
  <c r="AJ722" i="4"/>
  <c r="AH723" i="4"/>
  <c r="H722" i="4"/>
  <c r="AT722" i="4"/>
  <c r="AR723" i="4"/>
  <c r="Z722" i="4"/>
  <c r="X723" i="4"/>
  <c r="AS723" i="4" l="1"/>
  <c r="AW723" i="4"/>
  <c r="AI723" i="4"/>
  <c r="AM723" i="4"/>
  <c r="AL722" i="4"/>
  <c r="O723" i="4"/>
  <c r="S723" i="4"/>
  <c r="Y723" i="4"/>
  <c r="AC723" i="4"/>
  <c r="AB722" i="4"/>
  <c r="R722" i="4"/>
  <c r="AV722" i="4"/>
  <c r="F723" i="4"/>
  <c r="D724" i="4"/>
  <c r="E724" i="4" l="1"/>
  <c r="I724" i="4"/>
  <c r="P723" i="4"/>
  <c r="N724" i="4"/>
  <c r="AJ723" i="4"/>
  <c r="AH724" i="4"/>
  <c r="H723" i="4"/>
  <c r="Z723" i="4"/>
  <c r="X724" i="4"/>
  <c r="AT723" i="4"/>
  <c r="AR724" i="4"/>
  <c r="Y724" i="4" l="1"/>
  <c r="AC724" i="4"/>
  <c r="AI724" i="4"/>
  <c r="AM724" i="4"/>
  <c r="AL723" i="4"/>
  <c r="O724" i="4"/>
  <c r="S724" i="4"/>
  <c r="AS724" i="4"/>
  <c r="AW724" i="4"/>
  <c r="AV723" i="4"/>
  <c r="R723" i="4"/>
  <c r="AB723" i="4"/>
  <c r="F724" i="4"/>
  <c r="D725" i="4"/>
  <c r="E725" i="4" l="1"/>
  <c r="I725" i="4"/>
  <c r="P724" i="4"/>
  <c r="N725" i="4"/>
  <c r="AJ724" i="4"/>
  <c r="AH725" i="4"/>
  <c r="H724" i="4"/>
  <c r="AT724" i="4"/>
  <c r="AR725" i="4"/>
  <c r="Z724" i="4"/>
  <c r="X725" i="4"/>
  <c r="AS725" i="4" l="1"/>
  <c r="AW725" i="4"/>
  <c r="AI725" i="4"/>
  <c r="AM725" i="4"/>
  <c r="AL724" i="4"/>
  <c r="O725" i="4"/>
  <c r="S725" i="4"/>
  <c r="Y725" i="4"/>
  <c r="AC725" i="4"/>
  <c r="AB724" i="4"/>
  <c r="R724" i="4"/>
  <c r="AV724" i="4"/>
  <c r="F725" i="4"/>
  <c r="D726" i="4"/>
  <c r="P725" i="4" l="1"/>
  <c r="N726" i="4"/>
  <c r="AJ725" i="4"/>
  <c r="AH726" i="4"/>
  <c r="E726" i="4"/>
  <c r="I726" i="4"/>
  <c r="H725" i="4"/>
  <c r="Z725" i="4"/>
  <c r="X726" i="4"/>
  <c r="AT725" i="4"/>
  <c r="AR726" i="4"/>
  <c r="F726" i="4" l="1"/>
  <c r="D727" i="4"/>
  <c r="AI726" i="4"/>
  <c r="AM726" i="4"/>
  <c r="AL725" i="4"/>
  <c r="AS726" i="4"/>
  <c r="AW726" i="4"/>
  <c r="AV725" i="4"/>
  <c r="Y726" i="4"/>
  <c r="AC726" i="4"/>
  <c r="O726" i="4"/>
  <c r="S726" i="4"/>
  <c r="AB725" i="4"/>
  <c r="R725" i="4"/>
  <c r="AT726" i="4" l="1"/>
  <c r="AR727" i="4"/>
  <c r="P726" i="4"/>
  <c r="N727" i="4"/>
  <c r="Z726" i="4"/>
  <c r="X727" i="4"/>
  <c r="AJ726" i="4"/>
  <c r="AH727" i="4"/>
  <c r="E727" i="4"/>
  <c r="I727" i="4"/>
  <c r="H726" i="4"/>
  <c r="AI727" i="4" l="1"/>
  <c r="AM727" i="4"/>
  <c r="AL726" i="4"/>
  <c r="Y727" i="4"/>
  <c r="AC727" i="4"/>
  <c r="AB726" i="4"/>
  <c r="O727" i="4"/>
  <c r="S727" i="4"/>
  <c r="R726" i="4"/>
  <c r="AS727" i="4"/>
  <c r="AW727" i="4"/>
  <c r="F727" i="4"/>
  <c r="D728" i="4"/>
  <c r="AV726" i="4"/>
  <c r="E728" i="4" l="1"/>
  <c r="I728" i="4"/>
  <c r="H727" i="4"/>
  <c r="AT727" i="4"/>
  <c r="AR728" i="4"/>
  <c r="Z727" i="4"/>
  <c r="X728" i="4"/>
  <c r="P727" i="4"/>
  <c r="N728" i="4"/>
  <c r="AJ727" i="4"/>
  <c r="AH728" i="4"/>
  <c r="Y728" i="4" l="1"/>
  <c r="AC728" i="4"/>
  <c r="O728" i="4"/>
  <c r="S728" i="4"/>
  <c r="AB727" i="4"/>
  <c r="AS728" i="4"/>
  <c r="AW728" i="4"/>
  <c r="AV727" i="4"/>
  <c r="AI728" i="4"/>
  <c r="AM728" i="4"/>
  <c r="AL727" i="4"/>
  <c r="R727" i="4"/>
  <c r="F728" i="4"/>
  <c r="D729" i="4"/>
  <c r="E729" i="4" l="1"/>
  <c r="I729" i="4"/>
  <c r="AT728" i="4"/>
  <c r="AR729" i="4"/>
  <c r="AJ728" i="4"/>
  <c r="AH729" i="4"/>
  <c r="P728" i="4"/>
  <c r="N729" i="4"/>
  <c r="H728" i="4"/>
  <c r="Z728" i="4"/>
  <c r="X729" i="4"/>
  <c r="O729" i="4" l="1"/>
  <c r="S729" i="4"/>
  <c r="AI729" i="4"/>
  <c r="AM729" i="4"/>
  <c r="R728" i="4"/>
  <c r="AL728" i="4"/>
  <c r="AS729" i="4"/>
  <c r="AW729" i="4"/>
  <c r="Y729" i="4"/>
  <c r="AC729" i="4"/>
  <c r="AB728" i="4"/>
  <c r="AV728" i="4"/>
  <c r="F729" i="4"/>
  <c r="D730" i="4"/>
  <c r="E730" i="4" l="1"/>
  <c r="I730" i="4"/>
  <c r="Z729" i="4"/>
  <c r="X730" i="4"/>
  <c r="AJ729" i="4"/>
  <c r="AH730" i="4"/>
  <c r="H729" i="4"/>
  <c r="AT729" i="4"/>
  <c r="AR730" i="4"/>
  <c r="P729" i="4"/>
  <c r="N730" i="4"/>
  <c r="AS730" i="4" l="1"/>
  <c r="AW730" i="4"/>
  <c r="AI730" i="4"/>
  <c r="AM730" i="4"/>
  <c r="AL729" i="4"/>
  <c r="O730" i="4"/>
  <c r="S730" i="4"/>
  <c r="Y730" i="4"/>
  <c r="AC730" i="4"/>
  <c r="R729" i="4"/>
  <c r="AB729" i="4"/>
  <c r="AV729" i="4"/>
  <c r="F730" i="4"/>
  <c r="D731" i="4"/>
  <c r="P730" i="4" l="1"/>
  <c r="N731" i="4"/>
  <c r="E731" i="4"/>
  <c r="I731" i="4"/>
  <c r="AJ730" i="4"/>
  <c r="AH731" i="4"/>
  <c r="H730" i="4"/>
  <c r="Z730" i="4"/>
  <c r="X731" i="4"/>
  <c r="AT730" i="4"/>
  <c r="AR731" i="4"/>
  <c r="AI731" i="4" l="1"/>
  <c r="AM731" i="4"/>
  <c r="AL730" i="4"/>
  <c r="AS731" i="4"/>
  <c r="AW731" i="4"/>
  <c r="AV730" i="4"/>
  <c r="F731" i="4"/>
  <c r="D732" i="4"/>
  <c r="Y731" i="4"/>
  <c r="AC731" i="4"/>
  <c r="O731" i="4"/>
  <c r="S731" i="4"/>
  <c r="AB730" i="4"/>
  <c r="R730" i="4"/>
  <c r="E732" i="4" l="1"/>
  <c r="I732" i="4"/>
  <c r="P731" i="4"/>
  <c r="N732" i="4"/>
  <c r="AT731" i="4"/>
  <c r="AR732" i="4"/>
  <c r="Z731" i="4"/>
  <c r="X732" i="4"/>
  <c r="H731" i="4"/>
  <c r="AJ731" i="4"/>
  <c r="AH732" i="4"/>
  <c r="Y732" i="4" l="1"/>
  <c r="AC732" i="4"/>
  <c r="AB731" i="4"/>
  <c r="AS732" i="4"/>
  <c r="AW732" i="4"/>
  <c r="AV731" i="4"/>
  <c r="AI732" i="4"/>
  <c r="AM732" i="4"/>
  <c r="O732" i="4"/>
  <c r="S732" i="4"/>
  <c r="AL731" i="4"/>
  <c r="R731" i="4"/>
  <c r="F732" i="4"/>
  <c r="H732" i="4" s="1"/>
  <c r="D733" i="4"/>
  <c r="AT732" i="4" l="1"/>
  <c r="AV732" i="4" s="1"/>
  <c r="AR733" i="4"/>
  <c r="P732" i="4"/>
  <c r="R732" i="4" s="1"/>
  <c r="N733" i="4"/>
  <c r="E733" i="4"/>
  <c r="I733" i="4"/>
  <c r="AJ732" i="4"/>
  <c r="AL732" i="4" s="1"/>
  <c r="AH733" i="4"/>
  <c r="Z732" i="4"/>
  <c r="AB732" i="4" s="1"/>
  <c r="X733" i="4"/>
  <c r="AI733" i="4" l="1"/>
  <c r="AM733" i="4"/>
  <c r="F733" i="4"/>
  <c r="H733" i="4" s="1"/>
  <c r="D734" i="4"/>
  <c r="O733" i="4"/>
  <c r="S733" i="4"/>
  <c r="Y733" i="4"/>
  <c r="AC733" i="4"/>
  <c r="AS733" i="4"/>
  <c r="AW733" i="4"/>
  <c r="Z733" i="4" l="1"/>
  <c r="AB733" i="4" s="1"/>
  <c r="X734" i="4"/>
  <c r="P733" i="4"/>
  <c r="R733" i="4" s="1"/>
  <c r="N734" i="4"/>
  <c r="E734" i="4"/>
  <c r="I734" i="4"/>
  <c r="AT733" i="4"/>
  <c r="AV733" i="4" s="1"/>
  <c r="AR734" i="4"/>
  <c r="AJ733" i="4"/>
  <c r="AL733" i="4" s="1"/>
  <c r="AH734" i="4"/>
  <c r="AS734" i="4" l="1"/>
  <c r="AW734" i="4"/>
  <c r="F734" i="4"/>
  <c r="H734" i="4" s="1"/>
  <c r="D735" i="4"/>
  <c r="O734" i="4"/>
  <c r="S734" i="4"/>
  <c r="AI734" i="4"/>
  <c r="AM734" i="4"/>
  <c r="Y734" i="4"/>
  <c r="AC734" i="4"/>
  <c r="AJ734" i="4" l="1"/>
  <c r="AL734" i="4" s="1"/>
  <c r="AH735" i="4"/>
  <c r="P734" i="4"/>
  <c r="R734" i="4" s="1"/>
  <c r="N735" i="4"/>
  <c r="E735" i="4"/>
  <c r="I735" i="4"/>
  <c r="Z734" i="4"/>
  <c r="AB734" i="4" s="1"/>
  <c r="X735" i="4"/>
  <c r="AT734" i="4"/>
  <c r="AV734" i="4" s="1"/>
  <c r="AR735" i="4"/>
  <c r="Y735" i="4" l="1"/>
  <c r="AC735" i="4"/>
  <c r="F735" i="4"/>
  <c r="H735" i="4" s="1"/>
  <c r="D736" i="4"/>
  <c r="O735" i="4"/>
  <c r="S735" i="4"/>
  <c r="AS735" i="4"/>
  <c r="AW735" i="4"/>
  <c r="AI735" i="4"/>
  <c r="AM735" i="4"/>
  <c r="AT735" i="4" l="1"/>
  <c r="AV735" i="4" s="1"/>
  <c r="AR736" i="4"/>
  <c r="P735" i="4"/>
  <c r="R735" i="4" s="1"/>
  <c r="N736" i="4"/>
  <c r="E736" i="4"/>
  <c r="I736" i="4"/>
  <c r="AJ735" i="4"/>
  <c r="AL735" i="4" s="1"/>
  <c r="AH736" i="4"/>
  <c r="Z735" i="4"/>
  <c r="AB735" i="4" s="1"/>
  <c r="X736" i="4"/>
  <c r="AI736" i="4" l="1"/>
  <c r="AM736" i="4"/>
  <c r="F736" i="4"/>
  <c r="H736" i="4" s="1"/>
  <c r="D737" i="4"/>
  <c r="O736" i="4"/>
  <c r="S736" i="4"/>
  <c r="Y736" i="4"/>
  <c r="AC736" i="4"/>
  <c r="AS736" i="4"/>
  <c r="AW736" i="4"/>
  <c r="Z736" i="4" l="1"/>
  <c r="AB736" i="4" s="1"/>
  <c r="X737" i="4"/>
  <c r="P736" i="4"/>
  <c r="R736" i="4" s="1"/>
  <c r="N737" i="4"/>
  <c r="E737" i="4"/>
  <c r="I737" i="4"/>
  <c r="AT736" i="4"/>
  <c r="AV736" i="4" s="1"/>
  <c r="AR737" i="4"/>
  <c r="AJ736" i="4"/>
  <c r="AL736" i="4" s="1"/>
  <c r="AH737" i="4"/>
  <c r="AS737" i="4" l="1"/>
  <c r="AW737" i="4"/>
  <c r="F737" i="4"/>
  <c r="H737" i="4" s="1"/>
  <c r="D738" i="4"/>
  <c r="O737" i="4"/>
  <c r="S737" i="4"/>
  <c r="AI737" i="4"/>
  <c r="AM737" i="4"/>
  <c r="Y737" i="4"/>
  <c r="AC737" i="4"/>
  <c r="AJ737" i="4" l="1"/>
  <c r="AL737" i="4" s="1"/>
  <c r="AH738" i="4"/>
  <c r="P737" i="4"/>
  <c r="R737" i="4" s="1"/>
  <c r="N738" i="4"/>
  <c r="E738" i="4"/>
  <c r="I738" i="4"/>
  <c r="Z737" i="4"/>
  <c r="AB737" i="4" s="1"/>
  <c r="X738" i="4"/>
  <c r="AT737" i="4"/>
  <c r="AV737" i="4" s="1"/>
  <c r="AR738" i="4"/>
  <c r="Y738" i="4" l="1"/>
  <c r="AC738" i="4"/>
  <c r="F738" i="4"/>
  <c r="H738" i="4" s="1"/>
  <c r="D739" i="4"/>
  <c r="O738" i="4"/>
  <c r="S738" i="4"/>
  <c r="AS738" i="4"/>
  <c r="AW738" i="4"/>
  <c r="AI738" i="4"/>
  <c r="AM738" i="4"/>
  <c r="AT738" i="4" l="1"/>
  <c r="AV738" i="4" s="1"/>
  <c r="AR739" i="4"/>
  <c r="P738" i="4"/>
  <c r="R738" i="4" s="1"/>
  <c r="N739" i="4"/>
  <c r="E739" i="4"/>
  <c r="I739" i="4"/>
  <c r="AJ738" i="4"/>
  <c r="AL738" i="4" s="1"/>
  <c r="AH739" i="4"/>
  <c r="Z738" i="4"/>
  <c r="AB738" i="4" s="1"/>
  <c r="X739" i="4"/>
  <c r="AI739" i="4" l="1"/>
  <c r="AM739" i="4"/>
  <c r="F739" i="4"/>
  <c r="H739" i="4" s="1"/>
  <c r="D740" i="4"/>
  <c r="O739" i="4"/>
  <c r="S739" i="4"/>
  <c r="Y739" i="4"/>
  <c r="AC739" i="4"/>
  <c r="AS739" i="4"/>
  <c r="AW739" i="4"/>
  <c r="Z739" i="4" l="1"/>
  <c r="AB739" i="4" s="1"/>
  <c r="X740" i="4"/>
  <c r="P739" i="4"/>
  <c r="R739" i="4" s="1"/>
  <c r="N740" i="4"/>
  <c r="E740" i="4"/>
  <c r="I740" i="4"/>
  <c r="AT739" i="4"/>
  <c r="AV739" i="4" s="1"/>
  <c r="AR740" i="4"/>
  <c r="AJ739" i="4"/>
  <c r="AL739" i="4" s="1"/>
  <c r="AH740" i="4"/>
  <c r="AS740" i="4" l="1"/>
  <c r="AW740" i="4"/>
  <c r="F740" i="4"/>
  <c r="H740" i="4" s="1"/>
  <c r="D741" i="4"/>
  <c r="O740" i="4"/>
  <c r="S740" i="4"/>
  <c r="AI740" i="4"/>
  <c r="AM740" i="4"/>
  <c r="Y740" i="4"/>
  <c r="AC740" i="4"/>
  <c r="AJ740" i="4" l="1"/>
  <c r="AL740" i="4" s="1"/>
  <c r="AH741" i="4"/>
  <c r="P740" i="4"/>
  <c r="R740" i="4" s="1"/>
  <c r="N741" i="4"/>
  <c r="E741" i="4"/>
  <c r="I741" i="4"/>
  <c r="Z740" i="4"/>
  <c r="AB740" i="4" s="1"/>
  <c r="X741" i="4"/>
  <c r="AT740" i="4"/>
  <c r="AV740" i="4" s="1"/>
  <c r="AR741" i="4"/>
  <c r="Y741" i="4" l="1"/>
  <c r="AC741" i="4"/>
  <c r="F741" i="4"/>
  <c r="H741" i="4" s="1"/>
  <c r="D742" i="4"/>
  <c r="O741" i="4"/>
  <c r="S741" i="4"/>
  <c r="AS741" i="4"/>
  <c r="AW741" i="4"/>
  <c r="AI741" i="4"/>
  <c r="AM741" i="4"/>
  <c r="AT741" i="4" l="1"/>
  <c r="AV741" i="4" s="1"/>
  <c r="AR742" i="4"/>
  <c r="P741" i="4"/>
  <c r="R741" i="4" s="1"/>
  <c r="N742" i="4"/>
  <c r="E742" i="4"/>
  <c r="I742" i="4"/>
  <c r="AJ741" i="4"/>
  <c r="AL741" i="4" s="1"/>
  <c r="AH742" i="4"/>
  <c r="Z741" i="4"/>
  <c r="AB741" i="4" s="1"/>
  <c r="X742" i="4"/>
  <c r="AI742" i="4" l="1"/>
  <c r="AM742" i="4"/>
  <c r="F742" i="4"/>
  <c r="H742" i="4" s="1"/>
  <c r="D743" i="4"/>
  <c r="O742" i="4"/>
  <c r="S742" i="4"/>
  <c r="Y742" i="4"/>
  <c r="AC742" i="4"/>
  <c r="AS742" i="4"/>
  <c r="AW742" i="4"/>
  <c r="Z742" i="4" l="1"/>
  <c r="AB742" i="4" s="1"/>
  <c r="X743" i="4"/>
  <c r="P742" i="4"/>
  <c r="R742" i="4" s="1"/>
  <c r="N743" i="4"/>
  <c r="E743" i="4"/>
  <c r="I743" i="4"/>
  <c r="AT742" i="4"/>
  <c r="AV742" i="4" s="1"/>
  <c r="AR743" i="4"/>
  <c r="AJ742" i="4"/>
  <c r="AL742" i="4" s="1"/>
  <c r="AH743" i="4"/>
  <c r="AS743" i="4" l="1"/>
  <c r="AW743" i="4"/>
  <c r="F743" i="4"/>
  <c r="H743" i="4" s="1"/>
  <c r="D744" i="4"/>
  <c r="O743" i="4"/>
  <c r="S743" i="4"/>
  <c r="AI743" i="4"/>
  <c r="AM743" i="4"/>
  <c r="Y743" i="4"/>
  <c r="AC743" i="4"/>
  <c r="AJ743" i="4" l="1"/>
  <c r="AL743" i="4" s="1"/>
  <c r="AH744" i="4"/>
  <c r="P743" i="4"/>
  <c r="R743" i="4" s="1"/>
  <c r="N744" i="4"/>
  <c r="E744" i="4"/>
  <c r="I744" i="4"/>
  <c r="Z743" i="4"/>
  <c r="AB743" i="4" s="1"/>
  <c r="X744" i="4"/>
  <c r="AT743" i="4"/>
  <c r="AV743" i="4" s="1"/>
  <c r="AR744" i="4"/>
  <c r="Y744" i="4" l="1"/>
  <c r="AC744" i="4"/>
  <c r="F744" i="4"/>
  <c r="H744" i="4" s="1"/>
  <c r="D745" i="4"/>
  <c r="O744" i="4"/>
  <c r="S744" i="4"/>
  <c r="AS744" i="4"/>
  <c r="AW744" i="4"/>
  <c r="AI744" i="4"/>
  <c r="AM744" i="4"/>
  <c r="AT744" i="4" l="1"/>
  <c r="AV744" i="4" s="1"/>
  <c r="AR745" i="4"/>
  <c r="P744" i="4"/>
  <c r="R744" i="4" s="1"/>
  <c r="N745" i="4"/>
  <c r="E745" i="4"/>
  <c r="I745" i="4"/>
  <c r="AJ744" i="4"/>
  <c r="AL744" i="4" s="1"/>
  <c r="AH745" i="4"/>
  <c r="Z744" i="4"/>
  <c r="AB744" i="4" s="1"/>
  <c r="X745" i="4"/>
  <c r="AI745" i="4" l="1"/>
  <c r="AM745" i="4"/>
  <c r="F745" i="4"/>
  <c r="H745" i="4" s="1"/>
  <c r="D746" i="4"/>
  <c r="O745" i="4"/>
  <c r="S745" i="4"/>
  <c r="Y745" i="4"/>
  <c r="AC745" i="4"/>
  <c r="AS745" i="4"/>
  <c r="AW745" i="4"/>
  <c r="Z745" i="4" l="1"/>
  <c r="AB745" i="4" s="1"/>
  <c r="X746" i="4"/>
  <c r="P745" i="4"/>
  <c r="R745" i="4" s="1"/>
  <c r="N746" i="4"/>
  <c r="E746" i="4"/>
  <c r="I746" i="4"/>
  <c r="AT745" i="4"/>
  <c r="AV745" i="4" s="1"/>
  <c r="AR746" i="4"/>
  <c r="AJ745" i="4"/>
  <c r="AL745" i="4" s="1"/>
  <c r="AH746" i="4"/>
  <c r="AS746" i="4" l="1"/>
  <c r="AW746" i="4"/>
  <c r="F746" i="4"/>
  <c r="H746" i="4" s="1"/>
  <c r="D747" i="4"/>
  <c r="O746" i="4"/>
  <c r="S746" i="4"/>
  <c r="AI746" i="4"/>
  <c r="AM746" i="4"/>
  <c r="Y746" i="4"/>
  <c r="AC746" i="4"/>
  <c r="AJ746" i="4" l="1"/>
  <c r="AL746" i="4" s="1"/>
  <c r="AH747" i="4"/>
  <c r="P746" i="4"/>
  <c r="R746" i="4" s="1"/>
  <c r="N747" i="4"/>
  <c r="E747" i="4"/>
  <c r="I747" i="4"/>
  <c r="Z746" i="4"/>
  <c r="AB746" i="4" s="1"/>
  <c r="X747" i="4"/>
  <c r="AT746" i="4"/>
  <c r="AV746" i="4" s="1"/>
  <c r="AR747" i="4"/>
  <c r="Y747" i="4" l="1"/>
  <c r="AC747" i="4"/>
  <c r="F747" i="4"/>
  <c r="H747" i="4" s="1"/>
  <c r="D748" i="4"/>
  <c r="O747" i="4"/>
  <c r="S747" i="4"/>
  <c r="AS747" i="4"/>
  <c r="AW747" i="4"/>
  <c r="AI747" i="4"/>
  <c r="AM747" i="4"/>
  <c r="AT747" i="4" l="1"/>
  <c r="AV747" i="4" s="1"/>
  <c r="AR748" i="4"/>
  <c r="P747" i="4"/>
  <c r="R747" i="4" s="1"/>
  <c r="N748" i="4"/>
  <c r="E748" i="4"/>
  <c r="I748" i="4"/>
  <c r="AJ747" i="4"/>
  <c r="AL747" i="4" s="1"/>
  <c r="AH748" i="4"/>
  <c r="Z747" i="4"/>
  <c r="AB747" i="4" s="1"/>
  <c r="X748" i="4"/>
  <c r="AI748" i="4" l="1"/>
  <c r="AM748" i="4"/>
  <c r="F748" i="4"/>
  <c r="H748" i="4" s="1"/>
  <c r="D749" i="4"/>
  <c r="O748" i="4"/>
  <c r="S748" i="4"/>
  <c r="Y748" i="4"/>
  <c r="AC748" i="4"/>
  <c r="AS748" i="4"/>
  <c r="AW748" i="4"/>
  <c r="Z748" i="4" l="1"/>
  <c r="AB748" i="4" s="1"/>
  <c r="X749" i="4"/>
  <c r="P748" i="4"/>
  <c r="R748" i="4" s="1"/>
  <c r="N749" i="4"/>
  <c r="E749" i="4"/>
  <c r="I749" i="4"/>
  <c r="AT748" i="4"/>
  <c r="AV748" i="4" s="1"/>
  <c r="AR749" i="4"/>
  <c r="AJ748" i="4"/>
  <c r="AL748" i="4" s="1"/>
  <c r="AH749" i="4"/>
  <c r="AS749" i="4" l="1"/>
  <c r="AW749" i="4"/>
  <c r="F749" i="4"/>
  <c r="H749" i="4" s="1"/>
  <c r="D750" i="4"/>
  <c r="O749" i="4"/>
  <c r="S749" i="4"/>
  <c r="AI749" i="4"/>
  <c r="AM749" i="4"/>
  <c r="Y749" i="4"/>
  <c r="AC749" i="4"/>
  <c r="AJ749" i="4" l="1"/>
  <c r="AL749" i="4" s="1"/>
  <c r="AH750" i="4"/>
  <c r="P749" i="4"/>
  <c r="R749" i="4" s="1"/>
  <c r="N750" i="4"/>
  <c r="E750" i="4"/>
  <c r="I750" i="4"/>
  <c r="Z749" i="4"/>
  <c r="AB749" i="4" s="1"/>
  <c r="X750" i="4"/>
  <c r="AT749" i="4"/>
  <c r="AV749" i="4" s="1"/>
  <c r="AR750" i="4"/>
  <c r="Y750" i="4" l="1"/>
  <c r="AC750" i="4"/>
  <c r="F750" i="4"/>
  <c r="H750" i="4" s="1"/>
  <c r="D751" i="4"/>
  <c r="O750" i="4"/>
  <c r="S750" i="4"/>
  <c r="AS750" i="4"/>
  <c r="AW750" i="4"/>
  <c r="AI750" i="4"/>
  <c r="AM750" i="4"/>
  <c r="AT750" i="4" l="1"/>
  <c r="AV750" i="4" s="1"/>
  <c r="AR751" i="4"/>
  <c r="P750" i="4"/>
  <c r="R750" i="4" s="1"/>
  <c r="N751" i="4"/>
  <c r="E751" i="4"/>
  <c r="I751" i="4"/>
  <c r="AJ750" i="4"/>
  <c r="AL750" i="4" s="1"/>
  <c r="AH751" i="4"/>
  <c r="Z750" i="4"/>
  <c r="AB750" i="4" s="1"/>
  <c r="X751" i="4"/>
  <c r="AI751" i="4" l="1"/>
  <c r="AM751" i="4"/>
  <c r="F751" i="4"/>
  <c r="H751" i="4" s="1"/>
  <c r="D752" i="4"/>
  <c r="O751" i="4"/>
  <c r="S751" i="4"/>
  <c r="Y751" i="4"/>
  <c r="AC751" i="4"/>
  <c r="AS751" i="4"/>
  <c r="AW751" i="4"/>
  <c r="Z751" i="4" l="1"/>
  <c r="AB751" i="4" s="1"/>
  <c r="X752" i="4"/>
  <c r="P751" i="4"/>
  <c r="R751" i="4" s="1"/>
  <c r="N752" i="4"/>
  <c r="E752" i="4"/>
  <c r="I752" i="4"/>
  <c r="AT751" i="4"/>
  <c r="AV751" i="4" s="1"/>
  <c r="AR752" i="4"/>
  <c r="AJ751" i="4"/>
  <c r="AL751" i="4" s="1"/>
  <c r="AH752" i="4"/>
  <c r="AS752" i="4" l="1"/>
  <c r="AW752" i="4"/>
  <c r="F752" i="4"/>
  <c r="H752" i="4" s="1"/>
  <c r="D753" i="4"/>
  <c r="O752" i="4"/>
  <c r="S752" i="4"/>
  <c r="AI752" i="4"/>
  <c r="AM752" i="4"/>
  <c r="Y752" i="4"/>
  <c r="AC752" i="4"/>
  <c r="AJ752" i="4" l="1"/>
  <c r="AL752" i="4" s="1"/>
  <c r="AH753" i="4"/>
  <c r="P752" i="4"/>
  <c r="R752" i="4" s="1"/>
  <c r="N753" i="4"/>
  <c r="E753" i="4"/>
  <c r="I753" i="4"/>
  <c r="Z752" i="4"/>
  <c r="AB752" i="4" s="1"/>
  <c r="X753" i="4"/>
  <c r="AT752" i="4"/>
  <c r="AV752" i="4" s="1"/>
  <c r="AR753" i="4"/>
  <c r="Y753" i="4" l="1"/>
  <c r="AC753" i="4"/>
  <c r="F753" i="4"/>
  <c r="H753" i="4" s="1"/>
  <c r="D754" i="4"/>
  <c r="O753" i="4"/>
  <c r="S753" i="4"/>
  <c r="AS753" i="4"/>
  <c r="AW753" i="4"/>
  <c r="AI753" i="4"/>
  <c r="AM753" i="4"/>
  <c r="AT753" i="4" l="1"/>
  <c r="AV753" i="4" s="1"/>
  <c r="AR754" i="4"/>
  <c r="P753" i="4"/>
  <c r="R753" i="4" s="1"/>
  <c r="N754" i="4"/>
  <c r="E754" i="4"/>
  <c r="I754" i="4"/>
  <c r="AJ753" i="4"/>
  <c r="AL753" i="4" s="1"/>
  <c r="AH754" i="4"/>
  <c r="Z753" i="4"/>
  <c r="AB753" i="4" s="1"/>
  <c r="X754" i="4"/>
  <c r="F754" i="4" l="1"/>
  <c r="H754" i="4" s="1"/>
  <c r="D755" i="4"/>
  <c r="AI754" i="4"/>
  <c r="AM754" i="4"/>
  <c r="O754" i="4"/>
  <c r="S754" i="4"/>
  <c r="Y754" i="4"/>
  <c r="AC754" i="4"/>
  <c r="AS754" i="4"/>
  <c r="AW754" i="4"/>
  <c r="AT754" i="4" l="1"/>
  <c r="AV754" i="4" s="1"/>
  <c r="AR755" i="4"/>
  <c r="Z754" i="4"/>
  <c r="AB754" i="4" s="1"/>
  <c r="X755" i="4"/>
  <c r="P754" i="4"/>
  <c r="R754" i="4" s="1"/>
  <c r="N755" i="4"/>
  <c r="AJ754" i="4"/>
  <c r="AL754" i="4" s="1"/>
  <c r="AH755" i="4"/>
  <c r="E755" i="4"/>
  <c r="F755" i="4" s="1"/>
  <c r="H755" i="4" s="1"/>
  <c r="I755" i="4"/>
  <c r="AI755" i="4" l="1"/>
  <c r="AJ755" i="4" s="1"/>
  <c r="AL755" i="4" s="1"/>
  <c r="AM755" i="4"/>
  <c r="O755" i="4"/>
  <c r="P755" i="4" s="1"/>
  <c r="R755" i="4" s="1"/>
  <c r="S755" i="4"/>
  <c r="Y755" i="4"/>
  <c r="Z755" i="4" s="1"/>
  <c r="AB755" i="4" s="1"/>
  <c r="AC755" i="4"/>
  <c r="AS755" i="4"/>
  <c r="AT755" i="4" s="1"/>
  <c r="AV755" i="4" s="1"/>
  <c r="AW755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Reid Kelley</author>
  </authors>
  <commentList>
    <comment ref="A25" authorId="0" shapeId="0" xr:uid="{0E3B14F0-0A69-4093-84E2-32B996D34C4D}">
      <text>
        <r>
          <rPr>
            <b/>
            <sz val="9"/>
            <color indexed="81"/>
            <rFont val="Tahoma"/>
            <family val="2"/>
          </rPr>
          <t>Reid Kelley:</t>
        </r>
        <r>
          <rPr>
            <sz val="9"/>
            <color indexed="81"/>
            <rFont val="Tahoma"/>
            <family val="2"/>
          </rPr>
          <t xml:space="preserve">
I have inserted 470K doses on this date to "make up" for the fact that my initial calculations through 1/21/21 were short by that many as compared to published Bloomberg Totals.</t>
        </r>
      </text>
    </comment>
  </commentList>
</comments>
</file>

<file path=xl/sharedStrings.xml><?xml version="1.0" encoding="utf-8"?>
<sst xmlns="http://schemas.openxmlformats.org/spreadsheetml/2006/main" count="548" uniqueCount="46">
  <si>
    <t>Adult Pop</t>
  </si>
  <si>
    <t>Total Pop</t>
  </si>
  <si>
    <t>Target Type</t>
  </si>
  <si>
    <t>100 million doses</t>
  </si>
  <si>
    <t>10% of adults</t>
  </si>
  <si>
    <t>25% of adults</t>
  </si>
  <si>
    <t>50% of adults</t>
  </si>
  <si>
    <t>75% of adults</t>
  </si>
  <si>
    <t>10% of pop</t>
  </si>
  <si>
    <t>25% of pop</t>
  </si>
  <si>
    <t>50% of pop</t>
  </si>
  <si>
    <t>75% of pop</t>
  </si>
  <si>
    <t>100% of pop</t>
  </si>
  <si>
    <t>Month</t>
  </si>
  <si>
    <t>Day</t>
  </si>
  <si>
    <t>Year</t>
  </si>
  <si>
    <t>Date</t>
  </si>
  <si>
    <t>Total Doses Given</t>
  </si>
  <si>
    <t>Daily doses given</t>
  </si>
  <si>
    <t>7-day avg of daily doses given</t>
  </si>
  <si>
    <t>Previous days' projection data saved for later comparisons</t>
  </si>
  <si>
    <t>NA</t>
  </si>
  <si>
    <t>Vaccination schedule based on current 7 day average daily doses given</t>
  </si>
  <si>
    <t>Vaccination schedule based on current 7 day average plus a small slow increase in daily doses given</t>
  </si>
  <si>
    <t>Vaccination schedule based on current 7 day average plus a large slow increase in daily doses given</t>
  </si>
  <si>
    <t>Vaccination schedule based on current 7 day average plus a small fast increase in daily doses given</t>
  </si>
  <si>
    <t>Vaccination schedule based on current 7 day average plus a large fast increase in daily doses given</t>
  </si>
  <si>
    <t>Parameters</t>
  </si>
  <si>
    <t>Targets</t>
  </si>
  <si>
    <t>Date Met</t>
  </si>
  <si>
    <t>Days Left</t>
  </si>
  <si>
    <t>Current Date</t>
  </si>
  <si>
    <t xml:space="preserve">Yesterday 7-day average </t>
  </si>
  <si>
    <t>Increase (in 1000 doses)</t>
  </si>
  <si>
    <t>Increase Period (in days)</t>
  </si>
  <si>
    <t>100M doses</t>
  </si>
  <si>
    <t>x</t>
  </si>
  <si>
    <t>Data Source: Bloomberg Vaccine Tracker</t>
  </si>
  <si>
    <t>This color means that the colored cell contains a changeable parameter</t>
  </si>
  <si>
    <t>All numbers in thousands</t>
  </si>
  <si>
    <t>Doses given 24 days ago</t>
  </si>
  <si>
    <t>Difference w/ backlogs</t>
  </si>
  <si>
    <t>New people vaccinated daily</t>
  </si>
  <si>
    <t>Total doses given</t>
  </si>
  <si>
    <t>Total people given vaccine</t>
  </si>
  <si>
    <t>Total people fully vaccinated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</si>
</sst>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[$-F800]dddd\,\ mmmm\ dd\,\ yyyy"/>
  </numFmts>
  <fonts count="7" x14ac:knownFonts="1">
    <font>
      <sz val="8"/>
      <color theme="1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12"/>
      <color theme="1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u/>
      <sz val="8"/>
      <color theme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67">
    <xf numFmtId="0" fontId="0" fillId="0" borderId="0" xfId="0"/>
    <xf numFmtId="164" fontId="0" fillId="0" borderId="0" xfId="1" applyNumberFormat="1" applyFont="1"/>
    <xf numFmtId="0" fontId="0" fillId="0" borderId="0" xfId="0" applyAlignment="1">
      <alignment horizontal="center" vertical="center"/>
    </xf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14" fontId="0" fillId="0" borderId="0" xfId="0" applyNumberFormat="1" applyAlignment="1">
      <alignment horizontal="center" vertical="center"/>
    </xf>
    <xf numFmtId="3" fontId="0" fillId="0" borderId="0" xfId="1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/>
    </xf>
    <xf numFmtId="165" fontId="2" fillId="0" borderId="0" xfId="0" applyNumberFormat="1" applyFont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14" fontId="0" fillId="0" borderId="8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3" fontId="0" fillId="0" borderId="11" xfId="1" applyNumberFormat="1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4" fontId="0" fillId="0" borderId="10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3" fontId="0" fillId="0" borderId="11" xfId="1" applyNumberFormat="1" applyFont="1" applyFill="1" applyBorder="1" applyAlignment="1">
      <alignment horizontal="center" vertical="center"/>
    </xf>
    <xf numFmtId="3" fontId="0" fillId="2" borderId="11" xfId="1" applyNumberFormat="1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3" fontId="0" fillId="0" borderId="15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3" fontId="0" fillId="0" borderId="14" xfId="0" applyNumberForma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6" fillId="0" borderId="0" xfId="2" applyAlignment="1">
      <alignment horizontal="center" vertical="center"/>
    </xf>
    <xf numFmtId="0" fontId="6" fillId="0" borderId="0" xfId="2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3" fontId="0" fillId="0" borderId="10" xfId="1" applyNumberFormat="1" applyFont="1" applyFill="1" applyBorder="1" applyAlignment="1">
      <alignment horizontal="center" vertical="center"/>
    </xf>
    <xf numFmtId="3" fontId="0" fillId="0" borderId="7" xfId="1" applyNumberFormat="1" applyFont="1" applyFill="1" applyBorder="1" applyAlignment="1">
      <alignment horizontal="center" vertical="center"/>
    </xf>
    <xf numFmtId="3" fontId="0" fillId="0" borderId="7" xfId="0" applyNumberFormat="1" applyBorder="1" applyAlignment="1">
      <alignment horizontal="center" vertical="center"/>
    </xf>
    <xf numFmtId="3" fontId="0" fillId="0" borderId="8" xfId="0" applyNumberFormat="1" applyBorder="1" applyAlignment="1">
      <alignment horizontal="center" vertical="center"/>
    </xf>
    <xf numFmtId="14" fontId="0" fillId="0" borderId="9" xfId="0" applyNumberFormat="1" applyBorder="1" applyAlignment="1">
      <alignment horizontal="center" vertical="center"/>
    </xf>
    <xf numFmtId="3" fontId="0" fillId="0" borderId="7" xfId="1" applyNumberFormat="1" applyFont="1" applyBorder="1" applyAlignment="1">
      <alignment horizontal="center" vertical="center"/>
    </xf>
    <xf numFmtId="3" fontId="0" fillId="0" borderId="11" xfId="0" applyNumberFormat="1" applyBorder="1" applyAlignment="1">
      <alignment horizontal="center" vertical="center"/>
    </xf>
    <xf numFmtId="14" fontId="0" fillId="0" borderId="12" xfId="0" applyNumberFormat="1" applyBorder="1" applyAlignment="1">
      <alignment horizontal="center" vertical="center"/>
    </xf>
    <xf numFmtId="3" fontId="0" fillId="0" borderId="0" xfId="1" applyNumberFormat="1" applyFont="1" applyBorder="1" applyAlignment="1">
      <alignment horizontal="center" vertical="center"/>
    </xf>
    <xf numFmtId="3" fontId="0" fillId="0" borderId="13" xfId="1" applyNumberFormat="1" applyFont="1" applyFill="1" applyBorder="1" applyAlignment="1">
      <alignment horizontal="center" vertical="center"/>
    </xf>
    <xf numFmtId="3" fontId="0" fillId="0" borderId="1" xfId="1" applyNumberFormat="1" applyFon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14" fontId="0" fillId="0" borderId="15" xfId="0" applyNumberFormat="1" applyBorder="1" applyAlignment="1">
      <alignment horizontal="center" vertical="center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vidVaccinationProjecti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ions"/>
      <sheetName val="Historical Data"/>
      <sheetName val="Target Amounts"/>
    </sheetNames>
    <sheetDataSet>
      <sheetData sheetId="0"/>
      <sheetData sheetId="1">
        <row r="2">
          <cell r="A2">
            <v>44183</v>
          </cell>
          <cell r="C2">
            <v>127</v>
          </cell>
        </row>
        <row r="3">
          <cell r="A3">
            <v>44184</v>
          </cell>
          <cell r="C3">
            <v>84</v>
          </cell>
        </row>
        <row r="4">
          <cell r="A4">
            <v>44185</v>
          </cell>
          <cell r="C4">
            <v>345</v>
          </cell>
        </row>
        <row r="5">
          <cell r="A5">
            <v>44186</v>
          </cell>
          <cell r="C5">
            <v>58</v>
          </cell>
        </row>
        <row r="6">
          <cell r="A6">
            <v>44187</v>
          </cell>
          <cell r="C6">
            <v>151</v>
          </cell>
        </row>
        <row r="7">
          <cell r="A7">
            <v>44188</v>
          </cell>
          <cell r="C7">
            <v>358</v>
          </cell>
        </row>
        <row r="8">
          <cell r="A8">
            <v>44189</v>
          </cell>
          <cell r="C8">
            <v>99</v>
          </cell>
        </row>
        <row r="9">
          <cell r="A9">
            <v>44190</v>
          </cell>
          <cell r="C9">
            <v>0</v>
          </cell>
        </row>
        <row r="10">
          <cell r="A10">
            <v>44191</v>
          </cell>
          <cell r="C10">
            <v>716</v>
          </cell>
        </row>
        <row r="11">
          <cell r="A11">
            <v>44192</v>
          </cell>
          <cell r="C11">
            <v>0</v>
          </cell>
        </row>
        <row r="12">
          <cell r="A12">
            <v>44193</v>
          </cell>
          <cell r="C12">
            <v>183</v>
          </cell>
        </row>
        <row r="13">
          <cell r="A13">
            <v>44194</v>
          </cell>
          <cell r="C13">
            <v>193</v>
          </cell>
        </row>
        <row r="14">
          <cell r="A14">
            <v>44195</v>
          </cell>
          <cell r="C14">
            <v>753</v>
          </cell>
        </row>
        <row r="15">
          <cell r="A15">
            <v>44196</v>
          </cell>
          <cell r="C15">
            <v>96</v>
          </cell>
        </row>
        <row r="16">
          <cell r="A16">
            <v>44197</v>
          </cell>
          <cell r="C16">
            <v>319</v>
          </cell>
        </row>
        <row r="17">
          <cell r="A17">
            <v>44198</v>
          </cell>
          <cell r="C17">
            <v>334</v>
          </cell>
        </row>
        <row r="18">
          <cell r="A18">
            <v>44199</v>
          </cell>
          <cell r="C18">
            <v>44</v>
          </cell>
        </row>
        <row r="19">
          <cell r="A19">
            <v>44200</v>
          </cell>
          <cell r="C19">
            <v>333</v>
          </cell>
        </row>
        <row r="20">
          <cell r="A20">
            <v>44201</v>
          </cell>
          <cell r="C20">
            <v>388</v>
          </cell>
        </row>
        <row r="21">
          <cell r="A21">
            <v>44202</v>
          </cell>
          <cell r="C21">
            <v>428</v>
          </cell>
        </row>
        <row r="22">
          <cell r="A22">
            <v>44203</v>
          </cell>
          <cell r="C22">
            <v>774</v>
          </cell>
        </row>
        <row r="23">
          <cell r="A23">
            <v>44204</v>
          </cell>
          <cell r="C23">
            <v>800</v>
          </cell>
        </row>
        <row r="24">
          <cell r="A24">
            <v>44205</v>
          </cell>
          <cell r="C24">
            <v>673</v>
          </cell>
        </row>
        <row r="25">
          <cell r="A25">
            <v>44206</v>
          </cell>
          <cell r="C25">
            <v>763</v>
          </cell>
        </row>
        <row r="26">
          <cell r="A26">
            <v>44207</v>
          </cell>
          <cell r="C26">
            <v>1250</v>
          </cell>
        </row>
        <row r="27">
          <cell r="A27">
            <v>44208</v>
          </cell>
          <cell r="C27">
            <v>675</v>
          </cell>
        </row>
        <row r="28">
          <cell r="A28">
            <v>44209</v>
          </cell>
          <cell r="C28">
            <v>845</v>
          </cell>
        </row>
        <row r="29">
          <cell r="A29">
            <v>44210</v>
          </cell>
          <cell r="C29">
            <v>1078</v>
          </cell>
        </row>
        <row r="30">
          <cell r="A30">
            <v>44211</v>
          </cell>
          <cell r="C30">
            <v>1094</v>
          </cell>
        </row>
        <row r="31">
          <cell r="A31">
            <v>44212</v>
          </cell>
          <cell r="C31">
            <v>708</v>
          </cell>
        </row>
        <row r="32">
          <cell r="A32">
            <v>44213</v>
          </cell>
          <cell r="C32">
            <v>636</v>
          </cell>
        </row>
        <row r="33">
          <cell r="A33">
            <v>44214</v>
          </cell>
          <cell r="C33">
            <v>401</v>
          </cell>
        </row>
        <row r="34">
          <cell r="A34">
            <v>44215</v>
          </cell>
          <cell r="C34">
            <v>884</v>
          </cell>
        </row>
        <row r="35">
          <cell r="A35">
            <v>44216</v>
          </cell>
          <cell r="C35">
            <v>1583</v>
          </cell>
        </row>
        <row r="36">
          <cell r="A36">
            <v>44217</v>
          </cell>
          <cell r="C36">
            <v>1274</v>
          </cell>
        </row>
        <row r="37">
          <cell r="A37">
            <v>44218</v>
          </cell>
          <cell r="C37">
            <v>1394.7210000000014</v>
          </cell>
        </row>
        <row r="38">
          <cell r="A38">
            <v>44219</v>
          </cell>
          <cell r="C38">
            <v>1259.5540000000001</v>
          </cell>
        </row>
        <row r="39">
          <cell r="A39">
            <v>44220</v>
          </cell>
          <cell r="C39" t="str">
            <v>NA</v>
          </cell>
        </row>
        <row r="40">
          <cell r="A40">
            <v>44221</v>
          </cell>
          <cell r="C40" t="str">
            <v>NA</v>
          </cell>
        </row>
        <row r="41">
          <cell r="A41">
            <v>44222</v>
          </cell>
          <cell r="C41" t="str">
            <v>NA</v>
          </cell>
        </row>
        <row r="42">
          <cell r="A42">
            <v>44223</v>
          </cell>
          <cell r="C42" t="str">
            <v>NA</v>
          </cell>
        </row>
        <row r="43">
          <cell r="A43">
            <v>44224</v>
          </cell>
          <cell r="C43" t="str">
            <v>NA</v>
          </cell>
        </row>
        <row r="44">
          <cell r="A44">
            <v>44225</v>
          </cell>
          <cell r="C44" t="str">
            <v>NA</v>
          </cell>
        </row>
        <row r="45">
          <cell r="A45">
            <v>44226</v>
          </cell>
          <cell r="C45" t="str">
            <v>NA</v>
          </cell>
        </row>
        <row r="46">
          <cell r="A46">
            <v>44227</v>
          </cell>
          <cell r="C46" t="str">
            <v>NA</v>
          </cell>
        </row>
        <row r="47">
          <cell r="A47">
            <v>44228</v>
          </cell>
          <cell r="C47" t="str">
            <v>NA</v>
          </cell>
        </row>
        <row r="48">
          <cell r="A48">
            <v>44229</v>
          </cell>
          <cell r="C48" t="str">
            <v>NA</v>
          </cell>
        </row>
        <row r="49">
          <cell r="A49">
            <v>44230</v>
          </cell>
          <cell r="C49" t="str">
            <v>NA</v>
          </cell>
        </row>
        <row r="50">
          <cell r="A50">
            <v>44231</v>
          </cell>
          <cell r="C50" t="str">
            <v>NA</v>
          </cell>
        </row>
        <row r="51">
          <cell r="A51">
            <v>44232</v>
          </cell>
          <cell r="C51" t="str">
            <v>NA</v>
          </cell>
        </row>
        <row r="52">
          <cell r="A52">
            <v>44233</v>
          </cell>
          <cell r="C52" t="str">
            <v>NA</v>
          </cell>
        </row>
        <row r="53">
          <cell r="A53">
            <v>44234</v>
          </cell>
          <cell r="C53" t="str">
            <v>NA</v>
          </cell>
        </row>
        <row r="54">
          <cell r="A54">
            <v>44235</v>
          </cell>
          <cell r="C54" t="str">
            <v>NA</v>
          </cell>
        </row>
        <row r="55">
          <cell r="A55">
            <v>44236</v>
          </cell>
          <cell r="C55" t="str">
            <v>NA</v>
          </cell>
        </row>
        <row r="56">
          <cell r="A56">
            <v>44237</v>
          </cell>
          <cell r="C56" t="str">
            <v>NA</v>
          </cell>
        </row>
        <row r="57">
          <cell r="A57">
            <v>44238</v>
          </cell>
          <cell r="C57" t="str">
            <v>NA</v>
          </cell>
        </row>
        <row r="58">
          <cell r="A58">
            <v>44239</v>
          </cell>
          <cell r="C58" t="str">
            <v>NA</v>
          </cell>
        </row>
        <row r="59">
          <cell r="A59">
            <v>44240</v>
          </cell>
          <cell r="C59" t="str">
            <v>NA</v>
          </cell>
        </row>
        <row r="60">
          <cell r="A60">
            <v>44241</v>
          </cell>
          <cell r="C60" t="str">
            <v>NA</v>
          </cell>
        </row>
        <row r="61">
          <cell r="A61">
            <v>44242</v>
          </cell>
          <cell r="C61" t="str">
            <v>NA</v>
          </cell>
        </row>
        <row r="62">
          <cell r="A62">
            <v>44243</v>
          </cell>
          <cell r="C62" t="str">
            <v>NA</v>
          </cell>
        </row>
        <row r="63">
          <cell r="A63">
            <v>44244</v>
          </cell>
          <cell r="C63" t="str">
            <v>NA</v>
          </cell>
        </row>
        <row r="64">
          <cell r="A64">
            <v>44245</v>
          </cell>
          <cell r="C64" t="str">
            <v>NA</v>
          </cell>
        </row>
        <row r="65">
          <cell r="A65">
            <v>44246</v>
          </cell>
          <cell r="C65" t="str">
            <v>NA</v>
          </cell>
        </row>
        <row r="66">
          <cell r="A66">
            <v>44247</v>
          </cell>
          <cell r="C66" t="str">
            <v>NA</v>
          </cell>
        </row>
        <row r="67">
          <cell r="A67">
            <v>44248</v>
          </cell>
          <cell r="C67" t="str">
            <v>NA</v>
          </cell>
        </row>
        <row r="68">
          <cell r="A68">
            <v>44249</v>
          </cell>
          <cell r="C68" t="str">
            <v>NA</v>
          </cell>
        </row>
        <row r="69">
          <cell r="A69">
            <v>44250</v>
          </cell>
          <cell r="C69" t="str">
            <v>NA</v>
          </cell>
        </row>
        <row r="70">
          <cell r="A70">
            <v>44251</v>
          </cell>
          <cell r="C70" t="str">
            <v>NA</v>
          </cell>
        </row>
        <row r="71">
          <cell r="A71">
            <v>44252</v>
          </cell>
          <cell r="C71" t="str">
            <v>NA</v>
          </cell>
        </row>
        <row r="72">
          <cell r="A72">
            <v>44253</v>
          </cell>
          <cell r="C72" t="str">
            <v>NA</v>
          </cell>
        </row>
        <row r="73">
          <cell r="A73">
            <v>44254</v>
          </cell>
          <cell r="C73" t="str">
            <v>NA</v>
          </cell>
        </row>
        <row r="74">
          <cell r="A74">
            <v>44255</v>
          </cell>
          <cell r="C74" t="str">
            <v>NA</v>
          </cell>
        </row>
        <row r="75">
          <cell r="A75">
            <v>44256</v>
          </cell>
          <cell r="C75" t="str">
            <v>NA</v>
          </cell>
        </row>
        <row r="76">
          <cell r="A76">
            <v>44257</v>
          </cell>
          <cell r="C76" t="str">
            <v>NA</v>
          </cell>
        </row>
        <row r="77">
          <cell r="A77">
            <v>44258</v>
          </cell>
          <cell r="C77" t="str">
            <v>NA</v>
          </cell>
        </row>
        <row r="78">
          <cell r="A78">
            <v>44259</v>
          </cell>
          <cell r="C78" t="str">
            <v>NA</v>
          </cell>
        </row>
        <row r="79">
          <cell r="A79">
            <v>44260</v>
          </cell>
          <cell r="C79" t="str">
            <v>NA</v>
          </cell>
        </row>
        <row r="80">
          <cell r="A80">
            <v>44261</v>
          </cell>
          <cell r="C80" t="str">
            <v>NA</v>
          </cell>
        </row>
        <row r="81">
          <cell r="A81">
            <v>44262</v>
          </cell>
          <cell r="C81" t="str">
            <v>NA</v>
          </cell>
        </row>
        <row r="82">
          <cell r="A82">
            <v>44263</v>
          </cell>
          <cell r="C82" t="str">
            <v>NA</v>
          </cell>
        </row>
        <row r="83">
          <cell r="A83">
            <v>44264</v>
          </cell>
          <cell r="C83" t="str">
            <v>NA</v>
          </cell>
        </row>
        <row r="84">
          <cell r="A84">
            <v>44265</v>
          </cell>
          <cell r="C84" t="str">
            <v>NA</v>
          </cell>
        </row>
        <row r="85">
          <cell r="A85">
            <v>44266</v>
          </cell>
          <cell r="C85" t="str">
            <v>NA</v>
          </cell>
        </row>
        <row r="86">
          <cell r="A86">
            <v>44267</v>
          </cell>
          <cell r="C86" t="str">
            <v>NA</v>
          </cell>
        </row>
        <row r="87">
          <cell r="A87">
            <v>44268</v>
          </cell>
          <cell r="C87" t="str">
            <v>NA</v>
          </cell>
        </row>
        <row r="88">
          <cell r="A88">
            <v>44269</v>
          </cell>
          <cell r="C88" t="str">
            <v>NA</v>
          </cell>
        </row>
        <row r="89">
          <cell r="A89">
            <v>44270</v>
          </cell>
          <cell r="C89" t="str">
            <v>NA</v>
          </cell>
        </row>
        <row r="90">
          <cell r="A90">
            <v>44271</v>
          </cell>
          <cell r="C90" t="str">
            <v>NA</v>
          </cell>
        </row>
        <row r="91">
          <cell r="A91">
            <v>44272</v>
          </cell>
          <cell r="C91" t="str">
            <v>NA</v>
          </cell>
        </row>
        <row r="92">
          <cell r="A92">
            <v>44273</v>
          </cell>
          <cell r="C92" t="str">
            <v>NA</v>
          </cell>
        </row>
        <row r="93">
          <cell r="A93">
            <v>44274</v>
          </cell>
          <cell r="C93" t="str">
            <v>NA</v>
          </cell>
        </row>
        <row r="94">
          <cell r="A94">
            <v>44275</v>
          </cell>
          <cell r="C94" t="str">
            <v>NA</v>
          </cell>
        </row>
        <row r="95">
          <cell r="A95">
            <v>44276</v>
          </cell>
          <cell r="C95" t="str">
            <v>NA</v>
          </cell>
        </row>
        <row r="96">
          <cell r="A96">
            <v>44277</v>
          </cell>
          <cell r="C96" t="str">
            <v>NA</v>
          </cell>
        </row>
        <row r="97">
          <cell r="A97">
            <v>44278</v>
          </cell>
          <cell r="C97" t="str">
            <v>NA</v>
          </cell>
        </row>
        <row r="98">
          <cell r="A98">
            <v>44279</v>
          </cell>
          <cell r="C98" t="str">
            <v>NA</v>
          </cell>
        </row>
        <row r="99">
          <cell r="A99">
            <v>44280</v>
          </cell>
          <cell r="C99" t="str">
            <v>NA</v>
          </cell>
        </row>
        <row r="100">
          <cell r="A100">
            <v>44281</v>
          </cell>
          <cell r="C100" t="str">
            <v>NA</v>
          </cell>
        </row>
        <row r="101">
          <cell r="A101">
            <v>44282</v>
          </cell>
          <cell r="C101" t="str">
            <v>NA</v>
          </cell>
        </row>
        <row r="102">
          <cell r="A102">
            <v>44283</v>
          </cell>
          <cell r="C102" t="str">
            <v>NA</v>
          </cell>
        </row>
        <row r="103">
          <cell r="A103">
            <v>44284</v>
          </cell>
          <cell r="C103" t="str">
            <v>NA</v>
          </cell>
        </row>
        <row r="104">
          <cell r="A104">
            <v>44285</v>
          </cell>
          <cell r="C104" t="str">
            <v>NA</v>
          </cell>
        </row>
        <row r="105">
          <cell r="A105">
            <v>44286</v>
          </cell>
          <cell r="C105" t="str">
            <v>NA</v>
          </cell>
        </row>
        <row r="106">
          <cell r="A106">
            <v>44287</v>
          </cell>
          <cell r="C106" t="str">
            <v>NA</v>
          </cell>
        </row>
        <row r="107">
          <cell r="A107">
            <v>44288</v>
          </cell>
          <cell r="C107" t="str">
            <v>NA</v>
          </cell>
        </row>
        <row r="108">
          <cell r="A108">
            <v>44289</v>
          </cell>
          <cell r="C108" t="str">
            <v>NA</v>
          </cell>
        </row>
        <row r="109">
          <cell r="A109">
            <v>44290</v>
          </cell>
          <cell r="C109" t="str">
            <v>NA</v>
          </cell>
        </row>
        <row r="110">
          <cell r="A110">
            <v>44291</v>
          </cell>
          <cell r="C110" t="str">
            <v>NA</v>
          </cell>
        </row>
        <row r="111">
          <cell r="A111">
            <v>44292</v>
          </cell>
          <cell r="C111" t="str">
            <v>NA</v>
          </cell>
        </row>
        <row r="112">
          <cell r="A112">
            <v>44293</v>
          </cell>
          <cell r="C112" t="str">
            <v>NA</v>
          </cell>
        </row>
        <row r="113">
          <cell r="A113">
            <v>44294</v>
          </cell>
          <cell r="C113" t="str">
            <v>NA</v>
          </cell>
        </row>
        <row r="114">
          <cell r="A114">
            <v>44295</v>
          </cell>
          <cell r="C114" t="str">
            <v>NA</v>
          </cell>
        </row>
        <row r="115">
          <cell r="A115">
            <v>44296</v>
          </cell>
          <cell r="C115" t="str">
            <v>NA</v>
          </cell>
        </row>
        <row r="116">
          <cell r="A116">
            <v>44297</v>
          </cell>
          <cell r="C116" t="str">
            <v>NA</v>
          </cell>
        </row>
        <row r="117">
          <cell r="A117">
            <v>44298</v>
          </cell>
          <cell r="C117" t="str">
            <v>NA</v>
          </cell>
        </row>
        <row r="118">
          <cell r="A118">
            <v>44299</v>
          </cell>
          <cell r="C118" t="str">
            <v>NA</v>
          </cell>
        </row>
        <row r="119">
          <cell r="A119">
            <v>44300</v>
          </cell>
          <cell r="C119" t="str">
            <v>NA</v>
          </cell>
        </row>
        <row r="120">
          <cell r="A120">
            <v>44301</v>
          </cell>
          <cell r="C120" t="str">
            <v>NA</v>
          </cell>
        </row>
        <row r="121">
          <cell r="A121">
            <v>44302</v>
          </cell>
          <cell r="C121" t="str">
            <v>NA</v>
          </cell>
        </row>
        <row r="122">
          <cell r="A122">
            <v>44303</v>
          </cell>
          <cell r="C122" t="str">
            <v>NA</v>
          </cell>
        </row>
        <row r="123">
          <cell r="A123">
            <v>44304</v>
          </cell>
          <cell r="C123" t="str">
            <v>NA</v>
          </cell>
        </row>
        <row r="124">
          <cell r="A124">
            <v>44305</v>
          </cell>
          <cell r="C124" t="str">
            <v>NA</v>
          </cell>
        </row>
        <row r="125">
          <cell r="A125">
            <v>44306</v>
          </cell>
          <cell r="C125" t="str">
            <v>NA</v>
          </cell>
        </row>
        <row r="126">
          <cell r="A126">
            <v>44307</v>
          </cell>
          <cell r="C126" t="str">
            <v>NA</v>
          </cell>
        </row>
        <row r="127">
          <cell r="A127">
            <v>44308</v>
          </cell>
          <cell r="C127" t="str">
            <v>NA</v>
          </cell>
        </row>
        <row r="128">
          <cell r="A128">
            <v>44309</v>
          </cell>
          <cell r="C128" t="str">
            <v>NA</v>
          </cell>
        </row>
        <row r="129">
          <cell r="A129">
            <v>44310</v>
          </cell>
          <cell r="C129" t="str">
            <v>NA</v>
          </cell>
        </row>
        <row r="130">
          <cell r="A130">
            <v>44311</v>
          </cell>
          <cell r="C130" t="str">
            <v>NA</v>
          </cell>
        </row>
        <row r="131">
          <cell r="A131">
            <v>44312</v>
          </cell>
          <cell r="C131" t="str">
            <v>NA</v>
          </cell>
        </row>
        <row r="132">
          <cell r="A132">
            <v>44313</v>
          </cell>
          <cell r="C132" t="str">
            <v>NA</v>
          </cell>
        </row>
        <row r="133">
          <cell r="A133">
            <v>44314</v>
          </cell>
          <cell r="C133" t="str">
            <v>NA</v>
          </cell>
        </row>
        <row r="134">
          <cell r="A134">
            <v>44315</v>
          </cell>
          <cell r="C134" t="str">
            <v>NA</v>
          </cell>
        </row>
        <row r="135">
          <cell r="A135">
            <v>44316</v>
          </cell>
          <cell r="C135" t="str">
            <v>NA</v>
          </cell>
        </row>
        <row r="136">
          <cell r="A136">
            <v>44317</v>
          </cell>
          <cell r="C136" t="str">
            <v>NA</v>
          </cell>
        </row>
        <row r="137">
          <cell r="A137">
            <v>44318</v>
          </cell>
          <cell r="C137" t="str">
            <v>NA</v>
          </cell>
        </row>
        <row r="138">
          <cell r="A138">
            <v>44319</v>
          </cell>
          <cell r="C138" t="str">
            <v>NA</v>
          </cell>
        </row>
        <row r="139">
          <cell r="A139">
            <v>44320</v>
          </cell>
          <cell r="C139" t="str">
            <v>NA</v>
          </cell>
        </row>
        <row r="140">
          <cell r="A140">
            <v>44321</v>
          </cell>
          <cell r="C140" t="str">
            <v>NA</v>
          </cell>
        </row>
        <row r="141">
          <cell r="A141">
            <v>44322</v>
          </cell>
          <cell r="C141" t="str">
            <v>NA</v>
          </cell>
        </row>
        <row r="142">
          <cell r="A142">
            <v>44323</v>
          </cell>
          <cell r="C142" t="str">
            <v>NA</v>
          </cell>
        </row>
        <row r="143">
          <cell r="A143">
            <v>44324</v>
          </cell>
          <cell r="C143" t="str">
            <v>NA</v>
          </cell>
        </row>
        <row r="144">
          <cell r="A144">
            <v>44325</v>
          </cell>
          <cell r="C144" t="str">
            <v>NA</v>
          </cell>
        </row>
        <row r="145">
          <cell r="A145">
            <v>44326</v>
          </cell>
          <cell r="C145" t="str">
            <v>NA</v>
          </cell>
        </row>
        <row r="146">
          <cell r="A146">
            <v>44327</v>
          </cell>
          <cell r="C146" t="str">
            <v>NA</v>
          </cell>
        </row>
        <row r="147">
          <cell r="A147">
            <v>44328</v>
          </cell>
          <cell r="C147" t="str">
            <v>NA</v>
          </cell>
        </row>
        <row r="148">
          <cell r="A148">
            <v>44329</v>
          </cell>
          <cell r="C148" t="str">
            <v>NA</v>
          </cell>
        </row>
        <row r="149">
          <cell r="A149">
            <v>44330</v>
          </cell>
          <cell r="C149" t="str">
            <v>NA</v>
          </cell>
        </row>
        <row r="150">
          <cell r="A150">
            <v>44331</v>
          </cell>
          <cell r="C150" t="str">
            <v>NA</v>
          </cell>
        </row>
        <row r="151">
          <cell r="A151">
            <v>44332</v>
          </cell>
          <cell r="C151" t="str">
            <v>NA</v>
          </cell>
        </row>
        <row r="152">
          <cell r="A152">
            <v>44333</v>
          </cell>
          <cell r="C152" t="str">
            <v>NA</v>
          </cell>
        </row>
        <row r="153">
          <cell r="A153">
            <v>44334</v>
          </cell>
          <cell r="C153" t="str">
            <v>NA</v>
          </cell>
        </row>
        <row r="154">
          <cell r="A154">
            <v>44335</v>
          </cell>
          <cell r="C154" t="str">
            <v>NA</v>
          </cell>
        </row>
        <row r="155">
          <cell r="A155">
            <v>44336</v>
          </cell>
          <cell r="C155" t="str">
            <v>NA</v>
          </cell>
        </row>
        <row r="156">
          <cell r="A156">
            <v>44337</v>
          </cell>
          <cell r="C156" t="str">
            <v>NA</v>
          </cell>
        </row>
        <row r="157">
          <cell r="A157">
            <v>44338</v>
          </cell>
          <cell r="C157" t="str">
            <v>NA</v>
          </cell>
        </row>
        <row r="158">
          <cell r="A158">
            <v>44339</v>
          </cell>
          <cell r="C158" t="str">
            <v>NA</v>
          </cell>
        </row>
        <row r="159">
          <cell r="A159">
            <v>44340</v>
          </cell>
          <cell r="C159" t="str">
            <v>NA</v>
          </cell>
        </row>
        <row r="160">
          <cell r="A160">
            <v>44341</v>
          </cell>
          <cell r="C160" t="str">
            <v>NA</v>
          </cell>
        </row>
        <row r="161">
          <cell r="A161">
            <v>44342</v>
          </cell>
          <cell r="C161" t="str">
            <v>NA</v>
          </cell>
        </row>
        <row r="162">
          <cell r="A162">
            <v>44343</v>
          </cell>
          <cell r="C162" t="str">
            <v>NA</v>
          </cell>
        </row>
        <row r="163">
          <cell r="A163">
            <v>44344</v>
          </cell>
          <cell r="C163" t="str">
            <v>NA</v>
          </cell>
        </row>
        <row r="164">
          <cell r="A164">
            <v>44345</v>
          </cell>
          <cell r="C164" t="str">
            <v>NA</v>
          </cell>
        </row>
        <row r="165">
          <cell r="A165">
            <v>44346</v>
          </cell>
          <cell r="C165" t="str">
            <v>NA</v>
          </cell>
        </row>
        <row r="166">
          <cell r="A166">
            <v>44347</v>
          </cell>
          <cell r="C166" t="str">
            <v>NA</v>
          </cell>
        </row>
        <row r="167">
          <cell r="A167">
            <v>44348</v>
          </cell>
          <cell r="C167" t="str">
            <v>NA</v>
          </cell>
        </row>
        <row r="168">
          <cell r="A168">
            <v>44349</v>
          </cell>
          <cell r="C168" t="str">
            <v>NA</v>
          </cell>
        </row>
        <row r="169">
          <cell r="A169">
            <v>44350</v>
          </cell>
          <cell r="C169" t="str">
            <v>NA</v>
          </cell>
        </row>
        <row r="170">
          <cell r="A170">
            <v>44351</v>
          </cell>
          <cell r="C170" t="str">
            <v>NA</v>
          </cell>
        </row>
        <row r="171">
          <cell r="A171">
            <v>44352</v>
          </cell>
          <cell r="C171" t="str">
            <v>NA</v>
          </cell>
        </row>
        <row r="172">
          <cell r="A172">
            <v>44353</v>
          </cell>
          <cell r="C172" t="str">
            <v>NA</v>
          </cell>
        </row>
        <row r="173">
          <cell r="A173">
            <v>44354</v>
          </cell>
          <cell r="C173" t="str">
            <v>NA</v>
          </cell>
        </row>
        <row r="174">
          <cell r="A174">
            <v>44355</v>
          </cell>
          <cell r="C174" t="str">
            <v>NA</v>
          </cell>
        </row>
        <row r="175">
          <cell r="A175">
            <v>44356</v>
          </cell>
          <cell r="C175" t="str">
            <v>NA</v>
          </cell>
        </row>
        <row r="176">
          <cell r="A176">
            <v>44357</v>
          </cell>
          <cell r="C176" t="str">
            <v>NA</v>
          </cell>
        </row>
        <row r="177">
          <cell r="A177">
            <v>44358</v>
          </cell>
          <cell r="C177" t="str">
            <v>NA</v>
          </cell>
        </row>
        <row r="178">
          <cell r="A178">
            <v>44359</v>
          </cell>
          <cell r="C178" t="str">
            <v>NA</v>
          </cell>
        </row>
        <row r="179">
          <cell r="A179">
            <v>44360</v>
          </cell>
          <cell r="C179" t="str">
            <v>NA</v>
          </cell>
        </row>
        <row r="180">
          <cell r="A180">
            <v>44361</v>
          </cell>
          <cell r="C180" t="str">
            <v>NA</v>
          </cell>
        </row>
        <row r="181">
          <cell r="A181">
            <v>44362</v>
          </cell>
          <cell r="C181" t="str">
            <v>NA</v>
          </cell>
        </row>
        <row r="182">
          <cell r="A182">
            <v>44363</v>
          </cell>
          <cell r="C182" t="str">
            <v>NA</v>
          </cell>
        </row>
        <row r="183">
          <cell r="A183">
            <v>44364</v>
          </cell>
          <cell r="C183" t="str">
            <v>NA</v>
          </cell>
        </row>
        <row r="184">
          <cell r="A184">
            <v>44365</v>
          </cell>
          <cell r="C184" t="str">
            <v>NA</v>
          </cell>
        </row>
        <row r="185">
          <cell r="A185">
            <v>44366</v>
          </cell>
          <cell r="C185" t="str">
            <v>NA</v>
          </cell>
        </row>
        <row r="186">
          <cell r="A186">
            <v>44367</v>
          </cell>
          <cell r="C186" t="str">
            <v>NA</v>
          </cell>
        </row>
        <row r="187">
          <cell r="A187">
            <v>44368</v>
          </cell>
          <cell r="C187" t="str">
            <v>NA</v>
          </cell>
        </row>
        <row r="188">
          <cell r="A188">
            <v>44369</v>
          </cell>
          <cell r="C188" t="str">
            <v>NA</v>
          </cell>
        </row>
        <row r="189">
          <cell r="A189">
            <v>44370</v>
          </cell>
          <cell r="C189" t="str">
            <v>NA</v>
          </cell>
        </row>
        <row r="190">
          <cell r="A190">
            <v>44371</v>
          </cell>
          <cell r="C190" t="str">
            <v>NA</v>
          </cell>
        </row>
        <row r="191">
          <cell r="A191">
            <v>44372</v>
          </cell>
          <cell r="C191" t="str">
            <v>NA</v>
          </cell>
        </row>
        <row r="192">
          <cell r="A192">
            <v>44373</v>
          </cell>
          <cell r="C192" t="str">
            <v>NA</v>
          </cell>
        </row>
        <row r="193">
          <cell r="A193">
            <v>44374</v>
          </cell>
          <cell r="C193" t="str">
            <v>NA</v>
          </cell>
        </row>
        <row r="194">
          <cell r="A194">
            <v>44375</v>
          </cell>
          <cell r="C194" t="str">
            <v>NA</v>
          </cell>
        </row>
        <row r="195">
          <cell r="A195">
            <v>44376</v>
          </cell>
          <cell r="C195" t="str">
            <v>NA</v>
          </cell>
        </row>
        <row r="196">
          <cell r="A196">
            <v>44377</v>
          </cell>
          <cell r="C196" t="str">
            <v>NA</v>
          </cell>
        </row>
        <row r="197">
          <cell r="A197">
            <v>44378</v>
          </cell>
          <cell r="C197" t="str">
            <v>NA</v>
          </cell>
        </row>
        <row r="198">
          <cell r="A198">
            <v>44379</v>
          </cell>
          <cell r="C198" t="str">
            <v>NA</v>
          </cell>
        </row>
        <row r="199">
          <cell r="A199">
            <v>44380</v>
          </cell>
          <cell r="C199" t="str">
            <v>NA</v>
          </cell>
        </row>
        <row r="200">
          <cell r="A200">
            <v>44381</v>
          </cell>
          <cell r="C200" t="str">
            <v>NA</v>
          </cell>
        </row>
        <row r="201">
          <cell r="A201">
            <v>44382</v>
          </cell>
          <cell r="C201" t="str">
            <v>NA</v>
          </cell>
        </row>
        <row r="202">
          <cell r="A202">
            <v>44383</v>
          </cell>
          <cell r="C202" t="str">
            <v>NA</v>
          </cell>
        </row>
        <row r="203">
          <cell r="A203">
            <v>44384</v>
          </cell>
          <cell r="C203" t="str">
            <v>NA</v>
          </cell>
        </row>
        <row r="204">
          <cell r="A204">
            <v>44385</v>
          </cell>
          <cell r="C204" t="str">
            <v>NA</v>
          </cell>
        </row>
        <row r="205">
          <cell r="A205">
            <v>44386</v>
          </cell>
          <cell r="C205" t="str">
            <v>NA</v>
          </cell>
        </row>
        <row r="206">
          <cell r="A206">
            <v>44387</v>
          </cell>
          <cell r="C206" t="str">
            <v>NA</v>
          </cell>
        </row>
        <row r="207">
          <cell r="A207">
            <v>44388</v>
          </cell>
          <cell r="C207" t="str">
            <v>NA</v>
          </cell>
        </row>
        <row r="208">
          <cell r="A208">
            <v>44389</v>
          </cell>
          <cell r="C208" t="str">
            <v>NA</v>
          </cell>
        </row>
        <row r="209">
          <cell r="A209">
            <v>44390</v>
          </cell>
          <cell r="C209" t="str">
            <v>NA</v>
          </cell>
        </row>
        <row r="210">
          <cell r="A210">
            <v>44391</v>
          </cell>
          <cell r="C210" t="str">
            <v>NA</v>
          </cell>
        </row>
        <row r="211">
          <cell r="A211">
            <v>44392</v>
          </cell>
          <cell r="C211" t="str">
            <v>NA</v>
          </cell>
        </row>
        <row r="212">
          <cell r="A212">
            <v>44393</v>
          </cell>
          <cell r="C212" t="str">
            <v>NA</v>
          </cell>
        </row>
        <row r="213">
          <cell r="A213">
            <v>44394</v>
          </cell>
          <cell r="C213" t="str">
            <v>NA</v>
          </cell>
        </row>
        <row r="214">
          <cell r="A214">
            <v>44395</v>
          </cell>
          <cell r="C214" t="str">
            <v>NA</v>
          </cell>
        </row>
        <row r="215">
          <cell r="A215">
            <v>44396</v>
          </cell>
          <cell r="C215" t="str">
            <v>NA</v>
          </cell>
        </row>
        <row r="216">
          <cell r="A216">
            <v>44397</v>
          </cell>
          <cell r="C216" t="str">
            <v>NA</v>
          </cell>
        </row>
        <row r="217">
          <cell r="A217">
            <v>44398</v>
          </cell>
          <cell r="C217" t="str">
            <v>NA</v>
          </cell>
        </row>
        <row r="218">
          <cell r="A218">
            <v>44399</v>
          </cell>
          <cell r="C218" t="str">
            <v>NA</v>
          </cell>
        </row>
        <row r="219">
          <cell r="A219">
            <v>44400</v>
          </cell>
          <cell r="C219" t="str">
            <v>NA</v>
          </cell>
        </row>
        <row r="220">
          <cell r="A220">
            <v>44401</v>
          </cell>
          <cell r="C220" t="str">
            <v>NA</v>
          </cell>
        </row>
        <row r="221">
          <cell r="A221">
            <v>44402</v>
          </cell>
          <cell r="C221" t="str">
            <v>NA</v>
          </cell>
        </row>
        <row r="222">
          <cell r="A222">
            <v>44403</v>
          </cell>
          <cell r="C222" t="str">
            <v>NA</v>
          </cell>
        </row>
        <row r="223">
          <cell r="A223">
            <v>44404</v>
          </cell>
          <cell r="C223" t="str">
            <v>NA</v>
          </cell>
        </row>
        <row r="224">
          <cell r="A224">
            <v>44405</v>
          </cell>
          <cell r="C224" t="str">
            <v>NA</v>
          </cell>
        </row>
        <row r="225">
          <cell r="A225">
            <v>44406</v>
          </cell>
          <cell r="C225" t="str">
            <v>NA</v>
          </cell>
        </row>
        <row r="226">
          <cell r="A226">
            <v>44407</v>
          </cell>
          <cell r="C226" t="str">
            <v>NA</v>
          </cell>
        </row>
        <row r="227">
          <cell r="A227">
            <v>44408</v>
          </cell>
          <cell r="C227" t="str">
            <v>NA</v>
          </cell>
        </row>
        <row r="228">
          <cell r="A228">
            <v>44409</v>
          </cell>
          <cell r="C228" t="str">
            <v>NA</v>
          </cell>
        </row>
        <row r="229">
          <cell r="A229">
            <v>44410</v>
          </cell>
          <cell r="C229" t="str">
            <v>NA</v>
          </cell>
        </row>
        <row r="230">
          <cell r="A230">
            <v>44411</v>
          </cell>
          <cell r="C230" t="str">
            <v>NA</v>
          </cell>
        </row>
        <row r="231">
          <cell r="A231">
            <v>44412</v>
          </cell>
          <cell r="C231" t="str">
            <v>NA</v>
          </cell>
        </row>
        <row r="232">
          <cell r="A232">
            <v>44413</v>
          </cell>
          <cell r="C232" t="str">
            <v>NA</v>
          </cell>
        </row>
        <row r="233">
          <cell r="A233">
            <v>44414</v>
          </cell>
          <cell r="C233" t="str">
            <v>NA</v>
          </cell>
        </row>
        <row r="234">
          <cell r="A234">
            <v>44415</v>
          </cell>
          <cell r="C234" t="str">
            <v>NA</v>
          </cell>
        </row>
        <row r="235">
          <cell r="A235">
            <v>44416</v>
          </cell>
          <cell r="C235" t="str">
            <v>NA</v>
          </cell>
        </row>
        <row r="236">
          <cell r="A236">
            <v>44417</v>
          </cell>
          <cell r="C236" t="str">
            <v>NA</v>
          </cell>
        </row>
        <row r="237">
          <cell r="A237">
            <v>44418</v>
          </cell>
          <cell r="C237" t="str">
            <v>NA</v>
          </cell>
        </row>
        <row r="238">
          <cell r="A238">
            <v>44419</v>
          </cell>
          <cell r="C238" t="str">
            <v>NA</v>
          </cell>
        </row>
        <row r="239">
          <cell r="A239">
            <v>44420</v>
          </cell>
          <cell r="C239" t="str">
            <v>NA</v>
          </cell>
        </row>
        <row r="240">
          <cell r="A240">
            <v>44421</v>
          </cell>
          <cell r="C240" t="str">
            <v>NA</v>
          </cell>
        </row>
        <row r="241">
          <cell r="A241">
            <v>44422</v>
          </cell>
          <cell r="C241" t="str">
            <v>NA</v>
          </cell>
        </row>
        <row r="242">
          <cell r="A242">
            <v>44423</v>
          </cell>
          <cell r="C242" t="str">
            <v>NA</v>
          </cell>
        </row>
        <row r="243">
          <cell r="A243">
            <v>44424</v>
          </cell>
          <cell r="C243" t="str">
            <v>NA</v>
          </cell>
        </row>
        <row r="244">
          <cell r="A244">
            <v>44425</v>
          </cell>
          <cell r="C244" t="str">
            <v>NA</v>
          </cell>
        </row>
        <row r="245">
          <cell r="A245">
            <v>44426</v>
          </cell>
          <cell r="C245" t="str">
            <v>NA</v>
          </cell>
        </row>
        <row r="246">
          <cell r="A246">
            <v>44427</v>
          </cell>
          <cell r="C246" t="str">
            <v>NA</v>
          </cell>
        </row>
        <row r="247">
          <cell r="A247">
            <v>44428</v>
          </cell>
          <cell r="C247" t="str">
            <v>NA</v>
          </cell>
        </row>
        <row r="248">
          <cell r="A248">
            <v>44429</v>
          </cell>
          <cell r="C248" t="str">
            <v>NA</v>
          </cell>
        </row>
        <row r="249">
          <cell r="A249">
            <v>44430</v>
          </cell>
          <cell r="C249" t="str">
            <v>NA</v>
          </cell>
        </row>
        <row r="250">
          <cell r="A250">
            <v>44431</v>
          </cell>
          <cell r="C250" t="str">
            <v>NA</v>
          </cell>
        </row>
        <row r="251">
          <cell r="A251">
            <v>44432</v>
          </cell>
          <cell r="C251" t="str">
            <v>NA</v>
          </cell>
        </row>
        <row r="252">
          <cell r="A252">
            <v>44433</v>
          </cell>
          <cell r="C252" t="str">
            <v>NA</v>
          </cell>
        </row>
        <row r="253">
          <cell r="A253">
            <v>44434</v>
          </cell>
          <cell r="C253" t="str">
            <v>NA</v>
          </cell>
        </row>
        <row r="254">
          <cell r="A254">
            <v>44435</v>
          </cell>
          <cell r="C254" t="str">
            <v>NA</v>
          </cell>
        </row>
        <row r="255">
          <cell r="A255">
            <v>44436</v>
          </cell>
          <cell r="C255" t="str">
            <v>NA</v>
          </cell>
        </row>
        <row r="256">
          <cell r="A256">
            <v>44437</v>
          </cell>
          <cell r="C256" t="str">
            <v>NA</v>
          </cell>
        </row>
        <row r="257">
          <cell r="A257">
            <v>44438</v>
          </cell>
          <cell r="C257" t="str">
            <v>NA</v>
          </cell>
        </row>
        <row r="258">
          <cell r="A258">
            <v>44439</v>
          </cell>
          <cell r="C258" t="str">
            <v>NA</v>
          </cell>
        </row>
        <row r="259">
          <cell r="A259">
            <v>44440</v>
          </cell>
          <cell r="C259" t="str">
            <v>NA</v>
          </cell>
        </row>
        <row r="260">
          <cell r="A260">
            <v>44441</v>
          </cell>
          <cell r="C260" t="str">
            <v>NA</v>
          </cell>
        </row>
        <row r="261">
          <cell r="A261">
            <v>44442</v>
          </cell>
          <cell r="C261" t="str">
            <v>NA</v>
          </cell>
        </row>
        <row r="262">
          <cell r="A262">
            <v>44443</v>
          </cell>
          <cell r="C262" t="str">
            <v>NA</v>
          </cell>
        </row>
        <row r="263">
          <cell r="A263">
            <v>44444</v>
          </cell>
          <cell r="C263" t="str">
            <v>NA</v>
          </cell>
        </row>
        <row r="264">
          <cell r="A264">
            <v>44445</v>
          </cell>
          <cell r="C264" t="str">
            <v>NA</v>
          </cell>
        </row>
        <row r="265">
          <cell r="A265">
            <v>44446</v>
          </cell>
          <cell r="C265" t="str">
            <v>NA</v>
          </cell>
        </row>
        <row r="266">
          <cell r="A266">
            <v>44447</v>
          </cell>
          <cell r="C266" t="str">
            <v>NA</v>
          </cell>
        </row>
        <row r="267">
          <cell r="A267">
            <v>44448</v>
          </cell>
          <cell r="C267" t="str">
            <v>NA</v>
          </cell>
        </row>
        <row r="268">
          <cell r="A268">
            <v>44449</v>
          </cell>
          <cell r="C268" t="str">
            <v>NA</v>
          </cell>
        </row>
        <row r="269">
          <cell r="A269">
            <v>44450</v>
          </cell>
          <cell r="C269" t="str">
            <v>NA</v>
          </cell>
        </row>
        <row r="270">
          <cell r="A270">
            <v>44451</v>
          </cell>
          <cell r="C270" t="str">
            <v>NA</v>
          </cell>
        </row>
        <row r="271">
          <cell r="A271">
            <v>44452</v>
          </cell>
          <cell r="C271" t="str">
            <v>NA</v>
          </cell>
        </row>
        <row r="272">
          <cell r="A272">
            <v>44453</v>
          </cell>
          <cell r="C272" t="str">
            <v>NA</v>
          </cell>
        </row>
        <row r="273">
          <cell r="A273">
            <v>44454</v>
          </cell>
          <cell r="C273" t="str">
            <v>NA</v>
          </cell>
        </row>
        <row r="274">
          <cell r="A274">
            <v>44455</v>
          </cell>
          <cell r="C274" t="str">
            <v>NA</v>
          </cell>
        </row>
        <row r="275">
          <cell r="A275">
            <v>44456</v>
          </cell>
          <cell r="C275" t="str">
            <v>NA</v>
          </cell>
        </row>
        <row r="276">
          <cell r="A276">
            <v>44457</v>
          </cell>
          <cell r="C276" t="str">
            <v>NA</v>
          </cell>
        </row>
        <row r="277">
          <cell r="A277">
            <v>44458</v>
          </cell>
          <cell r="C277" t="str">
            <v>NA</v>
          </cell>
        </row>
        <row r="278">
          <cell r="A278">
            <v>44459</v>
          </cell>
          <cell r="C278" t="str">
            <v>NA</v>
          </cell>
        </row>
        <row r="279">
          <cell r="A279">
            <v>44460</v>
          </cell>
          <cell r="C279" t="str">
            <v>NA</v>
          </cell>
        </row>
        <row r="280">
          <cell r="A280">
            <v>44461</v>
          </cell>
          <cell r="C280" t="str">
            <v>NA</v>
          </cell>
        </row>
        <row r="281">
          <cell r="A281">
            <v>44462</v>
          </cell>
          <cell r="C281" t="str">
            <v>NA</v>
          </cell>
        </row>
        <row r="282">
          <cell r="A282">
            <v>44463</v>
          </cell>
          <cell r="C282" t="str">
            <v>NA</v>
          </cell>
        </row>
        <row r="283">
          <cell r="A283">
            <v>44464</v>
          </cell>
          <cell r="C283" t="str">
            <v>NA</v>
          </cell>
        </row>
        <row r="284">
          <cell r="A284">
            <v>44465</v>
          </cell>
          <cell r="C284" t="str">
            <v>NA</v>
          </cell>
        </row>
        <row r="285">
          <cell r="A285">
            <v>44466</v>
          </cell>
          <cell r="C285" t="str">
            <v>NA</v>
          </cell>
        </row>
        <row r="286">
          <cell r="A286">
            <v>44467</v>
          </cell>
          <cell r="C286" t="str">
            <v>NA</v>
          </cell>
        </row>
        <row r="287">
          <cell r="A287">
            <v>44468</v>
          </cell>
          <cell r="C287" t="str">
            <v>NA</v>
          </cell>
        </row>
        <row r="288">
          <cell r="A288">
            <v>44469</v>
          </cell>
          <cell r="C288" t="str">
            <v>NA</v>
          </cell>
        </row>
        <row r="289">
          <cell r="A289">
            <v>44470</v>
          </cell>
          <cell r="C289" t="str">
            <v>NA</v>
          </cell>
        </row>
        <row r="290">
          <cell r="A290">
            <v>44471</v>
          </cell>
          <cell r="C290" t="str">
            <v>NA</v>
          </cell>
        </row>
        <row r="291">
          <cell r="A291">
            <v>44472</v>
          </cell>
          <cell r="C291" t="str">
            <v>NA</v>
          </cell>
        </row>
        <row r="292">
          <cell r="A292">
            <v>44473</v>
          </cell>
          <cell r="C292" t="str">
            <v>NA</v>
          </cell>
        </row>
        <row r="293">
          <cell r="A293">
            <v>44474</v>
          </cell>
          <cell r="C293" t="str">
            <v>NA</v>
          </cell>
        </row>
        <row r="294">
          <cell r="A294">
            <v>44475</v>
          </cell>
          <cell r="C294" t="str">
            <v>NA</v>
          </cell>
        </row>
        <row r="295">
          <cell r="A295">
            <v>44476</v>
          </cell>
          <cell r="C295" t="str">
            <v>NA</v>
          </cell>
        </row>
        <row r="296">
          <cell r="A296">
            <v>44477</v>
          </cell>
          <cell r="C296" t="str">
            <v>NA</v>
          </cell>
        </row>
        <row r="297">
          <cell r="A297">
            <v>44478</v>
          </cell>
          <cell r="C297" t="str">
            <v>NA</v>
          </cell>
        </row>
        <row r="298">
          <cell r="A298">
            <v>44479</v>
          </cell>
          <cell r="C298" t="str">
            <v>NA</v>
          </cell>
        </row>
        <row r="299">
          <cell r="A299">
            <v>44480</v>
          </cell>
          <cell r="C299" t="str">
            <v>NA</v>
          </cell>
        </row>
        <row r="300">
          <cell r="A300">
            <v>44481</v>
          </cell>
          <cell r="C300" t="str">
            <v>NA</v>
          </cell>
        </row>
        <row r="301">
          <cell r="A301">
            <v>44482</v>
          </cell>
          <cell r="C301" t="str">
            <v>NA</v>
          </cell>
        </row>
        <row r="302">
          <cell r="A302">
            <v>44483</v>
          </cell>
          <cell r="C302" t="str">
            <v>NA</v>
          </cell>
        </row>
        <row r="303">
          <cell r="A303">
            <v>44484</v>
          </cell>
          <cell r="C303" t="str">
            <v>NA</v>
          </cell>
        </row>
        <row r="304">
          <cell r="A304">
            <v>44485</v>
          </cell>
          <cell r="C304" t="str">
            <v>NA</v>
          </cell>
        </row>
        <row r="305">
          <cell r="A305">
            <v>44486</v>
          </cell>
          <cell r="C305" t="str">
            <v>NA</v>
          </cell>
        </row>
        <row r="306">
          <cell r="A306">
            <v>44487</v>
          </cell>
          <cell r="C306" t="str">
            <v>NA</v>
          </cell>
        </row>
        <row r="307">
          <cell r="A307">
            <v>44488</v>
          </cell>
          <cell r="C307" t="str">
            <v>NA</v>
          </cell>
        </row>
        <row r="308">
          <cell r="A308">
            <v>44489</v>
          </cell>
          <cell r="C308" t="str">
            <v>NA</v>
          </cell>
        </row>
        <row r="309">
          <cell r="A309">
            <v>44490</v>
          </cell>
          <cell r="C309" t="str">
            <v>NA</v>
          </cell>
        </row>
        <row r="310">
          <cell r="A310">
            <v>44491</v>
          </cell>
          <cell r="C310" t="str">
            <v>NA</v>
          </cell>
        </row>
        <row r="311">
          <cell r="A311">
            <v>44492</v>
          </cell>
          <cell r="C311" t="str">
            <v>NA</v>
          </cell>
        </row>
        <row r="312">
          <cell r="A312">
            <v>44493</v>
          </cell>
          <cell r="C312" t="str">
            <v>NA</v>
          </cell>
        </row>
        <row r="313">
          <cell r="A313">
            <v>44494</v>
          </cell>
          <cell r="C313" t="str">
            <v>NA</v>
          </cell>
        </row>
        <row r="314">
          <cell r="A314">
            <v>44495</v>
          </cell>
          <cell r="C314" t="str">
            <v>NA</v>
          </cell>
        </row>
        <row r="315">
          <cell r="A315">
            <v>44496</v>
          </cell>
          <cell r="C315" t="str">
            <v>NA</v>
          </cell>
        </row>
        <row r="316">
          <cell r="A316">
            <v>44497</v>
          </cell>
          <cell r="C316" t="str">
            <v>NA</v>
          </cell>
        </row>
        <row r="317">
          <cell r="A317">
            <v>44498</v>
          </cell>
          <cell r="C317" t="str">
            <v>NA</v>
          </cell>
        </row>
        <row r="318">
          <cell r="A318">
            <v>44499</v>
          </cell>
          <cell r="C318" t="str">
            <v>NA</v>
          </cell>
        </row>
        <row r="319">
          <cell r="A319">
            <v>44500</v>
          </cell>
          <cell r="C319" t="str">
            <v>NA</v>
          </cell>
        </row>
        <row r="320">
          <cell r="A320">
            <v>44501</v>
          </cell>
          <cell r="C320" t="str">
            <v>NA</v>
          </cell>
        </row>
        <row r="321">
          <cell r="A321">
            <v>44502</v>
          </cell>
          <cell r="C321" t="str">
            <v>NA</v>
          </cell>
        </row>
        <row r="322">
          <cell r="A322">
            <v>44503</v>
          </cell>
          <cell r="C322" t="str">
            <v>NA</v>
          </cell>
        </row>
        <row r="323">
          <cell r="A323">
            <v>44504</v>
          </cell>
          <cell r="C323" t="str">
            <v>NA</v>
          </cell>
        </row>
        <row r="324">
          <cell r="A324">
            <v>44505</v>
          </cell>
          <cell r="C324" t="str">
            <v>NA</v>
          </cell>
        </row>
        <row r="325">
          <cell r="A325">
            <v>44506</v>
          </cell>
          <cell r="C325" t="str">
            <v>NA</v>
          </cell>
        </row>
        <row r="326">
          <cell r="A326">
            <v>44507</v>
          </cell>
          <cell r="C326" t="str">
            <v>NA</v>
          </cell>
        </row>
        <row r="327">
          <cell r="A327">
            <v>44508</v>
          </cell>
          <cell r="C327" t="str">
            <v>NA</v>
          </cell>
        </row>
        <row r="328">
          <cell r="A328">
            <v>44509</v>
          </cell>
          <cell r="C328" t="str">
            <v>NA</v>
          </cell>
        </row>
        <row r="329">
          <cell r="A329">
            <v>44510</v>
          </cell>
          <cell r="C329" t="str">
            <v>NA</v>
          </cell>
        </row>
        <row r="330">
          <cell r="A330">
            <v>44511</v>
          </cell>
          <cell r="C330" t="str">
            <v>NA</v>
          </cell>
        </row>
        <row r="331">
          <cell r="A331">
            <v>44512</v>
          </cell>
          <cell r="C331" t="str">
            <v>NA</v>
          </cell>
        </row>
        <row r="332">
          <cell r="A332">
            <v>44513</v>
          </cell>
          <cell r="C332" t="str">
            <v>NA</v>
          </cell>
        </row>
        <row r="333">
          <cell r="A333">
            <v>44514</v>
          </cell>
          <cell r="C333" t="str">
            <v>NA</v>
          </cell>
        </row>
        <row r="334">
          <cell r="A334">
            <v>44515</v>
          </cell>
          <cell r="C334" t="str">
            <v>NA</v>
          </cell>
        </row>
        <row r="335">
          <cell r="A335">
            <v>44516</v>
          </cell>
          <cell r="C335" t="str">
            <v>NA</v>
          </cell>
        </row>
        <row r="336">
          <cell r="A336">
            <v>44517</v>
          </cell>
          <cell r="C336" t="str">
            <v>NA</v>
          </cell>
        </row>
        <row r="337">
          <cell r="A337">
            <v>44518</v>
          </cell>
          <cell r="C337" t="str">
            <v>NA</v>
          </cell>
        </row>
        <row r="338">
          <cell r="A338">
            <v>44519</v>
          </cell>
          <cell r="C338" t="str">
            <v>NA</v>
          </cell>
        </row>
        <row r="339">
          <cell r="A339">
            <v>44520</v>
          </cell>
          <cell r="C339" t="str">
            <v>NA</v>
          </cell>
        </row>
        <row r="340">
          <cell r="A340">
            <v>44521</v>
          </cell>
          <cell r="C340" t="str">
            <v>NA</v>
          </cell>
        </row>
        <row r="341">
          <cell r="A341">
            <v>44522</v>
          </cell>
          <cell r="C341" t="str">
            <v>NA</v>
          </cell>
        </row>
        <row r="342">
          <cell r="A342">
            <v>44523</v>
          </cell>
          <cell r="C342" t="str">
            <v>NA</v>
          </cell>
        </row>
        <row r="343">
          <cell r="A343">
            <v>44524</v>
          </cell>
          <cell r="C343" t="str">
            <v>NA</v>
          </cell>
        </row>
        <row r="344">
          <cell r="A344">
            <v>44525</v>
          </cell>
          <cell r="C344" t="str">
            <v>NA</v>
          </cell>
        </row>
        <row r="345">
          <cell r="A345">
            <v>44526</v>
          </cell>
          <cell r="C345" t="str">
            <v>NA</v>
          </cell>
        </row>
        <row r="346">
          <cell r="A346">
            <v>44527</v>
          </cell>
          <cell r="C346" t="str">
            <v>NA</v>
          </cell>
        </row>
        <row r="347">
          <cell r="A347">
            <v>44528</v>
          </cell>
          <cell r="C347" t="str">
            <v>NA</v>
          </cell>
        </row>
        <row r="348">
          <cell r="A348">
            <v>44529</v>
          </cell>
          <cell r="C348" t="str">
            <v>NA</v>
          </cell>
        </row>
        <row r="349">
          <cell r="A349">
            <v>44530</v>
          </cell>
          <cell r="C349" t="str">
            <v>NA</v>
          </cell>
        </row>
        <row r="350">
          <cell r="A350">
            <v>44531</v>
          </cell>
          <cell r="C350" t="str">
            <v>NA</v>
          </cell>
        </row>
        <row r="351">
          <cell r="A351">
            <v>44532</v>
          </cell>
          <cell r="C351" t="str">
            <v>NA</v>
          </cell>
        </row>
        <row r="352">
          <cell r="A352">
            <v>44533</v>
          </cell>
          <cell r="C352" t="str">
            <v>NA</v>
          </cell>
        </row>
        <row r="353">
          <cell r="A353">
            <v>44534</v>
          </cell>
          <cell r="C353" t="str">
            <v>NA</v>
          </cell>
        </row>
        <row r="354">
          <cell r="A354">
            <v>44535</v>
          </cell>
          <cell r="C354" t="str">
            <v>NA</v>
          </cell>
        </row>
        <row r="355">
          <cell r="A355">
            <v>44536</v>
          </cell>
          <cell r="C355" t="str">
            <v>NA</v>
          </cell>
        </row>
        <row r="356">
          <cell r="A356">
            <v>44537</v>
          </cell>
          <cell r="C356" t="str">
            <v>NA</v>
          </cell>
        </row>
        <row r="357">
          <cell r="A357">
            <v>44538</v>
          </cell>
          <cell r="C357" t="str">
            <v>NA</v>
          </cell>
        </row>
        <row r="358">
          <cell r="A358">
            <v>44539</v>
          </cell>
          <cell r="C358" t="str">
            <v>NA</v>
          </cell>
        </row>
        <row r="359">
          <cell r="A359">
            <v>44540</v>
          </cell>
          <cell r="C359" t="str">
            <v>NA</v>
          </cell>
        </row>
        <row r="360">
          <cell r="A360">
            <v>44541</v>
          </cell>
          <cell r="C360" t="str">
            <v>NA</v>
          </cell>
        </row>
        <row r="361">
          <cell r="A361">
            <v>44542</v>
          </cell>
          <cell r="C361" t="str">
            <v>NA</v>
          </cell>
        </row>
        <row r="362">
          <cell r="A362">
            <v>44543</v>
          </cell>
          <cell r="C362" t="str">
            <v>NA</v>
          </cell>
        </row>
        <row r="363">
          <cell r="A363">
            <v>44544</v>
          </cell>
          <cell r="C363" t="str">
            <v>NA</v>
          </cell>
        </row>
        <row r="364">
          <cell r="A364">
            <v>44545</v>
          </cell>
          <cell r="C364" t="str">
            <v>NA</v>
          </cell>
        </row>
        <row r="365">
          <cell r="A365">
            <v>44546</v>
          </cell>
          <cell r="C365" t="str">
            <v>NA</v>
          </cell>
        </row>
        <row r="366">
          <cell r="A366">
            <v>44547</v>
          </cell>
          <cell r="C366" t="str">
            <v>NA</v>
          </cell>
        </row>
        <row r="367">
          <cell r="A367">
            <v>44548</v>
          </cell>
          <cell r="C367" t="str">
            <v>NA</v>
          </cell>
        </row>
        <row r="368">
          <cell r="A368">
            <v>44549</v>
          </cell>
          <cell r="C368" t="str">
            <v>NA</v>
          </cell>
        </row>
        <row r="369">
          <cell r="A369">
            <v>44550</v>
          </cell>
          <cell r="C369" t="str">
            <v>NA</v>
          </cell>
        </row>
        <row r="370">
          <cell r="A370">
            <v>44551</v>
          </cell>
          <cell r="C370" t="str">
            <v>NA</v>
          </cell>
        </row>
        <row r="371">
          <cell r="A371">
            <v>44552</v>
          </cell>
          <cell r="C371" t="str">
            <v>NA</v>
          </cell>
        </row>
        <row r="372">
          <cell r="A372">
            <v>44553</v>
          </cell>
          <cell r="C372" t="str">
            <v>NA</v>
          </cell>
        </row>
        <row r="373">
          <cell r="A373">
            <v>44554</v>
          </cell>
          <cell r="C373" t="str">
            <v>NA</v>
          </cell>
        </row>
        <row r="374">
          <cell r="A374">
            <v>44555</v>
          </cell>
          <cell r="C374" t="str">
            <v>NA</v>
          </cell>
        </row>
        <row r="375">
          <cell r="A375">
            <v>44556</v>
          </cell>
          <cell r="C375" t="str">
            <v>NA</v>
          </cell>
        </row>
        <row r="376">
          <cell r="A376">
            <v>44557</v>
          </cell>
          <cell r="C376" t="str">
            <v>NA</v>
          </cell>
        </row>
        <row r="377">
          <cell r="A377">
            <v>44558</v>
          </cell>
          <cell r="C377" t="str">
            <v>NA</v>
          </cell>
        </row>
        <row r="378">
          <cell r="A378">
            <v>44559</v>
          </cell>
          <cell r="C378" t="str">
            <v>NA</v>
          </cell>
        </row>
        <row r="379">
          <cell r="A379">
            <v>44560</v>
          </cell>
          <cell r="C379" t="str">
            <v>NA</v>
          </cell>
        </row>
        <row r="380">
          <cell r="A380">
            <v>44561</v>
          </cell>
          <cell r="C380" t="str">
            <v>NA</v>
          </cell>
        </row>
        <row r="381">
          <cell r="A381">
            <v>44562</v>
          </cell>
          <cell r="C381" t="str">
            <v>NA</v>
          </cell>
        </row>
        <row r="382">
          <cell r="A382">
            <v>44563</v>
          </cell>
          <cell r="C382" t="str">
            <v>NA</v>
          </cell>
        </row>
        <row r="383">
          <cell r="A383">
            <v>44564</v>
          </cell>
          <cell r="C383" t="str">
            <v>NA</v>
          </cell>
        </row>
        <row r="384">
          <cell r="A384">
            <v>44565</v>
          </cell>
          <cell r="C384" t="str">
            <v>NA</v>
          </cell>
        </row>
        <row r="385">
          <cell r="A385">
            <v>44566</v>
          </cell>
          <cell r="C385" t="str">
            <v>NA</v>
          </cell>
        </row>
        <row r="386">
          <cell r="A386">
            <v>44567</v>
          </cell>
          <cell r="C386" t="str">
            <v>NA</v>
          </cell>
        </row>
        <row r="387">
          <cell r="A387">
            <v>44568</v>
          </cell>
          <cell r="C387" t="str">
            <v>NA</v>
          </cell>
        </row>
        <row r="388">
          <cell r="A388">
            <v>44569</v>
          </cell>
          <cell r="C388" t="str">
            <v>NA</v>
          </cell>
        </row>
        <row r="389">
          <cell r="A389">
            <v>44570</v>
          </cell>
          <cell r="C389" t="str">
            <v>NA</v>
          </cell>
        </row>
        <row r="390">
          <cell r="A390">
            <v>44571</v>
          </cell>
          <cell r="C390" t="str">
            <v>NA</v>
          </cell>
        </row>
        <row r="391">
          <cell r="A391">
            <v>44572</v>
          </cell>
          <cell r="C391" t="str">
            <v>NA</v>
          </cell>
        </row>
        <row r="392">
          <cell r="A392">
            <v>44573</v>
          </cell>
          <cell r="C392" t="str">
            <v>NA</v>
          </cell>
        </row>
        <row r="393">
          <cell r="A393">
            <v>44574</v>
          </cell>
          <cell r="C393" t="str">
            <v>NA</v>
          </cell>
        </row>
        <row r="394">
          <cell r="A394">
            <v>44575</v>
          </cell>
          <cell r="C394" t="str">
            <v>NA</v>
          </cell>
        </row>
        <row r="395">
          <cell r="A395">
            <v>44576</v>
          </cell>
          <cell r="C395" t="str">
            <v>NA</v>
          </cell>
        </row>
        <row r="396">
          <cell r="A396">
            <v>44577</v>
          </cell>
          <cell r="C396" t="str">
            <v>NA</v>
          </cell>
        </row>
        <row r="397">
          <cell r="A397">
            <v>44578</v>
          </cell>
          <cell r="C397" t="str">
            <v>NA</v>
          </cell>
        </row>
        <row r="398">
          <cell r="A398">
            <v>44579</v>
          </cell>
          <cell r="C398" t="str">
            <v>NA</v>
          </cell>
        </row>
        <row r="399">
          <cell r="A399">
            <v>44580</v>
          </cell>
          <cell r="C399" t="str">
            <v>NA</v>
          </cell>
        </row>
        <row r="400">
          <cell r="A400">
            <v>44581</v>
          </cell>
          <cell r="C400" t="str">
            <v>NA</v>
          </cell>
        </row>
        <row r="401">
          <cell r="A401">
            <v>44582</v>
          </cell>
          <cell r="C401" t="str">
            <v>NA</v>
          </cell>
        </row>
        <row r="402">
          <cell r="A402">
            <v>44583</v>
          </cell>
          <cell r="C402" t="str">
            <v>NA</v>
          </cell>
        </row>
        <row r="403">
          <cell r="A403">
            <v>44584</v>
          </cell>
          <cell r="C403" t="str">
            <v>NA</v>
          </cell>
        </row>
        <row r="404">
          <cell r="A404">
            <v>44585</v>
          </cell>
          <cell r="C404" t="str">
            <v>NA</v>
          </cell>
        </row>
        <row r="405">
          <cell r="A405">
            <v>44586</v>
          </cell>
          <cell r="C405" t="str">
            <v>NA</v>
          </cell>
        </row>
        <row r="406">
          <cell r="A406">
            <v>44587</v>
          </cell>
          <cell r="C406" t="str">
            <v>NA</v>
          </cell>
        </row>
        <row r="407">
          <cell r="A407">
            <v>44588</v>
          </cell>
          <cell r="C407" t="str">
            <v>NA</v>
          </cell>
        </row>
        <row r="408">
          <cell r="A408">
            <v>44589</v>
          </cell>
          <cell r="C408" t="str">
            <v>NA</v>
          </cell>
        </row>
        <row r="409">
          <cell r="A409">
            <v>44590</v>
          </cell>
          <cell r="C409" t="str">
            <v>NA</v>
          </cell>
        </row>
        <row r="410">
          <cell r="A410">
            <v>44591</v>
          </cell>
          <cell r="C410" t="str">
            <v>NA</v>
          </cell>
        </row>
        <row r="411">
          <cell r="A411">
            <v>44592</v>
          </cell>
          <cell r="C411" t="str">
            <v>NA</v>
          </cell>
        </row>
        <row r="412">
          <cell r="A412">
            <v>44593</v>
          </cell>
          <cell r="C412" t="str">
            <v>NA</v>
          </cell>
        </row>
        <row r="413">
          <cell r="A413">
            <v>44594</v>
          </cell>
          <cell r="C413" t="str">
            <v>NA</v>
          </cell>
        </row>
        <row r="414">
          <cell r="A414">
            <v>44595</v>
          </cell>
          <cell r="C414" t="str">
            <v>NA</v>
          </cell>
        </row>
        <row r="415">
          <cell r="A415">
            <v>44596</v>
          </cell>
          <cell r="C415" t="str">
            <v>NA</v>
          </cell>
        </row>
        <row r="416">
          <cell r="A416">
            <v>44597</v>
          </cell>
          <cell r="C416" t="str">
            <v>NA</v>
          </cell>
        </row>
        <row r="417">
          <cell r="A417">
            <v>44598</v>
          </cell>
          <cell r="C417" t="str">
            <v>NA</v>
          </cell>
        </row>
        <row r="418">
          <cell r="A418">
            <v>44599</v>
          </cell>
          <cell r="C418" t="str">
            <v>NA</v>
          </cell>
        </row>
        <row r="419">
          <cell r="A419">
            <v>44600</v>
          </cell>
          <cell r="C419" t="str">
            <v>NA</v>
          </cell>
        </row>
        <row r="420">
          <cell r="A420">
            <v>44601</v>
          </cell>
          <cell r="C420" t="str">
            <v>NA</v>
          </cell>
        </row>
        <row r="421">
          <cell r="A421">
            <v>44602</v>
          </cell>
          <cell r="C421" t="str">
            <v>NA</v>
          </cell>
        </row>
        <row r="422">
          <cell r="A422">
            <v>44603</v>
          </cell>
          <cell r="C422" t="str">
            <v>NA</v>
          </cell>
        </row>
        <row r="423">
          <cell r="A423">
            <v>44604</v>
          </cell>
          <cell r="C423" t="str">
            <v>NA</v>
          </cell>
        </row>
        <row r="424">
          <cell r="A424">
            <v>44605</v>
          </cell>
          <cell r="C424" t="str">
            <v>NA</v>
          </cell>
        </row>
        <row r="425">
          <cell r="A425">
            <v>44606</v>
          </cell>
          <cell r="C425" t="str">
            <v>NA</v>
          </cell>
        </row>
        <row r="426">
          <cell r="A426">
            <v>44607</v>
          </cell>
          <cell r="C426" t="str">
            <v>NA</v>
          </cell>
        </row>
        <row r="427">
          <cell r="A427">
            <v>44608</v>
          </cell>
          <cell r="C427" t="str">
            <v>NA</v>
          </cell>
        </row>
        <row r="428">
          <cell r="A428">
            <v>44609</v>
          </cell>
          <cell r="C428" t="str">
            <v>NA</v>
          </cell>
        </row>
        <row r="429">
          <cell r="A429">
            <v>44610</v>
          </cell>
          <cell r="C429" t="str">
            <v>NA</v>
          </cell>
        </row>
        <row r="430">
          <cell r="A430">
            <v>44611</v>
          </cell>
          <cell r="C430" t="str">
            <v>NA</v>
          </cell>
        </row>
        <row r="431">
          <cell r="A431">
            <v>44612</v>
          </cell>
          <cell r="C431" t="str">
            <v>NA</v>
          </cell>
        </row>
        <row r="432">
          <cell r="A432">
            <v>44613</v>
          </cell>
          <cell r="C432" t="str">
            <v>NA</v>
          </cell>
        </row>
        <row r="433">
          <cell r="A433">
            <v>44614</v>
          </cell>
          <cell r="C433" t="str">
            <v>NA</v>
          </cell>
        </row>
        <row r="434">
          <cell r="A434">
            <v>44615</v>
          </cell>
          <cell r="C434" t="str">
            <v>NA</v>
          </cell>
        </row>
        <row r="435">
          <cell r="A435">
            <v>44616</v>
          </cell>
          <cell r="C435" t="str">
            <v>NA</v>
          </cell>
        </row>
        <row r="436">
          <cell r="A436">
            <v>44617</v>
          </cell>
          <cell r="C436" t="str">
            <v>NA</v>
          </cell>
        </row>
        <row r="437">
          <cell r="A437">
            <v>44618</v>
          </cell>
          <cell r="C437" t="str">
            <v>NA</v>
          </cell>
        </row>
        <row r="438">
          <cell r="A438">
            <v>44619</v>
          </cell>
          <cell r="C438" t="str">
            <v>NA</v>
          </cell>
        </row>
        <row r="439">
          <cell r="A439">
            <v>44620</v>
          </cell>
          <cell r="C439" t="str">
            <v>NA</v>
          </cell>
        </row>
        <row r="440">
          <cell r="A440">
            <v>44621</v>
          </cell>
          <cell r="C440" t="str">
            <v>NA</v>
          </cell>
        </row>
        <row r="441">
          <cell r="A441">
            <v>44622</v>
          </cell>
          <cell r="C441" t="str">
            <v>NA</v>
          </cell>
        </row>
        <row r="442">
          <cell r="A442">
            <v>44623</v>
          </cell>
          <cell r="C442" t="str">
            <v>NA</v>
          </cell>
        </row>
        <row r="443">
          <cell r="A443">
            <v>44624</v>
          </cell>
          <cell r="C443" t="str">
            <v>NA</v>
          </cell>
        </row>
        <row r="444">
          <cell r="A444">
            <v>44625</v>
          </cell>
          <cell r="C444" t="str">
            <v>NA</v>
          </cell>
        </row>
        <row r="445">
          <cell r="A445">
            <v>44626</v>
          </cell>
          <cell r="C445" t="str">
            <v>NA</v>
          </cell>
        </row>
        <row r="446">
          <cell r="A446">
            <v>44627</v>
          </cell>
          <cell r="C446" t="str">
            <v>NA</v>
          </cell>
        </row>
        <row r="447">
          <cell r="A447">
            <v>44628</v>
          </cell>
          <cell r="C447" t="str">
            <v>NA</v>
          </cell>
        </row>
        <row r="448">
          <cell r="A448">
            <v>44629</v>
          </cell>
          <cell r="C448" t="str">
            <v>NA</v>
          </cell>
        </row>
        <row r="449">
          <cell r="A449">
            <v>44630</v>
          </cell>
          <cell r="C449" t="str">
            <v>NA</v>
          </cell>
        </row>
        <row r="450">
          <cell r="A450">
            <v>44631</v>
          </cell>
          <cell r="C450" t="str">
            <v>NA</v>
          </cell>
        </row>
        <row r="451">
          <cell r="A451">
            <v>44632</v>
          </cell>
          <cell r="C451" t="str">
            <v>NA</v>
          </cell>
        </row>
        <row r="452">
          <cell r="A452">
            <v>44633</v>
          </cell>
          <cell r="C452" t="str">
            <v>NA</v>
          </cell>
        </row>
        <row r="453">
          <cell r="A453">
            <v>44634</v>
          </cell>
          <cell r="C453" t="str">
            <v>NA</v>
          </cell>
        </row>
        <row r="454">
          <cell r="A454">
            <v>44635</v>
          </cell>
          <cell r="C454" t="str">
            <v>NA</v>
          </cell>
        </row>
        <row r="455">
          <cell r="A455">
            <v>44636</v>
          </cell>
          <cell r="C455" t="str">
            <v>NA</v>
          </cell>
        </row>
        <row r="456">
          <cell r="A456">
            <v>44637</v>
          </cell>
          <cell r="C456" t="str">
            <v>NA</v>
          </cell>
        </row>
        <row r="457">
          <cell r="A457">
            <v>44638</v>
          </cell>
          <cell r="C457" t="str">
            <v>NA</v>
          </cell>
        </row>
        <row r="458">
          <cell r="A458">
            <v>44639</v>
          </cell>
          <cell r="C458" t="str">
            <v>NA</v>
          </cell>
        </row>
        <row r="459">
          <cell r="A459">
            <v>44640</v>
          </cell>
          <cell r="C459" t="str">
            <v>NA</v>
          </cell>
        </row>
        <row r="460">
          <cell r="A460">
            <v>44641</v>
          </cell>
          <cell r="C460" t="str">
            <v>NA</v>
          </cell>
        </row>
        <row r="461">
          <cell r="A461">
            <v>44642</v>
          </cell>
          <cell r="C461" t="str">
            <v>NA</v>
          </cell>
        </row>
        <row r="462">
          <cell r="A462">
            <v>44643</v>
          </cell>
          <cell r="C462" t="str">
            <v>NA</v>
          </cell>
        </row>
        <row r="463">
          <cell r="A463">
            <v>44644</v>
          </cell>
          <cell r="C463" t="str">
            <v>NA</v>
          </cell>
        </row>
        <row r="464">
          <cell r="A464">
            <v>44645</v>
          </cell>
          <cell r="C464" t="str">
            <v>NA</v>
          </cell>
        </row>
        <row r="465">
          <cell r="A465">
            <v>44646</v>
          </cell>
          <cell r="C465" t="str">
            <v>NA</v>
          </cell>
        </row>
        <row r="466">
          <cell r="A466">
            <v>44647</v>
          </cell>
          <cell r="C466" t="str">
            <v>NA</v>
          </cell>
        </row>
        <row r="467">
          <cell r="A467">
            <v>44648</v>
          </cell>
          <cell r="C467" t="str">
            <v>NA</v>
          </cell>
        </row>
        <row r="468">
          <cell r="A468">
            <v>44649</v>
          </cell>
          <cell r="C468" t="str">
            <v>NA</v>
          </cell>
        </row>
        <row r="469">
          <cell r="A469">
            <v>44650</v>
          </cell>
          <cell r="C469" t="str">
            <v>NA</v>
          </cell>
        </row>
        <row r="470">
          <cell r="A470">
            <v>44651</v>
          </cell>
          <cell r="C470" t="str">
            <v>NA</v>
          </cell>
        </row>
        <row r="471">
          <cell r="A471">
            <v>44652</v>
          </cell>
          <cell r="C471" t="str">
            <v>NA</v>
          </cell>
        </row>
        <row r="472">
          <cell r="A472">
            <v>44653</v>
          </cell>
          <cell r="C472" t="str">
            <v>NA</v>
          </cell>
        </row>
        <row r="473">
          <cell r="A473">
            <v>44654</v>
          </cell>
          <cell r="C473" t="str">
            <v>NA</v>
          </cell>
        </row>
        <row r="474">
          <cell r="A474">
            <v>44655</v>
          </cell>
          <cell r="C474" t="str">
            <v>NA</v>
          </cell>
        </row>
        <row r="475">
          <cell r="A475">
            <v>44656</v>
          </cell>
          <cell r="C475" t="str">
            <v>NA</v>
          </cell>
        </row>
        <row r="476">
          <cell r="A476">
            <v>44657</v>
          </cell>
          <cell r="C476" t="str">
            <v>NA</v>
          </cell>
        </row>
        <row r="477">
          <cell r="A477">
            <v>44658</v>
          </cell>
          <cell r="C477" t="str">
            <v>NA</v>
          </cell>
        </row>
        <row r="478">
          <cell r="A478">
            <v>44659</v>
          </cell>
          <cell r="C478" t="str">
            <v>NA</v>
          </cell>
        </row>
        <row r="479">
          <cell r="A479">
            <v>44660</v>
          </cell>
          <cell r="C479" t="str">
            <v>NA</v>
          </cell>
        </row>
        <row r="480">
          <cell r="A480">
            <v>44661</v>
          </cell>
          <cell r="C480" t="str">
            <v>NA</v>
          </cell>
        </row>
        <row r="481">
          <cell r="A481">
            <v>44662</v>
          </cell>
          <cell r="C481" t="str">
            <v>NA</v>
          </cell>
        </row>
        <row r="482">
          <cell r="A482">
            <v>44663</v>
          </cell>
          <cell r="C482" t="str">
            <v>NA</v>
          </cell>
        </row>
        <row r="483">
          <cell r="A483">
            <v>44664</v>
          </cell>
          <cell r="C483" t="str">
            <v>NA</v>
          </cell>
        </row>
        <row r="484">
          <cell r="A484">
            <v>44665</v>
          </cell>
          <cell r="C484" t="str">
            <v>NA</v>
          </cell>
        </row>
        <row r="485">
          <cell r="A485">
            <v>44666</v>
          </cell>
          <cell r="C485" t="str">
            <v>NA</v>
          </cell>
        </row>
        <row r="486">
          <cell r="A486">
            <v>44667</v>
          </cell>
          <cell r="C486" t="str">
            <v>NA</v>
          </cell>
        </row>
        <row r="487">
          <cell r="A487">
            <v>44668</v>
          </cell>
          <cell r="C487" t="str">
            <v>NA</v>
          </cell>
        </row>
        <row r="488">
          <cell r="A488">
            <v>44669</v>
          </cell>
          <cell r="C488" t="str">
            <v>NA</v>
          </cell>
        </row>
        <row r="489">
          <cell r="A489">
            <v>44670</v>
          </cell>
          <cell r="C489" t="str">
            <v>NA</v>
          </cell>
        </row>
        <row r="490">
          <cell r="A490">
            <v>44671</v>
          </cell>
          <cell r="C490" t="str">
            <v>NA</v>
          </cell>
        </row>
        <row r="491">
          <cell r="A491">
            <v>44672</v>
          </cell>
          <cell r="C491" t="str">
            <v>NA</v>
          </cell>
        </row>
        <row r="492">
          <cell r="A492">
            <v>44673</v>
          </cell>
          <cell r="C492" t="str">
            <v>NA</v>
          </cell>
        </row>
        <row r="493">
          <cell r="A493">
            <v>44674</v>
          </cell>
          <cell r="C493" t="str">
            <v>NA</v>
          </cell>
        </row>
        <row r="494">
          <cell r="A494">
            <v>44675</v>
          </cell>
          <cell r="C494" t="str">
            <v>NA</v>
          </cell>
        </row>
        <row r="495">
          <cell r="A495">
            <v>44676</v>
          </cell>
          <cell r="C495" t="str">
            <v>NA</v>
          </cell>
        </row>
        <row r="496">
          <cell r="A496">
            <v>44677</v>
          </cell>
          <cell r="C496" t="str">
            <v>NA</v>
          </cell>
        </row>
        <row r="497">
          <cell r="A497">
            <v>44678</v>
          </cell>
          <cell r="C497" t="str">
            <v>NA</v>
          </cell>
        </row>
        <row r="498">
          <cell r="A498">
            <v>44679</v>
          </cell>
          <cell r="C498" t="str">
            <v>NA</v>
          </cell>
        </row>
        <row r="499">
          <cell r="A499">
            <v>44680</v>
          </cell>
          <cell r="C499" t="str">
            <v>NA</v>
          </cell>
        </row>
        <row r="500">
          <cell r="A500">
            <v>44681</v>
          </cell>
          <cell r="C500" t="str">
            <v>NA</v>
          </cell>
        </row>
        <row r="501">
          <cell r="A501">
            <v>44682</v>
          </cell>
          <cell r="C501" t="str">
            <v>NA</v>
          </cell>
        </row>
        <row r="502">
          <cell r="A502">
            <v>44683</v>
          </cell>
          <cell r="C502" t="str">
            <v>NA</v>
          </cell>
        </row>
        <row r="503">
          <cell r="A503">
            <v>44684</v>
          </cell>
          <cell r="C503" t="str">
            <v>NA</v>
          </cell>
        </row>
        <row r="504">
          <cell r="A504">
            <v>44685</v>
          </cell>
          <cell r="C504" t="str">
            <v>NA</v>
          </cell>
        </row>
        <row r="505">
          <cell r="A505">
            <v>44686</v>
          </cell>
          <cell r="C505" t="str">
            <v>NA</v>
          </cell>
        </row>
        <row r="506">
          <cell r="A506">
            <v>44687</v>
          </cell>
          <cell r="C506" t="str">
            <v>NA</v>
          </cell>
        </row>
        <row r="507">
          <cell r="A507">
            <v>44688</v>
          </cell>
          <cell r="C507" t="str">
            <v>NA</v>
          </cell>
        </row>
        <row r="508">
          <cell r="A508">
            <v>44689</v>
          </cell>
          <cell r="C508" t="str">
            <v>NA</v>
          </cell>
        </row>
        <row r="509">
          <cell r="A509">
            <v>44690</v>
          </cell>
          <cell r="C509" t="str">
            <v>NA</v>
          </cell>
        </row>
        <row r="510">
          <cell r="A510">
            <v>44691</v>
          </cell>
          <cell r="C510" t="str">
            <v>NA</v>
          </cell>
        </row>
        <row r="511">
          <cell r="A511">
            <v>44692</v>
          </cell>
          <cell r="C511" t="str">
            <v>NA</v>
          </cell>
        </row>
        <row r="512">
          <cell r="A512">
            <v>44693</v>
          </cell>
          <cell r="C512" t="str">
            <v>NA</v>
          </cell>
        </row>
        <row r="513">
          <cell r="A513">
            <v>44694</v>
          </cell>
          <cell r="C513" t="str">
            <v>NA</v>
          </cell>
        </row>
        <row r="514">
          <cell r="A514">
            <v>44695</v>
          </cell>
          <cell r="C514" t="str">
            <v>NA</v>
          </cell>
        </row>
        <row r="515">
          <cell r="A515">
            <v>44696</v>
          </cell>
          <cell r="C515" t="str">
            <v>NA</v>
          </cell>
        </row>
        <row r="516">
          <cell r="A516">
            <v>44697</v>
          </cell>
          <cell r="C516" t="str">
            <v>NA</v>
          </cell>
        </row>
        <row r="517">
          <cell r="A517">
            <v>44698</v>
          </cell>
          <cell r="C517" t="str">
            <v>NA</v>
          </cell>
        </row>
        <row r="518">
          <cell r="A518">
            <v>44699</v>
          </cell>
          <cell r="C518" t="str">
            <v>NA</v>
          </cell>
        </row>
        <row r="519">
          <cell r="A519">
            <v>44700</v>
          </cell>
          <cell r="C519" t="str">
            <v>NA</v>
          </cell>
        </row>
        <row r="520">
          <cell r="A520">
            <v>44701</v>
          </cell>
          <cell r="C520" t="str">
            <v>NA</v>
          </cell>
        </row>
        <row r="521">
          <cell r="A521">
            <v>44702</v>
          </cell>
          <cell r="C521" t="str">
            <v>NA</v>
          </cell>
        </row>
        <row r="522">
          <cell r="A522">
            <v>44703</v>
          </cell>
          <cell r="C522" t="str">
            <v>NA</v>
          </cell>
        </row>
        <row r="523">
          <cell r="A523">
            <v>44704</v>
          </cell>
          <cell r="C523" t="str">
            <v>NA</v>
          </cell>
        </row>
        <row r="524">
          <cell r="A524">
            <v>44705</v>
          </cell>
          <cell r="C524" t="str">
            <v>NA</v>
          </cell>
        </row>
        <row r="525">
          <cell r="A525">
            <v>44706</v>
          </cell>
          <cell r="C525" t="str">
            <v>NA</v>
          </cell>
        </row>
        <row r="526">
          <cell r="A526">
            <v>44707</v>
          </cell>
          <cell r="C526" t="str">
            <v>NA</v>
          </cell>
        </row>
        <row r="527">
          <cell r="A527">
            <v>44708</v>
          </cell>
          <cell r="C527" t="str">
            <v>NA</v>
          </cell>
        </row>
        <row r="528">
          <cell r="A528">
            <v>44709</v>
          </cell>
          <cell r="C528" t="str">
            <v>NA</v>
          </cell>
        </row>
        <row r="529">
          <cell r="A529">
            <v>44710</v>
          </cell>
          <cell r="C529" t="str">
            <v>NA</v>
          </cell>
        </row>
        <row r="530">
          <cell r="A530">
            <v>44711</v>
          </cell>
          <cell r="C530" t="str">
            <v>NA</v>
          </cell>
        </row>
        <row r="531">
          <cell r="A531">
            <v>44712</v>
          </cell>
          <cell r="C531" t="str">
            <v>NA</v>
          </cell>
        </row>
        <row r="532">
          <cell r="A532">
            <v>44713</v>
          </cell>
          <cell r="C532" t="str">
            <v>NA</v>
          </cell>
        </row>
        <row r="533">
          <cell r="A533">
            <v>44714</v>
          </cell>
          <cell r="C533" t="str">
            <v>NA</v>
          </cell>
        </row>
        <row r="534">
          <cell r="A534">
            <v>44715</v>
          </cell>
          <cell r="C534" t="str">
            <v>NA</v>
          </cell>
        </row>
        <row r="535">
          <cell r="A535">
            <v>44716</v>
          </cell>
          <cell r="C535" t="str">
            <v>NA</v>
          </cell>
        </row>
        <row r="536">
          <cell r="A536">
            <v>44717</v>
          </cell>
          <cell r="C536" t="str">
            <v>NA</v>
          </cell>
        </row>
        <row r="537">
          <cell r="A537">
            <v>44718</v>
          </cell>
          <cell r="C537" t="str">
            <v>NA</v>
          </cell>
        </row>
        <row r="538">
          <cell r="A538">
            <v>44719</v>
          </cell>
          <cell r="C538" t="str">
            <v>NA</v>
          </cell>
        </row>
        <row r="539">
          <cell r="A539">
            <v>44720</v>
          </cell>
          <cell r="C539" t="str">
            <v>NA</v>
          </cell>
        </row>
        <row r="540">
          <cell r="A540">
            <v>44721</v>
          </cell>
          <cell r="C540" t="str">
            <v>NA</v>
          </cell>
        </row>
        <row r="541">
          <cell r="A541">
            <v>44722</v>
          </cell>
          <cell r="C541" t="str">
            <v>NA</v>
          </cell>
        </row>
        <row r="542">
          <cell r="A542">
            <v>44723</v>
          </cell>
          <cell r="C542" t="str">
            <v>NA</v>
          </cell>
        </row>
        <row r="543">
          <cell r="A543">
            <v>44724</v>
          </cell>
          <cell r="C543" t="str">
            <v>NA</v>
          </cell>
        </row>
        <row r="544">
          <cell r="A544">
            <v>44725</v>
          </cell>
          <cell r="C544" t="str">
            <v>NA</v>
          </cell>
        </row>
        <row r="545">
          <cell r="A545">
            <v>44726</v>
          </cell>
          <cell r="C545" t="str">
            <v>NA</v>
          </cell>
        </row>
        <row r="546">
          <cell r="A546">
            <v>44727</v>
          </cell>
          <cell r="C546" t="str">
            <v>NA</v>
          </cell>
        </row>
        <row r="547">
          <cell r="A547">
            <v>44728</v>
          </cell>
          <cell r="C547" t="str">
            <v>NA</v>
          </cell>
        </row>
        <row r="548">
          <cell r="A548">
            <v>44729</v>
          </cell>
          <cell r="C548" t="str">
            <v>NA</v>
          </cell>
        </row>
        <row r="549">
          <cell r="A549">
            <v>44730</v>
          </cell>
          <cell r="C549" t="str">
            <v>NA</v>
          </cell>
        </row>
        <row r="550">
          <cell r="A550">
            <v>44731</v>
          </cell>
          <cell r="C550" t="str">
            <v>NA</v>
          </cell>
        </row>
        <row r="551">
          <cell r="A551">
            <v>44732</v>
          </cell>
          <cell r="C551" t="str">
            <v>NA</v>
          </cell>
        </row>
        <row r="552">
          <cell r="A552">
            <v>44733</v>
          </cell>
          <cell r="C552" t="str">
            <v>NA</v>
          </cell>
        </row>
        <row r="553">
          <cell r="A553">
            <v>44734</v>
          </cell>
          <cell r="C553" t="str">
            <v>NA</v>
          </cell>
        </row>
        <row r="554">
          <cell r="A554">
            <v>44735</v>
          </cell>
          <cell r="C554" t="str">
            <v>NA</v>
          </cell>
        </row>
        <row r="555">
          <cell r="A555">
            <v>44736</v>
          </cell>
          <cell r="C555" t="str">
            <v>NA</v>
          </cell>
        </row>
        <row r="556">
          <cell r="A556">
            <v>44737</v>
          </cell>
          <cell r="C556" t="str">
            <v>NA</v>
          </cell>
        </row>
        <row r="557">
          <cell r="A557">
            <v>44738</v>
          </cell>
          <cell r="C557" t="str">
            <v>NA</v>
          </cell>
        </row>
        <row r="558">
          <cell r="A558">
            <v>44739</v>
          </cell>
          <cell r="C558" t="str">
            <v>NA</v>
          </cell>
        </row>
        <row r="559">
          <cell r="A559">
            <v>44740</v>
          </cell>
          <cell r="C559" t="str">
            <v>NA</v>
          </cell>
        </row>
        <row r="560">
          <cell r="A560">
            <v>44741</v>
          </cell>
          <cell r="C560" t="str">
            <v>NA</v>
          </cell>
        </row>
        <row r="561">
          <cell r="A561">
            <v>44742</v>
          </cell>
          <cell r="C561" t="str">
            <v>NA</v>
          </cell>
        </row>
        <row r="562">
          <cell r="A562">
            <v>44743</v>
          </cell>
          <cell r="C562" t="str">
            <v>NA</v>
          </cell>
        </row>
        <row r="563">
          <cell r="A563">
            <v>44744</v>
          </cell>
          <cell r="C563" t="str">
            <v>NA</v>
          </cell>
        </row>
        <row r="564">
          <cell r="A564">
            <v>44745</v>
          </cell>
          <cell r="C564" t="str">
            <v>NA</v>
          </cell>
        </row>
        <row r="565">
          <cell r="A565">
            <v>44746</v>
          </cell>
          <cell r="C565" t="str">
            <v>NA</v>
          </cell>
        </row>
        <row r="566">
          <cell r="A566">
            <v>44747</v>
          </cell>
          <cell r="C566" t="str">
            <v>NA</v>
          </cell>
        </row>
        <row r="567">
          <cell r="A567">
            <v>44748</v>
          </cell>
          <cell r="C567" t="str">
            <v>NA</v>
          </cell>
        </row>
        <row r="568">
          <cell r="A568">
            <v>44749</v>
          </cell>
          <cell r="C568" t="str">
            <v>NA</v>
          </cell>
        </row>
        <row r="569">
          <cell r="A569">
            <v>44750</v>
          </cell>
          <cell r="C569" t="str">
            <v>NA</v>
          </cell>
        </row>
        <row r="570">
          <cell r="A570">
            <v>44751</v>
          </cell>
          <cell r="C570" t="str">
            <v>NA</v>
          </cell>
        </row>
        <row r="571">
          <cell r="A571">
            <v>44752</v>
          </cell>
          <cell r="C571" t="str">
            <v>NA</v>
          </cell>
        </row>
        <row r="572">
          <cell r="A572">
            <v>44753</v>
          </cell>
          <cell r="C572" t="str">
            <v>NA</v>
          </cell>
        </row>
        <row r="573">
          <cell r="A573">
            <v>44754</v>
          </cell>
          <cell r="C573" t="str">
            <v>NA</v>
          </cell>
        </row>
        <row r="574">
          <cell r="A574">
            <v>44755</v>
          </cell>
          <cell r="C574" t="str">
            <v>NA</v>
          </cell>
        </row>
        <row r="575">
          <cell r="A575">
            <v>44756</v>
          </cell>
          <cell r="C575" t="str">
            <v>NA</v>
          </cell>
        </row>
        <row r="576">
          <cell r="A576">
            <v>44757</v>
          </cell>
          <cell r="C576" t="str">
            <v>NA</v>
          </cell>
        </row>
        <row r="577">
          <cell r="A577">
            <v>44758</v>
          </cell>
          <cell r="C577" t="str">
            <v>NA</v>
          </cell>
        </row>
        <row r="578">
          <cell r="A578">
            <v>44759</v>
          </cell>
          <cell r="C578" t="str">
            <v>NA</v>
          </cell>
        </row>
        <row r="579">
          <cell r="A579">
            <v>44760</v>
          </cell>
          <cell r="C579" t="str">
            <v>NA</v>
          </cell>
        </row>
        <row r="580">
          <cell r="A580">
            <v>44761</v>
          </cell>
          <cell r="C580" t="str">
            <v>NA</v>
          </cell>
        </row>
        <row r="581">
          <cell r="A581">
            <v>44762</v>
          </cell>
          <cell r="C581" t="str">
            <v>NA</v>
          </cell>
        </row>
        <row r="582">
          <cell r="A582">
            <v>44763</v>
          </cell>
          <cell r="C582" t="str">
            <v>NA</v>
          </cell>
        </row>
        <row r="583">
          <cell r="A583">
            <v>44764</v>
          </cell>
          <cell r="C583" t="str">
            <v>NA</v>
          </cell>
        </row>
        <row r="584">
          <cell r="A584">
            <v>44765</v>
          </cell>
          <cell r="C584" t="str">
            <v>NA</v>
          </cell>
        </row>
        <row r="585">
          <cell r="A585">
            <v>44766</v>
          </cell>
          <cell r="C585" t="str">
            <v>NA</v>
          </cell>
        </row>
        <row r="586">
          <cell r="A586">
            <v>44767</v>
          </cell>
          <cell r="C586" t="str">
            <v>NA</v>
          </cell>
        </row>
        <row r="587">
          <cell r="A587">
            <v>44768</v>
          </cell>
          <cell r="C587" t="str">
            <v>NA</v>
          </cell>
        </row>
        <row r="588">
          <cell r="A588">
            <v>44769</v>
          </cell>
          <cell r="C588" t="str">
            <v>NA</v>
          </cell>
        </row>
        <row r="589">
          <cell r="A589">
            <v>44770</v>
          </cell>
          <cell r="C589" t="str">
            <v>NA</v>
          </cell>
        </row>
        <row r="590">
          <cell r="A590">
            <v>44771</v>
          </cell>
          <cell r="C590" t="str">
            <v>NA</v>
          </cell>
        </row>
        <row r="591">
          <cell r="A591">
            <v>44772</v>
          </cell>
          <cell r="C591" t="str">
            <v>NA</v>
          </cell>
        </row>
        <row r="592">
          <cell r="A592">
            <v>44773</v>
          </cell>
          <cell r="C592" t="str">
            <v>NA</v>
          </cell>
        </row>
        <row r="593">
          <cell r="A593">
            <v>44774</v>
          </cell>
          <cell r="C593" t="str">
            <v>NA</v>
          </cell>
        </row>
        <row r="594">
          <cell r="A594">
            <v>44775</v>
          </cell>
          <cell r="C594" t="str">
            <v>NA</v>
          </cell>
        </row>
        <row r="595">
          <cell r="A595">
            <v>44776</v>
          </cell>
          <cell r="C595" t="str">
            <v>NA</v>
          </cell>
        </row>
        <row r="596">
          <cell r="A596">
            <v>44777</v>
          </cell>
          <cell r="C596" t="str">
            <v>NA</v>
          </cell>
        </row>
        <row r="597">
          <cell r="A597">
            <v>44778</v>
          </cell>
          <cell r="C597" t="str">
            <v>NA</v>
          </cell>
        </row>
        <row r="598">
          <cell r="A598">
            <v>44779</v>
          </cell>
          <cell r="C598" t="str">
            <v>NA</v>
          </cell>
        </row>
        <row r="599">
          <cell r="A599">
            <v>44780</v>
          </cell>
          <cell r="C599" t="str">
            <v>NA</v>
          </cell>
        </row>
        <row r="600">
          <cell r="A600">
            <v>44781</v>
          </cell>
          <cell r="C600" t="str">
            <v>NA</v>
          </cell>
        </row>
        <row r="601">
          <cell r="A601">
            <v>44782</v>
          </cell>
          <cell r="C601" t="str">
            <v>NA</v>
          </cell>
        </row>
        <row r="602">
          <cell r="A602">
            <v>44783</v>
          </cell>
          <cell r="C602" t="str">
            <v>NA</v>
          </cell>
        </row>
        <row r="603">
          <cell r="A603">
            <v>44784</v>
          </cell>
          <cell r="C603" t="str">
            <v>NA</v>
          </cell>
        </row>
        <row r="604">
          <cell r="A604">
            <v>44785</v>
          </cell>
          <cell r="C604" t="str">
            <v>NA</v>
          </cell>
        </row>
        <row r="605">
          <cell r="A605">
            <v>44786</v>
          </cell>
          <cell r="C605" t="str">
            <v>NA</v>
          </cell>
        </row>
        <row r="606">
          <cell r="A606">
            <v>44787</v>
          </cell>
          <cell r="C606" t="str">
            <v>NA</v>
          </cell>
        </row>
        <row r="607">
          <cell r="A607">
            <v>44788</v>
          </cell>
          <cell r="C607" t="str">
            <v>NA</v>
          </cell>
        </row>
        <row r="608">
          <cell r="A608">
            <v>44789</v>
          </cell>
          <cell r="C608" t="str">
            <v>NA</v>
          </cell>
        </row>
        <row r="609">
          <cell r="A609">
            <v>44790</v>
          </cell>
          <cell r="C609" t="str">
            <v>NA</v>
          </cell>
        </row>
        <row r="610">
          <cell r="A610">
            <v>44791</v>
          </cell>
          <cell r="C610" t="str">
            <v>NA</v>
          </cell>
        </row>
        <row r="611">
          <cell r="A611">
            <v>44792</v>
          </cell>
          <cell r="C611" t="str">
            <v>NA</v>
          </cell>
        </row>
        <row r="612">
          <cell r="A612">
            <v>44793</v>
          </cell>
          <cell r="C612" t="str">
            <v>NA</v>
          </cell>
        </row>
        <row r="613">
          <cell r="A613">
            <v>44794</v>
          </cell>
          <cell r="C613" t="str">
            <v>NA</v>
          </cell>
        </row>
        <row r="614">
          <cell r="A614">
            <v>44795</v>
          </cell>
          <cell r="C614" t="str">
            <v>NA</v>
          </cell>
        </row>
        <row r="615">
          <cell r="A615">
            <v>44796</v>
          </cell>
          <cell r="C615" t="str">
            <v>NA</v>
          </cell>
        </row>
        <row r="616">
          <cell r="A616">
            <v>44797</v>
          </cell>
          <cell r="C616" t="str">
            <v>NA</v>
          </cell>
        </row>
        <row r="617">
          <cell r="A617">
            <v>44798</v>
          </cell>
          <cell r="C617" t="str">
            <v>NA</v>
          </cell>
        </row>
        <row r="618">
          <cell r="A618">
            <v>44799</v>
          </cell>
          <cell r="C618" t="str">
            <v>NA</v>
          </cell>
        </row>
        <row r="619">
          <cell r="A619">
            <v>44800</v>
          </cell>
          <cell r="C619" t="str">
            <v>NA</v>
          </cell>
        </row>
        <row r="620">
          <cell r="A620">
            <v>44801</v>
          </cell>
          <cell r="C620" t="str">
            <v>NA</v>
          </cell>
        </row>
        <row r="621">
          <cell r="A621">
            <v>44802</v>
          </cell>
          <cell r="C621" t="str">
            <v>NA</v>
          </cell>
        </row>
        <row r="622">
          <cell r="A622">
            <v>44803</v>
          </cell>
          <cell r="C622" t="str">
            <v>NA</v>
          </cell>
        </row>
        <row r="623">
          <cell r="A623">
            <v>44804</v>
          </cell>
          <cell r="C623" t="str">
            <v>NA</v>
          </cell>
        </row>
        <row r="624">
          <cell r="A624">
            <v>44805</v>
          </cell>
          <cell r="C624" t="str">
            <v>NA</v>
          </cell>
        </row>
        <row r="625">
          <cell r="A625">
            <v>44806</v>
          </cell>
          <cell r="C625" t="str">
            <v>NA</v>
          </cell>
        </row>
        <row r="626">
          <cell r="A626">
            <v>44807</v>
          </cell>
          <cell r="C626" t="str">
            <v>NA</v>
          </cell>
        </row>
        <row r="627">
          <cell r="A627">
            <v>44808</v>
          </cell>
          <cell r="C627" t="str">
            <v>NA</v>
          </cell>
        </row>
        <row r="628">
          <cell r="A628">
            <v>44809</v>
          </cell>
          <cell r="C628" t="str">
            <v>NA</v>
          </cell>
        </row>
        <row r="629">
          <cell r="A629">
            <v>44810</v>
          </cell>
          <cell r="C629" t="str">
            <v>NA</v>
          </cell>
        </row>
        <row r="630">
          <cell r="A630">
            <v>44811</v>
          </cell>
          <cell r="C630" t="str">
            <v>NA</v>
          </cell>
        </row>
        <row r="631">
          <cell r="A631">
            <v>44812</v>
          </cell>
          <cell r="C631" t="str">
            <v>NA</v>
          </cell>
        </row>
        <row r="632">
          <cell r="A632">
            <v>44813</v>
          </cell>
          <cell r="C632" t="str">
            <v>NA</v>
          </cell>
        </row>
        <row r="633">
          <cell r="A633">
            <v>44814</v>
          </cell>
          <cell r="C633" t="str">
            <v>NA</v>
          </cell>
        </row>
        <row r="634">
          <cell r="A634">
            <v>44815</v>
          </cell>
          <cell r="C634" t="str">
            <v>NA</v>
          </cell>
        </row>
        <row r="635">
          <cell r="A635">
            <v>44816</v>
          </cell>
          <cell r="C635" t="str">
            <v>NA</v>
          </cell>
        </row>
        <row r="636">
          <cell r="A636">
            <v>44817</v>
          </cell>
          <cell r="C636" t="str">
            <v>NA</v>
          </cell>
        </row>
        <row r="637">
          <cell r="A637">
            <v>44818</v>
          </cell>
          <cell r="C637" t="str">
            <v>NA</v>
          </cell>
        </row>
        <row r="638">
          <cell r="A638">
            <v>44819</v>
          </cell>
          <cell r="C638" t="str">
            <v>NA</v>
          </cell>
        </row>
        <row r="639">
          <cell r="A639">
            <v>44820</v>
          </cell>
          <cell r="C639" t="str">
            <v>NA</v>
          </cell>
        </row>
        <row r="640">
          <cell r="A640">
            <v>44821</v>
          </cell>
          <cell r="C640" t="str">
            <v>NA</v>
          </cell>
        </row>
        <row r="641">
          <cell r="A641">
            <v>44822</v>
          </cell>
          <cell r="C641" t="str">
            <v>NA</v>
          </cell>
        </row>
        <row r="642">
          <cell r="A642">
            <v>44823</v>
          </cell>
          <cell r="C642" t="str">
            <v>NA</v>
          </cell>
        </row>
        <row r="643">
          <cell r="A643">
            <v>44824</v>
          </cell>
          <cell r="C643" t="str">
            <v>NA</v>
          </cell>
        </row>
        <row r="644">
          <cell r="A644">
            <v>44825</v>
          </cell>
          <cell r="C644" t="str">
            <v>NA</v>
          </cell>
        </row>
        <row r="645">
          <cell r="A645">
            <v>44826</v>
          </cell>
          <cell r="C645" t="str">
            <v>NA</v>
          </cell>
        </row>
        <row r="646">
          <cell r="A646">
            <v>44827</v>
          </cell>
          <cell r="C646" t="str">
            <v>NA</v>
          </cell>
        </row>
        <row r="647">
          <cell r="A647">
            <v>44828</v>
          </cell>
          <cell r="C647" t="str">
            <v>NA</v>
          </cell>
        </row>
        <row r="648">
          <cell r="A648">
            <v>44829</v>
          </cell>
          <cell r="C648" t="str">
            <v>NA</v>
          </cell>
        </row>
        <row r="649">
          <cell r="A649">
            <v>44830</v>
          </cell>
          <cell r="C649" t="str">
            <v>NA</v>
          </cell>
        </row>
        <row r="650">
          <cell r="A650">
            <v>44831</v>
          </cell>
          <cell r="C650" t="str">
            <v>NA</v>
          </cell>
        </row>
        <row r="651">
          <cell r="A651">
            <v>44832</v>
          </cell>
          <cell r="C651" t="str">
            <v>NA</v>
          </cell>
        </row>
        <row r="652">
          <cell r="A652">
            <v>44833</v>
          </cell>
          <cell r="C652" t="str">
            <v>NA</v>
          </cell>
        </row>
        <row r="653">
          <cell r="A653">
            <v>44834</v>
          </cell>
          <cell r="C653" t="str">
            <v>NA</v>
          </cell>
        </row>
        <row r="654">
          <cell r="A654">
            <v>44835</v>
          </cell>
          <cell r="C654" t="str">
            <v>NA</v>
          </cell>
        </row>
        <row r="655">
          <cell r="A655">
            <v>44836</v>
          </cell>
          <cell r="C655" t="str">
            <v>NA</v>
          </cell>
        </row>
        <row r="656">
          <cell r="A656">
            <v>44837</v>
          </cell>
          <cell r="C656" t="str">
            <v>NA</v>
          </cell>
        </row>
        <row r="657">
          <cell r="A657">
            <v>44838</v>
          </cell>
          <cell r="C657" t="str">
            <v>NA</v>
          </cell>
        </row>
        <row r="658">
          <cell r="A658">
            <v>44839</v>
          </cell>
          <cell r="C658" t="str">
            <v>NA</v>
          </cell>
        </row>
        <row r="659">
          <cell r="A659">
            <v>44840</v>
          </cell>
          <cell r="C659" t="str">
            <v>NA</v>
          </cell>
        </row>
        <row r="660">
          <cell r="A660">
            <v>44841</v>
          </cell>
          <cell r="C660" t="str">
            <v>NA</v>
          </cell>
        </row>
        <row r="661">
          <cell r="A661">
            <v>44842</v>
          </cell>
          <cell r="C661" t="str">
            <v>NA</v>
          </cell>
        </row>
        <row r="662">
          <cell r="A662">
            <v>44843</v>
          </cell>
          <cell r="C662" t="str">
            <v>NA</v>
          </cell>
        </row>
        <row r="663">
          <cell r="A663">
            <v>44844</v>
          </cell>
          <cell r="C663" t="str">
            <v>NA</v>
          </cell>
        </row>
        <row r="664">
          <cell r="A664">
            <v>44845</v>
          </cell>
          <cell r="C664" t="str">
            <v>NA</v>
          </cell>
        </row>
        <row r="665">
          <cell r="A665">
            <v>44846</v>
          </cell>
          <cell r="C665" t="str">
            <v>NA</v>
          </cell>
        </row>
        <row r="666">
          <cell r="A666">
            <v>44847</v>
          </cell>
          <cell r="C666" t="str">
            <v>NA</v>
          </cell>
        </row>
        <row r="667">
          <cell r="A667">
            <v>44848</v>
          </cell>
          <cell r="C667" t="str">
            <v>NA</v>
          </cell>
        </row>
        <row r="668">
          <cell r="A668">
            <v>44849</v>
          </cell>
          <cell r="C668" t="str">
            <v>NA</v>
          </cell>
        </row>
        <row r="669">
          <cell r="A669">
            <v>44850</v>
          </cell>
          <cell r="C669" t="str">
            <v>NA</v>
          </cell>
        </row>
        <row r="670">
          <cell r="A670">
            <v>44851</v>
          </cell>
          <cell r="C670" t="str">
            <v>NA</v>
          </cell>
        </row>
        <row r="671">
          <cell r="A671">
            <v>44852</v>
          </cell>
          <cell r="C671" t="str">
            <v>NA</v>
          </cell>
        </row>
        <row r="672">
          <cell r="A672">
            <v>44853</v>
          </cell>
          <cell r="C672" t="str">
            <v>NA</v>
          </cell>
        </row>
        <row r="673">
          <cell r="A673">
            <v>44854</v>
          </cell>
          <cell r="C673" t="str">
            <v>NA</v>
          </cell>
        </row>
        <row r="674">
          <cell r="A674">
            <v>44855</v>
          </cell>
          <cell r="C674" t="str">
            <v>NA</v>
          </cell>
        </row>
        <row r="675">
          <cell r="A675">
            <v>44856</v>
          </cell>
          <cell r="C675" t="str">
            <v>NA</v>
          </cell>
        </row>
        <row r="676">
          <cell r="A676">
            <v>44857</v>
          </cell>
          <cell r="C676" t="str">
            <v>NA</v>
          </cell>
        </row>
        <row r="677">
          <cell r="A677">
            <v>44858</v>
          </cell>
          <cell r="C677" t="str">
            <v>NA</v>
          </cell>
        </row>
        <row r="678">
          <cell r="A678">
            <v>44859</v>
          </cell>
          <cell r="C678" t="str">
            <v>NA</v>
          </cell>
        </row>
        <row r="679">
          <cell r="A679">
            <v>44860</v>
          </cell>
          <cell r="C679" t="str">
            <v>NA</v>
          </cell>
        </row>
        <row r="680">
          <cell r="A680">
            <v>44861</v>
          </cell>
          <cell r="C680" t="str">
            <v>NA</v>
          </cell>
        </row>
        <row r="681">
          <cell r="A681">
            <v>44862</v>
          </cell>
          <cell r="C681" t="str">
            <v>NA</v>
          </cell>
        </row>
        <row r="682">
          <cell r="A682">
            <v>44863</v>
          </cell>
          <cell r="C682" t="str">
            <v>NA</v>
          </cell>
        </row>
        <row r="683">
          <cell r="A683">
            <v>44864</v>
          </cell>
          <cell r="C683" t="str">
            <v>NA</v>
          </cell>
        </row>
        <row r="684">
          <cell r="A684">
            <v>44865</v>
          </cell>
          <cell r="C684" t="str">
            <v>NA</v>
          </cell>
        </row>
        <row r="685">
          <cell r="A685">
            <v>44866</v>
          </cell>
          <cell r="C685" t="str">
            <v>NA</v>
          </cell>
        </row>
        <row r="686">
          <cell r="A686">
            <v>44867</v>
          </cell>
          <cell r="C686" t="str">
            <v>NA</v>
          </cell>
        </row>
        <row r="687">
          <cell r="A687">
            <v>44868</v>
          </cell>
          <cell r="C687" t="str">
            <v>NA</v>
          </cell>
        </row>
        <row r="688">
          <cell r="A688">
            <v>44869</v>
          </cell>
          <cell r="C688" t="str">
            <v>NA</v>
          </cell>
        </row>
        <row r="689">
          <cell r="A689">
            <v>44870</v>
          </cell>
          <cell r="C689" t="str">
            <v>NA</v>
          </cell>
        </row>
        <row r="690">
          <cell r="A690">
            <v>44871</v>
          </cell>
          <cell r="C690" t="str">
            <v>NA</v>
          </cell>
        </row>
        <row r="691">
          <cell r="A691">
            <v>44872</v>
          </cell>
          <cell r="C691" t="str">
            <v>NA</v>
          </cell>
        </row>
        <row r="692">
          <cell r="A692">
            <v>44873</v>
          </cell>
          <cell r="C692" t="str">
            <v>NA</v>
          </cell>
        </row>
        <row r="693">
          <cell r="A693">
            <v>44874</v>
          </cell>
          <cell r="C693" t="str">
            <v>NA</v>
          </cell>
        </row>
        <row r="694">
          <cell r="A694">
            <v>44875</v>
          </cell>
          <cell r="C694" t="str">
            <v>NA</v>
          </cell>
        </row>
        <row r="695">
          <cell r="A695">
            <v>44876</v>
          </cell>
          <cell r="C695" t="str">
            <v>NA</v>
          </cell>
        </row>
        <row r="696">
          <cell r="A696">
            <v>44877</v>
          </cell>
          <cell r="C696" t="str">
            <v>NA</v>
          </cell>
        </row>
        <row r="697">
          <cell r="A697">
            <v>44878</v>
          </cell>
          <cell r="C697" t="str">
            <v>NA</v>
          </cell>
        </row>
        <row r="698">
          <cell r="A698">
            <v>44879</v>
          </cell>
          <cell r="C698" t="str">
            <v>NA</v>
          </cell>
        </row>
        <row r="699">
          <cell r="A699">
            <v>44880</v>
          </cell>
          <cell r="C699" t="str">
            <v>NA</v>
          </cell>
        </row>
        <row r="700">
          <cell r="A700">
            <v>44881</v>
          </cell>
          <cell r="C700" t="str">
            <v>NA</v>
          </cell>
        </row>
        <row r="701">
          <cell r="A701">
            <v>44882</v>
          </cell>
          <cell r="C701" t="str">
            <v>NA</v>
          </cell>
        </row>
        <row r="702">
          <cell r="A702">
            <v>44883</v>
          </cell>
          <cell r="C702" t="str">
            <v>NA</v>
          </cell>
        </row>
        <row r="703">
          <cell r="A703">
            <v>44884</v>
          </cell>
          <cell r="C703" t="str">
            <v>NA</v>
          </cell>
        </row>
        <row r="704">
          <cell r="A704">
            <v>44885</v>
          </cell>
          <cell r="C704" t="str">
            <v>NA</v>
          </cell>
        </row>
        <row r="705">
          <cell r="A705">
            <v>44886</v>
          </cell>
          <cell r="C705" t="str">
            <v>NA</v>
          </cell>
        </row>
        <row r="706">
          <cell r="A706">
            <v>44887</v>
          </cell>
          <cell r="C706" t="str">
            <v>NA</v>
          </cell>
        </row>
        <row r="707">
          <cell r="A707">
            <v>44888</v>
          </cell>
          <cell r="C707" t="str">
            <v>NA</v>
          </cell>
        </row>
        <row r="708">
          <cell r="A708">
            <v>44889</v>
          </cell>
          <cell r="C708" t="str">
            <v>NA</v>
          </cell>
        </row>
        <row r="709">
          <cell r="A709">
            <v>44890</v>
          </cell>
          <cell r="C709" t="str">
            <v>NA</v>
          </cell>
        </row>
        <row r="710">
          <cell r="A710">
            <v>44891</v>
          </cell>
          <cell r="C710" t="str">
            <v>NA</v>
          </cell>
        </row>
        <row r="711">
          <cell r="A711">
            <v>44892</v>
          </cell>
          <cell r="C711" t="str">
            <v>NA</v>
          </cell>
        </row>
        <row r="712">
          <cell r="A712">
            <v>44893</v>
          </cell>
          <cell r="C712" t="str">
            <v>NA</v>
          </cell>
        </row>
        <row r="713">
          <cell r="A713">
            <v>44894</v>
          </cell>
          <cell r="C713" t="str">
            <v>NA</v>
          </cell>
        </row>
        <row r="714">
          <cell r="A714">
            <v>44895</v>
          </cell>
          <cell r="C714" t="str">
            <v>NA</v>
          </cell>
        </row>
        <row r="715">
          <cell r="A715">
            <v>44896</v>
          </cell>
          <cell r="C715" t="str">
            <v>NA</v>
          </cell>
        </row>
        <row r="716">
          <cell r="A716">
            <v>44897</v>
          </cell>
          <cell r="C716" t="str">
            <v>NA</v>
          </cell>
        </row>
        <row r="717">
          <cell r="A717">
            <v>44898</v>
          </cell>
          <cell r="C717" t="str">
            <v>NA</v>
          </cell>
        </row>
        <row r="718">
          <cell r="A718">
            <v>44899</v>
          </cell>
          <cell r="C718" t="str">
            <v>NA</v>
          </cell>
        </row>
        <row r="719">
          <cell r="A719">
            <v>44900</v>
          </cell>
          <cell r="C719" t="str">
            <v>NA</v>
          </cell>
        </row>
        <row r="720">
          <cell r="A720">
            <v>44901</v>
          </cell>
          <cell r="C720" t="str">
            <v>NA</v>
          </cell>
        </row>
        <row r="721">
          <cell r="A721">
            <v>44902</v>
          </cell>
          <cell r="C721" t="str">
            <v>NA</v>
          </cell>
        </row>
        <row r="722">
          <cell r="A722">
            <v>44903</v>
          </cell>
          <cell r="C722" t="str">
            <v>NA</v>
          </cell>
        </row>
        <row r="723">
          <cell r="A723">
            <v>44904</v>
          </cell>
          <cell r="C723" t="str">
            <v>NA</v>
          </cell>
        </row>
        <row r="724">
          <cell r="A724">
            <v>44905</v>
          </cell>
          <cell r="C724" t="str">
            <v>NA</v>
          </cell>
        </row>
        <row r="725">
          <cell r="A725">
            <v>44906</v>
          </cell>
          <cell r="C725" t="str">
            <v>NA</v>
          </cell>
        </row>
        <row r="726">
          <cell r="A726">
            <v>44907</v>
          </cell>
          <cell r="C726" t="str">
            <v>NA</v>
          </cell>
        </row>
        <row r="727">
          <cell r="A727">
            <v>44908</v>
          </cell>
          <cell r="C727" t="str">
            <v>NA</v>
          </cell>
        </row>
        <row r="728">
          <cell r="A728">
            <v>44909</v>
          </cell>
          <cell r="C728" t="str">
            <v>NA</v>
          </cell>
        </row>
        <row r="729">
          <cell r="A729">
            <v>44910</v>
          </cell>
          <cell r="C729" t="str">
            <v>NA</v>
          </cell>
        </row>
        <row r="730">
          <cell r="A730">
            <v>44911</v>
          </cell>
          <cell r="C730" t="str">
            <v>NA</v>
          </cell>
        </row>
        <row r="731">
          <cell r="A731">
            <v>44912</v>
          </cell>
          <cell r="C731" t="str">
            <v>NA</v>
          </cell>
        </row>
        <row r="732">
          <cell r="A732">
            <v>44913</v>
          </cell>
          <cell r="C732" t="str">
            <v>NA</v>
          </cell>
        </row>
        <row r="733">
          <cell r="A733">
            <v>44914</v>
          </cell>
          <cell r="C733" t="str">
            <v>NA</v>
          </cell>
        </row>
        <row r="734">
          <cell r="A734">
            <v>44915</v>
          </cell>
          <cell r="C734" t="str">
            <v>NA</v>
          </cell>
        </row>
        <row r="735">
          <cell r="A735">
            <v>44916</v>
          </cell>
          <cell r="C735" t="str">
            <v>NA</v>
          </cell>
        </row>
        <row r="736">
          <cell r="A736">
            <v>44917</v>
          </cell>
          <cell r="C736" t="str">
            <v>NA</v>
          </cell>
        </row>
        <row r="737">
          <cell r="A737">
            <v>44918</v>
          </cell>
          <cell r="C737" t="str">
            <v>NA</v>
          </cell>
        </row>
        <row r="738">
          <cell r="A738">
            <v>44919</v>
          </cell>
          <cell r="C738" t="str">
            <v>NA</v>
          </cell>
        </row>
        <row r="739">
          <cell r="A739">
            <v>44920</v>
          </cell>
          <cell r="C739" t="str">
            <v>NA</v>
          </cell>
        </row>
        <row r="740">
          <cell r="A740">
            <v>44921</v>
          </cell>
          <cell r="C740" t="str">
            <v>NA</v>
          </cell>
        </row>
        <row r="741">
          <cell r="A741">
            <v>44922</v>
          </cell>
          <cell r="C741" t="str">
            <v>NA</v>
          </cell>
        </row>
        <row r="742">
          <cell r="A742">
            <v>44923</v>
          </cell>
          <cell r="C742" t="str">
            <v>NA</v>
          </cell>
        </row>
        <row r="743">
          <cell r="A743">
            <v>44924</v>
          </cell>
          <cell r="C743" t="str">
            <v>NA</v>
          </cell>
        </row>
        <row r="744">
          <cell r="A744">
            <v>44925</v>
          </cell>
          <cell r="C744" t="str">
            <v>NA</v>
          </cell>
        </row>
        <row r="745">
          <cell r="A745">
            <v>44926</v>
          </cell>
          <cell r="C745" t="str">
            <v>NA</v>
          </cell>
        </row>
      </sheetData>
      <sheetData sheetId="2">
        <row r="4">
          <cell r="B4">
            <v>100000</v>
          </cell>
        </row>
        <row r="5">
          <cell r="B5">
            <v>25527.200000000001</v>
          </cell>
        </row>
        <row r="6">
          <cell r="B6">
            <v>63818</v>
          </cell>
        </row>
        <row r="7">
          <cell r="B7">
            <v>127636</v>
          </cell>
        </row>
        <row r="8">
          <cell r="B8">
            <v>191454</v>
          </cell>
        </row>
        <row r="9">
          <cell r="B9">
            <v>32824</v>
          </cell>
        </row>
        <row r="10">
          <cell r="B10">
            <v>82060</v>
          </cell>
        </row>
        <row r="11">
          <cell r="B11">
            <v>164120</v>
          </cell>
        </row>
        <row r="12">
          <cell r="B12">
            <v>246180</v>
          </cell>
        </row>
        <row r="13">
          <cell r="B13">
            <v>328240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loomberg.com/graphics/covid-vaccine-tracker-global-distribution/" TargetMode="External"/><Relationship Id="rId2" Type="http://schemas.openxmlformats.org/officeDocument/2006/relationships/hyperlink" Target="https://www.bloomberg.com/graphics/covid-vaccine-tracker-global-distribution/" TargetMode="External"/><Relationship Id="rId1" Type="http://schemas.openxmlformats.org/officeDocument/2006/relationships/hyperlink" Target="https://www.bloomberg.com/graphics/covid-vaccine-tracker-global-distribution/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bloomberg.com/graphics/covid-vaccine-tracker-global-distribution/" TargetMode="External"/><Relationship Id="rId4" Type="http://schemas.openxmlformats.org/officeDocument/2006/relationships/hyperlink" Target="https://www.bloomberg.com/graphics/covid-vaccine-tracker-global-distributio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8920D-CF77-443D-AFF4-41E5741B2055}">
  <sheetPr codeName="Sheet1"/>
  <dimension ref="A1:AW755"/>
  <sheetViews>
    <sheetView tabSelected="1" workbookViewId="0">
      <pane ySplit="11" topLeftCell="A12" activePane="bottomLeft" state="frozen"/>
      <selection pane="bottomLeft" activeCell="B12" sqref="B12"/>
    </sheetView>
  </sheetViews>
  <sheetFormatPr defaultRowHeight="11.25" x14ac:dyDescent="0.2"/>
  <cols>
    <col min="1" max="49" width="12.33203125" style="2" customWidth="1"/>
    <col min="50" max="16384" width="9.33203125" style="2"/>
  </cols>
  <sheetData>
    <row r="1" spans="1:49" x14ac:dyDescent="0.2">
      <c r="A1" s="44" t="s">
        <v>37</v>
      </c>
      <c r="B1" s="44"/>
      <c r="C1" s="44"/>
      <c r="D1" s="44"/>
      <c r="E1" s="44"/>
      <c r="F1" s="44"/>
      <c r="G1" s="44"/>
      <c r="H1" s="44"/>
      <c r="I1" s="44"/>
      <c r="J1" s="45"/>
      <c r="K1" s="46" t="s">
        <v>38</v>
      </c>
      <c r="L1" s="46"/>
      <c r="M1" s="46"/>
      <c r="N1" s="46"/>
      <c r="O1" s="46"/>
      <c r="P1" s="46"/>
      <c r="Q1" s="46"/>
      <c r="R1" s="46"/>
      <c r="S1" s="46"/>
    </row>
    <row r="2" spans="1:49" x14ac:dyDescent="0.2">
      <c r="A2" s="12" t="s">
        <v>22</v>
      </c>
      <c r="B2" s="12"/>
      <c r="C2" s="12"/>
      <c r="D2" s="12"/>
      <c r="E2" s="12"/>
      <c r="F2" s="12"/>
      <c r="G2" s="12"/>
      <c r="H2" s="12"/>
      <c r="I2" s="12"/>
      <c r="J2" s="14"/>
      <c r="K2" s="12" t="s">
        <v>23</v>
      </c>
      <c r="L2" s="12"/>
      <c r="M2" s="12"/>
      <c r="N2" s="12"/>
      <c r="O2" s="12"/>
      <c r="P2" s="12"/>
      <c r="Q2" s="12"/>
      <c r="R2" s="12"/>
      <c r="S2" s="12"/>
      <c r="U2" s="12" t="s">
        <v>24</v>
      </c>
      <c r="V2" s="12"/>
      <c r="W2" s="12"/>
      <c r="X2" s="12"/>
      <c r="Y2" s="12"/>
      <c r="Z2" s="12"/>
      <c r="AA2" s="12"/>
      <c r="AB2" s="12"/>
      <c r="AC2" s="12"/>
      <c r="AE2" s="12" t="s">
        <v>25</v>
      </c>
      <c r="AF2" s="12"/>
      <c r="AG2" s="12"/>
      <c r="AH2" s="12"/>
      <c r="AI2" s="12"/>
      <c r="AJ2" s="12"/>
      <c r="AK2" s="12"/>
      <c r="AL2" s="12"/>
      <c r="AM2" s="12"/>
      <c r="AO2" s="12" t="s">
        <v>26</v>
      </c>
      <c r="AP2" s="12"/>
      <c r="AQ2" s="12"/>
      <c r="AR2" s="12"/>
      <c r="AS2" s="12"/>
      <c r="AT2" s="12"/>
      <c r="AU2" s="12"/>
      <c r="AV2" s="12"/>
      <c r="AW2" s="12"/>
    </row>
    <row r="3" spans="1:49" x14ac:dyDescent="0.2">
      <c r="A3" s="12"/>
      <c r="B3" s="12"/>
      <c r="C3" s="12"/>
      <c r="D3" s="12"/>
      <c r="E3" s="12"/>
      <c r="F3" s="12"/>
      <c r="G3" s="12"/>
      <c r="H3" s="12"/>
      <c r="I3" s="12"/>
      <c r="J3" s="14"/>
      <c r="K3" s="12"/>
      <c r="L3" s="12"/>
      <c r="M3" s="12"/>
      <c r="N3" s="12"/>
      <c r="O3" s="12"/>
      <c r="P3" s="12"/>
      <c r="Q3" s="12"/>
      <c r="R3" s="12"/>
      <c r="S3" s="12"/>
      <c r="U3" s="12"/>
      <c r="V3" s="12"/>
      <c r="W3" s="12"/>
      <c r="X3" s="12"/>
      <c r="Y3" s="12"/>
      <c r="Z3" s="12"/>
      <c r="AA3" s="12"/>
      <c r="AB3" s="12"/>
      <c r="AC3" s="12"/>
      <c r="AE3" s="12"/>
      <c r="AF3" s="12"/>
      <c r="AG3" s="12"/>
      <c r="AH3" s="12"/>
      <c r="AI3" s="12"/>
      <c r="AJ3" s="12"/>
      <c r="AK3" s="12"/>
      <c r="AL3" s="12"/>
      <c r="AM3" s="12"/>
      <c r="AO3" s="12"/>
      <c r="AP3" s="12"/>
      <c r="AQ3" s="12"/>
      <c r="AR3" s="12"/>
      <c r="AS3" s="12"/>
      <c r="AT3" s="12"/>
      <c r="AU3" s="12"/>
      <c r="AV3" s="12"/>
      <c r="AW3" s="12"/>
    </row>
    <row r="4" spans="1:49" ht="11.25" customHeight="1" x14ac:dyDescent="0.2">
      <c r="A4" s="17" t="s">
        <v>27</v>
      </c>
      <c r="B4" s="18"/>
      <c r="C4" s="19"/>
      <c r="D4" s="20" t="s">
        <v>28</v>
      </c>
      <c r="E4" s="21" t="s">
        <v>29</v>
      </c>
      <c r="F4" s="22" t="s">
        <v>30</v>
      </c>
      <c r="G4" s="20" t="s">
        <v>28</v>
      </c>
      <c r="H4" s="21" t="s">
        <v>29</v>
      </c>
      <c r="I4" s="22" t="s">
        <v>30</v>
      </c>
      <c r="K4" s="17" t="s">
        <v>27</v>
      </c>
      <c r="L4" s="18"/>
      <c r="M4" s="19"/>
      <c r="N4" s="22" t="s">
        <v>28</v>
      </c>
      <c r="O4" s="21" t="s">
        <v>29</v>
      </c>
      <c r="P4" s="22" t="s">
        <v>30</v>
      </c>
      <c r="Q4" s="20" t="s">
        <v>28</v>
      </c>
      <c r="R4" s="21" t="s">
        <v>29</v>
      </c>
      <c r="S4" s="22" t="s">
        <v>30</v>
      </c>
      <c r="U4" s="17" t="s">
        <v>27</v>
      </c>
      <c r="V4" s="18"/>
      <c r="W4" s="19"/>
      <c r="X4" s="22" t="s">
        <v>28</v>
      </c>
      <c r="Y4" s="21" t="s">
        <v>29</v>
      </c>
      <c r="Z4" s="22" t="s">
        <v>30</v>
      </c>
      <c r="AA4" s="20" t="s">
        <v>28</v>
      </c>
      <c r="AB4" s="21" t="s">
        <v>29</v>
      </c>
      <c r="AC4" s="22" t="s">
        <v>30</v>
      </c>
      <c r="AE4" s="17" t="s">
        <v>27</v>
      </c>
      <c r="AF4" s="18"/>
      <c r="AG4" s="19"/>
      <c r="AH4" s="22" t="s">
        <v>28</v>
      </c>
      <c r="AI4" s="21" t="s">
        <v>29</v>
      </c>
      <c r="AJ4" s="22" t="s">
        <v>30</v>
      </c>
      <c r="AK4" s="20" t="s">
        <v>28</v>
      </c>
      <c r="AL4" s="21" t="s">
        <v>29</v>
      </c>
      <c r="AM4" s="22" t="s">
        <v>30</v>
      </c>
      <c r="AO4" s="17" t="s">
        <v>27</v>
      </c>
      <c r="AP4" s="18"/>
      <c r="AQ4" s="19"/>
      <c r="AR4" s="22" t="s">
        <v>28</v>
      </c>
      <c r="AS4" s="21" t="s">
        <v>29</v>
      </c>
      <c r="AT4" s="22" t="s">
        <v>30</v>
      </c>
      <c r="AU4" s="20" t="s">
        <v>28</v>
      </c>
      <c r="AV4" s="21" t="s">
        <v>29</v>
      </c>
      <c r="AW4" s="22" t="s">
        <v>30</v>
      </c>
    </row>
    <row r="5" spans="1:49" ht="11.25" customHeight="1" x14ac:dyDescent="0.2">
      <c r="A5" s="23" t="s">
        <v>31</v>
      </c>
      <c r="B5" s="24"/>
      <c r="C5" s="25">
        <f ca="1">TODAY()</f>
        <v>44220</v>
      </c>
      <c r="D5" s="26" t="s">
        <v>4</v>
      </c>
      <c r="E5" s="27">
        <f ca="1">INDEX(A$12:A$755, MATCH('[1]Target Amounts'!$B$5, I$12:I$755, 1))</f>
        <v>44256</v>
      </c>
      <c r="F5" s="28">
        <f ca="1">E5-C$5</f>
        <v>36</v>
      </c>
      <c r="G5" s="26" t="s">
        <v>8</v>
      </c>
      <c r="H5" s="27">
        <f ca="1">INDEX(A$12:A$755, MATCH('[1]Target Amounts'!$B$9, I$12:I$755, 1))</f>
        <v>44277</v>
      </c>
      <c r="I5" s="28">
        <f ca="1">H5-C$5</f>
        <v>57</v>
      </c>
      <c r="K5" s="23" t="s">
        <v>31</v>
      </c>
      <c r="L5" s="24"/>
      <c r="M5" s="25">
        <f ca="1">$C$5</f>
        <v>44220</v>
      </c>
      <c r="N5" s="28" t="s">
        <v>4</v>
      </c>
      <c r="O5" s="27">
        <f ca="1">INDEX(K$12:K$755, MATCH('[1]Target Amounts'!$B$5, S$12:S$755, 1))</f>
        <v>44255</v>
      </c>
      <c r="P5" s="28">
        <f ca="1">O5-M$5</f>
        <v>35</v>
      </c>
      <c r="Q5" s="26" t="s">
        <v>8</v>
      </c>
      <c r="R5" s="27">
        <f ca="1">INDEX(K$12:K$755, MATCH('[1]Target Amounts'!$B$9, S$12:S$755, 1))</f>
        <v>44274</v>
      </c>
      <c r="S5" s="28">
        <f ca="1">R5-M$5</f>
        <v>54</v>
      </c>
      <c r="U5" s="23" t="s">
        <v>31</v>
      </c>
      <c r="V5" s="24"/>
      <c r="W5" s="25">
        <f ca="1">$C$5</f>
        <v>44220</v>
      </c>
      <c r="X5" s="28" t="s">
        <v>4</v>
      </c>
      <c r="Y5" s="27">
        <f ca="1">INDEX(U$12:U$755, MATCH('[1]Target Amounts'!$B$5, AC$12:AC$755, 1))</f>
        <v>44255</v>
      </c>
      <c r="Z5" s="28">
        <f ca="1">Y5-W$5</f>
        <v>35</v>
      </c>
      <c r="AA5" s="26" t="s">
        <v>8</v>
      </c>
      <c r="AB5" s="27">
        <f ca="1">INDEX(U$12:U$755, MATCH('[1]Target Amounts'!$B$9, AC$12:AC$755, 1))</f>
        <v>44270</v>
      </c>
      <c r="AC5" s="28">
        <f ca="1">AB5-W$5</f>
        <v>50</v>
      </c>
      <c r="AE5" s="23" t="s">
        <v>31</v>
      </c>
      <c r="AF5" s="24"/>
      <c r="AG5" s="25">
        <f ca="1">$C$5</f>
        <v>44220</v>
      </c>
      <c r="AH5" s="28" t="s">
        <v>4</v>
      </c>
      <c r="AI5" s="27">
        <f ca="1">INDEX(AE$12:AE$755, MATCH('[1]Target Amounts'!$B$5, AM$12:AM$755, 1))</f>
        <v>44255</v>
      </c>
      <c r="AJ5" s="28">
        <f ca="1">AI5-AG$5</f>
        <v>35</v>
      </c>
      <c r="AK5" s="26" t="s">
        <v>8</v>
      </c>
      <c r="AL5" s="27">
        <f ca="1">INDEX(AE$12:AE$755, MATCH('[1]Target Amounts'!$B$9, AM$12:AM$755, 1))</f>
        <v>44270</v>
      </c>
      <c r="AM5" s="28">
        <f ca="1">AL5-AG$5</f>
        <v>50</v>
      </c>
      <c r="AO5" s="23" t="s">
        <v>31</v>
      </c>
      <c r="AP5" s="24"/>
      <c r="AQ5" s="25">
        <f ca="1">$C$5</f>
        <v>44220</v>
      </c>
      <c r="AR5" s="28" t="s">
        <v>4</v>
      </c>
      <c r="AS5" s="27">
        <f ca="1">INDEX(AO$12:AO$755, MATCH('[1]Target Amounts'!$B$5, AW$12:AW$755, 1))</f>
        <v>44253</v>
      </c>
      <c r="AT5" s="28">
        <f ca="1">AS5-AQ$5</f>
        <v>33</v>
      </c>
      <c r="AU5" s="26" t="s">
        <v>8</v>
      </c>
      <c r="AV5" s="27">
        <f ca="1">INDEX(AO$12:AO$755, MATCH('[1]Target Amounts'!$B$9, AW$12:AW$755, 1))</f>
        <v>44265</v>
      </c>
      <c r="AW5" s="28">
        <f ca="1">AV5-AQ$5</f>
        <v>45</v>
      </c>
    </row>
    <row r="6" spans="1:49" ht="11.25" customHeight="1" x14ac:dyDescent="0.2">
      <c r="A6" s="29" t="s">
        <v>32</v>
      </c>
      <c r="B6" s="30"/>
      <c r="C6" s="31">
        <f ca="1">INDEX($C$12:$C$390, MATCH($C$5-1, $A$12:$A$390, 0))</f>
        <v>1062</v>
      </c>
      <c r="D6" s="32" t="s">
        <v>5</v>
      </c>
      <c r="E6" s="33">
        <f ca="1">INDEX(A$12:A$755, MATCH('[1]Target Amounts'!$B$6, I$12:I$755, 1))</f>
        <v>44332</v>
      </c>
      <c r="F6" s="34">
        <f ca="1">E6-C$5</f>
        <v>112</v>
      </c>
      <c r="G6" s="32" t="s">
        <v>9</v>
      </c>
      <c r="H6" s="33">
        <f ca="1">INDEX(A$12:A$755, MATCH('[1]Target Amounts'!$B$10, I$12:I$755, 1))</f>
        <v>44370</v>
      </c>
      <c r="I6" s="34">
        <f ca="1">H6-C$5</f>
        <v>150</v>
      </c>
      <c r="K6" s="29" t="s">
        <v>32</v>
      </c>
      <c r="L6" s="30"/>
      <c r="M6" s="31">
        <f ca="1">INDEX($C$12:$C$390, MATCH($C$5-1, $A$12:$A$390, 0))</f>
        <v>1062</v>
      </c>
      <c r="N6" s="34" t="s">
        <v>5</v>
      </c>
      <c r="O6" s="33">
        <f ca="1">INDEX(K$12:K$755, MATCH('[1]Target Amounts'!$B$6, S$12:S$755, 1))</f>
        <v>44317</v>
      </c>
      <c r="P6" s="34">
        <f ca="1">O6-M$5</f>
        <v>97</v>
      </c>
      <c r="Q6" s="32" t="s">
        <v>9</v>
      </c>
      <c r="R6" s="33">
        <f ca="1">INDEX(K$12:K$755, MATCH('[1]Target Amounts'!$B$10, S$12:S$755, 1))</f>
        <v>44337</v>
      </c>
      <c r="S6" s="34">
        <f ca="1">R6-M$5</f>
        <v>117</v>
      </c>
      <c r="U6" s="29" t="s">
        <v>32</v>
      </c>
      <c r="V6" s="30"/>
      <c r="W6" s="31">
        <f ca="1">INDEX($C$12:$C$390, MATCH($C$5-1, $A$12:$A$390, 0))</f>
        <v>1062</v>
      </c>
      <c r="X6" s="34" t="s">
        <v>5</v>
      </c>
      <c r="Y6" s="33">
        <f ca="1">INDEX(U$12:U$755, MATCH('[1]Target Amounts'!$B$6, AC$12:AC$755, 1))</f>
        <v>44304</v>
      </c>
      <c r="Z6" s="34">
        <f ca="1">Y6-W$5</f>
        <v>84</v>
      </c>
      <c r="AA6" s="32" t="s">
        <v>9</v>
      </c>
      <c r="AB6" s="33">
        <f ca="1">INDEX(U$12:U$755, MATCH('[1]Target Amounts'!$B$10, AC$12:AC$755, 1))</f>
        <v>44326</v>
      </c>
      <c r="AC6" s="34">
        <f ca="1">AB6-W$5</f>
        <v>106</v>
      </c>
      <c r="AE6" s="29" t="s">
        <v>32</v>
      </c>
      <c r="AF6" s="30"/>
      <c r="AG6" s="31">
        <f ca="1">INDEX($C$12:$C$390, MATCH($C$5-1, $A$12:$A$390, 0))</f>
        <v>1062</v>
      </c>
      <c r="AH6" s="34" t="s">
        <v>5</v>
      </c>
      <c r="AI6" s="33">
        <f ca="1">INDEX(AE$12:AE$755, MATCH('[1]Target Amounts'!$B$6, AM$12:AM$755, 1))</f>
        <v>44306</v>
      </c>
      <c r="AJ6" s="34">
        <f ca="1">AI6-AG$5</f>
        <v>86</v>
      </c>
      <c r="AK6" s="32" t="s">
        <v>9</v>
      </c>
      <c r="AL6" s="33">
        <f ca="1">INDEX(AE$12:AE$755, MATCH('[1]Target Amounts'!$B$10, AM$12:AM$755, 1))</f>
        <v>44331</v>
      </c>
      <c r="AM6" s="34">
        <f ca="1">AL6-AG$5</f>
        <v>111</v>
      </c>
      <c r="AO6" s="29" t="s">
        <v>32</v>
      </c>
      <c r="AP6" s="30"/>
      <c r="AQ6" s="31">
        <f ca="1">INDEX($C$12:$C$390, MATCH($C$5-1, $A$12:$A$390, 0))</f>
        <v>1062</v>
      </c>
      <c r="AR6" s="34" t="s">
        <v>5</v>
      </c>
      <c r="AS6" s="33">
        <f ca="1">INDEX(AO$12:AO$755, MATCH('[1]Target Amounts'!$B$6, AW$12:AW$755, 1))</f>
        <v>44293</v>
      </c>
      <c r="AT6" s="34">
        <f ca="1">AS6-AQ$5</f>
        <v>73</v>
      </c>
      <c r="AU6" s="32" t="s">
        <v>9</v>
      </c>
      <c r="AV6" s="33">
        <f ca="1">INDEX(AO$12:AO$755, MATCH('[1]Target Amounts'!$B$10, AW$12:AW$755, 1))</f>
        <v>44313</v>
      </c>
      <c r="AW6" s="34">
        <f ca="1">AV6-AQ$5</f>
        <v>93</v>
      </c>
    </row>
    <row r="7" spans="1:49" ht="11.25" customHeight="1" x14ac:dyDescent="0.2">
      <c r="A7" s="29" t="s">
        <v>33</v>
      </c>
      <c r="B7" s="30"/>
      <c r="C7" s="35" t="s">
        <v>21</v>
      </c>
      <c r="D7" s="32" t="s">
        <v>6</v>
      </c>
      <c r="E7" s="33">
        <f ca="1">INDEX(A$12:A$755, MATCH('[1]Target Amounts'!$B$7, I$12:I$755, 1))</f>
        <v>44448</v>
      </c>
      <c r="F7" s="34">
        <f t="shared" ref="F7:F9" ca="1" si="0">E7-C$5</f>
        <v>228</v>
      </c>
      <c r="G7" s="32" t="s">
        <v>10</v>
      </c>
      <c r="H7" s="33">
        <f ca="1">INDEX(A$12:A$755, MATCH('[1]Target Amounts'!$B$11, I$12:I$755, 1))</f>
        <v>44521</v>
      </c>
      <c r="I7" s="34">
        <f ca="1">H7-C$5</f>
        <v>301</v>
      </c>
      <c r="K7" s="29" t="s">
        <v>33</v>
      </c>
      <c r="L7" s="30"/>
      <c r="M7" s="36">
        <v>500</v>
      </c>
      <c r="N7" s="34" t="s">
        <v>6</v>
      </c>
      <c r="O7" s="33">
        <f ca="1">INDEX(K$12:K$755, MATCH('[1]Target Amounts'!$B$7, S$12:S$755, 1))</f>
        <v>44393</v>
      </c>
      <c r="P7" s="34">
        <f t="shared" ref="P7:P9" ca="1" si="1">O7-M$5</f>
        <v>173</v>
      </c>
      <c r="Q7" s="32" t="s">
        <v>10</v>
      </c>
      <c r="R7" s="33">
        <f ca="1">INDEX(K$12:K$755, MATCH('[1]Target Amounts'!$B$11, S$12:S$755, 1))</f>
        <v>44440</v>
      </c>
      <c r="S7" s="34">
        <f ca="1">R7-M$5</f>
        <v>220</v>
      </c>
      <c r="U7" s="29" t="s">
        <v>33</v>
      </c>
      <c r="V7" s="30"/>
      <c r="W7" s="36">
        <v>1000</v>
      </c>
      <c r="X7" s="34" t="s">
        <v>6</v>
      </c>
      <c r="Y7" s="33">
        <f ca="1">INDEX(U$12:U$755, MATCH('[1]Target Amounts'!$B$7, AC$12:AC$755, 1))</f>
        <v>44371</v>
      </c>
      <c r="Z7" s="34">
        <f t="shared" ref="Z7:Z9" ca="1" si="2">Y7-W$5</f>
        <v>151</v>
      </c>
      <c r="AA7" s="32" t="s">
        <v>10</v>
      </c>
      <c r="AB7" s="33">
        <f ca="1">INDEX(U$12:U$755, MATCH('[1]Target Amounts'!$B$11, AC$12:AC$755, 1))</f>
        <v>44403</v>
      </c>
      <c r="AC7" s="34">
        <f ca="1">AB7-W$5</f>
        <v>183</v>
      </c>
      <c r="AE7" s="29" t="s">
        <v>33</v>
      </c>
      <c r="AF7" s="30"/>
      <c r="AG7" s="36">
        <v>500</v>
      </c>
      <c r="AH7" s="34" t="s">
        <v>6</v>
      </c>
      <c r="AI7" s="33">
        <f ca="1">INDEX(AE$12:AE$755, MATCH('[1]Target Amounts'!$B$7, AM$12:AM$755, 1))</f>
        <v>44387</v>
      </c>
      <c r="AJ7" s="34">
        <f t="shared" ref="AJ7:AJ9" ca="1" si="3">AI7-AG$5</f>
        <v>167</v>
      </c>
      <c r="AK7" s="32" t="s">
        <v>10</v>
      </c>
      <c r="AL7" s="33">
        <f ca="1">INDEX(AE$12:AE$755, MATCH('[1]Target Amounts'!$B$11, AM$12:AM$755, 1))</f>
        <v>44434</v>
      </c>
      <c r="AM7" s="34">
        <f ca="1">AL7-AG$5</f>
        <v>214</v>
      </c>
      <c r="AO7" s="29" t="s">
        <v>33</v>
      </c>
      <c r="AP7" s="30"/>
      <c r="AQ7" s="36">
        <v>1000</v>
      </c>
      <c r="AR7" s="34" t="s">
        <v>6</v>
      </c>
      <c r="AS7" s="33">
        <f ca="1">INDEX(AO$12:AO$755, MATCH('[1]Target Amounts'!$B$7, AW$12:AW$755, 1))</f>
        <v>44356</v>
      </c>
      <c r="AT7" s="34">
        <f t="shared" ref="AT7:AT9" ca="1" si="4">AS7-AQ$5</f>
        <v>136</v>
      </c>
      <c r="AU7" s="32" t="s">
        <v>10</v>
      </c>
      <c r="AV7" s="33">
        <f ca="1">INDEX(AO$12:AO$755, MATCH('[1]Target Amounts'!$B$11, AW$12:AW$755, 1))</f>
        <v>44390</v>
      </c>
      <c r="AW7" s="34">
        <f ca="1">AV7-AQ$5</f>
        <v>170</v>
      </c>
    </row>
    <row r="8" spans="1:49" ht="11.25" customHeight="1" x14ac:dyDescent="0.2">
      <c r="A8" s="29" t="s">
        <v>34</v>
      </c>
      <c r="B8" s="30"/>
      <c r="C8" s="35" t="s">
        <v>21</v>
      </c>
      <c r="D8" s="32" t="s">
        <v>7</v>
      </c>
      <c r="E8" s="33">
        <f ca="1">INDEX(A$12:A$755, MATCH('[1]Target Amounts'!$B$8, I$12:I$755, 1))</f>
        <v>44572</v>
      </c>
      <c r="F8" s="34">
        <f t="shared" ca="1" si="0"/>
        <v>352</v>
      </c>
      <c r="G8" s="32" t="s">
        <v>11</v>
      </c>
      <c r="H8" s="33">
        <f ca="1">INDEX(A$12:A$755, MATCH('[1]Target Amounts'!$B$12, I$12:I$755, 1))</f>
        <v>44673</v>
      </c>
      <c r="I8" s="34">
        <f ca="1">H8-C$5</f>
        <v>453</v>
      </c>
      <c r="K8" s="29" t="s">
        <v>34</v>
      </c>
      <c r="L8" s="30"/>
      <c r="M8" s="36">
        <v>100</v>
      </c>
      <c r="N8" s="34" t="s">
        <v>7</v>
      </c>
      <c r="O8" s="33">
        <f ca="1">INDEX(K$12:K$755, MATCH('[1]Target Amounts'!$B$8, S$12:S$755, 1))</f>
        <v>44479</v>
      </c>
      <c r="P8" s="34">
        <f t="shared" ca="1" si="1"/>
        <v>259</v>
      </c>
      <c r="Q8" s="32" t="s">
        <v>11</v>
      </c>
      <c r="R8" s="33">
        <f ca="1">INDEX(K$12:K$755, MATCH('[1]Target Amounts'!$B$12, S$12:S$755, 1))</f>
        <v>44547</v>
      </c>
      <c r="S8" s="34">
        <f ca="1">R8-M$5</f>
        <v>327</v>
      </c>
      <c r="U8" s="29" t="s">
        <v>34</v>
      </c>
      <c r="V8" s="30"/>
      <c r="W8" s="36">
        <v>100</v>
      </c>
      <c r="X8" s="34" t="s">
        <v>7</v>
      </c>
      <c r="Y8" s="33">
        <f ca="1">INDEX(U$12:U$755, MATCH('[1]Target Amounts'!$B$8, AC$12:AC$755, 1))</f>
        <v>44431</v>
      </c>
      <c r="Z8" s="34">
        <f t="shared" ca="1" si="2"/>
        <v>211</v>
      </c>
      <c r="AA8" s="32" t="s">
        <v>11</v>
      </c>
      <c r="AB8" s="33">
        <f ca="1">INDEX(U$12:U$755, MATCH('[1]Target Amounts'!$B$12, AC$12:AC$755, 1))</f>
        <v>44483</v>
      </c>
      <c r="AC8" s="34">
        <f ca="1">AB8-W$5</f>
        <v>263</v>
      </c>
      <c r="AE8" s="29" t="s">
        <v>34</v>
      </c>
      <c r="AF8" s="30"/>
      <c r="AG8" s="36">
        <v>50</v>
      </c>
      <c r="AH8" s="34" t="s">
        <v>7</v>
      </c>
      <c r="AI8" s="33">
        <f ca="1">INDEX(AE$12:AE$755, MATCH('[1]Target Amounts'!$B$8, AM$12:AM$755, 1))</f>
        <v>44472</v>
      </c>
      <c r="AJ8" s="34">
        <f t="shared" ca="1" si="3"/>
        <v>252</v>
      </c>
      <c r="AK8" s="32" t="s">
        <v>11</v>
      </c>
      <c r="AL8" s="33">
        <f ca="1">INDEX(AE$12:AE$755, MATCH('[1]Target Amounts'!$B$12, AM$12:AM$755, 1))</f>
        <v>44537</v>
      </c>
      <c r="AM8" s="34">
        <f ca="1">AL8-AG$5</f>
        <v>317</v>
      </c>
      <c r="AO8" s="29" t="s">
        <v>34</v>
      </c>
      <c r="AP8" s="30"/>
      <c r="AQ8" s="36">
        <v>50</v>
      </c>
      <c r="AR8" s="34" t="s">
        <v>7</v>
      </c>
      <c r="AS8" s="33">
        <f ca="1">INDEX(AO$12:AO$755, MATCH('[1]Target Amounts'!$B$8, AW$12:AW$755, 1))</f>
        <v>44420</v>
      </c>
      <c r="AT8" s="34">
        <f t="shared" ca="1" si="4"/>
        <v>200</v>
      </c>
      <c r="AU8" s="32" t="s">
        <v>11</v>
      </c>
      <c r="AV8" s="33">
        <f ca="1">INDEX(AO$12:AO$755, MATCH('[1]Target Amounts'!$B$12, AW$12:AW$755, 1))</f>
        <v>44473</v>
      </c>
      <c r="AW8" s="34">
        <f ca="1">AV8-AQ$5</f>
        <v>253</v>
      </c>
    </row>
    <row r="9" spans="1:49" ht="11.25" customHeight="1" x14ac:dyDescent="0.2">
      <c r="A9" s="37"/>
      <c r="B9" s="38"/>
      <c r="C9" s="39"/>
      <c r="D9" s="40" t="s">
        <v>35</v>
      </c>
      <c r="E9" s="41">
        <f ca="1">INDEX(A$12:A$755, MATCH('[1]Target Amounts'!$B$4, G$12:G$755, 1))</f>
        <v>44293</v>
      </c>
      <c r="F9" s="39">
        <f t="shared" ca="1" si="0"/>
        <v>73</v>
      </c>
      <c r="G9" s="40" t="s">
        <v>12</v>
      </c>
      <c r="H9" s="41">
        <f ca="1">INDEX(A$12:A$755, MATCH('[1]Target Amounts'!$B$13, I$12:I$755, 1))</f>
        <v>44824</v>
      </c>
      <c r="I9" s="39">
        <f ca="1">H9-C$5</f>
        <v>604</v>
      </c>
      <c r="K9" s="37"/>
      <c r="L9" s="38"/>
      <c r="M9" s="39"/>
      <c r="N9" s="42" t="s">
        <v>35</v>
      </c>
      <c r="O9" s="41">
        <f ca="1">INDEX(K$12:K$755, MATCH('[1]Target Amounts'!$B$4, Q$12:Q$755, 1))</f>
        <v>44283</v>
      </c>
      <c r="P9" s="39">
        <f t="shared" ca="1" si="1"/>
        <v>63</v>
      </c>
      <c r="Q9" s="40" t="s">
        <v>12</v>
      </c>
      <c r="R9" s="41">
        <f ca="1">INDEX(K$12:K$755, MATCH('[1]Target Amounts'!$B$13, S$12:S$755, 1))</f>
        <v>44657</v>
      </c>
      <c r="S9" s="39">
        <f ca="1">R9-M$5</f>
        <v>437</v>
      </c>
      <c r="U9" s="37"/>
      <c r="V9" s="38"/>
      <c r="W9" s="39"/>
      <c r="X9" s="42" t="s">
        <v>35</v>
      </c>
      <c r="Y9" s="41">
        <f ca="1">INDEX(U$12:U$755, MATCH('[1]Target Amounts'!$B$4, AA$12:AA$755, 1))</f>
        <v>44277</v>
      </c>
      <c r="Z9" s="39">
        <f t="shared" ca="1" si="2"/>
        <v>57</v>
      </c>
      <c r="AA9" s="40" t="s">
        <v>12</v>
      </c>
      <c r="AB9" s="41">
        <f ca="1">INDEX(U$12:U$755, MATCH('[1]Target Amounts'!$B$13, AC$12:AC$755, 1))</f>
        <v>44565</v>
      </c>
      <c r="AC9" s="39">
        <f ca="1">AB9-W$5</f>
        <v>345</v>
      </c>
      <c r="AE9" s="37"/>
      <c r="AF9" s="38"/>
      <c r="AG9" s="39"/>
      <c r="AH9" s="42" t="s">
        <v>35</v>
      </c>
      <c r="AI9" s="41">
        <f ca="1">INDEX(AE$12:AE$755, MATCH('[1]Target Amounts'!$B$4, AK$12:AK$755, 1))</f>
        <v>44277</v>
      </c>
      <c r="AJ9" s="39">
        <f t="shared" ca="1" si="3"/>
        <v>57</v>
      </c>
      <c r="AK9" s="40" t="s">
        <v>12</v>
      </c>
      <c r="AL9" s="41">
        <f ca="1">INDEX(AE$12:AE$755, MATCH('[1]Target Amounts'!$B$13, AM$12:AM$755, 1))</f>
        <v>44645</v>
      </c>
      <c r="AM9" s="39">
        <f ca="1">AL9-AG$5</f>
        <v>425</v>
      </c>
      <c r="AO9" s="37"/>
      <c r="AP9" s="38"/>
      <c r="AQ9" s="39"/>
      <c r="AR9" s="42" t="s">
        <v>35</v>
      </c>
      <c r="AS9" s="41">
        <f ca="1">INDEX(AO$12:AO$755, MATCH('[1]Target Amounts'!$B$4, AU$12:AU$755, 1))</f>
        <v>44269</v>
      </c>
      <c r="AT9" s="39">
        <f t="shared" ca="1" si="4"/>
        <v>49</v>
      </c>
      <c r="AU9" s="40" t="s">
        <v>12</v>
      </c>
      <c r="AV9" s="41">
        <f ca="1">INDEX(AO$12:AO$755, MATCH('[1]Target Amounts'!$B$13, AW$12:AW$755, 1))</f>
        <v>44550</v>
      </c>
      <c r="AW9" s="39">
        <f ca="1">AV9-AQ$5</f>
        <v>330</v>
      </c>
    </row>
    <row r="10" spans="1:49" x14ac:dyDescent="0.2">
      <c r="A10" s="47" t="s">
        <v>39</v>
      </c>
      <c r="B10" s="48"/>
      <c r="C10" s="48"/>
      <c r="D10" s="48"/>
      <c r="E10" s="48"/>
      <c r="F10" s="48"/>
      <c r="G10" s="48"/>
      <c r="H10" s="48"/>
      <c r="I10" s="49"/>
      <c r="K10" s="47" t="s">
        <v>39</v>
      </c>
      <c r="L10" s="48"/>
      <c r="M10" s="48"/>
      <c r="N10" s="48"/>
      <c r="O10" s="48"/>
      <c r="P10" s="48"/>
      <c r="Q10" s="48"/>
      <c r="R10" s="48"/>
      <c r="S10" s="49"/>
      <c r="U10" s="47" t="s">
        <v>39</v>
      </c>
      <c r="V10" s="48"/>
      <c r="W10" s="48"/>
      <c r="X10" s="48"/>
      <c r="Y10" s="48"/>
      <c r="Z10" s="48"/>
      <c r="AA10" s="48"/>
      <c r="AB10" s="48"/>
      <c r="AC10" s="49"/>
      <c r="AE10" s="47" t="s">
        <v>39</v>
      </c>
      <c r="AF10" s="48"/>
      <c r="AG10" s="48"/>
      <c r="AH10" s="48"/>
      <c r="AI10" s="48"/>
      <c r="AJ10" s="48"/>
      <c r="AK10" s="48"/>
      <c r="AL10" s="48"/>
      <c r="AM10" s="49"/>
      <c r="AO10" s="47" t="s">
        <v>39</v>
      </c>
      <c r="AP10" s="48"/>
      <c r="AQ10" s="48"/>
      <c r="AR10" s="48"/>
      <c r="AS10" s="48"/>
      <c r="AT10" s="48"/>
      <c r="AU10" s="48"/>
      <c r="AV10" s="48"/>
      <c r="AW10" s="49"/>
    </row>
    <row r="11" spans="1:49" s="5" customFormat="1" ht="36" customHeight="1" x14ac:dyDescent="0.2">
      <c r="A11" s="50" t="s">
        <v>16</v>
      </c>
      <c r="B11" s="50" t="s">
        <v>18</v>
      </c>
      <c r="C11" s="51" t="s">
        <v>19</v>
      </c>
      <c r="D11" s="51" t="s">
        <v>40</v>
      </c>
      <c r="E11" s="51" t="s">
        <v>41</v>
      </c>
      <c r="F11" s="51" t="s">
        <v>42</v>
      </c>
      <c r="G11" s="51" t="s">
        <v>43</v>
      </c>
      <c r="H11" s="51" t="s">
        <v>44</v>
      </c>
      <c r="I11" s="52" t="s">
        <v>45</v>
      </c>
      <c r="K11" s="53" t="s">
        <v>16</v>
      </c>
      <c r="L11" s="50" t="s">
        <v>18</v>
      </c>
      <c r="M11" s="51" t="s">
        <v>19</v>
      </c>
      <c r="N11" s="51" t="s">
        <v>40</v>
      </c>
      <c r="O11" s="51" t="s">
        <v>41</v>
      </c>
      <c r="P11" s="51" t="s">
        <v>42</v>
      </c>
      <c r="Q11" s="51" t="s">
        <v>43</v>
      </c>
      <c r="R11" s="51" t="s">
        <v>44</v>
      </c>
      <c r="S11" s="52" t="s">
        <v>45</v>
      </c>
      <c r="U11" s="53" t="s">
        <v>16</v>
      </c>
      <c r="V11" s="50" t="s">
        <v>18</v>
      </c>
      <c r="W11" s="51" t="s">
        <v>19</v>
      </c>
      <c r="X11" s="51" t="s">
        <v>40</v>
      </c>
      <c r="Y11" s="51" t="s">
        <v>41</v>
      </c>
      <c r="Z11" s="51" t="s">
        <v>42</v>
      </c>
      <c r="AA11" s="51" t="s">
        <v>43</v>
      </c>
      <c r="AB11" s="51" t="s">
        <v>44</v>
      </c>
      <c r="AC11" s="52" t="s">
        <v>45</v>
      </c>
      <c r="AE11" s="53" t="s">
        <v>16</v>
      </c>
      <c r="AF11" s="50" t="s">
        <v>18</v>
      </c>
      <c r="AG11" s="51" t="s">
        <v>19</v>
      </c>
      <c r="AH11" s="51" t="s">
        <v>40</v>
      </c>
      <c r="AI11" s="51" t="s">
        <v>41</v>
      </c>
      <c r="AJ11" s="51" t="s">
        <v>42</v>
      </c>
      <c r="AK11" s="51" t="s">
        <v>43</v>
      </c>
      <c r="AL11" s="51" t="s">
        <v>44</v>
      </c>
      <c r="AM11" s="52" t="s">
        <v>45</v>
      </c>
      <c r="AO11" s="53" t="s">
        <v>16</v>
      </c>
      <c r="AP11" s="50" t="s">
        <v>18</v>
      </c>
      <c r="AQ11" s="51" t="s">
        <v>19</v>
      </c>
      <c r="AR11" s="51" t="s">
        <v>40</v>
      </c>
      <c r="AS11" s="51" t="s">
        <v>41</v>
      </c>
      <c r="AT11" s="51" t="s">
        <v>42</v>
      </c>
      <c r="AU11" s="51" t="s">
        <v>43</v>
      </c>
      <c r="AV11" s="51" t="s">
        <v>44</v>
      </c>
      <c r="AW11" s="52" t="s">
        <v>45</v>
      </c>
    </row>
    <row r="12" spans="1:49" x14ac:dyDescent="0.2">
      <c r="A12" s="27">
        <v>44183</v>
      </c>
      <c r="B12" s="54">
        <f ca="1">IF($A12&gt;= $C$5,$C$6, INDEX('[1]Historical Data'!$C$2:$C$745, MATCH(A12, '[1]Historical Data'!$A$2:$A$745, 0)))</f>
        <v>127</v>
      </c>
      <c r="C12" s="55" t="s">
        <v>21</v>
      </c>
      <c r="D12" s="55">
        <v>0</v>
      </c>
      <c r="E12" s="55">
        <f ca="1">B12-D12</f>
        <v>127</v>
      </c>
      <c r="F12" s="55">
        <f t="shared" ref="F12:F75" ca="1" si="5">IF(E12 &gt; 0, E12, 0)</f>
        <v>127</v>
      </c>
      <c r="G12" s="55">
        <v>127</v>
      </c>
      <c r="H12" s="56">
        <f ca="1">SUM(F$12:F12)</f>
        <v>127</v>
      </c>
      <c r="I12" s="57">
        <f ca="1">SUM(D$12:D12)+SUMIF(E$12:E12, "&lt;0")</f>
        <v>0</v>
      </c>
      <c r="J12" s="43"/>
      <c r="K12" s="58">
        <v>44183</v>
      </c>
      <c r="L12" s="59">
        <f ca="1">IF(K12&lt;M$5, $B12, M$6+MIN((K12-M$5)/M$8, 1)*M$7)</f>
        <v>127</v>
      </c>
      <c r="M12" s="59" t="s">
        <v>21</v>
      </c>
      <c r="N12" s="59">
        <v>0</v>
      </c>
      <c r="O12" s="59">
        <f ca="1">L12-N12</f>
        <v>127</v>
      </c>
      <c r="P12" s="59">
        <f ca="1">IF(O12 &gt; 0, O12, 0)</f>
        <v>127</v>
      </c>
      <c r="Q12" s="59">
        <v>127</v>
      </c>
      <c r="R12" s="56">
        <f ca="1">SUM(P$12:P12)</f>
        <v>127</v>
      </c>
      <c r="S12" s="57">
        <f ca="1">SUM(N$12:N12)+SUMIF(O$12:O12, "&lt;0")</f>
        <v>0</v>
      </c>
      <c r="U12" s="58">
        <v>44183</v>
      </c>
      <c r="V12" s="59">
        <f ca="1">IF(U12&lt;W$5, $B12, W$7+MIN((U12-W$5)/W$9, 1)*W$8)</f>
        <v>127</v>
      </c>
      <c r="W12" s="59" t="s">
        <v>21</v>
      </c>
      <c r="X12" s="59">
        <v>0</v>
      </c>
      <c r="Y12" s="59">
        <f ca="1">V12-X12</f>
        <v>127</v>
      </c>
      <c r="Z12" s="59">
        <f ca="1">IF(Y12 &gt; 0, Y12, 0)</f>
        <v>127</v>
      </c>
      <c r="AA12" s="59">
        <v>127</v>
      </c>
      <c r="AB12" s="56">
        <f ca="1">SUM(Z$12:Z12)</f>
        <v>127</v>
      </c>
      <c r="AC12" s="57">
        <f ca="1">SUM(X$12:X12)+SUMIF(Y$12:Y12, "&lt;0")</f>
        <v>0</v>
      </c>
      <c r="AE12" s="58">
        <v>44183</v>
      </c>
      <c r="AF12" s="59">
        <f t="shared" ref="AF12:AF75" ca="1" si="6">IF(AE12&lt;AG$5, $B12, AG$6+MIN((AE12-AG$5)/AG$8, 1)*AG$7)</f>
        <v>127</v>
      </c>
      <c r="AG12" s="59" t="s">
        <v>21</v>
      </c>
      <c r="AH12" s="59">
        <v>0</v>
      </c>
      <c r="AI12" s="59">
        <f ca="1">AF12-AH12</f>
        <v>127</v>
      </c>
      <c r="AJ12" s="59">
        <f ca="1">IF(AI12 &gt; 0, AI12, 0)</f>
        <v>127</v>
      </c>
      <c r="AK12" s="59">
        <v>127</v>
      </c>
      <c r="AL12" s="56">
        <f ca="1">SUM(AJ$12:AJ12)</f>
        <v>127</v>
      </c>
      <c r="AM12" s="57">
        <f ca="1">SUM(AH$12:AH12)+SUMIF(AI$12:AI12, "&lt;0")</f>
        <v>0</v>
      </c>
      <c r="AO12" s="58">
        <v>44183</v>
      </c>
      <c r="AP12" s="59">
        <f t="shared" ref="AP12:AP75" ca="1" si="7">IF(AO12&lt;AQ$5, $B12, AQ$6+MIN((AO12-AQ$5)/AQ$8, 1)*AQ$7)</f>
        <v>127</v>
      </c>
      <c r="AQ12" s="59" t="s">
        <v>21</v>
      </c>
      <c r="AR12" s="59">
        <v>0</v>
      </c>
      <c r="AS12" s="59">
        <f ca="1">AP12-AR12</f>
        <v>127</v>
      </c>
      <c r="AT12" s="59">
        <f ca="1">IF(AS12 &gt; 0, AS12, 0)</f>
        <v>127</v>
      </c>
      <c r="AU12" s="59">
        <v>127</v>
      </c>
      <c r="AV12" s="56">
        <f ca="1">SUM(AT$12:AT12)</f>
        <v>127</v>
      </c>
      <c r="AW12" s="57">
        <f ca="1">SUM(AR$12:AR12)+SUMIF(AS$12:AS12, "&lt;0")</f>
        <v>0</v>
      </c>
    </row>
    <row r="13" spans="1:49" x14ac:dyDescent="0.2">
      <c r="A13" s="33">
        <v>44184</v>
      </c>
      <c r="B13" s="54">
        <f ca="1">IF($A13&gt;= $C$5,$C$6, INDEX('[1]Historical Data'!$C$2:$C$745, MATCH(A13, '[1]Historical Data'!$A$2:$A$745, 0)))</f>
        <v>84</v>
      </c>
      <c r="C13" s="9" t="s">
        <v>21</v>
      </c>
      <c r="D13" s="9">
        <v>0</v>
      </c>
      <c r="E13" s="9">
        <f t="shared" ref="E13:E76" ca="1" si="8">B13-D13</f>
        <v>84</v>
      </c>
      <c r="F13" s="9">
        <f t="shared" ca="1" si="5"/>
        <v>84</v>
      </c>
      <c r="G13" s="9">
        <f ca="1">B13+G12</f>
        <v>211</v>
      </c>
      <c r="H13" s="43">
        <f ca="1">SUM(F$12:F13)</f>
        <v>211</v>
      </c>
      <c r="I13" s="60">
        <f ca="1">SUM(D$12:D13)+SUMIF(E$12:E13, "&lt;0")</f>
        <v>0</v>
      </c>
      <c r="J13" s="43"/>
      <c r="K13" s="61">
        <v>44184</v>
      </c>
      <c r="L13" s="62">
        <f t="shared" ref="L13:L76" ca="1" si="9">IF(K13&lt;M$5, $B13, M$6+MIN((K13-M$5)/M$8, 1)*M$7)</f>
        <v>84</v>
      </c>
      <c r="M13" s="62" t="s">
        <v>21</v>
      </c>
      <c r="N13" s="62">
        <v>0</v>
      </c>
      <c r="O13" s="62">
        <f t="shared" ref="O13:O76" ca="1" si="10">L13-N13</f>
        <v>84</v>
      </c>
      <c r="P13" s="62">
        <f t="shared" ref="P13:P76" ca="1" si="11">IF(O13 &gt; 0, O13, 0)</f>
        <v>84</v>
      </c>
      <c r="Q13" s="62">
        <f ca="1">L13+Q12</f>
        <v>211</v>
      </c>
      <c r="R13" s="43">
        <f ca="1">SUM(P$12:P13)</f>
        <v>211</v>
      </c>
      <c r="S13" s="60">
        <f ca="1">SUM(N$12:N13)+SUMIF(O$12:O13, "&lt;0")</f>
        <v>0</v>
      </c>
      <c r="U13" s="61">
        <v>44184</v>
      </c>
      <c r="V13" s="62">
        <f ca="1">IF(U13&lt;W$5, $B13, W$7+MIN((U13-W$5)/W$9, 1)*W$8)</f>
        <v>84</v>
      </c>
      <c r="W13" s="62" t="s">
        <v>21</v>
      </c>
      <c r="X13" s="62">
        <v>0</v>
      </c>
      <c r="Y13" s="62">
        <f t="shared" ref="Y13:Y76" ca="1" si="12">V13-X13</f>
        <v>84</v>
      </c>
      <c r="Z13" s="62">
        <f t="shared" ref="Z13:Z76" ca="1" si="13">IF(Y13 &gt; 0, Y13, 0)</f>
        <v>84</v>
      </c>
      <c r="AA13" s="62">
        <f ca="1">V13+AA12</f>
        <v>211</v>
      </c>
      <c r="AB13" s="43">
        <f ca="1">SUM(Z$12:Z13)</f>
        <v>211</v>
      </c>
      <c r="AC13" s="60">
        <f ca="1">SUM(X$12:X13)+SUMIF(Y$12:Y13, "&lt;0")</f>
        <v>0</v>
      </c>
      <c r="AE13" s="61">
        <v>44184</v>
      </c>
      <c r="AF13" s="62">
        <f t="shared" ca="1" si="6"/>
        <v>84</v>
      </c>
      <c r="AG13" s="62" t="s">
        <v>21</v>
      </c>
      <c r="AH13" s="62">
        <v>0</v>
      </c>
      <c r="AI13" s="62">
        <f t="shared" ref="AI13:AI76" ca="1" si="14">AF13-AH13</f>
        <v>84</v>
      </c>
      <c r="AJ13" s="62">
        <f t="shared" ref="AJ13:AJ76" ca="1" si="15">IF(AI13 &gt; 0, AI13, 0)</f>
        <v>84</v>
      </c>
      <c r="AK13" s="62">
        <f ca="1">AF13+AK12</f>
        <v>211</v>
      </c>
      <c r="AL13" s="43">
        <f ca="1">SUM(AJ$12:AJ13)</f>
        <v>211</v>
      </c>
      <c r="AM13" s="60">
        <f ca="1">SUM(AH$12:AH13)+SUMIF(AI$12:AI13, "&lt;0")</f>
        <v>0</v>
      </c>
      <c r="AO13" s="61">
        <v>44184</v>
      </c>
      <c r="AP13" s="62">
        <f t="shared" ca="1" si="7"/>
        <v>84</v>
      </c>
      <c r="AQ13" s="62" t="s">
        <v>21</v>
      </c>
      <c r="AR13" s="62">
        <v>0</v>
      </c>
      <c r="AS13" s="62">
        <f t="shared" ref="AS13:AS76" ca="1" si="16">AP13-AR13</f>
        <v>84</v>
      </c>
      <c r="AT13" s="62">
        <f t="shared" ref="AT13:AT76" ca="1" si="17">IF(AS13 &gt; 0, AS13, 0)</f>
        <v>84</v>
      </c>
      <c r="AU13" s="62">
        <f ca="1">AP13+AU12</f>
        <v>211</v>
      </c>
      <c r="AV13" s="43">
        <f ca="1">SUM(AT$12:AT13)</f>
        <v>211</v>
      </c>
      <c r="AW13" s="60">
        <f ca="1">SUM(AR$12:AR13)+SUMIF(AS$12:AS13, "&lt;0")</f>
        <v>0</v>
      </c>
    </row>
    <row r="14" spans="1:49" x14ac:dyDescent="0.2">
      <c r="A14" s="33">
        <v>44185</v>
      </c>
      <c r="B14" s="54">
        <f ca="1">IF($A14&gt;= $C$5,$C$6, INDEX('[1]Historical Data'!$C$2:$C$745, MATCH(A14, '[1]Historical Data'!$A$2:$A$745, 0)))</f>
        <v>345</v>
      </c>
      <c r="C14" s="9" t="s">
        <v>21</v>
      </c>
      <c r="D14" s="9">
        <v>0</v>
      </c>
      <c r="E14" s="9">
        <f t="shared" ca="1" si="8"/>
        <v>345</v>
      </c>
      <c r="F14" s="9">
        <f t="shared" ca="1" si="5"/>
        <v>345</v>
      </c>
      <c r="G14" s="9">
        <f t="shared" ref="G14:G77" ca="1" si="18">B14+G13</f>
        <v>556</v>
      </c>
      <c r="H14" s="43">
        <f ca="1">SUM(F$12:F14)</f>
        <v>556</v>
      </c>
      <c r="I14" s="60">
        <f ca="1">SUM(D$12:D14)+SUMIF(E$12:E14, "&lt;0")</f>
        <v>0</v>
      </c>
      <c r="J14" s="43"/>
      <c r="K14" s="61">
        <v>44185</v>
      </c>
      <c r="L14" s="62">
        <f t="shared" ca="1" si="9"/>
        <v>345</v>
      </c>
      <c r="M14" s="62" t="s">
        <v>21</v>
      </c>
      <c r="N14" s="62">
        <v>0</v>
      </c>
      <c r="O14" s="62">
        <f t="shared" ca="1" si="10"/>
        <v>345</v>
      </c>
      <c r="P14" s="62">
        <f t="shared" ca="1" si="11"/>
        <v>345</v>
      </c>
      <c r="Q14" s="62">
        <f t="shared" ref="Q14:Q77" ca="1" si="19">L14+Q13</f>
        <v>556</v>
      </c>
      <c r="R14" s="43">
        <f ca="1">SUM(P$12:P14)</f>
        <v>556</v>
      </c>
      <c r="S14" s="60">
        <f ca="1">SUM(N$12:N14)+SUMIF(O$12:O14, "&lt;0")</f>
        <v>0</v>
      </c>
      <c r="U14" s="61">
        <v>44185</v>
      </c>
      <c r="V14" s="62">
        <f ca="1">IF(U14&lt;W$5, $B14, W$7+MIN((U14-W$5)/W$9, 1)*W$8)</f>
        <v>345</v>
      </c>
      <c r="W14" s="62" t="s">
        <v>21</v>
      </c>
      <c r="X14" s="62">
        <v>0</v>
      </c>
      <c r="Y14" s="62">
        <f t="shared" ca="1" si="12"/>
        <v>345</v>
      </c>
      <c r="Z14" s="62">
        <f t="shared" ca="1" si="13"/>
        <v>345</v>
      </c>
      <c r="AA14" s="62">
        <f t="shared" ref="AA14:AA77" ca="1" si="20">V14+AA13</f>
        <v>556</v>
      </c>
      <c r="AB14" s="43">
        <f ca="1">SUM(Z$12:Z14)</f>
        <v>556</v>
      </c>
      <c r="AC14" s="60">
        <f ca="1">SUM(X$12:X14)+SUMIF(Y$12:Y14, "&lt;0")</f>
        <v>0</v>
      </c>
      <c r="AE14" s="61">
        <v>44185</v>
      </c>
      <c r="AF14" s="62">
        <f t="shared" ca="1" si="6"/>
        <v>345</v>
      </c>
      <c r="AG14" s="62" t="s">
        <v>21</v>
      </c>
      <c r="AH14" s="62">
        <v>0</v>
      </c>
      <c r="AI14" s="62">
        <f t="shared" ca="1" si="14"/>
        <v>345</v>
      </c>
      <c r="AJ14" s="62">
        <f t="shared" ca="1" si="15"/>
        <v>345</v>
      </c>
      <c r="AK14" s="62">
        <f t="shared" ref="AK14:AK77" ca="1" si="21">AF14+AK13</f>
        <v>556</v>
      </c>
      <c r="AL14" s="43">
        <f ca="1">SUM(AJ$12:AJ14)</f>
        <v>556</v>
      </c>
      <c r="AM14" s="60">
        <f ca="1">SUM(AH$12:AH14)+SUMIF(AI$12:AI14, "&lt;0")</f>
        <v>0</v>
      </c>
      <c r="AO14" s="61">
        <v>44185</v>
      </c>
      <c r="AP14" s="62">
        <f t="shared" ca="1" si="7"/>
        <v>345</v>
      </c>
      <c r="AQ14" s="62" t="s">
        <v>21</v>
      </c>
      <c r="AR14" s="62">
        <v>0</v>
      </c>
      <c r="AS14" s="62">
        <f t="shared" ca="1" si="16"/>
        <v>345</v>
      </c>
      <c r="AT14" s="62">
        <f t="shared" ca="1" si="17"/>
        <v>345</v>
      </c>
      <c r="AU14" s="62">
        <f t="shared" ref="AU14:AU77" ca="1" si="22">AP14+AU13</f>
        <v>556</v>
      </c>
      <c r="AV14" s="43">
        <f ca="1">SUM(AT$12:AT14)</f>
        <v>556</v>
      </c>
      <c r="AW14" s="60">
        <f ca="1">SUM(AR$12:AR14)+SUMIF(AS$12:AS14, "&lt;0")</f>
        <v>0</v>
      </c>
    </row>
    <row r="15" spans="1:49" x14ac:dyDescent="0.2">
      <c r="A15" s="33">
        <v>44186</v>
      </c>
      <c r="B15" s="54">
        <f ca="1">IF($A15&gt;= $C$5,$C$6, INDEX('[1]Historical Data'!$C$2:$C$745, MATCH(A15, '[1]Historical Data'!$A$2:$A$745, 0)))</f>
        <v>58</v>
      </c>
      <c r="C15" s="9" t="s">
        <v>21</v>
      </c>
      <c r="D15" s="9">
        <v>0</v>
      </c>
      <c r="E15" s="9">
        <f t="shared" ca="1" si="8"/>
        <v>58</v>
      </c>
      <c r="F15" s="9">
        <f t="shared" ca="1" si="5"/>
        <v>58</v>
      </c>
      <c r="G15" s="9">
        <f t="shared" ca="1" si="18"/>
        <v>614</v>
      </c>
      <c r="H15" s="43">
        <f ca="1">SUM(F$12:F15)</f>
        <v>614</v>
      </c>
      <c r="I15" s="60">
        <f ca="1">SUM(D$12:D15)+SUMIF(E$12:E15, "&lt;0")</f>
        <v>0</v>
      </c>
      <c r="J15" s="43"/>
      <c r="K15" s="61">
        <v>44186</v>
      </c>
      <c r="L15" s="62">
        <f t="shared" ca="1" si="9"/>
        <v>58</v>
      </c>
      <c r="M15" s="62" t="s">
        <v>21</v>
      </c>
      <c r="N15" s="62">
        <v>0</v>
      </c>
      <c r="O15" s="62">
        <f t="shared" ca="1" si="10"/>
        <v>58</v>
      </c>
      <c r="P15" s="62">
        <f t="shared" ca="1" si="11"/>
        <v>58</v>
      </c>
      <c r="Q15" s="62">
        <f t="shared" ca="1" si="19"/>
        <v>614</v>
      </c>
      <c r="R15" s="43">
        <f ca="1">SUM(P$12:P15)</f>
        <v>614</v>
      </c>
      <c r="S15" s="60">
        <f ca="1">SUM(N$12:N15)+SUMIF(O$12:O15, "&lt;0")</f>
        <v>0</v>
      </c>
      <c r="U15" s="61">
        <v>44186</v>
      </c>
      <c r="V15" s="62">
        <f ca="1">IF(U15&lt;W$5, $B15, W$6+MIN((U15-W$5)/W$8, 1)*W$7)</f>
        <v>58</v>
      </c>
      <c r="W15" s="62" t="s">
        <v>21</v>
      </c>
      <c r="X15" s="62">
        <v>0</v>
      </c>
      <c r="Y15" s="62">
        <f t="shared" ca="1" si="12"/>
        <v>58</v>
      </c>
      <c r="Z15" s="62">
        <f t="shared" ca="1" si="13"/>
        <v>58</v>
      </c>
      <c r="AA15" s="62">
        <f t="shared" ca="1" si="20"/>
        <v>614</v>
      </c>
      <c r="AB15" s="43">
        <f ca="1">SUM(Z$12:Z15)</f>
        <v>614</v>
      </c>
      <c r="AC15" s="60">
        <f ca="1">SUM(X$12:X15)+SUMIF(Y$12:Y15, "&lt;0")</f>
        <v>0</v>
      </c>
      <c r="AE15" s="61">
        <v>44186</v>
      </c>
      <c r="AF15" s="62">
        <f t="shared" ca="1" si="6"/>
        <v>58</v>
      </c>
      <c r="AG15" s="62" t="s">
        <v>21</v>
      </c>
      <c r="AH15" s="62">
        <v>0</v>
      </c>
      <c r="AI15" s="62">
        <f t="shared" ca="1" si="14"/>
        <v>58</v>
      </c>
      <c r="AJ15" s="62">
        <f t="shared" ca="1" si="15"/>
        <v>58</v>
      </c>
      <c r="AK15" s="62">
        <f t="shared" ca="1" si="21"/>
        <v>614</v>
      </c>
      <c r="AL15" s="43">
        <f ca="1">SUM(AJ$12:AJ15)</f>
        <v>614</v>
      </c>
      <c r="AM15" s="60">
        <f ca="1">SUM(AH$12:AH15)+SUMIF(AI$12:AI15, "&lt;0")</f>
        <v>0</v>
      </c>
      <c r="AO15" s="61">
        <v>44186</v>
      </c>
      <c r="AP15" s="62">
        <f t="shared" ca="1" si="7"/>
        <v>58</v>
      </c>
      <c r="AQ15" s="62" t="s">
        <v>21</v>
      </c>
      <c r="AR15" s="62">
        <v>0</v>
      </c>
      <c r="AS15" s="62">
        <f t="shared" ca="1" si="16"/>
        <v>58</v>
      </c>
      <c r="AT15" s="62">
        <f t="shared" ca="1" si="17"/>
        <v>58</v>
      </c>
      <c r="AU15" s="62">
        <f t="shared" ca="1" si="22"/>
        <v>614</v>
      </c>
      <c r="AV15" s="43">
        <f ca="1">SUM(AT$12:AT15)</f>
        <v>614</v>
      </c>
      <c r="AW15" s="60">
        <f ca="1">SUM(AR$12:AR15)+SUMIF(AS$12:AS15, "&lt;0")</f>
        <v>0</v>
      </c>
    </row>
    <row r="16" spans="1:49" x14ac:dyDescent="0.2">
      <c r="A16" s="33">
        <v>44187</v>
      </c>
      <c r="B16" s="54">
        <f ca="1">IF($A16&gt;= $C$5,$C$6, INDEX('[1]Historical Data'!$C$2:$C$745, MATCH(A16, '[1]Historical Data'!$A$2:$A$745, 0)))</f>
        <v>151</v>
      </c>
      <c r="C16" s="9" t="s">
        <v>21</v>
      </c>
      <c r="D16" s="9">
        <v>0</v>
      </c>
      <c r="E16" s="9">
        <f t="shared" ca="1" si="8"/>
        <v>151</v>
      </c>
      <c r="F16" s="9">
        <f t="shared" ca="1" si="5"/>
        <v>151</v>
      </c>
      <c r="G16" s="9">
        <f t="shared" ca="1" si="18"/>
        <v>765</v>
      </c>
      <c r="H16" s="43">
        <f ca="1">SUM(F$12:F16)</f>
        <v>765</v>
      </c>
      <c r="I16" s="60">
        <f ca="1">SUM(D$12:D16)+SUMIF(E$12:E16, "&lt;0")</f>
        <v>0</v>
      </c>
      <c r="J16" s="43"/>
      <c r="K16" s="61">
        <v>44187</v>
      </c>
      <c r="L16" s="62">
        <f t="shared" ca="1" si="9"/>
        <v>151</v>
      </c>
      <c r="M16" s="62" t="s">
        <v>21</v>
      </c>
      <c r="N16" s="62">
        <v>0</v>
      </c>
      <c r="O16" s="62">
        <f t="shared" ca="1" si="10"/>
        <v>151</v>
      </c>
      <c r="P16" s="62">
        <f t="shared" ca="1" si="11"/>
        <v>151</v>
      </c>
      <c r="Q16" s="62">
        <f t="shared" ca="1" si="19"/>
        <v>765</v>
      </c>
      <c r="R16" s="43">
        <f ca="1">SUM(P$12:P16)</f>
        <v>765</v>
      </c>
      <c r="S16" s="60">
        <f ca="1">SUM(N$12:N16)+SUMIF(O$12:O16, "&lt;0")</f>
        <v>0</v>
      </c>
      <c r="U16" s="61">
        <v>44187</v>
      </c>
      <c r="V16" s="62">
        <f t="shared" ref="V16:V79" ca="1" si="23">IF(U16&lt;W$5, $B16, W$6+MIN((U16-W$5)/W$8, 1)*W$7)</f>
        <v>151</v>
      </c>
      <c r="W16" s="62" t="s">
        <v>21</v>
      </c>
      <c r="X16" s="62">
        <v>0</v>
      </c>
      <c r="Y16" s="62">
        <f t="shared" ca="1" si="12"/>
        <v>151</v>
      </c>
      <c r="Z16" s="62">
        <f t="shared" ca="1" si="13"/>
        <v>151</v>
      </c>
      <c r="AA16" s="62">
        <f t="shared" ca="1" si="20"/>
        <v>765</v>
      </c>
      <c r="AB16" s="43">
        <f ca="1">SUM(Z$12:Z16)</f>
        <v>765</v>
      </c>
      <c r="AC16" s="60">
        <f ca="1">SUM(X$12:X16)+SUMIF(Y$12:Y16, "&lt;0")</f>
        <v>0</v>
      </c>
      <c r="AE16" s="61">
        <v>44187</v>
      </c>
      <c r="AF16" s="62">
        <f t="shared" ca="1" si="6"/>
        <v>151</v>
      </c>
      <c r="AG16" s="62" t="s">
        <v>21</v>
      </c>
      <c r="AH16" s="62">
        <v>0</v>
      </c>
      <c r="AI16" s="62">
        <f t="shared" ca="1" si="14"/>
        <v>151</v>
      </c>
      <c r="AJ16" s="62">
        <f t="shared" ca="1" si="15"/>
        <v>151</v>
      </c>
      <c r="AK16" s="62">
        <f t="shared" ca="1" si="21"/>
        <v>765</v>
      </c>
      <c r="AL16" s="43">
        <f ca="1">SUM(AJ$12:AJ16)</f>
        <v>765</v>
      </c>
      <c r="AM16" s="60">
        <f ca="1">SUM(AH$12:AH16)+SUMIF(AI$12:AI16, "&lt;0")</f>
        <v>0</v>
      </c>
      <c r="AO16" s="61">
        <v>44187</v>
      </c>
      <c r="AP16" s="62">
        <f t="shared" ca="1" si="7"/>
        <v>151</v>
      </c>
      <c r="AQ16" s="62" t="s">
        <v>21</v>
      </c>
      <c r="AR16" s="62">
        <v>0</v>
      </c>
      <c r="AS16" s="62">
        <f t="shared" ca="1" si="16"/>
        <v>151</v>
      </c>
      <c r="AT16" s="62">
        <f t="shared" ca="1" si="17"/>
        <v>151</v>
      </c>
      <c r="AU16" s="62">
        <f t="shared" ca="1" si="22"/>
        <v>765</v>
      </c>
      <c r="AV16" s="43">
        <f ca="1">SUM(AT$12:AT16)</f>
        <v>765</v>
      </c>
      <c r="AW16" s="60">
        <f ca="1">SUM(AR$12:AR16)+SUMIF(AS$12:AS16, "&lt;0")</f>
        <v>0</v>
      </c>
    </row>
    <row r="17" spans="1:49" x14ac:dyDescent="0.2">
      <c r="A17" s="33">
        <v>44188</v>
      </c>
      <c r="B17" s="54">
        <f ca="1">IF($A17&gt;= $C$5,$C$6, INDEX('[1]Historical Data'!$C$2:$C$745, MATCH(A17, '[1]Historical Data'!$A$2:$A$745, 0)))</f>
        <v>358</v>
      </c>
      <c r="C17" s="9" t="s">
        <v>21</v>
      </c>
      <c r="D17" s="9">
        <v>0</v>
      </c>
      <c r="E17" s="9">
        <f t="shared" ca="1" si="8"/>
        <v>358</v>
      </c>
      <c r="F17" s="9">
        <f t="shared" ca="1" si="5"/>
        <v>358</v>
      </c>
      <c r="G17" s="9">
        <f t="shared" ca="1" si="18"/>
        <v>1123</v>
      </c>
      <c r="H17" s="43">
        <f ca="1">SUM(F$12:F17)</f>
        <v>1123</v>
      </c>
      <c r="I17" s="60">
        <f ca="1">SUM(D$12:D17)+SUMIF(E$12:E17, "&lt;0")</f>
        <v>0</v>
      </c>
      <c r="J17" s="43"/>
      <c r="K17" s="61">
        <v>44188</v>
      </c>
      <c r="L17" s="62">
        <f t="shared" ca="1" si="9"/>
        <v>358</v>
      </c>
      <c r="M17" s="62" t="s">
        <v>21</v>
      </c>
      <c r="N17" s="62">
        <v>0</v>
      </c>
      <c r="O17" s="62">
        <f t="shared" ca="1" si="10"/>
        <v>358</v>
      </c>
      <c r="P17" s="62">
        <f t="shared" ca="1" si="11"/>
        <v>358</v>
      </c>
      <c r="Q17" s="62">
        <f t="shared" ca="1" si="19"/>
        <v>1123</v>
      </c>
      <c r="R17" s="43">
        <f ca="1">SUM(P$12:P17)</f>
        <v>1123</v>
      </c>
      <c r="S17" s="60">
        <f ca="1">SUM(N$12:N17)+SUMIF(O$12:O17, "&lt;0")</f>
        <v>0</v>
      </c>
      <c r="U17" s="61">
        <v>44188</v>
      </c>
      <c r="V17" s="62">
        <f t="shared" ca="1" si="23"/>
        <v>358</v>
      </c>
      <c r="W17" s="62" t="s">
        <v>21</v>
      </c>
      <c r="X17" s="62">
        <v>0</v>
      </c>
      <c r="Y17" s="62">
        <f t="shared" ca="1" si="12"/>
        <v>358</v>
      </c>
      <c r="Z17" s="62">
        <f t="shared" ca="1" si="13"/>
        <v>358</v>
      </c>
      <c r="AA17" s="62">
        <f t="shared" ca="1" si="20"/>
        <v>1123</v>
      </c>
      <c r="AB17" s="43">
        <f ca="1">SUM(Z$12:Z17)</f>
        <v>1123</v>
      </c>
      <c r="AC17" s="60">
        <f ca="1">SUM(X$12:X17)+SUMIF(Y$12:Y17, "&lt;0")</f>
        <v>0</v>
      </c>
      <c r="AE17" s="61">
        <v>44188</v>
      </c>
      <c r="AF17" s="62">
        <f t="shared" ca="1" si="6"/>
        <v>358</v>
      </c>
      <c r="AG17" s="62" t="s">
        <v>21</v>
      </c>
      <c r="AH17" s="62">
        <v>0</v>
      </c>
      <c r="AI17" s="62">
        <f t="shared" ca="1" si="14"/>
        <v>358</v>
      </c>
      <c r="AJ17" s="62">
        <f t="shared" ca="1" si="15"/>
        <v>358</v>
      </c>
      <c r="AK17" s="62">
        <f t="shared" ca="1" si="21"/>
        <v>1123</v>
      </c>
      <c r="AL17" s="43">
        <f ca="1">SUM(AJ$12:AJ17)</f>
        <v>1123</v>
      </c>
      <c r="AM17" s="60">
        <f ca="1">SUM(AH$12:AH17)+SUMIF(AI$12:AI17, "&lt;0")</f>
        <v>0</v>
      </c>
      <c r="AO17" s="61">
        <v>44188</v>
      </c>
      <c r="AP17" s="62">
        <f t="shared" ca="1" si="7"/>
        <v>358</v>
      </c>
      <c r="AQ17" s="62" t="s">
        <v>21</v>
      </c>
      <c r="AR17" s="62">
        <v>0</v>
      </c>
      <c r="AS17" s="62">
        <f t="shared" ca="1" si="16"/>
        <v>358</v>
      </c>
      <c r="AT17" s="62">
        <f t="shared" ca="1" si="17"/>
        <v>358</v>
      </c>
      <c r="AU17" s="62">
        <f t="shared" ca="1" si="22"/>
        <v>1123</v>
      </c>
      <c r="AV17" s="43">
        <f ca="1">SUM(AT$12:AT17)</f>
        <v>1123</v>
      </c>
      <c r="AW17" s="60">
        <f ca="1">SUM(AR$12:AR17)+SUMIF(AS$12:AS17, "&lt;0")</f>
        <v>0</v>
      </c>
    </row>
    <row r="18" spans="1:49" x14ac:dyDescent="0.2">
      <c r="A18" s="33">
        <v>44189</v>
      </c>
      <c r="B18" s="54">
        <f ca="1">IF($A18&gt;= $C$5,$C$6, INDEX('[1]Historical Data'!$C$2:$C$745, MATCH(A18, '[1]Historical Data'!$A$2:$A$745, 0)))</f>
        <v>99</v>
      </c>
      <c r="C18" s="9">
        <f ca="1">ROUND(AVERAGE(B12:B18), 0)</f>
        <v>175</v>
      </c>
      <c r="D18" s="9">
        <v>0</v>
      </c>
      <c r="E18" s="9">
        <f t="shared" ca="1" si="8"/>
        <v>99</v>
      </c>
      <c r="F18" s="9">
        <f t="shared" ca="1" si="5"/>
        <v>99</v>
      </c>
      <c r="G18" s="9">
        <f t="shared" ca="1" si="18"/>
        <v>1222</v>
      </c>
      <c r="H18" s="43">
        <f ca="1">SUM(F$12:F18)</f>
        <v>1222</v>
      </c>
      <c r="I18" s="60">
        <f ca="1">SUM(D$12:D18)+SUMIF(E$12:E18, "&lt;0")</f>
        <v>0</v>
      </c>
      <c r="J18" s="43"/>
      <c r="K18" s="61">
        <v>44189</v>
      </c>
      <c r="L18" s="62">
        <f t="shared" ca="1" si="9"/>
        <v>99</v>
      </c>
      <c r="M18" s="62">
        <f ca="1">ROUND(AVERAGE(L12:L18), 0)</f>
        <v>175</v>
      </c>
      <c r="N18" s="62">
        <v>0</v>
      </c>
      <c r="O18" s="62">
        <f t="shared" ca="1" si="10"/>
        <v>99</v>
      </c>
      <c r="P18" s="62">
        <f t="shared" ca="1" si="11"/>
        <v>99</v>
      </c>
      <c r="Q18" s="62">
        <f t="shared" ca="1" si="19"/>
        <v>1222</v>
      </c>
      <c r="R18" s="43">
        <f ca="1">SUM(P$12:P18)</f>
        <v>1222</v>
      </c>
      <c r="S18" s="60">
        <f ca="1">SUM(N$12:N18)+SUMIF(O$12:O18, "&lt;0")</f>
        <v>0</v>
      </c>
      <c r="U18" s="61">
        <v>44189</v>
      </c>
      <c r="V18" s="62">
        <f t="shared" ca="1" si="23"/>
        <v>99</v>
      </c>
      <c r="W18" s="62">
        <f ca="1">ROUND(AVERAGE(V12:V18), 0)</f>
        <v>175</v>
      </c>
      <c r="X18" s="62">
        <v>0</v>
      </c>
      <c r="Y18" s="62">
        <f t="shared" ca="1" si="12"/>
        <v>99</v>
      </c>
      <c r="Z18" s="62">
        <f t="shared" ca="1" si="13"/>
        <v>99</v>
      </c>
      <c r="AA18" s="62">
        <f t="shared" ca="1" si="20"/>
        <v>1222</v>
      </c>
      <c r="AB18" s="43">
        <f ca="1">SUM(Z$12:Z18)</f>
        <v>1222</v>
      </c>
      <c r="AC18" s="60">
        <f ca="1">SUM(X$12:X18)+SUMIF(Y$12:Y18, "&lt;0")</f>
        <v>0</v>
      </c>
      <c r="AE18" s="61">
        <v>44189</v>
      </c>
      <c r="AF18" s="62">
        <f t="shared" ca="1" si="6"/>
        <v>99</v>
      </c>
      <c r="AG18" s="62">
        <f ca="1">ROUND(AVERAGE(AF12:AF18), 0)</f>
        <v>175</v>
      </c>
      <c r="AH18" s="62">
        <v>0</v>
      </c>
      <c r="AI18" s="62">
        <f t="shared" ca="1" si="14"/>
        <v>99</v>
      </c>
      <c r="AJ18" s="62">
        <f t="shared" ca="1" si="15"/>
        <v>99</v>
      </c>
      <c r="AK18" s="62">
        <f t="shared" ca="1" si="21"/>
        <v>1222</v>
      </c>
      <c r="AL18" s="43">
        <f ca="1">SUM(AJ$12:AJ18)</f>
        <v>1222</v>
      </c>
      <c r="AM18" s="60">
        <f ca="1">SUM(AH$12:AH18)+SUMIF(AI$12:AI18, "&lt;0")</f>
        <v>0</v>
      </c>
      <c r="AO18" s="61">
        <v>44189</v>
      </c>
      <c r="AP18" s="62">
        <f t="shared" ca="1" si="7"/>
        <v>99</v>
      </c>
      <c r="AQ18" s="62">
        <f ca="1">ROUND(AVERAGE(AP12:AP18), 0)</f>
        <v>175</v>
      </c>
      <c r="AR18" s="62">
        <v>0</v>
      </c>
      <c r="AS18" s="62">
        <f t="shared" ca="1" si="16"/>
        <v>99</v>
      </c>
      <c r="AT18" s="62">
        <f t="shared" ca="1" si="17"/>
        <v>99</v>
      </c>
      <c r="AU18" s="62">
        <f t="shared" ca="1" si="22"/>
        <v>1222</v>
      </c>
      <c r="AV18" s="43">
        <f ca="1">SUM(AT$12:AT18)</f>
        <v>1222</v>
      </c>
      <c r="AW18" s="60">
        <f ca="1">SUM(AR$12:AR18)+SUMIF(AS$12:AS18, "&lt;0")</f>
        <v>0</v>
      </c>
    </row>
    <row r="19" spans="1:49" x14ac:dyDescent="0.2">
      <c r="A19" s="33">
        <v>44190</v>
      </c>
      <c r="B19" s="54">
        <f ca="1">IF($A19&gt;= $C$5,$C$6, INDEX('[1]Historical Data'!$C$2:$C$745, MATCH(A19, '[1]Historical Data'!$A$2:$A$745, 0)))</f>
        <v>0</v>
      </c>
      <c r="C19" s="9">
        <f t="shared" ref="C19:C82" ca="1" si="24">ROUND(AVERAGE(B13:B19), 0)</f>
        <v>156</v>
      </c>
      <c r="D19" s="9">
        <v>0</v>
      </c>
      <c r="E19" s="9">
        <f t="shared" ca="1" si="8"/>
        <v>0</v>
      </c>
      <c r="F19" s="9">
        <f t="shared" ca="1" si="5"/>
        <v>0</v>
      </c>
      <c r="G19" s="9">
        <f t="shared" ca="1" si="18"/>
        <v>1222</v>
      </c>
      <c r="H19" s="43">
        <f ca="1">SUM(F$12:F19)</f>
        <v>1222</v>
      </c>
      <c r="I19" s="60">
        <f ca="1">SUM(D$12:D19)+SUMIF(E$12:E19, "&lt;0")</f>
        <v>0</v>
      </c>
      <c r="J19" s="43"/>
      <c r="K19" s="61">
        <v>44190</v>
      </c>
      <c r="L19" s="62">
        <f t="shared" ca="1" si="9"/>
        <v>0</v>
      </c>
      <c r="M19" s="62">
        <f t="shared" ref="M19:M82" ca="1" si="25">ROUND(AVERAGE(L13:L19), 0)</f>
        <v>156</v>
      </c>
      <c r="N19" s="62">
        <v>0</v>
      </c>
      <c r="O19" s="62">
        <f t="shared" ca="1" si="10"/>
        <v>0</v>
      </c>
      <c r="P19" s="62">
        <f t="shared" ca="1" si="11"/>
        <v>0</v>
      </c>
      <c r="Q19" s="62">
        <f t="shared" ca="1" si="19"/>
        <v>1222</v>
      </c>
      <c r="R19" s="43">
        <f ca="1">SUM(P$12:P19)</f>
        <v>1222</v>
      </c>
      <c r="S19" s="60">
        <f ca="1">SUM(N$12:N19)+SUMIF(O$12:O19, "&lt;0")</f>
        <v>0</v>
      </c>
      <c r="U19" s="61">
        <v>44190</v>
      </c>
      <c r="V19" s="62">
        <f t="shared" ca="1" si="23"/>
        <v>0</v>
      </c>
      <c r="W19" s="62">
        <f t="shared" ref="W19:W82" ca="1" si="26">ROUND(AVERAGE(V13:V19), 0)</f>
        <v>156</v>
      </c>
      <c r="X19" s="62">
        <v>0</v>
      </c>
      <c r="Y19" s="62">
        <f t="shared" ca="1" si="12"/>
        <v>0</v>
      </c>
      <c r="Z19" s="62">
        <f t="shared" ca="1" si="13"/>
        <v>0</v>
      </c>
      <c r="AA19" s="62">
        <f t="shared" ca="1" si="20"/>
        <v>1222</v>
      </c>
      <c r="AB19" s="43">
        <f ca="1">SUM(Z$12:Z19)</f>
        <v>1222</v>
      </c>
      <c r="AC19" s="60">
        <f ca="1">SUM(X$12:X19)+SUMIF(Y$12:Y19, "&lt;0")</f>
        <v>0</v>
      </c>
      <c r="AE19" s="61">
        <v>44190</v>
      </c>
      <c r="AF19" s="62">
        <f t="shared" ca="1" si="6"/>
        <v>0</v>
      </c>
      <c r="AG19" s="62">
        <f t="shared" ref="AG19:AG82" ca="1" si="27">ROUND(AVERAGE(AF13:AF19), 0)</f>
        <v>156</v>
      </c>
      <c r="AH19" s="62">
        <v>0</v>
      </c>
      <c r="AI19" s="62">
        <f t="shared" ca="1" si="14"/>
        <v>0</v>
      </c>
      <c r="AJ19" s="62">
        <f t="shared" ca="1" si="15"/>
        <v>0</v>
      </c>
      <c r="AK19" s="62">
        <f t="shared" ca="1" si="21"/>
        <v>1222</v>
      </c>
      <c r="AL19" s="43">
        <f ca="1">SUM(AJ$12:AJ19)</f>
        <v>1222</v>
      </c>
      <c r="AM19" s="60">
        <f ca="1">SUM(AH$12:AH19)+SUMIF(AI$12:AI19, "&lt;0")</f>
        <v>0</v>
      </c>
      <c r="AO19" s="61">
        <v>44190</v>
      </c>
      <c r="AP19" s="62">
        <f t="shared" ca="1" si="7"/>
        <v>0</v>
      </c>
      <c r="AQ19" s="62">
        <f t="shared" ref="AQ19:AQ82" ca="1" si="28">ROUND(AVERAGE(AP13:AP19), 0)</f>
        <v>156</v>
      </c>
      <c r="AR19" s="62">
        <v>0</v>
      </c>
      <c r="AS19" s="62">
        <f t="shared" ca="1" si="16"/>
        <v>0</v>
      </c>
      <c r="AT19" s="62">
        <f t="shared" ca="1" si="17"/>
        <v>0</v>
      </c>
      <c r="AU19" s="62">
        <f t="shared" ca="1" si="22"/>
        <v>1222</v>
      </c>
      <c r="AV19" s="43">
        <f ca="1">SUM(AT$12:AT19)</f>
        <v>1222</v>
      </c>
      <c r="AW19" s="60">
        <f ca="1">SUM(AR$12:AR19)+SUMIF(AS$12:AS19, "&lt;0")</f>
        <v>0</v>
      </c>
    </row>
    <row r="20" spans="1:49" x14ac:dyDescent="0.2">
      <c r="A20" s="33">
        <v>44191</v>
      </c>
      <c r="B20" s="54">
        <f ca="1">IF($A20&gt;= $C$5,$C$6, INDEX('[1]Historical Data'!$C$2:$C$745, MATCH(A20, '[1]Historical Data'!$A$2:$A$745, 0)))</f>
        <v>716</v>
      </c>
      <c r="C20" s="9">
        <f t="shared" ca="1" si="24"/>
        <v>247</v>
      </c>
      <c r="D20" s="9">
        <v>0</v>
      </c>
      <c r="E20" s="9">
        <f t="shared" ca="1" si="8"/>
        <v>716</v>
      </c>
      <c r="F20" s="9">
        <f t="shared" ca="1" si="5"/>
        <v>716</v>
      </c>
      <c r="G20" s="9">
        <f t="shared" ca="1" si="18"/>
        <v>1938</v>
      </c>
      <c r="H20" s="43">
        <f ca="1">SUM(F$12:F20)</f>
        <v>1938</v>
      </c>
      <c r="I20" s="60">
        <f ca="1">SUM(D$12:D20)+SUMIF(E$12:E20, "&lt;0")</f>
        <v>0</v>
      </c>
      <c r="J20" s="43"/>
      <c r="K20" s="61">
        <v>44191</v>
      </c>
      <c r="L20" s="62">
        <f t="shared" ca="1" si="9"/>
        <v>716</v>
      </c>
      <c r="M20" s="62">
        <f t="shared" ca="1" si="25"/>
        <v>247</v>
      </c>
      <c r="N20" s="62">
        <v>0</v>
      </c>
      <c r="O20" s="62">
        <f t="shared" ca="1" si="10"/>
        <v>716</v>
      </c>
      <c r="P20" s="62">
        <f t="shared" ca="1" si="11"/>
        <v>716</v>
      </c>
      <c r="Q20" s="62">
        <f t="shared" ca="1" si="19"/>
        <v>1938</v>
      </c>
      <c r="R20" s="43">
        <f ca="1">SUM(P$12:P20)</f>
        <v>1938</v>
      </c>
      <c r="S20" s="60">
        <f ca="1">SUM(N$12:N20)+SUMIF(O$12:O20, "&lt;0")</f>
        <v>0</v>
      </c>
      <c r="U20" s="61">
        <v>44191</v>
      </c>
      <c r="V20" s="62">
        <f t="shared" ca="1" si="23"/>
        <v>716</v>
      </c>
      <c r="W20" s="62">
        <f t="shared" ca="1" si="26"/>
        <v>247</v>
      </c>
      <c r="X20" s="62">
        <v>0</v>
      </c>
      <c r="Y20" s="62">
        <f t="shared" ca="1" si="12"/>
        <v>716</v>
      </c>
      <c r="Z20" s="62">
        <f t="shared" ca="1" si="13"/>
        <v>716</v>
      </c>
      <c r="AA20" s="62">
        <f t="shared" ca="1" si="20"/>
        <v>1938</v>
      </c>
      <c r="AB20" s="43">
        <f ca="1">SUM(Z$12:Z20)</f>
        <v>1938</v>
      </c>
      <c r="AC20" s="60">
        <f ca="1">SUM(X$12:X20)+SUMIF(Y$12:Y20, "&lt;0")</f>
        <v>0</v>
      </c>
      <c r="AE20" s="61">
        <v>44191</v>
      </c>
      <c r="AF20" s="62">
        <f t="shared" ca="1" si="6"/>
        <v>716</v>
      </c>
      <c r="AG20" s="62">
        <f t="shared" ca="1" si="27"/>
        <v>247</v>
      </c>
      <c r="AH20" s="62">
        <v>0</v>
      </c>
      <c r="AI20" s="62">
        <f t="shared" ca="1" si="14"/>
        <v>716</v>
      </c>
      <c r="AJ20" s="62">
        <f t="shared" ca="1" si="15"/>
        <v>716</v>
      </c>
      <c r="AK20" s="62">
        <f t="shared" ca="1" si="21"/>
        <v>1938</v>
      </c>
      <c r="AL20" s="43">
        <f ca="1">SUM(AJ$12:AJ20)</f>
        <v>1938</v>
      </c>
      <c r="AM20" s="60">
        <f ca="1">SUM(AH$12:AH20)+SUMIF(AI$12:AI20, "&lt;0")</f>
        <v>0</v>
      </c>
      <c r="AO20" s="61">
        <v>44191</v>
      </c>
      <c r="AP20" s="62">
        <f t="shared" ca="1" si="7"/>
        <v>716</v>
      </c>
      <c r="AQ20" s="62">
        <f t="shared" ca="1" si="28"/>
        <v>247</v>
      </c>
      <c r="AR20" s="62">
        <v>0</v>
      </c>
      <c r="AS20" s="62">
        <f t="shared" ca="1" si="16"/>
        <v>716</v>
      </c>
      <c r="AT20" s="62">
        <f t="shared" ca="1" si="17"/>
        <v>716</v>
      </c>
      <c r="AU20" s="62">
        <f t="shared" ca="1" si="22"/>
        <v>1938</v>
      </c>
      <c r="AV20" s="43">
        <f ca="1">SUM(AT$12:AT20)</f>
        <v>1938</v>
      </c>
      <c r="AW20" s="60">
        <f ca="1">SUM(AR$12:AR20)+SUMIF(AS$12:AS20, "&lt;0")</f>
        <v>0</v>
      </c>
    </row>
    <row r="21" spans="1:49" x14ac:dyDescent="0.2">
      <c r="A21" s="33">
        <v>44192</v>
      </c>
      <c r="B21" s="54">
        <f ca="1">IF($A21&gt;= $C$5,$C$6, INDEX('[1]Historical Data'!$C$2:$C$745, MATCH(A21, '[1]Historical Data'!$A$2:$A$745, 0)))</f>
        <v>0</v>
      </c>
      <c r="C21" s="9">
        <f t="shared" ca="1" si="24"/>
        <v>197</v>
      </c>
      <c r="D21" s="9">
        <v>0</v>
      </c>
      <c r="E21" s="9">
        <f t="shared" ca="1" si="8"/>
        <v>0</v>
      </c>
      <c r="F21" s="9">
        <f t="shared" ca="1" si="5"/>
        <v>0</v>
      </c>
      <c r="G21" s="9">
        <f t="shared" ca="1" si="18"/>
        <v>1938</v>
      </c>
      <c r="H21" s="43">
        <f ca="1">SUM(F$12:F21)</f>
        <v>1938</v>
      </c>
      <c r="I21" s="60">
        <f ca="1">SUM(D$12:D21)+SUMIF(E$12:E21, "&lt;0")</f>
        <v>0</v>
      </c>
      <c r="J21" s="43"/>
      <c r="K21" s="61">
        <v>44192</v>
      </c>
      <c r="L21" s="62">
        <f t="shared" ca="1" si="9"/>
        <v>0</v>
      </c>
      <c r="M21" s="62">
        <f t="shared" ca="1" si="25"/>
        <v>197</v>
      </c>
      <c r="N21" s="62">
        <v>0</v>
      </c>
      <c r="O21" s="62">
        <f t="shared" ca="1" si="10"/>
        <v>0</v>
      </c>
      <c r="P21" s="62">
        <f t="shared" ca="1" si="11"/>
        <v>0</v>
      </c>
      <c r="Q21" s="62">
        <f t="shared" ca="1" si="19"/>
        <v>1938</v>
      </c>
      <c r="R21" s="43">
        <f ca="1">SUM(P$12:P21)</f>
        <v>1938</v>
      </c>
      <c r="S21" s="60">
        <f ca="1">SUM(N$12:N21)+SUMIF(O$12:O21, "&lt;0")</f>
        <v>0</v>
      </c>
      <c r="U21" s="61">
        <v>44192</v>
      </c>
      <c r="V21" s="62">
        <f t="shared" ca="1" si="23"/>
        <v>0</v>
      </c>
      <c r="W21" s="62">
        <f t="shared" ca="1" si="26"/>
        <v>197</v>
      </c>
      <c r="X21" s="62">
        <v>0</v>
      </c>
      <c r="Y21" s="62">
        <f t="shared" ca="1" si="12"/>
        <v>0</v>
      </c>
      <c r="Z21" s="62">
        <f t="shared" ca="1" si="13"/>
        <v>0</v>
      </c>
      <c r="AA21" s="62">
        <f t="shared" ca="1" si="20"/>
        <v>1938</v>
      </c>
      <c r="AB21" s="43">
        <f ca="1">SUM(Z$12:Z21)</f>
        <v>1938</v>
      </c>
      <c r="AC21" s="60">
        <f ca="1">SUM(X$12:X21)+SUMIF(Y$12:Y21, "&lt;0")</f>
        <v>0</v>
      </c>
      <c r="AE21" s="61">
        <v>44192</v>
      </c>
      <c r="AF21" s="62">
        <f t="shared" ca="1" si="6"/>
        <v>0</v>
      </c>
      <c r="AG21" s="62">
        <f t="shared" ca="1" si="27"/>
        <v>197</v>
      </c>
      <c r="AH21" s="62">
        <v>0</v>
      </c>
      <c r="AI21" s="62">
        <f t="shared" ca="1" si="14"/>
        <v>0</v>
      </c>
      <c r="AJ21" s="62">
        <f t="shared" ca="1" si="15"/>
        <v>0</v>
      </c>
      <c r="AK21" s="62">
        <f t="shared" ca="1" si="21"/>
        <v>1938</v>
      </c>
      <c r="AL21" s="43">
        <f ca="1">SUM(AJ$12:AJ21)</f>
        <v>1938</v>
      </c>
      <c r="AM21" s="60">
        <f ca="1">SUM(AH$12:AH21)+SUMIF(AI$12:AI21, "&lt;0")</f>
        <v>0</v>
      </c>
      <c r="AO21" s="61">
        <v>44192</v>
      </c>
      <c r="AP21" s="62">
        <f t="shared" ca="1" si="7"/>
        <v>0</v>
      </c>
      <c r="AQ21" s="62">
        <f t="shared" ca="1" si="28"/>
        <v>197</v>
      </c>
      <c r="AR21" s="62">
        <v>0</v>
      </c>
      <c r="AS21" s="62">
        <f t="shared" ca="1" si="16"/>
        <v>0</v>
      </c>
      <c r="AT21" s="62">
        <f t="shared" ca="1" si="17"/>
        <v>0</v>
      </c>
      <c r="AU21" s="62">
        <f t="shared" ca="1" si="22"/>
        <v>1938</v>
      </c>
      <c r="AV21" s="43">
        <f ca="1">SUM(AT$12:AT21)</f>
        <v>1938</v>
      </c>
      <c r="AW21" s="60">
        <f ca="1">SUM(AR$12:AR21)+SUMIF(AS$12:AS21, "&lt;0")</f>
        <v>0</v>
      </c>
    </row>
    <row r="22" spans="1:49" x14ac:dyDescent="0.2">
      <c r="A22" s="33">
        <v>44193</v>
      </c>
      <c r="B22" s="54">
        <f ca="1">IF($A22&gt;= $C$5,$C$6, INDEX('[1]Historical Data'!$C$2:$C$745, MATCH(A22, '[1]Historical Data'!$A$2:$A$745, 0)))</f>
        <v>183</v>
      </c>
      <c r="C22" s="9">
        <f t="shared" ca="1" si="24"/>
        <v>215</v>
      </c>
      <c r="D22" s="9">
        <v>0</v>
      </c>
      <c r="E22" s="9">
        <f t="shared" ca="1" si="8"/>
        <v>183</v>
      </c>
      <c r="F22" s="9">
        <f t="shared" ca="1" si="5"/>
        <v>183</v>
      </c>
      <c r="G22" s="9">
        <f t="shared" ca="1" si="18"/>
        <v>2121</v>
      </c>
      <c r="H22" s="43">
        <f ca="1">SUM(F$12:F22)</f>
        <v>2121</v>
      </c>
      <c r="I22" s="60">
        <f ca="1">SUM(D$12:D22)+SUMIF(E$12:E22, "&lt;0")</f>
        <v>0</v>
      </c>
      <c r="J22" s="43"/>
      <c r="K22" s="61">
        <v>44193</v>
      </c>
      <c r="L22" s="62">
        <f t="shared" ca="1" si="9"/>
        <v>183</v>
      </c>
      <c r="M22" s="62">
        <f t="shared" ca="1" si="25"/>
        <v>215</v>
      </c>
      <c r="N22" s="62">
        <v>0</v>
      </c>
      <c r="O22" s="62">
        <f t="shared" ca="1" si="10"/>
        <v>183</v>
      </c>
      <c r="P22" s="62">
        <f t="shared" ca="1" si="11"/>
        <v>183</v>
      </c>
      <c r="Q22" s="62">
        <f t="shared" ca="1" si="19"/>
        <v>2121</v>
      </c>
      <c r="R22" s="43">
        <f ca="1">SUM(P$12:P22)</f>
        <v>2121</v>
      </c>
      <c r="S22" s="60">
        <f ca="1">SUM(N$12:N22)+SUMIF(O$12:O22, "&lt;0")</f>
        <v>0</v>
      </c>
      <c r="U22" s="61">
        <v>44193</v>
      </c>
      <c r="V22" s="62">
        <f t="shared" ca="1" si="23"/>
        <v>183</v>
      </c>
      <c r="W22" s="62">
        <f t="shared" ca="1" si="26"/>
        <v>215</v>
      </c>
      <c r="X22" s="62">
        <v>0</v>
      </c>
      <c r="Y22" s="62">
        <f t="shared" ca="1" si="12"/>
        <v>183</v>
      </c>
      <c r="Z22" s="62">
        <f t="shared" ca="1" si="13"/>
        <v>183</v>
      </c>
      <c r="AA22" s="62">
        <f t="shared" ca="1" si="20"/>
        <v>2121</v>
      </c>
      <c r="AB22" s="43">
        <f ca="1">SUM(Z$12:Z22)</f>
        <v>2121</v>
      </c>
      <c r="AC22" s="60">
        <f ca="1">SUM(X$12:X22)+SUMIF(Y$12:Y22, "&lt;0")</f>
        <v>0</v>
      </c>
      <c r="AE22" s="61">
        <v>44193</v>
      </c>
      <c r="AF22" s="62">
        <f t="shared" ca="1" si="6"/>
        <v>183</v>
      </c>
      <c r="AG22" s="62">
        <f t="shared" ca="1" si="27"/>
        <v>215</v>
      </c>
      <c r="AH22" s="62">
        <v>0</v>
      </c>
      <c r="AI22" s="62">
        <f t="shared" ca="1" si="14"/>
        <v>183</v>
      </c>
      <c r="AJ22" s="62">
        <f t="shared" ca="1" si="15"/>
        <v>183</v>
      </c>
      <c r="AK22" s="62">
        <f t="shared" ca="1" si="21"/>
        <v>2121</v>
      </c>
      <c r="AL22" s="43">
        <f ca="1">SUM(AJ$12:AJ22)</f>
        <v>2121</v>
      </c>
      <c r="AM22" s="60">
        <f ca="1">SUM(AH$12:AH22)+SUMIF(AI$12:AI22, "&lt;0")</f>
        <v>0</v>
      </c>
      <c r="AO22" s="61">
        <v>44193</v>
      </c>
      <c r="AP22" s="62">
        <f t="shared" ca="1" si="7"/>
        <v>183</v>
      </c>
      <c r="AQ22" s="62">
        <f t="shared" ca="1" si="28"/>
        <v>215</v>
      </c>
      <c r="AR22" s="62">
        <v>0</v>
      </c>
      <c r="AS22" s="62">
        <f t="shared" ca="1" si="16"/>
        <v>183</v>
      </c>
      <c r="AT22" s="62">
        <f t="shared" ca="1" si="17"/>
        <v>183</v>
      </c>
      <c r="AU22" s="62">
        <f t="shared" ca="1" si="22"/>
        <v>2121</v>
      </c>
      <c r="AV22" s="43">
        <f ca="1">SUM(AT$12:AT22)</f>
        <v>2121</v>
      </c>
      <c r="AW22" s="60">
        <f ca="1">SUM(AR$12:AR22)+SUMIF(AS$12:AS22, "&lt;0")</f>
        <v>0</v>
      </c>
    </row>
    <row r="23" spans="1:49" x14ac:dyDescent="0.2">
      <c r="A23" s="33">
        <v>44194</v>
      </c>
      <c r="B23" s="54">
        <f ca="1">IF($A23&gt;= $C$5,$C$6, INDEX('[1]Historical Data'!$C$2:$C$745, MATCH(A23, '[1]Historical Data'!$A$2:$A$745, 0)))</f>
        <v>193</v>
      </c>
      <c r="C23" s="9">
        <f t="shared" ca="1" si="24"/>
        <v>221</v>
      </c>
      <c r="D23" s="9">
        <v>0</v>
      </c>
      <c r="E23" s="9">
        <f t="shared" ca="1" si="8"/>
        <v>193</v>
      </c>
      <c r="F23" s="9">
        <f t="shared" ca="1" si="5"/>
        <v>193</v>
      </c>
      <c r="G23" s="9">
        <f t="shared" ca="1" si="18"/>
        <v>2314</v>
      </c>
      <c r="H23" s="43">
        <f ca="1">SUM(F$12:F23)</f>
        <v>2314</v>
      </c>
      <c r="I23" s="60">
        <f ca="1">SUM(D$12:D23)+SUMIF(E$12:E23, "&lt;0")</f>
        <v>0</v>
      </c>
      <c r="J23" s="43"/>
      <c r="K23" s="61">
        <v>44194</v>
      </c>
      <c r="L23" s="62">
        <f t="shared" ca="1" si="9"/>
        <v>193</v>
      </c>
      <c r="M23" s="62">
        <f t="shared" ca="1" si="25"/>
        <v>221</v>
      </c>
      <c r="N23" s="62">
        <v>0</v>
      </c>
      <c r="O23" s="62">
        <f t="shared" ca="1" si="10"/>
        <v>193</v>
      </c>
      <c r="P23" s="62">
        <f t="shared" ca="1" si="11"/>
        <v>193</v>
      </c>
      <c r="Q23" s="62">
        <f t="shared" ca="1" si="19"/>
        <v>2314</v>
      </c>
      <c r="R23" s="43">
        <f ca="1">SUM(P$12:P23)</f>
        <v>2314</v>
      </c>
      <c r="S23" s="60">
        <f ca="1">SUM(N$12:N23)+SUMIF(O$12:O23, "&lt;0")</f>
        <v>0</v>
      </c>
      <c r="U23" s="61">
        <v>44194</v>
      </c>
      <c r="V23" s="62">
        <f t="shared" ca="1" si="23"/>
        <v>193</v>
      </c>
      <c r="W23" s="62">
        <f t="shared" ca="1" si="26"/>
        <v>221</v>
      </c>
      <c r="X23" s="62">
        <v>0</v>
      </c>
      <c r="Y23" s="62">
        <f t="shared" ca="1" si="12"/>
        <v>193</v>
      </c>
      <c r="Z23" s="62">
        <f t="shared" ca="1" si="13"/>
        <v>193</v>
      </c>
      <c r="AA23" s="62">
        <f t="shared" ca="1" si="20"/>
        <v>2314</v>
      </c>
      <c r="AB23" s="43">
        <f ca="1">SUM(Z$12:Z23)</f>
        <v>2314</v>
      </c>
      <c r="AC23" s="60">
        <f ca="1">SUM(X$12:X23)+SUMIF(Y$12:Y23, "&lt;0")</f>
        <v>0</v>
      </c>
      <c r="AE23" s="61">
        <v>44194</v>
      </c>
      <c r="AF23" s="62">
        <f t="shared" ca="1" si="6"/>
        <v>193</v>
      </c>
      <c r="AG23" s="62">
        <f t="shared" ca="1" si="27"/>
        <v>221</v>
      </c>
      <c r="AH23" s="62">
        <v>0</v>
      </c>
      <c r="AI23" s="62">
        <f t="shared" ca="1" si="14"/>
        <v>193</v>
      </c>
      <c r="AJ23" s="62">
        <f t="shared" ca="1" si="15"/>
        <v>193</v>
      </c>
      <c r="AK23" s="62">
        <f t="shared" ca="1" si="21"/>
        <v>2314</v>
      </c>
      <c r="AL23" s="43">
        <f ca="1">SUM(AJ$12:AJ23)</f>
        <v>2314</v>
      </c>
      <c r="AM23" s="60">
        <f ca="1">SUM(AH$12:AH23)+SUMIF(AI$12:AI23, "&lt;0")</f>
        <v>0</v>
      </c>
      <c r="AO23" s="61">
        <v>44194</v>
      </c>
      <c r="AP23" s="62">
        <f t="shared" ca="1" si="7"/>
        <v>193</v>
      </c>
      <c r="AQ23" s="62">
        <f t="shared" ca="1" si="28"/>
        <v>221</v>
      </c>
      <c r="AR23" s="62">
        <v>0</v>
      </c>
      <c r="AS23" s="62">
        <f t="shared" ca="1" si="16"/>
        <v>193</v>
      </c>
      <c r="AT23" s="62">
        <f t="shared" ca="1" si="17"/>
        <v>193</v>
      </c>
      <c r="AU23" s="62">
        <f t="shared" ca="1" si="22"/>
        <v>2314</v>
      </c>
      <c r="AV23" s="43">
        <f ca="1">SUM(AT$12:AT23)</f>
        <v>2314</v>
      </c>
      <c r="AW23" s="60">
        <f ca="1">SUM(AR$12:AR23)+SUMIF(AS$12:AS23, "&lt;0")</f>
        <v>0</v>
      </c>
    </row>
    <row r="24" spans="1:49" x14ac:dyDescent="0.2">
      <c r="A24" s="33">
        <v>44195</v>
      </c>
      <c r="B24" s="54">
        <f ca="1">IF($A24&gt;= $C$5,$C$6, INDEX('[1]Historical Data'!$C$2:$C$745, MATCH(A24, '[1]Historical Data'!$A$2:$A$745, 0)))</f>
        <v>753</v>
      </c>
      <c r="C24" s="9">
        <f t="shared" ca="1" si="24"/>
        <v>278</v>
      </c>
      <c r="D24" s="9">
        <v>0</v>
      </c>
      <c r="E24" s="9">
        <f t="shared" ca="1" si="8"/>
        <v>753</v>
      </c>
      <c r="F24" s="9">
        <f t="shared" ca="1" si="5"/>
        <v>753</v>
      </c>
      <c r="G24" s="9">
        <f t="shared" ca="1" si="18"/>
        <v>3067</v>
      </c>
      <c r="H24" s="43">
        <f ca="1">SUM(F$12:F24)</f>
        <v>3067</v>
      </c>
      <c r="I24" s="60">
        <f ca="1">SUM(D$12:D24)+SUMIF(E$12:E24, "&lt;0")</f>
        <v>0</v>
      </c>
      <c r="J24" s="43"/>
      <c r="K24" s="61">
        <v>44195</v>
      </c>
      <c r="L24" s="62">
        <f t="shared" ca="1" si="9"/>
        <v>753</v>
      </c>
      <c r="M24" s="62">
        <f t="shared" ca="1" si="25"/>
        <v>278</v>
      </c>
      <c r="N24" s="62">
        <v>0</v>
      </c>
      <c r="O24" s="62">
        <f t="shared" ca="1" si="10"/>
        <v>753</v>
      </c>
      <c r="P24" s="62">
        <f t="shared" ca="1" si="11"/>
        <v>753</v>
      </c>
      <c r="Q24" s="62">
        <f t="shared" ca="1" si="19"/>
        <v>3067</v>
      </c>
      <c r="R24" s="43">
        <f ca="1">SUM(P$12:P24)</f>
        <v>3067</v>
      </c>
      <c r="S24" s="60">
        <f ca="1">SUM(N$12:N24)+SUMIF(O$12:O24, "&lt;0")</f>
        <v>0</v>
      </c>
      <c r="U24" s="61">
        <v>44195</v>
      </c>
      <c r="V24" s="62">
        <f t="shared" ca="1" si="23"/>
        <v>753</v>
      </c>
      <c r="W24" s="62">
        <f t="shared" ca="1" si="26"/>
        <v>278</v>
      </c>
      <c r="X24" s="62">
        <v>0</v>
      </c>
      <c r="Y24" s="62">
        <f t="shared" ca="1" si="12"/>
        <v>753</v>
      </c>
      <c r="Z24" s="62">
        <f t="shared" ca="1" si="13"/>
        <v>753</v>
      </c>
      <c r="AA24" s="62">
        <f t="shared" ca="1" si="20"/>
        <v>3067</v>
      </c>
      <c r="AB24" s="43">
        <f ca="1">SUM(Z$12:Z24)</f>
        <v>3067</v>
      </c>
      <c r="AC24" s="60">
        <f ca="1">SUM(X$12:X24)+SUMIF(Y$12:Y24, "&lt;0")</f>
        <v>0</v>
      </c>
      <c r="AE24" s="61">
        <v>44195</v>
      </c>
      <c r="AF24" s="62">
        <f t="shared" ca="1" si="6"/>
        <v>753</v>
      </c>
      <c r="AG24" s="62">
        <f t="shared" ca="1" si="27"/>
        <v>278</v>
      </c>
      <c r="AH24" s="62">
        <v>0</v>
      </c>
      <c r="AI24" s="62">
        <f t="shared" ca="1" si="14"/>
        <v>753</v>
      </c>
      <c r="AJ24" s="62">
        <f t="shared" ca="1" si="15"/>
        <v>753</v>
      </c>
      <c r="AK24" s="62">
        <f t="shared" ca="1" si="21"/>
        <v>3067</v>
      </c>
      <c r="AL24" s="43">
        <f ca="1">SUM(AJ$12:AJ24)</f>
        <v>3067</v>
      </c>
      <c r="AM24" s="60">
        <f ca="1">SUM(AH$12:AH24)+SUMIF(AI$12:AI24, "&lt;0")</f>
        <v>0</v>
      </c>
      <c r="AO24" s="61">
        <v>44195</v>
      </c>
      <c r="AP24" s="62">
        <f t="shared" ca="1" si="7"/>
        <v>753</v>
      </c>
      <c r="AQ24" s="62">
        <f t="shared" ca="1" si="28"/>
        <v>278</v>
      </c>
      <c r="AR24" s="62">
        <v>0</v>
      </c>
      <c r="AS24" s="62">
        <f t="shared" ca="1" si="16"/>
        <v>753</v>
      </c>
      <c r="AT24" s="62">
        <f t="shared" ca="1" si="17"/>
        <v>753</v>
      </c>
      <c r="AU24" s="62">
        <f t="shared" ca="1" si="22"/>
        <v>3067</v>
      </c>
      <c r="AV24" s="43">
        <f ca="1">SUM(AT$12:AT24)</f>
        <v>3067</v>
      </c>
      <c r="AW24" s="60">
        <f ca="1">SUM(AR$12:AR24)+SUMIF(AS$12:AS24, "&lt;0")</f>
        <v>0</v>
      </c>
    </row>
    <row r="25" spans="1:49" x14ac:dyDescent="0.2">
      <c r="A25" s="33">
        <v>44196</v>
      </c>
      <c r="B25" s="54">
        <f ca="1">IF($A25&gt;= $C$5,$C$6, INDEX('[1]Historical Data'!$C$2:$C$745, MATCH(A25, '[1]Historical Data'!$A$2:$A$745, 0)))</f>
        <v>96</v>
      </c>
      <c r="C25" s="9">
        <f t="shared" ca="1" si="24"/>
        <v>277</v>
      </c>
      <c r="D25" s="9">
        <v>0</v>
      </c>
      <c r="E25" s="9">
        <f t="shared" ca="1" si="8"/>
        <v>96</v>
      </c>
      <c r="F25" s="9">
        <f t="shared" ca="1" si="5"/>
        <v>96</v>
      </c>
      <c r="G25" s="9">
        <f t="shared" ca="1" si="18"/>
        <v>3163</v>
      </c>
      <c r="H25" s="43">
        <f ca="1">SUM(F$12:F25)</f>
        <v>3163</v>
      </c>
      <c r="I25" s="60">
        <f ca="1">SUM(D$12:D25)+SUMIF(E$12:E25, "&lt;0")</f>
        <v>0</v>
      </c>
      <c r="J25" s="43"/>
      <c r="K25" s="61">
        <v>44196</v>
      </c>
      <c r="L25" s="62">
        <f t="shared" ca="1" si="9"/>
        <v>96</v>
      </c>
      <c r="M25" s="62">
        <f t="shared" ca="1" si="25"/>
        <v>277</v>
      </c>
      <c r="N25" s="62">
        <v>0</v>
      </c>
      <c r="O25" s="62">
        <f t="shared" ca="1" si="10"/>
        <v>96</v>
      </c>
      <c r="P25" s="62">
        <f t="shared" ca="1" si="11"/>
        <v>96</v>
      </c>
      <c r="Q25" s="62">
        <f t="shared" ca="1" si="19"/>
        <v>3163</v>
      </c>
      <c r="R25" s="43">
        <f ca="1">SUM(P$12:P25)</f>
        <v>3163</v>
      </c>
      <c r="S25" s="60">
        <f ca="1">SUM(N$12:N25)+SUMIF(O$12:O25, "&lt;0")</f>
        <v>0</v>
      </c>
      <c r="U25" s="61">
        <v>44196</v>
      </c>
      <c r="V25" s="62">
        <f t="shared" ca="1" si="23"/>
        <v>96</v>
      </c>
      <c r="W25" s="62">
        <f t="shared" ca="1" si="26"/>
        <v>277</v>
      </c>
      <c r="X25" s="62">
        <v>0</v>
      </c>
      <c r="Y25" s="62">
        <f t="shared" ca="1" si="12"/>
        <v>96</v>
      </c>
      <c r="Z25" s="62">
        <f t="shared" ca="1" si="13"/>
        <v>96</v>
      </c>
      <c r="AA25" s="62">
        <f t="shared" ca="1" si="20"/>
        <v>3163</v>
      </c>
      <c r="AB25" s="43">
        <f ca="1">SUM(Z$12:Z25)</f>
        <v>3163</v>
      </c>
      <c r="AC25" s="60">
        <f ca="1">SUM(X$12:X25)+SUMIF(Y$12:Y25, "&lt;0")</f>
        <v>0</v>
      </c>
      <c r="AE25" s="61">
        <v>44196</v>
      </c>
      <c r="AF25" s="62">
        <f t="shared" ca="1" si="6"/>
        <v>96</v>
      </c>
      <c r="AG25" s="62">
        <f t="shared" ca="1" si="27"/>
        <v>277</v>
      </c>
      <c r="AH25" s="62">
        <v>0</v>
      </c>
      <c r="AI25" s="62">
        <f t="shared" ca="1" si="14"/>
        <v>96</v>
      </c>
      <c r="AJ25" s="62">
        <f t="shared" ca="1" si="15"/>
        <v>96</v>
      </c>
      <c r="AK25" s="62">
        <f t="shared" ca="1" si="21"/>
        <v>3163</v>
      </c>
      <c r="AL25" s="43">
        <f ca="1">SUM(AJ$12:AJ25)</f>
        <v>3163</v>
      </c>
      <c r="AM25" s="60">
        <f ca="1">SUM(AH$12:AH25)+SUMIF(AI$12:AI25, "&lt;0")</f>
        <v>0</v>
      </c>
      <c r="AO25" s="61">
        <v>44196</v>
      </c>
      <c r="AP25" s="62">
        <f t="shared" ca="1" si="7"/>
        <v>96</v>
      </c>
      <c r="AQ25" s="62">
        <f t="shared" ca="1" si="28"/>
        <v>277</v>
      </c>
      <c r="AR25" s="62">
        <v>0</v>
      </c>
      <c r="AS25" s="62">
        <f t="shared" ca="1" si="16"/>
        <v>96</v>
      </c>
      <c r="AT25" s="62">
        <f t="shared" ca="1" si="17"/>
        <v>96</v>
      </c>
      <c r="AU25" s="62">
        <f t="shared" ca="1" si="22"/>
        <v>3163</v>
      </c>
      <c r="AV25" s="43">
        <f ca="1">SUM(AT$12:AT25)</f>
        <v>3163</v>
      </c>
      <c r="AW25" s="60">
        <f ca="1">SUM(AR$12:AR25)+SUMIF(AS$12:AS25, "&lt;0")</f>
        <v>0</v>
      </c>
    </row>
    <row r="26" spans="1:49" x14ac:dyDescent="0.2">
      <c r="A26" s="33">
        <v>44197</v>
      </c>
      <c r="B26" s="54">
        <f ca="1">IF($A26&gt;= $C$5,$C$6, INDEX('[1]Historical Data'!$C$2:$C$745, MATCH(A26, '[1]Historical Data'!$A$2:$A$745, 0)))</f>
        <v>319</v>
      </c>
      <c r="C26" s="9">
        <f t="shared" ca="1" si="24"/>
        <v>323</v>
      </c>
      <c r="D26" s="9">
        <v>0</v>
      </c>
      <c r="E26" s="9">
        <f t="shared" ca="1" si="8"/>
        <v>319</v>
      </c>
      <c r="F26" s="9">
        <f t="shared" ca="1" si="5"/>
        <v>319</v>
      </c>
      <c r="G26" s="9">
        <f t="shared" ca="1" si="18"/>
        <v>3482</v>
      </c>
      <c r="H26" s="43">
        <f ca="1">SUM(F$12:F26)</f>
        <v>3482</v>
      </c>
      <c r="I26" s="60">
        <f ca="1">SUM(D$12:D26)+SUMIF(E$12:E26, "&lt;0")</f>
        <v>0</v>
      </c>
      <c r="J26" s="43"/>
      <c r="K26" s="61">
        <v>44197</v>
      </c>
      <c r="L26" s="62">
        <f t="shared" ca="1" si="9"/>
        <v>319</v>
      </c>
      <c r="M26" s="62">
        <f t="shared" ca="1" si="25"/>
        <v>323</v>
      </c>
      <c r="N26" s="62">
        <v>0</v>
      </c>
      <c r="O26" s="62">
        <f t="shared" ca="1" si="10"/>
        <v>319</v>
      </c>
      <c r="P26" s="62">
        <f t="shared" ca="1" si="11"/>
        <v>319</v>
      </c>
      <c r="Q26" s="62">
        <f t="shared" ca="1" si="19"/>
        <v>3482</v>
      </c>
      <c r="R26" s="43">
        <f ca="1">SUM(P$12:P26)</f>
        <v>3482</v>
      </c>
      <c r="S26" s="60">
        <f ca="1">SUM(N$12:N26)+SUMIF(O$12:O26, "&lt;0")</f>
        <v>0</v>
      </c>
      <c r="U26" s="61">
        <v>44197</v>
      </c>
      <c r="V26" s="62">
        <f t="shared" ca="1" si="23"/>
        <v>319</v>
      </c>
      <c r="W26" s="62">
        <f t="shared" ca="1" si="26"/>
        <v>323</v>
      </c>
      <c r="X26" s="62">
        <v>0</v>
      </c>
      <c r="Y26" s="62">
        <f t="shared" ca="1" si="12"/>
        <v>319</v>
      </c>
      <c r="Z26" s="62">
        <f t="shared" ca="1" si="13"/>
        <v>319</v>
      </c>
      <c r="AA26" s="62">
        <f t="shared" ca="1" si="20"/>
        <v>3482</v>
      </c>
      <c r="AB26" s="43">
        <f ca="1">SUM(Z$12:Z26)</f>
        <v>3482</v>
      </c>
      <c r="AC26" s="60">
        <f ca="1">SUM(X$12:X26)+SUMIF(Y$12:Y26, "&lt;0")</f>
        <v>0</v>
      </c>
      <c r="AE26" s="61">
        <v>44197</v>
      </c>
      <c r="AF26" s="62">
        <f t="shared" ca="1" si="6"/>
        <v>319</v>
      </c>
      <c r="AG26" s="62">
        <f t="shared" ca="1" si="27"/>
        <v>323</v>
      </c>
      <c r="AH26" s="62">
        <v>0</v>
      </c>
      <c r="AI26" s="62">
        <f t="shared" ca="1" si="14"/>
        <v>319</v>
      </c>
      <c r="AJ26" s="62">
        <f t="shared" ca="1" si="15"/>
        <v>319</v>
      </c>
      <c r="AK26" s="62">
        <f t="shared" ca="1" si="21"/>
        <v>3482</v>
      </c>
      <c r="AL26" s="43">
        <f ca="1">SUM(AJ$12:AJ26)</f>
        <v>3482</v>
      </c>
      <c r="AM26" s="60">
        <f ca="1">SUM(AH$12:AH26)+SUMIF(AI$12:AI26, "&lt;0")</f>
        <v>0</v>
      </c>
      <c r="AO26" s="61">
        <v>44197</v>
      </c>
      <c r="AP26" s="62">
        <f t="shared" ca="1" si="7"/>
        <v>319</v>
      </c>
      <c r="AQ26" s="62">
        <f t="shared" ca="1" si="28"/>
        <v>323</v>
      </c>
      <c r="AR26" s="62">
        <v>0</v>
      </c>
      <c r="AS26" s="62">
        <f t="shared" ca="1" si="16"/>
        <v>319</v>
      </c>
      <c r="AT26" s="62">
        <f t="shared" ca="1" si="17"/>
        <v>319</v>
      </c>
      <c r="AU26" s="62">
        <f t="shared" ca="1" si="22"/>
        <v>3482</v>
      </c>
      <c r="AV26" s="43">
        <f ca="1">SUM(AT$12:AT26)</f>
        <v>3482</v>
      </c>
      <c r="AW26" s="60">
        <f ca="1">SUM(AR$12:AR26)+SUMIF(AS$12:AS26, "&lt;0")</f>
        <v>0</v>
      </c>
    </row>
    <row r="27" spans="1:49" x14ac:dyDescent="0.2">
      <c r="A27" s="33">
        <v>44198</v>
      </c>
      <c r="B27" s="54">
        <f ca="1">IF($A27&gt;= $C$5,$C$6, INDEX('[1]Historical Data'!$C$2:$C$745, MATCH(A27, '[1]Historical Data'!$A$2:$A$745, 0)))</f>
        <v>334</v>
      </c>
      <c r="C27" s="9">
        <f t="shared" ca="1" si="24"/>
        <v>268</v>
      </c>
      <c r="D27" s="9">
        <v>0</v>
      </c>
      <c r="E27" s="9">
        <f t="shared" ca="1" si="8"/>
        <v>334</v>
      </c>
      <c r="F27" s="9">
        <f t="shared" ca="1" si="5"/>
        <v>334</v>
      </c>
      <c r="G27" s="9">
        <f t="shared" ca="1" si="18"/>
        <v>3816</v>
      </c>
      <c r="H27" s="43">
        <f ca="1">SUM(F$12:F27)</f>
        <v>3816</v>
      </c>
      <c r="I27" s="60">
        <f ca="1">SUM(D$12:D27)+SUMIF(E$12:E27, "&lt;0")</f>
        <v>0</v>
      </c>
      <c r="J27" s="43"/>
      <c r="K27" s="61">
        <v>44198</v>
      </c>
      <c r="L27" s="62">
        <f t="shared" ca="1" si="9"/>
        <v>334</v>
      </c>
      <c r="M27" s="62">
        <f t="shared" ca="1" si="25"/>
        <v>268</v>
      </c>
      <c r="N27" s="62">
        <v>0</v>
      </c>
      <c r="O27" s="62">
        <f t="shared" ca="1" si="10"/>
        <v>334</v>
      </c>
      <c r="P27" s="62">
        <f t="shared" ca="1" si="11"/>
        <v>334</v>
      </c>
      <c r="Q27" s="62">
        <f t="shared" ca="1" si="19"/>
        <v>3816</v>
      </c>
      <c r="R27" s="43">
        <f ca="1">SUM(P$12:P27)</f>
        <v>3816</v>
      </c>
      <c r="S27" s="60">
        <f ca="1">SUM(N$12:N27)+SUMIF(O$12:O27, "&lt;0")</f>
        <v>0</v>
      </c>
      <c r="U27" s="61">
        <v>44198</v>
      </c>
      <c r="V27" s="62">
        <f t="shared" ca="1" si="23"/>
        <v>334</v>
      </c>
      <c r="W27" s="62">
        <f t="shared" ca="1" si="26"/>
        <v>268</v>
      </c>
      <c r="X27" s="62">
        <v>0</v>
      </c>
      <c r="Y27" s="62">
        <f t="shared" ca="1" si="12"/>
        <v>334</v>
      </c>
      <c r="Z27" s="62">
        <f t="shared" ca="1" si="13"/>
        <v>334</v>
      </c>
      <c r="AA27" s="62">
        <f t="shared" ca="1" si="20"/>
        <v>3816</v>
      </c>
      <c r="AB27" s="43">
        <f ca="1">SUM(Z$12:Z27)</f>
        <v>3816</v>
      </c>
      <c r="AC27" s="60">
        <f ca="1">SUM(X$12:X27)+SUMIF(Y$12:Y27, "&lt;0")</f>
        <v>0</v>
      </c>
      <c r="AE27" s="61">
        <v>44198</v>
      </c>
      <c r="AF27" s="62">
        <f t="shared" ca="1" si="6"/>
        <v>334</v>
      </c>
      <c r="AG27" s="62">
        <f t="shared" ca="1" si="27"/>
        <v>268</v>
      </c>
      <c r="AH27" s="62">
        <v>0</v>
      </c>
      <c r="AI27" s="62">
        <f t="shared" ca="1" si="14"/>
        <v>334</v>
      </c>
      <c r="AJ27" s="62">
        <f t="shared" ca="1" si="15"/>
        <v>334</v>
      </c>
      <c r="AK27" s="62">
        <f t="shared" ca="1" si="21"/>
        <v>3816</v>
      </c>
      <c r="AL27" s="43">
        <f ca="1">SUM(AJ$12:AJ27)</f>
        <v>3816</v>
      </c>
      <c r="AM27" s="60">
        <f ca="1">SUM(AH$12:AH27)+SUMIF(AI$12:AI27, "&lt;0")</f>
        <v>0</v>
      </c>
      <c r="AO27" s="61">
        <v>44198</v>
      </c>
      <c r="AP27" s="62">
        <f t="shared" ca="1" si="7"/>
        <v>334</v>
      </c>
      <c r="AQ27" s="62">
        <f t="shared" ca="1" si="28"/>
        <v>268</v>
      </c>
      <c r="AR27" s="62">
        <v>0</v>
      </c>
      <c r="AS27" s="62">
        <f t="shared" ca="1" si="16"/>
        <v>334</v>
      </c>
      <c r="AT27" s="62">
        <f t="shared" ca="1" si="17"/>
        <v>334</v>
      </c>
      <c r="AU27" s="62">
        <f t="shared" ca="1" si="22"/>
        <v>3816</v>
      </c>
      <c r="AV27" s="43">
        <f ca="1">SUM(AT$12:AT27)</f>
        <v>3816</v>
      </c>
      <c r="AW27" s="60">
        <f ca="1">SUM(AR$12:AR27)+SUMIF(AS$12:AS27, "&lt;0")</f>
        <v>0</v>
      </c>
    </row>
    <row r="28" spans="1:49" x14ac:dyDescent="0.2">
      <c r="A28" s="33">
        <v>44199</v>
      </c>
      <c r="B28" s="54">
        <f ca="1">IF($A28&gt;= $C$5,$C$6, INDEX('[1]Historical Data'!$C$2:$C$745, MATCH(A28, '[1]Historical Data'!$A$2:$A$745, 0)))</f>
        <v>44</v>
      </c>
      <c r="C28" s="9">
        <f t="shared" ca="1" si="24"/>
        <v>275</v>
      </c>
      <c r="D28" s="9">
        <v>0</v>
      </c>
      <c r="E28" s="9">
        <f t="shared" ca="1" si="8"/>
        <v>44</v>
      </c>
      <c r="F28" s="9">
        <f t="shared" ca="1" si="5"/>
        <v>44</v>
      </c>
      <c r="G28" s="9">
        <f t="shared" ca="1" si="18"/>
        <v>3860</v>
      </c>
      <c r="H28" s="43">
        <f ca="1">SUM(F$12:F28)</f>
        <v>3860</v>
      </c>
      <c r="I28" s="60">
        <f ca="1">SUM(D$12:D28)+SUMIF(E$12:E28, "&lt;0")</f>
        <v>0</v>
      </c>
      <c r="J28" s="43"/>
      <c r="K28" s="61">
        <v>44199</v>
      </c>
      <c r="L28" s="62">
        <f t="shared" ca="1" si="9"/>
        <v>44</v>
      </c>
      <c r="M28" s="62">
        <f t="shared" ca="1" si="25"/>
        <v>275</v>
      </c>
      <c r="N28" s="62">
        <v>0</v>
      </c>
      <c r="O28" s="62">
        <f t="shared" ca="1" si="10"/>
        <v>44</v>
      </c>
      <c r="P28" s="62">
        <f t="shared" ca="1" si="11"/>
        <v>44</v>
      </c>
      <c r="Q28" s="62">
        <f t="shared" ca="1" si="19"/>
        <v>3860</v>
      </c>
      <c r="R28" s="43">
        <f ca="1">SUM(P$12:P28)</f>
        <v>3860</v>
      </c>
      <c r="S28" s="60">
        <f ca="1">SUM(N$12:N28)+SUMIF(O$12:O28, "&lt;0")</f>
        <v>0</v>
      </c>
      <c r="U28" s="61">
        <v>44199</v>
      </c>
      <c r="V28" s="62">
        <f t="shared" ca="1" si="23"/>
        <v>44</v>
      </c>
      <c r="W28" s="62">
        <f t="shared" ca="1" si="26"/>
        <v>275</v>
      </c>
      <c r="X28" s="62">
        <v>0</v>
      </c>
      <c r="Y28" s="62">
        <f t="shared" ca="1" si="12"/>
        <v>44</v>
      </c>
      <c r="Z28" s="62">
        <f t="shared" ca="1" si="13"/>
        <v>44</v>
      </c>
      <c r="AA28" s="62">
        <f t="shared" ca="1" si="20"/>
        <v>3860</v>
      </c>
      <c r="AB28" s="43">
        <f ca="1">SUM(Z$12:Z28)</f>
        <v>3860</v>
      </c>
      <c r="AC28" s="60">
        <f ca="1">SUM(X$12:X28)+SUMIF(Y$12:Y28, "&lt;0")</f>
        <v>0</v>
      </c>
      <c r="AE28" s="61">
        <v>44199</v>
      </c>
      <c r="AF28" s="62">
        <f t="shared" ca="1" si="6"/>
        <v>44</v>
      </c>
      <c r="AG28" s="62">
        <f t="shared" ca="1" si="27"/>
        <v>275</v>
      </c>
      <c r="AH28" s="62">
        <v>0</v>
      </c>
      <c r="AI28" s="62">
        <f t="shared" ca="1" si="14"/>
        <v>44</v>
      </c>
      <c r="AJ28" s="62">
        <f t="shared" ca="1" si="15"/>
        <v>44</v>
      </c>
      <c r="AK28" s="62">
        <f t="shared" ca="1" si="21"/>
        <v>3860</v>
      </c>
      <c r="AL28" s="43">
        <f ca="1">SUM(AJ$12:AJ28)</f>
        <v>3860</v>
      </c>
      <c r="AM28" s="60">
        <f ca="1">SUM(AH$12:AH28)+SUMIF(AI$12:AI28, "&lt;0")</f>
        <v>0</v>
      </c>
      <c r="AO28" s="61">
        <v>44199</v>
      </c>
      <c r="AP28" s="62">
        <f t="shared" ca="1" si="7"/>
        <v>44</v>
      </c>
      <c r="AQ28" s="62">
        <f t="shared" ca="1" si="28"/>
        <v>275</v>
      </c>
      <c r="AR28" s="62">
        <v>0</v>
      </c>
      <c r="AS28" s="62">
        <f t="shared" ca="1" si="16"/>
        <v>44</v>
      </c>
      <c r="AT28" s="62">
        <f t="shared" ca="1" si="17"/>
        <v>44</v>
      </c>
      <c r="AU28" s="62">
        <f t="shared" ca="1" si="22"/>
        <v>3860</v>
      </c>
      <c r="AV28" s="43">
        <f ca="1">SUM(AT$12:AT28)</f>
        <v>3860</v>
      </c>
      <c r="AW28" s="60">
        <f ca="1">SUM(AR$12:AR28)+SUMIF(AS$12:AS28, "&lt;0")</f>
        <v>0</v>
      </c>
    </row>
    <row r="29" spans="1:49" x14ac:dyDescent="0.2">
      <c r="A29" s="33">
        <v>44200</v>
      </c>
      <c r="B29" s="54">
        <f ca="1">IF($A29&gt;= $C$5,$C$6, INDEX('[1]Historical Data'!$C$2:$C$745, MATCH(A29, '[1]Historical Data'!$A$2:$A$745, 0)))</f>
        <v>333</v>
      </c>
      <c r="C29" s="9">
        <f t="shared" ca="1" si="24"/>
        <v>296</v>
      </c>
      <c r="D29" s="9">
        <v>0</v>
      </c>
      <c r="E29" s="9">
        <f t="shared" ca="1" si="8"/>
        <v>333</v>
      </c>
      <c r="F29" s="9">
        <f t="shared" ca="1" si="5"/>
        <v>333</v>
      </c>
      <c r="G29" s="9">
        <f t="shared" ca="1" si="18"/>
        <v>4193</v>
      </c>
      <c r="H29" s="43">
        <f ca="1">SUM(F$12:F29)</f>
        <v>4193</v>
      </c>
      <c r="I29" s="60">
        <f ca="1">SUM(D$12:D29)+SUMIF(E$12:E29, "&lt;0")</f>
        <v>0</v>
      </c>
      <c r="J29" s="43"/>
      <c r="K29" s="61">
        <v>44200</v>
      </c>
      <c r="L29" s="62">
        <f t="shared" ca="1" si="9"/>
        <v>333</v>
      </c>
      <c r="M29" s="62">
        <f t="shared" ca="1" si="25"/>
        <v>296</v>
      </c>
      <c r="N29" s="62">
        <v>0</v>
      </c>
      <c r="O29" s="62">
        <f t="shared" ca="1" si="10"/>
        <v>333</v>
      </c>
      <c r="P29" s="62">
        <f t="shared" ca="1" si="11"/>
        <v>333</v>
      </c>
      <c r="Q29" s="62">
        <f t="shared" ca="1" si="19"/>
        <v>4193</v>
      </c>
      <c r="R29" s="43">
        <f ca="1">SUM(P$12:P29)</f>
        <v>4193</v>
      </c>
      <c r="S29" s="60">
        <f ca="1">SUM(N$12:N29)+SUMIF(O$12:O29, "&lt;0")</f>
        <v>0</v>
      </c>
      <c r="U29" s="61">
        <v>44200</v>
      </c>
      <c r="V29" s="62">
        <f t="shared" ca="1" si="23"/>
        <v>333</v>
      </c>
      <c r="W29" s="62">
        <f t="shared" ca="1" si="26"/>
        <v>296</v>
      </c>
      <c r="X29" s="62">
        <v>0</v>
      </c>
      <c r="Y29" s="62">
        <f t="shared" ca="1" si="12"/>
        <v>333</v>
      </c>
      <c r="Z29" s="62">
        <f t="shared" ca="1" si="13"/>
        <v>333</v>
      </c>
      <c r="AA29" s="62">
        <f t="shared" ca="1" si="20"/>
        <v>4193</v>
      </c>
      <c r="AB29" s="43">
        <f ca="1">SUM(Z$12:Z29)</f>
        <v>4193</v>
      </c>
      <c r="AC29" s="60">
        <f ca="1">SUM(X$12:X29)+SUMIF(Y$12:Y29, "&lt;0")</f>
        <v>0</v>
      </c>
      <c r="AE29" s="61">
        <v>44200</v>
      </c>
      <c r="AF29" s="62">
        <f t="shared" ca="1" si="6"/>
        <v>333</v>
      </c>
      <c r="AG29" s="62">
        <f t="shared" ca="1" si="27"/>
        <v>296</v>
      </c>
      <c r="AH29" s="62">
        <v>0</v>
      </c>
      <c r="AI29" s="62">
        <f t="shared" ca="1" si="14"/>
        <v>333</v>
      </c>
      <c r="AJ29" s="62">
        <f t="shared" ca="1" si="15"/>
        <v>333</v>
      </c>
      <c r="AK29" s="62">
        <f t="shared" ca="1" si="21"/>
        <v>4193</v>
      </c>
      <c r="AL29" s="43">
        <f ca="1">SUM(AJ$12:AJ29)</f>
        <v>4193</v>
      </c>
      <c r="AM29" s="60">
        <f ca="1">SUM(AH$12:AH29)+SUMIF(AI$12:AI29, "&lt;0")</f>
        <v>0</v>
      </c>
      <c r="AO29" s="61">
        <v>44200</v>
      </c>
      <c r="AP29" s="62">
        <f t="shared" ca="1" si="7"/>
        <v>333</v>
      </c>
      <c r="AQ29" s="62">
        <f t="shared" ca="1" si="28"/>
        <v>296</v>
      </c>
      <c r="AR29" s="62">
        <v>0</v>
      </c>
      <c r="AS29" s="62">
        <f t="shared" ca="1" si="16"/>
        <v>333</v>
      </c>
      <c r="AT29" s="62">
        <f t="shared" ca="1" si="17"/>
        <v>333</v>
      </c>
      <c r="AU29" s="62">
        <f t="shared" ca="1" si="22"/>
        <v>4193</v>
      </c>
      <c r="AV29" s="43">
        <f ca="1">SUM(AT$12:AT29)</f>
        <v>4193</v>
      </c>
      <c r="AW29" s="60">
        <f ca="1">SUM(AR$12:AR29)+SUMIF(AS$12:AS29, "&lt;0")</f>
        <v>0</v>
      </c>
    </row>
    <row r="30" spans="1:49" x14ac:dyDescent="0.2">
      <c r="A30" s="33">
        <v>44201</v>
      </c>
      <c r="B30" s="54">
        <f ca="1">IF($A30&gt;= $C$5,$C$6, INDEX('[1]Historical Data'!$C$2:$C$745, MATCH(A30, '[1]Historical Data'!$A$2:$A$745, 0)))</f>
        <v>388</v>
      </c>
      <c r="C30" s="9">
        <f t="shared" ca="1" si="24"/>
        <v>324</v>
      </c>
      <c r="D30" s="9">
        <v>0</v>
      </c>
      <c r="E30" s="9">
        <f t="shared" ca="1" si="8"/>
        <v>388</v>
      </c>
      <c r="F30" s="9">
        <f t="shared" ca="1" si="5"/>
        <v>388</v>
      </c>
      <c r="G30" s="9">
        <f t="shared" ca="1" si="18"/>
        <v>4581</v>
      </c>
      <c r="H30" s="43">
        <f ca="1">SUM(F$12:F30)</f>
        <v>4581</v>
      </c>
      <c r="I30" s="60">
        <f ca="1">SUM(D$12:D30)+SUMIF(E$12:E30, "&lt;0")</f>
        <v>0</v>
      </c>
      <c r="J30" s="43"/>
      <c r="K30" s="61">
        <v>44201</v>
      </c>
      <c r="L30" s="62">
        <f t="shared" ca="1" si="9"/>
        <v>388</v>
      </c>
      <c r="M30" s="62">
        <f t="shared" ca="1" si="25"/>
        <v>324</v>
      </c>
      <c r="N30" s="62">
        <v>0</v>
      </c>
      <c r="O30" s="62">
        <f t="shared" ca="1" si="10"/>
        <v>388</v>
      </c>
      <c r="P30" s="62">
        <f t="shared" ca="1" si="11"/>
        <v>388</v>
      </c>
      <c r="Q30" s="62">
        <f t="shared" ca="1" si="19"/>
        <v>4581</v>
      </c>
      <c r="R30" s="43">
        <f ca="1">SUM(P$12:P30)</f>
        <v>4581</v>
      </c>
      <c r="S30" s="60">
        <f ca="1">SUM(N$12:N30)+SUMIF(O$12:O30, "&lt;0")</f>
        <v>0</v>
      </c>
      <c r="U30" s="61">
        <v>44201</v>
      </c>
      <c r="V30" s="62">
        <f t="shared" ca="1" si="23"/>
        <v>388</v>
      </c>
      <c r="W30" s="62">
        <f t="shared" ca="1" si="26"/>
        <v>324</v>
      </c>
      <c r="X30" s="62">
        <v>0</v>
      </c>
      <c r="Y30" s="62">
        <f t="shared" ca="1" si="12"/>
        <v>388</v>
      </c>
      <c r="Z30" s="62">
        <f t="shared" ca="1" si="13"/>
        <v>388</v>
      </c>
      <c r="AA30" s="62">
        <f t="shared" ca="1" si="20"/>
        <v>4581</v>
      </c>
      <c r="AB30" s="43">
        <f ca="1">SUM(Z$12:Z30)</f>
        <v>4581</v>
      </c>
      <c r="AC30" s="60">
        <f ca="1">SUM(X$12:X30)+SUMIF(Y$12:Y30, "&lt;0")</f>
        <v>0</v>
      </c>
      <c r="AE30" s="61">
        <v>44201</v>
      </c>
      <c r="AF30" s="62">
        <f t="shared" ca="1" si="6"/>
        <v>388</v>
      </c>
      <c r="AG30" s="62">
        <f t="shared" ca="1" si="27"/>
        <v>324</v>
      </c>
      <c r="AH30" s="62">
        <v>0</v>
      </c>
      <c r="AI30" s="62">
        <f t="shared" ca="1" si="14"/>
        <v>388</v>
      </c>
      <c r="AJ30" s="62">
        <f t="shared" ca="1" si="15"/>
        <v>388</v>
      </c>
      <c r="AK30" s="62">
        <f t="shared" ca="1" si="21"/>
        <v>4581</v>
      </c>
      <c r="AL30" s="43">
        <f ca="1">SUM(AJ$12:AJ30)</f>
        <v>4581</v>
      </c>
      <c r="AM30" s="60">
        <f ca="1">SUM(AH$12:AH30)+SUMIF(AI$12:AI30, "&lt;0")</f>
        <v>0</v>
      </c>
      <c r="AO30" s="61">
        <v>44201</v>
      </c>
      <c r="AP30" s="62">
        <f t="shared" ca="1" si="7"/>
        <v>388</v>
      </c>
      <c r="AQ30" s="62">
        <f t="shared" ca="1" si="28"/>
        <v>324</v>
      </c>
      <c r="AR30" s="62">
        <v>0</v>
      </c>
      <c r="AS30" s="62">
        <f t="shared" ca="1" si="16"/>
        <v>388</v>
      </c>
      <c r="AT30" s="62">
        <f t="shared" ca="1" si="17"/>
        <v>388</v>
      </c>
      <c r="AU30" s="62">
        <f t="shared" ca="1" si="22"/>
        <v>4581</v>
      </c>
      <c r="AV30" s="43">
        <f ca="1">SUM(AT$12:AT30)</f>
        <v>4581</v>
      </c>
      <c r="AW30" s="60">
        <f ca="1">SUM(AR$12:AR30)+SUMIF(AS$12:AS30, "&lt;0")</f>
        <v>0</v>
      </c>
    </row>
    <row r="31" spans="1:49" x14ac:dyDescent="0.2">
      <c r="A31" s="33">
        <v>44202</v>
      </c>
      <c r="B31" s="54">
        <f ca="1">IF($A31&gt;= $C$5,$C$6, INDEX('[1]Historical Data'!$C$2:$C$745, MATCH(A31, '[1]Historical Data'!$A$2:$A$745, 0)))</f>
        <v>428</v>
      </c>
      <c r="C31" s="9">
        <f t="shared" ca="1" si="24"/>
        <v>277</v>
      </c>
      <c r="D31" s="9">
        <v>0</v>
      </c>
      <c r="E31" s="9">
        <f t="shared" ca="1" si="8"/>
        <v>428</v>
      </c>
      <c r="F31" s="9">
        <f t="shared" ca="1" si="5"/>
        <v>428</v>
      </c>
      <c r="G31" s="9">
        <f t="shared" ca="1" si="18"/>
        <v>5009</v>
      </c>
      <c r="H31" s="43">
        <f ca="1">SUM(F$12:F31)</f>
        <v>5009</v>
      </c>
      <c r="I31" s="60">
        <f ca="1">SUM(D$12:D31)+SUMIF(E$12:E31, "&lt;0")</f>
        <v>0</v>
      </c>
      <c r="J31" s="43"/>
      <c r="K31" s="61">
        <v>44202</v>
      </c>
      <c r="L31" s="62">
        <f t="shared" ca="1" si="9"/>
        <v>428</v>
      </c>
      <c r="M31" s="62">
        <f t="shared" ca="1" si="25"/>
        <v>277</v>
      </c>
      <c r="N31" s="62">
        <v>0</v>
      </c>
      <c r="O31" s="62">
        <f t="shared" ca="1" si="10"/>
        <v>428</v>
      </c>
      <c r="P31" s="62">
        <f t="shared" ca="1" si="11"/>
        <v>428</v>
      </c>
      <c r="Q31" s="62">
        <f t="shared" ca="1" si="19"/>
        <v>5009</v>
      </c>
      <c r="R31" s="43">
        <f ca="1">SUM(P$12:P31)</f>
        <v>5009</v>
      </c>
      <c r="S31" s="60">
        <f ca="1">SUM(N$12:N31)+SUMIF(O$12:O31, "&lt;0")</f>
        <v>0</v>
      </c>
      <c r="U31" s="61">
        <v>44202</v>
      </c>
      <c r="V31" s="62">
        <f t="shared" ca="1" si="23"/>
        <v>428</v>
      </c>
      <c r="W31" s="62">
        <f t="shared" ca="1" si="26"/>
        <v>277</v>
      </c>
      <c r="X31" s="62">
        <v>0</v>
      </c>
      <c r="Y31" s="62">
        <f t="shared" ca="1" si="12"/>
        <v>428</v>
      </c>
      <c r="Z31" s="62">
        <f t="shared" ca="1" si="13"/>
        <v>428</v>
      </c>
      <c r="AA31" s="62">
        <f t="shared" ca="1" si="20"/>
        <v>5009</v>
      </c>
      <c r="AB31" s="43">
        <f ca="1">SUM(Z$12:Z31)</f>
        <v>5009</v>
      </c>
      <c r="AC31" s="60">
        <f ca="1">SUM(X$12:X31)+SUMIF(Y$12:Y31, "&lt;0")</f>
        <v>0</v>
      </c>
      <c r="AE31" s="61">
        <v>44202</v>
      </c>
      <c r="AF31" s="62">
        <f t="shared" ca="1" si="6"/>
        <v>428</v>
      </c>
      <c r="AG31" s="62">
        <f t="shared" ca="1" si="27"/>
        <v>277</v>
      </c>
      <c r="AH31" s="62">
        <v>0</v>
      </c>
      <c r="AI31" s="62">
        <f t="shared" ca="1" si="14"/>
        <v>428</v>
      </c>
      <c r="AJ31" s="62">
        <f t="shared" ca="1" si="15"/>
        <v>428</v>
      </c>
      <c r="AK31" s="62">
        <f t="shared" ca="1" si="21"/>
        <v>5009</v>
      </c>
      <c r="AL31" s="43">
        <f ca="1">SUM(AJ$12:AJ31)</f>
        <v>5009</v>
      </c>
      <c r="AM31" s="60">
        <f ca="1">SUM(AH$12:AH31)+SUMIF(AI$12:AI31, "&lt;0")</f>
        <v>0</v>
      </c>
      <c r="AO31" s="61">
        <v>44202</v>
      </c>
      <c r="AP31" s="62">
        <f t="shared" ca="1" si="7"/>
        <v>428</v>
      </c>
      <c r="AQ31" s="62">
        <f t="shared" ca="1" si="28"/>
        <v>277</v>
      </c>
      <c r="AR31" s="62">
        <v>0</v>
      </c>
      <c r="AS31" s="62">
        <f t="shared" ca="1" si="16"/>
        <v>428</v>
      </c>
      <c r="AT31" s="62">
        <f t="shared" ca="1" si="17"/>
        <v>428</v>
      </c>
      <c r="AU31" s="62">
        <f t="shared" ca="1" si="22"/>
        <v>5009</v>
      </c>
      <c r="AV31" s="43">
        <f ca="1">SUM(AT$12:AT31)</f>
        <v>5009</v>
      </c>
      <c r="AW31" s="60">
        <f ca="1">SUM(AR$12:AR31)+SUMIF(AS$12:AS31, "&lt;0")</f>
        <v>0</v>
      </c>
    </row>
    <row r="32" spans="1:49" x14ac:dyDescent="0.2">
      <c r="A32" s="33">
        <v>44203</v>
      </c>
      <c r="B32" s="54">
        <f ca="1">IF($A32&gt;= $C$5,$C$6, INDEX('[1]Historical Data'!$C$2:$C$745, MATCH(A32, '[1]Historical Data'!$A$2:$A$745, 0)))</f>
        <v>774</v>
      </c>
      <c r="C32" s="9">
        <f t="shared" ca="1" si="24"/>
        <v>374</v>
      </c>
      <c r="D32" s="9">
        <v>0</v>
      </c>
      <c r="E32" s="9">
        <f t="shared" ca="1" si="8"/>
        <v>774</v>
      </c>
      <c r="F32" s="9">
        <f t="shared" ca="1" si="5"/>
        <v>774</v>
      </c>
      <c r="G32" s="9">
        <f t="shared" ca="1" si="18"/>
        <v>5783</v>
      </c>
      <c r="H32" s="43">
        <f ca="1">SUM(F$12:F32)</f>
        <v>5783</v>
      </c>
      <c r="I32" s="60">
        <f ca="1">SUM(D$12:D32)+SUMIF(E$12:E32, "&lt;0")</f>
        <v>0</v>
      </c>
      <c r="J32" s="43"/>
      <c r="K32" s="61">
        <v>44203</v>
      </c>
      <c r="L32" s="62">
        <f t="shared" ca="1" si="9"/>
        <v>774</v>
      </c>
      <c r="M32" s="62">
        <f t="shared" ca="1" si="25"/>
        <v>374</v>
      </c>
      <c r="N32" s="62">
        <v>0</v>
      </c>
      <c r="O32" s="62">
        <f t="shared" ca="1" si="10"/>
        <v>774</v>
      </c>
      <c r="P32" s="62">
        <f t="shared" ca="1" si="11"/>
        <v>774</v>
      </c>
      <c r="Q32" s="62">
        <f t="shared" ca="1" si="19"/>
        <v>5783</v>
      </c>
      <c r="R32" s="43">
        <f ca="1">SUM(P$12:P32)</f>
        <v>5783</v>
      </c>
      <c r="S32" s="60">
        <f ca="1">SUM(N$12:N32)+SUMIF(O$12:O32, "&lt;0")</f>
        <v>0</v>
      </c>
      <c r="U32" s="61">
        <v>44203</v>
      </c>
      <c r="V32" s="62">
        <f t="shared" ca="1" si="23"/>
        <v>774</v>
      </c>
      <c r="W32" s="62">
        <f t="shared" ca="1" si="26"/>
        <v>374</v>
      </c>
      <c r="X32" s="62">
        <v>0</v>
      </c>
      <c r="Y32" s="62">
        <f t="shared" ca="1" si="12"/>
        <v>774</v>
      </c>
      <c r="Z32" s="62">
        <f t="shared" ca="1" si="13"/>
        <v>774</v>
      </c>
      <c r="AA32" s="62">
        <f t="shared" ca="1" si="20"/>
        <v>5783</v>
      </c>
      <c r="AB32" s="43">
        <f ca="1">SUM(Z$12:Z32)</f>
        <v>5783</v>
      </c>
      <c r="AC32" s="60">
        <f ca="1">SUM(X$12:X32)+SUMIF(Y$12:Y32, "&lt;0")</f>
        <v>0</v>
      </c>
      <c r="AE32" s="61">
        <v>44203</v>
      </c>
      <c r="AF32" s="62">
        <f t="shared" ca="1" si="6"/>
        <v>774</v>
      </c>
      <c r="AG32" s="62">
        <f t="shared" ca="1" si="27"/>
        <v>374</v>
      </c>
      <c r="AH32" s="62">
        <v>0</v>
      </c>
      <c r="AI32" s="62">
        <f t="shared" ca="1" si="14"/>
        <v>774</v>
      </c>
      <c r="AJ32" s="62">
        <f t="shared" ca="1" si="15"/>
        <v>774</v>
      </c>
      <c r="AK32" s="62">
        <f t="shared" ca="1" si="21"/>
        <v>5783</v>
      </c>
      <c r="AL32" s="43">
        <f ca="1">SUM(AJ$12:AJ32)</f>
        <v>5783</v>
      </c>
      <c r="AM32" s="60">
        <f ca="1">SUM(AH$12:AH32)+SUMIF(AI$12:AI32, "&lt;0")</f>
        <v>0</v>
      </c>
      <c r="AO32" s="61">
        <v>44203</v>
      </c>
      <c r="AP32" s="62">
        <f t="shared" ca="1" si="7"/>
        <v>774</v>
      </c>
      <c r="AQ32" s="62">
        <f t="shared" ca="1" si="28"/>
        <v>374</v>
      </c>
      <c r="AR32" s="62">
        <v>0</v>
      </c>
      <c r="AS32" s="62">
        <f t="shared" ca="1" si="16"/>
        <v>774</v>
      </c>
      <c r="AT32" s="62">
        <f t="shared" ca="1" si="17"/>
        <v>774</v>
      </c>
      <c r="AU32" s="62">
        <f t="shared" ca="1" si="22"/>
        <v>5783</v>
      </c>
      <c r="AV32" s="43">
        <f ca="1">SUM(AT$12:AT32)</f>
        <v>5783</v>
      </c>
      <c r="AW32" s="60">
        <f ca="1">SUM(AR$12:AR32)+SUMIF(AS$12:AS32, "&lt;0")</f>
        <v>0</v>
      </c>
    </row>
    <row r="33" spans="1:49" x14ac:dyDescent="0.2">
      <c r="A33" s="33">
        <v>44204</v>
      </c>
      <c r="B33" s="54">
        <f ca="1">IF($A33&gt;= $C$5,$C$6, INDEX('[1]Historical Data'!$C$2:$C$745, MATCH(A33, '[1]Historical Data'!$A$2:$A$745, 0)))</f>
        <v>800</v>
      </c>
      <c r="C33" s="9">
        <f t="shared" ca="1" si="24"/>
        <v>443</v>
      </c>
      <c r="D33" s="9">
        <v>0</v>
      </c>
      <c r="E33" s="9">
        <f t="shared" ca="1" si="8"/>
        <v>800</v>
      </c>
      <c r="F33" s="9">
        <f t="shared" ca="1" si="5"/>
        <v>800</v>
      </c>
      <c r="G33" s="9">
        <f t="shared" ca="1" si="18"/>
        <v>6583</v>
      </c>
      <c r="H33" s="43">
        <f ca="1">SUM(F$12:F33)</f>
        <v>6583</v>
      </c>
      <c r="I33" s="60">
        <f ca="1">SUM(D$12:D33)+SUMIF(E$12:E33, "&lt;0")</f>
        <v>0</v>
      </c>
      <c r="J33" s="43"/>
      <c r="K33" s="61">
        <v>44204</v>
      </c>
      <c r="L33" s="62">
        <f t="shared" ca="1" si="9"/>
        <v>800</v>
      </c>
      <c r="M33" s="62">
        <f t="shared" ca="1" si="25"/>
        <v>443</v>
      </c>
      <c r="N33" s="62">
        <v>0</v>
      </c>
      <c r="O33" s="62">
        <f t="shared" ca="1" si="10"/>
        <v>800</v>
      </c>
      <c r="P33" s="62">
        <f t="shared" ca="1" si="11"/>
        <v>800</v>
      </c>
      <c r="Q33" s="62">
        <f t="shared" ca="1" si="19"/>
        <v>6583</v>
      </c>
      <c r="R33" s="43">
        <f ca="1">SUM(P$12:P33)</f>
        <v>6583</v>
      </c>
      <c r="S33" s="60">
        <f ca="1">SUM(N$12:N33)+SUMIF(O$12:O33, "&lt;0")</f>
        <v>0</v>
      </c>
      <c r="U33" s="61">
        <v>44204</v>
      </c>
      <c r="V33" s="62">
        <f t="shared" ca="1" si="23"/>
        <v>800</v>
      </c>
      <c r="W33" s="62">
        <f t="shared" ca="1" si="26"/>
        <v>443</v>
      </c>
      <c r="X33" s="62">
        <v>0</v>
      </c>
      <c r="Y33" s="62">
        <f t="shared" ca="1" si="12"/>
        <v>800</v>
      </c>
      <c r="Z33" s="62">
        <f t="shared" ca="1" si="13"/>
        <v>800</v>
      </c>
      <c r="AA33" s="62">
        <f t="shared" ca="1" si="20"/>
        <v>6583</v>
      </c>
      <c r="AB33" s="43">
        <f ca="1">SUM(Z$12:Z33)</f>
        <v>6583</v>
      </c>
      <c r="AC33" s="60">
        <f ca="1">SUM(X$12:X33)+SUMIF(Y$12:Y33, "&lt;0")</f>
        <v>0</v>
      </c>
      <c r="AE33" s="61">
        <v>44204</v>
      </c>
      <c r="AF33" s="62">
        <f t="shared" ca="1" si="6"/>
        <v>800</v>
      </c>
      <c r="AG33" s="62">
        <f t="shared" ca="1" si="27"/>
        <v>443</v>
      </c>
      <c r="AH33" s="62">
        <v>0</v>
      </c>
      <c r="AI33" s="62">
        <f t="shared" ca="1" si="14"/>
        <v>800</v>
      </c>
      <c r="AJ33" s="62">
        <f t="shared" ca="1" si="15"/>
        <v>800</v>
      </c>
      <c r="AK33" s="62">
        <f t="shared" ca="1" si="21"/>
        <v>6583</v>
      </c>
      <c r="AL33" s="43">
        <f ca="1">SUM(AJ$12:AJ33)</f>
        <v>6583</v>
      </c>
      <c r="AM33" s="60">
        <f ca="1">SUM(AH$12:AH33)+SUMIF(AI$12:AI33, "&lt;0")</f>
        <v>0</v>
      </c>
      <c r="AO33" s="61">
        <v>44204</v>
      </c>
      <c r="AP33" s="62">
        <f t="shared" ca="1" si="7"/>
        <v>800</v>
      </c>
      <c r="AQ33" s="62">
        <f t="shared" ca="1" si="28"/>
        <v>443</v>
      </c>
      <c r="AR33" s="62">
        <v>0</v>
      </c>
      <c r="AS33" s="62">
        <f t="shared" ca="1" si="16"/>
        <v>800</v>
      </c>
      <c r="AT33" s="62">
        <f t="shared" ca="1" si="17"/>
        <v>800</v>
      </c>
      <c r="AU33" s="62">
        <f t="shared" ca="1" si="22"/>
        <v>6583</v>
      </c>
      <c r="AV33" s="43">
        <f ca="1">SUM(AT$12:AT33)</f>
        <v>6583</v>
      </c>
      <c r="AW33" s="60">
        <f ca="1">SUM(AR$12:AR33)+SUMIF(AS$12:AS33, "&lt;0")</f>
        <v>0</v>
      </c>
    </row>
    <row r="34" spans="1:49" x14ac:dyDescent="0.2">
      <c r="A34" s="33">
        <v>44205</v>
      </c>
      <c r="B34" s="54">
        <f ca="1">IF($A34&gt;= $C$5,$C$6, INDEX('[1]Historical Data'!$C$2:$C$745, MATCH(A34, '[1]Historical Data'!$A$2:$A$745, 0)))</f>
        <v>673</v>
      </c>
      <c r="C34" s="9">
        <f t="shared" ca="1" si="24"/>
        <v>491</v>
      </c>
      <c r="D34" s="9">
        <v>0</v>
      </c>
      <c r="E34" s="9">
        <f t="shared" ca="1" si="8"/>
        <v>673</v>
      </c>
      <c r="F34" s="9">
        <f t="shared" ca="1" si="5"/>
        <v>673</v>
      </c>
      <c r="G34" s="9">
        <f t="shared" ca="1" si="18"/>
        <v>7256</v>
      </c>
      <c r="H34" s="43">
        <f ca="1">SUM(F$12:F34)</f>
        <v>7256</v>
      </c>
      <c r="I34" s="60">
        <f ca="1">SUM(D$12:D34)+SUMIF(E$12:E34, "&lt;0")</f>
        <v>0</v>
      </c>
      <c r="J34" s="43"/>
      <c r="K34" s="61">
        <v>44205</v>
      </c>
      <c r="L34" s="62">
        <f t="shared" ca="1" si="9"/>
        <v>673</v>
      </c>
      <c r="M34" s="62">
        <f t="shared" ca="1" si="25"/>
        <v>491</v>
      </c>
      <c r="N34" s="62">
        <v>0</v>
      </c>
      <c r="O34" s="62">
        <f t="shared" ca="1" si="10"/>
        <v>673</v>
      </c>
      <c r="P34" s="62">
        <f t="shared" ca="1" si="11"/>
        <v>673</v>
      </c>
      <c r="Q34" s="62">
        <f t="shared" ca="1" si="19"/>
        <v>7256</v>
      </c>
      <c r="R34" s="43">
        <f ca="1">SUM(P$12:P34)</f>
        <v>7256</v>
      </c>
      <c r="S34" s="60">
        <f ca="1">SUM(N$12:N34)+SUMIF(O$12:O34, "&lt;0")</f>
        <v>0</v>
      </c>
      <c r="U34" s="61">
        <v>44205</v>
      </c>
      <c r="V34" s="62">
        <f t="shared" ca="1" si="23"/>
        <v>673</v>
      </c>
      <c r="W34" s="62">
        <f t="shared" ca="1" si="26"/>
        <v>491</v>
      </c>
      <c r="X34" s="62">
        <v>0</v>
      </c>
      <c r="Y34" s="62">
        <f t="shared" ca="1" si="12"/>
        <v>673</v>
      </c>
      <c r="Z34" s="62">
        <f t="shared" ca="1" si="13"/>
        <v>673</v>
      </c>
      <c r="AA34" s="62">
        <f t="shared" ca="1" si="20"/>
        <v>7256</v>
      </c>
      <c r="AB34" s="43">
        <f ca="1">SUM(Z$12:Z34)</f>
        <v>7256</v>
      </c>
      <c r="AC34" s="60">
        <f ca="1">SUM(X$12:X34)+SUMIF(Y$12:Y34, "&lt;0")</f>
        <v>0</v>
      </c>
      <c r="AE34" s="61">
        <v>44205</v>
      </c>
      <c r="AF34" s="62">
        <f t="shared" ca="1" si="6"/>
        <v>673</v>
      </c>
      <c r="AG34" s="62">
        <f t="shared" ca="1" si="27"/>
        <v>491</v>
      </c>
      <c r="AH34" s="62">
        <v>0</v>
      </c>
      <c r="AI34" s="62">
        <f t="shared" ca="1" si="14"/>
        <v>673</v>
      </c>
      <c r="AJ34" s="62">
        <f t="shared" ca="1" si="15"/>
        <v>673</v>
      </c>
      <c r="AK34" s="62">
        <f t="shared" ca="1" si="21"/>
        <v>7256</v>
      </c>
      <c r="AL34" s="43">
        <f ca="1">SUM(AJ$12:AJ34)</f>
        <v>7256</v>
      </c>
      <c r="AM34" s="60">
        <f ca="1">SUM(AH$12:AH34)+SUMIF(AI$12:AI34, "&lt;0")</f>
        <v>0</v>
      </c>
      <c r="AO34" s="61">
        <v>44205</v>
      </c>
      <c r="AP34" s="62">
        <f t="shared" ca="1" si="7"/>
        <v>673</v>
      </c>
      <c r="AQ34" s="62">
        <f t="shared" ca="1" si="28"/>
        <v>491</v>
      </c>
      <c r="AR34" s="62">
        <v>0</v>
      </c>
      <c r="AS34" s="62">
        <f t="shared" ca="1" si="16"/>
        <v>673</v>
      </c>
      <c r="AT34" s="62">
        <f t="shared" ca="1" si="17"/>
        <v>673</v>
      </c>
      <c r="AU34" s="62">
        <f t="shared" ca="1" si="22"/>
        <v>7256</v>
      </c>
      <c r="AV34" s="43">
        <f ca="1">SUM(AT$12:AT34)</f>
        <v>7256</v>
      </c>
      <c r="AW34" s="60">
        <f ca="1">SUM(AR$12:AR34)+SUMIF(AS$12:AS34, "&lt;0")</f>
        <v>0</v>
      </c>
    </row>
    <row r="35" spans="1:49" x14ac:dyDescent="0.2">
      <c r="A35" s="33">
        <v>44206</v>
      </c>
      <c r="B35" s="54">
        <f ca="1">IF($A35&gt;= $C$5,$C$6, INDEX('[1]Historical Data'!$C$2:$C$745, MATCH(A35, '[1]Historical Data'!$A$2:$A$745, 0)))</f>
        <v>763</v>
      </c>
      <c r="C35" s="9">
        <f t="shared" ca="1" si="24"/>
        <v>594</v>
      </c>
      <c r="D35" s="9">
        <v>0</v>
      </c>
      <c r="E35" s="9">
        <f t="shared" ca="1" si="8"/>
        <v>763</v>
      </c>
      <c r="F35" s="9">
        <f t="shared" ca="1" si="5"/>
        <v>763</v>
      </c>
      <c r="G35" s="9">
        <f t="shared" ca="1" si="18"/>
        <v>8019</v>
      </c>
      <c r="H35" s="43">
        <f ca="1">SUM(F$12:F35)</f>
        <v>8019</v>
      </c>
      <c r="I35" s="60">
        <f ca="1">SUM(D$12:D35)+SUMIF(E$12:E35, "&lt;0")</f>
        <v>0</v>
      </c>
      <c r="J35" s="43"/>
      <c r="K35" s="61">
        <v>44206</v>
      </c>
      <c r="L35" s="62">
        <f t="shared" ca="1" si="9"/>
        <v>763</v>
      </c>
      <c r="M35" s="62">
        <f t="shared" ca="1" si="25"/>
        <v>594</v>
      </c>
      <c r="N35" s="62">
        <v>0</v>
      </c>
      <c r="O35" s="62">
        <f t="shared" ca="1" si="10"/>
        <v>763</v>
      </c>
      <c r="P35" s="62">
        <f t="shared" ca="1" si="11"/>
        <v>763</v>
      </c>
      <c r="Q35" s="62">
        <f t="shared" ca="1" si="19"/>
        <v>8019</v>
      </c>
      <c r="R35" s="43">
        <f ca="1">SUM(P$12:P35)</f>
        <v>8019</v>
      </c>
      <c r="S35" s="60">
        <f ca="1">SUM(N$12:N35)+SUMIF(O$12:O35, "&lt;0")</f>
        <v>0</v>
      </c>
      <c r="U35" s="61">
        <v>44206</v>
      </c>
      <c r="V35" s="62">
        <f t="shared" ca="1" si="23"/>
        <v>763</v>
      </c>
      <c r="W35" s="62">
        <f t="shared" ca="1" si="26"/>
        <v>594</v>
      </c>
      <c r="X35" s="62">
        <v>0</v>
      </c>
      <c r="Y35" s="62">
        <f t="shared" ca="1" si="12"/>
        <v>763</v>
      </c>
      <c r="Z35" s="62">
        <f t="shared" ca="1" si="13"/>
        <v>763</v>
      </c>
      <c r="AA35" s="62">
        <f t="shared" ca="1" si="20"/>
        <v>8019</v>
      </c>
      <c r="AB35" s="43">
        <f ca="1">SUM(Z$12:Z35)</f>
        <v>8019</v>
      </c>
      <c r="AC35" s="60">
        <f ca="1">SUM(X$12:X35)+SUMIF(Y$12:Y35, "&lt;0")</f>
        <v>0</v>
      </c>
      <c r="AE35" s="61">
        <v>44206</v>
      </c>
      <c r="AF35" s="62">
        <f t="shared" ca="1" si="6"/>
        <v>763</v>
      </c>
      <c r="AG35" s="62">
        <f t="shared" ca="1" si="27"/>
        <v>594</v>
      </c>
      <c r="AH35" s="62">
        <v>0</v>
      </c>
      <c r="AI35" s="62">
        <f t="shared" ca="1" si="14"/>
        <v>763</v>
      </c>
      <c r="AJ35" s="62">
        <f t="shared" ca="1" si="15"/>
        <v>763</v>
      </c>
      <c r="AK35" s="62">
        <f t="shared" ca="1" si="21"/>
        <v>8019</v>
      </c>
      <c r="AL35" s="43">
        <f ca="1">SUM(AJ$12:AJ35)</f>
        <v>8019</v>
      </c>
      <c r="AM35" s="60">
        <f ca="1">SUM(AH$12:AH35)+SUMIF(AI$12:AI35, "&lt;0")</f>
        <v>0</v>
      </c>
      <c r="AO35" s="61">
        <v>44206</v>
      </c>
      <c r="AP35" s="62">
        <f t="shared" ca="1" si="7"/>
        <v>763</v>
      </c>
      <c r="AQ35" s="62">
        <f t="shared" ca="1" si="28"/>
        <v>594</v>
      </c>
      <c r="AR35" s="62">
        <v>0</v>
      </c>
      <c r="AS35" s="62">
        <f t="shared" ca="1" si="16"/>
        <v>763</v>
      </c>
      <c r="AT35" s="62">
        <f t="shared" ca="1" si="17"/>
        <v>763</v>
      </c>
      <c r="AU35" s="62">
        <f t="shared" ca="1" si="22"/>
        <v>8019</v>
      </c>
      <c r="AV35" s="43">
        <f ca="1">SUM(AT$12:AT35)</f>
        <v>8019</v>
      </c>
      <c r="AW35" s="60">
        <f ca="1">SUM(AR$12:AR35)+SUMIF(AS$12:AS35, "&lt;0")</f>
        <v>0</v>
      </c>
    </row>
    <row r="36" spans="1:49" x14ac:dyDescent="0.2">
      <c r="A36" s="33">
        <v>44207</v>
      </c>
      <c r="B36" s="54">
        <f ca="1">IF($A36&gt;= $C$5,$C$6, INDEX('[1]Historical Data'!$C$2:$C$745, MATCH(A36, '[1]Historical Data'!$A$2:$A$745, 0)))</f>
        <v>1250</v>
      </c>
      <c r="C36" s="9">
        <f t="shared" ca="1" si="24"/>
        <v>725</v>
      </c>
      <c r="D36" s="9">
        <f ca="1" xml:space="preserve"> F12 + IF(E35 &lt; 0, -E35, 0)</f>
        <v>127</v>
      </c>
      <c r="E36" s="9">
        <f t="shared" ca="1" si="8"/>
        <v>1123</v>
      </c>
      <c r="F36" s="9">
        <f t="shared" ca="1" si="5"/>
        <v>1123</v>
      </c>
      <c r="G36" s="9">
        <f t="shared" ca="1" si="18"/>
        <v>9269</v>
      </c>
      <c r="H36" s="43">
        <f ca="1">SUM(F$12:F36)</f>
        <v>9142</v>
      </c>
      <c r="I36" s="60">
        <f ca="1">SUM(D$12:D36)+SUMIF(E$12:E36, "&lt;0")</f>
        <v>127</v>
      </c>
      <c r="J36" s="43"/>
      <c r="K36" s="61">
        <v>44207</v>
      </c>
      <c r="L36" s="62">
        <f t="shared" ca="1" si="9"/>
        <v>1250</v>
      </c>
      <c r="M36" s="62">
        <f t="shared" ca="1" si="25"/>
        <v>725</v>
      </c>
      <c r="N36" s="62">
        <f t="shared" ref="N36:N99" ca="1" si="29" xml:space="preserve"> P12 + IF(O35 &lt; 0, -O35, 0)</f>
        <v>127</v>
      </c>
      <c r="O36" s="62">
        <f t="shared" ca="1" si="10"/>
        <v>1123</v>
      </c>
      <c r="P36" s="62">
        <f t="shared" ca="1" si="11"/>
        <v>1123</v>
      </c>
      <c r="Q36" s="62">
        <f t="shared" ca="1" si="19"/>
        <v>9269</v>
      </c>
      <c r="R36" s="43">
        <f ca="1">SUM(P$12:P36)</f>
        <v>9142</v>
      </c>
      <c r="S36" s="60">
        <f ca="1">SUM(N$12:N36)+SUMIF(O$12:O36, "&lt;0")</f>
        <v>127</v>
      </c>
      <c r="U36" s="61">
        <v>44207</v>
      </c>
      <c r="V36" s="62">
        <f t="shared" ca="1" si="23"/>
        <v>1250</v>
      </c>
      <c r="W36" s="62">
        <f t="shared" ca="1" si="26"/>
        <v>725</v>
      </c>
      <c r="X36" s="62">
        <f t="shared" ref="X36:X99" ca="1" si="30" xml:space="preserve"> Z12 + IF(Y35 &lt; 0, -Y35, 0)</f>
        <v>127</v>
      </c>
      <c r="Y36" s="62">
        <f t="shared" ca="1" si="12"/>
        <v>1123</v>
      </c>
      <c r="Z36" s="62">
        <f t="shared" ca="1" si="13"/>
        <v>1123</v>
      </c>
      <c r="AA36" s="62">
        <f t="shared" ca="1" si="20"/>
        <v>9269</v>
      </c>
      <c r="AB36" s="43">
        <f ca="1">SUM(Z$12:Z36)</f>
        <v>9142</v>
      </c>
      <c r="AC36" s="60">
        <f ca="1">SUM(X$12:X36)+SUMIF(Y$12:Y36, "&lt;0")</f>
        <v>127</v>
      </c>
      <c r="AE36" s="61">
        <v>44207</v>
      </c>
      <c r="AF36" s="62">
        <f t="shared" ca="1" si="6"/>
        <v>1250</v>
      </c>
      <c r="AG36" s="62">
        <f t="shared" ca="1" si="27"/>
        <v>725</v>
      </c>
      <c r="AH36" s="62">
        <f t="shared" ref="AH36:AH99" ca="1" si="31" xml:space="preserve"> AJ12 + IF(AI35 &lt; 0, -AI35, 0)</f>
        <v>127</v>
      </c>
      <c r="AI36" s="62">
        <f t="shared" ca="1" si="14"/>
        <v>1123</v>
      </c>
      <c r="AJ36" s="62">
        <f t="shared" ca="1" si="15"/>
        <v>1123</v>
      </c>
      <c r="AK36" s="62">
        <f t="shared" ca="1" si="21"/>
        <v>9269</v>
      </c>
      <c r="AL36" s="43">
        <f ca="1">SUM(AJ$12:AJ36)</f>
        <v>9142</v>
      </c>
      <c r="AM36" s="60">
        <f ca="1">SUM(AH$12:AH36)+SUMIF(AI$12:AI36, "&lt;0")</f>
        <v>127</v>
      </c>
      <c r="AO36" s="61">
        <v>44207</v>
      </c>
      <c r="AP36" s="62">
        <f t="shared" ca="1" si="7"/>
        <v>1250</v>
      </c>
      <c r="AQ36" s="62">
        <f t="shared" ca="1" si="28"/>
        <v>725</v>
      </c>
      <c r="AR36" s="62">
        <f t="shared" ref="AR36:AR99" ca="1" si="32" xml:space="preserve"> AT12 + IF(AS35 &lt; 0, -AS35, 0)</f>
        <v>127</v>
      </c>
      <c r="AS36" s="62">
        <f t="shared" ca="1" si="16"/>
        <v>1123</v>
      </c>
      <c r="AT36" s="62">
        <f t="shared" ca="1" si="17"/>
        <v>1123</v>
      </c>
      <c r="AU36" s="62">
        <f t="shared" ca="1" si="22"/>
        <v>9269</v>
      </c>
      <c r="AV36" s="43">
        <f ca="1">SUM(AT$12:AT36)</f>
        <v>9142</v>
      </c>
      <c r="AW36" s="60">
        <f ca="1">SUM(AR$12:AR36)+SUMIF(AS$12:AS36, "&lt;0")</f>
        <v>127</v>
      </c>
    </row>
    <row r="37" spans="1:49" x14ac:dyDescent="0.2">
      <c r="A37" s="33">
        <v>44208</v>
      </c>
      <c r="B37" s="54">
        <f ca="1">IF($A37&gt;= $C$5,$C$6, INDEX('[1]Historical Data'!$C$2:$C$745, MATCH(A37, '[1]Historical Data'!$A$2:$A$745, 0)))</f>
        <v>675</v>
      </c>
      <c r="C37" s="9">
        <f t="shared" ca="1" si="24"/>
        <v>766</v>
      </c>
      <c r="D37" s="9">
        <f t="shared" ref="D37:D100" ca="1" si="33" xml:space="preserve"> F13 + IF(E36 &lt; 0, -E36, 0)</f>
        <v>84</v>
      </c>
      <c r="E37" s="9">
        <f t="shared" ca="1" si="8"/>
        <v>591</v>
      </c>
      <c r="F37" s="9">
        <f t="shared" ca="1" si="5"/>
        <v>591</v>
      </c>
      <c r="G37" s="9">
        <f t="shared" ca="1" si="18"/>
        <v>9944</v>
      </c>
      <c r="H37" s="43">
        <f ca="1">SUM(F$12:F37)</f>
        <v>9733</v>
      </c>
      <c r="I37" s="60">
        <f ca="1">SUM(D$12:D37)+SUMIF(E$12:E37, "&lt;0")</f>
        <v>211</v>
      </c>
      <c r="J37" s="43"/>
      <c r="K37" s="61">
        <v>44208</v>
      </c>
      <c r="L37" s="62">
        <f t="shared" ca="1" si="9"/>
        <v>675</v>
      </c>
      <c r="M37" s="62">
        <f t="shared" ca="1" si="25"/>
        <v>766</v>
      </c>
      <c r="N37" s="62">
        <f t="shared" ca="1" si="29"/>
        <v>84</v>
      </c>
      <c r="O37" s="62">
        <f t="shared" ca="1" si="10"/>
        <v>591</v>
      </c>
      <c r="P37" s="62">
        <f t="shared" ca="1" si="11"/>
        <v>591</v>
      </c>
      <c r="Q37" s="62">
        <f t="shared" ca="1" si="19"/>
        <v>9944</v>
      </c>
      <c r="R37" s="43">
        <f ca="1">SUM(P$12:P37)</f>
        <v>9733</v>
      </c>
      <c r="S37" s="60">
        <f ca="1">SUM(N$12:N37)+SUMIF(O$12:O37, "&lt;0")</f>
        <v>211</v>
      </c>
      <c r="U37" s="61">
        <v>44208</v>
      </c>
      <c r="V37" s="62">
        <f t="shared" ca="1" si="23"/>
        <v>675</v>
      </c>
      <c r="W37" s="62">
        <f t="shared" ca="1" si="26"/>
        <v>766</v>
      </c>
      <c r="X37" s="62">
        <f t="shared" ca="1" si="30"/>
        <v>84</v>
      </c>
      <c r="Y37" s="62">
        <f t="shared" ca="1" si="12"/>
        <v>591</v>
      </c>
      <c r="Z37" s="62">
        <f t="shared" ca="1" si="13"/>
        <v>591</v>
      </c>
      <c r="AA37" s="62">
        <f t="shared" ca="1" si="20"/>
        <v>9944</v>
      </c>
      <c r="AB37" s="43">
        <f ca="1">SUM(Z$12:Z37)</f>
        <v>9733</v>
      </c>
      <c r="AC37" s="60">
        <f ca="1">SUM(X$12:X37)+SUMIF(Y$12:Y37, "&lt;0")</f>
        <v>211</v>
      </c>
      <c r="AE37" s="61">
        <v>44208</v>
      </c>
      <c r="AF37" s="62">
        <f t="shared" ca="1" si="6"/>
        <v>675</v>
      </c>
      <c r="AG37" s="62">
        <f t="shared" ca="1" si="27"/>
        <v>766</v>
      </c>
      <c r="AH37" s="62">
        <f t="shared" ca="1" si="31"/>
        <v>84</v>
      </c>
      <c r="AI37" s="62">
        <f t="shared" ca="1" si="14"/>
        <v>591</v>
      </c>
      <c r="AJ37" s="62">
        <f t="shared" ca="1" si="15"/>
        <v>591</v>
      </c>
      <c r="AK37" s="62">
        <f t="shared" ca="1" si="21"/>
        <v>9944</v>
      </c>
      <c r="AL37" s="43">
        <f ca="1">SUM(AJ$12:AJ37)</f>
        <v>9733</v>
      </c>
      <c r="AM37" s="60">
        <f ca="1">SUM(AH$12:AH37)+SUMIF(AI$12:AI37, "&lt;0")</f>
        <v>211</v>
      </c>
      <c r="AO37" s="61">
        <v>44208</v>
      </c>
      <c r="AP37" s="62">
        <f t="shared" ca="1" si="7"/>
        <v>675</v>
      </c>
      <c r="AQ37" s="62">
        <f t="shared" ca="1" si="28"/>
        <v>766</v>
      </c>
      <c r="AR37" s="62">
        <f t="shared" ca="1" si="32"/>
        <v>84</v>
      </c>
      <c r="AS37" s="62">
        <f t="shared" ca="1" si="16"/>
        <v>591</v>
      </c>
      <c r="AT37" s="62">
        <f t="shared" ca="1" si="17"/>
        <v>591</v>
      </c>
      <c r="AU37" s="62">
        <f t="shared" ca="1" si="22"/>
        <v>9944</v>
      </c>
      <c r="AV37" s="43">
        <f ca="1">SUM(AT$12:AT37)</f>
        <v>9733</v>
      </c>
      <c r="AW37" s="60">
        <f ca="1">SUM(AR$12:AR37)+SUMIF(AS$12:AS37, "&lt;0")</f>
        <v>211</v>
      </c>
    </row>
    <row r="38" spans="1:49" x14ac:dyDescent="0.2">
      <c r="A38" s="33">
        <v>44209</v>
      </c>
      <c r="B38" s="54">
        <f ca="1">IF($A38&gt;= $C$5,$C$6, INDEX('[1]Historical Data'!$C$2:$C$745, MATCH(A38, '[1]Historical Data'!$A$2:$A$745, 0)))</f>
        <v>845</v>
      </c>
      <c r="C38" s="9">
        <f t="shared" ca="1" si="24"/>
        <v>826</v>
      </c>
      <c r="D38" s="9">
        <f t="shared" ca="1" si="33"/>
        <v>345</v>
      </c>
      <c r="E38" s="9">
        <f t="shared" ca="1" si="8"/>
        <v>500</v>
      </c>
      <c r="F38" s="9">
        <f t="shared" ca="1" si="5"/>
        <v>500</v>
      </c>
      <c r="G38" s="9">
        <f t="shared" ca="1" si="18"/>
        <v>10789</v>
      </c>
      <c r="H38" s="43">
        <f ca="1">SUM(F$12:F38)</f>
        <v>10233</v>
      </c>
      <c r="I38" s="60">
        <f ca="1">SUM(D$12:D38)+SUMIF(E$12:E38, "&lt;0")</f>
        <v>556</v>
      </c>
      <c r="J38" s="43"/>
      <c r="K38" s="61">
        <v>44209</v>
      </c>
      <c r="L38" s="62">
        <f t="shared" ca="1" si="9"/>
        <v>845</v>
      </c>
      <c r="M38" s="62">
        <f t="shared" ca="1" si="25"/>
        <v>826</v>
      </c>
      <c r="N38" s="62">
        <f t="shared" ca="1" si="29"/>
        <v>345</v>
      </c>
      <c r="O38" s="62">
        <f t="shared" ca="1" si="10"/>
        <v>500</v>
      </c>
      <c r="P38" s="62">
        <f t="shared" ca="1" si="11"/>
        <v>500</v>
      </c>
      <c r="Q38" s="62">
        <f t="shared" ca="1" si="19"/>
        <v>10789</v>
      </c>
      <c r="R38" s="43">
        <f ca="1">SUM(P$12:P38)</f>
        <v>10233</v>
      </c>
      <c r="S38" s="60">
        <f ca="1">SUM(N$12:N38)+SUMIF(O$12:O38, "&lt;0")</f>
        <v>556</v>
      </c>
      <c r="U38" s="61">
        <v>44209</v>
      </c>
      <c r="V38" s="62">
        <f t="shared" ca="1" si="23"/>
        <v>845</v>
      </c>
      <c r="W38" s="62">
        <f t="shared" ca="1" si="26"/>
        <v>826</v>
      </c>
      <c r="X38" s="62">
        <f t="shared" ca="1" si="30"/>
        <v>345</v>
      </c>
      <c r="Y38" s="62">
        <f t="shared" ca="1" si="12"/>
        <v>500</v>
      </c>
      <c r="Z38" s="62">
        <f t="shared" ca="1" si="13"/>
        <v>500</v>
      </c>
      <c r="AA38" s="62">
        <f t="shared" ca="1" si="20"/>
        <v>10789</v>
      </c>
      <c r="AB38" s="43">
        <f ca="1">SUM(Z$12:Z38)</f>
        <v>10233</v>
      </c>
      <c r="AC38" s="60">
        <f ca="1">SUM(X$12:X38)+SUMIF(Y$12:Y38, "&lt;0")</f>
        <v>556</v>
      </c>
      <c r="AE38" s="61">
        <v>44209</v>
      </c>
      <c r="AF38" s="62">
        <f t="shared" ca="1" si="6"/>
        <v>845</v>
      </c>
      <c r="AG38" s="62">
        <f t="shared" ca="1" si="27"/>
        <v>826</v>
      </c>
      <c r="AH38" s="62">
        <f t="shared" ca="1" si="31"/>
        <v>345</v>
      </c>
      <c r="AI38" s="62">
        <f t="shared" ca="1" si="14"/>
        <v>500</v>
      </c>
      <c r="AJ38" s="62">
        <f t="shared" ca="1" si="15"/>
        <v>500</v>
      </c>
      <c r="AK38" s="62">
        <f t="shared" ca="1" si="21"/>
        <v>10789</v>
      </c>
      <c r="AL38" s="43">
        <f ca="1">SUM(AJ$12:AJ38)</f>
        <v>10233</v>
      </c>
      <c r="AM38" s="60">
        <f ca="1">SUM(AH$12:AH38)+SUMIF(AI$12:AI38, "&lt;0")</f>
        <v>556</v>
      </c>
      <c r="AO38" s="61">
        <v>44209</v>
      </c>
      <c r="AP38" s="62">
        <f t="shared" ca="1" si="7"/>
        <v>845</v>
      </c>
      <c r="AQ38" s="62">
        <f t="shared" ca="1" si="28"/>
        <v>826</v>
      </c>
      <c r="AR38" s="62">
        <f t="shared" ca="1" si="32"/>
        <v>345</v>
      </c>
      <c r="AS38" s="62">
        <f t="shared" ca="1" si="16"/>
        <v>500</v>
      </c>
      <c r="AT38" s="62">
        <f t="shared" ca="1" si="17"/>
        <v>500</v>
      </c>
      <c r="AU38" s="62">
        <f t="shared" ca="1" si="22"/>
        <v>10789</v>
      </c>
      <c r="AV38" s="43">
        <f ca="1">SUM(AT$12:AT38)</f>
        <v>10233</v>
      </c>
      <c r="AW38" s="60">
        <f ca="1">SUM(AR$12:AR38)+SUMIF(AS$12:AS38, "&lt;0")</f>
        <v>556</v>
      </c>
    </row>
    <row r="39" spans="1:49" x14ac:dyDescent="0.2">
      <c r="A39" s="33">
        <v>44210</v>
      </c>
      <c r="B39" s="54">
        <f ca="1">IF($A39&gt;= $C$5,$C$6, INDEX('[1]Historical Data'!$C$2:$C$745, MATCH(A39, '[1]Historical Data'!$A$2:$A$745, 0)))</f>
        <v>1078</v>
      </c>
      <c r="C39" s="9">
        <f t="shared" ca="1" si="24"/>
        <v>869</v>
      </c>
      <c r="D39" s="9">
        <f t="shared" ca="1" si="33"/>
        <v>58</v>
      </c>
      <c r="E39" s="9">
        <f t="shared" ca="1" si="8"/>
        <v>1020</v>
      </c>
      <c r="F39" s="9">
        <f t="shared" ca="1" si="5"/>
        <v>1020</v>
      </c>
      <c r="G39" s="9">
        <f t="shared" ca="1" si="18"/>
        <v>11867</v>
      </c>
      <c r="H39" s="43">
        <f ca="1">SUM(F$12:F39)</f>
        <v>11253</v>
      </c>
      <c r="I39" s="60">
        <f ca="1">SUM(D$12:D39)+SUMIF(E$12:E39, "&lt;0")</f>
        <v>614</v>
      </c>
      <c r="J39" s="43"/>
      <c r="K39" s="61">
        <v>44210</v>
      </c>
      <c r="L39" s="62">
        <f t="shared" ca="1" si="9"/>
        <v>1078</v>
      </c>
      <c r="M39" s="62">
        <f t="shared" ca="1" si="25"/>
        <v>869</v>
      </c>
      <c r="N39" s="62">
        <f t="shared" ca="1" si="29"/>
        <v>58</v>
      </c>
      <c r="O39" s="62">
        <f t="shared" ca="1" si="10"/>
        <v>1020</v>
      </c>
      <c r="P39" s="62">
        <f t="shared" ca="1" si="11"/>
        <v>1020</v>
      </c>
      <c r="Q39" s="62">
        <f t="shared" ca="1" si="19"/>
        <v>11867</v>
      </c>
      <c r="R39" s="43">
        <f ca="1">SUM(P$12:P39)</f>
        <v>11253</v>
      </c>
      <c r="S39" s="60">
        <f ca="1">SUM(N$12:N39)+SUMIF(O$12:O39, "&lt;0")</f>
        <v>614</v>
      </c>
      <c r="U39" s="61">
        <v>44210</v>
      </c>
      <c r="V39" s="62">
        <f t="shared" ca="1" si="23"/>
        <v>1078</v>
      </c>
      <c r="W39" s="62">
        <f t="shared" ca="1" si="26"/>
        <v>869</v>
      </c>
      <c r="X39" s="62">
        <f t="shared" ca="1" si="30"/>
        <v>58</v>
      </c>
      <c r="Y39" s="62">
        <f t="shared" ca="1" si="12"/>
        <v>1020</v>
      </c>
      <c r="Z39" s="62">
        <f t="shared" ca="1" si="13"/>
        <v>1020</v>
      </c>
      <c r="AA39" s="62">
        <f t="shared" ca="1" si="20"/>
        <v>11867</v>
      </c>
      <c r="AB39" s="43">
        <f ca="1">SUM(Z$12:Z39)</f>
        <v>11253</v>
      </c>
      <c r="AC39" s="60">
        <f ca="1">SUM(X$12:X39)+SUMIF(Y$12:Y39, "&lt;0")</f>
        <v>614</v>
      </c>
      <c r="AE39" s="61">
        <v>44210</v>
      </c>
      <c r="AF39" s="62">
        <f t="shared" ca="1" si="6"/>
        <v>1078</v>
      </c>
      <c r="AG39" s="62">
        <f t="shared" ca="1" si="27"/>
        <v>869</v>
      </c>
      <c r="AH39" s="62">
        <f t="shared" ca="1" si="31"/>
        <v>58</v>
      </c>
      <c r="AI39" s="62">
        <f t="shared" ca="1" si="14"/>
        <v>1020</v>
      </c>
      <c r="AJ39" s="62">
        <f t="shared" ca="1" si="15"/>
        <v>1020</v>
      </c>
      <c r="AK39" s="62">
        <f t="shared" ca="1" si="21"/>
        <v>11867</v>
      </c>
      <c r="AL39" s="43">
        <f ca="1">SUM(AJ$12:AJ39)</f>
        <v>11253</v>
      </c>
      <c r="AM39" s="60">
        <f ca="1">SUM(AH$12:AH39)+SUMIF(AI$12:AI39, "&lt;0")</f>
        <v>614</v>
      </c>
      <c r="AO39" s="61">
        <v>44210</v>
      </c>
      <c r="AP39" s="62">
        <f t="shared" ca="1" si="7"/>
        <v>1078</v>
      </c>
      <c r="AQ39" s="62">
        <f t="shared" ca="1" si="28"/>
        <v>869</v>
      </c>
      <c r="AR39" s="62">
        <f t="shared" ca="1" si="32"/>
        <v>58</v>
      </c>
      <c r="AS39" s="62">
        <f t="shared" ca="1" si="16"/>
        <v>1020</v>
      </c>
      <c r="AT39" s="62">
        <f t="shared" ca="1" si="17"/>
        <v>1020</v>
      </c>
      <c r="AU39" s="62">
        <f t="shared" ca="1" si="22"/>
        <v>11867</v>
      </c>
      <c r="AV39" s="43">
        <f ca="1">SUM(AT$12:AT39)</f>
        <v>11253</v>
      </c>
      <c r="AW39" s="60">
        <f ca="1">SUM(AR$12:AR39)+SUMIF(AS$12:AS39, "&lt;0")</f>
        <v>614</v>
      </c>
    </row>
    <row r="40" spans="1:49" x14ac:dyDescent="0.2">
      <c r="A40" s="33">
        <v>44211</v>
      </c>
      <c r="B40" s="54">
        <f ca="1">IF($A40&gt;= $C$5,$C$6, INDEX('[1]Historical Data'!$C$2:$C$745, MATCH(A40, '[1]Historical Data'!$A$2:$A$745, 0)))</f>
        <v>1094</v>
      </c>
      <c r="C40" s="9">
        <f t="shared" ca="1" si="24"/>
        <v>911</v>
      </c>
      <c r="D40" s="9">
        <f t="shared" ca="1" si="33"/>
        <v>151</v>
      </c>
      <c r="E40" s="9">
        <f t="shared" ca="1" si="8"/>
        <v>943</v>
      </c>
      <c r="F40" s="9">
        <f t="shared" ca="1" si="5"/>
        <v>943</v>
      </c>
      <c r="G40" s="9">
        <f t="shared" ca="1" si="18"/>
        <v>12961</v>
      </c>
      <c r="H40" s="43">
        <f ca="1">SUM(F$12:F40)</f>
        <v>12196</v>
      </c>
      <c r="I40" s="60">
        <f ca="1">SUM(D$12:D40)+SUMIF(E$12:E40, "&lt;0")</f>
        <v>765</v>
      </c>
      <c r="J40" s="43"/>
      <c r="K40" s="61">
        <v>44211</v>
      </c>
      <c r="L40" s="62">
        <f t="shared" ca="1" si="9"/>
        <v>1094</v>
      </c>
      <c r="M40" s="62">
        <f t="shared" ca="1" si="25"/>
        <v>911</v>
      </c>
      <c r="N40" s="62">
        <f t="shared" ca="1" si="29"/>
        <v>151</v>
      </c>
      <c r="O40" s="62">
        <f t="shared" ca="1" si="10"/>
        <v>943</v>
      </c>
      <c r="P40" s="62">
        <f t="shared" ca="1" si="11"/>
        <v>943</v>
      </c>
      <c r="Q40" s="62">
        <f t="shared" ca="1" si="19"/>
        <v>12961</v>
      </c>
      <c r="R40" s="43">
        <f ca="1">SUM(P$12:P40)</f>
        <v>12196</v>
      </c>
      <c r="S40" s="60">
        <f ca="1">SUM(N$12:N40)+SUMIF(O$12:O40, "&lt;0")</f>
        <v>765</v>
      </c>
      <c r="U40" s="61">
        <v>44211</v>
      </c>
      <c r="V40" s="62">
        <f t="shared" ca="1" si="23"/>
        <v>1094</v>
      </c>
      <c r="W40" s="62">
        <f t="shared" ca="1" si="26"/>
        <v>911</v>
      </c>
      <c r="X40" s="62">
        <f t="shared" ca="1" si="30"/>
        <v>151</v>
      </c>
      <c r="Y40" s="62">
        <f t="shared" ca="1" si="12"/>
        <v>943</v>
      </c>
      <c r="Z40" s="62">
        <f t="shared" ca="1" si="13"/>
        <v>943</v>
      </c>
      <c r="AA40" s="62">
        <f t="shared" ca="1" si="20"/>
        <v>12961</v>
      </c>
      <c r="AB40" s="43">
        <f ca="1">SUM(Z$12:Z40)</f>
        <v>12196</v>
      </c>
      <c r="AC40" s="60">
        <f ca="1">SUM(X$12:X40)+SUMIF(Y$12:Y40, "&lt;0")</f>
        <v>765</v>
      </c>
      <c r="AE40" s="61">
        <v>44211</v>
      </c>
      <c r="AF40" s="62">
        <f t="shared" ca="1" si="6"/>
        <v>1094</v>
      </c>
      <c r="AG40" s="62">
        <f t="shared" ca="1" si="27"/>
        <v>911</v>
      </c>
      <c r="AH40" s="62">
        <f t="shared" ca="1" si="31"/>
        <v>151</v>
      </c>
      <c r="AI40" s="62">
        <f t="shared" ca="1" si="14"/>
        <v>943</v>
      </c>
      <c r="AJ40" s="62">
        <f t="shared" ca="1" si="15"/>
        <v>943</v>
      </c>
      <c r="AK40" s="62">
        <f t="shared" ca="1" si="21"/>
        <v>12961</v>
      </c>
      <c r="AL40" s="43">
        <f ca="1">SUM(AJ$12:AJ40)</f>
        <v>12196</v>
      </c>
      <c r="AM40" s="60">
        <f ca="1">SUM(AH$12:AH40)+SUMIF(AI$12:AI40, "&lt;0")</f>
        <v>765</v>
      </c>
      <c r="AO40" s="61">
        <v>44211</v>
      </c>
      <c r="AP40" s="62">
        <f t="shared" ca="1" si="7"/>
        <v>1094</v>
      </c>
      <c r="AQ40" s="62">
        <f t="shared" ca="1" si="28"/>
        <v>911</v>
      </c>
      <c r="AR40" s="62">
        <f t="shared" ca="1" si="32"/>
        <v>151</v>
      </c>
      <c r="AS40" s="62">
        <f t="shared" ca="1" si="16"/>
        <v>943</v>
      </c>
      <c r="AT40" s="62">
        <f t="shared" ca="1" si="17"/>
        <v>943</v>
      </c>
      <c r="AU40" s="62">
        <f t="shared" ca="1" si="22"/>
        <v>12961</v>
      </c>
      <c r="AV40" s="43">
        <f ca="1">SUM(AT$12:AT40)</f>
        <v>12196</v>
      </c>
      <c r="AW40" s="60">
        <f ca="1">SUM(AR$12:AR40)+SUMIF(AS$12:AS40, "&lt;0")</f>
        <v>765</v>
      </c>
    </row>
    <row r="41" spans="1:49" x14ac:dyDescent="0.2">
      <c r="A41" s="33">
        <v>44212</v>
      </c>
      <c r="B41" s="54">
        <f ca="1">IF($A41&gt;= $C$5,$C$6, INDEX('[1]Historical Data'!$C$2:$C$745, MATCH(A41, '[1]Historical Data'!$A$2:$A$745, 0)))</f>
        <v>708</v>
      </c>
      <c r="C41" s="9">
        <f t="shared" ca="1" si="24"/>
        <v>916</v>
      </c>
      <c r="D41" s="9">
        <f t="shared" ca="1" si="33"/>
        <v>358</v>
      </c>
      <c r="E41" s="9">
        <f t="shared" ca="1" si="8"/>
        <v>350</v>
      </c>
      <c r="F41" s="9">
        <f t="shared" ca="1" si="5"/>
        <v>350</v>
      </c>
      <c r="G41" s="9">
        <f t="shared" ca="1" si="18"/>
        <v>13669</v>
      </c>
      <c r="H41" s="43">
        <f ca="1">SUM(F$12:F41)</f>
        <v>12546</v>
      </c>
      <c r="I41" s="60">
        <f ca="1">SUM(D$12:D41)+SUMIF(E$12:E41, "&lt;0")</f>
        <v>1123</v>
      </c>
      <c r="J41" s="43"/>
      <c r="K41" s="61">
        <v>44212</v>
      </c>
      <c r="L41" s="62">
        <f t="shared" ca="1" si="9"/>
        <v>708</v>
      </c>
      <c r="M41" s="62">
        <f t="shared" ca="1" si="25"/>
        <v>916</v>
      </c>
      <c r="N41" s="62">
        <f t="shared" ca="1" si="29"/>
        <v>358</v>
      </c>
      <c r="O41" s="62">
        <f t="shared" ca="1" si="10"/>
        <v>350</v>
      </c>
      <c r="P41" s="62">
        <f t="shared" ca="1" si="11"/>
        <v>350</v>
      </c>
      <c r="Q41" s="62">
        <f t="shared" ca="1" si="19"/>
        <v>13669</v>
      </c>
      <c r="R41" s="43">
        <f ca="1">SUM(P$12:P41)</f>
        <v>12546</v>
      </c>
      <c r="S41" s="60">
        <f ca="1">SUM(N$12:N41)+SUMIF(O$12:O41, "&lt;0")</f>
        <v>1123</v>
      </c>
      <c r="U41" s="61">
        <v>44212</v>
      </c>
      <c r="V41" s="62">
        <f t="shared" ca="1" si="23"/>
        <v>708</v>
      </c>
      <c r="W41" s="62">
        <f t="shared" ca="1" si="26"/>
        <v>916</v>
      </c>
      <c r="X41" s="62">
        <f t="shared" ca="1" si="30"/>
        <v>358</v>
      </c>
      <c r="Y41" s="62">
        <f t="shared" ca="1" si="12"/>
        <v>350</v>
      </c>
      <c r="Z41" s="62">
        <f t="shared" ca="1" si="13"/>
        <v>350</v>
      </c>
      <c r="AA41" s="62">
        <f t="shared" ca="1" si="20"/>
        <v>13669</v>
      </c>
      <c r="AB41" s="43">
        <f ca="1">SUM(Z$12:Z41)</f>
        <v>12546</v>
      </c>
      <c r="AC41" s="60">
        <f ca="1">SUM(X$12:X41)+SUMIF(Y$12:Y41, "&lt;0")</f>
        <v>1123</v>
      </c>
      <c r="AE41" s="61">
        <v>44212</v>
      </c>
      <c r="AF41" s="62">
        <f t="shared" ca="1" si="6"/>
        <v>708</v>
      </c>
      <c r="AG41" s="62">
        <f t="shared" ca="1" si="27"/>
        <v>916</v>
      </c>
      <c r="AH41" s="62">
        <f t="shared" ca="1" si="31"/>
        <v>358</v>
      </c>
      <c r="AI41" s="62">
        <f t="shared" ca="1" si="14"/>
        <v>350</v>
      </c>
      <c r="AJ41" s="62">
        <f t="shared" ca="1" si="15"/>
        <v>350</v>
      </c>
      <c r="AK41" s="62">
        <f t="shared" ca="1" si="21"/>
        <v>13669</v>
      </c>
      <c r="AL41" s="43">
        <f ca="1">SUM(AJ$12:AJ41)</f>
        <v>12546</v>
      </c>
      <c r="AM41" s="60">
        <f ca="1">SUM(AH$12:AH41)+SUMIF(AI$12:AI41, "&lt;0")</f>
        <v>1123</v>
      </c>
      <c r="AO41" s="61">
        <v>44212</v>
      </c>
      <c r="AP41" s="62">
        <f t="shared" ca="1" si="7"/>
        <v>708</v>
      </c>
      <c r="AQ41" s="62">
        <f t="shared" ca="1" si="28"/>
        <v>916</v>
      </c>
      <c r="AR41" s="62">
        <f t="shared" ca="1" si="32"/>
        <v>358</v>
      </c>
      <c r="AS41" s="62">
        <f t="shared" ca="1" si="16"/>
        <v>350</v>
      </c>
      <c r="AT41" s="62">
        <f t="shared" ca="1" si="17"/>
        <v>350</v>
      </c>
      <c r="AU41" s="62">
        <f t="shared" ca="1" si="22"/>
        <v>13669</v>
      </c>
      <c r="AV41" s="43">
        <f ca="1">SUM(AT$12:AT41)</f>
        <v>12546</v>
      </c>
      <c r="AW41" s="60">
        <f ca="1">SUM(AR$12:AR41)+SUMIF(AS$12:AS41, "&lt;0")</f>
        <v>1123</v>
      </c>
    </row>
    <row r="42" spans="1:49" x14ac:dyDescent="0.2">
      <c r="A42" s="33">
        <v>44213</v>
      </c>
      <c r="B42" s="54">
        <f ca="1">IF($A42&gt;= $C$5,$C$6, INDEX('[1]Historical Data'!$C$2:$C$745, MATCH(A42, '[1]Historical Data'!$A$2:$A$745, 0)))</f>
        <v>636</v>
      </c>
      <c r="C42" s="9">
        <f t="shared" ca="1" si="24"/>
        <v>898</v>
      </c>
      <c r="D42" s="9">
        <f t="shared" ca="1" si="33"/>
        <v>99</v>
      </c>
      <c r="E42" s="9">
        <f t="shared" ca="1" si="8"/>
        <v>537</v>
      </c>
      <c r="F42" s="9">
        <f t="shared" ca="1" si="5"/>
        <v>537</v>
      </c>
      <c r="G42" s="9">
        <f t="shared" ca="1" si="18"/>
        <v>14305</v>
      </c>
      <c r="H42" s="43">
        <f ca="1">SUM(F$12:F42)</f>
        <v>13083</v>
      </c>
      <c r="I42" s="60">
        <f ca="1">SUM(D$12:D42)+SUMIF(E$12:E42, "&lt;0")</f>
        <v>1222</v>
      </c>
      <c r="J42" s="43"/>
      <c r="K42" s="61">
        <v>44213</v>
      </c>
      <c r="L42" s="62">
        <f t="shared" ca="1" si="9"/>
        <v>636</v>
      </c>
      <c r="M42" s="62">
        <f t="shared" ca="1" si="25"/>
        <v>898</v>
      </c>
      <c r="N42" s="62">
        <f t="shared" ca="1" si="29"/>
        <v>99</v>
      </c>
      <c r="O42" s="62">
        <f t="shared" ca="1" si="10"/>
        <v>537</v>
      </c>
      <c r="P42" s="62">
        <f t="shared" ca="1" si="11"/>
        <v>537</v>
      </c>
      <c r="Q42" s="62">
        <f t="shared" ca="1" si="19"/>
        <v>14305</v>
      </c>
      <c r="R42" s="43">
        <f ca="1">SUM(P$12:P42)</f>
        <v>13083</v>
      </c>
      <c r="S42" s="60">
        <f ca="1">SUM(N$12:N42)+SUMIF(O$12:O42, "&lt;0")</f>
        <v>1222</v>
      </c>
      <c r="U42" s="61">
        <v>44213</v>
      </c>
      <c r="V42" s="62">
        <f t="shared" ca="1" si="23"/>
        <v>636</v>
      </c>
      <c r="W42" s="62">
        <f t="shared" ca="1" si="26"/>
        <v>898</v>
      </c>
      <c r="X42" s="62">
        <f t="shared" ca="1" si="30"/>
        <v>99</v>
      </c>
      <c r="Y42" s="62">
        <f t="shared" ca="1" si="12"/>
        <v>537</v>
      </c>
      <c r="Z42" s="62">
        <f t="shared" ca="1" si="13"/>
        <v>537</v>
      </c>
      <c r="AA42" s="62">
        <f t="shared" ca="1" si="20"/>
        <v>14305</v>
      </c>
      <c r="AB42" s="43">
        <f ca="1">SUM(Z$12:Z42)</f>
        <v>13083</v>
      </c>
      <c r="AC42" s="60">
        <f ca="1">SUM(X$12:X42)+SUMIF(Y$12:Y42, "&lt;0")</f>
        <v>1222</v>
      </c>
      <c r="AE42" s="61">
        <v>44213</v>
      </c>
      <c r="AF42" s="62">
        <f t="shared" ca="1" si="6"/>
        <v>636</v>
      </c>
      <c r="AG42" s="62">
        <f t="shared" ca="1" si="27"/>
        <v>898</v>
      </c>
      <c r="AH42" s="62">
        <f t="shared" ca="1" si="31"/>
        <v>99</v>
      </c>
      <c r="AI42" s="62">
        <f t="shared" ca="1" si="14"/>
        <v>537</v>
      </c>
      <c r="AJ42" s="62">
        <f t="shared" ca="1" si="15"/>
        <v>537</v>
      </c>
      <c r="AK42" s="62">
        <f t="shared" ca="1" si="21"/>
        <v>14305</v>
      </c>
      <c r="AL42" s="43">
        <f ca="1">SUM(AJ$12:AJ42)</f>
        <v>13083</v>
      </c>
      <c r="AM42" s="60">
        <f ca="1">SUM(AH$12:AH42)+SUMIF(AI$12:AI42, "&lt;0")</f>
        <v>1222</v>
      </c>
      <c r="AO42" s="61">
        <v>44213</v>
      </c>
      <c r="AP42" s="62">
        <f t="shared" ca="1" si="7"/>
        <v>636</v>
      </c>
      <c r="AQ42" s="62">
        <f t="shared" ca="1" si="28"/>
        <v>898</v>
      </c>
      <c r="AR42" s="62">
        <f t="shared" ca="1" si="32"/>
        <v>99</v>
      </c>
      <c r="AS42" s="62">
        <f t="shared" ca="1" si="16"/>
        <v>537</v>
      </c>
      <c r="AT42" s="62">
        <f t="shared" ca="1" si="17"/>
        <v>537</v>
      </c>
      <c r="AU42" s="62">
        <f t="shared" ca="1" si="22"/>
        <v>14305</v>
      </c>
      <c r="AV42" s="43">
        <f ca="1">SUM(AT$12:AT42)</f>
        <v>13083</v>
      </c>
      <c r="AW42" s="60">
        <f ca="1">SUM(AR$12:AR42)+SUMIF(AS$12:AS42, "&lt;0")</f>
        <v>1222</v>
      </c>
    </row>
    <row r="43" spans="1:49" x14ac:dyDescent="0.2">
      <c r="A43" s="33">
        <v>44214</v>
      </c>
      <c r="B43" s="54">
        <f ca="1">IF($A43&gt;= $C$5,$C$6, INDEX('[1]Historical Data'!$C$2:$C$745, MATCH(A43, '[1]Historical Data'!$A$2:$A$745, 0)))</f>
        <v>401</v>
      </c>
      <c r="C43" s="9">
        <f t="shared" ca="1" si="24"/>
        <v>777</v>
      </c>
      <c r="D43" s="9">
        <f t="shared" ca="1" si="33"/>
        <v>0</v>
      </c>
      <c r="E43" s="9">
        <f t="shared" ca="1" si="8"/>
        <v>401</v>
      </c>
      <c r="F43" s="9">
        <f t="shared" ca="1" si="5"/>
        <v>401</v>
      </c>
      <c r="G43" s="9">
        <f t="shared" ca="1" si="18"/>
        <v>14706</v>
      </c>
      <c r="H43" s="43">
        <f ca="1">SUM(F$12:F43)</f>
        <v>13484</v>
      </c>
      <c r="I43" s="60">
        <f ca="1">SUM(D$12:D43)+SUMIF(E$12:E43, "&lt;0")</f>
        <v>1222</v>
      </c>
      <c r="J43" s="43"/>
      <c r="K43" s="61">
        <v>44214</v>
      </c>
      <c r="L43" s="62">
        <f t="shared" ca="1" si="9"/>
        <v>401</v>
      </c>
      <c r="M43" s="62">
        <f t="shared" ca="1" si="25"/>
        <v>777</v>
      </c>
      <c r="N43" s="62">
        <f t="shared" ca="1" si="29"/>
        <v>0</v>
      </c>
      <c r="O43" s="62">
        <f t="shared" ca="1" si="10"/>
        <v>401</v>
      </c>
      <c r="P43" s="62">
        <f t="shared" ca="1" si="11"/>
        <v>401</v>
      </c>
      <c r="Q43" s="62">
        <f t="shared" ca="1" si="19"/>
        <v>14706</v>
      </c>
      <c r="R43" s="43">
        <f ca="1">SUM(P$12:P43)</f>
        <v>13484</v>
      </c>
      <c r="S43" s="60">
        <f ca="1">SUM(N$12:N43)+SUMIF(O$12:O43, "&lt;0")</f>
        <v>1222</v>
      </c>
      <c r="U43" s="61">
        <v>44214</v>
      </c>
      <c r="V43" s="62">
        <f t="shared" ca="1" si="23"/>
        <v>401</v>
      </c>
      <c r="W43" s="62">
        <f t="shared" ca="1" si="26"/>
        <v>777</v>
      </c>
      <c r="X43" s="62">
        <f t="shared" ca="1" si="30"/>
        <v>0</v>
      </c>
      <c r="Y43" s="62">
        <f t="shared" ca="1" si="12"/>
        <v>401</v>
      </c>
      <c r="Z43" s="62">
        <f t="shared" ca="1" si="13"/>
        <v>401</v>
      </c>
      <c r="AA43" s="62">
        <f t="shared" ca="1" si="20"/>
        <v>14706</v>
      </c>
      <c r="AB43" s="43">
        <f ca="1">SUM(Z$12:Z43)</f>
        <v>13484</v>
      </c>
      <c r="AC43" s="60">
        <f ca="1">SUM(X$12:X43)+SUMIF(Y$12:Y43, "&lt;0")</f>
        <v>1222</v>
      </c>
      <c r="AE43" s="61">
        <v>44214</v>
      </c>
      <c r="AF43" s="62">
        <f t="shared" ca="1" si="6"/>
        <v>401</v>
      </c>
      <c r="AG43" s="62">
        <f t="shared" ca="1" si="27"/>
        <v>777</v>
      </c>
      <c r="AH43" s="62">
        <f t="shared" ca="1" si="31"/>
        <v>0</v>
      </c>
      <c r="AI43" s="62">
        <f t="shared" ca="1" si="14"/>
        <v>401</v>
      </c>
      <c r="AJ43" s="62">
        <f t="shared" ca="1" si="15"/>
        <v>401</v>
      </c>
      <c r="AK43" s="62">
        <f t="shared" ca="1" si="21"/>
        <v>14706</v>
      </c>
      <c r="AL43" s="43">
        <f ca="1">SUM(AJ$12:AJ43)</f>
        <v>13484</v>
      </c>
      <c r="AM43" s="60">
        <f ca="1">SUM(AH$12:AH43)+SUMIF(AI$12:AI43, "&lt;0")</f>
        <v>1222</v>
      </c>
      <c r="AO43" s="61">
        <v>44214</v>
      </c>
      <c r="AP43" s="62">
        <f t="shared" ca="1" si="7"/>
        <v>401</v>
      </c>
      <c r="AQ43" s="62">
        <f t="shared" ca="1" si="28"/>
        <v>777</v>
      </c>
      <c r="AR43" s="62">
        <f t="shared" ca="1" si="32"/>
        <v>0</v>
      </c>
      <c r="AS43" s="62">
        <f t="shared" ca="1" si="16"/>
        <v>401</v>
      </c>
      <c r="AT43" s="62">
        <f t="shared" ca="1" si="17"/>
        <v>401</v>
      </c>
      <c r="AU43" s="62">
        <f t="shared" ca="1" si="22"/>
        <v>14706</v>
      </c>
      <c r="AV43" s="43">
        <f ca="1">SUM(AT$12:AT43)</f>
        <v>13484</v>
      </c>
      <c r="AW43" s="60">
        <f ca="1">SUM(AR$12:AR43)+SUMIF(AS$12:AS43, "&lt;0")</f>
        <v>1222</v>
      </c>
    </row>
    <row r="44" spans="1:49" x14ac:dyDescent="0.2">
      <c r="A44" s="33">
        <v>44215</v>
      </c>
      <c r="B44" s="54">
        <f ca="1">IF($A44&gt;= $C$5,$C$6, INDEX('[1]Historical Data'!$C$2:$C$745, MATCH(A44, '[1]Historical Data'!$A$2:$A$745, 0)))</f>
        <v>884</v>
      </c>
      <c r="C44" s="9">
        <f t="shared" ca="1" si="24"/>
        <v>807</v>
      </c>
      <c r="D44" s="9">
        <f t="shared" ca="1" si="33"/>
        <v>716</v>
      </c>
      <c r="E44" s="9">
        <f t="shared" ca="1" si="8"/>
        <v>168</v>
      </c>
      <c r="F44" s="9">
        <f t="shared" ca="1" si="5"/>
        <v>168</v>
      </c>
      <c r="G44" s="9">
        <f t="shared" ca="1" si="18"/>
        <v>15590</v>
      </c>
      <c r="H44" s="43">
        <f ca="1">SUM(F$12:F44)</f>
        <v>13652</v>
      </c>
      <c r="I44" s="60">
        <f ca="1">SUM(D$12:D44)+SUMIF(E$12:E44, "&lt;0")</f>
        <v>1938</v>
      </c>
      <c r="J44" s="43"/>
      <c r="K44" s="61">
        <v>44215</v>
      </c>
      <c r="L44" s="62">
        <f t="shared" ca="1" si="9"/>
        <v>884</v>
      </c>
      <c r="M44" s="62">
        <f t="shared" ca="1" si="25"/>
        <v>807</v>
      </c>
      <c r="N44" s="62">
        <f t="shared" ca="1" si="29"/>
        <v>716</v>
      </c>
      <c r="O44" s="62">
        <f t="shared" ca="1" si="10"/>
        <v>168</v>
      </c>
      <c r="P44" s="62">
        <f t="shared" ca="1" si="11"/>
        <v>168</v>
      </c>
      <c r="Q44" s="62">
        <f t="shared" ca="1" si="19"/>
        <v>15590</v>
      </c>
      <c r="R44" s="43">
        <f ca="1">SUM(P$12:P44)</f>
        <v>13652</v>
      </c>
      <c r="S44" s="60">
        <f ca="1">SUM(N$12:N44)+SUMIF(O$12:O44, "&lt;0")</f>
        <v>1938</v>
      </c>
      <c r="U44" s="61">
        <v>44215</v>
      </c>
      <c r="V44" s="62">
        <f t="shared" ca="1" si="23"/>
        <v>884</v>
      </c>
      <c r="W44" s="62">
        <f t="shared" ca="1" si="26"/>
        <v>807</v>
      </c>
      <c r="X44" s="62">
        <f t="shared" ca="1" si="30"/>
        <v>716</v>
      </c>
      <c r="Y44" s="62">
        <f t="shared" ca="1" si="12"/>
        <v>168</v>
      </c>
      <c r="Z44" s="62">
        <f t="shared" ca="1" si="13"/>
        <v>168</v>
      </c>
      <c r="AA44" s="62">
        <f t="shared" ca="1" si="20"/>
        <v>15590</v>
      </c>
      <c r="AB44" s="43">
        <f ca="1">SUM(Z$12:Z44)</f>
        <v>13652</v>
      </c>
      <c r="AC44" s="60">
        <f ca="1">SUM(X$12:X44)+SUMIF(Y$12:Y44, "&lt;0")</f>
        <v>1938</v>
      </c>
      <c r="AE44" s="61">
        <v>44215</v>
      </c>
      <c r="AF44" s="62">
        <f t="shared" ca="1" si="6"/>
        <v>884</v>
      </c>
      <c r="AG44" s="62">
        <f t="shared" ca="1" si="27"/>
        <v>807</v>
      </c>
      <c r="AH44" s="62">
        <f t="shared" ca="1" si="31"/>
        <v>716</v>
      </c>
      <c r="AI44" s="62">
        <f t="shared" ca="1" si="14"/>
        <v>168</v>
      </c>
      <c r="AJ44" s="62">
        <f t="shared" ca="1" si="15"/>
        <v>168</v>
      </c>
      <c r="AK44" s="62">
        <f t="shared" ca="1" si="21"/>
        <v>15590</v>
      </c>
      <c r="AL44" s="43">
        <f ca="1">SUM(AJ$12:AJ44)</f>
        <v>13652</v>
      </c>
      <c r="AM44" s="60">
        <f ca="1">SUM(AH$12:AH44)+SUMIF(AI$12:AI44, "&lt;0")</f>
        <v>1938</v>
      </c>
      <c r="AO44" s="61">
        <v>44215</v>
      </c>
      <c r="AP44" s="62">
        <f t="shared" ca="1" si="7"/>
        <v>884</v>
      </c>
      <c r="AQ44" s="62">
        <f t="shared" ca="1" si="28"/>
        <v>807</v>
      </c>
      <c r="AR44" s="62">
        <f t="shared" ca="1" si="32"/>
        <v>716</v>
      </c>
      <c r="AS44" s="62">
        <f t="shared" ca="1" si="16"/>
        <v>168</v>
      </c>
      <c r="AT44" s="62">
        <f t="shared" ca="1" si="17"/>
        <v>168</v>
      </c>
      <c r="AU44" s="62">
        <f t="shared" ca="1" si="22"/>
        <v>15590</v>
      </c>
      <c r="AV44" s="43">
        <f ca="1">SUM(AT$12:AT44)</f>
        <v>13652</v>
      </c>
      <c r="AW44" s="60">
        <f ca="1">SUM(AR$12:AR44)+SUMIF(AS$12:AS44, "&lt;0")</f>
        <v>1938</v>
      </c>
    </row>
    <row r="45" spans="1:49" x14ac:dyDescent="0.2">
      <c r="A45" s="33">
        <v>44216</v>
      </c>
      <c r="B45" s="54">
        <f ca="1">IF($A45&gt;= $C$5,$C$6, INDEX('[1]Historical Data'!$C$2:$C$745, MATCH(A45, '[1]Historical Data'!$A$2:$A$745, 0)))</f>
        <v>1583</v>
      </c>
      <c r="C45" s="9">
        <f t="shared" ca="1" si="24"/>
        <v>912</v>
      </c>
      <c r="D45" s="9">
        <f t="shared" ca="1" si="33"/>
        <v>0</v>
      </c>
      <c r="E45" s="9">
        <f t="shared" ca="1" si="8"/>
        <v>1583</v>
      </c>
      <c r="F45" s="9">
        <f t="shared" ca="1" si="5"/>
        <v>1583</v>
      </c>
      <c r="G45" s="9">
        <f t="shared" ca="1" si="18"/>
        <v>17173</v>
      </c>
      <c r="H45" s="43">
        <f ca="1">SUM(F$12:F45)</f>
        <v>15235</v>
      </c>
      <c r="I45" s="60">
        <f ca="1">SUM(D$12:D45)+SUMIF(E$12:E45, "&lt;0")</f>
        <v>1938</v>
      </c>
      <c r="J45" s="43"/>
      <c r="K45" s="61">
        <v>44216</v>
      </c>
      <c r="L45" s="62">
        <f t="shared" ca="1" si="9"/>
        <v>1583</v>
      </c>
      <c r="M45" s="62">
        <f t="shared" ca="1" si="25"/>
        <v>912</v>
      </c>
      <c r="N45" s="62">
        <f t="shared" ca="1" si="29"/>
        <v>0</v>
      </c>
      <c r="O45" s="62">
        <f t="shared" ca="1" si="10"/>
        <v>1583</v>
      </c>
      <c r="P45" s="62">
        <f t="shared" ca="1" si="11"/>
        <v>1583</v>
      </c>
      <c r="Q45" s="62">
        <f t="shared" ca="1" si="19"/>
        <v>17173</v>
      </c>
      <c r="R45" s="43">
        <f ca="1">SUM(P$12:P45)</f>
        <v>15235</v>
      </c>
      <c r="S45" s="60">
        <f ca="1">SUM(N$12:N45)+SUMIF(O$12:O45, "&lt;0")</f>
        <v>1938</v>
      </c>
      <c r="U45" s="61">
        <v>44216</v>
      </c>
      <c r="V45" s="62">
        <f t="shared" ca="1" si="23"/>
        <v>1583</v>
      </c>
      <c r="W45" s="62">
        <f t="shared" ca="1" si="26"/>
        <v>912</v>
      </c>
      <c r="X45" s="62">
        <f t="shared" ca="1" si="30"/>
        <v>0</v>
      </c>
      <c r="Y45" s="62">
        <f t="shared" ca="1" si="12"/>
        <v>1583</v>
      </c>
      <c r="Z45" s="62">
        <f t="shared" ca="1" si="13"/>
        <v>1583</v>
      </c>
      <c r="AA45" s="62">
        <f t="shared" ca="1" si="20"/>
        <v>17173</v>
      </c>
      <c r="AB45" s="43">
        <f ca="1">SUM(Z$12:Z45)</f>
        <v>15235</v>
      </c>
      <c r="AC45" s="60">
        <f ca="1">SUM(X$12:X45)+SUMIF(Y$12:Y45, "&lt;0")</f>
        <v>1938</v>
      </c>
      <c r="AE45" s="61">
        <v>44216</v>
      </c>
      <c r="AF45" s="62">
        <f t="shared" ca="1" si="6"/>
        <v>1583</v>
      </c>
      <c r="AG45" s="62">
        <f t="shared" ca="1" si="27"/>
        <v>912</v>
      </c>
      <c r="AH45" s="62">
        <f t="shared" ca="1" si="31"/>
        <v>0</v>
      </c>
      <c r="AI45" s="62">
        <f t="shared" ca="1" si="14"/>
        <v>1583</v>
      </c>
      <c r="AJ45" s="62">
        <f t="shared" ca="1" si="15"/>
        <v>1583</v>
      </c>
      <c r="AK45" s="62">
        <f t="shared" ca="1" si="21"/>
        <v>17173</v>
      </c>
      <c r="AL45" s="43">
        <f ca="1">SUM(AJ$12:AJ45)</f>
        <v>15235</v>
      </c>
      <c r="AM45" s="60">
        <f ca="1">SUM(AH$12:AH45)+SUMIF(AI$12:AI45, "&lt;0")</f>
        <v>1938</v>
      </c>
      <c r="AO45" s="61">
        <v>44216</v>
      </c>
      <c r="AP45" s="62">
        <f t="shared" ca="1" si="7"/>
        <v>1583</v>
      </c>
      <c r="AQ45" s="62">
        <f t="shared" ca="1" si="28"/>
        <v>912</v>
      </c>
      <c r="AR45" s="62">
        <f t="shared" ca="1" si="32"/>
        <v>0</v>
      </c>
      <c r="AS45" s="62">
        <f t="shared" ca="1" si="16"/>
        <v>1583</v>
      </c>
      <c r="AT45" s="62">
        <f t="shared" ca="1" si="17"/>
        <v>1583</v>
      </c>
      <c r="AU45" s="62">
        <f t="shared" ca="1" si="22"/>
        <v>17173</v>
      </c>
      <c r="AV45" s="43">
        <f ca="1">SUM(AT$12:AT45)</f>
        <v>15235</v>
      </c>
      <c r="AW45" s="60">
        <f ca="1">SUM(AR$12:AR45)+SUMIF(AS$12:AS45, "&lt;0")</f>
        <v>1938</v>
      </c>
    </row>
    <row r="46" spans="1:49" x14ac:dyDescent="0.2">
      <c r="A46" s="33">
        <v>44217</v>
      </c>
      <c r="B46" s="54">
        <f ca="1">IF($A46&gt;= $C$5,$C$6, INDEX('[1]Historical Data'!$C$2:$C$745, MATCH(A46, '[1]Historical Data'!$A$2:$A$745, 0)))</f>
        <v>1274</v>
      </c>
      <c r="C46" s="9">
        <f t="shared" ca="1" si="24"/>
        <v>940</v>
      </c>
      <c r="D46" s="9">
        <f t="shared" ca="1" si="33"/>
        <v>183</v>
      </c>
      <c r="E46" s="9">
        <f t="shared" ca="1" si="8"/>
        <v>1091</v>
      </c>
      <c r="F46" s="9">
        <f t="shared" ca="1" si="5"/>
        <v>1091</v>
      </c>
      <c r="G46" s="9">
        <f t="shared" ca="1" si="18"/>
        <v>18447</v>
      </c>
      <c r="H46" s="43">
        <f ca="1">SUM(F$12:F46)</f>
        <v>16326</v>
      </c>
      <c r="I46" s="60">
        <f ca="1">SUM(D$12:D46)+SUMIF(E$12:E46, "&lt;0")</f>
        <v>2121</v>
      </c>
      <c r="J46" s="43"/>
      <c r="K46" s="61">
        <v>44217</v>
      </c>
      <c r="L46" s="62">
        <f t="shared" ca="1" si="9"/>
        <v>1274</v>
      </c>
      <c r="M46" s="62">
        <f t="shared" ca="1" si="25"/>
        <v>940</v>
      </c>
      <c r="N46" s="62">
        <f t="shared" ca="1" si="29"/>
        <v>183</v>
      </c>
      <c r="O46" s="62">
        <f t="shared" ca="1" si="10"/>
        <v>1091</v>
      </c>
      <c r="P46" s="62">
        <f t="shared" ca="1" si="11"/>
        <v>1091</v>
      </c>
      <c r="Q46" s="62">
        <f t="shared" ca="1" si="19"/>
        <v>18447</v>
      </c>
      <c r="R46" s="43">
        <f ca="1">SUM(P$12:P46)</f>
        <v>16326</v>
      </c>
      <c r="S46" s="60">
        <f ca="1">SUM(N$12:N46)+SUMIF(O$12:O46, "&lt;0")</f>
        <v>2121</v>
      </c>
      <c r="U46" s="61">
        <v>44217</v>
      </c>
      <c r="V46" s="62">
        <f t="shared" ca="1" si="23"/>
        <v>1274</v>
      </c>
      <c r="W46" s="62">
        <f t="shared" ca="1" si="26"/>
        <v>940</v>
      </c>
      <c r="X46" s="62">
        <f t="shared" ca="1" si="30"/>
        <v>183</v>
      </c>
      <c r="Y46" s="62">
        <f t="shared" ca="1" si="12"/>
        <v>1091</v>
      </c>
      <c r="Z46" s="62">
        <f t="shared" ca="1" si="13"/>
        <v>1091</v>
      </c>
      <c r="AA46" s="62">
        <f t="shared" ca="1" si="20"/>
        <v>18447</v>
      </c>
      <c r="AB46" s="43">
        <f ca="1">SUM(Z$12:Z46)</f>
        <v>16326</v>
      </c>
      <c r="AC46" s="60">
        <f ca="1">SUM(X$12:X46)+SUMIF(Y$12:Y46, "&lt;0")</f>
        <v>2121</v>
      </c>
      <c r="AE46" s="61">
        <v>44217</v>
      </c>
      <c r="AF46" s="62">
        <f t="shared" ca="1" si="6"/>
        <v>1274</v>
      </c>
      <c r="AG46" s="62">
        <f t="shared" ca="1" si="27"/>
        <v>940</v>
      </c>
      <c r="AH46" s="62">
        <f t="shared" ca="1" si="31"/>
        <v>183</v>
      </c>
      <c r="AI46" s="62">
        <f t="shared" ca="1" si="14"/>
        <v>1091</v>
      </c>
      <c r="AJ46" s="62">
        <f t="shared" ca="1" si="15"/>
        <v>1091</v>
      </c>
      <c r="AK46" s="62">
        <f t="shared" ca="1" si="21"/>
        <v>18447</v>
      </c>
      <c r="AL46" s="43">
        <f ca="1">SUM(AJ$12:AJ46)</f>
        <v>16326</v>
      </c>
      <c r="AM46" s="60">
        <f ca="1">SUM(AH$12:AH46)+SUMIF(AI$12:AI46, "&lt;0")</f>
        <v>2121</v>
      </c>
      <c r="AO46" s="61">
        <v>44217</v>
      </c>
      <c r="AP46" s="62">
        <f t="shared" ca="1" si="7"/>
        <v>1274</v>
      </c>
      <c r="AQ46" s="62">
        <f t="shared" ca="1" si="28"/>
        <v>940</v>
      </c>
      <c r="AR46" s="62">
        <f t="shared" ca="1" si="32"/>
        <v>183</v>
      </c>
      <c r="AS46" s="62">
        <f t="shared" ca="1" si="16"/>
        <v>1091</v>
      </c>
      <c r="AT46" s="62">
        <f t="shared" ca="1" si="17"/>
        <v>1091</v>
      </c>
      <c r="AU46" s="62">
        <f t="shared" ca="1" si="22"/>
        <v>18447</v>
      </c>
      <c r="AV46" s="43">
        <f ca="1">SUM(AT$12:AT46)</f>
        <v>16326</v>
      </c>
      <c r="AW46" s="60">
        <f ca="1">SUM(AR$12:AR46)+SUMIF(AS$12:AS46, "&lt;0")</f>
        <v>2121</v>
      </c>
    </row>
    <row r="47" spans="1:49" x14ac:dyDescent="0.2">
      <c r="A47" s="33">
        <v>44218</v>
      </c>
      <c r="B47" s="54">
        <f ca="1">IF($A47&gt;= $C$5,$C$6, INDEX('[1]Historical Data'!$C$2:$C$745, MATCH(A47, '[1]Historical Data'!$A$2:$A$745, 0)))</f>
        <v>1394.7210000000014</v>
      </c>
      <c r="C47" s="62">
        <f t="shared" ca="1" si="24"/>
        <v>983</v>
      </c>
      <c r="D47" s="62">
        <f t="shared" ca="1" si="33"/>
        <v>193</v>
      </c>
      <c r="E47" s="62">
        <f t="shared" ca="1" si="8"/>
        <v>1201.7210000000014</v>
      </c>
      <c r="F47" s="62">
        <f t="shared" ca="1" si="5"/>
        <v>1201.7210000000014</v>
      </c>
      <c r="G47" s="62">
        <f ca="1">B47+G46</f>
        <v>19841.721000000001</v>
      </c>
      <c r="H47" s="43">
        <f ca="1">SUM(F$12:F47)</f>
        <v>17527.721000000001</v>
      </c>
      <c r="I47" s="60">
        <f ca="1">SUM(D$12:D47)+SUMIF(E$12:E47, "&lt;0")</f>
        <v>2314</v>
      </c>
      <c r="J47" s="43"/>
      <c r="K47" s="61">
        <v>44218</v>
      </c>
      <c r="L47" s="62">
        <f t="shared" ca="1" si="9"/>
        <v>1394.7210000000014</v>
      </c>
      <c r="M47" s="62">
        <f t="shared" ca="1" si="25"/>
        <v>983</v>
      </c>
      <c r="N47" s="62">
        <f t="shared" ca="1" si="29"/>
        <v>193</v>
      </c>
      <c r="O47" s="62">
        <f t="shared" ca="1" si="10"/>
        <v>1201.7210000000014</v>
      </c>
      <c r="P47" s="62">
        <f t="shared" ca="1" si="11"/>
        <v>1201.7210000000014</v>
      </c>
      <c r="Q47" s="62">
        <f ca="1">L47+Q46</f>
        <v>19841.721000000001</v>
      </c>
      <c r="R47" s="43">
        <f ca="1">SUM(P$12:P47)</f>
        <v>17527.721000000001</v>
      </c>
      <c r="S47" s="60">
        <f ca="1">SUM(N$12:N47)+SUMIF(O$12:O47, "&lt;0")</f>
        <v>2314</v>
      </c>
      <c r="U47" s="61">
        <v>44218</v>
      </c>
      <c r="V47" s="62">
        <f t="shared" ca="1" si="23"/>
        <v>1394.7210000000014</v>
      </c>
      <c r="W47" s="62">
        <f t="shared" ca="1" si="26"/>
        <v>983</v>
      </c>
      <c r="X47" s="62">
        <f t="shared" ca="1" si="30"/>
        <v>193</v>
      </c>
      <c r="Y47" s="62">
        <f t="shared" ca="1" si="12"/>
        <v>1201.7210000000014</v>
      </c>
      <c r="Z47" s="62">
        <f t="shared" ca="1" si="13"/>
        <v>1201.7210000000014</v>
      </c>
      <c r="AA47" s="62">
        <f ca="1">V47+AA46</f>
        <v>19841.721000000001</v>
      </c>
      <c r="AB47" s="43">
        <f ca="1">SUM(Z$12:Z47)</f>
        <v>17527.721000000001</v>
      </c>
      <c r="AC47" s="60">
        <f ca="1">SUM(X$12:X47)+SUMIF(Y$12:Y47, "&lt;0")</f>
        <v>2314</v>
      </c>
      <c r="AE47" s="61">
        <v>44218</v>
      </c>
      <c r="AF47" s="62">
        <f t="shared" ca="1" si="6"/>
        <v>1394.7210000000014</v>
      </c>
      <c r="AG47" s="62">
        <f t="shared" ca="1" si="27"/>
        <v>983</v>
      </c>
      <c r="AH47" s="62">
        <f t="shared" ca="1" si="31"/>
        <v>193</v>
      </c>
      <c r="AI47" s="62">
        <f t="shared" ca="1" si="14"/>
        <v>1201.7210000000014</v>
      </c>
      <c r="AJ47" s="62">
        <f t="shared" ca="1" si="15"/>
        <v>1201.7210000000014</v>
      </c>
      <c r="AK47" s="62">
        <f ca="1">AF47+AK46</f>
        <v>19841.721000000001</v>
      </c>
      <c r="AL47" s="43">
        <f ca="1">SUM(AJ$12:AJ47)</f>
        <v>17527.721000000001</v>
      </c>
      <c r="AM47" s="60">
        <f ca="1">SUM(AH$12:AH47)+SUMIF(AI$12:AI47, "&lt;0")</f>
        <v>2314</v>
      </c>
      <c r="AO47" s="61">
        <v>44218</v>
      </c>
      <c r="AP47" s="62">
        <f t="shared" ca="1" si="7"/>
        <v>1394.7210000000014</v>
      </c>
      <c r="AQ47" s="62">
        <f t="shared" ca="1" si="28"/>
        <v>983</v>
      </c>
      <c r="AR47" s="62">
        <f t="shared" ca="1" si="32"/>
        <v>193</v>
      </c>
      <c r="AS47" s="62">
        <f t="shared" ca="1" si="16"/>
        <v>1201.7210000000014</v>
      </c>
      <c r="AT47" s="62">
        <f t="shared" ca="1" si="17"/>
        <v>1201.7210000000014</v>
      </c>
      <c r="AU47" s="62">
        <f ca="1">AP47+AU46</f>
        <v>19841.721000000001</v>
      </c>
      <c r="AV47" s="43">
        <f ca="1">SUM(AT$12:AT47)</f>
        <v>17527.721000000001</v>
      </c>
      <c r="AW47" s="60">
        <f ca="1">SUM(AR$12:AR47)+SUMIF(AS$12:AS47, "&lt;0")</f>
        <v>2314</v>
      </c>
    </row>
    <row r="48" spans="1:49" x14ac:dyDescent="0.2">
      <c r="A48" s="33">
        <v>44219</v>
      </c>
      <c r="B48" s="54">
        <f ca="1">IF($A48&gt;= $C$5,$C$6, INDEX('[1]Historical Data'!$C$2:$C$745, MATCH(A48, '[1]Historical Data'!$A$2:$A$745, 0)))</f>
        <v>1259.5540000000001</v>
      </c>
      <c r="C48" s="62">
        <f t="shared" ca="1" si="24"/>
        <v>1062</v>
      </c>
      <c r="D48" s="62">
        <f t="shared" ca="1" si="33"/>
        <v>753</v>
      </c>
      <c r="E48" s="62">
        <f t="shared" ca="1" si="8"/>
        <v>506.55400000000009</v>
      </c>
      <c r="F48" s="62">
        <f t="shared" ca="1" si="5"/>
        <v>506.55400000000009</v>
      </c>
      <c r="G48" s="62">
        <f t="shared" ca="1" si="18"/>
        <v>21101.275000000001</v>
      </c>
      <c r="H48" s="43">
        <f ca="1">SUM(F$12:F48)</f>
        <v>18034.275000000001</v>
      </c>
      <c r="I48" s="60">
        <f ca="1">SUM(D$12:D48)+SUMIF(E$12:E48, "&lt;0")</f>
        <v>3067</v>
      </c>
      <c r="J48" s="43"/>
      <c r="K48" s="61">
        <v>44219</v>
      </c>
      <c r="L48" s="62">
        <f t="shared" ca="1" si="9"/>
        <v>1259.5540000000001</v>
      </c>
      <c r="M48" s="62">
        <f t="shared" ca="1" si="25"/>
        <v>1062</v>
      </c>
      <c r="N48" s="62">
        <f t="shared" ca="1" si="29"/>
        <v>753</v>
      </c>
      <c r="O48" s="62">
        <f t="shared" ca="1" si="10"/>
        <v>506.55400000000009</v>
      </c>
      <c r="P48" s="62">
        <f t="shared" ca="1" si="11"/>
        <v>506.55400000000009</v>
      </c>
      <c r="Q48" s="62">
        <f t="shared" ca="1" si="19"/>
        <v>21101.275000000001</v>
      </c>
      <c r="R48" s="43">
        <f ca="1">SUM(P$12:P48)</f>
        <v>18034.275000000001</v>
      </c>
      <c r="S48" s="60">
        <f ca="1">SUM(N$12:N48)+SUMIF(O$12:O48, "&lt;0")</f>
        <v>3067</v>
      </c>
      <c r="U48" s="61">
        <v>44219</v>
      </c>
      <c r="V48" s="62">
        <f t="shared" ca="1" si="23"/>
        <v>1259.5540000000001</v>
      </c>
      <c r="W48" s="62">
        <f t="shared" ca="1" si="26"/>
        <v>1062</v>
      </c>
      <c r="X48" s="62">
        <f t="shared" ca="1" si="30"/>
        <v>753</v>
      </c>
      <c r="Y48" s="62">
        <f t="shared" ca="1" si="12"/>
        <v>506.55400000000009</v>
      </c>
      <c r="Z48" s="62">
        <f t="shared" ca="1" si="13"/>
        <v>506.55400000000009</v>
      </c>
      <c r="AA48" s="62">
        <f t="shared" ca="1" si="20"/>
        <v>21101.275000000001</v>
      </c>
      <c r="AB48" s="43">
        <f ca="1">SUM(Z$12:Z48)</f>
        <v>18034.275000000001</v>
      </c>
      <c r="AC48" s="60">
        <f ca="1">SUM(X$12:X48)+SUMIF(Y$12:Y48, "&lt;0")</f>
        <v>3067</v>
      </c>
      <c r="AE48" s="61">
        <v>44219</v>
      </c>
      <c r="AF48" s="62">
        <f t="shared" ca="1" si="6"/>
        <v>1259.5540000000001</v>
      </c>
      <c r="AG48" s="62">
        <f t="shared" ca="1" si="27"/>
        <v>1062</v>
      </c>
      <c r="AH48" s="62">
        <f t="shared" ca="1" si="31"/>
        <v>753</v>
      </c>
      <c r="AI48" s="62">
        <f t="shared" ca="1" si="14"/>
        <v>506.55400000000009</v>
      </c>
      <c r="AJ48" s="62">
        <f t="shared" ca="1" si="15"/>
        <v>506.55400000000009</v>
      </c>
      <c r="AK48" s="62">
        <f t="shared" ca="1" si="21"/>
        <v>21101.275000000001</v>
      </c>
      <c r="AL48" s="43">
        <f ca="1">SUM(AJ$12:AJ48)</f>
        <v>18034.275000000001</v>
      </c>
      <c r="AM48" s="60">
        <f ca="1">SUM(AH$12:AH48)+SUMIF(AI$12:AI48, "&lt;0")</f>
        <v>3067</v>
      </c>
      <c r="AO48" s="61">
        <v>44219</v>
      </c>
      <c r="AP48" s="62">
        <f t="shared" ca="1" si="7"/>
        <v>1259.5540000000001</v>
      </c>
      <c r="AQ48" s="62">
        <f t="shared" ca="1" si="28"/>
        <v>1062</v>
      </c>
      <c r="AR48" s="62">
        <f t="shared" ca="1" si="32"/>
        <v>753</v>
      </c>
      <c r="AS48" s="62">
        <f t="shared" ca="1" si="16"/>
        <v>506.55400000000009</v>
      </c>
      <c r="AT48" s="62">
        <f t="shared" ca="1" si="17"/>
        <v>506.55400000000009</v>
      </c>
      <c r="AU48" s="62">
        <f t="shared" ca="1" si="22"/>
        <v>21101.275000000001</v>
      </c>
      <c r="AV48" s="43">
        <f ca="1">SUM(AT$12:AT48)</f>
        <v>18034.275000000001</v>
      </c>
      <c r="AW48" s="60">
        <f ca="1">SUM(AR$12:AR48)+SUMIF(AS$12:AS48, "&lt;0")</f>
        <v>3067</v>
      </c>
    </row>
    <row r="49" spans="1:49" x14ac:dyDescent="0.2">
      <c r="A49" s="33">
        <v>44220</v>
      </c>
      <c r="B49" s="54">
        <f ca="1">IF($A49&gt;= $C$5,$C$6, INDEX('[1]Historical Data'!$C$2:$C$745, MATCH(A49, '[1]Historical Data'!$A$2:$A$745, 0)))</f>
        <v>1062</v>
      </c>
      <c r="C49" s="62">
        <f t="shared" ca="1" si="24"/>
        <v>1123</v>
      </c>
      <c r="D49" s="62">
        <f t="shared" ca="1" si="33"/>
        <v>96</v>
      </c>
      <c r="E49" s="62">
        <f t="shared" ca="1" si="8"/>
        <v>966</v>
      </c>
      <c r="F49" s="62">
        <f t="shared" ca="1" si="5"/>
        <v>966</v>
      </c>
      <c r="G49" s="62">
        <f t="shared" ca="1" si="18"/>
        <v>22163.275000000001</v>
      </c>
      <c r="H49" s="43">
        <f ca="1">SUM(F$12:F49)</f>
        <v>19000.275000000001</v>
      </c>
      <c r="I49" s="60">
        <f ca="1">SUM(D$12:D49)+SUMIF(E$12:E49, "&lt;0")</f>
        <v>3163</v>
      </c>
      <c r="J49" s="43"/>
      <c r="K49" s="61">
        <v>44220</v>
      </c>
      <c r="L49" s="62">
        <f t="shared" ca="1" si="9"/>
        <v>1062</v>
      </c>
      <c r="M49" s="62">
        <f t="shared" ca="1" si="25"/>
        <v>1123</v>
      </c>
      <c r="N49" s="62">
        <f t="shared" ca="1" si="29"/>
        <v>96</v>
      </c>
      <c r="O49" s="62">
        <f t="shared" ca="1" si="10"/>
        <v>966</v>
      </c>
      <c r="P49" s="62">
        <f t="shared" ca="1" si="11"/>
        <v>966</v>
      </c>
      <c r="Q49" s="62">
        <f t="shared" ca="1" si="19"/>
        <v>22163.275000000001</v>
      </c>
      <c r="R49" s="43">
        <f ca="1">SUM(P$12:P49)</f>
        <v>19000.275000000001</v>
      </c>
      <c r="S49" s="60">
        <f ca="1">SUM(N$12:N49)+SUMIF(O$12:O49, "&lt;0")</f>
        <v>3163</v>
      </c>
      <c r="U49" s="61">
        <v>44220</v>
      </c>
      <c r="V49" s="62">
        <f t="shared" ca="1" si="23"/>
        <v>1062</v>
      </c>
      <c r="W49" s="62">
        <f t="shared" ca="1" si="26"/>
        <v>1123</v>
      </c>
      <c r="X49" s="62">
        <f t="shared" ca="1" si="30"/>
        <v>96</v>
      </c>
      <c r="Y49" s="62">
        <f t="shared" ca="1" si="12"/>
        <v>966</v>
      </c>
      <c r="Z49" s="62">
        <f t="shared" ca="1" si="13"/>
        <v>966</v>
      </c>
      <c r="AA49" s="62">
        <f t="shared" ca="1" si="20"/>
        <v>22163.275000000001</v>
      </c>
      <c r="AB49" s="43">
        <f ca="1">SUM(Z$12:Z49)</f>
        <v>19000.275000000001</v>
      </c>
      <c r="AC49" s="60">
        <f ca="1">SUM(X$12:X49)+SUMIF(Y$12:Y49, "&lt;0")</f>
        <v>3163</v>
      </c>
      <c r="AE49" s="61">
        <v>44220</v>
      </c>
      <c r="AF49" s="62">
        <f t="shared" ca="1" si="6"/>
        <v>1062</v>
      </c>
      <c r="AG49" s="62">
        <f t="shared" ca="1" si="27"/>
        <v>1123</v>
      </c>
      <c r="AH49" s="62">
        <f t="shared" ca="1" si="31"/>
        <v>96</v>
      </c>
      <c r="AI49" s="62">
        <f t="shared" ca="1" si="14"/>
        <v>966</v>
      </c>
      <c r="AJ49" s="62">
        <f t="shared" ca="1" si="15"/>
        <v>966</v>
      </c>
      <c r="AK49" s="62">
        <f t="shared" ca="1" si="21"/>
        <v>22163.275000000001</v>
      </c>
      <c r="AL49" s="43">
        <f ca="1">SUM(AJ$12:AJ49)</f>
        <v>19000.275000000001</v>
      </c>
      <c r="AM49" s="60">
        <f ca="1">SUM(AH$12:AH49)+SUMIF(AI$12:AI49, "&lt;0")</f>
        <v>3163</v>
      </c>
      <c r="AO49" s="61">
        <v>44220</v>
      </c>
      <c r="AP49" s="62">
        <f t="shared" ca="1" si="7"/>
        <v>1062</v>
      </c>
      <c r="AQ49" s="62">
        <f t="shared" ca="1" si="28"/>
        <v>1123</v>
      </c>
      <c r="AR49" s="62">
        <f t="shared" ca="1" si="32"/>
        <v>96</v>
      </c>
      <c r="AS49" s="62">
        <f t="shared" ca="1" si="16"/>
        <v>966</v>
      </c>
      <c r="AT49" s="62">
        <f t="shared" ca="1" si="17"/>
        <v>966</v>
      </c>
      <c r="AU49" s="62">
        <f t="shared" ca="1" si="22"/>
        <v>22163.275000000001</v>
      </c>
      <c r="AV49" s="43">
        <f ca="1">SUM(AT$12:AT49)</f>
        <v>19000.275000000001</v>
      </c>
      <c r="AW49" s="60">
        <f ca="1">SUM(AR$12:AR49)+SUMIF(AS$12:AS49, "&lt;0")</f>
        <v>3163</v>
      </c>
    </row>
    <row r="50" spans="1:49" x14ac:dyDescent="0.2">
      <c r="A50" s="33">
        <v>44221</v>
      </c>
      <c r="B50" s="54">
        <f ca="1">IF($A50&gt;= $C$5,$C$6, INDEX('[1]Historical Data'!$C$2:$C$745, MATCH(A50, '[1]Historical Data'!$A$2:$A$745, 0)))</f>
        <v>1062</v>
      </c>
      <c r="C50" s="62">
        <f t="shared" ca="1" si="24"/>
        <v>1217</v>
      </c>
      <c r="D50" s="62">
        <f t="shared" ca="1" si="33"/>
        <v>319</v>
      </c>
      <c r="E50" s="62">
        <f t="shared" ca="1" si="8"/>
        <v>743</v>
      </c>
      <c r="F50" s="62">
        <f t="shared" ca="1" si="5"/>
        <v>743</v>
      </c>
      <c r="G50" s="62">
        <f t="shared" ca="1" si="18"/>
        <v>23225.275000000001</v>
      </c>
      <c r="H50" s="43">
        <f ca="1">SUM(F$12:F50)</f>
        <v>19743.275000000001</v>
      </c>
      <c r="I50" s="60">
        <f ca="1">SUM(D$12:D50)+SUMIF(E$12:E50, "&lt;0")</f>
        <v>3482</v>
      </c>
      <c r="J50" s="43"/>
      <c r="K50" s="61">
        <v>44221</v>
      </c>
      <c r="L50" s="62">
        <f t="shared" ca="1" si="9"/>
        <v>1067</v>
      </c>
      <c r="M50" s="62">
        <f t="shared" ca="1" si="25"/>
        <v>1218</v>
      </c>
      <c r="N50" s="62">
        <f t="shared" ca="1" si="29"/>
        <v>319</v>
      </c>
      <c r="O50" s="62">
        <f t="shared" ca="1" si="10"/>
        <v>748</v>
      </c>
      <c r="P50" s="62">
        <f t="shared" ca="1" si="11"/>
        <v>748</v>
      </c>
      <c r="Q50" s="62">
        <f t="shared" ca="1" si="19"/>
        <v>23230.275000000001</v>
      </c>
      <c r="R50" s="43">
        <f ca="1">SUM(P$12:P50)</f>
        <v>19748.275000000001</v>
      </c>
      <c r="S50" s="60">
        <f ca="1">SUM(N$12:N50)+SUMIF(O$12:O50, "&lt;0")</f>
        <v>3482</v>
      </c>
      <c r="U50" s="61">
        <v>44221</v>
      </c>
      <c r="V50" s="62">
        <f t="shared" ca="1" si="23"/>
        <v>1072</v>
      </c>
      <c r="W50" s="62">
        <f t="shared" ca="1" si="26"/>
        <v>1218</v>
      </c>
      <c r="X50" s="62">
        <f t="shared" ca="1" si="30"/>
        <v>319</v>
      </c>
      <c r="Y50" s="62">
        <f t="shared" ca="1" si="12"/>
        <v>753</v>
      </c>
      <c r="Z50" s="62">
        <f t="shared" ca="1" si="13"/>
        <v>753</v>
      </c>
      <c r="AA50" s="62">
        <f t="shared" ca="1" si="20"/>
        <v>23235.275000000001</v>
      </c>
      <c r="AB50" s="43">
        <f ca="1">SUM(Z$12:Z50)</f>
        <v>19753.275000000001</v>
      </c>
      <c r="AC50" s="60">
        <f ca="1">SUM(X$12:X50)+SUMIF(Y$12:Y50, "&lt;0")</f>
        <v>3482</v>
      </c>
      <c r="AE50" s="61">
        <v>44221</v>
      </c>
      <c r="AF50" s="62">
        <f t="shared" ca="1" si="6"/>
        <v>1072</v>
      </c>
      <c r="AG50" s="62">
        <f t="shared" ca="1" si="27"/>
        <v>1218</v>
      </c>
      <c r="AH50" s="62">
        <f t="shared" ca="1" si="31"/>
        <v>319</v>
      </c>
      <c r="AI50" s="62">
        <f t="shared" ca="1" si="14"/>
        <v>753</v>
      </c>
      <c r="AJ50" s="62">
        <f t="shared" ca="1" si="15"/>
        <v>753</v>
      </c>
      <c r="AK50" s="62">
        <f t="shared" ca="1" si="21"/>
        <v>23235.275000000001</v>
      </c>
      <c r="AL50" s="43">
        <f ca="1">SUM(AJ$12:AJ50)</f>
        <v>19753.275000000001</v>
      </c>
      <c r="AM50" s="60">
        <f ca="1">SUM(AH$12:AH50)+SUMIF(AI$12:AI50, "&lt;0")</f>
        <v>3482</v>
      </c>
      <c r="AO50" s="61">
        <v>44221</v>
      </c>
      <c r="AP50" s="62">
        <f t="shared" ca="1" si="7"/>
        <v>1082</v>
      </c>
      <c r="AQ50" s="62">
        <f t="shared" ca="1" si="28"/>
        <v>1220</v>
      </c>
      <c r="AR50" s="62">
        <f t="shared" ca="1" si="32"/>
        <v>319</v>
      </c>
      <c r="AS50" s="62">
        <f t="shared" ca="1" si="16"/>
        <v>763</v>
      </c>
      <c r="AT50" s="62">
        <f t="shared" ca="1" si="17"/>
        <v>763</v>
      </c>
      <c r="AU50" s="62">
        <f t="shared" ca="1" si="22"/>
        <v>23245.275000000001</v>
      </c>
      <c r="AV50" s="43">
        <f ca="1">SUM(AT$12:AT50)</f>
        <v>19763.275000000001</v>
      </c>
      <c r="AW50" s="60">
        <f ca="1">SUM(AR$12:AR50)+SUMIF(AS$12:AS50, "&lt;0")</f>
        <v>3482</v>
      </c>
    </row>
    <row r="51" spans="1:49" x14ac:dyDescent="0.2">
      <c r="A51" s="33">
        <v>44222</v>
      </c>
      <c r="B51" s="54">
        <f ca="1">IF($A51&gt;= $C$5,$C$6, INDEX('[1]Historical Data'!$C$2:$C$745, MATCH(A51, '[1]Historical Data'!$A$2:$A$745, 0)))</f>
        <v>1062</v>
      </c>
      <c r="C51" s="62">
        <f t="shared" ca="1" si="24"/>
        <v>1242</v>
      </c>
      <c r="D51" s="62">
        <f t="shared" ca="1" si="33"/>
        <v>334</v>
      </c>
      <c r="E51" s="62">
        <f t="shared" ca="1" si="8"/>
        <v>728</v>
      </c>
      <c r="F51" s="62">
        <f t="shared" ca="1" si="5"/>
        <v>728</v>
      </c>
      <c r="G51" s="62">
        <f t="shared" ca="1" si="18"/>
        <v>24287.275000000001</v>
      </c>
      <c r="H51" s="43">
        <f ca="1">SUM(F$12:F51)</f>
        <v>20471.275000000001</v>
      </c>
      <c r="I51" s="60">
        <f ca="1">SUM(D$12:D51)+SUMIF(E$12:E51, "&lt;0")</f>
        <v>3816</v>
      </c>
      <c r="J51" s="43"/>
      <c r="K51" s="61">
        <v>44222</v>
      </c>
      <c r="L51" s="62">
        <f t="shared" ca="1" si="9"/>
        <v>1072</v>
      </c>
      <c r="M51" s="62">
        <f t="shared" ca="1" si="25"/>
        <v>1245</v>
      </c>
      <c r="N51" s="62">
        <f t="shared" ca="1" si="29"/>
        <v>334</v>
      </c>
      <c r="O51" s="62">
        <f t="shared" ca="1" si="10"/>
        <v>738</v>
      </c>
      <c r="P51" s="62">
        <f t="shared" ca="1" si="11"/>
        <v>738</v>
      </c>
      <c r="Q51" s="62">
        <f t="shared" ca="1" si="19"/>
        <v>24302.275000000001</v>
      </c>
      <c r="R51" s="43">
        <f ca="1">SUM(P$12:P51)</f>
        <v>20486.275000000001</v>
      </c>
      <c r="S51" s="60">
        <f ca="1">SUM(N$12:N51)+SUMIF(O$12:O51, "&lt;0")</f>
        <v>3816</v>
      </c>
      <c r="U51" s="61">
        <v>44222</v>
      </c>
      <c r="V51" s="62">
        <f t="shared" ca="1" si="23"/>
        <v>1082</v>
      </c>
      <c r="W51" s="62">
        <f t="shared" ca="1" si="26"/>
        <v>1247</v>
      </c>
      <c r="X51" s="62">
        <f t="shared" ca="1" si="30"/>
        <v>334</v>
      </c>
      <c r="Y51" s="62">
        <f t="shared" ca="1" si="12"/>
        <v>748</v>
      </c>
      <c r="Z51" s="62">
        <f t="shared" ca="1" si="13"/>
        <v>748</v>
      </c>
      <c r="AA51" s="62">
        <f t="shared" ca="1" si="20"/>
        <v>24317.275000000001</v>
      </c>
      <c r="AB51" s="43">
        <f ca="1">SUM(Z$12:Z51)</f>
        <v>20501.275000000001</v>
      </c>
      <c r="AC51" s="60">
        <f ca="1">SUM(X$12:X51)+SUMIF(Y$12:Y51, "&lt;0")</f>
        <v>3816</v>
      </c>
      <c r="AE51" s="61">
        <v>44222</v>
      </c>
      <c r="AF51" s="62">
        <f t="shared" ca="1" si="6"/>
        <v>1082</v>
      </c>
      <c r="AG51" s="62">
        <f t="shared" ca="1" si="27"/>
        <v>1247</v>
      </c>
      <c r="AH51" s="62">
        <f t="shared" ca="1" si="31"/>
        <v>334</v>
      </c>
      <c r="AI51" s="62">
        <f t="shared" ca="1" si="14"/>
        <v>748</v>
      </c>
      <c r="AJ51" s="62">
        <f t="shared" ca="1" si="15"/>
        <v>748</v>
      </c>
      <c r="AK51" s="62">
        <f t="shared" ca="1" si="21"/>
        <v>24317.275000000001</v>
      </c>
      <c r="AL51" s="43">
        <f ca="1">SUM(AJ$12:AJ51)</f>
        <v>20501.275000000001</v>
      </c>
      <c r="AM51" s="60">
        <f ca="1">SUM(AH$12:AH51)+SUMIF(AI$12:AI51, "&lt;0")</f>
        <v>3816</v>
      </c>
      <c r="AO51" s="61">
        <v>44222</v>
      </c>
      <c r="AP51" s="62">
        <f t="shared" ca="1" si="7"/>
        <v>1102</v>
      </c>
      <c r="AQ51" s="62">
        <f t="shared" ca="1" si="28"/>
        <v>1251</v>
      </c>
      <c r="AR51" s="62">
        <f t="shared" ca="1" si="32"/>
        <v>334</v>
      </c>
      <c r="AS51" s="62">
        <f t="shared" ca="1" si="16"/>
        <v>768</v>
      </c>
      <c r="AT51" s="62">
        <f t="shared" ca="1" si="17"/>
        <v>768</v>
      </c>
      <c r="AU51" s="62">
        <f t="shared" ca="1" si="22"/>
        <v>24347.275000000001</v>
      </c>
      <c r="AV51" s="43">
        <f ca="1">SUM(AT$12:AT51)</f>
        <v>20531.275000000001</v>
      </c>
      <c r="AW51" s="60">
        <f ca="1">SUM(AR$12:AR51)+SUMIF(AS$12:AS51, "&lt;0")</f>
        <v>3816</v>
      </c>
    </row>
    <row r="52" spans="1:49" x14ac:dyDescent="0.2">
      <c r="A52" s="33">
        <v>44223</v>
      </c>
      <c r="B52" s="54">
        <f ca="1">IF($A52&gt;= $C$5,$C$6, INDEX('[1]Historical Data'!$C$2:$C$745, MATCH(A52, '[1]Historical Data'!$A$2:$A$745, 0)))</f>
        <v>1062</v>
      </c>
      <c r="C52" s="62">
        <f t="shared" ca="1" si="24"/>
        <v>1168</v>
      </c>
      <c r="D52" s="62">
        <f t="shared" ca="1" si="33"/>
        <v>44</v>
      </c>
      <c r="E52" s="62">
        <f t="shared" ca="1" si="8"/>
        <v>1018</v>
      </c>
      <c r="F52" s="62">
        <f t="shared" ca="1" si="5"/>
        <v>1018</v>
      </c>
      <c r="G52" s="62">
        <f t="shared" ca="1" si="18"/>
        <v>25349.275000000001</v>
      </c>
      <c r="H52" s="43">
        <f ca="1">SUM(F$12:F52)</f>
        <v>21489.275000000001</v>
      </c>
      <c r="I52" s="60">
        <f ca="1">SUM(D$12:D52)+SUMIF(E$12:E52, "&lt;0")</f>
        <v>3860</v>
      </c>
      <c r="J52" s="43"/>
      <c r="K52" s="61">
        <v>44223</v>
      </c>
      <c r="L52" s="62">
        <f t="shared" ca="1" si="9"/>
        <v>1077</v>
      </c>
      <c r="M52" s="62">
        <f t="shared" ca="1" si="25"/>
        <v>1172</v>
      </c>
      <c r="N52" s="62">
        <f t="shared" ca="1" si="29"/>
        <v>44</v>
      </c>
      <c r="O52" s="62">
        <f t="shared" ca="1" si="10"/>
        <v>1033</v>
      </c>
      <c r="P52" s="62">
        <f t="shared" ca="1" si="11"/>
        <v>1033</v>
      </c>
      <c r="Q52" s="62">
        <f t="shared" ca="1" si="19"/>
        <v>25379.275000000001</v>
      </c>
      <c r="R52" s="43">
        <f ca="1">SUM(P$12:P52)</f>
        <v>21519.275000000001</v>
      </c>
      <c r="S52" s="60">
        <f ca="1">SUM(N$12:N52)+SUMIF(O$12:O52, "&lt;0")</f>
        <v>3860</v>
      </c>
      <c r="U52" s="61">
        <v>44223</v>
      </c>
      <c r="V52" s="62">
        <f t="shared" ca="1" si="23"/>
        <v>1092</v>
      </c>
      <c r="W52" s="62">
        <f t="shared" ca="1" si="26"/>
        <v>1177</v>
      </c>
      <c r="X52" s="62">
        <f t="shared" ca="1" si="30"/>
        <v>44</v>
      </c>
      <c r="Y52" s="62">
        <f t="shared" ca="1" si="12"/>
        <v>1048</v>
      </c>
      <c r="Z52" s="62">
        <f t="shared" ca="1" si="13"/>
        <v>1048</v>
      </c>
      <c r="AA52" s="62">
        <f t="shared" ca="1" si="20"/>
        <v>25409.275000000001</v>
      </c>
      <c r="AB52" s="43">
        <f ca="1">SUM(Z$12:Z52)</f>
        <v>21549.275000000001</v>
      </c>
      <c r="AC52" s="60">
        <f ca="1">SUM(X$12:X52)+SUMIF(Y$12:Y52, "&lt;0")</f>
        <v>3860</v>
      </c>
      <c r="AE52" s="61">
        <v>44223</v>
      </c>
      <c r="AF52" s="62">
        <f t="shared" ca="1" si="6"/>
        <v>1092</v>
      </c>
      <c r="AG52" s="62">
        <f t="shared" ca="1" si="27"/>
        <v>1177</v>
      </c>
      <c r="AH52" s="62">
        <f t="shared" ca="1" si="31"/>
        <v>44</v>
      </c>
      <c r="AI52" s="62">
        <f t="shared" ca="1" si="14"/>
        <v>1048</v>
      </c>
      <c r="AJ52" s="62">
        <f t="shared" ca="1" si="15"/>
        <v>1048</v>
      </c>
      <c r="AK52" s="62">
        <f t="shared" ca="1" si="21"/>
        <v>25409.275000000001</v>
      </c>
      <c r="AL52" s="43">
        <f ca="1">SUM(AJ$12:AJ52)</f>
        <v>21549.275000000001</v>
      </c>
      <c r="AM52" s="60">
        <f ca="1">SUM(AH$12:AH52)+SUMIF(AI$12:AI52, "&lt;0")</f>
        <v>3860</v>
      </c>
      <c r="AO52" s="61">
        <v>44223</v>
      </c>
      <c r="AP52" s="62">
        <f t="shared" ca="1" si="7"/>
        <v>1122</v>
      </c>
      <c r="AQ52" s="62">
        <f t="shared" ca="1" si="28"/>
        <v>1185</v>
      </c>
      <c r="AR52" s="62">
        <f t="shared" ca="1" si="32"/>
        <v>44</v>
      </c>
      <c r="AS52" s="62">
        <f t="shared" ca="1" si="16"/>
        <v>1078</v>
      </c>
      <c r="AT52" s="62">
        <f t="shared" ca="1" si="17"/>
        <v>1078</v>
      </c>
      <c r="AU52" s="62">
        <f t="shared" ca="1" si="22"/>
        <v>25469.275000000001</v>
      </c>
      <c r="AV52" s="43">
        <f ca="1">SUM(AT$12:AT52)</f>
        <v>21609.275000000001</v>
      </c>
      <c r="AW52" s="60">
        <f ca="1">SUM(AR$12:AR52)+SUMIF(AS$12:AS52, "&lt;0")</f>
        <v>3860</v>
      </c>
    </row>
    <row r="53" spans="1:49" x14ac:dyDescent="0.2">
      <c r="A53" s="33">
        <v>44224</v>
      </c>
      <c r="B53" s="54">
        <f ca="1">IF($A53&gt;= $C$5,$C$6, INDEX('[1]Historical Data'!$C$2:$C$745, MATCH(A53, '[1]Historical Data'!$A$2:$A$745, 0)))</f>
        <v>1062</v>
      </c>
      <c r="C53" s="62">
        <f t="shared" ca="1" si="24"/>
        <v>1138</v>
      </c>
      <c r="D53" s="62">
        <f t="shared" ca="1" si="33"/>
        <v>333</v>
      </c>
      <c r="E53" s="62">
        <f t="shared" ca="1" si="8"/>
        <v>729</v>
      </c>
      <c r="F53" s="62">
        <f t="shared" ca="1" si="5"/>
        <v>729</v>
      </c>
      <c r="G53" s="62">
        <f t="shared" ca="1" si="18"/>
        <v>26411.275000000001</v>
      </c>
      <c r="H53" s="43">
        <f ca="1">SUM(F$12:F53)</f>
        <v>22218.275000000001</v>
      </c>
      <c r="I53" s="60">
        <f ca="1">SUM(D$12:D53)+SUMIF(E$12:E53, "&lt;0")</f>
        <v>4193</v>
      </c>
      <c r="J53" s="43"/>
      <c r="K53" s="61">
        <v>44224</v>
      </c>
      <c r="L53" s="62">
        <f t="shared" ca="1" si="9"/>
        <v>1082</v>
      </c>
      <c r="M53" s="62">
        <f t="shared" ca="1" si="25"/>
        <v>1145</v>
      </c>
      <c r="N53" s="62">
        <f t="shared" ca="1" si="29"/>
        <v>333</v>
      </c>
      <c r="O53" s="62">
        <f t="shared" ca="1" si="10"/>
        <v>749</v>
      </c>
      <c r="P53" s="62">
        <f t="shared" ca="1" si="11"/>
        <v>749</v>
      </c>
      <c r="Q53" s="62">
        <f t="shared" ca="1" si="19"/>
        <v>26461.275000000001</v>
      </c>
      <c r="R53" s="43">
        <f ca="1">SUM(P$12:P53)</f>
        <v>22268.275000000001</v>
      </c>
      <c r="S53" s="60">
        <f ca="1">SUM(N$12:N53)+SUMIF(O$12:O53, "&lt;0")</f>
        <v>4193</v>
      </c>
      <c r="U53" s="61">
        <v>44224</v>
      </c>
      <c r="V53" s="62">
        <f t="shared" ca="1" si="23"/>
        <v>1102</v>
      </c>
      <c r="W53" s="62">
        <f t="shared" ca="1" si="26"/>
        <v>1152</v>
      </c>
      <c r="X53" s="62">
        <f t="shared" ca="1" si="30"/>
        <v>333</v>
      </c>
      <c r="Y53" s="62">
        <f t="shared" ca="1" si="12"/>
        <v>769</v>
      </c>
      <c r="Z53" s="62">
        <f t="shared" ca="1" si="13"/>
        <v>769</v>
      </c>
      <c r="AA53" s="62">
        <f t="shared" ca="1" si="20"/>
        <v>26511.275000000001</v>
      </c>
      <c r="AB53" s="43">
        <f ca="1">SUM(Z$12:Z53)</f>
        <v>22318.275000000001</v>
      </c>
      <c r="AC53" s="60">
        <f ca="1">SUM(X$12:X53)+SUMIF(Y$12:Y53, "&lt;0")</f>
        <v>4193</v>
      </c>
      <c r="AE53" s="61">
        <v>44224</v>
      </c>
      <c r="AF53" s="62">
        <f t="shared" ca="1" si="6"/>
        <v>1102</v>
      </c>
      <c r="AG53" s="62">
        <f t="shared" ca="1" si="27"/>
        <v>1152</v>
      </c>
      <c r="AH53" s="62">
        <f t="shared" ca="1" si="31"/>
        <v>333</v>
      </c>
      <c r="AI53" s="62">
        <f t="shared" ca="1" si="14"/>
        <v>769</v>
      </c>
      <c r="AJ53" s="62">
        <f t="shared" ca="1" si="15"/>
        <v>769</v>
      </c>
      <c r="AK53" s="62">
        <f t="shared" ca="1" si="21"/>
        <v>26511.275000000001</v>
      </c>
      <c r="AL53" s="43">
        <f ca="1">SUM(AJ$12:AJ53)</f>
        <v>22318.275000000001</v>
      </c>
      <c r="AM53" s="60">
        <f ca="1">SUM(AH$12:AH53)+SUMIF(AI$12:AI53, "&lt;0")</f>
        <v>4193</v>
      </c>
      <c r="AO53" s="61">
        <v>44224</v>
      </c>
      <c r="AP53" s="62">
        <f t="shared" ca="1" si="7"/>
        <v>1142</v>
      </c>
      <c r="AQ53" s="62">
        <f t="shared" ca="1" si="28"/>
        <v>1166</v>
      </c>
      <c r="AR53" s="62">
        <f t="shared" ca="1" si="32"/>
        <v>333</v>
      </c>
      <c r="AS53" s="62">
        <f t="shared" ca="1" si="16"/>
        <v>809</v>
      </c>
      <c r="AT53" s="62">
        <f t="shared" ca="1" si="17"/>
        <v>809</v>
      </c>
      <c r="AU53" s="62">
        <f t="shared" ca="1" si="22"/>
        <v>26611.275000000001</v>
      </c>
      <c r="AV53" s="43">
        <f ca="1">SUM(AT$12:AT53)</f>
        <v>22418.275000000001</v>
      </c>
      <c r="AW53" s="60">
        <f ca="1">SUM(AR$12:AR53)+SUMIF(AS$12:AS53, "&lt;0")</f>
        <v>4193</v>
      </c>
    </row>
    <row r="54" spans="1:49" x14ac:dyDescent="0.2">
      <c r="A54" s="33">
        <v>44225</v>
      </c>
      <c r="B54" s="54">
        <f ca="1">IF($A54&gt;= $C$5,$C$6, INDEX('[1]Historical Data'!$C$2:$C$745, MATCH(A54, '[1]Historical Data'!$A$2:$A$745, 0)))</f>
        <v>1062</v>
      </c>
      <c r="C54" s="62">
        <f t="shared" ca="1" si="24"/>
        <v>1090</v>
      </c>
      <c r="D54" s="62">
        <f t="shared" ca="1" si="33"/>
        <v>388</v>
      </c>
      <c r="E54" s="62">
        <f t="shared" ca="1" si="8"/>
        <v>674</v>
      </c>
      <c r="F54" s="62">
        <f t="shared" ca="1" si="5"/>
        <v>674</v>
      </c>
      <c r="G54" s="62">
        <f t="shared" ca="1" si="18"/>
        <v>27473.275000000001</v>
      </c>
      <c r="H54" s="43">
        <f ca="1">SUM(F$12:F54)</f>
        <v>22892.275000000001</v>
      </c>
      <c r="I54" s="60">
        <f ca="1">SUM(D$12:D54)+SUMIF(E$12:E54, "&lt;0")</f>
        <v>4581</v>
      </c>
      <c r="J54" s="43"/>
      <c r="K54" s="61">
        <v>44225</v>
      </c>
      <c r="L54" s="62">
        <f t="shared" ca="1" si="9"/>
        <v>1087</v>
      </c>
      <c r="M54" s="62">
        <f t="shared" ca="1" si="25"/>
        <v>1101</v>
      </c>
      <c r="N54" s="62">
        <f t="shared" ca="1" si="29"/>
        <v>388</v>
      </c>
      <c r="O54" s="62">
        <f t="shared" ca="1" si="10"/>
        <v>699</v>
      </c>
      <c r="P54" s="62">
        <f t="shared" ca="1" si="11"/>
        <v>699</v>
      </c>
      <c r="Q54" s="62">
        <f t="shared" ca="1" si="19"/>
        <v>27548.275000000001</v>
      </c>
      <c r="R54" s="43">
        <f ca="1">SUM(P$12:P54)</f>
        <v>22967.275000000001</v>
      </c>
      <c r="S54" s="60">
        <f ca="1">SUM(N$12:N54)+SUMIF(O$12:O54, "&lt;0")</f>
        <v>4581</v>
      </c>
      <c r="U54" s="61">
        <v>44225</v>
      </c>
      <c r="V54" s="62">
        <f t="shared" ca="1" si="23"/>
        <v>1112</v>
      </c>
      <c r="W54" s="62">
        <f t="shared" ca="1" si="26"/>
        <v>1112</v>
      </c>
      <c r="X54" s="62">
        <f t="shared" ca="1" si="30"/>
        <v>388</v>
      </c>
      <c r="Y54" s="62">
        <f t="shared" ca="1" si="12"/>
        <v>724</v>
      </c>
      <c r="Z54" s="62">
        <f t="shared" ca="1" si="13"/>
        <v>724</v>
      </c>
      <c r="AA54" s="62">
        <f t="shared" ca="1" si="20"/>
        <v>27623.275000000001</v>
      </c>
      <c r="AB54" s="43">
        <f ca="1">SUM(Z$12:Z54)</f>
        <v>23042.275000000001</v>
      </c>
      <c r="AC54" s="60">
        <f ca="1">SUM(X$12:X54)+SUMIF(Y$12:Y54, "&lt;0")</f>
        <v>4581</v>
      </c>
      <c r="AE54" s="61">
        <v>44225</v>
      </c>
      <c r="AF54" s="62">
        <f t="shared" ca="1" si="6"/>
        <v>1112</v>
      </c>
      <c r="AG54" s="62">
        <f t="shared" ca="1" si="27"/>
        <v>1112</v>
      </c>
      <c r="AH54" s="62">
        <f t="shared" ca="1" si="31"/>
        <v>388</v>
      </c>
      <c r="AI54" s="62">
        <f t="shared" ca="1" si="14"/>
        <v>724</v>
      </c>
      <c r="AJ54" s="62">
        <f t="shared" ca="1" si="15"/>
        <v>724</v>
      </c>
      <c r="AK54" s="62">
        <f t="shared" ca="1" si="21"/>
        <v>27623.275000000001</v>
      </c>
      <c r="AL54" s="43">
        <f ca="1">SUM(AJ$12:AJ54)</f>
        <v>23042.275000000001</v>
      </c>
      <c r="AM54" s="60">
        <f ca="1">SUM(AH$12:AH54)+SUMIF(AI$12:AI54, "&lt;0")</f>
        <v>4581</v>
      </c>
      <c r="AO54" s="61">
        <v>44225</v>
      </c>
      <c r="AP54" s="62">
        <f t="shared" ca="1" si="7"/>
        <v>1162</v>
      </c>
      <c r="AQ54" s="62">
        <f t="shared" ca="1" si="28"/>
        <v>1133</v>
      </c>
      <c r="AR54" s="62">
        <f t="shared" ca="1" si="32"/>
        <v>388</v>
      </c>
      <c r="AS54" s="62">
        <f t="shared" ca="1" si="16"/>
        <v>774</v>
      </c>
      <c r="AT54" s="62">
        <f t="shared" ca="1" si="17"/>
        <v>774</v>
      </c>
      <c r="AU54" s="62">
        <f t="shared" ca="1" si="22"/>
        <v>27773.275000000001</v>
      </c>
      <c r="AV54" s="43">
        <f ca="1">SUM(AT$12:AT54)</f>
        <v>23192.275000000001</v>
      </c>
      <c r="AW54" s="60">
        <f ca="1">SUM(AR$12:AR54)+SUMIF(AS$12:AS54, "&lt;0")</f>
        <v>4581</v>
      </c>
    </row>
    <row r="55" spans="1:49" x14ac:dyDescent="0.2">
      <c r="A55" s="33">
        <v>44226</v>
      </c>
      <c r="B55" s="54">
        <f ca="1">IF($A55&gt;= $C$5,$C$6, INDEX('[1]Historical Data'!$C$2:$C$745, MATCH(A55, '[1]Historical Data'!$A$2:$A$745, 0)))</f>
        <v>1062</v>
      </c>
      <c r="C55" s="62">
        <f t="shared" ca="1" si="24"/>
        <v>1062</v>
      </c>
      <c r="D55" s="62">
        <f t="shared" ca="1" si="33"/>
        <v>428</v>
      </c>
      <c r="E55" s="62">
        <f t="shared" ca="1" si="8"/>
        <v>634</v>
      </c>
      <c r="F55" s="62">
        <f t="shared" ca="1" si="5"/>
        <v>634</v>
      </c>
      <c r="G55" s="62">
        <f t="shared" ca="1" si="18"/>
        <v>28535.275000000001</v>
      </c>
      <c r="H55" s="43">
        <f ca="1">SUM(F$12:F55)</f>
        <v>23526.275000000001</v>
      </c>
      <c r="I55" s="60">
        <f ca="1">SUM(D$12:D55)+SUMIF(E$12:E55, "&lt;0")</f>
        <v>5009</v>
      </c>
      <c r="J55" s="43"/>
      <c r="K55" s="61">
        <v>44226</v>
      </c>
      <c r="L55" s="62">
        <f t="shared" ca="1" si="9"/>
        <v>1092</v>
      </c>
      <c r="M55" s="62">
        <f t="shared" ca="1" si="25"/>
        <v>1077</v>
      </c>
      <c r="N55" s="62">
        <f t="shared" ca="1" si="29"/>
        <v>428</v>
      </c>
      <c r="O55" s="62">
        <f t="shared" ca="1" si="10"/>
        <v>664</v>
      </c>
      <c r="P55" s="62">
        <f t="shared" ca="1" si="11"/>
        <v>664</v>
      </c>
      <c r="Q55" s="62">
        <f t="shared" ca="1" si="19"/>
        <v>28640.275000000001</v>
      </c>
      <c r="R55" s="43">
        <f ca="1">SUM(P$12:P55)</f>
        <v>23631.275000000001</v>
      </c>
      <c r="S55" s="60">
        <f ca="1">SUM(N$12:N55)+SUMIF(O$12:O55, "&lt;0")</f>
        <v>5009</v>
      </c>
      <c r="U55" s="61">
        <v>44226</v>
      </c>
      <c r="V55" s="62">
        <f t="shared" ca="1" si="23"/>
        <v>1122</v>
      </c>
      <c r="W55" s="62">
        <f t="shared" ca="1" si="26"/>
        <v>1092</v>
      </c>
      <c r="X55" s="62">
        <f t="shared" ca="1" si="30"/>
        <v>428</v>
      </c>
      <c r="Y55" s="62">
        <f t="shared" ca="1" si="12"/>
        <v>694</v>
      </c>
      <c r="Z55" s="62">
        <f t="shared" ca="1" si="13"/>
        <v>694</v>
      </c>
      <c r="AA55" s="62">
        <f t="shared" ca="1" si="20"/>
        <v>28745.275000000001</v>
      </c>
      <c r="AB55" s="43">
        <f ca="1">SUM(Z$12:Z55)</f>
        <v>23736.275000000001</v>
      </c>
      <c r="AC55" s="60">
        <f ca="1">SUM(X$12:X55)+SUMIF(Y$12:Y55, "&lt;0")</f>
        <v>5009</v>
      </c>
      <c r="AE55" s="61">
        <v>44226</v>
      </c>
      <c r="AF55" s="62">
        <f t="shared" ca="1" si="6"/>
        <v>1122</v>
      </c>
      <c r="AG55" s="62">
        <f t="shared" ca="1" si="27"/>
        <v>1092</v>
      </c>
      <c r="AH55" s="62">
        <f t="shared" ca="1" si="31"/>
        <v>428</v>
      </c>
      <c r="AI55" s="62">
        <f t="shared" ca="1" si="14"/>
        <v>694</v>
      </c>
      <c r="AJ55" s="62">
        <f t="shared" ca="1" si="15"/>
        <v>694</v>
      </c>
      <c r="AK55" s="62">
        <f t="shared" ca="1" si="21"/>
        <v>28745.275000000001</v>
      </c>
      <c r="AL55" s="43">
        <f ca="1">SUM(AJ$12:AJ55)</f>
        <v>23736.275000000001</v>
      </c>
      <c r="AM55" s="60">
        <f ca="1">SUM(AH$12:AH55)+SUMIF(AI$12:AI55, "&lt;0")</f>
        <v>5009</v>
      </c>
      <c r="AO55" s="61">
        <v>44226</v>
      </c>
      <c r="AP55" s="62">
        <f t="shared" ca="1" si="7"/>
        <v>1182</v>
      </c>
      <c r="AQ55" s="62">
        <f t="shared" ca="1" si="28"/>
        <v>1122</v>
      </c>
      <c r="AR55" s="62">
        <f t="shared" ca="1" si="32"/>
        <v>428</v>
      </c>
      <c r="AS55" s="62">
        <f t="shared" ca="1" si="16"/>
        <v>754</v>
      </c>
      <c r="AT55" s="62">
        <f t="shared" ca="1" si="17"/>
        <v>754</v>
      </c>
      <c r="AU55" s="62">
        <f t="shared" ca="1" si="22"/>
        <v>28955.275000000001</v>
      </c>
      <c r="AV55" s="43">
        <f ca="1">SUM(AT$12:AT55)</f>
        <v>23946.275000000001</v>
      </c>
      <c r="AW55" s="60">
        <f ca="1">SUM(AR$12:AR55)+SUMIF(AS$12:AS55, "&lt;0")</f>
        <v>5009</v>
      </c>
    </row>
    <row r="56" spans="1:49" x14ac:dyDescent="0.2">
      <c r="A56" s="33">
        <v>44227</v>
      </c>
      <c r="B56" s="54">
        <f ca="1">IF($A56&gt;= $C$5,$C$6, INDEX('[1]Historical Data'!$C$2:$C$745, MATCH(A56, '[1]Historical Data'!$A$2:$A$745, 0)))</f>
        <v>1062</v>
      </c>
      <c r="C56" s="62">
        <f t="shared" ca="1" si="24"/>
        <v>1062</v>
      </c>
      <c r="D56" s="62">
        <f t="shared" ca="1" si="33"/>
        <v>774</v>
      </c>
      <c r="E56" s="62">
        <f t="shared" ca="1" si="8"/>
        <v>288</v>
      </c>
      <c r="F56" s="62">
        <f t="shared" ca="1" si="5"/>
        <v>288</v>
      </c>
      <c r="G56" s="62">
        <f t="shared" ca="1" si="18"/>
        <v>29597.275000000001</v>
      </c>
      <c r="H56" s="43">
        <f ca="1">SUM(F$12:F56)</f>
        <v>23814.275000000001</v>
      </c>
      <c r="I56" s="60">
        <f ca="1">SUM(D$12:D56)+SUMIF(E$12:E56, "&lt;0")</f>
        <v>5783</v>
      </c>
      <c r="J56" s="43"/>
      <c r="K56" s="61">
        <v>44227</v>
      </c>
      <c r="L56" s="62">
        <f t="shared" ca="1" si="9"/>
        <v>1097</v>
      </c>
      <c r="M56" s="62">
        <f t="shared" ca="1" si="25"/>
        <v>1082</v>
      </c>
      <c r="N56" s="62">
        <f t="shared" ca="1" si="29"/>
        <v>774</v>
      </c>
      <c r="O56" s="62">
        <f t="shared" ca="1" si="10"/>
        <v>323</v>
      </c>
      <c r="P56" s="62">
        <f t="shared" ca="1" si="11"/>
        <v>323</v>
      </c>
      <c r="Q56" s="62">
        <f t="shared" ca="1" si="19"/>
        <v>29737.275000000001</v>
      </c>
      <c r="R56" s="43">
        <f ca="1">SUM(P$12:P56)</f>
        <v>23954.275000000001</v>
      </c>
      <c r="S56" s="60">
        <f ca="1">SUM(N$12:N56)+SUMIF(O$12:O56, "&lt;0")</f>
        <v>5783</v>
      </c>
      <c r="U56" s="61">
        <v>44227</v>
      </c>
      <c r="V56" s="62">
        <f t="shared" ca="1" si="23"/>
        <v>1132</v>
      </c>
      <c r="W56" s="62">
        <f t="shared" ca="1" si="26"/>
        <v>1102</v>
      </c>
      <c r="X56" s="62">
        <f t="shared" ca="1" si="30"/>
        <v>774</v>
      </c>
      <c r="Y56" s="62">
        <f t="shared" ca="1" si="12"/>
        <v>358</v>
      </c>
      <c r="Z56" s="62">
        <f t="shared" ca="1" si="13"/>
        <v>358</v>
      </c>
      <c r="AA56" s="62">
        <f t="shared" ca="1" si="20"/>
        <v>29877.275000000001</v>
      </c>
      <c r="AB56" s="43">
        <f ca="1">SUM(Z$12:Z56)</f>
        <v>24094.275000000001</v>
      </c>
      <c r="AC56" s="60">
        <f ca="1">SUM(X$12:X56)+SUMIF(Y$12:Y56, "&lt;0")</f>
        <v>5783</v>
      </c>
      <c r="AE56" s="61">
        <v>44227</v>
      </c>
      <c r="AF56" s="62">
        <f t="shared" ca="1" si="6"/>
        <v>1132</v>
      </c>
      <c r="AG56" s="62">
        <f t="shared" ca="1" si="27"/>
        <v>1102</v>
      </c>
      <c r="AH56" s="62">
        <f t="shared" ca="1" si="31"/>
        <v>774</v>
      </c>
      <c r="AI56" s="62">
        <f t="shared" ca="1" si="14"/>
        <v>358</v>
      </c>
      <c r="AJ56" s="62">
        <f t="shared" ca="1" si="15"/>
        <v>358</v>
      </c>
      <c r="AK56" s="62">
        <f t="shared" ca="1" si="21"/>
        <v>29877.275000000001</v>
      </c>
      <c r="AL56" s="43">
        <f ca="1">SUM(AJ$12:AJ56)</f>
        <v>24094.275000000001</v>
      </c>
      <c r="AM56" s="60">
        <f ca="1">SUM(AH$12:AH56)+SUMIF(AI$12:AI56, "&lt;0")</f>
        <v>5783</v>
      </c>
      <c r="AO56" s="61">
        <v>44227</v>
      </c>
      <c r="AP56" s="62">
        <f t="shared" ca="1" si="7"/>
        <v>1202</v>
      </c>
      <c r="AQ56" s="62">
        <f t="shared" ca="1" si="28"/>
        <v>1142</v>
      </c>
      <c r="AR56" s="62">
        <f t="shared" ca="1" si="32"/>
        <v>774</v>
      </c>
      <c r="AS56" s="62">
        <f t="shared" ca="1" si="16"/>
        <v>428</v>
      </c>
      <c r="AT56" s="62">
        <f t="shared" ca="1" si="17"/>
        <v>428</v>
      </c>
      <c r="AU56" s="62">
        <f t="shared" ca="1" si="22"/>
        <v>30157.275000000001</v>
      </c>
      <c r="AV56" s="43">
        <f ca="1">SUM(AT$12:AT56)</f>
        <v>24374.275000000001</v>
      </c>
      <c r="AW56" s="60">
        <f ca="1">SUM(AR$12:AR56)+SUMIF(AS$12:AS56, "&lt;0")</f>
        <v>5783</v>
      </c>
    </row>
    <row r="57" spans="1:49" x14ac:dyDescent="0.2">
      <c r="A57" s="33">
        <v>44228</v>
      </c>
      <c r="B57" s="54">
        <f ca="1">IF($A57&gt;= $C$5,$C$6, INDEX('[1]Historical Data'!$C$2:$C$745, MATCH(A57, '[1]Historical Data'!$A$2:$A$745, 0)))</f>
        <v>1062</v>
      </c>
      <c r="C57" s="62">
        <f t="shared" ca="1" si="24"/>
        <v>1062</v>
      </c>
      <c r="D57" s="62">
        <f t="shared" ca="1" si="33"/>
        <v>800</v>
      </c>
      <c r="E57" s="62">
        <f t="shared" ca="1" si="8"/>
        <v>262</v>
      </c>
      <c r="F57" s="62">
        <f t="shared" ca="1" si="5"/>
        <v>262</v>
      </c>
      <c r="G57" s="62">
        <f t="shared" ca="1" si="18"/>
        <v>30659.275000000001</v>
      </c>
      <c r="H57" s="43">
        <f ca="1">SUM(F$12:F57)</f>
        <v>24076.275000000001</v>
      </c>
      <c r="I57" s="60">
        <f ca="1">SUM(D$12:D57)+SUMIF(E$12:E57, "&lt;0")</f>
        <v>6583</v>
      </c>
      <c r="J57" s="43"/>
      <c r="K57" s="61">
        <v>44228</v>
      </c>
      <c r="L57" s="62">
        <f t="shared" ca="1" si="9"/>
        <v>1102</v>
      </c>
      <c r="M57" s="62">
        <f t="shared" ca="1" si="25"/>
        <v>1087</v>
      </c>
      <c r="N57" s="62">
        <f t="shared" ca="1" si="29"/>
        <v>800</v>
      </c>
      <c r="O57" s="62">
        <f t="shared" ca="1" si="10"/>
        <v>302</v>
      </c>
      <c r="P57" s="62">
        <f t="shared" ca="1" si="11"/>
        <v>302</v>
      </c>
      <c r="Q57" s="62">
        <f t="shared" ca="1" si="19"/>
        <v>30839.275000000001</v>
      </c>
      <c r="R57" s="43">
        <f ca="1">SUM(P$12:P57)</f>
        <v>24256.275000000001</v>
      </c>
      <c r="S57" s="60">
        <f ca="1">SUM(N$12:N57)+SUMIF(O$12:O57, "&lt;0")</f>
        <v>6583</v>
      </c>
      <c r="U57" s="61">
        <v>44228</v>
      </c>
      <c r="V57" s="62">
        <f t="shared" ca="1" si="23"/>
        <v>1142</v>
      </c>
      <c r="W57" s="62">
        <f t="shared" ca="1" si="26"/>
        <v>1112</v>
      </c>
      <c r="X57" s="62">
        <f t="shared" ca="1" si="30"/>
        <v>800</v>
      </c>
      <c r="Y57" s="62">
        <f t="shared" ca="1" si="12"/>
        <v>342</v>
      </c>
      <c r="Z57" s="62">
        <f t="shared" ca="1" si="13"/>
        <v>342</v>
      </c>
      <c r="AA57" s="62">
        <f t="shared" ca="1" si="20"/>
        <v>31019.275000000001</v>
      </c>
      <c r="AB57" s="43">
        <f ca="1">SUM(Z$12:Z57)</f>
        <v>24436.275000000001</v>
      </c>
      <c r="AC57" s="60">
        <f ca="1">SUM(X$12:X57)+SUMIF(Y$12:Y57, "&lt;0")</f>
        <v>6583</v>
      </c>
      <c r="AE57" s="61">
        <v>44228</v>
      </c>
      <c r="AF57" s="62">
        <f t="shared" ca="1" si="6"/>
        <v>1142</v>
      </c>
      <c r="AG57" s="62">
        <f t="shared" ca="1" si="27"/>
        <v>1112</v>
      </c>
      <c r="AH57" s="62">
        <f t="shared" ca="1" si="31"/>
        <v>800</v>
      </c>
      <c r="AI57" s="62">
        <f t="shared" ca="1" si="14"/>
        <v>342</v>
      </c>
      <c r="AJ57" s="62">
        <f t="shared" ca="1" si="15"/>
        <v>342</v>
      </c>
      <c r="AK57" s="62">
        <f t="shared" ca="1" si="21"/>
        <v>31019.275000000001</v>
      </c>
      <c r="AL57" s="43">
        <f ca="1">SUM(AJ$12:AJ57)</f>
        <v>24436.275000000001</v>
      </c>
      <c r="AM57" s="60">
        <f ca="1">SUM(AH$12:AH57)+SUMIF(AI$12:AI57, "&lt;0")</f>
        <v>6583</v>
      </c>
      <c r="AO57" s="61">
        <v>44228</v>
      </c>
      <c r="AP57" s="62">
        <f t="shared" ca="1" si="7"/>
        <v>1222</v>
      </c>
      <c r="AQ57" s="62">
        <f t="shared" ca="1" si="28"/>
        <v>1162</v>
      </c>
      <c r="AR57" s="62">
        <f t="shared" ca="1" si="32"/>
        <v>800</v>
      </c>
      <c r="AS57" s="62">
        <f t="shared" ca="1" si="16"/>
        <v>422</v>
      </c>
      <c r="AT57" s="62">
        <f t="shared" ca="1" si="17"/>
        <v>422</v>
      </c>
      <c r="AU57" s="62">
        <f t="shared" ca="1" si="22"/>
        <v>31379.275000000001</v>
      </c>
      <c r="AV57" s="43">
        <f ca="1">SUM(AT$12:AT57)</f>
        <v>24796.275000000001</v>
      </c>
      <c r="AW57" s="60">
        <f ca="1">SUM(AR$12:AR57)+SUMIF(AS$12:AS57, "&lt;0")</f>
        <v>6583</v>
      </c>
    </row>
    <row r="58" spans="1:49" x14ac:dyDescent="0.2">
      <c r="A58" s="33">
        <v>44229</v>
      </c>
      <c r="B58" s="54">
        <f ca="1">IF($A58&gt;= $C$5,$C$6, INDEX('[1]Historical Data'!$C$2:$C$745, MATCH(A58, '[1]Historical Data'!$A$2:$A$745, 0)))</f>
        <v>1062</v>
      </c>
      <c r="C58" s="62">
        <f t="shared" ca="1" si="24"/>
        <v>1062</v>
      </c>
      <c r="D58" s="62">
        <f t="shared" ca="1" si="33"/>
        <v>673</v>
      </c>
      <c r="E58" s="62">
        <f t="shared" ca="1" si="8"/>
        <v>389</v>
      </c>
      <c r="F58" s="62">
        <f t="shared" ca="1" si="5"/>
        <v>389</v>
      </c>
      <c r="G58" s="62">
        <f t="shared" ca="1" si="18"/>
        <v>31721.275000000001</v>
      </c>
      <c r="H58" s="43">
        <f ca="1">SUM(F$12:F58)</f>
        <v>24465.275000000001</v>
      </c>
      <c r="I58" s="60">
        <f ca="1">SUM(D$12:D58)+SUMIF(E$12:E58, "&lt;0")</f>
        <v>7256</v>
      </c>
      <c r="J58" s="43"/>
      <c r="K58" s="61">
        <v>44229</v>
      </c>
      <c r="L58" s="62">
        <f t="shared" ca="1" si="9"/>
        <v>1107</v>
      </c>
      <c r="M58" s="62">
        <f t="shared" ca="1" si="25"/>
        <v>1092</v>
      </c>
      <c r="N58" s="62">
        <f t="shared" ca="1" si="29"/>
        <v>673</v>
      </c>
      <c r="O58" s="62">
        <f t="shared" ca="1" si="10"/>
        <v>434</v>
      </c>
      <c r="P58" s="62">
        <f t="shared" ca="1" si="11"/>
        <v>434</v>
      </c>
      <c r="Q58" s="62">
        <f t="shared" ca="1" si="19"/>
        <v>31946.275000000001</v>
      </c>
      <c r="R58" s="43">
        <f ca="1">SUM(P$12:P58)</f>
        <v>24690.275000000001</v>
      </c>
      <c r="S58" s="60">
        <f ca="1">SUM(N$12:N58)+SUMIF(O$12:O58, "&lt;0")</f>
        <v>7256</v>
      </c>
      <c r="U58" s="61">
        <v>44229</v>
      </c>
      <c r="V58" s="62">
        <f t="shared" ca="1" si="23"/>
        <v>1152</v>
      </c>
      <c r="W58" s="62">
        <f t="shared" ca="1" si="26"/>
        <v>1122</v>
      </c>
      <c r="X58" s="62">
        <f t="shared" ca="1" si="30"/>
        <v>673</v>
      </c>
      <c r="Y58" s="62">
        <f t="shared" ca="1" si="12"/>
        <v>479</v>
      </c>
      <c r="Z58" s="62">
        <f t="shared" ca="1" si="13"/>
        <v>479</v>
      </c>
      <c r="AA58" s="62">
        <f t="shared" ca="1" si="20"/>
        <v>32171.275000000001</v>
      </c>
      <c r="AB58" s="43">
        <f ca="1">SUM(Z$12:Z58)</f>
        <v>24915.275000000001</v>
      </c>
      <c r="AC58" s="60">
        <f ca="1">SUM(X$12:X58)+SUMIF(Y$12:Y58, "&lt;0")</f>
        <v>7256</v>
      </c>
      <c r="AE58" s="61">
        <v>44229</v>
      </c>
      <c r="AF58" s="62">
        <f t="shared" ca="1" si="6"/>
        <v>1152</v>
      </c>
      <c r="AG58" s="62">
        <f t="shared" ca="1" si="27"/>
        <v>1122</v>
      </c>
      <c r="AH58" s="62">
        <f t="shared" ca="1" si="31"/>
        <v>673</v>
      </c>
      <c r="AI58" s="62">
        <f t="shared" ca="1" si="14"/>
        <v>479</v>
      </c>
      <c r="AJ58" s="62">
        <f t="shared" ca="1" si="15"/>
        <v>479</v>
      </c>
      <c r="AK58" s="62">
        <f t="shared" ca="1" si="21"/>
        <v>32171.275000000001</v>
      </c>
      <c r="AL58" s="43">
        <f ca="1">SUM(AJ$12:AJ58)</f>
        <v>24915.275000000001</v>
      </c>
      <c r="AM58" s="60">
        <f ca="1">SUM(AH$12:AH58)+SUMIF(AI$12:AI58, "&lt;0")</f>
        <v>7256</v>
      </c>
      <c r="AO58" s="61">
        <v>44229</v>
      </c>
      <c r="AP58" s="62">
        <f t="shared" ca="1" si="7"/>
        <v>1242</v>
      </c>
      <c r="AQ58" s="62">
        <f t="shared" ca="1" si="28"/>
        <v>1182</v>
      </c>
      <c r="AR58" s="62">
        <f t="shared" ca="1" si="32"/>
        <v>673</v>
      </c>
      <c r="AS58" s="62">
        <f t="shared" ca="1" si="16"/>
        <v>569</v>
      </c>
      <c r="AT58" s="62">
        <f t="shared" ca="1" si="17"/>
        <v>569</v>
      </c>
      <c r="AU58" s="62">
        <f t="shared" ca="1" si="22"/>
        <v>32621.275000000001</v>
      </c>
      <c r="AV58" s="43">
        <f ca="1">SUM(AT$12:AT58)</f>
        <v>25365.275000000001</v>
      </c>
      <c r="AW58" s="60">
        <f ca="1">SUM(AR$12:AR58)+SUMIF(AS$12:AS58, "&lt;0")</f>
        <v>7256</v>
      </c>
    </row>
    <row r="59" spans="1:49" x14ac:dyDescent="0.2">
      <c r="A59" s="33">
        <v>44230</v>
      </c>
      <c r="B59" s="54">
        <f ca="1">IF($A59&gt;= $C$5,$C$6, INDEX('[1]Historical Data'!$C$2:$C$745, MATCH(A59, '[1]Historical Data'!$A$2:$A$745, 0)))</f>
        <v>1062</v>
      </c>
      <c r="C59" s="62">
        <f t="shared" ca="1" si="24"/>
        <v>1062</v>
      </c>
      <c r="D59" s="62">
        <f t="shared" ca="1" si="33"/>
        <v>763</v>
      </c>
      <c r="E59" s="62">
        <f t="shared" ca="1" si="8"/>
        <v>299</v>
      </c>
      <c r="F59" s="62">
        <f t="shared" ca="1" si="5"/>
        <v>299</v>
      </c>
      <c r="G59" s="62">
        <f t="shared" ca="1" si="18"/>
        <v>32783.275000000001</v>
      </c>
      <c r="H59" s="43">
        <f ca="1">SUM(F$12:F59)</f>
        <v>24764.275000000001</v>
      </c>
      <c r="I59" s="60">
        <f ca="1">SUM(D$12:D59)+SUMIF(E$12:E59, "&lt;0")</f>
        <v>8019</v>
      </c>
      <c r="J59" s="43"/>
      <c r="K59" s="61">
        <v>44230</v>
      </c>
      <c r="L59" s="62">
        <f t="shared" ca="1" si="9"/>
        <v>1112</v>
      </c>
      <c r="M59" s="62">
        <f t="shared" ca="1" si="25"/>
        <v>1097</v>
      </c>
      <c r="N59" s="62">
        <f t="shared" ca="1" si="29"/>
        <v>763</v>
      </c>
      <c r="O59" s="62">
        <f t="shared" ca="1" si="10"/>
        <v>349</v>
      </c>
      <c r="P59" s="62">
        <f t="shared" ca="1" si="11"/>
        <v>349</v>
      </c>
      <c r="Q59" s="62">
        <f t="shared" ca="1" si="19"/>
        <v>33058.275000000001</v>
      </c>
      <c r="R59" s="43">
        <f ca="1">SUM(P$12:P59)</f>
        <v>25039.275000000001</v>
      </c>
      <c r="S59" s="60">
        <f ca="1">SUM(N$12:N59)+SUMIF(O$12:O59, "&lt;0")</f>
        <v>8019</v>
      </c>
      <c r="U59" s="61">
        <v>44230</v>
      </c>
      <c r="V59" s="62">
        <f t="shared" ca="1" si="23"/>
        <v>1162</v>
      </c>
      <c r="W59" s="62">
        <f t="shared" ca="1" si="26"/>
        <v>1132</v>
      </c>
      <c r="X59" s="62">
        <f t="shared" ca="1" si="30"/>
        <v>763</v>
      </c>
      <c r="Y59" s="62">
        <f t="shared" ca="1" si="12"/>
        <v>399</v>
      </c>
      <c r="Z59" s="62">
        <f t="shared" ca="1" si="13"/>
        <v>399</v>
      </c>
      <c r="AA59" s="62">
        <f t="shared" ca="1" si="20"/>
        <v>33333.275000000001</v>
      </c>
      <c r="AB59" s="43">
        <f ca="1">SUM(Z$12:Z59)</f>
        <v>25314.275000000001</v>
      </c>
      <c r="AC59" s="60">
        <f ca="1">SUM(X$12:X59)+SUMIF(Y$12:Y59, "&lt;0")</f>
        <v>8019</v>
      </c>
      <c r="AE59" s="61">
        <v>44230</v>
      </c>
      <c r="AF59" s="62">
        <f t="shared" ca="1" si="6"/>
        <v>1162</v>
      </c>
      <c r="AG59" s="62">
        <f t="shared" ca="1" si="27"/>
        <v>1132</v>
      </c>
      <c r="AH59" s="62">
        <f t="shared" ca="1" si="31"/>
        <v>763</v>
      </c>
      <c r="AI59" s="62">
        <f t="shared" ca="1" si="14"/>
        <v>399</v>
      </c>
      <c r="AJ59" s="62">
        <f t="shared" ca="1" si="15"/>
        <v>399</v>
      </c>
      <c r="AK59" s="62">
        <f t="shared" ca="1" si="21"/>
        <v>33333.275000000001</v>
      </c>
      <c r="AL59" s="43">
        <f ca="1">SUM(AJ$12:AJ59)</f>
        <v>25314.275000000001</v>
      </c>
      <c r="AM59" s="60">
        <f ca="1">SUM(AH$12:AH59)+SUMIF(AI$12:AI59, "&lt;0")</f>
        <v>8019</v>
      </c>
      <c r="AO59" s="61">
        <v>44230</v>
      </c>
      <c r="AP59" s="62">
        <f t="shared" ca="1" si="7"/>
        <v>1262</v>
      </c>
      <c r="AQ59" s="62">
        <f t="shared" ca="1" si="28"/>
        <v>1202</v>
      </c>
      <c r="AR59" s="62">
        <f t="shared" ca="1" si="32"/>
        <v>763</v>
      </c>
      <c r="AS59" s="62">
        <f t="shared" ca="1" si="16"/>
        <v>499</v>
      </c>
      <c r="AT59" s="62">
        <f t="shared" ca="1" si="17"/>
        <v>499</v>
      </c>
      <c r="AU59" s="62">
        <f t="shared" ca="1" si="22"/>
        <v>33883.275000000001</v>
      </c>
      <c r="AV59" s="43">
        <f ca="1">SUM(AT$12:AT59)</f>
        <v>25864.275000000001</v>
      </c>
      <c r="AW59" s="60">
        <f ca="1">SUM(AR$12:AR59)+SUMIF(AS$12:AS59, "&lt;0")</f>
        <v>8019</v>
      </c>
    </row>
    <row r="60" spans="1:49" x14ac:dyDescent="0.2">
      <c r="A60" s="33">
        <v>44231</v>
      </c>
      <c r="B60" s="54">
        <f ca="1">IF($A60&gt;= $C$5,$C$6, INDEX('[1]Historical Data'!$C$2:$C$745, MATCH(A60, '[1]Historical Data'!$A$2:$A$745, 0)))</f>
        <v>1062</v>
      </c>
      <c r="C60" s="62">
        <f t="shared" ca="1" si="24"/>
        <v>1062</v>
      </c>
      <c r="D60" s="62">
        <f t="shared" ca="1" si="33"/>
        <v>1123</v>
      </c>
      <c r="E60" s="62">
        <f t="shared" ca="1" si="8"/>
        <v>-61</v>
      </c>
      <c r="F60" s="62">
        <f t="shared" ca="1" si="5"/>
        <v>0</v>
      </c>
      <c r="G60" s="62">
        <f t="shared" ca="1" si="18"/>
        <v>33845.275000000001</v>
      </c>
      <c r="H60" s="43">
        <f ca="1">SUM(F$12:F60)</f>
        <v>24764.275000000001</v>
      </c>
      <c r="I60" s="60">
        <f ca="1">SUM(D$12:D60)+SUMIF(E$12:E60, "&lt;0")</f>
        <v>9081</v>
      </c>
      <c r="J60" s="43"/>
      <c r="K60" s="61">
        <v>44231</v>
      </c>
      <c r="L60" s="62">
        <f t="shared" ca="1" si="9"/>
        <v>1117</v>
      </c>
      <c r="M60" s="62">
        <f t="shared" ca="1" si="25"/>
        <v>1102</v>
      </c>
      <c r="N60" s="62">
        <f t="shared" ca="1" si="29"/>
        <v>1123</v>
      </c>
      <c r="O60" s="62">
        <f t="shared" ca="1" si="10"/>
        <v>-6</v>
      </c>
      <c r="P60" s="62">
        <f t="shared" ca="1" si="11"/>
        <v>0</v>
      </c>
      <c r="Q60" s="62">
        <f t="shared" ca="1" si="19"/>
        <v>34175.275000000001</v>
      </c>
      <c r="R60" s="43">
        <f ca="1">SUM(P$12:P60)</f>
        <v>25039.275000000001</v>
      </c>
      <c r="S60" s="60">
        <f ca="1">SUM(N$12:N60)+SUMIF(O$12:O60, "&lt;0")</f>
        <v>9136</v>
      </c>
      <c r="U60" s="61">
        <v>44231</v>
      </c>
      <c r="V60" s="62">
        <f t="shared" ca="1" si="23"/>
        <v>1172</v>
      </c>
      <c r="W60" s="62">
        <f t="shared" ca="1" si="26"/>
        <v>1142</v>
      </c>
      <c r="X60" s="62">
        <f t="shared" ca="1" si="30"/>
        <v>1123</v>
      </c>
      <c r="Y60" s="62">
        <f t="shared" ca="1" si="12"/>
        <v>49</v>
      </c>
      <c r="Z60" s="62">
        <f t="shared" ca="1" si="13"/>
        <v>49</v>
      </c>
      <c r="AA60" s="62">
        <f t="shared" ca="1" si="20"/>
        <v>34505.275000000001</v>
      </c>
      <c r="AB60" s="43">
        <f ca="1">SUM(Z$12:Z60)</f>
        <v>25363.275000000001</v>
      </c>
      <c r="AC60" s="60">
        <f ca="1">SUM(X$12:X60)+SUMIF(Y$12:Y60, "&lt;0")</f>
        <v>9142</v>
      </c>
      <c r="AE60" s="61">
        <v>44231</v>
      </c>
      <c r="AF60" s="62">
        <f t="shared" ca="1" si="6"/>
        <v>1172</v>
      </c>
      <c r="AG60" s="62">
        <f t="shared" ca="1" si="27"/>
        <v>1142</v>
      </c>
      <c r="AH60" s="62">
        <f t="shared" ca="1" si="31"/>
        <v>1123</v>
      </c>
      <c r="AI60" s="62">
        <f t="shared" ca="1" si="14"/>
        <v>49</v>
      </c>
      <c r="AJ60" s="62">
        <f t="shared" ca="1" si="15"/>
        <v>49</v>
      </c>
      <c r="AK60" s="62">
        <f t="shared" ca="1" si="21"/>
        <v>34505.275000000001</v>
      </c>
      <c r="AL60" s="43">
        <f ca="1">SUM(AJ$12:AJ60)</f>
        <v>25363.275000000001</v>
      </c>
      <c r="AM60" s="60">
        <f ca="1">SUM(AH$12:AH60)+SUMIF(AI$12:AI60, "&lt;0")</f>
        <v>9142</v>
      </c>
      <c r="AO60" s="61">
        <v>44231</v>
      </c>
      <c r="AP60" s="62">
        <f t="shared" ca="1" si="7"/>
        <v>1282</v>
      </c>
      <c r="AQ60" s="62">
        <f t="shared" ca="1" si="28"/>
        <v>1222</v>
      </c>
      <c r="AR60" s="62">
        <f t="shared" ca="1" si="32"/>
        <v>1123</v>
      </c>
      <c r="AS60" s="62">
        <f t="shared" ca="1" si="16"/>
        <v>159</v>
      </c>
      <c r="AT60" s="62">
        <f t="shared" ca="1" si="17"/>
        <v>159</v>
      </c>
      <c r="AU60" s="62">
        <f t="shared" ca="1" si="22"/>
        <v>35165.275000000001</v>
      </c>
      <c r="AV60" s="43">
        <f ca="1">SUM(AT$12:AT60)</f>
        <v>26023.275000000001</v>
      </c>
      <c r="AW60" s="60">
        <f ca="1">SUM(AR$12:AR60)+SUMIF(AS$12:AS60, "&lt;0")</f>
        <v>9142</v>
      </c>
    </row>
    <row r="61" spans="1:49" x14ac:dyDescent="0.2">
      <c r="A61" s="33">
        <v>44232</v>
      </c>
      <c r="B61" s="54">
        <f ca="1">IF($A61&gt;= $C$5,$C$6, INDEX('[1]Historical Data'!$C$2:$C$745, MATCH(A61, '[1]Historical Data'!$A$2:$A$745, 0)))</f>
        <v>1062</v>
      </c>
      <c r="C61" s="62">
        <f t="shared" ca="1" si="24"/>
        <v>1062</v>
      </c>
      <c r="D61" s="62">
        <f t="shared" ca="1" si="33"/>
        <v>652</v>
      </c>
      <c r="E61" s="62">
        <f t="shared" ca="1" si="8"/>
        <v>410</v>
      </c>
      <c r="F61" s="62">
        <f t="shared" ca="1" si="5"/>
        <v>410</v>
      </c>
      <c r="G61" s="62">
        <f t="shared" ca="1" si="18"/>
        <v>34907.275000000001</v>
      </c>
      <c r="H61" s="43">
        <f ca="1">SUM(F$12:F61)</f>
        <v>25174.275000000001</v>
      </c>
      <c r="I61" s="60">
        <f ca="1">SUM(D$12:D61)+SUMIF(E$12:E61, "&lt;0")</f>
        <v>9733</v>
      </c>
      <c r="J61" s="43"/>
      <c r="K61" s="61">
        <v>44232</v>
      </c>
      <c r="L61" s="62">
        <f t="shared" ca="1" si="9"/>
        <v>1122</v>
      </c>
      <c r="M61" s="62">
        <f t="shared" ca="1" si="25"/>
        <v>1107</v>
      </c>
      <c r="N61" s="62">
        <f t="shared" ca="1" si="29"/>
        <v>597</v>
      </c>
      <c r="O61" s="62">
        <f t="shared" ca="1" si="10"/>
        <v>525</v>
      </c>
      <c r="P61" s="62">
        <f t="shared" ca="1" si="11"/>
        <v>525</v>
      </c>
      <c r="Q61" s="62">
        <f t="shared" ca="1" si="19"/>
        <v>35297.275000000001</v>
      </c>
      <c r="R61" s="43">
        <f ca="1">SUM(P$12:P61)</f>
        <v>25564.275000000001</v>
      </c>
      <c r="S61" s="60">
        <f ca="1">SUM(N$12:N61)+SUMIF(O$12:O61, "&lt;0")</f>
        <v>9733</v>
      </c>
      <c r="U61" s="61">
        <v>44232</v>
      </c>
      <c r="V61" s="62">
        <f t="shared" ca="1" si="23"/>
        <v>1182</v>
      </c>
      <c r="W61" s="62">
        <f t="shared" ca="1" si="26"/>
        <v>1152</v>
      </c>
      <c r="X61" s="62">
        <f t="shared" ca="1" si="30"/>
        <v>591</v>
      </c>
      <c r="Y61" s="62">
        <f t="shared" ca="1" si="12"/>
        <v>591</v>
      </c>
      <c r="Z61" s="62">
        <f t="shared" ca="1" si="13"/>
        <v>591</v>
      </c>
      <c r="AA61" s="62">
        <f t="shared" ca="1" si="20"/>
        <v>35687.275000000001</v>
      </c>
      <c r="AB61" s="43">
        <f ca="1">SUM(Z$12:Z61)</f>
        <v>25954.275000000001</v>
      </c>
      <c r="AC61" s="60">
        <f ca="1">SUM(X$12:X61)+SUMIF(Y$12:Y61, "&lt;0")</f>
        <v>9733</v>
      </c>
      <c r="AE61" s="61">
        <v>44232</v>
      </c>
      <c r="AF61" s="62">
        <f t="shared" ca="1" si="6"/>
        <v>1182</v>
      </c>
      <c r="AG61" s="62">
        <f t="shared" ca="1" si="27"/>
        <v>1152</v>
      </c>
      <c r="AH61" s="62">
        <f t="shared" ca="1" si="31"/>
        <v>591</v>
      </c>
      <c r="AI61" s="62">
        <f t="shared" ca="1" si="14"/>
        <v>591</v>
      </c>
      <c r="AJ61" s="62">
        <f t="shared" ca="1" si="15"/>
        <v>591</v>
      </c>
      <c r="AK61" s="62">
        <f t="shared" ca="1" si="21"/>
        <v>35687.275000000001</v>
      </c>
      <c r="AL61" s="43">
        <f ca="1">SUM(AJ$12:AJ61)</f>
        <v>25954.275000000001</v>
      </c>
      <c r="AM61" s="60">
        <f ca="1">SUM(AH$12:AH61)+SUMIF(AI$12:AI61, "&lt;0")</f>
        <v>9733</v>
      </c>
      <c r="AO61" s="61">
        <v>44232</v>
      </c>
      <c r="AP61" s="62">
        <f t="shared" ca="1" si="7"/>
        <v>1302</v>
      </c>
      <c r="AQ61" s="62">
        <f t="shared" ca="1" si="28"/>
        <v>1242</v>
      </c>
      <c r="AR61" s="62">
        <f t="shared" ca="1" si="32"/>
        <v>591</v>
      </c>
      <c r="AS61" s="62">
        <f t="shared" ca="1" si="16"/>
        <v>711</v>
      </c>
      <c r="AT61" s="62">
        <f t="shared" ca="1" si="17"/>
        <v>711</v>
      </c>
      <c r="AU61" s="62">
        <f t="shared" ca="1" si="22"/>
        <v>36467.275000000001</v>
      </c>
      <c r="AV61" s="43">
        <f ca="1">SUM(AT$12:AT61)</f>
        <v>26734.275000000001</v>
      </c>
      <c r="AW61" s="60">
        <f ca="1">SUM(AR$12:AR61)+SUMIF(AS$12:AS61, "&lt;0")</f>
        <v>9733</v>
      </c>
    </row>
    <row r="62" spans="1:49" x14ac:dyDescent="0.2">
      <c r="A62" s="33">
        <v>44233</v>
      </c>
      <c r="B62" s="54">
        <f ca="1">IF($A62&gt;= $C$5,$C$6, INDEX('[1]Historical Data'!$C$2:$C$745, MATCH(A62, '[1]Historical Data'!$A$2:$A$745, 0)))</f>
        <v>1062</v>
      </c>
      <c r="C62" s="62">
        <f t="shared" ca="1" si="24"/>
        <v>1062</v>
      </c>
      <c r="D62" s="62">
        <f t="shared" ca="1" si="33"/>
        <v>500</v>
      </c>
      <c r="E62" s="62">
        <f t="shared" ca="1" si="8"/>
        <v>562</v>
      </c>
      <c r="F62" s="62">
        <f t="shared" ca="1" si="5"/>
        <v>562</v>
      </c>
      <c r="G62" s="62">
        <f t="shared" ca="1" si="18"/>
        <v>35969.275000000001</v>
      </c>
      <c r="H62" s="43">
        <f ca="1">SUM(F$12:F62)</f>
        <v>25736.275000000001</v>
      </c>
      <c r="I62" s="60">
        <f ca="1">SUM(D$12:D62)+SUMIF(E$12:E62, "&lt;0")</f>
        <v>10233</v>
      </c>
      <c r="J62" s="43"/>
      <c r="K62" s="61">
        <v>44233</v>
      </c>
      <c r="L62" s="62">
        <f t="shared" ca="1" si="9"/>
        <v>1127</v>
      </c>
      <c r="M62" s="62">
        <f t="shared" ca="1" si="25"/>
        <v>1112</v>
      </c>
      <c r="N62" s="62">
        <f t="shared" ca="1" si="29"/>
        <v>500</v>
      </c>
      <c r="O62" s="62">
        <f t="shared" ca="1" si="10"/>
        <v>627</v>
      </c>
      <c r="P62" s="62">
        <f t="shared" ca="1" si="11"/>
        <v>627</v>
      </c>
      <c r="Q62" s="62">
        <f t="shared" ca="1" si="19"/>
        <v>36424.275000000001</v>
      </c>
      <c r="R62" s="43">
        <f ca="1">SUM(P$12:P62)</f>
        <v>26191.275000000001</v>
      </c>
      <c r="S62" s="60">
        <f ca="1">SUM(N$12:N62)+SUMIF(O$12:O62, "&lt;0")</f>
        <v>10233</v>
      </c>
      <c r="U62" s="61">
        <v>44233</v>
      </c>
      <c r="V62" s="62">
        <f t="shared" ca="1" si="23"/>
        <v>1192</v>
      </c>
      <c r="W62" s="62">
        <f t="shared" ca="1" si="26"/>
        <v>1162</v>
      </c>
      <c r="X62" s="62">
        <f t="shared" ca="1" si="30"/>
        <v>500</v>
      </c>
      <c r="Y62" s="62">
        <f t="shared" ca="1" si="12"/>
        <v>692</v>
      </c>
      <c r="Z62" s="62">
        <f t="shared" ca="1" si="13"/>
        <v>692</v>
      </c>
      <c r="AA62" s="62">
        <f t="shared" ca="1" si="20"/>
        <v>36879.275000000001</v>
      </c>
      <c r="AB62" s="43">
        <f ca="1">SUM(Z$12:Z62)</f>
        <v>26646.275000000001</v>
      </c>
      <c r="AC62" s="60">
        <f ca="1">SUM(X$12:X62)+SUMIF(Y$12:Y62, "&lt;0")</f>
        <v>10233</v>
      </c>
      <c r="AE62" s="61">
        <v>44233</v>
      </c>
      <c r="AF62" s="62">
        <f t="shared" ca="1" si="6"/>
        <v>1192</v>
      </c>
      <c r="AG62" s="62">
        <f t="shared" ca="1" si="27"/>
        <v>1162</v>
      </c>
      <c r="AH62" s="62">
        <f t="shared" ca="1" si="31"/>
        <v>500</v>
      </c>
      <c r="AI62" s="62">
        <f t="shared" ca="1" si="14"/>
        <v>692</v>
      </c>
      <c r="AJ62" s="62">
        <f t="shared" ca="1" si="15"/>
        <v>692</v>
      </c>
      <c r="AK62" s="62">
        <f t="shared" ca="1" si="21"/>
        <v>36879.275000000001</v>
      </c>
      <c r="AL62" s="43">
        <f ca="1">SUM(AJ$12:AJ62)</f>
        <v>26646.275000000001</v>
      </c>
      <c r="AM62" s="60">
        <f ca="1">SUM(AH$12:AH62)+SUMIF(AI$12:AI62, "&lt;0")</f>
        <v>10233</v>
      </c>
      <c r="AO62" s="61">
        <v>44233</v>
      </c>
      <c r="AP62" s="62">
        <f t="shared" ca="1" si="7"/>
        <v>1322</v>
      </c>
      <c r="AQ62" s="62">
        <f t="shared" ca="1" si="28"/>
        <v>1262</v>
      </c>
      <c r="AR62" s="62">
        <f t="shared" ca="1" si="32"/>
        <v>500</v>
      </c>
      <c r="AS62" s="62">
        <f t="shared" ca="1" si="16"/>
        <v>822</v>
      </c>
      <c r="AT62" s="62">
        <f t="shared" ca="1" si="17"/>
        <v>822</v>
      </c>
      <c r="AU62" s="62">
        <f t="shared" ca="1" si="22"/>
        <v>37789.275000000001</v>
      </c>
      <c r="AV62" s="43">
        <f ca="1">SUM(AT$12:AT62)</f>
        <v>27556.275000000001</v>
      </c>
      <c r="AW62" s="60">
        <f ca="1">SUM(AR$12:AR62)+SUMIF(AS$12:AS62, "&lt;0")</f>
        <v>10233</v>
      </c>
    </row>
    <row r="63" spans="1:49" x14ac:dyDescent="0.2">
      <c r="A63" s="33">
        <v>44234</v>
      </c>
      <c r="B63" s="54">
        <f ca="1">IF($A63&gt;= $C$5,$C$6, INDEX('[1]Historical Data'!$C$2:$C$745, MATCH(A63, '[1]Historical Data'!$A$2:$A$745, 0)))</f>
        <v>1062</v>
      </c>
      <c r="C63" s="62">
        <f t="shared" ca="1" si="24"/>
        <v>1062</v>
      </c>
      <c r="D63" s="62">
        <f t="shared" ca="1" si="33"/>
        <v>1020</v>
      </c>
      <c r="E63" s="62">
        <f t="shared" ca="1" si="8"/>
        <v>42</v>
      </c>
      <c r="F63" s="62">
        <f t="shared" ca="1" si="5"/>
        <v>42</v>
      </c>
      <c r="G63" s="62">
        <f t="shared" ca="1" si="18"/>
        <v>37031.275000000001</v>
      </c>
      <c r="H63" s="43">
        <f ca="1">SUM(F$12:F63)</f>
        <v>25778.275000000001</v>
      </c>
      <c r="I63" s="60">
        <f ca="1">SUM(D$12:D63)+SUMIF(E$12:E63, "&lt;0")</f>
        <v>11253</v>
      </c>
      <c r="J63" s="43"/>
      <c r="K63" s="61">
        <v>44234</v>
      </c>
      <c r="L63" s="62">
        <f t="shared" ca="1" si="9"/>
        <v>1132</v>
      </c>
      <c r="M63" s="62">
        <f t="shared" ca="1" si="25"/>
        <v>1117</v>
      </c>
      <c r="N63" s="62">
        <f t="shared" ca="1" si="29"/>
        <v>1020</v>
      </c>
      <c r="O63" s="62">
        <f t="shared" ca="1" si="10"/>
        <v>112</v>
      </c>
      <c r="P63" s="62">
        <f t="shared" ca="1" si="11"/>
        <v>112</v>
      </c>
      <c r="Q63" s="62">
        <f t="shared" ca="1" si="19"/>
        <v>37556.275000000001</v>
      </c>
      <c r="R63" s="43">
        <f ca="1">SUM(P$12:P63)</f>
        <v>26303.275000000001</v>
      </c>
      <c r="S63" s="60">
        <f ca="1">SUM(N$12:N63)+SUMIF(O$12:O63, "&lt;0")</f>
        <v>11253</v>
      </c>
      <c r="U63" s="61">
        <v>44234</v>
      </c>
      <c r="V63" s="62">
        <f t="shared" ca="1" si="23"/>
        <v>1202</v>
      </c>
      <c r="W63" s="62">
        <f t="shared" ca="1" si="26"/>
        <v>1172</v>
      </c>
      <c r="X63" s="62">
        <f t="shared" ca="1" si="30"/>
        <v>1020</v>
      </c>
      <c r="Y63" s="62">
        <f t="shared" ca="1" si="12"/>
        <v>182</v>
      </c>
      <c r="Z63" s="62">
        <f t="shared" ca="1" si="13"/>
        <v>182</v>
      </c>
      <c r="AA63" s="62">
        <f t="shared" ca="1" si="20"/>
        <v>38081.275000000001</v>
      </c>
      <c r="AB63" s="43">
        <f ca="1">SUM(Z$12:Z63)</f>
        <v>26828.275000000001</v>
      </c>
      <c r="AC63" s="60">
        <f ca="1">SUM(X$12:X63)+SUMIF(Y$12:Y63, "&lt;0")</f>
        <v>11253</v>
      </c>
      <c r="AE63" s="61">
        <v>44234</v>
      </c>
      <c r="AF63" s="62">
        <f t="shared" ca="1" si="6"/>
        <v>1202</v>
      </c>
      <c r="AG63" s="62">
        <f t="shared" ca="1" si="27"/>
        <v>1172</v>
      </c>
      <c r="AH63" s="62">
        <f t="shared" ca="1" si="31"/>
        <v>1020</v>
      </c>
      <c r="AI63" s="62">
        <f t="shared" ca="1" si="14"/>
        <v>182</v>
      </c>
      <c r="AJ63" s="62">
        <f t="shared" ca="1" si="15"/>
        <v>182</v>
      </c>
      <c r="AK63" s="62">
        <f t="shared" ca="1" si="21"/>
        <v>38081.275000000001</v>
      </c>
      <c r="AL63" s="43">
        <f ca="1">SUM(AJ$12:AJ63)</f>
        <v>26828.275000000001</v>
      </c>
      <c r="AM63" s="60">
        <f ca="1">SUM(AH$12:AH63)+SUMIF(AI$12:AI63, "&lt;0")</f>
        <v>11253</v>
      </c>
      <c r="AO63" s="61">
        <v>44234</v>
      </c>
      <c r="AP63" s="62">
        <f t="shared" ca="1" si="7"/>
        <v>1342</v>
      </c>
      <c r="AQ63" s="62">
        <f t="shared" ca="1" si="28"/>
        <v>1282</v>
      </c>
      <c r="AR63" s="62">
        <f t="shared" ca="1" si="32"/>
        <v>1020</v>
      </c>
      <c r="AS63" s="62">
        <f t="shared" ca="1" si="16"/>
        <v>322</v>
      </c>
      <c r="AT63" s="62">
        <f t="shared" ca="1" si="17"/>
        <v>322</v>
      </c>
      <c r="AU63" s="62">
        <f t="shared" ca="1" si="22"/>
        <v>39131.275000000001</v>
      </c>
      <c r="AV63" s="43">
        <f ca="1">SUM(AT$12:AT63)</f>
        <v>27878.275000000001</v>
      </c>
      <c r="AW63" s="60">
        <f ca="1">SUM(AR$12:AR63)+SUMIF(AS$12:AS63, "&lt;0")</f>
        <v>11253</v>
      </c>
    </row>
    <row r="64" spans="1:49" x14ac:dyDescent="0.2">
      <c r="A64" s="33">
        <v>44235</v>
      </c>
      <c r="B64" s="54">
        <f ca="1">IF($A64&gt;= $C$5,$C$6, INDEX('[1]Historical Data'!$C$2:$C$745, MATCH(A64, '[1]Historical Data'!$A$2:$A$745, 0)))</f>
        <v>1062</v>
      </c>
      <c r="C64" s="62">
        <f t="shared" ca="1" si="24"/>
        <v>1062</v>
      </c>
      <c r="D64" s="62">
        <f t="shared" ca="1" si="33"/>
        <v>943</v>
      </c>
      <c r="E64" s="62">
        <f t="shared" ca="1" si="8"/>
        <v>119</v>
      </c>
      <c r="F64" s="62">
        <f t="shared" ca="1" si="5"/>
        <v>119</v>
      </c>
      <c r="G64" s="62">
        <f t="shared" ca="1" si="18"/>
        <v>38093.275000000001</v>
      </c>
      <c r="H64" s="43">
        <f ca="1">SUM(F$12:F64)</f>
        <v>25897.275000000001</v>
      </c>
      <c r="I64" s="60">
        <f ca="1">SUM(D$12:D64)+SUMIF(E$12:E64, "&lt;0")</f>
        <v>12196</v>
      </c>
      <c r="J64" s="43"/>
      <c r="K64" s="61">
        <v>44235</v>
      </c>
      <c r="L64" s="62">
        <f t="shared" ca="1" si="9"/>
        <v>1137</v>
      </c>
      <c r="M64" s="62">
        <f t="shared" ca="1" si="25"/>
        <v>1122</v>
      </c>
      <c r="N64" s="62">
        <f t="shared" ca="1" si="29"/>
        <v>943</v>
      </c>
      <c r="O64" s="62">
        <f t="shared" ca="1" si="10"/>
        <v>194</v>
      </c>
      <c r="P64" s="62">
        <f t="shared" ca="1" si="11"/>
        <v>194</v>
      </c>
      <c r="Q64" s="62">
        <f t="shared" ca="1" si="19"/>
        <v>38693.275000000001</v>
      </c>
      <c r="R64" s="43">
        <f ca="1">SUM(P$12:P64)</f>
        <v>26497.275000000001</v>
      </c>
      <c r="S64" s="60">
        <f ca="1">SUM(N$12:N64)+SUMIF(O$12:O64, "&lt;0")</f>
        <v>12196</v>
      </c>
      <c r="U64" s="61">
        <v>44235</v>
      </c>
      <c r="V64" s="62">
        <f t="shared" ca="1" si="23"/>
        <v>1212</v>
      </c>
      <c r="W64" s="62">
        <f t="shared" ca="1" si="26"/>
        <v>1182</v>
      </c>
      <c r="X64" s="62">
        <f t="shared" ca="1" si="30"/>
        <v>943</v>
      </c>
      <c r="Y64" s="62">
        <f t="shared" ca="1" si="12"/>
        <v>269</v>
      </c>
      <c r="Z64" s="62">
        <f t="shared" ca="1" si="13"/>
        <v>269</v>
      </c>
      <c r="AA64" s="62">
        <f t="shared" ca="1" si="20"/>
        <v>39293.275000000001</v>
      </c>
      <c r="AB64" s="43">
        <f ca="1">SUM(Z$12:Z64)</f>
        <v>27097.275000000001</v>
      </c>
      <c r="AC64" s="60">
        <f ca="1">SUM(X$12:X64)+SUMIF(Y$12:Y64, "&lt;0")</f>
        <v>12196</v>
      </c>
      <c r="AE64" s="61">
        <v>44235</v>
      </c>
      <c r="AF64" s="62">
        <f t="shared" ca="1" si="6"/>
        <v>1212</v>
      </c>
      <c r="AG64" s="62">
        <f t="shared" ca="1" si="27"/>
        <v>1182</v>
      </c>
      <c r="AH64" s="62">
        <f t="shared" ca="1" si="31"/>
        <v>943</v>
      </c>
      <c r="AI64" s="62">
        <f t="shared" ca="1" si="14"/>
        <v>269</v>
      </c>
      <c r="AJ64" s="62">
        <f t="shared" ca="1" si="15"/>
        <v>269</v>
      </c>
      <c r="AK64" s="62">
        <f t="shared" ca="1" si="21"/>
        <v>39293.275000000001</v>
      </c>
      <c r="AL64" s="43">
        <f ca="1">SUM(AJ$12:AJ64)</f>
        <v>27097.275000000001</v>
      </c>
      <c r="AM64" s="60">
        <f ca="1">SUM(AH$12:AH64)+SUMIF(AI$12:AI64, "&lt;0")</f>
        <v>12196</v>
      </c>
      <c r="AO64" s="61">
        <v>44235</v>
      </c>
      <c r="AP64" s="62">
        <f t="shared" ca="1" si="7"/>
        <v>1362</v>
      </c>
      <c r="AQ64" s="62">
        <f t="shared" ca="1" si="28"/>
        <v>1302</v>
      </c>
      <c r="AR64" s="62">
        <f t="shared" ca="1" si="32"/>
        <v>943</v>
      </c>
      <c r="AS64" s="62">
        <f t="shared" ca="1" si="16"/>
        <v>419</v>
      </c>
      <c r="AT64" s="62">
        <f t="shared" ca="1" si="17"/>
        <v>419</v>
      </c>
      <c r="AU64" s="62">
        <f t="shared" ca="1" si="22"/>
        <v>40493.275000000001</v>
      </c>
      <c r="AV64" s="43">
        <f ca="1">SUM(AT$12:AT64)</f>
        <v>28297.275000000001</v>
      </c>
      <c r="AW64" s="60">
        <f ca="1">SUM(AR$12:AR64)+SUMIF(AS$12:AS64, "&lt;0")</f>
        <v>12196</v>
      </c>
    </row>
    <row r="65" spans="1:49" x14ac:dyDescent="0.2">
      <c r="A65" s="33">
        <v>44236</v>
      </c>
      <c r="B65" s="54">
        <f ca="1">IF($A65&gt;= $C$5,$C$6, INDEX('[1]Historical Data'!$C$2:$C$745, MATCH(A65, '[1]Historical Data'!$A$2:$A$745, 0)))</f>
        <v>1062</v>
      </c>
      <c r="C65" s="62">
        <f t="shared" ca="1" si="24"/>
        <v>1062</v>
      </c>
      <c r="D65" s="62">
        <f t="shared" ca="1" si="33"/>
        <v>350</v>
      </c>
      <c r="E65" s="62">
        <f t="shared" ca="1" si="8"/>
        <v>712</v>
      </c>
      <c r="F65" s="62">
        <f t="shared" ca="1" si="5"/>
        <v>712</v>
      </c>
      <c r="G65" s="62">
        <f t="shared" ca="1" si="18"/>
        <v>39155.275000000001</v>
      </c>
      <c r="H65" s="43">
        <f ca="1">SUM(F$12:F65)</f>
        <v>26609.275000000001</v>
      </c>
      <c r="I65" s="60">
        <f ca="1">SUM(D$12:D65)+SUMIF(E$12:E65, "&lt;0")</f>
        <v>12546</v>
      </c>
      <c r="J65" s="43"/>
      <c r="K65" s="61">
        <v>44236</v>
      </c>
      <c r="L65" s="62">
        <f t="shared" ca="1" si="9"/>
        <v>1142</v>
      </c>
      <c r="M65" s="62">
        <f t="shared" ca="1" si="25"/>
        <v>1127</v>
      </c>
      <c r="N65" s="62">
        <f t="shared" ca="1" si="29"/>
        <v>350</v>
      </c>
      <c r="O65" s="62">
        <f t="shared" ca="1" si="10"/>
        <v>792</v>
      </c>
      <c r="P65" s="62">
        <f t="shared" ca="1" si="11"/>
        <v>792</v>
      </c>
      <c r="Q65" s="62">
        <f t="shared" ca="1" si="19"/>
        <v>39835.275000000001</v>
      </c>
      <c r="R65" s="43">
        <f ca="1">SUM(P$12:P65)</f>
        <v>27289.275000000001</v>
      </c>
      <c r="S65" s="60">
        <f ca="1">SUM(N$12:N65)+SUMIF(O$12:O65, "&lt;0")</f>
        <v>12546</v>
      </c>
      <c r="U65" s="61">
        <v>44236</v>
      </c>
      <c r="V65" s="62">
        <f t="shared" ca="1" si="23"/>
        <v>1222</v>
      </c>
      <c r="W65" s="62">
        <f t="shared" ca="1" si="26"/>
        <v>1192</v>
      </c>
      <c r="X65" s="62">
        <f t="shared" ca="1" si="30"/>
        <v>350</v>
      </c>
      <c r="Y65" s="62">
        <f t="shared" ca="1" si="12"/>
        <v>872</v>
      </c>
      <c r="Z65" s="62">
        <f t="shared" ca="1" si="13"/>
        <v>872</v>
      </c>
      <c r="AA65" s="62">
        <f t="shared" ca="1" si="20"/>
        <v>40515.275000000001</v>
      </c>
      <c r="AB65" s="43">
        <f ca="1">SUM(Z$12:Z65)</f>
        <v>27969.275000000001</v>
      </c>
      <c r="AC65" s="60">
        <f ca="1">SUM(X$12:X65)+SUMIF(Y$12:Y65, "&lt;0")</f>
        <v>12546</v>
      </c>
      <c r="AE65" s="61">
        <v>44236</v>
      </c>
      <c r="AF65" s="62">
        <f t="shared" ca="1" si="6"/>
        <v>1222</v>
      </c>
      <c r="AG65" s="62">
        <f t="shared" ca="1" si="27"/>
        <v>1192</v>
      </c>
      <c r="AH65" s="62">
        <f t="shared" ca="1" si="31"/>
        <v>350</v>
      </c>
      <c r="AI65" s="62">
        <f t="shared" ca="1" si="14"/>
        <v>872</v>
      </c>
      <c r="AJ65" s="62">
        <f t="shared" ca="1" si="15"/>
        <v>872</v>
      </c>
      <c r="AK65" s="62">
        <f t="shared" ca="1" si="21"/>
        <v>40515.275000000001</v>
      </c>
      <c r="AL65" s="43">
        <f ca="1">SUM(AJ$12:AJ65)</f>
        <v>27969.275000000001</v>
      </c>
      <c r="AM65" s="60">
        <f ca="1">SUM(AH$12:AH65)+SUMIF(AI$12:AI65, "&lt;0")</f>
        <v>12546</v>
      </c>
      <c r="AO65" s="61">
        <v>44236</v>
      </c>
      <c r="AP65" s="62">
        <f t="shared" ca="1" si="7"/>
        <v>1382</v>
      </c>
      <c r="AQ65" s="62">
        <f t="shared" ca="1" si="28"/>
        <v>1322</v>
      </c>
      <c r="AR65" s="62">
        <f t="shared" ca="1" si="32"/>
        <v>350</v>
      </c>
      <c r="AS65" s="62">
        <f t="shared" ca="1" si="16"/>
        <v>1032</v>
      </c>
      <c r="AT65" s="62">
        <f t="shared" ca="1" si="17"/>
        <v>1032</v>
      </c>
      <c r="AU65" s="62">
        <f t="shared" ca="1" si="22"/>
        <v>41875.275000000001</v>
      </c>
      <c r="AV65" s="43">
        <f ca="1">SUM(AT$12:AT65)</f>
        <v>29329.275000000001</v>
      </c>
      <c r="AW65" s="60">
        <f ca="1">SUM(AR$12:AR65)+SUMIF(AS$12:AS65, "&lt;0")</f>
        <v>12546</v>
      </c>
    </row>
    <row r="66" spans="1:49" x14ac:dyDescent="0.2">
      <c r="A66" s="33">
        <v>44237</v>
      </c>
      <c r="B66" s="54">
        <f ca="1">IF($A66&gt;= $C$5,$C$6, INDEX('[1]Historical Data'!$C$2:$C$745, MATCH(A66, '[1]Historical Data'!$A$2:$A$745, 0)))</f>
        <v>1062</v>
      </c>
      <c r="C66" s="62">
        <f t="shared" ca="1" si="24"/>
        <v>1062</v>
      </c>
      <c r="D66" s="62">
        <f t="shared" ca="1" si="33"/>
        <v>537</v>
      </c>
      <c r="E66" s="62">
        <f t="shared" ca="1" si="8"/>
        <v>525</v>
      </c>
      <c r="F66" s="62">
        <f t="shared" ca="1" si="5"/>
        <v>525</v>
      </c>
      <c r="G66" s="62">
        <f t="shared" ca="1" si="18"/>
        <v>40217.275000000001</v>
      </c>
      <c r="H66" s="43">
        <f ca="1">SUM(F$12:F66)</f>
        <v>27134.275000000001</v>
      </c>
      <c r="I66" s="60">
        <f ca="1">SUM(D$12:D66)+SUMIF(E$12:E66, "&lt;0")</f>
        <v>13083</v>
      </c>
      <c r="J66" s="43"/>
      <c r="K66" s="61">
        <v>44237</v>
      </c>
      <c r="L66" s="62">
        <f t="shared" ca="1" si="9"/>
        <v>1147</v>
      </c>
      <c r="M66" s="62">
        <f t="shared" ca="1" si="25"/>
        <v>1132</v>
      </c>
      <c r="N66" s="62">
        <f t="shared" ca="1" si="29"/>
        <v>537</v>
      </c>
      <c r="O66" s="62">
        <f t="shared" ca="1" si="10"/>
        <v>610</v>
      </c>
      <c r="P66" s="62">
        <f t="shared" ca="1" si="11"/>
        <v>610</v>
      </c>
      <c r="Q66" s="62">
        <f t="shared" ca="1" si="19"/>
        <v>40982.275000000001</v>
      </c>
      <c r="R66" s="43">
        <f ca="1">SUM(P$12:P66)</f>
        <v>27899.275000000001</v>
      </c>
      <c r="S66" s="60">
        <f ca="1">SUM(N$12:N66)+SUMIF(O$12:O66, "&lt;0")</f>
        <v>13083</v>
      </c>
      <c r="U66" s="61">
        <v>44237</v>
      </c>
      <c r="V66" s="62">
        <f t="shared" ca="1" si="23"/>
        <v>1232</v>
      </c>
      <c r="W66" s="62">
        <f t="shared" ca="1" si="26"/>
        <v>1202</v>
      </c>
      <c r="X66" s="62">
        <f t="shared" ca="1" si="30"/>
        <v>537</v>
      </c>
      <c r="Y66" s="62">
        <f t="shared" ca="1" si="12"/>
        <v>695</v>
      </c>
      <c r="Z66" s="62">
        <f t="shared" ca="1" si="13"/>
        <v>695</v>
      </c>
      <c r="AA66" s="62">
        <f t="shared" ca="1" si="20"/>
        <v>41747.275000000001</v>
      </c>
      <c r="AB66" s="43">
        <f ca="1">SUM(Z$12:Z66)</f>
        <v>28664.275000000001</v>
      </c>
      <c r="AC66" s="60">
        <f ca="1">SUM(X$12:X66)+SUMIF(Y$12:Y66, "&lt;0")</f>
        <v>13083</v>
      </c>
      <c r="AE66" s="61">
        <v>44237</v>
      </c>
      <c r="AF66" s="62">
        <f t="shared" ca="1" si="6"/>
        <v>1232</v>
      </c>
      <c r="AG66" s="62">
        <f t="shared" ca="1" si="27"/>
        <v>1202</v>
      </c>
      <c r="AH66" s="62">
        <f t="shared" ca="1" si="31"/>
        <v>537</v>
      </c>
      <c r="AI66" s="62">
        <f t="shared" ca="1" si="14"/>
        <v>695</v>
      </c>
      <c r="AJ66" s="62">
        <f t="shared" ca="1" si="15"/>
        <v>695</v>
      </c>
      <c r="AK66" s="62">
        <f t="shared" ca="1" si="21"/>
        <v>41747.275000000001</v>
      </c>
      <c r="AL66" s="43">
        <f ca="1">SUM(AJ$12:AJ66)</f>
        <v>28664.275000000001</v>
      </c>
      <c r="AM66" s="60">
        <f ca="1">SUM(AH$12:AH66)+SUMIF(AI$12:AI66, "&lt;0")</f>
        <v>13083</v>
      </c>
      <c r="AO66" s="61">
        <v>44237</v>
      </c>
      <c r="AP66" s="62">
        <f t="shared" ca="1" si="7"/>
        <v>1402</v>
      </c>
      <c r="AQ66" s="62">
        <f t="shared" ca="1" si="28"/>
        <v>1342</v>
      </c>
      <c r="AR66" s="62">
        <f t="shared" ca="1" si="32"/>
        <v>537</v>
      </c>
      <c r="AS66" s="62">
        <f t="shared" ca="1" si="16"/>
        <v>865</v>
      </c>
      <c r="AT66" s="62">
        <f t="shared" ca="1" si="17"/>
        <v>865</v>
      </c>
      <c r="AU66" s="62">
        <f t="shared" ca="1" si="22"/>
        <v>43277.275000000001</v>
      </c>
      <c r="AV66" s="43">
        <f ca="1">SUM(AT$12:AT66)</f>
        <v>30194.275000000001</v>
      </c>
      <c r="AW66" s="60">
        <f ca="1">SUM(AR$12:AR66)+SUMIF(AS$12:AS66, "&lt;0")</f>
        <v>13083</v>
      </c>
    </row>
    <row r="67" spans="1:49" x14ac:dyDescent="0.2">
      <c r="A67" s="33">
        <v>44238</v>
      </c>
      <c r="B67" s="54">
        <f ca="1">IF($A67&gt;= $C$5,$C$6, INDEX('[1]Historical Data'!$C$2:$C$745, MATCH(A67, '[1]Historical Data'!$A$2:$A$745, 0)))</f>
        <v>1062</v>
      </c>
      <c r="C67" s="62">
        <f t="shared" ca="1" si="24"/>
        <v>1062</v>
      </c>
      <c r="D67" s="62">
        <f t="shared" ca="1" si="33"/>
        <v>401</v>
      </c>
      <c r="E67" s="62">
        <f t="shared" ca="1" si="8"/>
        <v>661</v>
      </c>
      <c r="F67" s="62">
        <f t="shared" ca="1" si="5"/>
        <v>661</v>
      </c>
      <c r="G67" s="62">
        <f t="shared" ca="1" si="18"/>
        <v>41279.275000000001</v>
      </c>
      <c r="H67" s="43">
        <f ca="1">SUM(F$12:F67)</f>
        <v>27795.275000000001</v>
      </c>
      <c r="I67" s="60">
        <f ca="1">SUM(D$12:D67)+SUMIF(E$12:E67, "&lt;0")</f>
        <v>13484</v>
      </c>
      <c r="J67" s="43"/>
      <c r="K67" s="61">
        <v>44238</v>
      </c>
      <c r="L67" s="62">
        <f t="shared" ca="1" si="9"/>
        <v>1152</v>
      </c>
      <c r="M67" s="62">
        <f t="shared" ca="1" si="25"/>
        <v>1137</v>
      </c>
      <c r="N67" s="62">
        <f t="shared" ca="1" si="29"/>
        <v>401</v>
      </c>
      <c r="O67" s="62">
        <f t="shared" ca="1" si="10"/>
        <v>751</v>
      </c>
      <c r="P67" s="62">
        <f t="shared" ca="1" si="11"/>
        <v>751</v>
      </c>
      <c r="Q67" s="62">
        <f t="shared" ca="1" si="19"/>
        <v>42134.275000000001</v>
      </c>
      <c r="R67" s="43">
        <f ca="1">SUM(P$12:P67)</f>
        <v>28650.275000000001</v>
      </c>
      <c r="S67" s="60">
        <f ca="1">SUM(N$12:N67)+SUMIF(O$12:O67, "&lt;0")</f>
        <v>13484</v>
      </c>
      <c r="U67" s="61">
        <v>44238</v>
      </c>
      <c r="V67" s="62">
        <f t="shared" ca="1" si="23"/>
        <v>1242</v>
      </c>
      <c r="W67" s="62">
        <f t="shared" ca="1" si="26"/>
        <v>1212</v>
      </c>
      <c r="X67" s="62">
        <f t="shared" ca="1" si="30"/>
        <v>401</v>
      </c>
      <c r="Y67" s="62">
        <f t="shared" ca="1" si="12"/>
        <v>841</v>
      </c>
      <c r="Z67" s="62">
        <f t="shared" ca="1" si="13"/>
        <v>841</v>
      </c>
      <c r="AA67" s="62">
        <f t="shared" ca="1" si="20"/>
        <v>42989.275000000001</v>
      </c>
      <c r="AB67" s="43">
        <f ca="1">SUM(Z$12:Z67)</f>
        <v>29505.275000000001</v>
      </c>
      <c r="AC67" s="60">
        <f ca="1">SUM(X$12:X67)+SUMIF(Y$12:Y67, "&lt;0")</f>
        <v>13484</v>
      </c>
      <c r="AE67" s="61">
        <v>44238</v>
      </c>
      <c r="AF67" s="62">
        <f t="shared" ca="1" si="6"/>
        <v>1242</v>
      </c>
      <c r="AG67" s="62">
        <f t="shared" ca="1" si="27"/>
        <v>1212</v>
      </c>
      <c r="AH67" s="62">
        <f t="shared" ca="1" si="31"/>
        <v>401</v>
      </c>
      <c r="AI67" s="62">
        <f t="shared" ca="1" si="14"/>
        <v>841</v>
      </c>
      <c r="AJ67" s="62">
        <f t="shared" ca="1" si="15"/>
        <v>841</v>
      </c>
      <c r="AK67" s="62">
        <f t="shared" ca="1" si="21"/>
        <v>42989.275000000001</v>
      </c>
      <c r="AL67" s="43">
        <f ca="1">SUM(AJ$12:AJ67)</f>
        <v>29505.275000000001</v>
      </c>
      <c r="AM67" s="60">
        <f ca="1">SUM(AH$12:AH67)+SUMIF(AI$12:AI67, "&lt;0")</f>
        <v>13484</v>
      </c>
      <c r="AO67" s="61">
        <v>44238</v>
      </c>
      <c r="AP67" s="62">
        <f t="shared" ca="1" si="7"/>
        <v>1422</v>
      </c>
      <c r="AQ67" s="62">
        <f t="shared" ca="1" si="28"/>
        <v>1362</v>
      </c>
      <c r="AR67" s="62">
        <f t="shared" ca="1" si="32"/>
        <v>401</v>
      </c>
      <c r="AS67" s="62">
        <f t="shared" ca="1" si="16"/>
        <v>1021</v>
      </c>
      <c r="AT67" s="62">
        <f t="shared" ca="1" si="17"/>
        <v>1021</v>
      </c>
      <c r="AU67" s="62">
        <f t="shared" ca="1" si="22"/>
        <v>44699.275000000001</v>
      </c>
      <c r="AV67" s="43">
        <f ca="1">SUM(AT$12:AT67)</f>
        <v>31215.275000000001</v>
      </c>
      <c r="AW67" s="60">
        <f ca="1">SUM(AR$12:AR67)+SUMIF(AS$12:AS67, "&lt;0")</f>
        <v>13484</v>
      </c>
    </row>
    <row r="68" spans="1:49" x14ac:dyDescent="0.2">
      <c r="A68" s="33">
        <v>44239</v>
      </c>
      <c r="B68" s="54">
        <f ca="1">IF($A68&gt;= $C$5,$C$6, INDEX('[1]Historical Data'!$C$2:$C$745, MATCH(A68, '[1]Historical Data'!$A$2:$A$745, 0)))</f>
        <v>1062</v>
      </c>
      <c r="C68" s="62">
        <f t="shared" ca="1" si="24"/>
        <v>1062</v>
      </c>
      <c r="D68" s="62">
        <f t="shared" ca="1" si="33"/>
        <v>168</v>
      </c>
      <c r="E68" s="62">
        <f t="shared" ca="1" si="8"/>
        <v>894</v>
      </c>
      <c r="F68" s="62">
        <f t="shared" ca="1" si="5"/>
        <v>894</v>
      </c>
      <c r="G68" s="62">
        <f t="shared" ca="1" si="18"/>
        <v>42341.275000000001</v>
      </c>
      <c r="H68" s="43">
        <f ca="1">SUM(F$12:F68)</f>
        <v>28689.275000000001</v>
      </c>
      <c r="I68" s="60">
        <f ca="1">SUM(D$12:D68)+SUMIF(E$12:E68, "&lt;0")</f>
        <v>13652</v>
      </c>
      <c r="J68" s="43"/>
      <c r="K68" s="61">
        <v>44239</v>
      </c>
      <c r="L68" s="62">
        <f t="shared" ca="1" si="9"/>
        <v>1157</v>
      </c>
      <c r="M68" s="62">
        <f t="shared" ca="1" si="25"/>
        <v>1142</v>
      </c>
      <c r="N68" s="62">
        <f t="shared" ca="1" si="29"/>
        <v>168</v>
      </c>
      <c r="O68" s="62">
        <f t="shared" ca="1" si="10"/>
        <v>989</v>
      </c>
      <c r="P68" s="62">
        <f t="shared" ca="1" si="11"/>
        <v>989</v>
      </c>
      <c r="Q68" s="62">
        <f t="shared" ca="1" si="19"/>
        <v>43291.275000000001</v>
      </c>
      <c r="R68" s="43">
        <f ca="1">SUM(P$12:P68)</f>
        <v>29639.275000000001</v>
      </c>
      <c r="S68" s="60">
        <f ca="1">SUM(N$12:N68)+SUMIF(O$12:O68, "&lt;0")</f>
        <v>13652</v>
      </c>
      <c r="U68" s="61">
        <v>44239</v>
      </c>
      <c r="V68" s="62">
        <f t="shared" ca="1" si="23"/>
        <v>1252</v>
      </c>
      <c r="W68" s="62">
        <f t="shared" ca="1" si="26"/>
        <v>1222</v>
      </c>
      <c r="X68" s="62">
        <f t="shared" ca="1" si="30"/>
        <v>168</v>
      </c>
      <c r="Y68" s="62">
        <f t="shared" ca="1" si="12"/>
        <v>1084</v>
      </c>
      <c r="Z68" s="62">
        <f t="shared" ca="1" si="13"/>
        <v>1084</v>
      </c>
      <c r="AA68" s="62">
        <f t="shared" ca="1" si="20"/>
        <v>44241.275000000001</v>
      </c>
      <c r="AB68" s="43">
        <f ca="1">SUM(Z$12:Z68)</f>
        <v>30589.275000000001</v>
      </c>
      <c r="AC68" s="60">
        <f ca="1">SUM(X$12:X68)+SUMIF(Y$12:Y68, "&lt;0")</f>
        <v>13652</v>
      </c>
      <c r="AE68" s="61">
        <v>44239</v>
      </c>
      <c r="AF68" s="62">
        <f t="shared" ca="1" si="6"/>
        <v>1252</v>
      </c>
      <c r="AG68" s="62">
        <f t="shared" ca="1" si="27"/>
        <v>1222</v>
      </c>
      <c r="AH68" s="62">
        <f t="shared" ca="1" si="31"/>
        <v>168</v>
      </c>
      <c r="AI68" s="62">
        <f t="shared" ca="1" si="14"/>
        <v>1084</v>
      </c>
      <c r="AJ68" s="62">
        <f t="shared" ca="1" si="15"/>
        <v>1084</v>
      </c>
      <c r="AK68" s="62">
        <f t="shared" ca="1" si="21"/>
        <v>44241.275000000001</v>
      </c>
      <c r="AL68" s="43">
        <f ca="1">SUM(AJ$12:AJ68)</f>
        <v>30589.275000000001</v>
      </c>
      <c r="AM68" s="60">
        <f ca="1">SUM(AH$12:AH68)+SUMIF(AI$12:AI68, "&lt;0")</f>
        <v>13652</v>
      </c>
      <c r="AO68" s="61">
        <v>44239</v>
      </c>
      <c r="AP68" s="62">
        <f t="shared" ca="1" si="7"/>
        <v>1442</v>
      </c>
      <c r="AQ68" s="62">
        <f t="shared" ca="1" si="28"/>
        <v>1382</v>
      </c>
      <c r="AR68" s="62">
        <f t="shared" ca="1" si="32"/>
        <v>168</v>
      </c>
      <c r="AS68" s="62">
        <f t="shared" ca="1" si="16"/>
        <v>1274</v>
      </c>
      <c r="AT68" s="62">
        <f t="shared" ca="1" si="17"/>
        <v>1274</v>
      </c>
      <c r="AU68" s="62">
        <f t="shared" ca="1" si="22"/>
        <v>46141.275000000001</v>
      </c>
      <c r="AV68" s="43">
        <f ca="1">SUM(AT$12:AT68)</f>
        <v>32489.275000000001</v>
      </c>
      <c r="AW68" s="60">
        <f ca="1">SUM(AR$12:AR68)+SUMIF(AS$12:AS68, "&lt;0")</f>
        <v>13652</v>
      </c>
    </row>
    <row r="69" spans="1:49" x14ac:dyDescent="0.2">
      <c r="A69" s="33">
        <v>44240</v>
      </c>
      <c r="B69" s="54">
        <f ca="1">IF($A69&gt;= $C$5,$C$6, INDEX('[1]Historical Data'!$C$2:$C$745, MATCH(A69, '[1]Historical Data'!$A$2:$A$745, 0)))</f>
        <v>1062</v>
      </c>
      <c r="C69" s="62">
        <f t="shared" ca="1" si="24"/>
        <v>1062</v>
      </c>
      <c r="D69" s="62">
        <f t="shared" ca="1" si="33"/>
        <v>1583</v>
      </c>
      <c r="E69" s="62">
        <f t="shared" ca="1" si="8"/>
        <v>-521</v>
      </c>
      <c r="F69" s="62">
        <f t="shared" ca="1" si="5"/>
        <v>0</v>
      </c>
      <c r="G69" s="62">
        <f t="shared" ca="1" si="18"/>
        <v>43403.275000000001</v>
      </c>
      <c r="H69" s="43">
        <f ca="1">SUM(F$12:F69)</f>
        <v>28689.275000000001</v>
      </c>
      <c r="I69" s="60">
        <f ca="1">SUM(D$12:D69)+SUMIF(E$12:E69, "&lt;0")</f>
        <v>14714</v>
      </c>
      <c r="J69" s="43"/>
      <c r="K69" s="61">
        <v>44240</v>
      </c>
      <c r="L69" s="62">
        <f t="shared" ca="1" si="9"/>
        <v>1162</v>
      </c>
      <c r="M69" s="62">
        <f t="shared" ca="1" si="25"/>
        <v>1147</v>
      </c>
      <c r="N69" s="62">
        <f t="shared" ca="1" si="29"/>
        <v>1583</v>
      </c>
      <c r="O69" s="62">
        <f t="shared" ca="1" si="10"/>
        <v>-421</v>
      </c>
      <c r="P69" s="62">
        <f t="shared" ca="1" si="11"/>
        <v>0</v>
      </c>
      <c r="Q69" s="62">
        <f t="shared" ca="1" si="19"/>
        <v>44453.275000000001</v>
      </c>
      <c r="R69" s="43">
        <f ca="1">SUM(P$12:P69)</f>
        <v>29639.275000000001</v>
      </c>
      <c r="S69" s="60">
        <f ca="1">SUM(N$12:N69)+SUMIF(O$12:O69, "&lt;0")</f>
        <v>14814</v>
      </c>
      <c r="U69" s="61">
        <v>44240</v>
      </c>
      <c r="V69" s="62">
        <f t="shared" ca="1" si="23"/>
        <v>1262</v>
      </c>
      <c r="W69" s="62">
        <f t="shared" ca="1" si="26"/>
        <v>1232</v>
      </c>
      <c r="X69" s="62">
        <f t="shared" ca="1" si="30"/>
        <v>1583</v>
      </c>
      <c r="Y69" s="62">
        <f t="shared" ca="1" si="12"/>
        <v>-321</v>
      </c>
      <c r="Z69" s="62">
        <f t="shared" ca="1" si="13"/>
        <v>0</v>
      </c>
      <c r="AA69" s="62">
        <f t="shared" ca="1" si="20"/>
        <v>45503.275000000001</v>
      </c>
      <c r="AB69" s="43">
        <f ca="1">SUM(Z$12:Z69)</f>
        <v>30589.275000000001</v>
      </c>
      <c r="AC69" s="60">
        <f ca="1">SUM(X$12:X69)+SUMIF(Y$12:Y69, "&lt;0")</f>
        <v>14914</v>
      </c>
      <c r="AE69" s="61">
        <v>44240</v>
      </c>
      <c r="AF69" s="62">
        <f t="shared" ca="1" si="6"/>
        <v>1262</v>
      </c>
      <c r="AG69" s="62">
        <f t="shared" ca="1" si="27"/>
        <v>1232</v>
      </c>
      <c r="AH69" s="62">
        <f t="shared" ca="1" si="31"/>
        <v>1583</v>
      </c>
      <c r="AI69" s="62">
        <f t="shared" ca="1" si="14"/>
        <v>-321</v>
      </c>
      <c r="AJ69" s="62">
        <f t="shared" ca="1" si="15"/>
        <v>0</v>
      </c>
      <c r="AK69" s="62">
        <f t="shared" ca="1" si="21"/>
        <v>45503.275000000001</v>
      </c>
      <c r="AL69" s="43">
        <f ca="1">SUM(AJ$12:AJ69)</f>
        <v>30589.275000000001</v>
      </c>
      <c r="AM69" s="60">
        <f ca="1">SUM(AH$12:AH69)+SUMIF(AI$12:AI69, "&lt;0")</f>
        <v>14914</v>
      </c>
      <c r="AO69" s="61">
        <v>44240</v>
      </c>
      <c r="AP69" s="62">
        <f t="shared" ca="1" si="7"/>
        <v>1462</v>
      </c>
      <c r="AQ69" s="62">
        <f t="shared" ca="1" si="28"/>
        <v>1402</v>
      </c>
      <c r="AR69" s="62">
        <f t="shared" ca="1" si="32"/>
        <v>1583</v>
      </c>
      <c r="AS69" s="62">
        <f t="shared" ca="1" si="16"/>
        <v>-121</v>
      </c>
      <c r="AT69" s="62">
        <f t="shared" ca="1" si="17"/>
        <v>0</v>
      </c>
      <c r="AU69" s="62">
        <f t="shared" ca="1" si="22"/>
        <v>47603.275000000001</v>
      </c>
      <c r="AV69" s="43">
        <f ca="1">SUM(AT$12:AT69)</f>
        <v>32489.275000000001</v>
      </c>
      <c r="AW69" s="60">
        <f ca="1">SUM(AR$12:AR69)+SUMIF(AS$12:AS69, "&lt;0")</f>
        <v>15114</v>
      </c>
    </row>
    <row r="70" spans="1:49" x14ac:dyDescent="0.2">
      <c r="A70" s="33">
        <v>44241</v>
      </c>
      <c r="B70" s="54">
        <f ca="1">IF($A70&gt;= $C$5,$C$6, INDEX('[1]Historical Data'!$C$2:$C$745, MATCH(A70, '[1]Historical Data'!$A$2:$A$745, 0)))</f>
        <v>1062</v>
      </c>
      <c r="C70" s="62">
        <f t="shared" ca="1" si="24"/>
        <v>1062</v>
      </c>
      <c r="D70" s="62">
        <f t="shared" ca="1" si="33"/>
        <v>1612</v>
      </c>
      <c r="E70" s="62">
        <f t="shared" ca="1" si="8"/>
        <v>-550</v>
      </c>
      <c r="F70" s="62">
        <f t="shared" ca="1" si="5"/>
        <v>0</v>
      </c>
      <c r="G70" s="62">
        <f t="shared" ca="1" si="18"/>
        <v>44465.275000000001</v>
      </c>
      <c r="H70" s="43">
        <f ca="1">SUM(F$12:F70)</f>
        <v>28689.275000000001</v>
      </c>
      <c r="I70" s="60">
        <f ca="1">SUM(D$12:D70)+SUMIF(E$12:E70, "&lt;0")</f>
        <v>15776</v>
      </c>
      <c r="J70" s="43"/>
      <c r="K70" s="61">
        <v>44241</v>
      </c>
      <c r="L70" s="62">
        <f t="shared" ca="1" si="9"/>
        <v>1167</v>
      </c>
      <c r="M70" s="62">
        <f t="shared" ca="1" si="25"/>
        <v>1152</v>
      </c>
      <c r="N70" s="62">
        <f t="shared" ca="1" si="29"/>
        <v>1512</v>
      </c>
      <c r="O70" s="62">
        <f t="shared" ca="1" si="10"/>
        <v>-345</v>
      </c>
      <c r="P70" s="62">
        <f t="shared" ca="1" si="11"/>
        <v>0</v>
      </c>
      <c r="Q70" s="62">
        <f t="shared" ca="1" si="19"/>
        <v>45620.275000000001</v>
      </c>
      <c r="R70" s="43">
        <f ca="1">SUM(P$12:P70)</f>
        <v>29639.275000000001</v>
      </c>
      <c r="S70" s="60">
        <f ca="1">SUM(N$12:N70)+SUMIF(O$12:O70, "&lt;0")</f>
        <v>15981</v>
      </c>
      <c r="U70" s="61">
        <v>44241</v>
      </c>
      <c r="V70" s="62">
        <f t="shared" ca="1" si="23"/>
        <v>1272</v>
      </c>
      <c r="W70" s="62">
        <f t="shared" ca="1" si="26"/>
        <v>1242</v>
      </c>
      <c r="X70" s="62">
        <f t="shared" ca="1" si="30"/>
        <v>1412</v>
      </c>
      <c r="Y70" s="62">
        <f t="shared" ca="1" si="12"/>
        <v>-140</v>
      </c>
      <c r="Z70" s="62">
        <f t="shared" ca="1" si="13"/>
        <v>0</v>
      </c>
      <c r="AA70" s="62">
        <f t="shared" ca="1" si="20"/>
        <v>46775.275000000001</v>
      </c>
      <c r="AB70" s="43">
        <f ca="1">SUM(Z$12:Z70)</f>
        <v>30589.275000000001</v>
      </c>
      <c r="AC70" s="60">
        <f ca="1">SUM(X$12:X70)+SUMIF(Y$12:Y70, "&lt;0")</f>
        <v>16186</v>
      </c>
      <c r="AE70" s="61">
        <v>44241</v>
      </c>
      <c r="AF70" s="62">
        <f t="shared" ca="1" si="6"/>
        <v>1272</v>
      </c>
      <c r="AG70" s="62">
        <f t="shared" ca="1" si="27"/>
        <v>1242</v>
      </c>
      <c r="AH70" s="62">
        <f t="shared" ca="1" si="31"/>
        <v>1412</v>
      </c>
      <c r="AI70" s="62">
        <f t="shared" ca="1" si="14"/>
        <v>-140</v>
      </c>
      <c r="AJ70" s="62">
        <f t="shared" ca="1" si="15"/>
        <v>0</v>
      </c>
      <c r="AK70" s="62">
        <f t="shared" ca="1" si="21"/>
        <v>46775.275000000001</v>
      </c>
      <c r="AL70" s="43">
        <f ca="1">SUM(AJ$12:AJ70)</f>
        <v>30589.275000000001</v>
      </c>
      <c r="AM70" s="60">
        <f ca="1">SUM(AH$12:AH70)+SUMIF(AI$12:AI70, "&lt;0")</f>
        <v>16186</v>
      </c>
      <c r="AO70" s="61">
        <v>44241</v>
      </c>
      <c r="AP70" s="62">
        <f t="shared" ca="1" si="7"/>
        <v>1482</v>
      </c>
      <c r="AQ70" s="62">
        <f t="shared" ca="1" si="28"/>
        <v>1422</v>
      </c>
      <c r="AR70" s="62">
        <f t="shared" ca="1" si="32"/>
        <v>1212</v>
      </c>
      <c r="AS70" s="62">
        <f t="shared" ca="1" si="16"/>
        <v>270</v>
      </c>
      <c r="AT70" s="62">
        <f t="shared" ca="1" si="17"/>
        <v>270</v>
      </c>
      <c r="AU70" s="62">
        <f t="shared" ca="1" si="22"/>
        <v>49085.275000000001</v>
      </c>
      <c r="AV70" s="43">
        <f ca="1">SUM(AT$12:AT70)</f>
        <v>32759.275000000001</v>
      </c>
      <c r="AW70" s="60">
        <f ca="1">SUM(AR$12:AR70)+SUMIF(AS$12:AS70, "&lt;0")</f>
        <v>16326</v>
      </c>
    </row>
    <row r="71" spans="1:49" x14ac:dyDescent="0.2">
      <c r="A71" s="33">
        <v>44242</v>
      </c>
      <c r="B71" s="54">
        <f ca="1">IF($A71&gt;= $C$5,$C$6, INDEX('[1]Historical Data'!$C$2:$C$745, MATCH(A71, '[1]Historical Data'!$A$2:$A$745, 0)))</f>
        <v>1062</v>
      </c>
      <c r="C71" s="62">
        <f t="shared" ca="1" si="24"/>
        <v>1062</v>
      </c>
      <c r="D71" s="62">
        <f t="shared" ca="1" si="33"/>
        <v>1751.7210000000014</v>
      </c>
      <c r="E71" s="62">
        <f t="shared" ca="1" si="8"/>
        <v>-689.72100000000137</v>
      </c>
      <c r="F71" s="62">
        <f t="shared" ca="1" si="5"/>
        <v>0</v>
      </c>
      <c r="G71" s="62">
        <f t="shared" ca="1" si="18"/>
        <v>45527.275000000001</v>
      </c>
      <c r="H71" s="43">
        <f ca="1">SUM(F$12:F71)</f>
        <v>28689.275000000001</v>
      </c>
      <c r="I71" s="60">
        <f ca="1">SUM(D$12:D71)+SUMIF(E$12:E71, "&lt;0")</f>
        <v>16838</v>
      </c>
      <c r="J71" s="43"/>
      <c r="K71" s="61">
        <v>44242</v>
      </c>
      <c r="L71" s="62">
        <f t="shared" ca="1" si="9"/>
        <v>1172</v>
      </c>
      <c r="M71" s="62">
        <f t="shared" ca="1" si="25"/>
        <v>1157</v>
      </c>
      <c r="N71" s="62">
        <f t="shared" ca="1" si="29"/>
        <v>1546.7210000000014</v>
      </c>
      <c r="O71" s="62">
        <f t="shared" ca="1" si="10"/>
        <v>-374.72100000000137</v>
      </c>
      <c r="P71" s="62">
        <f t="shared" ca="1" si="11"/>
        <v>0</v>
      </c>
      <c r="Q71" s="62">
        <f t="shared" ca="1" si="19"/>
        <v>46792.275000000001</v>
      </c>
      <c r="R71" s="43">
        <f ca="1">SUM(P$12:P71)</f>
        <v>29639.275000000001</v>
      </c>
      <c r="S71" s="60">
        <f ca="1">SUM(N$12:N71)+SUMIF(O$12:O71, "&lt;0")</f>
        <v>17153</v>
      </c>
      <c r="U71" s="61">
        <v>44242</v>
      </c>
      <c r="V71" s="62">
        <f t="shared" ca="1" si="23"/>
        <v>1282</v>
      </c>
      <c r="W71" s="62">
        <f t="shared" ca="1" si="26"/>
        <v>1252</v>
      </c>
      <c r="X71" s="62">
        <f t="shared" ca="1" si="30"/>
        <v>1341.7210000000014</v>
      </c>
      <c r="Y71" s="62">
        <f t="shared" ca="1" si="12"/>
        <v>-59.721000000001368</v>
      </c>
      <c r="Z71" s="62">
        <f t="shared" ca="1" si="13"/>
        <v>0</v>
      </c>
      <c r="AA71" s="62">
        <f t="shared" ca="1" si="20"/>
        <v>48057.275000000001</v>
      </c>
      <c r="AB71" s="43">
        <f ca="1">SUM(Z$12:Z71)</f>
        <v>30589.275000000001</v>
      </c>
      <c r="AC71" s="60">
        <f ca="1">SUM(X$12:X71)+SUMIF(Y$12:Y71, "&lt;0")</f>
        <v>17468</v>
      </c>
      <c r="AE71" s="61">
        <v>44242</v>
      </c>
      <c r="AF71" s="62">
        <f t="shared" ca="1" si="6"/>
        <v>1282</v>
      </c>
      <c r="AG71" s="62">
        <f t="shared" ca="1" si="27"/>
        <v>1252</v>
      </c>
      <c r="AH71" s="62">
        <f t="shared" ca="1" si="31"/>
        <v>1341.7210000000014</v>
      </c>
      <c r="AI71" s="62">
        <f t="shared" ca="1" si="14"/>
        <v>-59.721000000001368</v>
      </c>
      <c r="AJ71" s="62">
        <f t="shared" ca="1" si="15"/>
        <v>0</v>
      </c>
      <c r="AK71" s="62">
        <f t="shared" ca="1" si="21"/>
        <v>48057.275000000001</v>
      </c>
      <c r="AL71" s="43">
        <f ca="1">SUM(AJ$12:AJ71)</f>
        <v>30589.275000000001</v>
      </c>
      <c r="AM71" s="60">
        <f ca="1">SUM(AH$12:AH71)+SUMIF(AI$12:AI71, "&lt;0")</f>
        <v>17468</v>
      </c>
      <c r="AO71" s="61">
        <v>44242</v>
      </c>
      <c r="AP71" s="62">
        <f t="shared" ca="1" si="7"/>
        <v>1502</v>
      </c>
      <c r="AQ71" s="62">
        <f t="shared" ca="1" si="28"/>
        <v>1442</v>
      </c>
      <c r="AR71" s="62">
        <f t="shared" ca="1" si="32"/>
        <v>1201.7210000000014</v>
      </c>
      <c r="AS71" s="62">
        <f t="shared" ca="1" si="16"/>
        <v>300.27899999999863</v>
      </c>
      <c r="AT71" s="62">
        <f t="shared" ca="1" si="17"/>
        <v>300.27899999999863</v>
      </c>
      <c r="AU71" s="62">
        <f t="shared" ca="1" si="22"/>
        <v>50587.275000000001</v>
      </c>
      <c r="AV71" s="43">
        <f ca="1">SUM(AT$12:AT71)</f>
        <v>33059.554000000004</v>
      </c>
      <c r="AW71" s="60">
        <f ca="1">SUM(AR$12:AR71)+SUMIF(AS$12:AS71, "&lt;0")</f>
        <v>17527.721000000001</v>
      </c>
    </row>
    <row r="72" spans="1:49" x14ac:dyDescent="0.2">
      <c r="A72" s="33">
        <v>44243</v>
      </c>
      <c r="B72" s="54">
        <f ca="1">IF($A72&gt;= $C$5,$C$6, INDEX('[1]Historical Data'!$C$2:$C$745, MATCH(A72, '[1]Historical Data'!$A$2:$A$745, 0)))</f>
        <v>1062</v>
      </c>
      <c r="C72" s="62">
        <f t="shared" ca="1" si="24"/>
        <v>1062</v>
      </c>
      <c r="D72" s="62">
        <f t="shared" ca="1" si="33"/>
        <v>1196.2750000000015</v>
      </c>
      <c r="E72" s="62">
        <f t="shared" ca="1" si="8"/>
        <v>-134.27500000000146</v>
      </c>
      <c r="F72" s="62">
        <f t="shared" ca="1" si="5"/>
        <v>0</v>
      </c>
      <c r="G72" s="62">
        <f t="shared" ca="1" si="18"/>
        <v>46589.275000000001</v>
      </c>
      <c r="H72" s="43">
        <f ca="1">SUM(F$12:F72)</f>
        <v>28689.275000000001</v>
      </c>
      <c r="I72" s="60">
        <f ca="1">SUM(D$12:D72)+SUMIF(E$12:E72, "&lt;0")</f>
        <v>17900</v>
      </c>
      <c r="J72" s="43"/>
      <c r="K72" s="61">
        <v>44243</v>
      </c>
      <c r="L72" s="62">
        <f t="shared" ca="1" si="9"/>
        <v>1177</v>
      </c>
      <c r="M72" s="62">
        <f t="shared" ca="1" si="25"/>
        <v>1162</v>
      </c>
      <c r="N72" s="62">
        <f t="shared" ca="1" si="29"/>
        <v>881.27500000000146</v>
      </c>
      <c r="O72" s="62">
        <f t="shared" ca="1" si="10"/>
        <v>295.72499999999854</v>
      </c>
      <c r="P72" s="62">
        <f t="shared" ca="1" si="11"/>
        <v>295.72499999999854</v>
      </c>
      <c r="Q72" s="62">
        <f t="shared" ca="1" si="19"/>
        <v>47969.275000000001</v>
      </c>
      <c r="R72" s="43">
        <f ca="1">SUM(P$12:P72)</f>
        <v>29935</v>
      </c>
      <c r="S72" s="60">
        <f ca="1">SUM(N$12:N72)+SUMIF(O$12:O72, "&lt;0")</f>
        <v>18034.275000000001</v>
      </c>
      <c r="U72" s="61">
        <v>44243</v>
      </c>
      <c r="V72" s="62">
        <f t="shared" ca="1" si="23"/>
        <v>1292</v>
      </c>
      <c r="W72" s="62">
        <f t="shared" ca="1" si="26"/>
        <v>1262</v>
      </c>
      <c r="X72" s="62">
        <f t="shared" ca="1" si="30"/>
        <v>566.27500000000146</v>
      </c>
      <c r="Y72" s="62">
        <f t="shared" ca="1" si="12"/>
        <v>725.72499999999854</v>
      </c>
      <c r="Z72" s="62">
        <f t="shared" ca="1" si="13"/>
        <v>725.72499999999854</v>
      </c>
      <c r="AA72" s="62">
        <f t="shared" ca="1" si="20"/>
        <v>49349.275000000001</v>
      </c>
      <c r="AB72" s="43">
        <f ca="1">SUM(Z$12:Z72)</f>
        <v>31315</v>
      </c>
      <c r="AC72" s="60">
        <f ca="1">SUM(X$12:X72)+SUMIF(Y$12:Y72, "&lt;0")</f>
        <v>18034.275000000001</v>
      </c>
      <c r="AE72" s="61">
        <v>44243</v>
      </c>
      <c r="AF72" s="62">
        <f t="shared" ca="1" si="6"/>
        <v>1292</v>
      </c>
      <c r="AG72" s="62">
        <f t="shared" ca="1" si="27"/>
        <v>1262</v>
      </c>
      <c r="AH72" s="62">
        <f t="shared" ca="1" si="31"/>
        <v>566.27500000000146</v>
      </c>
      <c r="AI72" s="62">
        <f t="shared" ca="1" si="14"/>
        <v>725.72499999999854</v>
      </c>
      <c r="AJ72" s="62">
        <f t="shared" ca="1" si="15"/>
        <v>725.72499999999854</v>
      </c>
      <c r="AK72" s="62">
        <f t="shared" ca="1" si="21"/>
        <v>49349.275000000001</v>
      </c>
      <c r="AL72" s="43">
        <f ca="1">SUM(AJ$12:AJ72)</f>
        <v>31315</v>
      </c>
      <c r="AM72" s="60">
        <f ca="1">SUM(AH$12:AH72)+SUMIF(AI$12:AI72, "&lt;0")</f>
        <v>18034.275000000001</v>
      </c>
      <c r="AO72" s="61">
        <v>44243</v>
      </c>
      <c r="AP72" s="62">
        <f t="shared" ca="1" si="7"/>
        <v>1522</v>
      </c>
      <c r="AQ72" s="62">
        <f t="shared" ca="1" si="28"/>
        <v>1462</v>
      </c>
      <c r="AR72" s="62">
        <f t="shared" ca="1" si="32"/>
        <v>506.55400000000009</v>
      </c>
      <c r="AS72" s="62">
        <f t="shared" ca="1" si="16"/>
        <v>1015.4459999999999</v>
      </c>
      <c r="AT72" s="62">
        <f t="shared" ca="1" si="17"/>
        <v>1015.4459999999999</v>
      </c>
      <c r="AU72" s="62">
        <f t="shared" ca="1" si="22"/>
        <v>52109.275000000001</v>
      </c>
      <c r="AV72" s="43">
        <f ca="1">SUM(AT$12:AT72)</f>
        <v>34075</v>
      </c>
      <c r="AW72" s="60">
        <f ca="1">SUM(AR$12:AR72)+SUMIF(AS$12:AS72, "&lt;0")</f>
        <v>18034.275000000001</v>
      </c>
    </row>
    <row r="73" spans="1:49" x14ac:dyDescent="0.2">
      <c r="A73" s="33">
        <v>44244</v>
      </c>
      <c r="B73" s="54">
        <f ca="1">IF($A73&gt;= $C$5,$C$6, INDEX('[1]Historical Data'!$C$2:$C$745, MATCH(A73, '[1]Historical Data'!$A$2:$A$745, 0)))</f>
        <v>1062</v>
      </c>
      <c r="C73" s="62">
        <f t="shared" ca="1" si="24"/>
        <v>1062</v>
      </c>
      <c r="D73" s="62">
        <f t="shared" ca="1" si="33"/>
        <v>1100.2750000000015</v>
      </c>
      <c r="E73" s="62">
        <f t="shared" ca="1" si="8"/>
        <v>-38.275000000001455</v>
      </c>
      <c r="F73" s="62">
        <f t="shared" ca="1" si="5"/>
        <v>0</v>
      </c>
      <c r="G73" s="62">
        <f t="shared" ca="1" si="18"/>
        <v>47651.275000000001</v>
      </c>
      <c r="H73" s="43">
        <f ca="1">SUM(F$12:F73)</f>
        <v>28689.275000000001</v>
      </c>
      <c r="I73" s="60">
        <f ca="1">SUM(D$12:D73)+SUMIF(E$12:E73, "&lt;0")</f>
        <v>18962</v>
      </c>
      <c r="J73" s="43"/>
      <c r="K73" s="61">
        <v>44244</v>
      </c>
      <c r="L73" s="62">
        <f t="shared" ca="1" si="9"/>
        <v>1182</v>
      </c>
      <c r="M73" s="62">
        <f t="shared" ca="1" si="25"/>
        <v>1167</v>
      </c>
      <c r="N73" s="62">
        <f t="shared" ca="1" si="29"/>
        <v>966</v>
      </c>
      <c r="O73" s="62">
        <f t="shared" ca="1" si="10"/>
        <v>216</v>
      </c>
      <c r="P73" s="62">
        <f t="shared" ca="1" si="11"/>
        <v>216</v>
      </c>
      <c r="Q73" s="62">
        <f t="shared" ca="1" si="19"/>
        <v>49151.275000000001</v>
      </c>
      <c r="R73" s="43">
        <f ca="1">SUM(P$12:P73)</f>
        <v>30151</v>
      </c>
      <c r="S73" s="60">
        <f ca="1">SUM(N$12:N73)+SUMIF(O$12:O73, "&lt;0")</f>
        <v>19000.275000000001</v>
      </c>
      <c r="U73" s="61">
        <v>44244</v>
      </c>
      <c r="V73" s="62">
        <f t="shared" ca="1" si="23"/>
        <v>1302</v>
      </c>
      <c r="W73" s="62">
        <f t="shared" ca="1" si="26"/>
        <v>1272</v>
      </c>
      <c r="X73" s="62">
        <f t="shared" ca="1" si="30"/>
        <v>966</v>
      </c>
      <c r="Y73" s="62">
        <f t="shared" ca="1" si="12"/>
        <v>336</v>
      </c>
      <c r="Z73" s="62">
        <f t="shared" ca="1" si="13"/>
        <v>336</v>
      </c>
      <c r="AA73" s="62">
        <f t="shared" ca="1" si="20"/>
        <v>50651.275000000001</v>
      </c>
      <c r="AB73" s="43">
        <f ca="1">SUM(Z$12:Z73)</f>
        <v>31651</v>
      </c>
      <c r="AC73" s="60">
        <f ca="1">SUM(X$12:X73)+SUMIF(Y$12:Y73, "&lt;0")</f>
        <v>19000.275000000001</v>
      </c>
      <c r="AE73" s="61">
        <v>44244</v>
      </c>
      <c r="AF73" s="62">
        <f t="shared" ca="1" si="6"/>
        <v>1302</v>
      </c>
      <c r="AG73" s="62">
        <f t="shared" ca="1" si="27"/>
        <v>1272</v>
      </c>
      <c r="AH73" s="62">
        <f t="shared" ca="1" si="31"/>
        <v>966</v>
      </c>
      <c r="AI73" s="62">
        <f t="shared" ca="1" si="14"/>
        <v>336</v>
      </c>
      <c r="AJ73" s="62">
        <f t="shared" ca="1" si="15"/>
        <v>336</v>
      </c>
      <c r="AK73" s="62">
        <f t="shared" ca="1" si="21"/>
        <v>50651.275000000001</v>
      </c>
      <c r="AL73" s="43">
        <f ca="1">SUM(AJ$12:AJ73)</f>
        <v>31651</v>
      </c>
      <c r="AM73" s="60">
        <f ca="1">SUM(AH$12:AH73)+SUMIF(AI$12:AI73, "&lt;0")</f>
        <v>19000.275000000001</v>
      </c>
      <c r="AO73" s="61">
        <v>44244</v>
      </c>
      <c r="AP73" s="62">
        <f t="shared" ca="1" si="7"/>
        <v>1542</v>
      </c>
      <c r="AQ73" s="62">
        <f t="shared" ca="1" si="28"/>
        <v>1482</v>
      </c>
      <c r="AR73" s="62">
        <f t="shared" ca="1" si="32"/>
        <v>966</v>
      </c>
      <c r="AS73" s="62">
        <f t="shared" ca="1" si="16"/>
        <v>576</v>
      </c>
      <c r="AT73" s="62">
        <f t="shared" ca="1" si="17"/>
        <v>576</v>
      </c>
      <c r="AU73" s="62">
        <f t="shared" ca="1" si="22"/>
        <v>53651.275000000001</v>
      </c>
      <c r="AV73" s="43">
        <f ca="1">SUM(AT$12:AT73)</f>
        <v>34651</v>
      </c>
      <c r="AW73" s="60">
        <f ca="1">SUM(AR$12:AR73)+SUMIF(AS$12:AS73, "&lt;0")</f>
        <v>19000.275000000001</v>
      </c>
    </row>
    <row r="74" spans="1:49" x14ac:dyDescent="0.2">
      <c r="A74" s="33">
        <v>44245</v>
      </c>
      <c r="B74" s="54">
        <f ca="1">IF($A74&gt;= $C$5,$C$6, INDEX('[1]Historical Data'!$C$2:$C$745, MATCH(A74, '[1]Historical Data'!$A$2:$A$745, 0)))</f>
        <v>1062</v>
      </c>
      <c r="C74" s="62">
        <f t="shared" ca="1" si="24"/>
        <v>1062</v>
      </c>
      <c r="D74" s="62">
        <f t="shared" ca="1" si="33"/>
        <v>781.27500000000146</v>
      </c>
      <c r="E74" s="62">
        <f t="shared" ca="1" si="8"/>
        <v>280.72499999999854</v>
      </c>
      <c r="F74" s="62">
        <f t="shared" ca="1" si="5"/>
        <v>280.72499999999854</v>
      </c>
      <c r="G74" s="62">
        <f t="shared" ca="1" si="18"/>
        <v>48713.275000000001</v>
      </c>
      <c r="H74" s="43">
        <f ca="1">SUM(F$12:F74)</f>
        <v>28970</v>
      </c>
      <c r="I74" s="60">
        <f ca="1">SUM(D$12:D74)+SUMIF(E$12:E74, "&lt;0")</f>
        <v>19743.275000000001</v>
      </c>
      <c r="J74" s="43"/>
      <c r="K74" s="61">
        <v>44245</v>
      </c>
      <c r="L74" s="62">
        <f t="shared" ca="1" si="9"/>
        <v>1187</v>
      </c>
      <c r="M74" s="62">
        <f t="shared" ca="1" si="25"/>
        <v>1172</v>
      </c>
      <c r="N74" s="62">
        <f t="shared" ca="1" si="29"/>
        <v>748</v>
      </c>
      <c r="O74" s="62">
        <f t="shared" ca="1" si="10"/>
        <v>439</v>
      </c>
      <c r="P74" s="62">
        <f t="shared" ca="1" si="11"/>
        <v>439</v>
      </c>
      <c r="Q74" s="62">
        <f t="shared" ca="1" si="19"/>
        <v>50338.275000000001</v>
      </c>
      <c r="R74" s="43">
        <f ca="1">SUM(P$12:P74)</f>
        <v>30590</v>
      </c>
      <c r="S74" s="60">
        <f ca="1">SUM(N$12:N74)+SUMIF(O$12:O74, "&lt;0")</f>
        <v>19748.275000000001</v>
      </c>
      <c r="U74" s="61">
        <v>44245</v>
      </c>
      <c r="V74" s="62">
        <f t="shared" ca="1" si="23"/>
        <v>1312</v>
      </c>
      <c r="W74" s="62">
        <f t="shared" ca="1" si="26"/>
        <v>1282</v>
      </c>
      <c r="X74" s="62">
        <f t="shared" ca="1" si="30"/>
        <v>753</v>
      </c>
      <c r="Y74" s="62">
        <f t="shared" ca="1" si="12"/>
        <v>559</v>
      </c>
      <c r="Z74" s="62">
        <f t="shared" ca="1" si="13"/>
        <v>559</v>
      </c>
      <c r="AA74" s="62">
        <f t="shared" ca="1" si="20"/>
        <v>51963.275000000001</v>
      </c>
      <c r="AB74" s="43">
        <f ca="1">SUM(Z$12:Z74)</f>
        <v>32210</v>
      </c>
      <c r="AC74" s="60">
        <f ca="1">SUM(X$12:X74)+SUMIF(Y$12:Y74, "&lt;0")</f>
        <v>19753.275000000001</v>
      </c>
      <c r="AE74" s="61">
        <v>44245</v>
      </c>
      <c r="AF74" s="62">
        <f t="shared" ca="1" si="6"/>
        <v>1312</v>
      </c>
      <c r="AG74" s="62">
        <f t="shared" ca="1" si="27"/>
        <v>1282</v>
      </c>
      <c r="AH74" s="62">
        <f t="shared" ca="1" si="31"/>
        <v>753</v>
      </c>
      <c r="AI74" s="62">
        <f t="shared" ca="1" si="14"/>
        <v>559</v>
      </c>
      <c r="AJ74" s="62">
        <f t="shared" ca="1" si="15"/>
        <v>559</v>
      </c>
      <c r="AK74" s="62">
        <f t="shared" ca="1" si="21"/>
        <v>51963.275000000001</v>
      </c>
      <c r="AL74" s="43">
        <f ca="1">SUM(AJ$12:AJ74)</f>
        <v>32210</v>
      </c>
      <c r="AM74" s="60">
        <f ca="1">SUM(AH$12:AH74)+SUMIF(AI$12:AI74, "&lt;0")</f>
        <v>19753.275000000001</v>
      </c>
      <c r="AO74" s="61">
        <v>44245</v>
      </c>
      <c r="AP74" s="62">
        <f t="shared" ca="1" si="7"/>
        <v>1562</v>
      </c>
      <c r="AQ74" s="62">
        <f t="shared" ca="1" si="28"/>
        <v>1502</v>
      </c>
      <c r="AR74" s="62">
        <f t="shared" ca="1" si="32"/>
        <v>763</v>
      </c>
      <c r="AS74" s="62">
        <f t="shared" ca="1" si="16"/>
        <v>799</v>
      </c>
      <c r="AT74" s="62">
        <f t="shared" ca="1" si="17"/>
        <v>799</v>
      </c>
      <c r="AU74" s="62">
        <f t="shared" ca="1" si="22"/>
        <v>55213.275000000001</v>
      </c>
      <c r="AV74" s="43">
        <f ca="1">SUM(AT$12:AT74)</f>
        <v>35450</v>
      </c>
      <c r="AW74" s="60">
        <f ca="1">SUM(AR$12:AR74)+SUMIF(AS$12:AS74, "&lt;0")</f>
        <v>19763.275000000001</v>
      </c>
    </row>
    <row r="75" spans="1:49" x14ac:dyDescent="0.2">
      <c r="A75" s="33">
        <v>44246</v>
      </c>
      <c r="B75" s="54">
        <f ca="1">IF($A75&gt;= $C$5,$C$6, INDEX('[1]Historical Data'!$C$2:$C$745, MATCH(A75, '[1]Historical Data'!$A$2:$A$745, 0)))</f>
        <v>1062</v>
      </c>
      <c r="C75" s="62">
        <f t="shared" ca="1" si="24"/>
        <v>1062</v>
      </c>
      <c r="D75" s="62">
        <f t="shared" ca="1" si="33"/>
        <v>728</v>
      </c>
      <c r="E75" s="62">
        <f t="shared" ca="1" si="8"/>
        <v>334</v>
      </c>
      <c r="F75" s="62">
        <f t="shared" ca="1" si="5"/>
        <v>334</v>
      </c>
      <c r="G75" s="62">
        <f t="shared" ca="1" si="18"/>
        <v>49775.275000000001</v>
      </c>
      <c r="H75" s="43">
        <f ca="1">SUM(F$12:F75)</f>
        <v>29304</v>
      </c>
      <c r="I75" s="60">
        <f ca="1">SUM(D$12:D75)+SUMIF(E$12:E75, "&lt;0")</f>
        <v>20471.275000000001</v>
      </c>
      <c r="J75" s="43"/>
      <c r="K75" s="61">
        <v>44246</v>
      </c>
      <c r="L75" s="62">
        <f t="shared" ca="1" si="9"/>
        <v>1192</v>
      </c>
      <c r="M75" s="62">
        <f t="shared" ca="1" si="25"/>
        <v>1177</v>
      </c>
      <c r="N75" s="62">
        <f t="shared" ca="1" si="29"/>
        <v>738</v>
      </c>
      <c r="O75" s="62">
        <f t="shared" ca="1" si="10"/>
        <v>454</v>
      </c>
      <c r="P75" s="62">
        <f t="shared" ca="1" si="11"/>
        <v>454</v>
      </c>
      <c r="Q75" s="62">
        <f t="shared" ca="1" si="19"/>
        <v>51530.275000000001</v>
      </c>
      <c r="R75" s="43">
        <f ca="1">SUM(P$12:P75)</f>
        <v>31044</v>
      </c>
      <c r="S75" s="60">
        <f ca="1">SUM(N$12:N75)+SUMIF(O$12:O75, "&lt;0")</f>
        <v>20486.275000000001</v>
      </c>
      <c r="U75" s="61">
        <v>44246</v>
      </c>
      <c r="V75" s="62">
        <f t="shared" ca="1" si="23"/>
        <v>1322</v>
      </c>
      <c r="W75" s="62">
        <f t="shared" ca="1" si="26"/>
        <v>1292</v>
      </c>
      <c r="X75" s="62">
        <f t="shared" ca="1" si="30"/>
        <v>748</v>
      </c>
      <c r="Y75" s="62">
        <f t="shared" ca="1" si="12"/>
        <v>574</v>
      </c>
      <c r="Z75" s="62">
        <f t="shared" ca="1" si="13"/>
        <v>574</v>
      </c>
      <c r="AA75" s="62">
        <f t="shared" ca="1" si="20"/>
        <v>53285.275000000001</v>
      </c>
      <c r="AB75" s="43">
        <f ca="1">SUM(Z$12:Z75)</f>
        <v>32784</v>
      </c>
      <c r="AC75" s="60">
        <f ca="1">SUM(X$12:X75)+SUMIF(Y$12:Y75, "&lt;0")</f>
        <v>20501.275000000001</v>
      </c>
      <c r="AE75" s="61">
        <v>44246</v>
      </c>
      <c r="AF75" s="62">
        <f t="shared" ca="1" si="6"/>
        <v>1322</v>
      </c>
      <c r="AG75" s="62">
        <f t="shared" ca="1" si="27"/>
        <v>1292</v>
      </c>
      <c r="AH75" s="62">
        <f t="shared" ca="1" si="31"/>
        <v>748</v>
      </c>
      <c r="AI75" s="62">
        <f t="shared" ca="1" si="14"/>
        <v>574</v>
      </c>
      <c r="AJ75" s="62">
        <f t="shared" ca="1" si="15"/>
        <v>574</v>
      </c>
      <c r="AK75" s="62">
        <f t="shared" ca="1" si="21"/>
        <v>53285.275000000001</v>
      </c>
      <c r="AL75" s="43">
        <f ca="1">SUM(AJ$12:AJ75)</f>
        <v>32784</v>
      </c>
      <c r="AM75" s="60">
        <f ca="1">SUM(AH$12:AH75)+SUMIF(AI$12:AI75, "&lt;0")</f>
        <v>20501.275000000001</v>
      </c>
      <c r="AO75" s="61">
        <v>44246</v>
      </c>
      <c r="AP75" s="62">
        <f t="shared" ca="1" si="7"/>
        <v>1582</v>
      </c>
      <c r="AQ75" s="62">
        <f t="shared" ca="1" si="28"/>
        <v>1522</v>
      </c>
      <c r="AR75" s="62">
        <f t="shared" ca="1" si="32"/>
        <v>768</v>
      </c>
      <c r="AS75" s="62">
        <f t="shared" ca="1" si="16"/>
        <v>814</v>
      </c>
      <c r="AT75" s="62">
        <f t="shared" ca="1" si="17"/>
        <v>814</v>
      </c>
      <c r="AU75" s="62">
        <f t="shared" ca="1" si="22"/>
        <v>56795.275000000001</v>
      </c>
      <c r="AV75" s="43">
        <f ca="1">SUM(AT$12:AT75)</f>
        <v>36264</v>
      </c>
      <c r="AW75" s="60">
        <f ca="1">SUM(AR$12:AR75)+SUMIF(AS$12:AS75, "&lt;0")</f>
        <v>20531.275000000001</v>
      </c>
    </row>
    <row r="76" spans="1:49" x14ac:dyDescent="0.2">
      <c r="A76" s="33">
        <v>44247</v>
      </c>
      <c r="B76" s="54">
        <f ca="1">IF($A76&gt;= $C$5,$C$6, INDEX('[1]Historical Data'!$C$2:$C$745, MATCH(A76, '[1]Historical Data'!$A$2:$A$745, 0)))</f>
        <v>1062</v>
      </c>
      <c r="C76" s="62">
        <f t="shared" ca="1" si="24"/>
        <v>1062</v>
      </c>
      <c r="D76" s="62">
        <f t="shared" ca="1" si="33"/>
        <v>1018</v>
      </c>
      <c r="E76" s="62">
        <f t="shared" ca="1" si="8"/>
        <v>44</v>
      </c>
      <c r="F76" s="62">
        <f t="shared" ref="F76:F139" ca="1" si="34">IF(E76 &gt; 0, E76, 0)</f>
        <v>44</v>
      </c>
      <c r="G76" s="62">
        <f t="shared" ca="1" si="18"/>
        <v>50837.275000000001</v>
      </c>
      <c r="H76" s="43">
        <f ca="1">SUM(F$12:F76)</f>
        <v>29348</v>
      </c>
      <c r="I76" s="60">
        <f ca="1">SUM(D$12:D76)+SUMIF(E$12:E76, "&lt;0")</f>
        <v>21489.275000000001</v>
      </c>
      <c r="J76" s="43"/>
      <c r="K76" s="61">
        <v>44247</v>
      </c>
      <c r="L76" s="62">
        <f t="shared" ca="1" si="9"/>
        <v>1197</v>
      </c>
      <c r="M76" s="62">
        <f t="shared" ca="1" si="25"/>
        <v>1182</v>
      </c>
      <c r="N76" s="62">
        <f t="shared" ca="1" si="29"/>
        <v>1033</v>
      </c>
      <c r="O76" s="62">
        <f t="shared" ca="1" si="10"/>
        <v>164</v>
      </c>
      <c r="P76" s="62">
        <f t="shared" ca="1" si="11"/>
        <v>164</v>
      </c>
      <c r="Q76" s="62">
        <f t="shared" ca="1" si="19"/>
        <v>52727.275000000001</v>
      </c>
      <c r="R76" s="43">
        <f ca="1">SUM(P$12:P76)</f>
        <v>31208</v>
      </c>
      <c r="S76" s="60">
        <f ca="1">SUM(N$12:N76)+SUMIF(O$12:O76, "&lt;0")</f>
        <v>21519.275000000001</v>
      </c>
      <c r="U76" s="61">
        <v>44247</v>
      </c>
      <c r="V76" s="62">
        <f t="shared" ca="1" si="23"/>
        <v>1332</v>
      </c>
      <c r="W76" s="62">
        <f t="shared" ca="1" si="26"/>
        <v>1302</v>
      </c>
      <c r="X76" s="62">
        <f t="shared" ca="1" si="30"/>
        <v>1048</v>
      </c>
      <c r="Y76" s="62">
        <f t="shared" ca="1" si="12"/>
        <v>284</v>
      </c>
      <c r="Z76" s="62">
        <f t="shared" ca="1" si="13"/>
        <v>284</v>
      </c>
      <c r="AA76" s="62">
        <f t="shared" ca="1" si="20"/>
        <v>54617.275000000001</v>
      </c>
      <c r="AB76" s="43">
        <f ca="1">SUM(Z$12:Z76)</f>
        <v>33068</v>
      </c>
      <c r="AC76" s="60">
        <f ca="1">SUM(X$12:X76)+SUMIF(Y$12:Y76, "&lt;0")</f>
        <v>21549.275000000001</v>
      </c>
      <c r="AE76" s="61">
        <v>44247</v>
      </c>
      <c r="AF76" s="62">
        <f t="shared" ref="AF76:AF139" ca="1" si="35">IF(AE76&lt;AG$5, $B76, AG$6+MIN((AE76-AG$5)/AG$8, 1)*AG$7)</f>
        <v>1332</v>
      </c>
      <c r="AG76" s="62">
        <f t="shared" ca="1" si="27"/>
        <v>1302</v>
      </c>
      <c r="AH76" s="62">
        <f t="shared" ca="1" si="31"/>
        <v>1048</v>
      </c>
      <c r="AI76" s="62">
        <f t="shared" ca="1" si="14"/>
        <v>284</v>
      </c>
      <c r="AJ76" s="62">
        <f t="shared" ca="1" si="15"/>
        <v>284</v>
      </c>
      <c r="AK76" s="62">
        <f t="shared" ca="1" si="21"/>
        <v>54617.275000000001</v>
      </c>
      <c r="AL76" s="43">
        <f ca="1">SUM(AJ$12:AJ76)</f>
        <v>33068</v>
      </c>
      <c r="AM76" s="60">
        <f ca="1">SUM(AH$12:AH76)+SUMIF(AI$12:AI76, "&lt;0")</f>
        <v>21549.275000000001</v>
      </c>
      <c r="AO76" s="61">
        <v>44247</v>
      </c>
      <c r="AP76" s="62">
        <f t="shared" ref="AP76:AP139" ca="1" si="36">IF(AO76&lt;AQ$5, $B76, AQ$6+MIN((AO76-AQ$5)/AQ$8, 1)*AQ$7)</f>
        <v>1602</v>
      </c>
      <c r="AQ76" s="62">
        <f t="shared" ca="1" si="28"/>
        <v>1542</v>
      </c>
      <c r="AR76" s="62">
        <f t="shared" ca="1" si="32"/>
        <v>1078</v>
      </c>
      <c r="AS76" s="62">
        <f t="shared" ca="1" si="16"/>
        <v>524</v>
      </c>
      <c r="AT76" s="62">
        <f t="shared" ca="1" si="17"/>
        <v>524</v>
      </c>
      <c r="AU76" s="62">
        <f t="shared" ca="1" si="22"/>
        <v>58397.275000000001</v>
      </c>
      <c r="AV76" s="43">
        <f ca="1">SUM(AT$12:AT76)</f>
        <v>36788</v>
      </c>
      <c r="AW76" s="60">
        <f ca="1">SUM(AR$12:AR76)+SUMIF(AS$12:AS76, "&lt;0")</f>
        <v>21609.275000000001</v>
      </c>
    </row>
    <row r="77" spans="1:49" x14ac:dyDescent="0.2">
      <c r="A77" s="33">
        <v>44248</v>
      </c>
      <c r="B77" s="54">
        <f ca="1">IF($A77&gt;= $C$5,$C$6, INDEX('[1]Historical Data'!$C$2:$C$745, MATCH(A77, '[1]Historical Data'!$A$2:$A$745, 0)))</f>
        <v>1062</v>
      </c>
      <c r="C77" s="62">
        <f t="shared" ca="1" si="24"/>
        <v>1062</v>
      </c>
      <c r="D77" s="62">
        <f t="shared" ca="1" si="33"/>
        <v>729</v>
      </c>
      <c r="E77" s="62">
        <f t="shared" ref="E77:E140" ca="1" si="37">B77-D77</f>
        <v>333</v>
      </c>
      <c r="F77" s="62">
        <f t="shared" ca="1" si="34"/>
        <v>333</v>
      </c>
      <c r="G77" s="62">
        <f t="shared" ca="1" si="18"/>
        <v>51899.275000000001</v>
      </c>
      <c r="H77" s="43">
        <f ca="1">SUM(F$12:F77)</f>
        <v>29681</v>
      </c>
      <c r="I77" s="60">
        <f ca="1">SUM(D$12:D77)+SUMIF(E$12:E77, "&lt;0")</f>
        <v>22218.275000000001</v>
      </c>
      <c r="J77" s="43"/>
      <c r="K77" s="61">
        <v>44248</v>
      </c>
      <c r="L77" s="62">
        <f t="shared" ref="L77:L140" ca="1" si="38">IF(K77&lt;M$5, $B77, M$6+MIN((K77-M$5)/M$8, 1)*M$7)</f>
        <v>1202</v>
      </c>
      <c r="M77" s="62">
        <f t="shared" ca="1" si="25"/>
        <v>1187</v>
      </c>
      <c r="N77" s="62">
        <f t="shared" ca="1" si="29"/>
        <v>749</v>
      </c>
      <c r="O77" s="62">
        <f t="shared" ref="O77:O140" ca="1" si="39">L77-N77</f>
        <v>453</v>
      </c>
      <c r="P77" s="62">
        <f t="shared" ref="P77:P140" ca="1" si="40">IF(O77 &gt; 0, O77, 0)</f>
        <v>453</v>
      </c>
      <c r="Q77" s="62">
        <f t="shared" ca="1" si="19"/>
        <v>53929.275000000001</v>
      </c>
      <c r="R77" s="43">
        <f ca="1">SUM(P$12:P77)</f>
        <v>31661</v>
      </c>
      <c r="S77" s="60">
        <f ca="1">SUM(N$12:N77)+SUMIF(O$12:O77, "&lt;0")</f>
        <v>22268.275000000001</v>
      </c>
      <c r="U77" s="61">
        <v>44248</v>
      </c>
      <c r="V77" s="62">
        <f t="shared" ca="1" si="23"/>
        <v>1342</v>
      </c>
      <c r="W77" s="62">
        <f t="shared" ca="1" si="26"/>
        <v>1312</v>
      </c>
      <c r="X77" s="62">
        <f t="shared" ca="1" si="30"/>
        <v>769</v>
      </c>
      <c r="Y77" s="62">
        <f t="shared" ref="Y77:Y140" ca="1" si="41">V77-X77</f>
        <v>573</v>
      </c>
      <c r="Z77" s="62">
        <f t="shared" ref="Z77:Z140" ca="1" si="42">IF(Y77 &gt; 0, Y77, 0)</f>
        <v>573</v>
      </c>
      <c r="AA77" s="62">
        <f t="shared" ca="1" si="20"/>
        <v>55959.275000000001</v>
      </c>
      <c r="AB77" s="43">
        <f ca="1">SUM(Z$12:Z77)</f>
        <v>33641</v>
      </c>
      <c r="AC77" s="60">
        <f ca="1">SUM(X$12:X77)+SUMIF(Y$12:Y77, "&lt;0")</f>
        <v>22318.275000000001</v>
      </c>
      <c r="AE77" s="61">
        <v>44248</v>
      </c>
      <c r="AF77" s="62">
        <f t="shared" ca="1" si="35"/>
        <v>1342</v>
      </c>
      <c r="AG77" s="62">
        <f t="shared" ca="1" si="27"/>
        <v>1312</v>
      </c>
      <c r="AH77" s="62">
        <f t="shared" ca="1" si="31"/>
        <v>769</v>
      </c>
      <c r="AI77" s="62">
        <f t="shared" ref="AI77:AI140" ca="1" si="43">AF77-AH77</f>
        <v>573</v>
      </c>
      <c r="AJ77" s="62">
        <f t="shared" ref="AJ77:AJ140" ca="1" si="44">IF(AI77 &gt; 0, AI77, 0)</f>
        <v>573</v>
      </c>
      <c r="AK77" s="62">
        <f t="shared" ca="1" si="21"/>
        <v>55959.275000000001</v>
      </c>
      <c r="AL77" s="43">
        <f ca="1">SUM(AJ$12:AJ77)</f>
        <v>33641</v>
      </c>
      <c r="AM77" s="60">
        <f ca="1">SUM(AH$12:AH77)+SUMIF(AI$12:AI77, "&lt;0")</f>
        <v>22318.275000000001</v>
      </c>
      <c r="AO77" s="61">
        <v>44248</v>
      </c>
      <c r="AP77" s="62">
        <f t="shared" ca="1" si="36"/>
        <v>1622</v>
      </c>
      <c r="AQ77" s="62">
        <f t="shared" ca="1" si="28"/>
        <v>1562</v>
      </c>
      <c r="AR77" s="62">
        <f t="shared" ca="1" si="32"/>
        <v>809</v>
      </c>
      <c r="AS77" s="62">
        <f t="shared" ref="AS77:AS140" ca="1" si="45">AP77-AR77</f>
        <v>813</v>
      </c>
      <c r="AT77" s="62">
        <f t="shared" ref="AT77:AT140" ca="1" si="46">IF(AS77 &gt; 0, AS77, 0)</f>
        <v>813</v>
      </c>
      <c r="AU77" s="62">
        <f t="shared" ca="1" si="22"/>
        <v>60019.275000000001</v>
      </c>
      <c r="AV77" s="43">
        <f ca="1">SUM(AT$12:AT77)</f>
        <v>37601</v>
      </c>
      <c r="AW77" s="60">
        <f ca="1">SUM(AR$12:AR77)+SUMIF(AS$12:AS77, "&lt;0")</f>
        <v>22418.275000000001</v>
      </c>
    </row>
    <row r="78" spans="1:49" x14ac:dyDescent="0.2">
      <c r="A78" s="33">
        <v>44249</v>
      </c>
      <c r="B78" s="54">
        <f ca="1">IF($A78&gt;= $C$5,$C$6, INDEX('[1]Historical Data'!$C$2:$C$745, MATCH(A78, '[1]Historical Data'!$A$2:$A$745, 0)))</f>
        <v>1062</v>
      </c>
      <c r="C78" s="62">
        <f t="shared" ca="1" si="24"/>
        <v>1062</v>
      </c>
      <c r="D78" s="62">
        <f t="shared" ca="1" si="33"/>
        <v>674</v>
      </c>
      <c r="E78" s="62">
        <f t="shared" ca="1" si="37"/>
        <v>388</v>
      </c>
      <c r="F78" s="62">
        <f t="shared" ca="1" si="34"/>
        <v>388</v>
      </c>
      <c r="G78" s="62">
        <f t="shared" ref="G78:G141" ca="1" si="47">B78+G77</f>
        <v>52961.275000000001</v>
      </c>
      <c r="H78" s="43">
        <f ca="1">SUM(F$12:F78)</f>
        <v>30069</v>
      </c>
      <c r="I78" s="60">
        <f ca="1">SUM(D$12:D78)+SUMIF(E$12:E78, "&lt;0")</f>
        <v>22892.275000000001</v>
      </c>
      <c r="J78" s="43"/>
      <c r="K78" s="61">
        <v>44249</v>
      </c>
      <c r="L78" s="62">
        <f t="shared" ca="1" si="38"/>
        <v>1207</v>
      </c>
      <c r="M78" s="62">
        <f t="shared" ca="1" si="25"/>
        <v>1192</v>
      </c>
      <c r="N78" s="62">
        <f t="shared" ca="1" si="29"/>
        <v>699</v>
      </c>
      <c r="O78" s="62">
        <f t="shared" ca="1" si="39"/>
        <v>508</v>
      </c>
      <c r="P78" s="62">
        <f t="shared" ca="1" si="40"/>
        <v>508</v>
      </c>
      <c r="Q78" s="62">
        <f t="shared" ref="Q78:Q141" ca="1" si="48">L78+Q77</f>
        <v>55136.275000000001</v>
      </c>
      <c r="R78" s="43">
        <f ca="1">SUM(P$12:P78)</f>
        <v>32169</v>
      </c>
      <c r="S78" s="60">
        <f ca="1">SUM(N$12:N78)+SUMIF(O$12:O78, "&lt;0")</f>
        <v>22967.275000000001</v>
      </c>
      <c r="U78" s="61">
        <v>44249</v>
      </c>
      <c r="V78" s="62">
        <f t="shared" ca="1" si="23"/>
        <v>1352</v>
      </c>
      <c r="W78" s="62">
        <f t="shared" ca="1" si="26"/>
        <v>1322</v>
      </c>
      <c r="X78" s="62">
        <f t="shared" ca="1" si="30"/>
        <v>724</v>
      </c>
      <c r="Y78" s="62">
        <f t="shared" ca="1" si="41"/>
        <v>628</v>
      </c>
      <c r="Z78" s="62">
        <f t="shared" ca="1" si="42"/>
        <v>628</v>
      </c>
      <c r="AA78" s="62">
        <f t="shared" ref="AA78:AA141" ca="1" si="49">V78+AA77</f>
        <v>57311.275000000001</v>
      </c>
      <c r="AB78" s="43">
        <f ca="1">SUM(Z$12:Z78)</f>
        <v>34269</v>
      </c>
      <c r="AC78" s="60">
        <f ca="1">SUM(X$12:X78)+SUMIF(Y$12:Y78, "&lt;0")</f>
        <v>23042.275000000001</v>
      </c>
      <c r="AE78" s="61">
        <v>44249</v>
      </c>
      <c r="AF78" s="62">
        <f t="shared" ca="1" si="35"/>
        <v>1352</v>
      </c>
      <c r="AG78" s="62">
        <f t="shared" ca="1" si="27"/>
        <v>1322</v>
      </c>
      <c r="AH78" s="62">
        <f t="shared" ca="1" si="31"/>
        <v>724</v>
      </c>
      <c r="AI78" s="62">
        <f t="shared" ca="1" si="43"/>
        <v>628</v>
      </c>
      <c r="AJ78" s="62">
        <f t="shared" ca="1" si="44"/>
        <v>628</v>
      </c>
      <c r="AK78" s="62">
        <f t="shared" ref="AK78:AK141" ca="1" si="50">AF78+AK77</f>
        <v>57311.275000000001</v>
      </c>
      <c r="AL78" s="43">
        <f ca="1">SUM(AJ$12:AJ78)</f>
        <v>34269</v>
      </c>
      <c r="AM78" s="60">
        <f ca="1">SUM(AH$12:AH78)+SUMIF(AI$12:AI78, "&lt;0")</f>
        <v>23042.275000000001</v>
      </c>
      <c r="AO78" s="61">
        <v>44249</v>
      </c>
      <c r="AP78" s="62">
        <f t="shared" ca="1" si="36"/>
        <v>1642</v>
      </c>
      <c r="AQ78" s="62">
        <f t="shared" ca="1" si="28"/>
        <v>1582</v>
      </c>
      <c r="AR78" s="62">
        <f t="shared" ca="1" si="32"/>
        <v>774</v>
      </c>
      <c r="AS78" s="62">
        <f t="shared" ca="1" si="45"/>
        <v>868</v>
      </c>
      <c r="AT78" s="62">
        <f t="shared" ca="1" si="46"/>
        <v>868</v>
      </c>
      <c r="AU78" s="62">
        <f t="shared" ref="AU78:AU141" ca="1" si="51">AP78+AU77</f>
        <v>61661.275000000001</v>
      </c>
      <c r="AV78" s="43">
        <f ca="1">SUM(AT$12:AT78)</f>
        <v>38469</v>
      </c>
      <c r="AW78" s="60">
        <f ca="1">SUM(AR$12:AR78)+SUMIF(AS$12:AS78, "&lt;0")</f>
        <v>23192.275000000001</v>
      </c>
    </row>
    <row r="79" spans="1:49" x14ac:dyDescent="0.2">
      <c r="A79" s="33">
        <v>44250</v>
      </c>
      <c r="B79" s="54">
        <f ca="1">IF($A79&gt;= $C$5,$C$6, INDEX('[1]Historical Data'!$C$2:$C$745, MATCH(A79, '[1]Historical Data'!$A$2:$A$745, 0)))</f>
        <v>1062</v>
      </c>
      <c r="C79" s="62">
        <f t="shared" ca="1" si="24"/>
        <v>1062</v>
      </c>
      <c r="D79" s="62">
        <f t="shared" ca="1" si="33"/>
        <v>634</v>
      </c>
      <c r="E79" s="62">
        <f t="shared" ca="1" si="37"/>
        <v>428</v>
      </c>
      <c r="F79" s="62">
        <f t="shared" ca="1" si="34"/>
        <v>428</v>
      </c>
      <c r="G79" s="62">
        <f t="shared" ca="1" si="47"/>
        <v>54023.275000000001</v>
      </c>
      <c r="H79" s="43">
        <f ca="1">SUM(F$12:F79)</f>
        <v>30497</v>
      </c>
      <c r="I79" s="60">
        <f ca="1">SUM(D$12:D79)+SUMIF(E$12:E79, "&lt;0")</f>
        <v>23526.275000000001</v>
      </c>
      <c r="J79" s="43"/>
      <c r="K79" s="61">
        <v>44250</v>
      </c>
      <c r="L79" s="62">
        <f t="shared" ca="1" si="38"/>
        <v>1212</v>
      </c>
      <c r="M79" s="62">
        <f t="shared" ca="1" si="25"/>
        <v>1197</v>
      </c>
      <c r="N79" s="62">
        <f t="shared" ca="1" si="29"/>
        <v>664</v>
      </c>
      <c r="O79" s="62">
        <f t="shared" ca="1" si="39"/>
        <v>548</v>
      </c>
      <c r="P79" s="62">
        <f t="shared" ca="1" si="40"/>
        <v>548</v>
      </c>
      <c r="Q79" s="62">
        <f t="shared" ca="1" si="48"/>
        <v>56348.275000000001</v>
      </c>
      <c r="R79" s="43">
        <f ca="1">SUM(P$12:P79)</f>
        <v>32717</v>
      </c>
      <c r="S79" s="60">
        <f ca="1">SUM(N$12:N79)+SUMIF(O$12:O79, "&lt;0")</f>
        <v>23631.275000000001</v>
      </c>
      <c r="U79" s="61">
        <v>44250</v>
      </c>
      <c r="V79" s="62">
        <f t="shared" ca="1" si="23"/>
        <v>1362</v>
      </c>
      <c r="W79" s="62">
        <f t="shared" ca="1" si="26"/>
        <v>1332</v>
      </c>
      <c r="X79" s="62">
        <f t="shared" ca="1" si="30"/>
        <v>694</v>
      </c>
      <c r="Y79" s="62">
        <f t="shared" ca="1" si="41"/>
        <v>668</v>
      </c>
      <c r="Z79" s="62">
        <f t="shared" ca="1" si="42"/>
        <v>668</v>
      </c>
      <c r="AA79" s="62">
        <f t="shared" ca="1" si="49"/>
        <v>58673.275000000001</v>
      </c>
      <c r="AB79" s="43">
        <f ca="1">SUM(Z$12:Z79)</f>
        <v>34937</v>
      </c>
      <c r="AC79" s="60">
        <f ca="1">SUM(X$12:X79)+SUMIF(Y$12:Y79, "&lt;0")</f>
        <v>23736.275000000001</v>
      </c>
      <c r="AE79" s="61">
        <v>44250</v>
      </c>
      <c r="AF79" s="62">
        <f t="shared" ca="1" si="35"/>
        <v>1362</v>
      </c>
      <c r="AG79" s="62">
        <f t="shared" ca="1" si="27"/>
        <v>1332</v>
      </c>
      <c r="AH79" s="62">
        <f t="shared" ca="1" si="31"/>
        <v>694</v>
      </c>
      <c r="AI79" s="62">
        <f t="shared" ca="1" si="43"/>
        <v>668</v>
      </c>
      <c r="AJ79" s="62">
        <f t="shared" ca="1" si="44"/>
        <v>668</v>
      </c>
      <c r="AK79" s="62">
        <f t="shared" ca="1" si="50"/>
        <v>58673.275000000001</v>
      </c>
      <c r="AL79" s="43">
        <f ca="1">SUM(AJ$12:AJ79)</f>
        <v>34937</v>
      </c>
      <c r="AM79" s="60">
        <f ca="1">SUM(AH$12:AH79)+SUMIF(AI$12:AI79, "&lt;0")</f>
        <v>23736.275000000001</v>
      </c>
      <c r="AO79" s="61">
        <v>44250</v>
      </c>
      <c r="AP79" s="62">
        <f t="shared" ca="1" si="36"/>
        <v>1662</v>
      </c>
      <c r="AQ79" s="62">
        <f t="shared" ca="1" si="28"/>
        <v>1602</v>
      </c>
      <c r="AR79" s="62">
        <f t="shared" ca="1" si="32"/>
        <v>754</v>
      </c>
      <c r="AS79" s="62">
        <f t="shared" ca="1" si="45"/>
        <v>908</v>
      </c>
      <c r="AT79" s="62">
        <f t="shared" ca="1" si="46"/>
        <v>908</v>
      </c>
      <c r="AU79" s="62">
        <f t="shared" ca="1" si="51"/>
        <v>63323.275000000001</v>
      </c>
      <c r="AV79" s="43">
        <f ca="1">SUM(AT$12:AT79)</f>
        <v>39377</v>
      </c>
      <c r="AW79" s="60">
        <f ca="1">SUM(AR$12:AR79)+SUMIF(AS$12:AS79, "&lt;0")</f>
        <v>23946.275000000001</v>
      </c>
    </row>
    <row r="80" spans="1:49" x14ac:dyDescent="0.2">
      <c r="A80" s="33">
        <v>44251</v>
      </c>
      <c r="B80" s="54">
        <f ca="1">IF($A80&gt;= $C$5,$C$6, INDEX('[1]Historical Data'!$C$2:$C$745, MATCH(A80, '[1]Historical Data'!$A$2:$A$745, 0)))</f>
        <v>1062</v>
      </c>
      <c r="C80" s="62">
        <f t="shared" ca="1" si="24"/>
        <v>1062</v>
      </c>
      <c r="D80" s="62">
        <f t="shared" ca="1" si="33"/>
        <v>288</v>
      </c>
      <c r="E80" s="62">
        <f t="shared" ca="1" si="37"/>
        <v>774</v>
      </c>
      <c r="F80" s="62">
        <f t="shared" ca="1" si="34"/>
        <v>774</v>
      </c>
      <c r="G80" s="62">
        <f t="shared" ca="1" si="47"/>
        <v>55085.275000000001</v>
      </c>
      <c r="H80" s="43">
        <f ca="1">SUM(F$12:F80)</f>
        <v>31271</v>
      </c>
      <c r="I80" s="60">
        <f ca="1">SUM(D$12:D80)+SUMIF(E$12:E80, "&lt;0")</f>
        <v>23814.275000000001</v>
      </c>
      <c r="J80" s="43"/>
      <c r="K80" s="61">
        <v>44251</v>
      </c>
      <c r="L80" s="62">
        <f t="shared" ca="1" si="38"/>
        <v>1217</v>
      </c>
      <c r="M80" s="62">
        <f t="shared" ca="1" si="25"/>
        <v>1202</v>
      </c>
      <c r="N80" s="62">
        <f t="shared" ca="1" si="29"/>
        <v>323</v>
      </c>
      <c r="O80" s="62">
        <f t="shared" ca="1" si="39"/>
        <v>894</v>
      </c>
      <c r="P80" s="62">
        <f t="shared" ca="1" si="40"/>
        <v>894</v>
      </c>
      <c r="Q80" s="62">
        <f t="shared" ca="1" si="48"/>
        <v>57565.275000000001</v>
      </c>
      <c r="R80" s="43">
        <f ca="1">SUM(P$12:P80)</f>
        <v>33611</v>
      </c>
      <c r="S80" s="60">
        <f ca="1">SUM(N$12:N80)+SUMIF(O$12:O80, "&lt;0")</f>
        <v>23954.275000000001</v>
      </c>
      <c r="U80" s="61">
        <v>44251</v>
      </c>
      <c r="V80" s="62">
        <f t="shared" ref="V80:V143" ca="1" si="52">IF(U80&lt;W$5, $B80, W$6+MIN((U80-W$5)/W$8, 1)*W$7)</f>
        <v>1372</v>
      </c>
      <c r="W80" s="62">
        <f t="shared" ca="1" si="26"/>
        <v>1342</v>
      </c>
      <c r="X80" s="62">
        <f t="shared" ca="1" si="30"/>
        <v>358</v>
      </c>
      <c r="Y80" s="62">
        <f t="shared" ca="1" si="41"/>
        <v>1014</v>
      </c>
      <c r="Z80" s="62">
        <f t="shared" ca="1" si="42"/>
        <v>1014</v>
      </c>
      <c r="AA80" s="62">
        <f t="shared" ca="1" si="49"/>
        <v>60045.275000000001</v>
      </c>
      <c r="AB80" s="43">
        <f ca="1">SUM(Z$12:Z80)</f>
        <v>35951</v>
      </c>
      <c r="AC80" s="60">
        <f ca="1">SUM(X$12:X80)+SUMIF(Y$12:Y80, "&lt;0")</f>
        <v>24094.275000000001</v>
      </c>
      <c r="AE80" s="61">
        <v>44251</v>
      </c>
      <c r="AF80" s="62">
        <f t="shared" ca="1" si="35"/>
        <v>1372</v>
      </c>
      <c r="AG80" s="62">
        <f t="shared" ca="1" si="27"/>
        <v>1342</v>
      </c>
      <c r="AH80" s="62">
        <f t="shared" ca="1" si="31"/>
        <v>358</v>
      </c>
      <c r="AI80" s="62">
        <f t="shared" ca="1" si="43"/>
        <v>1014</v>
      </c>
      <c r="AJ80" s="62">
        <f t="shared" ca="1" si="44"/>
        <v>1014</v>
      </c>
      <c r="AK80" s="62">
        <f t="shared" ca="1" si="50"/>
        <v>60045.275000000001</v>
      </c>
      <c r="AL80" s="43">
        <f ca="1">SUM(AJ$12:AJ80)</f>
        <v>35951</v>
      </c>
      <c r="AM80" s="60">
        <f ca="1">SUM(AH$12:AH80)+SUMIF(AI$12:AI80, "&lt;0")</f>
        <v>24094.275000000001</v>
      </c>
      <c r="AO80" s="61">
        <v>44251</v>
      </c>
      <c r="AP80" s="62">
        <f t="shared" ca="1" si="36"/>
        <v>1682</v>
      </c>
      <c r="AQ80" s="62">
        <f t="shared" ca="1" si="28"/>
        <v>1622</v>
      </c>
      <c r="AR80" s="62">
        <f t="shared" ca="1" si="32"/>
        <v>428</v>
      </c>
      <c r="AS80" s="62">
        <f t="shared" ca="1" si="45"/>
        <v>1254</v>
      </c>
      <c r="AT80" s="62">
        <f t="shared" ca="1" si="46"/>
        <v>1254</v>
      </c>
      <c r="AU80" s="62">
        <f t="shared" ca="1" si="51"/>
        <v>65005.275000000001</v>
      </c>
      <c r="AV80" s="43">
        <f ca="1">SUM(AT$12:AT80)</f>
        <v>40631</v>
      </c>
      <c r="AW80" s="60">
        <f ca="1">SUM(AR$12:AR80)+SUMIF(AS$12:AS80, "&lt;0")</f>
        <v>24374.275000000001</v>
      </c>
    </row>
    <row r="81" spans="1:49" x14ac:dyDescent="0.2">
      <c r="A81" s="33">
        <v>44252</v>
      </c>
      <c r="B81" s="54">
        <f ca="1">IF($A81&gt;= $C$5,$C$6, INDEX('[1]Historical Data'!$C$2:$C$745, MATCH(A81, '[1]Historical Data'!$A$2:$A$745, 0)))</f>
        <v>1062</v>
      </c>
      <c r="C81" s="62">
        <f t="shared" ca="1" si="24"/>
        <v>1062</v>
      </c>
      <c r="D81" s="62">
        <f t="shared" ca="1" si="33"/>
        <v>262</v>
      </c>
      <c r="E81" s="62">
        <f t="shared" ca="1" si="37"/>
        <v>800</v>
      </c>
      <c r="F81" s="62">
        <f t="shared" ca="1" si="34"/>
        <v>800</v>
      </c>
      <c r="G81" s="62">
        <f t="shared" ca="1" si="47"/>
        <v>56147.275000000001</v>
      </c>
      <c r="H81" s="43">
        <f ca="1">SUM(F$12:F81)</f>
        <v>32071</v>
      </c>
      <c r="I81" s="60">
        <f ca="1">SUM(D$12:D81)+SUMIF(E$12:E81, "&lt;0")</f>
        <v>24076.275000000001</v>
      </c>
      <c r="J81" s="43"/>
      <c r="K81" s="61">
        <v>44252</v>
      </c>
      <c r="L81" s="62">
        <f t="shared" ca="1" si="38"/>
        <v>1222</v>
      </c>
      <c r="M81" s="62">
        <f t="shared" ca="1" si="25"/>
        <v>1207</v>
      </c>
      <c r="N81" s="62">
        <f t="shared" ca="1" si="29"/>
        <v>302</v>
      </c>
      <c r="O81" s="62">
        <f t="shared" ca="1" si="39"/>
        <v>920</v>
      </c>
      <c r="P81" s="62">
        <f t="shared" ca="1" si="40"/>
        <v>920</v>
      </c>
      <c r="Q81" s="62">
        <f t="shared" ca="1" si="48"/>
        <v>58787.275000000001</v>
      </c>
      <c r="R81" s="43">
        <f ca="1">SUM(P$12:P81)</f>
        <v>34531</v>
      </c>
      <c r="S81" s="60">
        <f ca="1">SUM(N$12:N81)+SUMIF(O$12:O81, "&lt;0")</f>
        <v>24256.275000000001</v>
      </c>
      <c r="U81" s="61">
        <v>44252</v>
      </c>
      <c r="V81" s="62">
        <f t="shared" ca="1" si="52"/>
        <v>1382</v>
      </c>
      <c r="W81" s="62">
        <f t="shared" ca="1" si="26"/>
        <v>1352</v>
      </c>
      <c r="X81" s="62">
        <f t="shared" ca="1" si="30"/>
        <v>342</v>
      </c>
      <c r="Y81" s="62">
        <f t="shared" ca="1" si="41"/>
        <v>1040</v>
      </c>
      <c r="Z81" s="62">
        <f t="shared" ca="1" si="42"/>
        <v>1040</v>
      </c>
      <c r="AA81" s="62">
        <f t="shared" ca="1" si="49"/>
        <v>61427.275000000001</v>
      </c>
      <c r="AB81" s="43">
        <f ca="1">SUM(Z$12:Z81)</f>
        <v>36991</v>
      </c>
      <c r="AC81" s="60">
        <f ca="1">SUM(X$12:X81)+SUMIF(Y$12:Y81, "&lt;0")</f>
        <v>24436.275000000001</v>
      </c>
      <c r="AE81" s="61">
        <v>44252</v>
      </c>
      <c r="AF81" s="62">
        <f t="shared" ca="1" si="35"/>
        <v>1382</v>
      </c>
      <c r="AG81" s="62">
        <f t="shared" ca="1" si="27"/>
        <v>1352</v>
      </c>
      <c r="AH81" s="62">
        <f t="shared" ca="1" si="31"/>
        <v>342</v>
      </c>
      <c r="AI81" s="62">
        <f t="shared" ca="1" si="43"/>
        <v>1040</v>
      </c>
      <c r="AJ81" s="62">
        <f t="shared" ca="1" si="44"/>
        <v>1040</v>
      </c>
      <c r="AK81" s="62">
        <f t="shared" ca="1" si="50"/>
        <v>61427.275000000001</v>
      </c>
      <c r="AL81" s="43">
        <f ca="1">SUM(AJ$12:AJ81)</f>
        <v>36991</v>
      </c>
      <c r="AM81" s="60">
        <f ca="1">SUM(AH$12:AH81)+SUMIF(AI$12:AI81, "&lt;0")</f>
        <v>24436.275000000001</v>
      </c>
      <c r="AO81" s="61">
        <v>44252</v>
      </c>
      <c r="AP81" s="62">
        <f t="shared" ca="1" si="36"/>
        <v>1702</v>
      </c>
      <c r="AQ81" s="62">
        <f t="shared" ca="1" si="28"/>
        <v>1642</v>
      </c>
      <c r="AR81" s="62">
        <f t="shared" ca="1" si="32"/>
        <v>422</v>
      </c>
      <c r="AS81" s="62">
        <f t="shared" ca="1" si="45"/>
        <v>1280</v>
      </c>
      <c r="AT81" s="62">
        <f t="shared" ca="1" si="46"/>
        <v>1280</v>
      </c>
      <c r="AU81" s="62">
        <f t="shared" ca="1" si="51"/>
        <v>66707.274999999994</v>
      </c>
      <c r="AV81" s="43">
        <f ca="1">SUM(AT$12:AT81)</f>
        <v>41911</v>
      </c>
      <c r="AW81" s="60">
        <f ca="1">SUM(AR$12:AR81)+SUMIF(AS$12:AS81, "&lt;0")</f>
        <v>24796.275000000001</v>
      </c>
    </row>
    <row r="82" spans="1:49" x14ac:dyDescent="0.2">
      <c r="A82" s="33">
        <v>44253</v>
      </c>
      <c r="B82" s="54">
        <f ca="1">IF($A82&gt;= $C$5,$C$6, INDEX('[1]Historical Data'!$C$2:$C$745, MATCH(A82, '[1]Historical Data'!$A$2:$A$745, 0)))</f>
        <v>1062</v>
      </c>
      <c r="C82" s="62">
        <f t="shared" ca="1" si="24"/>
        <v>1062</v>
      </c>
      <c r="D82" s="62">
        <f t="shared" ca="1" si="33"/>
        <v>389</v>
      </c>
      <c r="E82" s="62">
        <f t="shared" ca="1" si="37"/>
        <v>673</v>
      </c>
      <c r="F82" s="62">
        <f t="shared" ca="1" si="34"/>
        <v>673</v>
      </c>
      <c r="G82" s="62">
        <f t="shared" ca="1" si="47"/>
        <v>57209.275000000001</v>
      </c>
      <c r="H82" s="43">
        <f ca="1">SUM(F$12:F82)</f>
        <v>32744</v>
      </c>
      <c r="I82" s="60">
        <f ca="1">SUM(D$12:D82)+SUMIF(E$12:E82, "&lt;0")</f>
        <v>24465.275000000001</v>
      </c>
      <c r="J82" s="43"/>
      <c r="K82" s="61">
        <v>44253</v>
      </c>
      <c r="L82" s="62">
        <f t="shared" ca="1" si="38"/>
        <v>1227</v>
      </c>
      <c r="M82" s="62">
        <f t="shared" ca="1" si="25"/>
        <v>1212</v>
      </c>
      <c r="N82" s="62">
        <f t="shared" ca="1" si="29"/>
        <v>434</v>
      </c>
      <c r="O82" s="62">
        <f t="shared" ca="1" si="39"/>
        <v>793</v>
      </c>
      <c r="P82" s="62">
        <f t="shared" ca="1" si="40"/>
        <v>793</v>
      </c>
      <c r="Q82" s="62">
        <f t="shared" ca="1" si="48"/>
        <v>60014.275000000001</v>
      </c>
      <c r="R82" s="43">
        <f ca="1">SUM(P$12:P82)</f>
        <v>35324</v>
      </c>
      <c r="S82" s="60">
        <f ca="1">SUM(N$12:N82)+SUMIF(O$12:O82, "&lt;0")</f>
        <v>24690.275000000001</v>
      </c>
      <c r="U82" s="61">
        <v>44253</v>
      </c>
      <c r="V82" s="62">
        <f t="shared" ca="1" si="52"/>
        <v>1392</v>
      </c>
      <c r="W82" s="62">
        <f t="shared" ca="1" si="26"/>
        <v>1362</v>
      </c>
      <c r="X82" s="62">
        <f t="shared" ca="1" si="30"/>
        <v>479</v>
      </c>
      <c r="Y82" s="62">
        <f t="shared" ca="1" si="41"/>
        <v>913</v>
      </c>
      <c r="Z82" s="62">
        <f t="shared" ca="1" si="42"/>
        <v>913</v>
      </c>
      <c r="AA82" s="62">
        <f t="shared" ca="1" si="49"/>
        <v>62819.275000000001</v>
      </c>
      <c r="AB82" s="43">
        <f ca="1">SUM(Z$12:Z82)</f>
        <v>37904</v>
      </c>
      <c r="AC82" s="60">
        <f ca="1">SUM(X$12:X82)+SUMIF(Y$12:Y82, "&lt;0")</f>
        <v>24915.275000000001</v>
      </c>
      <c r="AE82" s="61">
        <v>44253</v>
      </c>
      <c r="AF82" s="62">
        <f t="shared" ca="1" si="35"/>
        <v>1392</v>
      </c>
      <c r="AG82" s="62">
        <f t="shared" ca="1" si="27"/>
        <v>1362</v>
      </c>
      <c r="AH82" s="62">
        <f t="shared" ca="1" si="31"/>
        <v>479</v>
      </c>
      <c r="AI82" s="62">
        <f t="shared" ca="1" si="43"/>
        <v>913</v>
      </c>
      <c r="AJ82" s="62">
        <f t="shared" ca="1" si="44"/>
        <v>913</v>
      </c>
      <c r="AK82" s="62">
        <f t="shared" ca="1" si="50"/>
        <v>62819.275000000001</v>
      </c>
      <c r="AL82" s="43">
        <f ca="1">SUM(AJ$12:AJ82)</f>
        <v>37904</v>
      </c>
      <c r="AM82" s="60">
        <f ca="1">SUM(AH$12:AH82)+SUMIF(AI$12:AI82, "&lt;0")</f>
        <v>24915.275000000001</v>
      </c>
      <c r="AO82" s="61">
        <v>44253</v>
      </c>
      <c r="AP82" s="62">
        <f t="shared" ca="1" si="36"/>
        <v>1722</v>
      </c>
      <c r="AQ82" s="62">
        <f t="shared" ca="1" si="28"/>
        <v>1662</v>
      </c>
      <c r="AR82" s="62">
        <f t="shared" ca="1" si="32"/>
        <v>569</v>
      </c>
      <c r="AS82" s="62">
        <f t="shared" ca="1" si="45"/>
        <v>1153</v>
      </c>
      <c r="AT82" s="62">
        <f t="shared" ca="1" si="46"/>
        <v>1153</v>
      </c>
      <c r="AU82" s="62">
        <f t="shared" ca="1" si="51"/>
        <v>68429.274999999994</v>
      </c>
      <c r="AV82" s="43">
        <f ca="1">SUM(AT$12:AT82)</f>
        <v>43064</v>
      </c>
      <c r="AW82" s="60">
        <f ca="1">SUM(AR$12:AR82)+SUMIF(AS$12:AS82, "&lt;0")</f>
        <v>25365.275000000001</v>
      </c>
    </row>
    <row r="83" spans="1:49" x14ac:dyDescent="0.2">
      <c r="A83" s="33">
        <v>44254</v>
      </c>
      <c r="B83" s="54">
        <f ca="1">IF($A83&gt;= $C$5,$C$6, INDEX('[1]Historical Data'!$C$2:$C$745, MATCH(A83, '[1]Historical Data'!$A$2:$A$745, 0)))</f>
        <v>1062</v>
      </c>
      <c r="C83" s="62">
        <f t="shared" ref="C83:C146" ca="1" si="53">ROUND(AVERAGE(B77:B83), 0)</f>
        <v>1062</v>
      </c>
      <c r="D83" s="62">
        <f t="shared" ca="1" si="33"/>
        <v>299</v>
      </c>
      <c r="E83" s="62">
        <f t="shared" ca="1" si="37"/>
        <v>763</v>
      </c>
      <c r="F83" s="62">
        <f t="shared" ca="1" si="34"/>
        <v>763</v>
      </c>
      <c r="G83" s="62">
        <f t="shared" ca="1" si="47"/>
        <v>58271.275000000001</v>
      </c>
      <c r="H83" s="43">
        <f ca="1">SUM(F$12:F83)</f>
        <v>33507</v>
      </c>
      <c r="I83" s="60">
        <f ca="1">SUM(D$12:D83)+SUMIF(E$12:E83, "&lt;0")</f>
        <v>24764.275000000001</v>
      </c>
      <c r="J83" s="43"/>
      <c r="K83" s="61">
        <v>44254</v>
      </c>
      <c r="L83" s="62">
        <f t="shared" ca="1" si="38"/>
        <v>1232</v>
      </c>
      <c r="M83" s="62">
        <f t="shared" ref="M83:M146" ca="1" si="54">ROUND(AVERAGE(L77:L83), 0)</f>
        <v>1217</v>
      </c>
      <c r="N83" s="62">
        <f t="shared" ca="1" si="29"/>
        <v>349</v>
      </c>
      <c r="O83" s="62">
        <f t="shared" ca="1" si="39"/>
        <v>883</v>
      </c>
      <c r="P83" s="62">
        <f t="shared" ca="1" si="40"/>
        <v>883</v>
      </c>
      <c r="Q83" s="62">
        <f t="shared" ca="1" si="48"/>
        <v>61246.275000000001</v>
      </c>
      <c r="R83" s="43">
        <f ca="1">SUM(P$12:P83)</f>
        <v>36207</v>
      </c>
      <c r="S83" s="60">
        <f ca="1">SUM(N$12:N83)+SUMIF(O$12:O83, "&lt;0")</f>
        <v>25039.275000000001</v>
      </c>
      <c r="U83" s="61">
        <v>44254</v>
      </c>
      <c r="V83" s="62">
        <f t="shared" ca="1" si="52"/>
        <v>1402</v>
      </c>
      <c r="W83" s="62">
        <f t="shared" ref="W83:W146" ca="1" si="55">ROUND(AVERAGE(V77:V83), 0)</f>
        <v>1372</v>
      </c>
      <c r="X83" s="62">
        <f t="shared" ca="1" si="30"/>
        <v>399</v>
      </c>
      <c r="Y83" s="62">
        <f t="shared" ca="1" si="41"/>
        <v>1003</v>
      </c>
      <c r="Z83" s="62">
        <f t="shared" ca="1" si="42"/>
        <v>1003</v>
      </c>
      <c r="AA83" s="62">
        <f t="shared" ca="1" si="49"/>
        <v>64221.275000000001</v>
      </c>
      <c r="AB83" s="43">
        <f ca="1">SUM(Z$12:Z83)</f>
        <v>38907</v>
      </c>
      <c r="AC83" s="60">
        <f ca="1">SUM(X$12:X83)+SUMIF(Y$12:Y83, "&lt;0")</f>
        <v>25314.275000000001</v>
      </c>
      <c r="AE83" s="61">
        <v>44254</v>
      </c>
      <c r="AF83" s="62">
        <f t="shared" ca="1" si="35"/>
        <v>1402</v>
      </c>
      <c r="AG83" s="62">
        <f t="shared" ref="AG83:AG146" ca="1" si="56">ROUND(AVERAGE(AF77:AF83), 0)</f>
        <v>1372</v>
      </c>
      <c r="AH83" s="62">
        <f t="shared" ca="1" si="31"/>
        <v>399</v>
      </c>
      <c r="AI83" s="62">
        <f t="shared" ca="1" si="43"/>
        <v>1003</v>
      </c>
      <c r="AJ83" s="62">
        <f t="shared" ca="1" si="44"/>
        <v>1003</v>
      </c>
      <c r="AK83" s="62">
        <f t="shared" ca="1" si="50"/>
        <v>64221.275000000001</v>
      </c>
      <c r="AL83" s="43">
        <f ca="1">SUM(AJ$12:AJ83)</f>
        <v>38907</v>
      </c>
      <c r="AM83" s="60">
        <f ca="1">SUM(AH$12:AH83)+SUMIF(AI$12:AI83, "&lt;0")</f>
        <v>25314.275000000001</v>
      </c>
      <c r="AO83" s="61">
        <v>44254</v>
      </c>
      <c r="AP83" s="62">
        <f t="shared" ca="1" si="36"/>
        <v>1742</v>
      </c>
      <c r="AQ83" s="62">
        <f t="shared" ref="AQ83:AQ146" ca="1" si="57">ROUND(AVERAGE(AP77:AP83), 0)</f>
        <v>1682</v>
      </c>
      <c r="AR83" s="62">
        <f t="shared" ca="1" si="32"/>
        <v>499</v>
      </c>
      <c r="AS83" s="62">
        <f t="shared" ca="1" si="45"/>
        <v>1243</v>
      </c>
      <c r="AT83" s="62">
        <f t="shared" ca="1" si="46"/>
        <v>1243</v>
      </c>
      <c r="AU83" s="62">
        <f t="shared" ca="1" si="51"/>
        <v>70171.274999999994</v>
      </c>
      <c r="AV83" s="43">
        <f ca="1">SUM(AT$12:AT83)</f>
        <v>44307</v>
      </c>
      <c r="AW83" s="60">
        <f ca="1">SUM(AR$12:AR83)+SUMIF(AS$12:AS83, "&lt;0")</f>
        <v>25864.275000000001</v>
      </c>
    </row>
    <row r="84" spans="1:49" x14ac:dyDescent="0.2">
      <c r="A84" s="33">
        <v>44255</v>
      </c>
      <c r="B84" s="54">
        <f ca="1">IF($A84&gt;= $C$5,$C$6, INDEX('[1]Historical Data'!$C$2:$C$745, MATCH(A84, '[1]Historical Data'!$A$2:$A$745, 0)))</f>
        <v>1062</v>
      </c>
      <c r="C84" s="62">
        <f t="shared" ca="1" si="53"/>
        <v>1062</v>
      </c>
      <c r="D84" s="62">
        <f t="shared" ca="1" si="33"/>
        <v>0</v>
      </c>
      <c r="E84" s="62">
        <f t="shared" ca="1" si="37"/>
        <v>1062</v>
      </c>
      <c r="F84" s="62">
        <f t="shared" ca="1" si="34"/>
        <v>1062</v>
      </c>
      <c r="G84" s="62">
        <f t="shared" ca="1" si="47"/>
        <v>59333.275000000001</v>
      </c>
      <c r="H84" s="43">
        <f ca="1">SUM(F$12:F84)</f>
        <v>34569</v>
      </c>
      <c r="I84" s="60">
        <f ca="1">SUM(D$12:D84)+SUMIF(E$12:E84, "&lt;0")</f>
        <v>24764.275000000001</v>
      </c>
      <c r="J84" s="43"/>
      <c r="K84" s="61">
        <v>44255</v>
      </c>
      <c r="L84" s="62">
        <f t="shared" ca="1" si="38"/>
        <v>1237</v>
      </c>
      <c r="M84" s="62">
        <f t="shared" ca="1" si="54"/>
        <v>1222</v>
      </c>
      <c r="N84" s="62">
        <f t="shared" ca="1" si="29"/>
        <v>0</v>
      </c>
      <c r="O84" s="62">
        <f t="shared" ca="1" si="39"/>
        <v>1237</v>
      </c>
      <c r="P84" s="62">
        <f t="shared" ca="1" si="40"/>
        <v>1237</v>
      </c>
      <c r="Q84" s="62">
        <f t="shared" ca="1" si="48"/>
        <v>62483.275000000001</v>
      </c>
      <c r="R84" s="43">
        <f ca="1">SUM(P$12:P84)</f>
        <v>37444</v>
      </c>
      <c r="S84" s="60">
        <f ca="1">SUM(N$12:N84)+SUMIF(O$12:O84, "&lt;0")</f>
        <v>25039.275000000001</v>
      </c>
      <c r="U84" s="61">
        <v>44255</v>
      </c>
      <c r="V84" s="62">
        <f t="shared" ca="1" si="52"/>
        <v>1412</v>
      </c>
      <c r="W84" s="62">
        <f t="shared" ca="1" si="55"/>
        <v>1382</v>
      </c>
      <c r="X84" s="62">
        <f t="shared" ca="1" si="30"/>
        <v>49</v>
      </c>
      <c r="Y84" s="62">
        <f t="shared" ca="1" si="41"/>
        <v>1363</v>
      </c>
      <c r="Z84" s="62">
        <f t="shared" ca="1" si="42"/>
        <v>1363</v>
      </c>
      <c r="AA84" s="62">
        <f t="shared" ca="1" si="49"/>
        <v>65633.274999999994</v>
      </c>
      <c r="AB84" s="43">
        <f ca="1">SUM(Z$12:Z84)</f>
        <v>40270</v>
      </c>
      <c r="AC84" s="60">
        <f ca="1">SUM(X$12:X84)+SUMIF(Y$12:Y84, "&lt;0")</f>
        <v>25363.275000000001</v>
      </c>
      <c r="AE84" s="61">
        <v>44255</v>
      </c>
      <c r="AF84" s="62">
        <f t="shared" ca="1" si="35"/>
        <v>1412</v>
      </c>
      <c r="AG84" s="62">
        <f t="shared" ca="1" si="56"/>
        <v>1382</v>
      </c>
      <c r="AH84" s="62">
        <f t="shared" ca="1" si="31"/>
        <v>49</v>
      </c>
      <c r="AI84" s="62">
        <f t="shared" ca="1" si="43"/>
        <v>1363</v>
      </c>
      <c r="AJ84" s="62">
        <f t="shared" ca="1" si="44"/>
        <v>1363</v>
      </c>
      <c r="AK84" s="62">
        <f t="shared" ca="1" si="50"/>
        <v>65633.274999999994</v>
      </c>
      <c r="AL84" s="43">
        <f ca="1">SUM(AJ$12:AJ84)</f>
        <v>40270</v>
      </c>
      <c r="AM84" s="60">
        <f ca="1">SUM(AH$12:AH84)+SUMIF(AI$12:AI84, "&lt;0")</f>
        <v>25363.275000000001</v>
      </c>
      <c r="AO84" s="61">
        <v>44255</v>
      </c>
      <c r="AP84" s="62">
        <f t="shared" ca="1" si="36"/>
        <v>1762</v>
      </c>
      <c r="AQ84" s="62">
        <f t="shared" ca="1" si="57"/>
        <v>1702</v>
      </c>
      <c r="AR84" s="62">
        <f t="shared" ca="1" si="32"/>
        <v>159</v>
      </c>
      <c r="AS84" s="62">
        <f t="shared" ca="1" si="45"/>
        <v>1603</v>
      </c>
      <c r="AT84" s="62">
        <f t="shared" ca="1" si="46"/>
        <v>1603</v>
      </c>
      <c r="AU84" s="62">
        <f t="shared" ca="1" si="51"/>
        <v>71933.274999999994</v>
      </c>
      <c r="AV84" s="43">
        <f ca="1">SUM(AT$12:AT84)</f>
        <v>45910</v>
      </c>
      <c r="AW84" s="60">
        <f ca="1">SUM(AR$12:AR84)+SUMIF(AS$12:AS84, "&lt;0")</f>
        <v>26023.275000000001</v>
      </c>
    </row>
    <row r="85" spans="1:49" x14ac:dyDescent="0.2">
      <c r="A85" s="33">
        <v>44256</v>
      </c>
      <c r="B85" s="54">
        <f ca="1">IF($A85&gt;= $C$5,$C$6, INDEX('[1]Historical Data'!$C$2:$C$745, MATCH(A85, '[1]Historical Data'!$A$2:$A$745, 0)))</f>
        <v>1062</v>
      </c>
      <c r="C85" s="62">
        <f t="shared" ca="1" si="53"/>
        <v>1062</v>
      </c>
      <c r="D85" s="62">
        <f t="shared" ca="1" si="33"/>
        <v>410</v>
      </c>
      <c r="E85" s="62">
        <f t="shared" ca="1" si="37"/>
        <v>652</v>
      </c>
      <c r="F85" s="62">
        <f t="shared" ca="1" si="34"/>
        <v>652</v>
      </c>
      <c r="G85" s="62">
        <f t="shared" ca="1" si="47"/>
        <v>60395.275000000001</v>
      </c>
      <c r="H85" s="43">
        <f ca="1">SUM(F$12:F85)</f>
        <v>35221</v>
      </c>
      <c r="I85" s="60">
        <f ca="1">SUM(D$12:D85)+SUMIF(E$12:E85, "&lt;0")</f>
        <v>25174.275000000001</v>
      </c>
      <c r="J85" s="43"/>
      <c r="K85" s="61">
        <v>44256</v>
      </c>
      <c r="L85" s="62">
        <f t="shared" ca="1" si="38"/>
        <v>1242</v>
      </c>
      <c r="M85" s="62">
        <f t="shared" ca="1" si="54"/>
        <v>1227</v>
      </c>
      <c r="N85" s="62">
        <f t="shared" ca="1" si="29"/>
        <v>525</v>
      </c>
      <c r="O85" s="62">
        <f t="shared" ca="1" si="39"/>
        <v>717</v>
      </c>
      <c r="P85" s="62">
        <f t="shared" ca="1" si="40"/>
        <v>717</v>
      </c>
      <c r="Q85" s="62">
        <f t="shared" ca="1" si="48"/>
        <v>63725.275000000001</v>
      </c>
      <c r="R85" s="43">
        <f ca="1">SUM(P$12:P85)</f>
        <v>38161</v>
      </c>
      <c r="S85" s="60">
        <f ca="1">SUM(N$12:N85)+SUMIF(O$12:O85, "&lt;0")</f>
        <v>25564.275000000001</v>
      </c>
      <c r="U85" s="61">
        <v>44256</v>
      </c>
      <c r="V85" s="62">
        <f t="shared" ca="1" si="52"/>
        <v>1422</v>
      </c>
      <c r="W85" s="62">
        <f t="shared" ca="1" si="55"/>
        <v>1392</v>
      </c>
      <c r="X85" s="62">
        <f t="shared" ca="1" si="30"/>
        <v>591</v>
      </c>
      <c r="Y85" s="62">
        <f t="shared" ca="1" si="41"/>
        <v>831</v>
      </c>
      <c r="Z85" s="62">
        <f t="shared" ca="1" si="42"/>
        <v>831</v>
      </c>
      <c r="AA85" s="62">
        <f t="shared" ca="1" si="49"/>
        <v>67055.274999999994</v>
      </c>
      <c r="AB85" s="43">
        <f ca="1">SUM(Z$12:Z85)</f>
        <v>41101</v>
      </c>
      <c r="AC85" s="60">
        <f ca="1">SUM(X$12:X85)+SUMIF(Y$12:Y85, "&lt;0")</f>
        <v>25954.275000000001</v>
      </c>
      <c r="AE85" s="61">
        <v>44256</v>
      </c>
      <c r="AF85" s="62">
        <f t="shared" ca="1" si="35"/>
        <v>1422</v>
      </c>
      <c r="AG85" s="62">
        <f t="shared" ca="1" si="56"/>
        <v>1392</v>
      </c>
      <c r="AH85" s="62">
        <f t="shared" ca="1" si="31"/>
        <v>591</v>
      </c>
      <c r="AI85" s="62">
        <f t="shared" ca="1" si="43"/>
        <v>831</v>
      </c>
      <c r="AJ85" s="62">
        <f t="shared" ca="1" si="44"/>
        <v>831</v>
      </c>
      <c r="AK85" s="62">
        <f t="shared" ca="1" si="50"/>
        <v>67055.274999999994</v>
      </c>
      <c r="AL85" s="43">
        <f ca="1">SUM(AJ$12:AJ85)</f>
        <v>41101</v>
      </c>
      <c r="AM85" s="60">
        <f ca="1">SUM(AH$12:AH85)+SUMIF(AI$12:AI85, "&lt;0")</f>
        <v>25954.275000000001</v>
      </c>
      <c r="AO85" s="61">
        <v>44256</v>
      </c>
      <c r="AP85" s="62">
        <f t="shared" ca="1" si="36"/>
        <v>1782</v>
      </c>
      <c r="AQ85" s="62">
        <f t="shared" ca="1" si="57"/>
        <v>1722</v>
      </c>
      <c r="AR85" s="62">
        <f t="shared" ca="1" si="32"/>
        <v>711</v>
      </c>
      <c r="AS85" s="62">
        <f t="shared" ca="1" si="45"/>
        <v>1071</v>
      </c>
      <c r="AT85" s="62">
        <f t="shared" ca="1" si="46"/>
        <v>1071</v>
      </c>
      <c r="AU85" s="62">
        <f t="shared" ca="1" si="51"/>
        <v>73715.274999999994</v>
      </c>
      <c r="AV85" s="43">
        <f ca="1">SUM(AT$12:AT85)</f>
        <v>46981</v>
      </c>
      <c r="AW85" s="60">
        <f ca="1">SUM(AR$12:AR85)+SUMIF(AS$12:AS85, "&lt;0")</f>
        <v>26734.275000000001</v>
      </c>
    </row>
    <row r="86" spans="1:49" x14ac:dyDescent="0.2">
      <c r="A86" s="33">
        <v>44257</v>
      </c>
      <c r="B86" s="54">
        <f ca="1">IF($A86&gt;= $C$5,$C$6, INDEX('[1]Historical Data'!$C$2:$C$745, MATCH(A86, '[1]Historical Data'!$A$2:$A$745, 0)))</f>
        <v>1062</v>
      </c>
      <c r="C86" s="62">
        <f t="shared" ca="1" si="53"/>
        <v>1062</v>
      </c>
      <c r="D86" s="62">
        <f t="shared" ca="1" si="33"/>
        <v>562</v>
      </c>
      <c r="E86" s="62">
        <f t="shared" ca="1" si="37"/>
        <v>500</v>
      </c>
      <c r="F86" s="62">
        <f t="shared" ca="1" si="34"/>
        <v>500</v>
      </c>
      <c r="G86" s="62">
        <f t="shared" ca="1" si="47"/>
        <v>61457.275000000001</v>
      </c>
      <c r="H86" s="43">
        <f ca="1">SUM(F$12:F86)</f>
        <v>35721</v>
      </c>
      <c r="I86" s="60">
        <f ca="1">SUM(D$12:D86)+SUMIF(E$12:E86, "&lt;0")</f>
        <v>25736.275000000001</v>
      </c>
      <c r="J86" s="43"/>
      <c r="K86" s="61">
        <v>44257</v>
      </c>
      <c r="L86" s="62">
        <f t="shared" ca="1" si="38"/>
        <v>1247</v>
      </c>
      <c r="M86" s="62">
        <f t="shared" ca="1" si="54"/>
        <v>1232</v>
      </c>
      <c r="N86" s="62">
        <f t="shared" ca="1" si="29"/>
        <v>627</v>
      </c>
      <c r="O86" s="62">
        <f t="shared" ca="1" si="39"/>
        <v>620</v>
      </c>
      <c r="P86" s="62">
        <f t="shared" ca="1" si="40"/>
        <v>620</v>
      </c>
      <c r="Q86" s="62">
        <f t="shared" ca="1" si="48"/>
        <v>64972.275000000001</v>
      </c>
      <c r="R86" s="43">
        <f ca="1">SUM(P$12:P86)</f>
        <v>38781</v>
      </c>
      <c r="S86" s="60">
        <f ca="1">SUM(N$12:N86)+SUMIF(O$12:O86, "&lt;0")</f>
        <v>26191.275000000001</v>
      </c>
      <c r="U86" s="61">
        <v>44257</v>
      </c>
      <c r="V86" s="62">
        <f t="shared" ca="1" si="52"/>
        <v>1432</v>
      </c>
      <c r="W86" s="62">
        <f t="shared" ca="1" si="55"/>
        <v>1402</v>
      </c>
      <c r="X86" s="62">
        <f t="shared" ca="1" si="30"/>
        <v>692</v>
      </c>
      <c r="Y86" s="62">
        <f t="shared" ca="1" si="41"/>
        <v>740</v>
      </c>
      <c r="Z86" s="62">
        <f t="shared" ca="1" si="42"/>
        <v>740</v>
      </c>
      <c r="AA86" s="62">
        <f t="shared" ca="1" si="49"/>
        <v>68487.274999999994</v>
      </c>
      <c r="AB86" s="43">
        <f ca="1">SUM(Z$12:Z86)</f>
        <v>41841</v>
      </c>
      <c r="AC86" s="60">
        <f ca="1">SUM(X$12:X86)+SUMIF(Y$12:Y86, "&lt;0")</f>
        <v>26646.275000000001</v>
      </c>
      <c r="AE86" s="61">
        <v>44257</v>
      </c>
      <c r="AF86" s="62">
        <f t="shared" ca="1" si="35"/>
        <v>1432</v>
      </c>
      <c r="AG86" s="62">
        <f t="shared" ca="1" si="56"/>
        <v>1402</v>
      </c>
      <c r="AH86" s="62">
        <f t="shared" ca="1" si="31"/>
        <v>692</v>
      </c>
      <c r="AI86" s="62">
        <f t="shared" ca="1" si="43"/>
        <v>740</v>
      </c>
      <c r="AJ86" s="62">
        <f t="shared" ca="1" si="44"/>
        <v>740</v>
      </c>
      <c r="AK86" s="62">
        <f t="shared" ca="1" si="50"/>
        <v>68487.274999999994</v>
      </c>
      <c r="AL86" s="43">
        <f ca="1">SUM(AJ$12:AJ86)</f>
        <v>41841</v>
      </c>
      <c r="AM86" s="60">
        <f ca="1">SUM(AH$12:AH86)+SUMIF(AI$12:AI86, "&lt;0")</f>
        <v>26646.275000000001</v>
      </c>
      <c r="AO86" s="61">
        <v>44257</v>
      </c>
      <c r="AP86" s="62">
        <f t="shared" ca="1" si="36"/>
        <v>1802</v>
      </c>
      <c r="AQ86" s="62">
        <f t="shared" ca="1" si="57"/>
        <v>1742</v>
      </c>
      <c r="AR86" s="62">
        <f t="shared" ca="1" si="32"/>
        <v>822</v>
      </c>
      <c r="AS86" s="62">
        <f t="shared" ca="1" si="45"/>
        <v>980</v>
      </c>
      <c r="AT86" s="62">
        <f t="shared" ca="1" si="46"/>
        <v>980</v>
      </c>
      <c r="AU86" s="62">
        <f t="shared" ca="1" si="51"/>
        <v>75517.274999999994</v>
      </c>
      <c r="AV86" s="43">
        <f ca="1">SUM(AT$12:AT86)</f>
        <v>47961</v>
      </c>
      <c r="AW86" s="60">
        <f ca="1">SUM(AR$12:AR86)+SUMIF(AS$12:AS86, "&lt;0")</f>
        <v>27556.275000000001</v>
      </c>
    </row>
    <row r="87" spans="1:49" x14ac:dyDescent="0.2">
      <c r="A87" s="33">
        <v>44258</v>
      </c>
      <c r="B87" s="54">
        <f ca="1">IF($A87&gt;= $C$5,$C$6, INDEX('[1]Historical Data'!$C$2:$C$745, MATCH(A87, '[1]Historical Data'!$A$2:$A$745, 0)))</f>
        <v>1062</v>
      </c>
      <c r="C87" s="62">
        <f t="shared" ca="1" si="53"/>
        <v>1062</v>
      </c>
      <c r="D87" s="62">
        <f t="shared" ca="1" si="33"/>
        <v>42</v>
      </c>
      <c r="E87" s="62">
        <f t="shared" ca="1" si="37"/>
        <v>1020</v>
      </c>
      <c r="F87" s="62">
        <f t="shared" ca="1" si="34"/>
        <v>1020</v>
      </c>
      <c r="G87" s="62">
        <f t="shared" ca="1" si="47"/>
        <v>62519.275000000001</v>
      </c>
      <c r="H87" s="43">
        <f ca="1">SUM(F$12:F87)</f>
        <v>36741</v>
      </c>
      <c r="I87" s="60">
        <f ca="1">SUM(D$12:D87)+SUMIF(E$12:E87, "&lt;0")</f>
        <v>25778.275000000001</v>
      </c>
      <c r="J87" s="43"/>
      <c r="K87" s="61">
        <v>44258</v>
      </c>
      <c r="L87" s="62">
        <f t="shared" ca="1" si="38"/>
        <v>1252</v>
      </c>
      <c r="M87" s="62">
        <f t="shared" ca="1" si="54"/>
        <v>1237</v>
      </c>
      <c r="N87" s="62">
        <f t="shared" ca="1" si="29"/>
        <v>112</v>
      </c>
      <c r="O87" s="62">
        <f t="shared" ca="1" si="39"/>
        <v>1140</v>
      </c>
      <c r="P87" s="62">
        <f t="shared" ca="1" si="40"/>
        <v>1140</v>
      </c>
      <c r="Q87" s="62">
        <f t="shared" ca="1" si="48"/>
        <v>66224.274999999994</v>
      </c>
      <c r="R87" s="43">
        <f ca="1">SUM(P$12:P87)</f>
        <v>39921</v>
      </c>
      <c r="S87" s="60">
        <f ca="1">SUM(N$12:N87)+SUMIF(O$12:O87, "&lt;0")</f>
        <v>26303.275000000001</v>
      </c>
      <c r="U87" s="61">
        <v>44258</v>
      </c>
      <c r="V87" s="62">
        <f t="shared" ca="1" si="52"/>
        <v>1442</v>
      </c>
      <c r="W87" s="62">
        <f t="shared" ca="1" si="55"/>
        <v>1412</v>
      </c>
      <c r="X87" s="62">
        <f t="shared" ca="1" si="30"/>
        <v>182</v>
      </c>
      <c r="Y87" s="62">
        <f t="shared" ca="1" si="41"/>
        <v>1260</v>
      </c>
      <c r="Z87" s="62">
        <f t="shared" ca="1" si="42"/>
        <v>1260</v>
      </c>
      <c r="AA87" s="62">
        <f t="shared" ca="1" si="49"/>
        <v>69929.274999999994</v>
      </c>
      <c r="AB87" s="43">
        <f ca="1">SUM(Z$12:Z87)</f>
        <v>43101</v>
      </c>
      <c r="AC87" s="60">
        <f ca="1">SUM(X$12:X87)+SUMIF(Y$12:Y87, "&lt;0")</f>
        <v>26828.275000000001</v>
      </c>
      <c r="AE87" s="61">
        <v>44258</v>
      </c>
      <c r="AF87" s="62">
        <f t="shared" ca="1" si="35"/>
        <v>1442</v>
      </c>
      <c r="AG87" s="62">
        <f t="shared" ca="1" si="56"/>
        <v>1412</v>
      </c>
      <c r="AH87" s="62">
        <f t="shared" ca="1" si="31"/>
        <v>182</v>
      </c>
      <c r="AI87" s="62">
        <f t="shared" ca="1" si="43"/>
        <v>1260</v>
      </c>
      <c r="AJ87" s="62">
        <f t="shared" ca="1" si="44"/>
        <v>1260</v>
      </c>
      <c r="AK87" s="62">
        <f t="shared" ca="1" si="50"/>
        <v>69929.274999999994</v>
      </c>
      <c r="AL87" s="43">
        <f ca="1">SUM(AJ$12:AJ87)</f>
        <v>43101</v>
      </c>
      <c r="AM87" s="60">
        <f ca="1">SUM(AH$12:AH87)+SUMIF(AI$12:AI87, "&lt;0")</f>
        <v>26828.275000000001</v>
      </c>
      <c r="AO87" s="61">
        <v>44258</v>
      </c>
      <c r="AP87" s="62">
        <f t="shared" ca="1" si="36"/>
        <v>1822</v>
      </c>
      <c r="AQ87" s="62">
        <f t="shared" ca="1" si="57"/>
        <v>1762</v>
      </c>
      <c r="AR87" s="62">
        <f t="shared" ca="1" si="32"/>
        <v>322</v>
      </c>
      <c r="AS87" s="62">
        <f t="shared" ca="1" si="45"/>
        <v>1500</v>
      </c>
      <c r="AT87" s="62">
        <f t="shared" ca="1" si="46"/>
        <v>1500</v>
      </c>
      <c r="AU87" s="62">
        <f t="shared" ca="1" si="51"/>
        <v>77339.274999999994</v>
      </c>
      <c r="AV87" s="43">
        <f ca="1">SUM(AT$12:AT87)</f>
        <v>49461</v>
      </c>
      <c r="AW87" s="60">
        <f ca="1">SUM(AR$12:AR87)+SUMIF(AS$12:AS87, "&lt;0")</f>
        <v>27878.275000000001</v>
      </c>
    </row>
    <row r="88" spans="1:49" x14ac:dyDescent="0.2">
      <c r="A88" s="33">
        <v>44259</v>
      </c>
      <c r="B88" s="54">
        <f ca="1">IF($A88&gt;= $C$5,$C$6, INDEX('[1]Historical Data'!$C$2:$C$745, MATCH(A88, '[1]Historical Data'!$A$2:$A$745, 0)))</f>
        <v>1062</v>
      </c>
      <c r="C88" s="62">
        <f t="shared" ca="1" si="53"/>
        <v>1062</v>
      </c>
      <c r="D88" s="62">
        <f t="shared" ca="1" si="33"/>
        <v>119</v>
      </c>
      <c r="E88" s="62">
        <f t="shared" ca="1" si="37"/>
        <v>943</v>
      </c>
      <c r="F88" s="62">
        <f t="shared" ca="1" si="34"/>
        <v>943</v>
      </c>
      <c r="G88" s="62">
        <f t="shared" ca="1" si="47"/>
        <v>63581.275000000001</v>
      </c>
      <c r="H88" s="43">
        <f ca="1">SUM(F$12:F88)</f>
        <v>37684</v>
      </c>
      <c r="I88" s="60">
        <f ca="1">SUM(D$12:D88)+SUMIF(E$12:E88, "&lt;0")</f>
        <v>25897.275000000001</v>
      </c>
      <c r="J88" s="43"/>
      <c r="K88" s="61">
        <v>44259</v>
      </c>
      <c r="L88" s="62">
        <f t="shared" ca="1" si="38"/>
        <v>1257</v>
      </c>
      <c r="M88" s="62">
        <f t="shared" ca="1" si="54"/>
        <v>1242</v>
      </c>
      <c r="N88" s="62">
        <f t="shared" ca="1" si="29"/>
        <v>194</v>
      </c>
      <c r="O88" s="62">
        <f t="shared" ca="1" si="39"/>
        <v>1063</v>
      </c>
      <c r="P88" s="62">
        <f t="shared" ca="1" si="40"/>
        <v>1063</v>
      </c>
      <c r="Q88" s="62">
        <f t="shared" ca="1" si="48"/>
        <v>67481.274999999994</v>
      </c>
      <c r="R88" s="43">
        <f ca="1">SUM(P$12:P88)</f>
        <v>40984</v>
      </c>
      <c r="S88" s="60">
        <f ca="1">SUM(N$12:N88)+SUMIF(O$12:O88, "&lt;0")</f>
        <v>26497.275000000001</v>
      </c>
      <c r="U88" s="61">
        <v>44259</v>
      </c>
      <c r="V88" s="62">
        <f t="shared" ca="1" si="52"/>
        <v>1452</v>
      </c>
      <c r="W88" s="62">
        <f t="shared" ca="1" si="55"/>
        <v>1422</v>
      </c>
      <c r="X88" s="62">
        <f t="shared" ca="1" si="30"/>
        <v>269</v>
      </c>
      <c r="Y88" s="62">
        <f t="shared" ca="1" si="41"/>
        <v>1183</v>
      </c>
      <c r="Z88" s="62">
        <f t="shared" ca="1" si="42"/>
        <v>1183</v>
      </c>
      <c r="AA88" s="62">
        <f t="shared" ca="1" si="49"/>
        <v>71381.274999999994</v>
      </c>
      <c r="AB88" s="43">
        <f ca="1">SUM(Z$12:Z88)</f>
        <v>44284</v>
      </c>
      <c r="AC88" s="60">
        <f ca="1">SUM(X$12:X88)+SUMIF(Y$12:Y88, "&lt;0")</f>
        <v>27097.275000000001</v>
      </c>
      <c r="AE88" s="61">
        <v>44259</v>
      </c>
      <c r="AF88" s="62">
        <f t="shared" ca="1" si="35"/>
        <v>1452</v>
      </c>
      <c r="AG88" s="62">
        <f t="shared" ca="1" si="56"/>
        <v>1422</v>
      </c>
      <c r="AH88" s="62">
        <f t="shared" ca="1" si="31"/>
        <v>269</v>
      </c>
      <c r="AI88" s="62">
        <f t="shared" ca="1" si="43"/>
        <v>1183</v>
      </c>
      <c r="AJ88" s="62">
        <f t="shared" ca="1" si="44"/>
        <v>1183</v>
      </c>
      <c r="AK88" s="62">
        <f t="shared" ca="1" si="50"/>
        <v>71381.274999999994</v>
      </c>
      <c r="AL88" s="43">
        <f ca="1">SUM(AJ$12:AJ88)</f>
        <v>44284</v>
      </c>
      <c r="AM88" s="60">
        <f ca="1">SUM(AH$12:AH88)+SUMIF(AI$12:AI88, "&lt;0")</f>
        <v>27097.275000000001</v>
      </c>
      <c r="AO88" s="61">
        <v>44259</v>
      </c>
      <c r="AP88" s="62">
        <f t="shared" ca="1" si="36"/>
        <v>1842</v>
      </c>
      <c r="AQ88" s="62">
        <f t="shared" ca="1" si="57"/>
        <v>1782</v>
      </c>
      <c r="AR88" s="62">
        <f t="shared" ca="1" si="32"/>
        <v>419</v>
      </c>
      <c r="AS88" s="62">
        <f t="shared" ca="1" si="45"/>
        <v>1423</v>
      </c>
      <c r="AT88" s="62">
        <f t="shared" ca="1" si="46"/>
        <v>1423</v>
      </c>
      <c r="AU88" s="62">
        <f t="shared" ca="1" si="51"/>
        <v>79181.274999999994</v>
      </c>
      <c r="AV88" s="43">
        <f ca="1">SUM(AT$12:AT88)</f>
        <v>50884</v>
      </c>
      <c r="AW88" s="60">
        <f ca="1">SUM(AR$12:AR88)+SUMIF(AS$12:AS88, "&lt;0")</f>
        <v>28297.275000000001</v>
      </c>
    </row>
    <row r="89" spans="1:49" x14ac:dyDescent="0.2">
      <c r="A89" s="33">
        <v>44260</v>
      </c>
      <c r="B89" s="54">
        <f ca="1">IF($A89&gt;= $C$5,$C$6, INDEX('[1]Historical Data'!$C$2:$C$745, MATCH(A89, '[1]Historical Data'!$A$2:$A$745, 0)))</f>
        <v>1062</v>
      </c>
      <c r="C89" s="62">
        <f t="shared" ca="1" si="53"/>
        <v>1062</v>
      </c>
      <c r="D89" s="62">
        <f t="shared" ca="1" si="33"/>
        <v>712</v>
      </c>
      <c r="E89" s="62">
        <f t="shared" ca="1" si="37"/>
        <v>350</v>
      </c>
      <c r="F89" s="62">
        <f t="shared" ca="1" si="34"/>
        <v>350</v>
      </c>
      <c r="G89" s="62">
        <f t="shared" ca="1" si="47"/>
        <v>64643.275000000001</v>
      </c>
      <c r="H89" s="43">
        <f ca="1">SUM(F$12:F89)</f>
        <v>38034</v>
      </c>
      <c r="I89" s="60">
        <f ca="1">SUM(D$12:D89)+SUMIF(E$12:E89, "&lt;0")</f>
        <v>26609.275000000001</v>
      </c>
      <c r="J89" s="43"/>
      <c r="K89" s="61">
        <v>44260</v>
      </c>
      <c r="L89" s="62">
        <f t="shared" ca="1" si="38"/>
        <v>1262</v>
      </c>
      <c r="M89" s="62">
        <f t="shared" ca="1" si="54"/>
        <v>1247</v>
      </c>
      <c r="N89" s="62">
        <f t="shared" ca="1" si="29"/>
        <v>792</v>
      </c>
      <c r="O89" s="62">
        <f t="shared" ca="1" si="39"/>
        <v>470</v>
      </c>
      <c r="P89" s="62">
        <f t="shared" ca="1" si="40"/>
        <v>470</v>
      </c>
      <c r="Q89" s="62">
        <f t="shared" ca="1" si="48"/>
        <v>68743.274999999994</v>
      </c>
      <c r="R89" s="43">
        <f ca="1">SUM(P$12:P89)</f>
        <v>41454</v>
      </c>
      <c r="S89" s="60">
        <f ca="1">SUM(N$12:N89)+SUMIF(O$12:O89, "&lt;0")</f>
        <v>27289.275000000001</v>
      </c>
      <c r="U89" s="61">
        <v>44260</v>
      </c>
      <c r="V89" s="62">
        <f t="shared" ca="1" si="52"/>
        <v>1462</v>
      </c>
      <c r="W89" s="62">
        <f t="shared" ca="1" si="55"/>
        <v>1432</v>
      </c>
      <c r="X89" s="62">
        <f t="shared" ca="1" si="30"/>
        <v>872</v>
      </c>
      <c r="Y89" s="62">
        <f t="shared" ca="1" si="41"/>
        <v>590</v>
      </c>
      <c r="Z89" s="62">
        <f t="shared" ca="1" si="42"/>
        <v>590</v>
      </c>
      <c r="AA89" s="62">
        <f t="shared" ca="1" si="49"/>
        <v>72843.274999999994</v>
      </c>
      <c r="AB89" s="43">
        <f ca="1">SUM(Z$12:Z89)</f>
        <v>44874</v>
      </c>
      <c r="AC89" s="60">
        <f ca="1">SUM(X$12:X89)+SUMIF(Y$12:Y89, "&lt;0")</f>
        <v>27969.275000000001</v>
      </c>
      <c r="AE89" s="61">
        <v>44260</v>
      </c>
      <c r="AF89" s="62">
        <f t="shared" ca="1" si="35"/>
        <v>1462</v>
      </c>
      <c r="AG89" s="62">
        <f t="shared" ca="1" si="56"/>
        <v>1432</v>
      </c>
      <c r="AH89" s="62">
        <f t="shared" ca="1" si="31"/>
        <v>872</v>
      </c>
      <c r="AI89" s="62">
        <f t="shared" ca="1" si="43"/>
        <v>590</v>
      </c>
      <c r="AJ89" s="62">
        <f t="shared" ca="1" si="44"/>
        <v>590</v>
      </c>
      <c r="AK89" s="62">
        <f t="shared" ca="1" si="50"/>
        <v>72843.274999999994</v>
      </c>
      <c r="AL89" s="43">
        <f ca="1">SUM(AJ$12:AJ89)</f>
        <v>44874</v>
      </c>
      <c r="AM89" s="60">
        <f ca="1">SUM(AH$12:AH89)+SUMIF(AI$12:AI89, "&lt;0")</f>
        <v>27969.275000000001</v>
      </c>
      <c r="AO89" s="61">
        <v>44260</v>
      </c>
      <c r="AP89" s="62">
        <f t="shared" ca="1" si="36"/>
        <v>1862</v>
      </c>
      <c r="AQ89" s="62">
        <f t="shared" ca="1" si="57"/>
        <v>1802</v>
      </c>
      <c r="AR89" s="62">
        <f t="shared" ca="1" si="32"/>
        <v>1032</v>
      </c>
      <c r="AS89" s="62">
        <f t="shared" ca="1" si="45"/>
        <v>830</v>
      </c>
      <c r="AT89" s="62">
        <f t="shared" ca="1" si="46"/>
        <v>830</v>
      </c>
      <c r="AU89" s="62">
        <f t="shared" ca="1" si="51"/>
        <v>81043.274999999994</v>
      </c>
      <c r="AV89" s="43">
        <f ca="1">SUM(AT$12:AT89)</f>
        <v>51714</v>
      </c>
      <c r="AW89" s="60">
        <f ca="1">SUM(AR$12:AR89)+SUMIF(AS$12:AS89, "&lt;0")</f>
        <v>29329.275000000001</v>
      </c>
    </row>
    <row r="90" spans="1:49" x14ac:dyDescent="0.2">
      <c r="A90" s="33">
        <v>44261</v>
      </c>
      <c r="B90" s="54">
        <f ca="1">IF($A90&gt;= $C$5,$C$6, INDEX('[1]Historical Data'!$C$2:$C$745, MATCH(A90, '[1]Historical Data'!$A$2:$A$745, 0)))</f>
        <v>1062</v>
      </c>
      <c r="C90" s="62">
        <f t="shared" ca="1" si="53"/>
        <v>1062</v>
      </c>
      <c r="D90" s="62">
        <f t="shared" ca="1" si="33"/>
        <v>525</v>
      </c>
      <c r="E90" s="62">
        <f t="shared" ca="1" si="37"/>
        <v>537</v>
      </c>
      <c r="F90" s="62">
        <f t="shared" ca="1" si="34"/>
        <v>537</v>
      </c>
      <c r="G90" s="62">
        <f t="shared" ca="1" si="47"/>
        <v>65705.274999999994</v>
      </c>
      <c r="H90" s="43">
        <f ca="1">SUM(F$12:F90)</f>
        <v>38571</v>
      </c>
      <c r="I90" s="60">
        <f ca="1">SUM(D$12:D90)+SUMIF(E$12:E90, "&lt;0")</f>
        <v>27134.275000000001</v>
      </c>
      <c r="J90" s="43"/>
      <c r="K90" s="61">
        <v>44261</v>
      </c>
      <c r="L90" s="62">
        <f t="shared" ca="1" si="38"/>
        <v>1267</v>
      </c>
      <c r="M90" s="62">
        <f t="shared" ca="1" si="54"/>
        <v>1252</v>
      </c>
      <c r="N90" s="62">
        <f t="shared" ca="1" si="29"/>
        <v>610</v>
      </c>
      <c r="O90" s="62">
        <f t="shared" ca="1" si="39"/>
        <v>657</v>
      </c>
      <c r="P90" s="62">
        <f t="shared" ca="1" si="40"/>
        <v>657</v>
      </c>
      <c r="Q90" s="62">
        <f t="shared" ca="1" si="48"/>
        <v>70010.274999999994</v>
      </c>
      <c r="R90" s="43">
        <f ca="1">SUM(P$12:P90)</f>
        <v>42111</v>
      </c>
      <c r="S90" s="60">
        <f ca="1">SUM(N$12:N90)+SUMIF(O$12:O90, "&lt;0")</f>
        <v>27899.275000000001</v>
      </c>
      <c r="U90" s="61">
        <v>44261</v>
      </c>
      <c r="V90" s="62">
        <f t="shared" ca="1" si="52"/>
        <v>1472</v>
      </c>
      <c r="W90" s="62">
        <f t="shared" ca="1" si="55"/>
        <v>1442</v>
      </c>
      <c r="X90" s="62">
        <f t="shared" ca="1" si="30"/>
        <v>695</v>
      </c>
      <c r="Y90" s="62">
        <f t="shared" ca="1" si="41"/>
        <v>777</v>
      </c>
      <c r="Z90" s="62">
        <f t="shared" ca="1" si="42"/>
        <v>777</v>
      </c>
      <c r="AA90" s="62">
        <f t="shared" ca="1" si="49"/>
        <v>74315.274999999994</v>
      </c>
      <c r="AB90" s="43">
        <f ca="1">SUM(Z$12:Z90)</f>
        <v>45651</v>
      </c>
      <c r="AC90" s="60">
        <f ca="1">SUM(X$12:X90)+SUMIF(Y$12:Y90, "&lt;0")</f>
        <v>28664.275000000001</v>
      </c>
      <c r="AE90" s="61">
        <v>44261</v>
      </c>
      <c r="AF90" s="62">
        <f t="shared" ca="1" si="35"/>
        <v>1472</v>
      </c>
      <c r="AG90" s="62">
        <f t="shared" ca="1" si="56"/>
        <v>1442</v>
      </c>
      <c r="AH90" s="62">
        <f t="shared" ca="1" si="31"/>
        <v>695</v>
      </c>
      <c r="AI90" s="62">
        <f t="shared" ca="1" si="43"/>
        <v>777</v>
      </c>
      <c r="AJ90" s="62">
        <f t="shared" ca="1" si="44"/>
        <v>777</v>
      </c>
      <c r="AK90" s="62">
        <f t="shared" ca="1" si="50"/>
        <v>74315.274999999994</v>
      </c>
      <c r="AL90" s="43">
        <f ca="1">SUM(AJ$12:AJ90)</f>
        <v>45651</v>
      </c>
      <c r="AM90" s="60">
        <f ca="1">SUM(AH$12:AH90)+SUMIF(AI$12:AI90, "&lt;0")</f>
        <v>28664.275000000001</v>
      </c>
      <c r="AO90" s="61">
        <v>44261</v>
      </c>
      <c r="AP90" s="62">
        <f t="shared" ca="1" si="36"/>
        <v>1882</v>
      </c>
      <c r="AQ90" s="62">
        <f t="shared" ca="1" si="57"/>
        <v>1822</v>
      </c>
      <c r="AR90" s="62">
        <f t="shared" ca="1" si="32"/>
        <v>865</v>
      </c>
      <c r="AS90" s="62">
        <f t="shared" ca="1" si="45"/>
        <v>1017</v>
      </c>
      <c r="AT90" s="62">
        <f t="shared" ca="1" si="46"/>
        <v>1017</v>
      </c>
      <c r="AU90" s="62">
        <f t="shared" ca="1" si="51"/>
        <v>82925.274999999994</v>
      </c>
      <c r="AV90" s="43">
        <f ca="1">SUM(AT$12:AT90)</f>
        <v>52731</v>
      </c>
      <c r="AW90" s="60">
        <f ca="1">SUM(AR$12:AR90)+SUMIF(AS$12:AS90, "&lt;0")</f>
        <v>30194.275000000001</v>
      </c>
    </row>
    <row r="91" spans="1:49" x14ac:dyDescent="0.2">
      <c r="A91" s="33">
        <v>44262</v>
      </c>
      <c r="B91" s="54">
        <f ca="1">IF($A91&gt;= $C$5,$C$6, INDEX('[1]Historical Data'!$C$2:$C$745, MATCH(A91, '[1]Historical Data'!$A$2:$A$745, 0)))</f>
        <v>1062</v>
      </c>
      <c r="C91" s="62">
        <f t="shared" ca="1" si="53"/>
        <v>1062</v>
      </c>
      <c r="D91" s="62">
        <f t="shared" ca="1" si="33"/>
        <v>661</v>
      </c>
      <c r="E91" s="62">
        <f t="shared" ca="1" si="37"/>
        <v>401</v>
      </c>
      <c r="F91" s="62">
        <f t="shared" ca="1" si="34"/>
        <v>401</v>
      </c>
      <c r="G91" s="62">
        <f t="shared" ca="1" si="47"/>
        <v>66767.274999999994</v>
      </c>
      <c r="H91" s="43">
        <f ca="1">SUM(F$12:F91)</f>
        <v>38972</v>
      </c>
      <c r="I91" s="60">
        <f ca="1">SUM(D$12:D91)+SUMIF(E$12:E91, "&lt;0")</f>
        <v>27795.275000000001</v>
      </c>
      <c r="J91" s="43"/>
      <c r="K91" s="61">
        <v>44262</v>
      </c>
      <c r="L91" s="62">
        <f t="shared" ca="1" si="38"/>
        <v>1272</v>
      </c>
      <c r="M91" s="62">
        <f t="shared" ca="1" si="54"/>
        <v>1257</v>
      </c>
      <c r="N91" s="62">
        <f t="shared" ca="1" si="29"/>
        <v>751</v>
      </c>
      <c r="O91" s="62">
        <f t="shared" ca="1" si="39"/>
        <v>521</v>
      </c>
      <c r="P91" s="62">
        <f t="shared" ca="1" si="40"/>
        <v>521</v>
      </c>
      <c r="Q91" s="62">
        <f t="shared" ca="1" si="48"/>
        <v>71282.274999999994</v>
      </c>
      <c r="R91" s="43">
        <f ca="1">SUM(P$12:P91)</f>
        <v>42632</v>
      </c>
      <c r="S91" s="60">
        <f ca="1">SUM(N$12:N91)+SUMIF(O$12:O91, "&lt;0")</f>
        <v>28650.275000000001</v>
      </c>
      <c r="U91" s="61">
        <v>44262</v>
      </c>
      <c r="V91" s="62">
        <f t="shared" ca="1" si="52"/>
        <v>1482</v>
      </c>
      <c r="W91" s="62">
        <f t="shared" ca="1" si="55"/>
        <v>1452</v>
      </c>
      <c r="X91" s="62">
        <f t="shared" ca="1" si="30"/>
        <v>841</v>
      </c>
      <c r="Y91" s="62">
        <f t="shared" ca="1" si="41"/>
        <v>641</v>
      </c>
      <c r="Z91" s="62">
        <f t="shared" ca="1" si="42"/>
        <v>641</v>
      </c>
      <c r="AA91" s="62">
        <f t="shared" ca="1" si="49"/>
        <v>75797.274999999994</v>
      </c>
      <c r="AB91" s="43">
        <f ca="1">SUM(Z$12:Z91)</f>
        <v>46292</v>
      </c>
      <c r="AC91" s="60">
        <f ca="1">SUM(X$12:X91)+SUMIF(Y$12:Y91, "&lt;0")</f>
        <v>29505.275000000001</v>
      </c>
      <c r="AE91" s="61">
        <v>44262</v>
      </c>
      <c r="AF91" s="62">
        <f t="shared" ca="1" si="35"/>
        <v>1482</v>
      </c>
      <c r="AG91" s="62">
        <f t="shared" ca="1" si="56"/>
        <v>1452</v>
      </c>
      <c r="AH91" s="62">
        <f t="shared" ca="1" si="31"/>
        <v>841</v>
      </c>
      <c r="AI91" s="62">
        <f t="shared" ca="1" si="43"/>
        <v>641</v>
      </c>
      <c r="AJ91" s="62">
        <f t="shared" ca="1" si="44"/>
        <v>641</v>
      </c>
      <c r="AK91" s="62">
        <f t="shared" ca="1" si="50"/>
        <v>75797.274999999994</v>
      </c>
      <c r="AL91" s="43">
        <f ca="1">SUM(AJ$12:AJ91)</f>
        <v>46292</v>
      </c>
      <c r="AM91" s="60">
        <f ca="1">SUM(AH$12:AH91)+SUMIF(AI$12:AI91, "&lt;0")</f>
        <v>29505.275000000001</v>
      </c>
      <c r="AO91" s="61">
        <v>44262</v>
      </c>
      <c r="AP91" s="62">
        <f t="shared" ca="1" si="36"/>
        <v>1902</v>
      </c>
      <c r="AQ91" s="62">
        <f t="shared" ca="1" si="57"/>
        <v>1842</v>
      </c>
      <c r="AR91" s="62">
        <f t="shared" ca="1" si="32"/>
        <v>1021</v>
      </c>
      <c r="AS91" s="62">
        <f t="shared" ca="1" si="45"/>
        <v>881</v>
      </c>
      <c r="AT91" s="62">
        <f t="shared" ca="1" si="46"/>
        <v>881</v>
      </c>
      <c r="AU91" s="62">
        <f t="shared" ca="1" si="51"/>
        <v>84827.274999999994</v>
      </c>
      <c r="AV91" s="43">
        <f ca="1">SUM(AT$12:AT91)</f>
        <v>53612</v>
      </c>
      <c r="AW91" s="60">
        <f ca="1">SUM(AR$12:AR91)+SUMIF(AS$12:AS91, "&lt;0")</f>
        <v>31215.275000000001</v>
      </c>
    </row>
    <row r="92" spans="1:49" x14ac:dyDescent="0.2">
      <c r="A92" s="33">
        <v>44263</v>
      </c>
      <c r="B92" s="54">
        <f ca="1">IF($A92&gt;= $C$5,$C$6, INDEX('[1]Historical Data'!$C$2:$C$745, MATCH(A92, '[1]Historical Data'!$A$2:$A$745, 0)))</f>
        <v>1062</v>
      </c>
      <c r="C92" s="62">
        <f t="shared" ca="1" si="53"/>
        <v>1062</v>
      </c>
      <c r="D92" s="62">
        <f t="shared" ca="1" si="33"/>
        <v>894</v>
      </c>
      <c r="E92" s="62">
        <f t="shared" ca="1" si="37"/>
        <v>168</v>
      </c>
      <c r="F92" s="62">
        <f t="shared" ca="1" si="34"/>
        <v>168</v>
      </c>
      <c r="G92" s="62">
        <f t="shared" ca="1" si="47"/>
        <v>67829.274999999994</v>
      </c>
      <c r="H92" s="43">
        <f ca="1">SUM(F$12:F92)</f>
        <v>39140</v>
      </c>
      <c r="I92" s="60">
        <f ca="1">SUM(D$12:D92)+SUMIF(E$12:E92, "&lt;0")</f>
        <v>28689.275000000001</v>
      </c>
      <c r="J92" s="43"/>
      <c r="K92" s="61">
        <v>44263</v>
      </c>
      <c r="L92" s="62">
        <f t="shared" ca="1" si="38"/>
        <v>1277</v>
      </c>
      <c r="M92" s="62">
        <f t="shared" ca="1" si="54"/>
        <v>1262</v>
      </c>
      <c r="N92" s="62">
        <f t="shared" ca="1" si="29"/>
        <v>989</v>
      </c>
      <c r="O92" s="62">
        <f t="shared" ca="1" si="39"/>
        <v>288</v>
      </c>
      <c r="P92" s="62">
        <f t="shared" ca="1" si="40"/>
        <v>288</v>
      </c>
      <c r="Q92" s="62">
        <f t="shared" ca="1" si="48"/>
        <v>72559.274999999994</v>
      </c>
      <c r="R92" s="43">
        <f ca="1">SUM(P$12:P92)</f>
        <v>42920</v>
      </c>
      <c r="S92" s="60">
        <f ca="1">SUM(N$12:N92)+SUMIF(O$12:O92, "&lt;0")</f>
        <v>29639.275000000001</v>
      </c>
      <c r="U92" s="61">
        <v>44263</v>
      </c>
      <c r="V92" s="62">
        <f t="shared" ca="1" si="52"/>
        <v>1492</v>
      </c>
      <c r="W92" s="62">
        <f t="shared" ca="1" si="55"/>
        <v>1462</v>
      </c>
      <c r="X92" s="62">
        <f t="shared" ca="1" si="30"/>
        <v>1084</v>
      </c>
      <c r="Y92" s="62">
        <f t="shared" ca="1" si="41"/>
        <v>408</v>
      </c>
      <c r="Z92" s="62">
        <f t="shared" ca="1" si="42"/>
        <v>408</v>
      </c>
      <c r="AA92" s="62">
        <f t="shared" ca="1" si="49"/>
        <v>77289.274999999994</v>
      </c>
      <c r="AB92" s="43">
        <f ca="1">SUM(Z$12:Z92)</f>
        <v>46700</v>
      </c>
      <c r="AC92" s="60">
        <f ca="1">SUM(X$12:X92)+SUMIF(Y$12:Y92, "&lt;0")</f>
        <v>30589.275000000001</v>
      </c>
      <c r="AE92" s="61">
        <v>44263</v>
      </c>
      <c r="AF92" s="62">
        <f t="shared" ca="1" si="35"/>
        <v>1492</v>
      </c>
      <c r="AG92" s="62">
        <f t="shared" ca="1" si="56"/>
        <v>1462</v>
      </c>
      <c r="AH92" s="62">
        <f t="shared" ca="1" si="31"/>
        <v>1084</v>
      </c>
      <c r="AI92" s="62">
        <f t="shared" ca="1" si="43"/>
        <v>408</v>
      </c>
      <c r="AJ92" s="62">
        <f t="shared" ca="1" si="44"/>
        <v>408</v>
      </c>
      <c r="AK92" s="62">
        <f t="shared" ca="1" si="50"/>
        <v>77289.274999999994</v>
      </c>
      <c r="AL92" s="43">
        <f ca="1">SUM(AJ$12:AJ92)</f>
        <v>46700</v>
      </c>
      <c r="AM92" s="60">
        <f ca="1">SUM(AH$12:AH92)+SUMIF(AI$12:AI92, "&lt;0")</f>
        <v>30589.275000000001</v>
      </c>
      <c r="AO92" s="61">
        <v>44263</v>
      </c>
      <c r="AP92" s="62">
        <f t="shared" ca="1" si="36"/>
        <v>1922</v>
      </c>
      <c r="AQ92" s="62">
        <f t="shared" ca="1" si="57"/>
        <v>1862</v>
      </c>
      <c r="AR92" s="62">
        <f t="shared" ca="1" si="32"/>
        <v>1274</v>
      </c>
      <c r="AS92" s="62">
        <f t="shared" ca="1" si="45"/>
        <v>648</v>
      </c>
      <c r="AT92" s="62">
        <f t="shared" ca="1" si="46"/>
        <v>648</v>
      </c>
      <c r="AU92" s="62">
        <f t="shared" ca="1" si="51"/>
        <v>86749.274999999994</v>
      </c>
      <c r="AV92" s="43">
        <f ca="1">SUM(AT$12:AT92)</f>
        <v>54260</v>
      </c>
      <c r="AW92" s="60">
        <f ca="1">SUM(AR$12:AR92)+SUMIF(AS$12:AS92, "&lt;0")</f>
        <v>32489.275000000001</v>
      </c>
    </row>
    <row r="93" spans="1:49" x14ac:dyDescent="0.2">
      <c r="A93" s="33">
        <v>44264</v>
      </c>
      <c r="B93" s="54">
        <f ca="1">IF($A93&gt;= $C$5,$C$6, INDEX('[1]Historical Data'!$C$2:$C$745, MATCH(A93, '[1]Historical Data'!$A$2:$A$745, 0)))</f>
        <v>1062</v>
      </c>
      <c r="C93" s="62">
        <f t="shared" ca="1" si="53"/>
        <v>1062</v>
      </c>
      <c r="D93" s="62">
        <f t="shared" ca="1" si="33"/>
        <v>0</v>
      </c>
      <c r="E93" s="62">
        <f t="shared" ca="1" si="37"/>
        <v>1062</v>
      </c>
      <c r="F93" s="62">
        <f t="shared" ca="1" si="34"/>
        <v>1062</v>
      </c>
      <c r="G93" s="62">
        <f t="shared" ca="1" si="47"/>
        <v>68891.274999999994</v>
      </c>
      <c r="H93" s="43">
        <f ca="1">SUM(F$12:F93)</f>
        <v>40202</v>
      </c>
      <c r="I93" s="60">
        <f ca="1">SUM(D$12:D93)+SUMIF(E$12:E93, "&lt;0")</f>
        <v>28689.275000000001</v>
      </c>
      <c r="J93" s="43"/>
      <c r="K93" s="61">
        <v>44264</v>
      </c>
      <c r="L93" s="62">
        <f t="shared" ca="1" si="38"/>
        <v>1282</v>
      </c>
      <c r="M93" s="62">
        <f t="shared" ca="1" si="54"/>
        <v>1267</v>
      </c>
      <c r="N93" s="62">
        <f t="shared" ca="1" si="29"/>
        <v>0</v>
      </c>
      <c r="O93" s="62">
        <f t="shared" ca="1" si="39"/>
        <v>1282</v>
      </c>
      <c r="P93" s="62">
        <f t="shared" ca="1" si="40"/>
        <v>1282</v>
      </c>
      <c r="Q93" s="62">
        <f t="shared" ca="1" si="48"/>
        <v>73841.274999999994</v>
      </c>
      <c r="R93" s="43">
        <f ca="1">SUM(P$12:P93)</f>
        <v>44202</v>
      </c>
      <c r="S93" s="60">
        <f ca="1">SUM(N$12:N93)+SUMIF(O$12:O93, "&lt;0")</f>
        <v>29639.275000000001</v>
      </c>
      <c r="U93" s="61">
        <v>44264</v>
      </c>
      <c r="V93" s="62">
        <f t="shared" ca="1" si="52"/>
        <v>1502</v>
      </c>
      <c r="W93" s="62">
        <f t="shared" ca="1" si="55"/>
        <v>1472</v>
      </c>
      <c r="X93" s="62">
        <f t="shared" ca="1" si="30"/>
        <v>0</v>
      </c>
      <c r="Y93" s="62">
        <f t="shared" ca="1" si="41"/>
        <v>1502</v>
      </c>
      <c r="Z93" s="62">
        <f t="shared" ca="1" si="42"/>
        <v>1502</v>
      </c>
      <c r="AA93" s="62">
        <f t="shared" ca="1" si="49"/>
        <v>78791.274999999994</v>
      </c>
      <c r="AB93" s="43">
        <f ca="1">SUM(Z$12:Z93)</f>
        <v>48202</v>
      </c>
      <c r="AC93" s="60">
        <f ca="1">SUM(X$12:X93)+SUMIF(Y$12:Y93, "&lt;0")</f>
        <v>30589.275000000001</v>
      </c>
      <c r="AE93" s="61">
        <v>44264</v>
      </c>
      <c r="AF93" s="62">
        <f t="shared" ca="1" si="35"/>
        <v>1502</v>
      </c>
      <c r="AG93" s="62">
        <f t="shared" ca="1" si="56"/>
        <v>1472</v>
      </c>
      <c r="AH93" s="62">
        <f t="shared" ca="1" si="31"/>
        <v>0</v>
      </c>
      <c r="AI93" s="62">
        <f t="shared" ca="1" si="43"/>
        <v>1502</v>
      </c>
      <c r="AJ93" s="62">
        <f t="shared" ca="1" si="44"/>
        <v>1502</v>
      </c>
      <c r="AK93" s="62">
        <f t="shared" ca="1" si="50"/>
        <v>78791.274999999994</v>
      </c>
      <c r="AL93" s="43">
        <f ca="1">SUM(AJ$12:AJ93)</f>
        <v>48202</v>
      </c>
      <c r="AM93" s="60">
        <f ca="1">SUM(AH$12:AH93)+SUMIF(AI$12:AI93, "&lt;0")</f>
        <v>30589.275000000001</v>
      </c>
      <c r="AO93" s="61">
        <v>44264</v>
      </c>
      <c r="AP93" s="62">
        <f t="shared" ca="1" si="36"/>
        <v>1942</v>
      </c>
      <c r="AQ93" s="62">
        <f t="shared" ca="1" si="57"/>
        <v>1882</v>
      </c>
      <c r="AR93" s="62">
        <f t="shared" ca="1" si="32"/>
        <v>0</v>
      </c>
      <c r="AS93" s="62">
        <f t="shared" ca="1" si="45"/>
        <v>1942</v>
      </c>
      <c r="AT93" s="62">
        <f t="shared" ca="1" si="46"/>
        <v>1942</v>
      </c>
      <c r="AU93" s="62">
        <f t="shared" ca="1" si="51"/>
        <v>88691.274999999994</v>
      </c>
      <c r="AV93" s="43">
        <f ca="1">SUM(AT$12:AT93)</f>
        <v>56202</v>
      </c>
      <c r="AW93" s="60">
        <f ca="1">SUM(AR$12:AR93)+SUMIF(AS$12:AS93, "&lt;0")</f>
        <v>32489.275000000001</v>
      </c>
    </row>
    <row r="94" spans="1:49" x14ac:dyDescent="0.2">
      <c r="A94" s="33">
        <v>44265</v>
      </c>
      <c r="B94" s="54">
        <f ca="1">IF($A94&gt;= $C$5,$C$6, INDEX('[1]Historical Data'!$C$2:$C$745, MATCH(A94, '[1]Historical Data'!$A$2:$A$745, 0)))</f>
        <v>1062</v>
      </c>
      <c r="C94" s="62">
        <f t="shared" ca="1" si="53"/>
        <v>1062</v>
      </c>
      <c r="D94" s="62">
        <f t="shared" ca="1" si="33"/>
        <v>0</v>
      </c>
      <c r="E94" s="62">
        <f t="shared" ca="1" si="37"/>
        <v>1062</v>
      </c>
      <c r="F94" s="62">
        <f t="shared" ca="1" si="34"/>
        <v>1062</v>
      </c>
      <c r="G94" s="62">
        <f t="shared" ca="1" si="47"/>
        <v>69953.274999999994</v>
      </c>
      <c r="H94" s="43">
        <f ca="1">SUM(F$12:F94)</f>
        <v>41264</v>
      </c>
      <c r="I94" s="60">
        <f ca="1">SUM(D$12:D94)+SUMIF(E$12:E94, "&lt;0")</f>
        <v>28689.275000000001</v>
      </c>
      <c r="J94" s="43"/>
      <c r="K94" s="61">
        <v>44265</v>
      </c>
      <c r="L94" s="62">
        <f t="shared" ca="1" si="38"/>
        <v>1287</v>
      </c>
      <c r="M94" s="62">
        <f t="shared" ca="1" si="54"/>
        <v>1272</v>
      </c>
      <c r="N94" s="62">
        <f t="shared" ca="1" si="29"/>
        <v>0</v>
      </c>
      <c r="O94" s="62">
        <f t="shared" ca="1" si="39"/>
        <v>1287</v>
      </c>
      <c r="P94" s="62">
        <f t="shared" ca="1" si="40"/>
        <v>1287</v>
      </c>
      <c r="Q94" s="62">
        <f t="shared" ca="1" si="48"/>
        <v>75128.274999999994</v>
      </c>
      <c r="R94" s="43">
        <f ca="1">SUM(P$12:P94)</f>
        <v>45489</v>
      </c>
      <c r="S94" s="60">
        <f ca="1">SUM(N$12:N94)+SUMIF(O$12:O94, "&lt;0")</f>
        <v>29639.275000000001</v>
      </c>
      <c r="U94" s="61">
        <v>44265</v>
      </c>
      <c r="V94" s="62">
        <f t="shared" ca="1" si="52"/>
        <v>1512</v>
      </c>
      <c r="W94" s="62">
        <f t="shared" ca="1" si="55"/>
        <v>1482</v>
      </c>
      <c r="X94" s="62">
        <f t="shared" ca="1" si="30"/>
        <v>0</v>
      </c>
      <c r="Y94" s="62">
        <f t="shared" ca="1" si="41"/>
        <v>1512</v>
      </c>
      <c r="Z94" s="62">
        <f t="shared" ca="1" si="42"/>
        <v>1512</v>
      </c>
      <c r="AA94" s="62">
        <f t="shared" ca="1" si="49"/>
        <v>80303.274999999994</v>
      </c>
      <c r="AB94" s="43">
        <f ca="1">SUM(Z$12:Z94)</f>
        <v>49714</v>
      </c>
      <c r="AC94" s="60">
        <f ca="1">SUM(X$12:X94)+SUMIF(Y$12:Y94, "&lt;0")</f>
        <v>30589.275000000001</v>
      </c>
      <c r="AE94" s="61">
        <v>44265</v>
      </c>
      <c r="AF94" s="62">
        <f t="shared" ca="1" si="35"/>
        <v>1512</v>
      </c>
      <c r="AG94" s="62">
        <f t="shared" ca="1" si="56"/>
        <v>1482</v>
      </c>
      <c r="AH94" s="62">
        <f t="shared" ca="1" si="31"/>
        <v>0</v>
      </c>
      <c r="AI94" s="62">
        <f t="shared" ca="1" si="43"/>
        <v>1512</v>
      </c>
      <c r="AJ94" s="62">
        <f t="shared" ca="1" si="44"/>
        <v>1512</v>
      </c>
      <c r="AK94" s="62">
        <f t="shared" ca="1" si="50"/>
        <v>80303.274999999994</v>
      </c>
      <c r="AL94" s="43">
        <f ca="1">SUM(AJ$12:AJ94)</f>
        <v>49714</v>
      </c>
      <c r="AM94" s="60">
        <f ca="1">SUM(AH$12:AH94)+SUMIF(AI$12:AI94, "&lt;0")</f>
        <v>30589.275000000001</v>
      </c>
      <c r="AO94" s="61">
        <v>44265</v>
      </c>
      <c r="AP94" s="62">
        <f t="shared" ca="1" si="36"/>
        <v>1962</v>
      </c>
      <c r="AQ94" s="62">
        <f t="shared" ca="1" si="57"/>
        <v>1902</v>
      </c>
      <c r="AR94" s="62">
        <f t="shared" ca="1" si="32"/>
        <v>270</v>
      </c>
      <c r="AS94" s="62">
        <f t="shared" ca="1" si="45"/>
        <v>1692</v>
      </c>
      <c r="AT94" s="62">
        <f t="shared" ca="1" si="46"/>
        <v>1692</v>
      </c>
      <c r="AU94" s="62">
        <f t="shared" ca="1" si="51"/>
        <v>90653.274999999994</v>
      </c>
      <c r="AV94" s="43">
        <f ca="1">SUM(AT$12:AT94)</f>
        <v>57894</v>
      </c>
      <c r="AW94" s="60">
        <f ca="1">SUM(AR$12:AR94)+SUMIF(AS$12:AS94, "&lt;0")</f>
        <v>32759.275000000001</v>
      </c>
    </row>
    <row r="95" spans="1:49" x14ac:dyDescent="0.2">
      <c r="A95" s="33">
        <v>44266</v>
      </c>
      <c r="B95" s="54">
        <f ca="1">IF($A95&gt;= $C$5,$C$6, INDEX('[1]Historical Data'!$C$2:$C$745, MATCH(A95, '[1]Historical Data'!$A$2:$A$745, 0)))</f>
        <v>1062</v>
      </c>
      <c r="C95" s="62">
        <f t="shared" ca="1" si="53"/>
        <v>1062</v>
      </c>
      <c r="D95" s="62">
        <f t="shared" ca="1" si="33"/>
        <v>0</v>
      </c>
      <c r="E95" s="62">
        <f t="shared" ca="1" si="37"/>
        <v>1062</v>
      </c>
      <c r="F95" s="62">
        <f t="shared" ca="1" si="34"/>
        <v>1062</v>
      </c>
      <c r="G95" s="62">
        <f t="shared" ca="1" si="47"/>
        <v>71015.274999999994</v>
      </c>
      <c r="H95" s="43">
        <f ca="1">SUM(F$12:F95)</f>
        <v>42326</v>
      </c>
      <c r="I95" s="60">
        <f ca="1">SUM(D$12:D95)+SUMIF(E$12:E95, "&lt;0")</f>
        <v>28689.275000000001</v>
      </c>
      <c r="J95" s="43"/>
      <c r="K95" s="61">
        <v>44266</v>
      </c>
      <c r="L95" s="62">
        <f t="shared" ca="1" si="38"/>
        <v>1292</v>
      </c>
      <c r="M95" s="62">
        <f t="shared" ca="1" si="54"/>
        <v>1277</v>
      </c>
      <c r="N95" s="62">
        <f t="shared" ca="1" si="29"/>
        <v>0</v>
      </c>
      <c r="O95" s="62">
        <f t="shared" ca="1" si="39"/>
        <v>1292</v>
      </c>
      <c r="P95" s="62">
        <f t="shared" ca="1" si="40"/>
        <v>1292</v>
      </c>
      <c r="Q95" s="62">
        <f t="shared" ca="1" si="48"/>
        <v>76420.274999999994</v>
      </c>
      <c r="R95" s="43">
        <f ca="1">SUM(P$12:P95)</f>
        <v>46781</v>
      </c>
      <c r="S95" s="60">
        <f ca="1">SUM(N$12:N95)+SUMIF(O$12:O95, "&lt;0")</f>
        <v>29639.275000000001</v>
      </c>
      <c r="U95" s="61">
        <v>44266</v>
      </c>
      <c r="V95" s="62">
        <f t="shared" ca="1" si="52"/>
        <v>1522</v>
      </c>
      <c r="W95" s="62">
        <f t="shared" ca="1" si="55"/>
        <v>1492</v>
      </c>
      <c r="X95" s="62">
        <f t="shared" ca="1" si="30"/>
        <v>0</v>
      </c>
      <c r="Y95" s="62">
        <f t="shared" ca="1" si="41"/>
        <v>1522</v>
      </c>
      <c r="Z95" s="62">
        <f t="shared" ca="1" si="42"/>
        <v>1522</v>
      </c>
      <c r="AA95" s="62">
        <f t="shared" ca="1" si="49"/>
        <v>81825.274999999994</v>
      </c>
      <c r="AB95" s="43">
        <f ca="1">SUM(Z$12:Z95)</f>
        <v>51236</v>
      </c>
      <c r="AC95" s="60">
        <f ca="1">SUM(X$12:X95)+SUMIF(Y$12:Y95, "&lt;0")</f>
        <v>30589.275000000001</v>
      </c>
      <c r="AE95" s="61">
        <v>44266</v>
      </c>
      <c r="AF95" s="62">
        <f t="shared" ca="1" si="35"/>
        <v>1522</v>
      </c>
      <c r="AG95" s="62">
        <f t="shared" ca="1" si="56"/>
        <v>1492</v>
      </c>
      <c r="AH95" s="62">
        <f t="shared" ca="1" si="31"/>
        <v>0</v>
      </c>
      <c r="AI95" s="62">
        <f t="shared" ca="1" si="43"/>
        <v>1522</v>
      </c>
      <c r="AJ95" s="62">
        <f t="shared" ca="1" si="44"/>
        <v>1522</v>
      </c>
      <c r="AK95" s="62">
        <f t="shared" ca="1" si="50"/>
        <v>81825.274999999994</v>
      </c>
      <c r="AL95" s="43">
        <f ca="1">SUM(AJ$12:AJ95)</f>
        <v>51236</v>
      </c>
      <c r="AM95" s="60">
        <f ca="1">SUM(AH$12:AH95)+SUMIF(AI$12:AI95, "&lt;0")</f>
        <v>30589.275000000001</v>
      </c>
      <c r="AO95" s="61">
        <v>44266</v>
      </c>
      <c r="AP95" s="62">
        <f t="shared" ca="1" si="36"/>
        <v>1982</v>
      </c>
      <c r="AQ95" s="62">
        <f t="shared" ca="1" si="57"/>
        <v>1922</v>
      </c>
      <c r="AR95" s="62">
        <f t="shared" ca="1" si="32"/>
        <v>300.27899999999863</v>
      </c>
      <c r="AS95" s="62">
        <f t="shared" ca="1" si="45"/>
        <v>1681.7210000000014</v>
      </c>
      <c r="AT95" s="62">
        <f t="shared" ca="1" si="46"/>
        <v>1681.7210000000014</v>
      </c>
      <c r="AU95" s="62">
        <f t="shared" ca="1" si="51"/>
        <v>92635.274999999994</v>
      </c>
      <c r="AV95" s="43">
        <f ca="1">SUM(AT$12:AT95)</f>
        <v>59575.721000000005</v>
      </c>
      <c r="AW95" s="60">
        <f ca="1">SUM(AR$12:AR95)+SUMIF(AS$12:AS95, "&lt;0")</f>
        <v>33059.554000000004</v>
      </c>
    </row>
    <row r="96" spans="1:49" x14ac:dyDescent="0.2">
      <c r="A96" s="33">
        <v>44267</v>
      </c>
      <c r="B96" s="54">
        <f ca="1">IF($A96&gt;= $C$5,$C$6, INDEX('[1]Historical Data'!$C$2:$C$745, MATCH(A96, '[1]Historical Data'!$A$2:$A$745, 0)))</f>
        <v>1062</v>
      </c>
      <c r="C96" s="62">
        <f t="shared" ca="1" si="53"/>
        <v>1062</v>
      </c>
      <c r="D96" s="62">
        <f t="shared" ca="1" si="33"/>
        <v>0</v>
      </c>
      <c r="E96" s="62">
        <f t="shared" ca="1" si="37"/>
        <v>1062</v>
      </c>
      <c r="F96" s="62">
        <f t="shared" ca="1" si="34"/>
        <v>1062</v>
      </c>
      <c r="G96" s="62">
        <f t="shared" ca="1" si="47"/>
        <v>72077.274999999994</v>
      </c>
      <c r="H96" s="43">
        <f ca="1">SUM(F$12:F96)</f>
        <v>43388</v>
      </c>
      <c r="I96" s="60">
        <f ca="1">SUM(D$12:D96)+SUMIF(E$12:E96, "&lt;0")</f>
        <v>28689.275000000001</v>
      </c>
      <c r="J96" s="43"/>
      <c r="K96" s="61">
        <v>44267</v>
      </c>
      <c r="L96" s="62">
        <f t="shared" ca="1" si="38"/>
        <v>1297</v>
      </c>
      <c r="M96" s="62">
        <f t="shared" ca="1" si="54"/>
        <v>1282</v>
      </c>
      <c r="N96" s="62">
        <f t="shared" ca="1" si="29"/>
        <v>295.72499999999854</v>
      </c>
      <c r="O96" s="62">
        <f t="shared" ca="1" si="39"/>
        <v>1001.2750000000015</v>
      </c>
      <c r="P96" s="62">
        <f t="shared" ca="1" si="40"/>
        <v>1001.2750000000015</v>
      </c>
      <c r="Q96" s="62">
        <f t="shared" ca="1" si="48"/>
        <v>77717.274999999994</v>
      </c>
      <c r="R96" s="43">
        <f ca="1">SUM(P$12:P96)</f>
        <v>47782.275000000001</v>
      </c>
      <c r="S96" s="60">
        <f ca="1">SUM(N$12:N96)+SUMIF(O$12:O96, "&lt;0")</f>
        <v>29935</v>
      </c>
      <c r="U96" s="61">
        <v>44267</v>
      </c>
      <c r="V96" s="62">
        <f t="shared" ca="1" si="52"/>
        <v>1532</v>
      </c>
      <c r="W96" s="62">
        <f t="shared" ca="1" si="55"/>
        <v>1502</v>
      </c>
      <c r="X96" s="62">
        <f t="shared" ca="1" si="30"/>
        <v>725.72499999999854</v>
      </c>
      <c r="Y96" s="62">
        <f t="shared" ca="1" si="41"/>
        <v>806.27500000000146</v>
      </c>
      <c r="Z96" s="62">
        <f t="shared" ca="1" si="42"/>
        <v>806.27500000000146</v>
      </c>
      <c r="AA96" s="62">
        <f t="shared" ca="1" si="49"/>
        <v>83357.274999999994</v>
      </c>
      <c r="AB96" s="43">
        <f ca="1">SUM(Z$12:Z96)</f>
        <v>52042.275000000001</v>
      </c>
      <c r="AC96" s="60">
        <f ca="1">SUM(X$12:X96)+SUMIF(Y$12:Y96, "&lt;0")</f>
        <v>31315</v>
      </c>
      <c r="AE96" s="61">
        <v>44267</v>
      </c>
      <c r="AF96" s="62">
        <f t="shared" ca="1" si="35"/>
        <v>1532</v>
      </c>
      <c r="AG96" s="62">
        <f t="shared" ca="1" si="56"/>
        <v>1502</v>
      </c>
      <c r="AH96" s="62">
        <f t="shared" ca="1" si="31"/>
        <v>725.72499999999854</v>
      </c>
      <c r="AI96" s="62">
        <f t="shared" ca="1" si="43"/>
        <v>806.27500000000146</v>
      </c>
      <c r="AJ96" s="62">
        <f t="shared" ca="1" si="44"/>
        <v>806.27500000000146</v>
      </c>
      <c r="AK96" s="62">
        <f t="shared" ca="1" si="50"/>
        <v>83357.274999999994</v>
      </c>
      <c r="AL96" s="43">
        <f ca="1">SUM(AJ$12:AJ96)</f>
        <v>52042.275000000001</v>
      </c>
      <c r="AM96" s="60">
        <f ca="1">SUM(AH$12:AH96)+SUMIF(AI$12:AI96, "&lt;0")</f>
        <v>31315</v>
      </c>
      <c r="AO96" s="61">
        <v>44267</v>
      </c>
      <c r="AP96" s="62">
        <f t="shared" ca="1" si="36"/>
        <v>2002</v>
      </c>
      <c r="AQ96" s="62">
        <f t="shared" ca="1" si="57"/>
        <v>1942</v>
      </c>
      <c r="AR96" s="62">
        <f t="shared" ca="1" si="32"/>
        <v>1015.4459999999999</v>
      </c>
      <c r="AS96" s="62">
        <f t="shared" ca="1" si="45"/>
        <v>986.55400000000009</v>
      </c>
      <c r="AT96" s="62">
        <f t="shared" ca="1" si="46"/>
        <v>986.55400000000009</v>
      </c>
      <c r="AU96" s="62">
        <f t="shared" ca="1" si="51"/>
        <v>94637.274999999994</v>
      </c>
      <c r="AV96" s="43">
        <f ca="1">SUM(AT$12:AT96)</f>
        <v>60562.275000000009</v>
      </c>
      <c r="AW96" s="60">
        <f ca="1">SUM(AR$12:AR96)+SUMIF(AS$12:AS96, "&lt;0")</f>
        <v>34075</v>
      </c>
    </row>
    <row r="97" spans="1:49" x14ac:dyDescent="0.2">
      <c r="A97" s="33">
        <v>44268</v>
      </c>
      <c r="B97" s="54">
        <f ca="1">IF($A97&gt;= $C$5,$C$6, INDEX('[1]Historical Data'!$C$2:$C$745, MATCH(A97, '[1]Historical Data'!$A$2:$A$745, 0)))</f>
        <v>1062</v>
      </c>
      <c r="C97" s="62">
        <f t="shared" ca="1" si="53"/>
        <v>1062</v>
      </c>
      <c r="D97" s="62">
        <f t="shared" ca="1" si="33"/>
        <v>0</v>
      </c>
      <c r="E97" s="62">
        <f t="shared" ca="1" si="37"/>
        <v>1062</v>
      </c>
      <c r="F97" s="62">
        <f t="shared" ca="1" si="34"/>
        <v>1062</v>
      </c>
      <c r="G97" s="62">
        <f t="shared" ca="1" si="47"/>
        <v>73139.274999999994</v>
      </c>
      <c r="H97" s="43">
        <f ca="1">SUM(F$12:F97)</f>
        <v>44450</v>
      </c>
      <c r="I97" s="60">
        <f ca="1">SUM(D$12:D97)+SUMIF(E$12:E97, "&lt;0")</f>
        <v>28689.275000000001</v>
      </c>
      <c r="J97" s="43"/>
      <c r="K97" s="61">
        <v>44268</v>
      </c>
      <c r="L97" s="62">
        <f t="shared" ca="1" si="38"/>
        <v>1302</v>
      </c>
      <c r="M97" s="62">
        <f t="shared" ca="1" si="54"/>
        <v>1287</v>
      </c>
      <c r="N97" s="62">
        <f t="shared" ca="1" si="29"/>
        <v>216</v>
      </c>
      <c r="O97" s="62">
        <f t="shared" ca="1" si="39"/>
        <v>1086</v>
      </c>
      <c r="P97" s="62">
        <f t="shared" ca="1" si="40"/>
        <v>1086</v>
      </c>
      <c r="Q97" s="62">
        <f t="shared" ca="1" si="48"/>
        <v>79019.274999999994</v>
      </c>
      <c r="R97" s="43">
        <f ca="1">SUM(P$12:P97)</f>
        <v>48868.275000000001</v>
      </c>
      <c r="S97" s="60">
        <f ca="1">SUM(N$12:N97)+SUMIF(O$12:O97, "&lt;0")</f>
        <v>30151</v>
      </c>
      <c r="U97" s="61">
        <v>44268</v>
      </c>
      <c r="V97" s="62">
        <f t="shared" ca="1" si="52"/>
        <v>1542</v>
      </c>
      <c r="W97" s="62">
        <f t="shared" ca="1" si="55"/>
        <v>1512</v>
      </c>
      <c r="X97" s="62">
        <f t="shared" ca="1" si="30"/>
        <v>336</v>
      </c>
      <c r="Y97" s="62">
        <f t="shared" ca="1" si="41"/>
        <v>1206</v>
      </c>
      <c r="Z97" s="62">
        <f t="shared" ca="1" si="42"/>
        <v>1206</v>
      </c>
      <c r="AA97" s="62">
        <f t="shared" ca="1" si="49"/>
        <v>84899.274999999994</v>
      </c>
      <c r="AB97" s="43">
        <f ca="1">SUM(Z$12:Z97)</f>
        <v>53248.275000000001</v>
      </c>
      <c r="AC97" s="60">
        <f ca="1">SUM(X$12:X97)+SUMIF(Y$12:Y97, "&lt;0")</f>
        <v>31651</v>
      </c>
      <c r="AE97" s="61">
        <v>44268</v>
      </c>
      <c r="AF97" s="62">
        <f t="shared" ca="1" si="35"/>
        <v>1542</v>
      </c>
      <c r="AG97" s="62">
        <f t="shared" ca="1" si="56"/>
        <v>1512</v>
      </c>
      <c r="AH97" s="62">
        <f t="shared" ca="1" si="31"/>
        <v>336</v>
      </c>
      <c r="AI97" s="62">
        <f t="shared" ca="1" si="43"/>
        <v>1206</v>
      </c>
      <c r="AJ97" s="62">
        <f t="shared" ca="1" si="44"/>
        <v>1206</v>
      </c>
      <c r="AK97" s="62">
        <f t="shared" ca="1" si="50"/>
        <v>84899.274999999994</v>
      </c>
      <c r="AL97" s="43">
        <f ca="1">SUM(AJ$12:AJ97)</f>
        <v>53248.275000000001</v>
      </c>
      <c r="AM97" s="60">
        <f ca="1">SUM(AH$12:AH97)+SUMIF(AI$12:AI97, "&lt;0")</f>
        <v>31651</v>
      </c>
      <c r="AO97" s="61">
        <v>44268</v>
      </c>
      <c r="AP97" s="62">
        <f t="shared" ca="1" si="36"/>
        <v>2022</v>
      </c>
      <c r="AQ97" s="62">
        <f t="shared" ca="1" si="57"/>
        <v>1962</v>
      </c>
      <c r="AR97" s="62">
        <f t="shared" ca="1" si="32"/>
        <v>576</v>
      </c>
      <c r="AS97" s="62">
        <f t="shared" ca="1" si="45"/>
        <v>1446</v>
      </c>
      <c r="AT97" s="62">
        <f t="shared" ca="1" si="46"/>
        <v>1446</v>
      </c>
      <c r="AU97" s="62">
        <f t="shared" ca="1" si="51"/>
        <v>96659.274999999994</v>
      </c>
      <c r="AV97" s="43">
        <f ca="1">SUM(AT$12:AT97)</f>
        <v>62008.275000000009</v>
      </c>
      <c r="AW97" s="60">
        <f ca="1">SUM(AR$12:AR97)+SUMIF(AS$12:AS97, "&lt;0")</f>
        <v>34651</v>
      </c>
    </row>
    <row r="98" spans="1:49" x14ac:dyDescent="0.2">
      <c r="A98" s="33">
        <v>44269</v>
      </c>
      <c r="B98" s="54">
        <f ca="1">IF($A98&gt;= $C$5,$C$6, INDEX('[1]Historical Data'!$C$2:$C$745, MATCH(A98, '[1]Historical Data'!$A$2:$A$745, 0)))</f>
        <v>1062</v>
      </c>
      <c r="C98" s="62">
        <f t="shared" ca="1" si="53"/>
        <v>1062</v>
      </c>
      <c r="D98" s="62">
        <f t="shared" ca="1" si="33"/>
        <v>280.72499999999854</v>
      </c>
      <c r="E98" s="62">
        <f t="shared" ca="1" si="37"/>
        <v>781.27500000000146</v>
      </c>
      <c r="F98" s="62">
        <f t="shared" ca="1" si="34"/>
        <v>781.27500000000146</v>
      </c>
      <c r="G98" s="62">
        <f t="shared" ca="1" si="47"/>
        <v>74201.274999999994</v>
      </c>
      <c r="H98" s="43">
        <f ca="1">SUM(F$12:F98)</f>
        <v>45231.275000000001</v>
      </c>
      <c r="I98" s="60">
        <f ca="1">SUM(D$12:D98)+SUMIF(E$12:E98, "&lt;0")</f>
        <v>28970</v>
      </c>
      <c r="J98" s="43"/>
      <c r="K98" s="61">
        <v>44269</v>
      </c>
      <c r="L98" s="62">
        <f t="shared" ca="1" si="38"/>
        <v>1307</v>
      </c>
      <c r="M98" s="62">
        <f t="shared" ca="1" si="54"/>
        <v>1292</v>
      </c>
      <c r="N98" s="62">
        <f t="shared" ca="1" si="29"/>
        <v>439</v>
      </c>
      <c r="O98" s="62">
        <f t="shared" ca="1" si="39"/>
        <v>868</v>
      </c>
      <c r="P98" s="62">
        <f t="shared" ca="1" si="40"/>
        <v>868</v>
      </c>
      <c r="Q98" s="62">
        <f t="shared" ca="1" si="48"/>
        <v>80326.274999999994</v>
      </c>
      <c r="R98" s="43">
        <f ca="1">SUM(P$12:P98)</f>
        <v>49736.275000000001</v>
      </c>
      <c r="S98" s="60">
        <f ca="1">SUM(N$12:N98)+SUMIF(O$12:O98, "&lt;0")</f>
        <v>30590</v>
      </c>
      <c r="U98" s="61">
        <v>44269</v>
      </c>
      <c r="V98" s="62">
        <f t="shared" ca="1" si="52"/>
        <v>1552</v>
      </c>
      <c r="W98" s="62">
        <f t="shared" ca="1" si="55"/>
        <v>1522</v>
      </c>
      <c r="X98" s="62">
        <f t="shared" ca="1" si="30"/>
        <v>559</v>
      </c>
      <c r="Y98" s="62">
        <f t="shared" ca="1" si="41"/>
        <v>993</v>
      </c>
      <c r="Z98" s="62">
        <f t="shared" ca="1" si="42"/>
        <v>993</v>
      </c>
      <c r="AA98" s="62">
        <f t="shared" ca="1" si="49"/>
        <v>86451.274999999994</v>
      </c>
      <c r="AB98" s="43">
        <f ca="1">SUM(Z$12:Z98)</f>
        <v>54241.275000000001</v>
      </c>
      <c r="AC98" s="60">
        <f ca="1">SUM(X$12:X98)+SUMIF(Y$12:Y98, "&lt;0")</f>
        <v>32210</v>
      </c>
      <c r="AE98" s="61">
        <v>44269</v>
      </c>
      <c r="AF98" s="62">
        <f t="shared" ca="1" si="35"/>
        <v>1552</v>
      </c>
      <c r="AG98" s="62">
        <f t="shared" ca="1" si="56"/>
        <v>1522</v>
      </c>
      <c r="AH98" s="62">
        <f t="shared" ca="1" si="31"/>
        <v>559</v>
      </c>
      <c r="AI98" s="62">
        <f t="shared" ca="1" si="43"/>
        <v>993</v>
      </c>
      <c r="AJ98" s="62">
        <f t="shared" ca="1" si="44"/>
        <v>993</v>
      </c>
      <c r="AK98" s="62">
        <f t="shared" ca="1" si="50"/>
        <v>86451.274999999994</v>
      </c>
      <c r="AL98" s="43">
        <f ca="1">SUM(AJ$12:AJ98)</f>
        <v>54241.275000000001</v>
      </c>
      <c r="AM98" s="60">
        <f ca="1">SUM(AH$12:AH98)+SUMIF(AI$12:AI98, "&lt;0")</f>
        <v>32210</v>
      </c>
      <c r="AO98" s="61">
        <v>44269</v>
      </c>
      <c r="AP98" s="62">
        <f t="shared" ca="1" si="36"/>
        <v>2042</v>
      </c>
      <c r="AQ98" s="62">
        <f t="shared" ca="1" si="57"/>
        <v>1982</v>
      </c>
      <c r="AR98" s="62">
        <f t="shared" ca="1" si="32"/>
        <v>799</v>
      </c>
      <c r="AS98" s="62">
        <f t="shared" ca="1" si="45"/>
        <v>1243</v>
      </c>
      <c r="AT98" s="62">
        <f t="shared" ca="1" si="46"/>
        <v>1243</v>
      </c>
      <c r="AU98" s="62">
        <f t="shared" ca="1" si="51"/>
        <v>98701.274999999994</v>
      </c>
      <c r="AV98" s="43">
        <f ca="1">SUM(AT$12:AT98)</f>
        <v>63251.275000000009</v>
      </c>
      <c r="AW98" s="60">
        <f ca="1">SUM(AR$12:AR98)+SUMIF(AS$12:AS98, "&lt;0")</f>
        <v>35450</v>
      </c>
    </row>
    <row r="99" spans="1:49" x14ac:dyDescent="0.2">
      <c r="A99" s="33">
        <v>44270</v>
      </c>
      <c r="B99" s="54">
        <f ca="1">IF($A99&gt;= $C$5,$C$6, INDEX('[1]Historical Data'!$C$2:$C$745, MATCH(A99, '[1]Historical Data'!$A$2:$A$745, 0)))</f>
        <v>1062</v>
      </c>
      <c r="C99" s="62">
        <f t="shared" ca="1" si="53"/>
        <v>1062</v>
      </c>
      <c r="D99" s="62">
        <f t="shared" ca="1" si="33"/>
        <v>334</v>
      </c>
      <c r="E99" s="62">
        <f t="shared" ca="1" si="37"/>
        <v>728</v>
      </c>
      <c r="F99" s="62">
        <f t="shared" ca="1" si="34"/>
        <v>728</v>
      </c>
      <c r="G99" s="62">
        <f t="shared" ca="1" si="47"/>
        <v>75263.274999999994</v>
      </c>
      <c r="H99" s="43">
        <f ca="1">SUM(F$12:F99)</f>
        <v>45959.275000000001</v>
      </c>
      <c r="I99" s="60">
        <f ca="1">SUM(D$12:D99)+SUMIF(E$12:E99, "&lt;0")</f>
        <v>29304</v>
      </c>
      <c r="J99" s="43"/>
      <c r="K99" s="61">
        <v>44270</v>
      </c>
      <c r="L99" s="62">
        <f t="shared" ca="1" si="38"/>
        <v>1312</v>
      </c>
      <c r="M99" s="62">
        <f t="shared" ca="1" si="54"/>
        <v>1297</v>
      </c>
      <c r="N99" s="62">
        <f t="shared" ca="1" si="29"/>
        <v>454</v>
      </c>
      <c r="O99" s="62">
        <f t="shared" ca="1" si="39"/>
        <v>858</v>
      </c>
      <c r="P99" s="62">
        <f t="shared" ca="1" si="40"/>
        <v>858</v>
      </c>
      <c r="Q99" s="62">
        <f t="shared" ca="1" si="48"/>
        <v>81638.274999999994</v>
      </c>
      <c r="R99" s="43">
        <f ca="1">SUM(P$12:P99)</f>
        <v>50594.275000000001</v>
      </c>
      <c r="S99" s="60">
        <f ca="1">SUM(N$12:N99)+SUMIF(O$12:O99, "&lt;0")</f>
        <v>31044</v>
      </c>
      <c r="U99" s="61">
        <v>44270</v>
      </c>
      <c r="V99" s="62">
        <f t="shared" ca="1" si="52"/>
        <v>1562</v>
      </c>
      <c r="W99" s="62">
        <f t="shared" ca="1" si="55"/>
        <v>1532</v>
      </c>
      <c r="X99" s="62">
        <f t="shared" ca="1" si="30"/>
        <v>574</v>
      </c>
      <c r="Y99" s="62">
        <f t="shared" ca="1" si="41"/>
        <v>988</v>
      </c>
      <c r="Z99" s="62">
        <f t="shared" ca="1" si="42"/>
        <v>988</v>
      </c>
      <c r="AA99" s="62">
        <f t="shared" ca="1" si="49"/>
        <v>88013.274999999994</v>
      </c>
      <c r="AB99" s="43">
        <f ca="1">SUM(Z$12:Z99)</f>
        <v>55229.275000000001</v>
      </c>
      <c r="AC99" s="60">
        <f ca="1">SUM(X$12:X99)+SUMIF(Y$12:Y99, "&lt;0")</f>
        <v>32784</v>
      </c>
      <c r="AE99" s="61">
        <v>44270</v>
      </c>
      <c r="AF99" s="62">
        <f t="shared" ca="1" si="35"/>
        <v>1562</v>
      </c>
      <c r="AG99" s="62">
        <f t="shared" ca="1" si="56"/>
        <v>1532</v>
      </c>
      <c r="AH99" s="62">
        <f t="shared" ca="1" si="31"/>
        <v>574</v>
      </c>
      <c r="AI99" s="62">
        <f t="shared" ca="1" si="43"/>
        <v>988</v>
      </c>
      <c r="AJ99" s="62">
        <f t="shared" ca="1" si="44"/>
        <v>988</v>
      </c>
      <c r="AK99" s="62">
        <f t="shared" ca="1" si="50"/>
        <v>88013.274999999994</v>
      </c>
      <c r="AL99" s="43">
        <f ca="1">SUM(AJ$12:AJ99)</f>
        <v>55229.275000000001</v>
      </c>
      <c r="AM99" s="60">
        <f ca="1">SUM(AH$12:AH99)+SUMIF(AI$12:AI99, "&lt;0")</f>
        <v>32784</v>
      </c>
      <c r="AO99" s="61">
        <v>44270</v>
      </c>
      <c r="AP99" s="62">
        <f t="shared" ca="1" si="36"/>
        <v>2062</v>
      </c>
      <c r="AQ99" s="62">
        <f t="shared" ca="1" si="57"/>
        <v>2002</v>
      </c>
      <c r="AR99" s="62">
        <f t="shared" ca="1" si="32"/>
        <v>814</v>
      </c>
      <c r="AS99" s="62">
        <f t="shared" ca="1" si="45"/>
        <v>1248</v>
      </c>
      <c r="AT99" s="62">
        <f t="shared" ca="1" si="46"/>
        <v>1248</v>
      </c>
      <c r="AU99" s="62">
        <f t="shared" ca="1" si="51"/>
        <v>100763.27499999999</v>
      </c>
      <c r="AV99" s="43">
        <f ca="1">SUM(AT$12:AT99)</f>
        <v>64499.275000000009</v>
      </c>
      <c r="AW99" s="60">
        <f ca="1">SUM(AR$12:AR99)+SUMIF(AS$12:AS99, "&lt;0")</f>
        <v>36264</v>
      </c>
    </row>
    <row r="100" spans="1:49" x14ac:dyDescent="0.2">
      <c r="A100" s="33">
        <v>44271</v>
      </c>
      <c r="B100" s="54">
        <f ca="1">IF($A100&gt;= $C$5,$C$6, INDEX('[1]Historical Data'!$C$2:$C$745, MATCH(A100, '[1]Historical Data'!$A$2:$A$745, 0)))</f>
        <v>1062</v>
      </c>
      <c r="C100" s="62">
        <f t="shared" ca="1" si="53"/>
        <v>1062</v>
      </c>
      <c r="D100" s="62">
        <f t="shared" ca="1" si="33"/>
        <v>44</v>
      </c>
      <c r="E100" s="62">
        <f t="shared" ca="1" si="37"/>
        <v>1018</v>
      </c>
      <c r="F100" s="62">
        <f t="shared" ca="1" si="34"/>
        <v>1018</v>
      </c>
      <c r="G100" s="62">
        <f t="shared" ca="1" si="47"/>
        <v>76325.274999999994</v>
      </c>
      <c r="H100" s="43">
        <f ca="1">SUM(F$12:F100)</f>
        <v>46977.275000000001</v>
      </c>
      <c r="I100" s="60">
        <f ca="1">SUM(D$12:D100)+SUMIF(E$12:E100, "&lt;0")</f>
        <v>29348</v>
      </c>
      <c r="J100" s="43"/>
      <c r="K100" s="61">
        <v>44271</v>
      </c>
      <c r="L100" s="62">
        <f t="shared" ca="1" si="38"/>
        <v>1317</v>
      </c>
      <c r="M100" s="62">
        <f t="shared" ca="1" si="54"/>
        <v>1302</v>
      </c>
      <c r="N100" s="62">
        <f t="shared" ref="N100:N163" ca="1" si="58" xml:space="preserve"> P76 + IF(O99 &lt; 0, -O99, 0)</f>
        <v>164</v>
      </c>
      <c r="O100" s="62">
        <f t="shared" ca="1" si="39"/>
        <v>1153</v>
      </c>
      <c r="P100" s="62">
        <f t="shared" ca="1" si="40"/>
        <v>1153</v>
      </c>
      <c r="Q100" s="62">
        <f t="shared" ca="1" si="48"/>
        <v>82955.274999999994</v>
      </c>
      <c r="R100" s="43">
        <f ca="1">SUM(P$12:P100)</f>
        <v>51747.275000000001</v>
      </c>
      <c r="S100" s="60">
        <f ca="1">SUM(N$12:N100)+SUMIF(O$12:O100, "&lt;0")</f>
        <v>31208</v>
      </c>
      <c r="U100" s="61">
        <v>44271</v>
      </c>
      <c r="V100" s="62">
        <f t="shared" ca="1" si="52"/>
        <v>1572</v>
      </c>
      <c r="W100" s="62">
        <f t="shared" ca="1" si="55"/>
        <v>1542</v>
      </c>
      <c r="X100" s="62">
        <f t="shared" ref="X100:X163" ca="1" si="59" xml:space="preserve"> Z76 + IF(Y99 &lt; 0, -Y99, 0)</f>
        <v>284</v>
      </c>
      <c r="Y100" s="62">
        <f t="shared" ca="1" si="41"/>
        <v>1288</v>
      </c>
      <c r="Z100" s="62">
        <f t="shared" ca="1" si="42"/>
        <v>1288</v>
      </c>
      <c r="AA100" s="62">
        <f t="shared" ca="1" si="49"/>
        <v>89585.274999999994</v>
      </c>
      <c r="AB100" s="43">
        <f ca="1">SUM(Z$12:Z100)</f>
        <v>56517.275000000001</v>
      </c>
      <c r="AC100" s="60">
        <f ca="1">SUM(X$12:X100)+SUMIF(Y$12:Y100, "&lt;0")</f>
        <v>33068</v>
      </c>
      <c r="AE100" s="61">
        <v>44271</v>
      </c>
      <c r="AF100" s="62">
        <f t="shared" ca="1" si="35"/>
        <v>1562</v>
      </c>
      <c r="AG100" s="62">
        <f t="shared" ca="1" si="56"/>
        <v>1541</v>
      </c>
      <c r="AH100" s="62">
        <f t="shared" ref="AH100:AH163" ca="1" si="60" xml:space="preserve"> AJ76 + IF(AI99 &lt; 0, -AI99, 0)</f>
        <v>284</v>
      </c>
      <c r="AI100" s="62">
        <f t="shared" ca="1" si="43"/>
        <v>1278</v>
      </c>
      <c r="AJ100" s="62">
        <f t="shared" ca="1" si="44"/>
        <v>1278</v>
      </c>
      <c r="AK100" s="62">
        <f t="shared" ca="1" si="50"/>
        <v>89575.274999999994</v>
      </c>
      <c r="AL100" s="43">
        <f ca="1">SUM(AJ$12:AJ100)</f>
        <v>56507.275000000001</v>
      </c>
      <c r="AM100" s="60">
        <f ca="1">SUM(AH$12:AH100)+SUMIF(AI$12:AI100, "&lt;0")</f>
        <v>33068</v>
      </c>
      <c r="AO100" s="61">
        <v>44271</v>
      </c>
      <c r="AP100" s="62">
        <f t="shared" ca="1" si="36"/>
        <v>2062</v>
      </c>
      <c r="AQ100" s="62">
        <f t="shared" ca="1" si="57"/>
        <v>2019</v>
      </c>
      <c r="AR100" s="62">
        <f t="shared" ref="AR100:AR163" ca="1" si="61" xml:space="preserve"> AT76 + IF(AS99 &lt; 0, -AS99, 0)</f>
        <v>524</v>
      </c>
      <c r="AS100" s="62">
        <f t="shared" ca="1" si="45"/>
        <v>1538</v>
      </c>
      <c r="AT100" s="62">
        <f t="shared" ca="1" si="46"/>
        <v>1538</v>
      </c>
      <c r="AU100" s="62">
        <f t="shared" ca="1" si="51"/>
        <v>102825.27499999999</v>
      </c>
      <c r="AV100" s="43">
        <f ca="1">SUM(AT$12:AT100)</f>
        <v>66037.275000000009</v>
      </c>
      <c r="AW100" s="60">
        <f ca="1">SUM(AR$12:AR100)+SUMIF(AS$12:AS100, "&lt;0")</f>
        <v>36788</v>
      </c>
    </row>
    <row r="101" spans="1:49" x14ac:dyDescent="0.2">
      <c r="A101" s="33">
        <v>44272</v>
      </c>
      <c r="B101" s="54">
        <f ca="1">IF($A101&gt;= $C$5,$C$6, INDEX('[1]Historical Data'!$C$2:$C$745, MATCH(A101, '[1]Historical Data'!$A$2:$A$745, 0)))</f>
        <v>1062</v>
      </c>
      <c r="C101" s="62">
        <f t="shared" ca="1" si="53"/>
        <v>1062</v>
      </c>
      <c r="D101" s="62">
        <f t="shared" ref="D101:D164" ca="1" si="62" xml:space="preserve"> F77 + IF(E100 &lt; 0, -E100, 0)</f>
        <v>333</v>
      </c>
      <c r="E101" s="62">
        <f t="shared" ca="1" si="37"/>
        <v>729</v>
      </c>
      <c r="F101" s="62">
        <f t="shared" ca="1" si="34"/>
        <v>729</v>
      </c>
      <c r="G101" s="62">
        <f t="shared" ca="1" si="47"/>
        <v>77387.274999999994</v>
      </c>
      <c r="H101" s="43">
        <f ca="1">SUM(F$12:F101)</f>
        <v>47706.275000000001</v>
      </c>
      <c r="I101" s="60">
        <f ca="1">SUM(D$12:D101)+SUMIF(E$12:E101, "&lt;0")</f>
        <v>29681</v>
      </c>
      <c r="J101" s="43"/>
      <c r="K101" s="61">
        <v>44272</v>
      </c>
      <c r="L101" s="62">
        <f t="shared" ca="1" si="38"/>
        <v>1322</v>
      </c>
      <c r="M101" s="62">
        <f t="shared" ca="1" si="54"/>
        <v>1307</v>
      </c>
      <c r="N101" s="62">
        <f t="shared" ca="1" si="58"/>
        <v>453</v>
      </c>
      <c r="O101" s="62">
        <f t="shared" ca="1" si="39"/>
        <v>869</v>
      </c>
      <c r="P101" s="62">
        <f t="shared" ca="1" si="40"/>
        <v>869</v>
      </c>
      <c r="Q101" s="62">
        <f t="shared" ca="1" si="48"/>
        <v>84277.274999999994</v>
      </c>
      <c r="R101" s="43">
        <f ca="1">SUM(P$12:P101)</f>
        <v>52616.275000000001</v>
      </c>
      <c r="S101" s="60">
        <f ca="1">SUM(N$12:N101)+SUMIF(O$12:O101, "&lt;0")</f>
        <v>31661.000000000004</v>
      </c>
      <c r="U101" s="61">
        <v>44272</v>
      </c>
      <c r="V101" s="62">
        <f t="shared" ca="1" si="52"/>
        <v>1582</v>
      </c>
      <c r="W101" s="62">
        <f t="shared" ca="1" si="55"/>
        <v>1552</v>
      </c>
      <c r="X101" s="62">
        <f t="shared" ca="1" si="59"/>
        <v>573</v>
      </c>
      <c r="Y101" s="62">
        <f t="shared" ca="1" si="41"/>
        <v>1009</v>
      </c>
      <c r="Z101" s="62">
        <f t="shared" ca="1" si="42"/>
        <v>1009</v>
      </c>
      <c r="AA101" s="62">
        <f t="shared" ca="1" si="49"/>
        <v>91167.274999999994</v>
      </c>
      <c r="AB101" s="43">
        <f ca="1">SUM(Z$12:Z101)</f>
        <v>57526.275000000001</v>
      </c>
      <c r="AC101" s="60">
        <f ca="1">SUM(X$12:X101)+SUMIF(Y$12:Y101, "&lt;0")</f>
        <v>33641</v>
      </c>
      <c r="AE101" s="61">
        <v>44272</v>
      </c>
      <c r="AF101" s="62">
        <f t="shared" ca="1" si="35"/>
        <v>1562</v>
      </c>
      <c r="AG101" s="62">
        <f t="shared" ca="1" si="56"/>
        <v>1548</v>
      </c>
      <c r="AH101" s="62">
        <f t="shared" ca="1" si="60"/>
        <v>573</v>
      </c>
      <c r="AI101" s="62">
        <f t="shared" ca="1" si="43"/>
        <v>989</v>
      </c>
      <c r="AJ101" s="62">
        <f t="shared" ca="1" si="44"/>
        <v>989</v>
      </c>
      <c r="AK101" s="62">
        <f t="shared" ca="1" si="50"/>
        <v>91137.274999999994</v>
      </c>
      <c r="AL101" s="43">
        <f ca="1">SUM(AJ$12:AJ101)</f>
        <v>57496.275000000001</v>
      </c>
      <c r="AM101" s="60">
        <f ca="1">SUM(AH$12:AH101)+SUMIF(AI$12:AI101, "&lt;0")</f>
        <v>33641</v>
      </c>
      <c r="AO101" s="61">
        <v>44272</v>
      </c>
      <c r="AP101" s="62">
        <f t="shared" ca="1" si="36"/>
        <v>2062</v>
      </c>
      <c r="AQ101" s="62">
        <f t="shared" ca="1" si="57"/>
        <v>2033</v>
      </c>
      <c r="AR101" s="62">
        <f t="shared" ca="1" si="61"/>
        <v>813</v>
      </c>
      <c r="AS101" s="62">
        <f t="shared" ca="1" si="45"/>
        <v>1249</v>
      </c>
      <c r="AT101" s="62">
        <f t="shared" ca="1" si="46"/>
        <v>1249</v>
      </c>
      <c r="AU101" s="62">
        <f t="shared" ca="1" si="51"/>
        <v>104887.27499999999</v>
      </c>
      <c r="AV101" s="43">
        <f ca="1">SUM(AT$12:AT101)</f>
        <v>67286.275000000009</v>
      </c>
      <c r="AW101" s="60">
        <f ca="1">SUM(AR$12:AR101)+SUMIF(AS$12:AS101, "&lt;0")</f>
        <v>37601</v>
      </c>
    </row>
    <row r="102" spans="1:49" x14ac:dyDescent="0.2">
      <c r="A102" s="33">
        <v>44273</v>
      </c>
      <c r="B102" s="54">
        <f ca="1">IF($A102&gt;= $C$5,$C$6, INDEX('[1]Historical Data'!$C$2:$C$745, MATCH(A102, '[1]Historical Data'!$A$2:$A$745, 0)))</f>
        <v>1062</v>
      </c>
      <c r="C102" s="62">
        <f t="shared" ca="1" si="53"/>
        <v>1062</v>
      </c>
      <c r="D102" s="62">
        <f t="shared" ca="1" si="62"/>
        <v>388</v>
      </c>
      <c r="E102" s="62">
        <f t="shared" ca="1" si="37"/>
        <v>674</v>
      </c>
      <c r="F102" s="62">
        <f t="shared" ca="1" si="34"/>
        <v>674</v>
      </c>
      <c r="G102" s="62">
        <f t="shared" ca="1" si="47"/>
        <v>78449.274999999994</v>
      </c>
      <c r="H102" s="43">
        <f ca="1">SUM(F$12:F102)</f>
        <v>48380.275000000001</v>
      </c>
      <c r="I102" s="60">
        <f ca="1">SUM(D$12:D102)+SUMIF(E$12:E102, "&lt;0")</f>
        <v>30069</v>
      </c>
      <c r="J102" s="43"/>
      <c r="K102" s="61">
        <v>44273</v>
      </c>
      <c r="L102" s="62">
        <f t="shared" ca="1" si="38"/>
        <v>1327</v>
      </c>
      <c r="M102" s="62">
        <f t="shared" ca="1" si="54"/>
        <v>1312</v>
      </c>
      <c r="N102" s="62">
        <f t="shared" ca="1" si="58"/>
        <v>508</v>
      </c>
      <c r="O102" s="62">
        <f t="shared" ca="1" si="39"/>
        <v>819</v>
      </c>
      <c r="P102" s="62">
        <f t="shared" ca="1" si="40"/>
        <v>819</v>
      </c>
      <c r="Q102" s="62">
        <f t="shared" ca="1" si="48"/>
        <v>85604.274999999994</v>
      </c>
      <c r="R102" s="43">
        <f ca="1">SUM(P$12:P102)</f>
        <v>53435.275000000001</v>
      </c>
      <c r="S102" s="60">
        <f ca="1">SUM(N$12:N102)+SUMIF(O$12:O102, "&lt;0")</f>
        <v>32169.000000000004</v>
      </c>
      <c r="U102" s="61">
        <v>44273</v>
      </c>
      <c r="V102" s="62">
        <f t="shared" ca="1" si="52"/>
        <v>1592</v>
      </c>
      <c r="W102" s="62">
        <f t="shared" ca="1" si="55"/>
        <v>1562</v>
      </c>
      <c r="X102" s="62">
        <f t="shared" ca="1" si="59"/>
        <v>628</v>
      </c>
      <c r="Y102" s="62">
        <f t="shared" ca="1" si="41"/>
        <v>964</v>
      </c>
      <c r="Z102" s="62">
        <f t="shared" ca="1" si="42"/>
        <v>964</v>
      </c>
      <c r="AA102" s="62">
        <f t="shared" ca="1" si="49"/>
        <v>92759.274999999994</v>
      </c>
      <c r="AB102" s="43">
        <f ca="1">SUM(Z$12:Z102)</f>
        <v>58490.275000000001</v>
      </c>
      <c r="AC102" s="60">
        <f ca="1">SUM(X$12:X102)+SUMIF(Y$12:Y102, "&lt;0")</f>
        <v>34269</v>
      </c>
      <c r="AE102" s="61">
        <v>44273</v>
      </c>
      <c r="AF102" s="62">
        <f t="shared" ca="1" si="35"/>
        <v>1562</v>
      </c>
      <c r="AG102" s="62">
        <f t="shared" ca="1" si="56"/>
        <v>1553</v>
      </c>
      <c r="AH102" s="62">
        <f t="shared" ca="1" si="60"/>
        <v>628</v>
      </c>
      <c r="AI102" s="62">
        <f t="shared" ca="1" si="43"/>
        <v>934</v>
      </c>
      <c r="AJ102" s="62">
        <f t="shared" ca="1" si="44"/>
        <v>934</v>
      </c>
      <c r="AK102" s="62">
        <f t="shared" ca="1" si="50"/>
        <v>92699.274999999994</v>
      </c>
      <c r="AL102" s="43">
        <f ca="1">SUM(AJ$12:AJ102)</f>
        <v>58430.275000000001</v>
      </c>
      <c r="AM102" s="60">
        <f ca="1">SUM(AH$12:AH102)+SUMIF(AI$12:AI102, "&lt;0")</f>
        <v>34269</v>
      </c>
      <c r="AO102" s="61">
        <v>44273</v>
      </c>
      <c r="AP102" s="62">
        <f t="shared" ca="1" si="36"/>
        <v>2062</v>
      </c>
      <c r="AQ102" s="62">
        <f t="shared" ca="1" si="57"/>
        <v>2045</v>
      </c>
      <c r="AR102" s="62">
        <f t="shared" ca="1" si="61"/>
        <v>868</v>
      </c>
      <c r="AS102" s="62">
        <f t="shared" ca="1" si="45"/>
        <v>1194</v>
      </c>
      <c r="AT102" s="62">
        <f t="shared" ca="1" si="46"/>
        <v>1194</v>
      </c>
      <c r="AU102" s="62">
        <f t="shared" ca="1" si="51"/>
        <v>106949.27499999999</v>
      </c>
      <c r="AV102" s="43">
        <f ca="1">SUM(AT$12:AT102)</f>
        <v>68480.275000000009</v>
      </c>
      <c r="AW102" s="60">
        <f ca="1">SUM(AR$12:AR102)+SUMIF(AS$12:AS102, "&lt;0")</f>
        <v>38469</v>
      </c>
    </row>
    <row r="103" spans="1:49" x14ac:dyDescent="0.2">
      <c r="A103" s="33">
        <v>44274</v>
      </c>
      <c r="B103" s="54">
        <f ca="1">IF($A103&gt;= $C$5,$C$6, INDEX('[1]Historical Data'!$C$2:$C$745, MATCH(A103, '[1]Historical Data'!$A$2:$A$745, 0)))</f>
        <v>1062</v>
      </c>
      <c r="C103" s="62">
        <f t="shared" ca="1" si="53"/>
        <v>1062</v>
      </c>
      <c r="D103" s="62">
        <f t="shared" ca="1" si="62"/>
        <v>428</v>
      </c>
      <c r="E103" s="62">
        <f t="shared" ca="1" si="37"/>
        <v>634</v>
      </c>
      <c r="F103" s="62">
        <f t="shared" ca="1" si="34"/>
        <v>634</v>
      </c>
      <c r="G103" s="62">
        <f t="shared" ca="1" si="47"/>
        <v>79511.274999999994</v>
      </c>
      <c r="H103" s="43">
        <f ca="1">SUM(F$12:F103)</f>
        <v>49014.275000000001</v>
      </c>
      <c r="I103" s="60">
        <f ca="1">SUM(D$12:D103)+SUMIF(E$12:E103, "&lt;0")</f>
        <v>30497</v>
      </c>
      <c r="J103" s="43"/>
      <c r="K103" s="61">
        <v>44274</v>
      </c>
      <c r="L103" s="62">
        <f t="shared" ca="1" si="38"/>
        <v>1332</v>
      </c>
      <c r="M103" s="62">
        <f t="shared" ca="1" si="54"/>
        <v>1317</v>
      </c>
      <c r="N103" s="62">
        <f t="shared" ca="1" si="58"/>
        <v>548</v>
      </c>
      <c r="O103" s="62">
        <f t="shared" ca="1" si="39"/>
        <v>784</v>
      </c>
      <c r="P103" s="62">
        <f t="shared" ca="1" si="40"/>
        <v>784</v>
      </c>
      <c r="Q103" s="62">
        <f t="shared" ca="1" si="48"/>
        <v>86936.274999999994</v>
      </c>
      <c r="R103" s="43">
        <f ca="1">SUM(P$12:P103)</f>
        <v>54219.275000000001</v>
      </c>
      <c r="S103" s="60">
        <f ca="1">SUM(N$12:N103)+SUMIF(O$12:O103, "&lt;0")</f>
        <v>32717.000000000004</v>
      </c>
      <c r="U103" s="61">
        <v>44274</v>
      </c>
      <c r="V103" s="62">
        <f t="shared" ca="1" si="52"/>
        <v>1602</v>
      </c>
      <c r="W103" s="62">
        <f t="shared" ca="1" si="55"/>
        <v>1572</v>
      </c>
      <c r="X103" s="62">
        <f t="shared" ca="1" si="59"/>
        <v>668</v>
      </c>
      <c r="Y103" s="62">
        <f t="shared" ca="1" si="41"/>
        <v>934</v>
      </c>
      <c r="Z103" s="62">
        <f t="shared" ca="1" si="42"/>
        <v>934</v>
      </c>
      <c r="AA103" s="62">
        <f t="shared" ca="1" si="49"/>
        <v>94361.274999999994</v>
      </c>
      <c r="AB103" s="43">
        <f ca="1">SUM(Z$12:Z103)</f>
        <v>59424.275000000001</v>
      </c>
      <c r="AC103" s="60">
        <f ca="1">SUM(X$12:X103)+SUMIF(Y$12:Y103, "&lt;0")</f>
        <v>34937</v>
      </c>
      <c r="AE103" s="61">
        <v>44274</v>
      </c>
      <c r="AF103" s="62">
        <f t="shared" ca="1" si="35"/>
        <v>1562</v>
      </c>
      <c r="AG103" s="62">
        <f t="shared" ca="1" si="56"/>
        <v>1558</v>
      </c>
      <c r="AH103" s="62">
        <f t="shared" ca="1" si="60"/>
        <v>668</v>
      </c>
      <c r="AI103" s="62">
        <f t="shared" ca="1" si="43"/>
        <v>894</v>
      </c>
      <c r="AJ103" s="62">
        <f t="shared" ca="1" si="44"/>
        <v>894</v>
      </c>
      <c r="AK103" s="62">
        <f t="shared" ca="1" si="50"/>
        <v>94261.274999999994</v>
      </c>
      <c r="AL103" s="43">
        <f ca="1">SUM(AJ$12:AJ103)</f>
        <v>59324.275000000001</v>
      </c>
      <c r="AM103" s="60">
        <f ca="1">SUM(AH$12:AH103)+SUMIF(AI$12:AI103, "&lt;0")</f>
        <v>34937</v>
      </c>
      <c r="AO103" s="61">
        <v>44274</v>
      </c>
      <c r="AP103" s="62">
        <f t="shared" ca="1" si="36"/>
        <v>2062</v>
      </c>
      <c r="AQ103" s="62">
        <f t="shared" ca="1" si="57"/>
        <v>2053</v>
      </c>
      <c r="AR103" s="62">
        <f t="shared" ca="1" si="61"/>
        <v>908</v>
      </c>
      <c r="AS103" s="62">
        <f t="shared" ca="1" si="45"/>
        <v>1154</v>
      </c>
      <c r="AT103" s="62">
        <f t="shared" ca="1" si="46"/>
        <v>1154</v>
      </c>
      <c r="AU103" s="62">
        <f t="shared" ca="1" si="51"/>
        <v>109011.27499999999</v>
      </c>
      <c r="AV103" s="43">
        <f ca="1">SUM(AT$12:AT103)</f>
        <v>69634.275000000009</v>
      </c>
      <c r="AW103" s="60">
        <f ca="1">SUM(AR$12:AR103)+SUMIF(AS$12:AS103, "&lt;0")</f>
        <v>39377</v>
      </c>
    </row>
    <row r="104" spans="1:49" x14ac:dyDescent="0.2">
      <c r="A104" s="33">
        <v>44275</v>
      </c>
      <c r="B104" s="54">
        <f ca="1">IF($A104&gt;= $C$5,$C$6, INDEX('[1]Historical Data'!$C$2:$C$745, MATCH(A104, '[1]Historical Data'!$A$2:$A$745, 0)))</f>
        <v>1062</v>
      </c>
      <c r="C104" s="62">
        <f t="shared" ca="1" si="53"/>
        <v>1062</v>
      </c>
      <c r="D104" s="62">
        <f t="shared" ca="1" si="62"/>
        <v>774</v>
      </c>
      <c r="E104" s="62">
        <f t="shared" ca="1" si="37"/>
        <v>288</v>
      </c>
      <c r="F104" s="62">
        <f t="shared" ca="1" si="34"/>
        <v>288</v>
      </c>
      <c r="G104" s="62">
        <f t="shared" ca="1" si="47"/>
        <v>80573.274999999994</v>
      </c>
      <c r="H104" s="43">
        <f ca="1">SUM(F$12:F104)</f>
        <v>49302.275000000001</v>
      </c>
      <c r="I104" s="60">
        <f ca="1">SUM(D$12:D104)+SUMIF(E$12:E104, "&lt;0")</f>
        <v>31271.000000000004</v>
      </c>
      <c r="J104" s="43"/>
      <c r="K104" s="61">
        <v>44275</v>
      </c>
      <c r="L104" s="62">
        <f t="shared" ca="1" si="38"/>
        <v>1337</v>
      </c>
      <c r="M104" s="62">
        <f t="shared" ca="1" si="54"/>
        <v>1322</v>
      </c>
      <c r="N104" s="62">
        <f t="shared" ca="1" si="58"/>
        <v>894</v>
      </c>
      <c r="O104" s="62">
        <f t="shared" ca="1" si="39"/>
        <v>443</v>
      </c>
      <c r="P104" s="62">
        <f t="shared" ca="1" si="40"/>
        <v>443</v>
      </c>
      <c r="Q104" s="62">
        <f t="shared" ca="1" si="48"/>
        <v>88273.274999999994</v>
      </c>
      <c r="R104" s="43">
        <f ca="1">SUM(P$12:P104)</f>
        <v>54662.275000000001</v>
      </c>
      <c r="S104" s="60">
        <f ca="1">SUM(N$12:N104)+SUMIF(O$12:O104, "&lt;0")</f>
        <v>33611</v>
      </c>
      <c r="U104" s="61">
        <v>44275</v>
      </c>
      <c r="V104" s="62">
        <f t="shared" ca="1" si="52"/>
        <v>1612</v>
      </c>
      <c r="W104" s="62">
        <f t="shared" ca="1" si="55"/>
        <v>1582</v>
      </c>
      <c r="X104" s="62">
        <f t="shared" ca="1" si="59"/>
        <v>1014</v>
      </c>
      <c r="Y104" s="62">
        <f t="shared" ca="1" si="41"/>
        <v>598</v>
      </c>
      <c r="Z104" s="62">
        <f t="shared" ca="1" si="42"/>
        <v>598</v>
      </c>
      <c r="AA104" s="62">
        <f t="shared" ca="1" si="49"/>
        <v>95973.274999999994</v>
      </c>
      <c r="AB104" s="43">
        <f ca="1">SUM(Z$12:Z104)</f>
        <v>60022.275000000001</v>
      </c>
      <c r="AC104" s="60">
        <f ca="1">SUM(X$12:X104)+SUMIF(Y$12:Y104, "&lt;0")</f>
        <v>35951</v>
      </c>
      <c r="AE104" s="61">
        <v>44275</v>
      </c>
      <c r="AF104" s="62">
        <f t="shared" ca="1" si="35"/>
        <v>1562</v>
      </c>
      <c r="AG104" s="62">
        <f t="shared" ca="1" si="56"/>
        <v>1561</v>
      </c>
      <c r="AH104" s="62">
        <f t="shared" ca="1" si="60"/>
        <v>1014</v>
      </c>
      <c r="AI104" s="62">
        <f t="shared" ca="1" si="43"/>
        <v>548</v>
      </c>
      <c r="AJ104" s="62">
        <f t="shared" ca="1" si="44"/>
        <v>548</v>
      </c>
      <c r="AK104" s="62">
        <f t="shared" ca="1" si="50"/>
        <v>95823.274999999994</v>
      </c>
      <c r="AL104" s="43">
        <f ca="1">SUM(AJ$12:AJ104)</f>
        <v>59872.275000000001</v>
      </c>
      <c r="AM104" s="60">
        <f ca="1">SUM(AH$12:AH104)+SUMIF(AI$12:AI104, "&lt;0")</f>
        <v>35951</v>
      </c>
      <c r="AO104" s="61">
        <v>44275</v>
      </c>
      <c r="AP104" s="62">
        <f t="shared" ca="1" si="36"/>
        <v>2062</v>
      </c>
      <c r="AQ104" s="62">
        <f t="shared" ca="1" si="57"/>
        <v>2059</v>
      </c>
      <c r="AR104" s="62">
        <f t="shared" ca="1" si="61"/>
        <v>1254</v>
      </c>
      <c r="AS104" s="62">
        <f t="shared" ca="1" si="45"/>
        <v>808</v>
      </c>
      <c r="AT104" s="62">
        <f t="shared" ca="1" si="46"/>
        <v>808</v>
      </c>
      <c r="AU104" s="62">
        <f t="shared" ca="1" si="51"/>
        <v>111073.27499999999</v>
      </c>
      <c r="AV104" s="43">
        <f ca="1">SUM(AT$12:AT104)</f>
        <v>70442.275000000009</v>
      </c>
      <c r="AW104" s="60">
        <f ca="1">SUM(AR$12:AR104)+SUMIF(AS$12:AS104, "&lt;0")</f>
        <v>40631</v>
      </c>
    </row>
    <row r="105" spans="1:49" x14ac:dyDescent="0.2">
      <c r="A105" s="33">
        <v>44276</v>
      </c>
      <c r="B105" s="54">
        <f ca="1">IF($A105&gt;= $C$5,$C$6, INDEX('[1]Historical Data'!$C$2:$C$745, MATCH(A105, '[1]Historical Data'!$A$2:$A$745, 0)))</f>
        <v>1062</v>
      </c>
      <c r="C105" s="62">
        <f t="shared" ca="1" si="53"/>
        <v>1062</v>
      </c>
      <c r="D105" s="62">
        <f t="shared" ca="1" si="62"/>
        <v>800</v>
      </c>
      <c r="E105" s="62">
        <f t="shared" ca="1" si="37"/>
        <v>262</v>
      </c>
      <c r="F105" s="62">
        <f t="shared" ca="1" si="34"/>
        <v>262</v>
      </c>
      <c r="G105" s="62">
        <f t="shared" ca="1" si="47"/>
        <v>81635.274999999994</v>
      </c>
      <c r="H105" s="43">
        <f ca="1">SUM(F$12:F105)</f>
        <v>49564.275000000001</v>
      </c>
      <c r="I105" s="60">
        <f ca="1">SUM(D$12:D105)+SUMIF(E$12:E105, "&lt;0")</f>
        <v>32071.000000000004</v>
      </c>
      <c r="J105" s="43"/>
      <c r="K105" s="61">
        <v>44276</v>
      </c>
      <c r="L105" s="62">
        <f t="shared" ca="1" si="38"/>
        <v>1342</v>
      </c>
      <c r="M105" s="62">
        <f t="shared" ca="1" si="54"/>
        <v>1327</v>
      </c>
      <c r="N105" s="62">
        <f t="shared" ca="1" si="58"/>
        <v>920</v>
      </c>
      <c r="O105" s="62">
        <f t="shared" ca="1" si="39"/>
        <v>422</v>
      </c>
      <c r="P105" s="62">
        <f t="shared" ca="1" si="40"/>
        <v>422</v>
      </c>
      <c r="Q105" s="62">
        <f t="shared" ca="1" si="48"/>
        <v>89615.274999999994</v>
      </c>
      <c r="R105" s="43">
        <f ca="1">SUM(P$12:P105)</f>
        <v>55084.275000000001</v>
      </c>
      <c r="S105" s="60">
        <f ca="1">SUM(N$12:N105)+SUMIF(O$12:O105, "&lt;0")</f>
        <v>34531</v>
      </c>
      <c r="U105" s="61">
        <v>44276</v>
      </c>
      <c r="V105" s="62">
        <f t="shared" ca="1" si="52"/>
        <v>1622</v>
      </c>
      <c r="W105" s="62">
        <f t="shared" ca="1" si="55"/>
        <v>1592</v>
      </c>
      <c r="X105" s="62">
        <f t="shared" ca="1" si="59"/>
        <v>1040</v>
      </c>
      <c r="Y105" s="62">
        <f t="shared" ca="1" si="41"/>
        <v>582</v>
      </c>
      <c r="Z105" s="62">
        <f t="shared" ca="1" si="42"/>
        <v>582</v>
      </c>
      <c r="AA105" s="62">
        <f t="shared" ca="1" si="49"/>
        <v>97595.274999999994</v>
      </c>
      <c r="AB105" s="43">
        <f ca="1">SUM(Z$12:Z105)</f>
        <v>60604.275000000001</v>
      </c>
      <c r="AC105" s="60">
        <f ca="1">SUM(X$12:X105)+SUMIF(Y$12:Y105, "&lt;0")</f>
        <v>36991</v>
      </c>
      <c r="AE105" s="61">
        <v>44276</v>
      </c>
      <c r="AF105" s="62">
        <f t="shared" ca="1" si="35"/>
        <v>1562</v>
      </c>
      <c r="AG105" s="62">
        <f t="shared" ca="1" si="56"/>
        <v>1562</v>
      </c>
      <c r="AH105" s="62">
        <f t="shared" ca="1" si="60"/>
        <v>1040</v>
      </c>
      <c r="AI105" s="62">
        <f t="shared" ca="1" si="43"/>
        <v>522</v>
      </c>
      <c r="AJ105" s="62">
        <f t="shared" ca="1" si="44"/>
        <v>522</v>
      </c>
      <c r="AK105" s="62">
        <f t="shared" ca="1" si="50"/>
        <v>97385.274999999994</v>
      </c>
      <c r="AL105" s="43">
        <f ca="1">SUM(AJ$12:AJ105)</f>
        <v>60394.275000000001</v>
      </c>
      <c r="AM105" s="60">
        <f ca="1">SUM(AH$12:AH105)+SUMIF(AI$12:AI105, "&lt;0")</f>
        <v>36991</v>
      </c>
      <c r="AO105" s="61">
        <v>44276</v>
      </c>
      <c r="AP105" s="62">
        <f t="shared" ca="1" si="36"/>
        <v>2062</v>
      </c>
      <c r="AQ105" s="62">
        <f t="shared" ca="1" si="57"/>
        <v>2062</v>
      </c>
      <c r="AR105" s="62">
        <f t="shared" ca="1" si="61"/>
        <v>1280</v>
      </c>
      <c r="AS105" s="62">
        <f t="shared" ca="1" si="45"/>
        <v>782</v>
      </c>
      <c r="AT105" s="62">
        <f t="shared" ca="1" si="46"/>
        <v>782</v>
      </c>
      <c r="AU105" s="62">
        <f t="shared" ca="1" si="51"/>
        <v>113135.27499999999</v>
      </c>
      <c r="AV105" s="43">
        <f ca="1">SUM(AT$12:AT105)</f>
        <v>71224.275000000009</v>
      </c>
      <c r="AW105" s="60">
        <f ca="1">SUM(AR$12:AR105)+SUMIF(AS$12:AS105, "&lt;0")</f>
        <v>41911</v>
      </c>
    </row>
    <row r="106" spans="1:49" x14ac:dyDescent="0.2">
      <c r="A106" s="33">
        <v>44277</v>
      </c>
      <c r="B106" s="54">
        <f ca="1">IF($A106&gt;= $C$5,$C$6, INDEX('[1]Historical Data'!$C$2:$C$745, MATCH(A106, '[1]Historical Data'!$A$2:$A$745, 0)))</f>
        <v>1062</v>
      </c>
      <c r="C106" s="62">
        <f t="shared" ca="1" si="53"/>
        <v>1062</v>
      </c>
      <c r="D106" s="62">
        <f t="shared" ca="1" si="62"/>
        <v>673</v>
      </c>
      <c r="E106" s="62">
        <f t="shared" ca="1" si="37"/>
        <v>389</v>
      </c>
      <c r="F106" s="62">
        <f t="shared" ca="1" si="34"/>
        <v>389</v>
      </c>
      <c r="G106" s="62">
        <f t="shared" ca="1" si="47"/>
        <v>82697.274999999994</v>
      </c>
      <c r="H106" s="43">
        <f ca="1">SUM(F$12:F106)</f>
        <v>49953.275000000001</v>
      </c>
      <c r="I106" s="60">
        <f ca="1">SUM(D$12:D106)+SUMIF(E$12:E106, "&lt;0")</f>
        <v>32744.000000000004</v>
      </c>
      <c r="J106" s="43"/>
      <c r="K106" s="61">
        <v>44277</v>
      </c>
      <c r="L106" s="62">
        <f t="shared" ca="1" si="38"/>
        <v>1347</v>
      </c>
      <c r="M106" s="62">
        <f t="shared" ca="1" si="54"/>
        <v>1332</v>
      </c>
      <c r="N106" s="62">
        <f t="shared" ca="1" si="58"/>
        <v>793</v>
      </c>
      <c r="O106" s="62">
        <f t="shared" ca="1" si="39"/>
        <v>554</v>
      </c>
      <c r="P106" s="62">
        <f t="shared" ca="1" si="40"/>
        <v>554</v>
      </c>
      <c r="Q106" s="62">
        <f t="shared" ca="1" si="48"/>
        <v>90962.274999999994</v>
      </c>
      <c r="R106" s="43">
        <f ca="1">SUM(P$12:P106)</f>
        <v>55638.275000000001</v>
      </c>
      <c r="S106" s="60">
        <f ca="1">SUM(N$12:N106)+SUMIF(O$12:O106, "&lt;0")</f>
        <v>35324</v>
      </c>
      <c r="U106" s="61">
        <v>44277</v>
      </c>
      <c r="V106" s="62">
        <f t="shared" ca="1" si="52"/>
        <v>1632</v>
      </c>
      <c r="W106" s="62">
        <f t="shared" ca="1" si="55"/>
        <v>1602</v>
      </c>
      <c r="X106" s="62">
        <f t="shared" ca="1" si="59"/>
        <v>913</v>
      </c>
      <c r="Y106" s="62">
        <f t="shared" ca="1" si="41"/>
        <v>719</v>
      </c>
      <c r="Z106" s="62">
        <f t="shared" ca="1" si="42"/>
        <v>719</v>
      </c>
      <c r="AA106" s="62">
        <f t="shared" ca="1" si="49"/>
        <v>99227.274999999994</v>
      </c>
      <c r="AB106" s="43">
        <f ca="1">SUM(Z$12:Z106)</f>
        <v>61323.275000000001</v>
      </c>
      <c r="AC106" s="60">
        <f ca="1">SUM(X$12:X106)+SUMIF(Y$12:Y106, "&lt;0")</f>
        <v>37904</v>
      </c>
      <c r="AE106" s="61">
        <v>44277</v>
      </c>
      <c r="AF106" s="62">
        <f t="shared" ca="1" si="35"/>
        <v>1562</v>
      </c>
      <c r="AG106" s="62">
        <f t="shared" ca="1" si="56"/>
        <v>1562</v>
      </c>
      <c r="AH106" s="62">
        <f t="shared" ca="1" si="60"/>
        <v>913</v>
      </c>
      <c r="AI106" s="62">
        <f t="shared" ca="1" si="43"/>
        <v>649</v>
      </c>
      <c r="AJ106" s="62">
        <f t="shared" ca="1" si="44"/>
        <v>649</v>
      </c>
      <c r="AK106" s="62">
        <f t="shared" ca="1" si="50"/>
        <v>98947.274999999994</v>
      </c>
      <c r="AL106" s="43">
        <f ca="1">SUM(AJ$12:AJ106)</f>
        <v>61043.275000000001</v>
      </c>
      <c r="AM106" s="60">
        <f ca="1">SUM(AH$12:AH106)+SUMIF(AI$12:AI106, "&lt;0")</f>
        <v>37904</v>
      </c>
      <c r="AO106" s="61">
        <v>44277</v>
      </c>
      <c r="AP106" s="62">
        <f t="shared" ca="1" si="36"/>
        <v>2062</v>
      </c>
      <c r="AQ106" s="62">
        <f t="shared" ca="1" si="57"/>
        <v>2062</v>
      </c>
      <c r="AR106" s="62">
        <f t="shared" ca="1" si="61"/>
        <v>1153</v>
      </c>
      <c r="AS106" s="62">
        <f t="shared" ca="1" si="45"/>
        <v>909</v>
      </c>
      <c r="AT106" s="62">
        <f t="shared" ca="1" si="46"/>
        <v>909</v>
      </c>
      <c r="AU106" s="62">
        <f t="shared" ca="1" si="51"/>
        <v>115197.27499999999</v>
      </c>
      <c r="AV106" s="43">
        <f ca="1">SUM(AT$12:AT106)</f>
        <v>72133.275000000009</v>
      </c>
      <c r="AW106" s="60">
        <f ca="1">SUM(AR$12:AR106)+SUMIF(AS$12:AS106, "&lt;0")</f>
        <v>43064</v>
      </c>
    </row>
    <row r="107" spans="1:49" x14ac:dyDescent="0.2">
      <c r="A107" s="33">
        <v>44278</v>
      </c>
      <c r="B107" s="54">
        <f ca="1">IF($A107&gt;= $C$5,$C$6, INDEX('[1]Historical Data'!$C$2:$C$745, MATCH(A107, '[1]Historical Data'!$A$2:$A$745, 0)))</f>
        <v>1062</v>
      </c>
      <c r="C107" s="62">
        <f t="shared" ca="1" si="53"/>
        <v>1062</v>
      </c>
      <c r="D107" s="62">
        <f t="shared" ca="1" si="62"/>
        <v>763</v>
      </c>
      <c r="E107" s="62">
        <f t="shared" ca="1" si="37"/>
        <v>299</v>
      </c>
      <c r="F107" s="62">
        <f t="shared" ca="1" si="34"/>
        <v>299</v>
      </c>
      <c r="G107" s="62">
        <f t="shared" ca="1" si="47"/>
        <v>83759.274999999994</v>
      </c>
      <c r="H107" s="43">
        <f ca="1">SUM(F$12:F107)</f>
        <v>50252.275000000001</v>
      </c>
      <c r="I107" s="60">
        <f ca="1">SUM(D$12:D107)+SUMIF(E$12:E107, "&lt;0")</f>
        <v>33507</v>
      </c>
      <c r="J107" s="43"/>
      <c r="K107" s="61">
        <v>44278</v>
      </c>
      <c r="L107" s="62">
        <f t="shared" ca="1" si="38"/>
        <v>1352</v>
      </c>
      <c r="M107" s="62">
        <f t="shared" ca="1" si="54"/>
        <v>1337</v>
      </c>
      <c r="N107" s="62">
        <f t="shared" ca="1" si="58"/>
        <v>883</v>
      </c>
      <c r="O107" s="62">
        <f t="shared" ca="1" si="39"/>
        <v>469</v>
      </c>
      <c r="P107" s="62">
        <f t="shared" ca="1" si="40"/>
        <v>469</v>
      </c>
      <c r="Q107" s="62">
        <f t="shared" ca="1" si="48"/>
        <v>92314.274999999994</v>
      </c>
      <c r="R107" s="43">
        <f ca="1">SUM(P$12:P107)</f>
        <v>56107.275000000001</v>
      </c>
      <c r="S107" s="60">
        <f ca="1">SUM(N$12:N107)+SUMIF(O$12:O107, "&lt;0")</f>
        <v>36207</v>
      </c>
      <c r="U107" s="61">
        <v>44278</v>
      </c>
      <c r="V107" s="62">
        <f t="shared" ca="1" si="52"/>
        <v>1642</v>
      </c>
      <c r="W107" s="62">
        <f t="shared" ca="1" si="55"/>
        <v>1612</v>
      </c>
      <c r="X107" s="62">
        <f t="shared" ca="1" si="59"/>
        <v>1003</v>
      </c>
      <c r="Y107" s="62">
        <f t="shared" ca="1" si="41"/>
        <v>639</v>
      </c>
      <c r="Z107" s="62">
        <f t="shared" ca="1" si="42"/>
        <v>639</v>
      </c>
      <c r="AA107" s="62">
        <f t="shared" ca="1" si="49"/>
        <v>100869.27499999999</v>
      </c>
      <c r="AB107" s="43">
        <f ca="1">SUM(Z$12:Z107)</f>
        <v>61962.275000000001</v>
      </c>
      <c r="AC107" s="60">
        <f ca="1">SUM(X$12:X107)+SUMIF(Y$12:Y107, "&lt;0")</f>
        <v>38907</v>
      </c>
      <c r="AE107" s="61">
        <v>44278</v>
      </c>
      <c r="AF107" s="62">
        <f t="shared" ca="1" si="35"/>
        <v>1562</v>
      </c>
      <c r="AG107" s="62">
        <f t="shared" ca="1" si="56"/>
        <v>1562</v>
      </c>
      <c r="AH107" s="62">
        <f t="shared" ca="1" si="60"/>
        <v>1003</v>
      </c>
      <c r="AI107" s="62">
        <f t="shared" ca="1" si="43"/>
        <v>559</v>
      </c>
      <c r="AJ107" s="62">
        <f t="shared" ca="1" si="44"/>
        <v>559</v>
      </c>
      <c r="AK107" s="62">
        <f t="shared" ca="1" si="50"/>
        <v>100509.27499999999</v>
      </c>
      <c r="AL107" s="43">
        <f ca="1">SUM(AJ$12:AJ107)</f>
        <v>61602.275000000001</v>
      </c>
      <c r="AM107" s="60">
        <f ca="1">SUM(AH$12:AH107)+SUMIF(AI$12:AI107, "&lt;0")</f>
        <v>38907</v>
      </c>
      <c r="AO107" s="61">
        <v>44278</v>
      </c>
      <c r="AP107" s="62">
        <f t="shared" ca="1" si="36"/>
        <v>2062</v>
      </c>
      <c r="AQ107" s="62">
        <f t="shared" ca="1" si="57"/>
        <v>2062</v>
      </c>
      <c r="AR107" s="62">
        <f t="shared" ca="1" si="61"/>
        <v>1243</v>
      </c>
      <c r="AS107" s="62">
        <f t="shared" ca="1" si="45"/>
        <v>819</v>
      </c>
      <c r="AT107" s="62">
        <f t="shared" ca="1" si="46"/>
        <v>819</v>
      </c>
      <c r="AU107" s="62">
        <f t="shared" ca="1" si="51"/>
        <v>117259.27499999999</v>
      </c>
      <c r="AV107" s="43">
        <f ca="1">SUM(AT$12:AT107)</f>
        <v>72952.275000000009</v>
      </c>
      <c r="AW107" s="60">
        <f ca="1">SUM(AR$12:AR107)+SUMIF(AS$12:AS107, "&lt;0")</f>
        <v>44307</v>
      </c>
    </row>
    <row r="108" spans="1:49" x14ac:dyDescent="0.2">
      <c r="A108" s="33">
        <v>44279</v>
      </c>
      <c r="B108" s="54">
        <f ca="1">IF($A108&gt;= $C$5,$C$6, INDEX('[1]Historical Data'!$C$2:$C$745, MATCH(A108, '[1]Historical Data'!$A$2:$A$745, 0)))</f>
        <v>1062</v>
      </c>
      <c r="C108" s="62">
        <f t="shared" ca="1" si="53"/>
        <v>1062</v>
      </c>
      <c r="D108" s="62">
        <f t="shared" ca="1" si="62"/>
        <v>1062</v>
      </c>
      <c r="E108" s="62">
        <f t="shared" ca="1" si="37"/>
        <v>0</v>
      </c>
      <c r="F108" s="62">
        <f t="shared" ca="1" si="34"/>
        <v>0</v>
      </c>
      <c r="G108" s="62">
        <f t="shared" ca="1" si="47"/>
        <v>84821.274999999994</v>
      </c>
      <c r="H108" s="43">
        <f ca="1">SUM(F$12:F108)</f>
        <v>50252.275000000001</v>
      </c>
      <c r="I108" s="60">
        <f ca="1">SUM(D$12:D108)+SUMIF(E$12:E108, "&lt;0")</f>
        <v>34569</v>
      </c>
      <c r="J108" s="43"/>
      <c r="K108" s="61">
        <v>44279</v>
      </c>
      <c r="L108" s="62">
        <f t="shared" ca="1" si="38"/>
        <v>1357</v>
      </c>
      <c r="M108" s="62">
        <f t="shared" ca="1" si="54"/>
        <v>1342</v>
      </c>
      <c r="N108" s="62">
        <f t="shared" ca="1" si="58"/>
        <v>1237</v>
      </c>
      <c r="O108" s="62">
        <f t="shared" ca="1" si="39"/>
        <v>120</v>
      </c>
      <c r="P108" s="62">
        <f t="shared" ca="1" si="40"/>
        <v>120</v>
      </c>
      <c r="Q108" s="62">
        <f t="shared" ca="1" si="48"/>
        <v>93671.274999999994</v>
      </c>
      <c r="R108" s="43">
        <f ca="1">SUM(P$12:P108)</f>
        <v>56227.275000000001</v>
      </c>
      <c r="S108" s="60">
        <f ca="1">SUM(N$12:N108)+SUMIF(O$12:O108, "&lt;0")</f>
        <v>37444</v>
      </c>
      <c r="U108" s="61">
        <v>44279</v>
      </c>
      <c r="V108" s="62">
        <f t="shared" ca="1" si="52"/>
        <v>1652</v>
      </c>
      <c r="W108" s="62">
        <f t="shared" ca="1" si="55"/>
        <v>1622</v>
      </c>
      <c r="X108" s="62">
        <f t="shared" ca="1" si="59"/>
        <v>1363</v>
      </c>
      <c r="Y108" s="62">
        <f t="shared" ca="1" si="41"/>
        <v>289</v>
      </c>
      <c r="Z108" s="62">
        <f t="shared" ca="1" si="42"/>
        <v>289</v>
      </c>
      <c r="AA108" s="62">
        <f t="shared" ca="1" si="49"/>
        <v>102521.27499999999</v>
      </c>
      <c r="AB108" s="43">
        <f ca="1">SUM(Z$12:Z108)</f>
        <v>62251.275000000001</v>
      </c>
      <c r="AC108" s="60">
        <f ca="1">SUM(X$12:X108)+SUMIF(Y$12:Y108, "&lt;0")</f>
        <v>40270</v>
      </c>
      <c r="AE108" s="61">
        <v>44279</v>
      </c>
      <c r="AF108" s="62">
        <f t="shared" ca="1" si="35"/>
        <v>1562</v>
      </c>
      <c r="AG108" s="62">
        <f t="shared" ca="1" si="56"/>
        <v>1562</v>
      </c>
      <c r="AH108" s="62">
        <f t="shared" ca="1" si="60"/>
        <v>1363</v>
      </c>
      <c r="AI108" s="62">
        <f t="shared" ca="1" si="43"/>
        <v>199</v>
      </c>
      <c r="AJ108" s="62">
        <f t="shared" ca="1" si="44"/>
        <v>199</v>
      </c>
      <c r="AK108" s="62">
        <f t="shared" ca="1" si="50"/>
        <v>102071.27499999999</v>
      </c>
      <c r="AL108" s="43">
        <f ca="1">SUM(AJ$12:AJ108)</f>
        <v>61801.275000000001</v>
      </c>
      <c r="AM108" s="60">
        <f ca="1">SUM(AH$12:AH108)+SUMIF(AI$12:AI108, "&lt;0")</f>
        <v>40270</v>
      </c>
      <c r="AO108" s="61">
        <v>44279</v>
      </c>
      <c r="AP108" s="62">
        <f t="shared" ca="1" si="36"/>
        <v>2062</v>
      </c>
      <c r="AQ108" s="62">
        <f t="shared" ca="1" si="57"/>
        <v>2062</v>
      </c>
      <c r="AR108" s="62">
        <f t="shared" ca="1" si="61"/>
        <v>1603</v>
      </c>
      <c r="AS108" s="62">
        <f t="shared" ca="1" si="45"/>
        <v>459</v>
      </c>
      <c r="AT108" s="62">
        <f t="shared" ca="1" si="46"/>
        <v>459</v>
      </c>
      <c r="AU108" s="62">
        <f t="shared" ca="1" si="51"/>
        <v>119321.27499999999</v>
      </c>
      <c r="AV108" s="43">
        <f ca="1">SUM(AT$12:AT108)</f>
        <v>73411.275000000009</v>
      </c>
      <c r="AW108" s="60">
        <f ca="1">SUM(AR$12:AR108)+SUMIF(AS$12:AS108, "&lt;0")</f>
        <v>45910</v>
      </c>
    </row>
    <row r="109" spans="1:49" x14ac:dyDescent="0.2">
      <c r="A109" s="33">
        <v>44280</v>
      </c>
      <c r="B109" s="54">
        <f ca="1">IF($A109&gt;= $C$5,$C$6, INDEX('[1]Historical Data'!$C$2:$C$745, MATCH(A109, '[1]Historical Data'!$A$2:$A$745, 0)))</f>
        <v>1062</v>
      </c>
      <c r="C109" s="62">
        <f t="shared" ca="1" si="53"/>
        <v>1062</v>
      </c>
      <c r="D109" s="62">
        <f t="shared" ca="1" si="62"/>
        <v>652</v>
      </c>
      <c r="E109" s="62">
        <f t="shared" ca="1" si="37"/>
        <v>410</v>
      </c>
      <c r="F109" s="62">
        <f t="shared" ca="1" si="34"/>
        <v>410</v>
      </c>
      <c r="G109" s="62">
        <f t="shared" ca="1" si="47"/>
        <v>85883.274999999994</v>
      </c>
      <c r="H109" s="43">
        <f ca="1">SUM(F$12:F109)</f>
        <v>50662.275000000001</v>
      </c>
      <c r="I109" s="60">
        <f ca="1">SUM(D$12:D109)+SUMIF(E$12:E109, "&lt;0")</f>
        <v>35221</v>
      </c>
      <c r="J109" s="43"/>
      <c r="K109" s="61">
        <v>44280</v>
      </c>
      <c r="L109" s="62">
        <f t="shared" ca="1" si="38"/>
        <v>1362</v>
      </c>
      <c r="M109" s="62">
        <f t="shared" ca="1" si="54"/>
        <v>1347</v>
      </c>
      <c r="N109" s="62">
        <f t="shared" ca="1" si="58"/>
        <v>717</v>
      </c>
      <c r="O109" s="62">
        <f t="shared" ca="1" si="39"/>
        <v>645</v>
      </c>
      <c r="P109" s="62">
        <f t="shared" ca="1" si="40"/>
        <v>645</v>
      </c>
      <c r="Q109" s="62">
        <f t="shared" ca="1" si="48"/>
        <v>95033.274999999994</v>
      </c>
      <c r="R109" s="43">
        <f ca="1">SUM(P$12:P109)</f>
        <v>56872.275000000001</v>
      </c>
      <c r="S109" s="60">
        <f ca="1">SUM(N$12:N109)+SUMIF(O$12:O109, "&lt;0")</f>
        <v>38161</v>
      </c>
      <c r="U109" s="61">
        <v>44280</v>
      </c>
      <c r="V109" s="62">
        <f t="shared" ca="1" si="52"/>
        <v>1662</v>
      </c>
      <c r="W109" s="62">
        <f t="shared" ca="1" si="55"/>
        <v>1632</v>
      </c>
      <c r="X109" s="62">
        <f t="shared" ca="1" si="59"/>
        <v>831</v>
      </c>
      <c r="Y109" s="62">
        <f t="shared" ca="1" si="41"/>
        <v>831</v>
      </c>
      <c r="Z109" s="62">
        <f t="shared" ca="1" si="42"/>
        <v>831</v>
      </c>
      <c r="AA109" s="62">
        <f t="shared" ca="1" si="49"/>
        <v>104183.27499999999</v>
      </c>
      <c r="AB109" s="43">
        <f ca="1">SUM(Z$12:Z109)</f>
        <v>63082.275000000001</v>
      </c>
      <c r="AC109" s="60">
        <f ca="1">SUM(X$12:X109)+SUMIF(Y$12:Y109, "&lt;0")</f>
        <v>41101</v>
      </c>
      <c r="AE109" s="61">
        <v>44280</v>
      </c>
      <c r="AF109" s="62">
        <f t="shared" ca="1" si="35"/>
        <v>1562</v>
      </c>
      <c r="AG109" s="62">
        <f t="shared" ca="1" si="56"/>
        <v>1562</v>
      </c>
      <c r="AH109" s="62">
        <f t="shared" ca="1" si="60"/>
        <v>831</v>
      </c>
      <c r="AI109" s="62">
        <f t="shared" ca="1" si="43"/>
        <v>731</v>
      </c>
      <c r="AJ109" s="62">
        <f t="shared" ca="1" si="44"/>
        <v>731</v>
      </c>
      <c r="AK109" s="62">
        <f t="shared" ca="1" si="50"/>
        <v>103633.27499999999</v>
      </c>
      <c r="AL109" s="43">
        <f ca="1">SUM(AJ$12:AJ109)</f>
        <v>62532.275000000001</v>
      </c>
      <c r="AM109" s="60">
        <f ca="1">SUM(AH$12:AH109)+SUMIF(AI$12:AI109, "&lt;0")</f>
        <v>41101</v>
      </c>
      <c r="AO109" s="61">
        <v>44280</v>
      </c>
      <c r="AP109" s="62">
        <f t="shared" ca="1" si="36"/>
        <v>2062</v>
      </c>
      <c r="AQ109" s="62">
        <f t="shared" ca="1" si="57"/>
        <v>2062</v>
      </c>
      <c r="AR109" s="62">
        <f t="shared" ca="1" si="61"/>
        <v>1071</v>
      </c>
      <c r="AS109" s="62">
        <f t="shared" ca="1" si="45"/>
        <v>991</v>
      </c>
      <c r="AT109" s="62">
        <f t="shared" ca="1" si="46"/>
        <v>991</v>
      </c>
      <c r="AU109" s="62">
        <f t="shared" ca="1" si="51"/>
        <v>121383.27499999999</v>
      </c>
      <c r="AV109" s="43">
        <f ca="1">SUM(AT$12:AT109)</f>
        <v>74402.275000000009</v>
      </c>
      <c r="AW109" s="60">
        <f ca="1">SUM(AR$12:AR109)+SUMIF(AS$12:AS109, "&lt;0")</f>
        <v>46981</v>
      </c>
    </row>
    <row r="110" spans="1:49" x14ac:dyDescent="0.2">
      <c r="A110" s="33">
        <v>44281</v>
      </c>
      <c r="B110" s="54">
        <f ca="1">IF($A110&gt;= $C$5,$C$6, INDEX('[1]Historical Data'!$C$2:$C$745, MATCH(A110, '[1]Historical Data'!$A$2:$A$745, 0)))</f>
        <v>1062</v>
      </c>
      <c r="C110" s="62">
        <f t="shared" ca="1" si="53"/>
        <v>1062</v>
      </c>
      <c r="D110" s="62">
        <f t="shared" ca="1" si="62"/>
        <v>500</v>
      </c>
      <c r="E110" s="62">
        <f t="shared" ca="1" si="37"/>
        <v>562</v>
      </c>
      <c r="F110" s="62">
        <f t="shared" ca="1" si="34"/>
        <v>562</v>
      </c>
      <c r="G110" s="62">
        <f t="shared" ca="1" si="47"/>
        <v>86945.274999999994</v>
      </c>
      <c r="H110" s="43">
        <f ca="1">SUM(F$12:F110)</f>
        <v>51224.275000000001</v>
      </c>
      <c r="I110" s="60">
        <f ca="1">SUM(D$12:D110)+SUMIF(E$12:E110, "&lt;0")</f>
        <v>35721</v>
      </c>
      <c r="J110" s="43"/>
      <c r="K110" s="61">
        <v>44281</v>
      </c>
      <c r="L110" s="62">
        <f t="shared" ca="1" si="38"/>
        <v>1367</v>
      </c>
      <c r="M110" s="62">
        <f t="shared" ca="1" si="54"/>
        <v>1352</v>
      </c>
      <c r="N110" s="62">
        <f t="shared" ca="1" si="58"/>
        <v>620</v>
      </c>
      <c r="O110" s="62">
        <f t="shared" ca="1" si="39"/>
        <v>747</v>
      </c>
      <c r="P110" s="62">
        <f t="shared" ca="1" si="40"/>
        <v>747</v>
      </c>
      <c r="Q110" s="62">
        <f t="shared" ca="1" si="48"/>
        <v>96400.274999999994</v>
      </c>
      <c r="R110" s="43">
        <f ca="1">SUM(P$12:P110)</f>
        <v>57619.275000000001</v>
      </c>
      <c r="S110" s="60">
        <f ca="1">SUM(N$12:N110)+SUMIF(O$12:O110, "&lt;0")</f>
        <v>38781</v>
      </c>
      <c r="U110" s="61">
        <v>44281</v>
      </c>
      <c r="V110" s="62">
        <f t="shared" ca="1" si="52"/>
        <v>1672</v>
      </c>
      <c r="W110" s="62">
        <f t="shared" ca="1" si="55"/>
        <v>1642</v>
      </c>
      <c r="X110" s="62">
        <f t="shared" ca="1" si="59"/>
        <v>740</v>
      </c>
      <c r="Y110" s="62">
        <f t="shared" ca="1" si="41"/>
        <v>932</v>
      </c>
      <c r="Z110" s="62">
        <f t="shared" ca="1" si="42"/>
        <v>932</v>
      </c>
      <c r="AA110" s="62">
        <f t="shared" ca="1" si="49"/>
        <v>105855.27499999999</v>
      </c>
      <c r="AB110" s="43">
        <f ca="1">SUM(Z$12:Z110)</f>
        <v>64014.275000000001</v>
      </c>
      <c r="AC110" s="60">
        <f ca="1">SUM(X$12:X110)+SUMIF(Y$12:Y110, "&lt;0")</f>
        <v>41841</v>
      </c>
      <c r="AE110" s="61">
        <v>44281</v>
      </c>
      <c r="AF110" s="62">
        <f t="shared" ca="1" si="35"/>
        <v>1562</v>
      </c>
      <c r="AG110" s="62">
        <f t="shared" ca="1" si="56"/>
        <v>1562</v>
      </c>
      <c r="AH110" s="62">
        <f t="shared" ca="1" si="60"/>
        <v>740</v>
      </c>
      <c r="AI110" s="62">
        <f t="shared" ca="1" si="43"/>
        <v>822</v>
      </c>
      <c r="AJ110" s="62">
        <f t="shared" ca="1" si="44"/>
        <v>822</v>
      </c>
      <c r="AK110" s="62">
        <f t="shared" ca="1" si="50"/>
        <v>105195.27499999999</v>
      </c>
      <c r="AL110" s="43">
        <f ca="1">SUM(AJ$12:AJ110)</f>
        <v>63354.275000000001</v>
      </c>
      <c r="AM110" s="60">
        <f ca="1">SUM(AH$12:AH110)+SUMIF(AI$12:AI110, "&lt;0")</f>
        <v>41841</v>
      </c>
      <c r="AO110" s="61">
        <v>44281</v>
      </c>
      <c r="AP110" s="62">
        <f t="shared" ca="1" si="36"/>
        <v>2062</v>
      </c>
      <c r="AQ110" s="62">
        <f t="shared" ca="1" si="57"/>
        <v>2062</v>
      </c>
      <c r="AR110" s="62">
        <f t="shared" ca="1" si="61"/>
        <v>980</v>
      </c>
      <c r="AS110" s="62">
        <f t="shared" ca="1" si="45"/>
        <v>1082</v>
      </c>
      <c r="AT110" s="62">
        <f t="shared" ca="1" si="46"/>
        <v>1082</v>
      </c>
      <c r="AU110" s="62">
        <f t="shared" ca="1" si="51"/>
        <v>123445.27499999999</v>
      </c>
      <c r="AV110" s="43">
        <f ca="1">SUM(AT$12:AT110)</f>
        <v>75484.275000000009</v>
      </c>
      <c r="AW110" s="60">
        <f ca="1">SUM(AR$12:AR110)+SUMIF(AS$12:AS110, "&lt;0")</f>
        <v>47961</v>
      </c>
    </row>
    <row r="111" spans="1:49" x14ac:dyDescent="0.2">
      <c r="A111" s="33">
        <v>44282</v>
      </c>
      <c r="B111" s="54">
        <f ca="1">IF($A111&gt;= $C$5,$C$6, INDEX('[1]Historical Data'!$C$2:$C$745, MATCH(A111, '[1]Historical Data'!$A$2:$A$745, 0)))</f>
        <v>1062</v>
      </c>
      <c r="C111" s="62">
        <f t="shared" ca="1" si="53"/>
        <v>1062</v>
      </c>
      <c r="D111" s="62">
        <f t="shared" ca="1" si="62"/>
        <v>1020</v>
      </c>
      <c r="E111" s="62">
        <f t="shared" ca="1" si="37"/>
        <v>42</v>
      </c>
      <c r="F111" s="62">
        <f t="shared" ca="1" si="34"/>
        <v>42</v>
      </c>
      <c r="G111" s="62">
        <f t="shared" ca="1" si="47"/>
        <v>88007.274999999994</v>
      </c>
      <c r="H111" s="43">
        <f ca="1">SUM(F$12:F111)</f>
        <v>51266.275000000001</v>
      </c>
      <c r="I111" s="60">
        <f ca="1">SUM(D$12:D111)+SUMIF(E$12:E111, "&lt;0")</f>
        <v>36741</v>
      </c>
      <c r="J111" s="43"/>
      <c r="K111" s="61">
        <v>44282</v>
      </c>
      <c r="L111" s="62">
        <f t="shared" ca="1" si="38"/>
        <v>1372</v>
      </c>
      <c r="M111" s="62">
        <f t="shared" ca="1" si="54"/>
        <v>1357</v>
      </c>
      <c r="N111" s="62">
        <f t="shared" ca="1" si="58"/>
        <v>1140</v>
      </c>
      <c r="O111" s="62">
        <f t="shared" ca="1" si="39"/>
        <v>232</v>
      </c>
      <c r="P111" s="62">
        <f t="shared" ca="1" si="40"/>
        <v>232</v>
      </c>
      <c r="Q111" s="62">
        <f t="shared" ca="1" si="48"/>
        <v>97772.274999999994</v>
      </c>
      <c r="R111" s="43">
        <f ca="1">SUM(P$12:P111)</f>
        <v>57851.275000000001</v>
      </c>
      <c r="S111" s="60">
        <f ca="1">SUM(N$12:N111)+SUMIF(O$12:O111, "&lt;0")</f>
        <v>39921</v>
      </c>
      <c r="U111" s="61">
        <v>44282</v>
      </c>
      <c r="V111" s="62">
        <f t="shared" ca="1" si="52"/>
        <v>1682</v>
      </c>
      <c r="W111" s="62">
        <f t="shared" ca="1" si="55"/>
        <v>1652</v>
      </c>
      <c r="X111" s="62">
        <f t="shared" ca="1" si="59"/>
        <v>1260</v>
      </c>
      <c r="Y111" s="62">
        <f t="shared" ca="1" si="41"/>
        <v>422</v>
      </c>
      <c r="Z111" s="62">
        <f t="shared" ca="1" si="42"/>
        <v>422</v>
      </c>
      <c r="AA111" s="62">
        <f t="shared" ca="1" si="49"/>
        <v>107537.27499999999</v>
      </c>
      <c r="AB111" s="43">
        <f ca="1">SUM(Z$12:Z111)</f>
        <v>64436.275000000001</v>
      </c>
      <c r="AC111" s="60">
        <f ca="1">SUM(X$12:X111)+SUMIF(Y$12:Y111, "&lt;0")</f>
        <v>43101</v>
      </c>
      <c r="AE111" s="61">
        <v>44282</v>
      </c>
      <c r="AF111" s="62">
        <f t="shared" ca="1" si="35"/>
        <v>1562</v>
      </c>
      <c r="AG111" s="62">
        <f t="shared" ca="1" si="56"/>
        <v>1562</v>
      </c>
      <c r="AH111" s="62">
        <f t="shared" ca="1" si="60"/>
        <v>1260</v>
      </c>
      <c r="AI111" s="62">
        <f t="shared" ca="1" si="43"/>
        <v>302</v>
      </c>
      <c r="AJ111" s="62">
        <f t="shared" ca="1" si="44"/>
        <v>302</v>
      </c>
      <c r="AK111" s="62">
        <f t="shared" ca="1" si="50"/>
        <v>106757.27499999999</v>
      </c>
      <c r="AL111" s="43">
        <f ca="1">SUM(AJ$12:AJ111)</f>
        <v>63656.275000000001</v>
      </c>
      <c r="AM111" s="60">
        <f ca="1">SUM(AH$12:AH111)+SUMIF(AI$12:AI111, "&lt;0")</f>
        <v>43101</v>
      </c>
      <c r="AO111" s="61">
        <v>44282</v>
      </c>
      <c r="AP111" s="62">
        <f t="shared" ca="1" si="36"/>
        <v>2062</v>
      </c>
      <c r="AQ111" s="62">
        <f t="shared" ca="1" si="57"/>
        <v>2062</v>
      </c>
      <c r="AR111" s="62">
        <f t="shared" ca="1" si="61"/>
        <v>1500</v>
      </c>
      <c r="AS111" s="62">
        <f t="shared" ca="1" si="45"/>
        <v>562</v>
      </c>
      <c r="AT111" s="62">
        <f t="shared" ca="1" si="46"/>
        <v>562</v>
      </c>
      <c r="AU111" s="62">
        <f t="shared" ca="1" si="51"/>
        <v>125507.27499999999</v>
      </c>
      <c r="AV111" s="43">
        <f ca="1">SUM(AT$12:AT111)</f>
        <v>76046.275000000009</v>
      </c>
      <c r="AW111" s="60">
        <f ca="1">SUM(AR$12:AR111)+SUMIF(AS$12:AS111, "&lt;0")</f>
        <v>49461</v>
      </c>
    </row>
    <row r="112" spans="1:49" x14ac:dyDescent="0.2">
      <c r="A112" s="33">
        <v>44283</v>
      </c>
      <c r="B112" s="54">
        <f ca="1">IF($A112&gt;= $C$5,$C$6, INDEX('[1]Historical Data'!$C$2:$C$745, MATCH(A112, '[1]Historical Data'!$A$2:$A$745, 0)))</f>
        <v>1062</v>
      </c>
      <c r="C112" s="62">
        <f t="shared" ca="1" si="53"/>
        <v>1062</v>
      </c>
      <c r="D112" s="62">
        <f t="shared" ca="1" si="62"/>
        <v>943</v>
      </c>
      <c r="E112" s="62">
        <f t="shared" ca="1" si="37"/>
        <v>119</v>
      </c>
      <c r="F112" s="62">
        <f t="shared" ca="1" si="34"/>
        <v>119</v>
      </c>
      <c r="G112" s="62">
        <f t="shared" ca="1" si="47"/>
        <v>89069.274999999994</v>
      </c>
      <c r="H112" s="43">
        <f ca="1">SUM(F$12:F112)</f>
        <v>51385.275000000001</v>
      </c>
      <c r="I112" s="60">
        <f ca="1">SUM(D$12:D112)+SUMIF(E$12:E112, "&lt;0")</f>
        <v>37684</v>
      </c>
      <c r="J112" s="43"/>
      <c r="K112" s="61">
        <v>44283</v>
      </c>
      <c r="L112" s="62">
        <f t="shared" ca="1" si="38"/>
        <v>1377</v>
      </c>
      <c r="M112" s="62">
        <f t="shared" ca="1" si="54"/>
        <v>1362</v>
      </c>
      <c r="N112" s="62">
        <f t="shared" ca="1" si="58"/>
        <v>1063</v>
      </c>
      <c r="O112" s="62">
        <f t="shared" ca="1" si="39"/>
        <v>314</v>
      </c>
      <c r="P112" s="62">
        <f t="shared" ca="1" si="40"/>
        <v>314</v>
      </c>
      <c r="Q112" s="62">
        <f t="shared" ca="1" si="48"/>
        <v>99149.274999999994</v>
      </c>
      <c r="R112" s="43">
        <f ca="1">SUM(P$12:P112)</f>
        <v>58165.275000000001</v>
      </c>
      <c r="S112" s="60">
        <f ca="1">SUM(N$12:N112)+SUMIF(O$12:O112, "&lt;0")</f>
        <v>40984</v>
      </c>
      <c r="U112" s="61">
        <v>44283</v>
      </c>
      <c r="V112" s="62">
        <f t="shared" ca="1" si="52"/>
        <v>1692</v>
      </c>
      <c r="W112" s="62">
        <f t="shared" ca="1" si="55"/>
        <v>1662</v>
      </c>
      <c r="X112" s="62">
        <f t="shared" ca="1" si="59"/>
        <v>1183</v>
      </c>
      <c r="Y112" s="62">
        <f t="shared" ca="1" si="41"/>
        <v>509</v>
      </c>
      <c r="Z112" s="62">
        <f t="shared" ca="1" si="42"/>
        <v>509</v>
      </c>
      <c r="AA112" s="62">
        <f t="shared" ca="1" si="49"/>
        <v>109229.27499999999</v>
      </c>
      <c r="AB112" s="43">
        <f ca="1">SUM(Z$12:Z112)</f>
        <v>64945.275000000001</v>
      </c>
      <c r="AC112" s="60">
        <f ca="1">SUM(X$12:X112)+SUMIF(Y$12:Y112, "&lt;0")</f>
        <v>44284</v>
      </c>
      <c r="AE112" s="61">
        <v>44283</v>
      </c>
      <c r="AF112" s="62">
        <f t="shared" ca="1" si="35"/>
        <v>1562</v>
      </c>
      <c r="AG112" s="62">
        <f t="shared" ca="1" si="56"/>
        <v>1562</v>
      </c>
      <c r="AH112" s="62">
        <f t="shared" ca="1" si="60"/>
        <v>1183</v>
      </c>
      <c r="AI112" s="62">
        <f t="shared" ca="1" si="43"/>
        <v>379</v>
      </c>
      <c r="AJ112" s="62">
        <f t="shared" ca="1" si="44"/>
        <v>379</v>
      </c>
      <c r="AK112" s="62">
        <f t="shared" ca="1" si="50"/>
        <v>108319.27499999999</v>
      </c>
      <c r="AL112" s="43">
        <f ca="1">SUM(AJ$12:AJ112)</f>
        <v>64035.275000000001</v>
      </c>
      <c r="AM112" s="60">
        <f ca="1">SUM(AH$12:AH112)+SUMIF(AI$12:AI112, "&lt;0")</f>
        <v>44284</v>
      </c>
      <c r="AO112" s="61">
        <v>44283</v>
      </c>
      <c r="AP112" s="62">
        <f t="shared" ca="1" si="36"/>
        <v>2062</v>
      </c>
      <c r="AQ112" s="62">
        <f t="shared" ca="1" si="57"/>
        <v>2062</v>
      </c>
      <c r="AR112" s="62">
        <f t="shared" ca="1" si="61"/>
        <v>1423</v>
      </c>
      <c r="AS112" s="62">
        <f t="shared" ca="1" si="45"/>
        <v>639</v>
      </c>
      <c r="AT112" s="62">
        <f t="shared" ca="1" si="46"/>
        <v>639</v>
      </c>
      <c r="AU112" s="62">
        <f t="shared" ca="1" si="51"/>
        <v>127569.27499999999</v>
      </c>
      <c r="AV112" s="43">
        <f ca="1">SUM(AT$12:AT112)</f>
        <v>76685.275000000009</v>
      </c>
      <c r="AW112" s="60">
        <f ca="1">SUM(AR$12:AR112)+SUMIF(AS$12:AS112, "&lt;0")</f>
        <v>50884</v>
      </c>
    </row>
    <row r="113" spans="1:49" x14ac:dyDescent="0.2">
      <c r="A113" s="33">
        <v>44284</v>
      </c>
      <c r="B113" s="54">
        <f ca="1">IF($A113&gt;= $C$5,$C$6, INDEX('[1]Historical Data'!$C$2:$C$745, MATCH(A113, '[1]Historical Data'!$A$2:$A$745, 0)))</f>
        <v>1062</v>
      </c>
      <c r="C113" s="62">
        <f t="shared" ca="1" si="53"/>
        <v>1062</v>
      </c>
      <c r="D113" s="62">
        <f t="shared" ca="1" si="62"/>
        <v>350</v>
      </c>
      <c r="E113" s="62">
        <f t="shared" ca="1" si="37"/>
        <v>712</v>
      </c>
      <c r="F113" s="62">
        <f t="shared" ca="1" si="34"/>
        <v>712</v>
      </c>
      <c r="G113" s="62">
        <f t="shared" ca="1" si="47"/>
        <v>90131.274999999994</v>
      </c>
      <c r="H113" s="43">
        <f ca="1">SUM(F$12:F113)</f>
        <v>52097.275000000001</v>
      </c>
      <c r="I113" s="60">
        <f ca="1">SUM(D$12:D113)+SUMIF(E$12:E113, "&lt;0")</f>
        <v>38034</v>
      </c>
      <c r="J113" s="43"/>
      <c r="K113" s="61">
        <v>44284</v>
      </c>
      <c r="L113" s="62">
        <f t="shared" ca="1" si="38"/>
        <v>1382</v>
      </c>
      <c r="M113" s="62">
        <f t="shared" ca="1" si="54"/>
        <v>1367</v>
      </c>
      <c r="N113" s="62">
        <f t="shared" ca="1" si="58"/>
        <v>470</v>
      </c>
      <c r="O113" s="62">
        <f t="shared" ca="1" si="39"/>
        <v>912</v>
      </c>
      <c r="P113" s="62">
        <f t="shared" ca="1" si="40"/>
        <v>912</v>
      </c>
      <c r="Q113" s="62">
        <f t="shared" ca="1" si="48"/>
        <v>100531.27499999999</v>
      </c>
      <c r="R113" s="43">
        <f ca="1">SUM(P$12:P113)</f>
        <v>59077.275000000001</v>
      </c>
      <c r="S113" s="60">
        <f ca="1">SUM(N$12:N113)+SUMIF(O$12:O113, "&lt;0")</f>
        <v>41454</v>
      </c>
      <c r="U113" s="61">
        <v>44284</v>
      </c>
      <c r="V113" s="62">
        <f t="shared" ca="1" si="52"/>
        <v>1702</v>
      </c>
      <c r="W113" s="62">
        <f t="shared" ca="1" si="55"/>
        <v>1672</v>
      </c>
      <c r="X113" s="62">
        <f t="shared" ca="1" si="59"/>
        <v>590</v>
      </c>
      <c r="Y113" s="62">
        <f t="shared" ca="1" si="41"/>
        <v>1112</v>
      </c>
      <c r="Z113" s="62">
        <f t="shared" ca="1" si="42"/>
        <v>1112</v>
      </c>
      <c r="AA113" s="62">
        <f t="shared" ca="1" si="49"/>
        <v>110931.27499999999</v>
      </c>
      <c r="AB113" s="43">
        <f ca="1">SUM(Z$12:Z113)</f>
        <v>66057.274999999994</v>
      </c>
      <c r="AC113" s="60">
        <f ca="1">SUM(X$12:X113)+SUMIF(Y$12:Y113, "&lt;0")</f>
        <v>44874</v>
      </c>
      <c r="AE113" s="61">
        <v>44284</v>
      </c>
      <c r="AF113" s="62">
        <f t="shared" ca="1" si="35"/>
        <v>1562</v>
      </c>
      <c r="AG113" s="62">
        <f t="shared" ca="1" si="56"/>
        <v>1562</v>
      </c>
      <c r="AH113" s="62">
        <f t="shared" ca="1" si="60"/>
        <v>590</v>
      </c>
      <c r="AI113" s="62">
        <f t="shared" ca="1" si="43"/>
        <v>972</v>
      </c>
      <c r="AJ113" s="62">
        <f t="shared" ca="1" si="44"/>
        <v>972</v>
      </c>
      <c r="AK113" s="62">
        <f t="shared" ca="1" si="50"/>
        <v>109881.27499999999</v>
      </c>
      <c r="AL113" s="43">
        <f ca="1">SUM(AJ$12:AJ113)</f>
        <v>65007.275000000001</v>
      </c>
      <c r="AM113" s="60">
        <f ca="1">SUM(AH$12:AH113)+SUMIF(AI$12:AI113, "&lt;0")</f>
        <v>44874</v>
      </c>
      <c r="AO113" s="61">
        <v>44284</v>
      </c>
      <c r="AP113" s="62">
        <f t="shared" ca="1" si="36"/>
        <v>2062</v>
      </c>
      <c r="AQ113" s="62">
        <f t="shared" ca="1" si="57"/>
        <v>2062</v>
      </c>
      <c r="AR113" s="62">
        <f t="shared" ca="1" si="61"/>
        <v>830</v>
      </c>
      <c r="AS113" s="62">
        <f t="shared" ca="1" si="45"/>
        <v>1232</v>
      </c>
      <c r="AT113" s="62">
        <f t="shared" ca="1" si="46"/>
        <v>1232</v>
      </c>
      <c r="AU113" s="62">
        <f t="shared" ca="1" si="51"/>
        <v>129631.27499999999</v>
      </c>
      <c r="AV113" s="43">
        <f ca="1">SUM(AT$12:AT113)</f>
        <v>77917.275000000009</v>
      </c>
      <c r="AW113" s="60">
        <f ca="1">SUM(AR$12:AR113)+SUMIF(AS$12:AS113, "&lt;0")</f>
        <v>51714</v>
      </c>
    </row>
    <row r="114" spans="1:49" x14ac:dyDescent="0.2">
      <c r="A114" s="33">
        <v>44285</v>
      </c>
      <c r="B114" s="54">
        <f ca="1">IF($A114&gt;= $C$5,$C$6, INDEX('[1]Historical Data'!$C$2:$C$745, MATCH(A114, '[1]Historical Data'!$A$2:$A$745, 0)))</f>
        <v>1062</v>
      </c>
      <c r="C114" s="62">
        <f t="shared" ca="1" si="53"/>
        <v>1062</v>
      </c>
      <c r="D114" s="62">
        <f t="shared" ca="1" si="62"/>
        <v>537</v>
      </c>
      <c r="E114" s="62">
        <f t="shared" ca="1" si="37"/>
        <v>525</v>
      </c>
      <c r="F114" s="62">
        <f t="shared" ca="1" si="34"/>
        <v>525</v>
      </c>
      <c r="G114" s="62">
        <f t="shared" ca="1" si="47"/>
        <v>91193.274999999994</v>
      </c>
      <c r="H114" s="43">
        <f ca="1">SUM(F$12:F114)</f>
        <v>52622.275000000001</v>
      </c>
      <c r="I114" s="60">
        <f ca="1">SUM(D$12:D114)+SUMIF(E$12:E114, "&lt;0")</f>
        <v>38571</v>
      </c>
      <c r="J114" s="43"/>
      <c r="K114" s="61">
        <v>44285</v>
      </c>
      <c r="L114" s="62">
        <f t="shared" ca="1" si="38"/>
        <v>1387</v>
      </c>
      <c r="M114" s="62">
        <f t="shared" ca="1" si="54"/>
        <v>1372</v>
      </c>
      <c r="N114" s="62">
        <f t="shared" ca="1" si="58"/>
        <v>657</v>
      </c>
      <c r="O114" s="62">
        <f t="shared" ca="1" si="39"/>
        <v>730</v>
      </c>
      <c r="P114" s="62">
        <f t="shared" ca="1" si="40"/>
        <v>730</v>
      </c>
      <c r="Q114" s="62">
        <f t="shared" ca="1" si="48"/>
        <v>101918.27499999999</v>
      </c>
      <c r="R114" s="43">
        <f ca="1">SUM(P$12:P114)</f>
        <v>59807.275000000001</v>
      </c>
      <c r="S114" s="60">
        <f ca="1">SUM(N$12:N114)+SUMIF(O$12:O114, "&lt;0")</f>
        <v>42111</v>
      </c>
      <c r="U114" s="61">
        <v>44285</v>
      </c>
      <c r="V114" s="62">
        <f t="shared" ca="1" si="52"/>
        <v>1712</v>
      </c>
      <c r="W114" s="62">
        <f t="shared" ca="1" si="55"/>
        <v>1682</v>
      </c>
      <c r="X114" s="62">
        <f t="shared" ca="1" si="59"/>
        <v>777</v>
      </c>
      <c r="Y114" s="62">
        <f t="shared" ca="1" si="41"/>
        <v>935</v>
      </c>
      <c r="Z114" s="62">
        <f t="shared" ca="1" si="42"/>
        <v>935</v>
      </c>
      <c r="AA114" s="62">
        <f t="shared" ca="1" si="49"/>
        <v>112643.27499999999</v>
      </c>
      <c r="AB114" s="43">
        <f ca="1">SUM(Z$12:Z114)</f>
        <v>66992.274999999994</v>
      </c>
      <c r="AC114" s="60">
        <f ca="1">SUM(X$12:X114)+SUMIF(Y$12:Y114, "&lt;0")</f>
        <v>45651</v>
      </c>
      <c r="AE114" s="61">
        <v>44285</v>
      </c>
      <c r="AF114" s="62">
        <f t="shared" ca="1" si="35"/>
        <v>1562</v>
      </c>
      <c r="AG114" s="62">
        <f t="shared" ca="1" si="56"/>
        <v>1562</v>
      </c>
      <c r="AH114" s="62">
        <f t="shared" ca="1" si="60"/>
        <v>777</v>
      </c>
      <c r="AI114" s="62">
        <f t="shared" ca="1" si="43"/>
        <v>785</v>
      </c>
      <c r="AJ114" s="62">
        <f t="shared" ca="1" si="44"/>
        <v>785</v>
      </c>
      <c r="AK114" s="62">
        <f t="shared" ca="1" si="50"/>
        <v>111443.27499999999</v>
      </c>
      <c r="AL114" s="43">
        <f ca="1">SUM(AJ$12:AJ114)</f>
        <v>65792.274999999994</v>
      </c>
      <c r="AM114" s="60">
        <f ca="1">SUM(AH$12:AH114)+SUMIF(AI$12:AI114, "&lt;0")</f>
        <v>45651</v>
      </c>
      <c r="AO114" s="61">
        <v>44285</v>
      </c>
      <c r="AP114" s="62">
        <f t="shared" ca="1" si="36"/>
        <v>2062</v>
      </c>
      <c r="AQ114" s="62">
        <f t="shared" ca="1" si="57"/>
        <v>2062</v>
      </c>
      <c r="AR114" s="62">
        <f t="shared" ca="1" si="61"/>
        <v>1017</v>
      </c>
      <c r="AS114" s="62">
        <f t="shared" ca="1" si="45"/>
        <v>1045</v>
      </c>
      <c r="AT114" s="62">
        <f t="shared" ca="1" si="46"/>
        <v>1045</v>
      </c>
      <c r="AU114" s="62">
        <f t="shared" ca="1" si="51"/>
        <v>131693.27499999999</v>
      </c>
      <c r="AV114" s="43">
        <f ca="1">SUM(AT$12:AT114)</f>
        <v>78962.275000000009</v>
      </c>
      <c r="AW114" s="60">
        <f ca="1">SUM(AR$12:AR114)+SUMIF(AS$12:AS114, "&lt;0")</f>
        <v>52731</v>
      </c>
    </row>
    <row r="115" spans="1:49" x14ac:dyDescent="0.2">
      <c r="A115" s="33">
        <v>44286</v>
      </c>
      <c r="B115" s="54">
        <f ca="1">IF($A115&gt;= $C$5,$C$6, INDEX('[1]Historical Data'!$C$2:$C$745, MATCH(A115, '[1]Historical Data'!$A$2:$A$745, 0)))</f>
        <v>1062</v>
      </c>
      <c r="C115" s="62">
        <f t="shared" ca="1" si="53"/>
        <v>1062</v>
      </c>
      <c r="D115" s="62">
        <f t="shared" ca="1" si="62"/>
        <v>401</v>
      </c>
      <c r="E115" s="62">
        <f t="shared" ca="1" si="37"/>
        <v>661</v>
      </c>
      <c r="F115" s="62">
        <f t="shared" ca="1" si="34"/>
        <v>661</v>
      </c>
      <c r="G115" s="62">
        <f t="shared" ca="1" si="47"/>
        <v>92255.274999999994</v>
      </c>
      <c r="H115" s="43">
        <f ca="1">SUM(F$12:F115)</f>
        <v>53283.275000000001</v>
      </c>
      <c r="I115" s="60">
        <f ca="1">SUM(D$12:D115)+SUMIF(E$12:E115, "&lt;0")</f>
        <v>38972</v>
      </c>
      <c r="J115" s="43"/>
      <c r="K115" s="61">
        <v>44286</v>
      </c>
      <c r="L115" s="62">
        <f t="shared" ca="1" si="38"/>
        <v>1392</v>
      </c>
      <c r="M115" s="62">
        <f t="shared" ca="1" si="54"/>
        <v>1377</v>
      </c>
      <c r="N115" s="62">
        <f t="shared" ca="1" si="58"/>
        <v>521</v>
      </c>
      <c r="O115" s="62">
        <f t="shared" ca="1" si="39"/>
        <v>871</v>
      </c>
      <c r="P115" s="62">
        <f t="shared" ca="1" si="40"/>
        <v>871</v>
      </c>
      <c r="Q115" s="62">
        <f t="shared" ca="1" si="48"/>
        <v>103310.27499999999</v>
      </c>
      <c r="R115" s="43">
        <f ca="1">SUM(P$12:P115)</f>
        <v>60678.275000000001</v>
      </c>
      <c r="S115" s="60">
        <f ca="1">SUM(N$12:N115)+SUMIF(O$12:O115, "&lt;0")</f>
        <v>42632</v>
      </c>
      <c r="U115" s="61">
        <v>44286</v>
      </c>
      <c r="V115" s="62">
        <f t="shared" ca="1" si="52"/>
        <v>1722</v>
      </c>
      <c r="W115" s="62">
        <f t="shared" ca="1" si="55"/>
        <v>1692</v>
      </c>
      <c r="X115" s="62">
        <f t="shared" ca="1" si="59"/>
        <v>641</v>
      </c>
      <c r="Y115" s="62">
        <f t="shared" ca="1" si="41"/>
        <v>1081</v>
      </c>
      <c r="Z115" s="62">
        <f t="shared" ca="1" si="42"/>
        <v>1081</v>
      </c>
      <c r="AA115" s="62">
        <f t="shared" ca="1" si="49"/>
        <v>114365.27499999999</v>
      </c>
      <c r="AB115" s="43">
        <f ca="1">SUM(Z$12:Z115)</f>
        <v>68073.274999999994</v>
      </c>
      <c r="AC115" s="60">
        <f ca="1">SUM(X$12:X115)+SUMIF(Y$12:Y115, "&lt;0")</f>
        <v>46292</v>
      </c>
      <c r="AE115" s="61">
        <v>44286</v>
      </c>
      <c r="AF115" s="62">
        <f t="shared" ca="1" si="35"/>
        <v>1562</v>
      </c>
      <c r="AG115" s="62">
        <f t="shared" ca="1" si="56"/>
        <v>1562</v>
      </c>
      <c r="AH115" s="62">
        <f t="shared" ca="1" si="60"/>
        <v>641</v>
      </c>
      <c r="AI115" s="62">
        <f t="shared" ca="1" si="43"/>
        <v>921</v>
      </c>
      <c r="AJ115" s="62">
        <f t="shared" ca="1" si="44"/>
        <v>921</v>
      </c>
      <c r="AK115" s="62">
        <f t="shared" ca="1" si="50"/>
        <v>113005.27499999999</v>
      </c>
      <c r="AL115" s="43">
        <f ca="1">SUM(AJ$12:AJ115)</f>
        <v>66713.274999999994</v>
      </c>
      <c r="AM115" s="60">
        <f ca="1">SUM(AH$12:AH115)+SUMIF(AI$12:AI115, "&lt;0")</f>
        <v>46292</v>
      </c>
      <c r="AO115" s="61">
        <v>44286</v>
      </c>
      <c r="AP115" s="62">
        <f t="shared" ca="1" si="36"/>
        <v>2062</v>
      </c>
      <c r="AQ115" s="62">
        <f t="shared" ca="1" si="57"/>
        <v>2062</v>
      </c>
      <c r="AR115" s="62">
        <f t="shared" ca="1" si="61"/>
        <v>881</v>
      </c>
      <c r="AS115" s="62">
        <f t="shared" ca="1" si="45"/>
        <v>1181</v>
      </c>
      <c r="AT115" s="62">
        <f t="shared" ca="1" si="46"/>
        <v>1181</v>
      </c>
      <c r="AU115" s="62">
        <f t="shared" ca="1" si="51"/>
        <v>133755.27499999999</v>
      </c>
      <c r="AV115" s="43">
        <f ca="1">SUM(AT$12:AT115)</f>
        <v>80143.275000000009</v>
      </c>
      <c r="AW115" s="60">
        <f ca="1">SUM(AR$12:AR115)+SUMIF(AS$12:AS115, "&lt;0")</f>
        <v>53612</v>
      </c>
    </row>
    <row r="116" spans="1:49" x14ac:dyDescent="0.2">
      <c r="A116" s="33">
        <v>44287</v>
      </c>
      <c r="B116" s="54">
        <f ca="1">IF($A116&gt;= $C$5,$C$6, INDEX('[1]Historical Data'!$C$2:$C$745, MATCH(A116, '[1]Historical Data'!$A$2:$A$745, 0)))</f>
        <v>1062</v>
      </c>
      <c r="C116" s="62">
        <f t="shared" ca="1" si="53"/>
        <v>1062</v>
      </c>
      <c r="D116" s="62">
        <f t="shared" ca="1" si="62"/>
        <v>168</v>
      </c>
      <c r="E116" s="62">
        <f t="shared" ca="1" si="37"/>
        <v>894</v>
      </c>
      <c r="F116" s="62">
        <f t="shared" ca="1" si="34"/>
        <v>894</v>
      </c>
      <c r="G116" s="62">
        <f t="shared" ca="1" si="47"/>
        <v>93317.274999999994</v>
      </c>
      <c r="H116" s="43">
        <f ca="1">SUM(F$12:F116)</f>
        <v>54177.275000000001</v>
      </c>
      <c r="I116" s="60">
        <f ca="1">SUM(D$12:D116)+SUMIF(E$12:E116, "&lt;0")</f>
        <v>39140</v>
      </c>
      <c r="J116" s="43"/>
      <c r="K116" s="61">
        <v>44287</v>
      </c>
      <c r="L116" s="62">
        <f t="shared" ca="1" si="38"/>
        <v>1397</v>
      </c>
      <c r="M116" s="62">
        <f t="shared" ca="1" si="54"/>
        <v>1382</v>
      </c>
      <c r="N116" s="62">
        <f t="shared" ca="1" si="58"/>
        <v>288</v>
      </c>
      <c r="O116" s="62">
        <f t="shared" ca="1" si="39"/>
        <v>1109</v>
      </c>
      <c r="P116" s="62">
        <f t="shared" ca="1" si="40"/>
        <v>1109</v>
      </c>
      <c r="Q116" s="62">
        <f t="shared" ca="1" si="48"/>
        <v>104707.27499999999</v>
      </c>
      <c r="R116" s="43">
        <f ca="1">SUM(P$12:P116)</f>
        <v>61787.275000000001</v>
      </c>
      <c r="S116" s="60">
        <f ca="1">SUM(N$12:N116)+SUMIF(O$12:O116, "&lt;0")</f>
        <v>42920</v>
      </c>
      <c r="U116" s="61">
        <v>44287</v>
      </c>
      <c r="V116" s="62">
        <f t="shared" ca="1" si="52"/>
        <v>1732</v>
      </c>
      <c r="W116" s="62">
        <f t="shared" ca="1" si="55"/>
        <v>1702</v>
      </c>
      <c r="X116" s="62">
        <f t="shared" ca="1" si="59"/>
        <v>408</v>
      </c>
      <c r="Y116" s="62">
        <f t="shared" ca="1" si="41"/>
        <v>1324</v>
      </c>
      <c r="Z116" s="62">
        <f t="shared" ca="1" si="42"/>
        <v>1324</v>
      </c>
      <c r="AA116" s="62">
        <f t="shared" ca="1" si="49"/>
        <v>116097.27499999999</v>
      </c>
      <c r="AB116" s="43">
        <f ca="1">SUM(Z$12:Z116)</f>
        <v>69397.274999999994</v>
      </c>
      <c r="AC116" s="60">
        <f ca="1">SUM(X$12:X116)+SUMIF(Y$12:Y116, "&lt;0")</f>
        <v>46700</v>
      </c>
      <c r="AE116" s="61">
        <v>44287</v>
      </c>
      <c r="AF116" s="62">
        <f t="shared" ca="1" si="35"/>
        <v>1562</v>
      </c>
      <c r="AG116" s="62">
        <f t="shared" ca="1" si="56"/>
        <v>1562</v>
      </c>
      <c r="AH116" s="62">
        <f t="shared" ca="1" si="60"/>
        <v>408</v>
      </c>
      <c r="AI116" s="62">
        <f t="shared" ca="1" si="43"/>
        <v>1154</v>
      </c>
      <c r="AJ116" s="62">
        <f t="shared" ca="1" si="44"/>
        <v>1154</v>
      </c>
      <c r="AK116" s="62">
        <f t="shared" ca="1" si="50"/>
        <v>114567.27499999999</v>
      </c>
      <c r="AL116" s="43">
        <f ca="1">SUM(AJ$12:AJ116)</f>
        <v>67867.274999999994</v>
      </c>
      <c r="AM116" s="60">
        <f ca="1">SUM(AH$12:AH116)+SUMIF(AI$12:AI116, "&lt;0")</f>
        <v>46700</v>
      </c>
      <c r="AO116" s="61">
        <v>44287</v>
      </c>
      <c r="AP116" s="62">
        <f t="shared" ca="1" si="36"/>
        <v>2062</v>
      </c>
      <c r="AQ116" s="62">
        <f t="shared" ca="1" si="57"/>
        <v>2062</v>
      </c>
      <c r="AR116" s="62">
        <f t="shared" ca="1" si="61"/>
        <v>648</v>
      </c>
      <c r="AS116" s="62">
        <f t="shared" ca="1" si="45"/>
        <v>1414</v>
      </c>
      <c r="AT116" s="62">
        <f t="shared" ca="1" si="46"/>
        <v>1414</v>
      </c>
      <c r="AU116" s="62">
        <f t="shared" ca="1" si="51"/>
        <v>135817.27499999999</v>
      </c>
      <c r="AV116" s="43">
        <f ca="1">SUM(AT$12:AT116)</f>
        <v>81557.275000000009</v>
      </c>
      <c r="AW116" s="60">
        <f ca="1">SUM(AR$12:AR116)+SUMIF(AS$12:AS116, "&lt;0")</f>
        <v>54260</v>
      </c>
    </row>
    <row r="117" spans="1:49" x14ac:dyDescent="0.2">
      <c r="A117" s="33">
        <v>44288</v>
      </c>
      <c r="B117" s="54">
        <f ca="1">IF($A117&gt;= $C$5,$C$6, INDEX('[1]Historical Data'!$C$2:$C$745, MATCH(A117, '[1]Historical Data'!$A$2:$A$745, 0)))</f>
        <v>1062</v>
      </c>
      <c r="C117" s="62">
        <f t="shared" ca="1" si="53"/>
        <v>1062</v>
      </c>
      <c r="D117" s="62">
        <f t="shared" ca="1" si="62"/>
        <v>1062</v>
      </c>
      <c r="E117" s="62">
        <f t="shared" ca="1" si="37"/>
        <v>0</v>
      </c>
      <c r="F117" s="62">
        <f t="shared" ca="1" si="34"/>
        <v>0</v>
      </c>
      <c r="G117" s="62">
        <f t="shared" ca="1" si="47"/>
        <v>94379.274999999994</v>
      </c>
      <c r="H117" s="43">
        <f ca="1">SUM(F$12:F117)</f>
        <v>54177.275000000001</v>
      </c>
      <c r="I117" s="60">
        <f ca="1">SUM(D$12:D117)+SUMIF(E$12:E117, "&lt;0")</f>
        <v>40202</v>
      </c>
      <c r="J117" s="43"/>
      <c r="K117" s="61">
        <v>44288</v>
      </c>
      <c r="L117" s="62">
        <f t="shared" ca="1" si="38"/>
        <v>1402</v>
      </c>
      <c r="M117" s="62">
        <f t="shared" ca="1" si="54"/>
        <v>1387</v>
      </c>
      <c r="N117" s="62">
        <f t="shared" ca="1" si="58"/>
        <v>1282</v>
      </c>
      <c r="O117" s="62">
        <f t="shared" ca="1" si="39"/>
        <v>120</v>
      </c>
      <c r="P117" s="62">
        <f t="shared" ca="1" si="40"/>
        <v>120</v>
      </c>
      <c r="Q117" s="62">
        <f t="shared" ca="1" si="48"/>
        <v>106109.27499999999</v>
      </c>
      <c r="R117" s="43">
        <f ca="1">SUM(P$12:P117)</f>
        <v>61907.275000000001</v>
      </c>
      <c r="S117" s="60">
        <f ca="1">SUM(N$12:N117)+SUMIF(O$12:O117, "&lt;0")</f>
        <v>44202</v>
      </c>
      <c r="U117" s="61">
        <v>44288</v>
      </c>
      <c r="V117" s="62">
        <f t="shared" ca="1" si="52"/>
        <v>1742</v>
      </c>
      <c r="W117" s="62">
        <f t="shared" ca="1" si="55"/>
        <v>1712</v>
      </c>
      <c r="X117" s="62">
        <f t="shared" ca="1" si="59"/>
        <v>1502</v>
      </c>
      <c r="Y117" s="62">
        <f t="shared" ca="1" si="41"/>
        <v>240</v>
      </c>
      <c r="Z117" s="62">
        <f t="shared" ca="1" si="42"/>
        <v>240</v>
      </c>
      <c r="AA117" s="62">
        <f t="shared" ca="1" si="49"/>
        <v>117839.27499999999</v>
      </c>
      <c r="AB117" s="43">
        <f ca="1">SUM(Z$12:Z117)</f>
        <v>69637.274999999994</v>
      </c>
      <c r="AC117" s="60">
        <f ca="1">SUM(X$12:X117)+SUMIF(Y$12:Y117, "&lt;0")</f>
        <v>48202</v>
      </c>
      <c r="AE117" s="61">
        <v>44288</v>
      </c>
      <c r="AF117" s="62">
        <f t="shared" ca="1" si="35"/>
        <v>1562</v>
      </c>
      <c r="AG117" s="62">
        <f t="shared" ca="1" si="56"/>
        <v>1562</v>
      </c>
      <c r="AH117" s="62">
        <f t="shared" ca="1" si="60"/>
        <v>1502</v>
      </c>
      <c r="AI117" s="62">
        <f t="shared" ca="1" si="43"/>
        <v>60</v>
      </c>
      <c r="AJ117" s="62">
        <f t="shared" ca="1" si="44"/>
        <v>60</v>
      </c>
      <c r="AK117" s="62">
        <f t="shared" ca="1" si="50"/>
        <v>116129.27499999999</v>
      </c>
      <c r="AL117" s="43">
        <f ca="1">SUM(AJ$12:AJ117)</f>
        <v>67927.274999999994</v>
      </c>
      <c r="AM117" s="60">
        <f ca="1">SUM(AH$12:AH117)+SUMIF(AI$12:AI117, "&lt;0")</f>
        <v>48202</v>
      </c>
      <c r="AO117" s="61">
        <v>44288</v>
      </c>
      <c r="AP117" s="62">
        <f t="shared" ca="1" si="36"/>
        <v>2062</v>
      </c>
      <c r="AQ117" s="62">
        <f t="shared" ca="1" si="57"/>
        <v>2062</v>
      </c>
      <c r="AR117" s="62">
        <f t="shared" ca="1" si="61"/>
        <v>1942</v>
      </c>
      <c r="AS117" s="62">
        <f t="shared" ca="1" si="45"/>
        <v>120</v>
      </c>
      <c r="AT117" s="62">
        <f t="shared" ca="1" si="46"/>
        <v>120</v>
      </c>
      <c r="AU117" s="62">
        <f t="shared" ca="1" si="51"/>
        <v>137879.27499999999</v>
      </c>
      <c r="AV117" s="43">
        <f ca="1">SUM(AT$12:AT117)</f>
        <v>81677.275000000009</v>
      </c>
      <c r="AW117" s="60">
        <f ca="1">SUM(AR$12:AR117)+SUMIF(AS$12:AS117, "&lt;0")</f>
        <v>56202</v>
      </c>
    </row>
    <row r="118" spans="1:49" x14ac:dyDescent="0.2">
      <c r="A118" s="33">
        <v>44289</v>
      </c>
      <c r="B118" s="54">
        <f ca="1">IF($A118&gt;= $C$5,$C$6, INDEX('[1]Historical Data'!$C$2:$C$745, MATCH(A118, '[1]Historical Data'!$A$2:$A$745, 0)))</f>
        <v>1062</v>
      </c>
      <c r="C118" s="62">
        <f t="shared" ca="1" si="53"/>
        <v>1062</v>
      </c>
      <c r="D118" s="62">
        <f t="shared" ca="1" si="62"/>
        <v>1062</v>
      </c>
      <c r="E118" s="62">
        <f t="shared" ca="1" si="37"/>
        <v>0</v>
      </c>
      <c r="F118" s="62">
        <f t="shared" ca="1" si="34"/>
        <v>0</v>
      </c>
      <c r="G118" s="62">
        <f t="shared" ca="1" si="47"/>
        <v>95441.274999999994</v>
      </c>
      <c r="H118" s="43">
        <f ca="1">SUM(F$12:F118)</f>
        <v>54177.275000000001</v>
      </c>
      <c r="I118" s="60">
        <f ca="1">SUM(D$12:D118)+SUMIF(E$12:E118, "&lt;0")</f>
        <v>41264</v>
      </c>
      <c r="J118" s="43"/>
      <c r="K118" s="61">
        <v>44289</v>
      </c>
      <c r="L118" s="62">
        <f t="shared" ca="1" si="38"/>
        <v>1407</v>
      </c>
      <c r="M118" s="62">
        <f t="shared" ca="1" si="54"/>
        <v>1392</v>
      </c>
      <c r="N118" s="62">
        <f t="shared" ca="1" si="58"/>
        <v>1287</v>
      </c>
      <c r="O118" s="62">
        <f t="shared" ca="1" si="39"/>
        <v>120</v>
      </c>
      <c r="P118" s="62">
        <f t="shared" ca="1" si="40"/>
        <v>120</v>
      </c>
      <c r="Q118" s="62">
        <f t="shared" ca="1" si="48"/>
        <v>107516.27499999999</v>
      </c>
      <c r="R118" s="43">
        <f ca="1">SUM(P$12:P118)</f>
        <v>62027.275000000001</v>
      </c>
      <c r="S118" s="60">
        <f ca="1">SUM(N$12:N118)+SUMIF(O$12:O118, "&lt;0")</f>
        <v>45489</v>
      </c>
      <c r="U118" s="61">
        <v>44289</v>
      </c>
      <c r="V118" s="62">
        <f t="shared" ca="1" si="52"/>
        <v>1752</v>
      </c>
      <c r="W118" s="62">
        <f t="shared" ca="1" si="55"/>
        <v>1722</v>
      </c>
      <c r="X118" s="62">
        <f t="shared" ca="1" si="59"/>
        <v>1512</v>
      </c>
      <c r="Y118" s="62">
        <f t="shared" ca="1" si="41"/>
        <v>240</v>
      </c>
      <c r="Z118" s="62">
        <f t="shared" ca="1" si="42"/>
        <v>240</v>
      </c>
      <c r="AA118" s="62">
        <f t="shared" ca="1" si="49"/>
        <v>119591.27499999999</v>
      </c>
      <c r="AB118" s="43">
        <f ca="1">SUM(Z$12:Z118)</f>
        <v>69877.274999999994</v>
      </c>
      <c r="AC118" s="60">
        <f ca="1">SUM(X$12:X118)+SUMIF(Y$12:Y118, "&lt;0")</f>
        <v>49714</v>
      </c>
      <c r="AE118" s="61">
        <v>44289</v>
      </c>
      <c r="AF118" s="62">
        <f t="shared" ca="1" si="35"/>
        <v>1562</v>
      </c>
      <c r="AG118" s="62">
        <f t="shared" ca="1" si="56"/>
        <v>1562</v>
      </c>
      <c r="AH118" s="62">
        <f t="shared" ca="1" si="60"/>
        <v>1512</v>
      </c>
      <c r="AI118" s="62">
        <f t="shared" ca="1" si="43"/>
        <v>50</v>
      </c>
      <c r="AJ118" s="62">
        <f t="shared" ca="1" si="44"/>
        <v>50</v>
      </c>
      <c r="AK118" s="62">
        <f t="shared" ca="1" si="50"/>
        <v>117691.27499999999</v>
      </c>
      <c r="AL118" s="43">
        <f ca="1">SUM(AJ$12:AJ118)</f>
        <v>67977.274999999994</v>
      </c>
      <c r="AM118" s="60">
        <f ca="1">SUM(AH$12:AH118)+SUMIF(AI$12:AI118, "&lt;0")</f>
        <v>49714</v>
      </c>
      <c r="AO118" s="61">
        <v>44289</v>
      </c>
      <c r="AP118" s="62">
        <f t="shared" ca="1" si="36"/>
        <v>2062</v>
      </c>
      <c r="AQ118" s="62">
        <f t="shared" ca="1" si="57"/>
        <v>2062</v>
      </c>
      <c r="AR118" s="62">
        <f t="shared" ca="1" si="61"/>
        <v>1692</v>
      </c>
      <c r="AS118" s="62">
        <f t="shared" ca="1" si="45"/>
        <v>370</v>
      </c>
      <c r="AT118" s="62">
        <f t="shared" ca="1" si="46"/>
        <v>370</v>
      </c>
      <c r="AU118" s="62">
        <f t="shared" ca="1" si="51"/>
        <v>139941.27499999999</v>
      </c>
      <c r="AV118" s="43">
        <f ca="1">SUM(AT$12:AT118)</f>
        <v>82047.275000000009</v>
      </c>
      <c r="AW118" s="60">
        <f ca="1">SUM(AR$12:AR118)+SUMIF(AS$12:AS118, "&lt;0")</f>
        <v>57894</v>
      </c>
    </row>
    <row r="119" spans="1:49" x14ac:dyDescent="0.2">
      <c r="A119" s="33">
        <v>44290</v>
      </c>
      <c r="B119" s="54">
        <f ca="1">IF($A119&gt;= $C$5,$C$6, INDEX('[1]Historical Data'!$C$2:$C$745, MATCH(A119, '[1]Historical Data'!$A$2:$A$745, 0)))</f>
        <v>1062</v>
      </c>
      <c r="C119" s="62">
        <f t="shared" ca="1" si="53"/>
        <v>1062</v>
      </c>
      <c r="D119" s="62">
        <f t="shared" ca="1" si="62"/>
        <v>1062</v>
      </c>
      <c r="E119" s="62">
        <f t="shared" ca="1" si="37"/>
        <v>0</v>
      </c>
      <c r="F119" s="62">
        <f t="shared" ca="1" si="34"/>
        <v>0</v>
      </c>
      <c r="G119" s="62">
        <f t="shared" ca="1" si="47"/>
        <v>96503.274999999994</v>
      </c>
      <c r="H119" s="43">
        <f ca="1">SUM(F$12:F119)</f>
        <v>54177.275000000001</v>
      </c>
      <c r="I119" s="60">
        <f ca="1">SUM(D$12:D119)+SUMIF(E$12:E119, "&lt;0")</f>
        <v>42326</v>
      </c>
      <c r="J119" s="43"/>
      <c r="K119" s="61">
        <v>44290</v>
      </c>
      <c r="L119" s="62">
        <f t="shared" ca="1" si="38"/>
        <v>1412</v>
      </c>
      <c r="M119" s="62">
        <f t="shared" ca="1" si="54"/>
        <v>1397</v>
      </c>
      <c r="N119" s="62">
        <f t="shared" ca="1" si="58"/>
        <v>1292</v>
      </c>
      <c r="O119" s="62">
        <f t="shared" ca="1" si="39"/>
        <v>120</v>
      </c>
      <c r="P119" s="62">
        <f t="shared" ca="1" si="40"/>
        <v>120</v>
      </c>
      <c r="Q119" s="62">
        <f t="shared" ca="1" si="48"/>
        <v>108928.27499999999</v>
      </c>
      <c r="R119" s="43">
        <f ca="1">SUM(P$12:P119)</f>
        <v>62147.275000000001</v>
      </c>
      <c r="S119" s="60">
        <f ca="1">SUM(N$12:N119)+SUMIF(O$12:O119, "&lt;0")</f>
        <v>46781</v>
      </c>
      <c r="U119" s="61">
        <v>44290</v>
      </c>
      <c r="V119" s="62">
        <f t="shared" ca="1" si="52"/>
        <v>1762</v>
      </c>
      <c r="W119" s="62">
        <f t="shared" ca="1" si="55"/>
        <v>1732</v>
      </c>
      <c r="X119" s="62">
        <f t="shared" ca="1" si="59"/>
        <v>1522</v>
      </c>
      <c r="Y119" s="62">
        <f t="shared" ca="1" si="41"/>
        <v>240</v>
      </c>
      <c r="Z119" s="62">
        <f t="shared" ca="1" si="42"/>
        <v>240</v>
      </c>
      <c r="AA119" s="62">
        <f t="shared" ca="1" si="49"/>
        <v>121353.27499999999</v>
      </c>
      <c r="AB119" s="43">
        <f ca="1">SUM(Z$12:Z119)</f>
        <v>70117.274999999994</v>
      </c>
      <c r="AC119" s="60">
        <f ca="1">SUM(X$12:X119)+SUMIF(Y$12:Y119, "&lt;0")</f>
        <v>51236</v>
      </c>
      <c r="AE119" s="61">
        <v>44290</v>
      </c>
      <c r="AF119" s="62">
        <f t="shared" ca="1" si="35"/>
        <v>1562</v>
      </c>
      <c r="AG119" s="62">
        <f t="shared" ca="1" si="56"/>
        <v>1562</v>
      </c>
      <c r="AH119" s="62">
        <f t="shared" ca="1" si="60"/>
        <v>1522</v>
      </c>
      <c r="AI119" s="62">
        <f t="shared" ca="1" si="43"/>
        <v>40</v>
      </c>
      <c r="AJ119" s="62">
        <f t="shared" ca="1" si="44"/>
        <v>40</v>
      </c>
      <c r="AK119" s="62">
        <f t="shared" ca="1" si="50"/>
        <v>119253.27499999999</v>
      </c>
      <c r="AL119" s="43">
        <f ca="1">SUM(AJ$12:AJ119)</f>
        <v>68017.274999999994</v>
      </c>
      <c r="AM119" s="60">
        <f ca="1">SUM(AH$12:AH119)+SUMIF(AI$12:AI119, "&lt;0")</f>
        <v>51236</v>
      </c>
      <c r="AO119" s="61">
        <v>44290</v>
      </c>
      <c r="AP119" s="62">
        <f t="shared" ca="1" si="36"/>
        <v>2062</v>
      </c>
      <c r="AQ119" s="62">
        <f t="shared" ca="1" si="57"/>
        <v>2062</v>
      </c>
      <c r="AR119" s="62">
        <f t="shared" ca="1" si="61"/>
        <v>1681.7210000000014</v>
      </c>
      <c r="AS119" s="62">
        <f t="shared" ca="1" si="45"/>
        <v>380.27899999999863</v>
      </c>
      <c r="AT119" s="62">
        <f t="shared" ca="1" si="46"/>
        <v>380.27899999999863</v>
      </c>
      <c r="AU119" s="62">
        <f t="shared" ca="1" si="51"/>
        <v>142003.27499999999</v>
      </c>
      <c r="AV119" s="43">
        <f ca="1">SUM(AT$12:AT119)</f>
        <v>82427.554000000004</v>
      </c>
      <c r="AW119" s="60">
        <f ca="1">SUM(AR$12:AR119)+SUMIF(AS$12:AS119, "&lt;0")</f>
        <v>59575.721000000005</v>
      </c>
    </row>
    <row r="120" spans="1:49" x14ac:dyDescent="0.2">
      <c r="A120" s="33">
        <v>44291</v>
      </c>
      <c r="B120" s="54">
        <f ca="1">IF($A120&gt;= $C$5,$C$6, INDEX('[1]Historical Data'!$C$2:$C$745, MATCH(A120, '[1]Historical Data'!$A$2:$A$745, 0)))</f>
        <v>1062</v>
      </c>
      <c r="C120" s="62">
        <f t="shared" ca="1" si="53"/>
        <v>1062</v>
      </c>
      <c r="D120" s="62">
        <f t="shared" ca="1" si="62"/>
        <v>1062</v>
      </c>
      <c r="E120" s="62">
        <f t="shared" ca="1" si="37"/>
        <v>0</v>
      </c>
      <c r="F120" s="62">
        <f t="shared" ca="1" si="34"/>
        <v>0</v>
      </c>
      <c r="G120" s="62">
        <f t="shared" ca="1" si="47"/>
        <v>97565.274999999994</v>
      </c>
      <c r="H120" s="43">
        <f ca="1">SUM(F$12:F120)</f>
        <v>54177.275000000001</v>
      </c>
      <c r="I120" s="60">
        <f ca="1">SUM(D$12:D120)+SUMIF(E$12:E120, "&lt;0")</f>
        <v>43388</v>
      </c>
      <c r="J120" s="43"/>
      <c r="K120" s="61">
        <v>44291</v>
      </c>
      <c r="L120" s="62">
        <f t="shared" ca="1" si="38"/>
        <v>1417</v>
      </c>
      <c r="M120" s="62">
        <f t="shared" ca="1" si="54"/>
        <v>1402</v>
      </c>
      <c r="N120" s="62">
        <f t="shared" ca="1" si="58"/>
        <v>1001.2750000000015</v>
      </c>
      <c r="O120" s="62">
        <f t="shared" ca="1" si="39"/>
        <v>415.72499999999854</v>
      </c>
      <c r="P120" s="62">
        <f t="shared" ca="1" si="40"/>
        <v>415.72499999999854</v>
      </c>
      <c r="Q120" s="62">
        <f t="shared" ca="1" si="48"/>
        <v>110345.27499999999</v>
      </c>
      <c r="R120" s="43">
        <f ca="1">SUM(P$12:P120)</f>
        <v>62563</v>
      </c>
      <c r="S120" s="60">
        <f ca="1">SUM(N$12:N120)+SUMIF(O$12:O120, "&lt;0")</f>
        <v>47782.275000000009</v>
      </c>
      <c r="U120" s="61">
        <v>44291</v>
      </c>
      <c r="V120" s="62">
        <f t="shared" ca="1" si="52"/>
        <v>1772</v>
      </c>
      <c r="W120" s="62">
        <f t="shared" ca="1" si="55"/>
        <v>1742</v>
      </c>
      <c r="X120" s="62">
        <f t="shared" ca="1" si="59"/>
        <v>806.27500000000146</v>
      </c>
      <c r="Y120" s="62">
        <f t="shared" ca="1" si="41"/>
        <v>965.72499999999854</v>
      </c>
      <c r="Z120" s="62">
        <f t="shared" ca="1" si="42"/>
        <v>965.72499999999854</v>
      </c>
      <c r="AA120" s="62">
        <f t="shared" ca="1" si="49"/>
        <v>123125.27499999999</v>
      </c>
      <c r="AB120" s="43">
        <f ca="1">SUM(Z$12:Z120)</f>
        <v>71083</v>
      </c>
      <c r="AC120" s="60">
        <f ca="1">SUM(X$12:X120)+SUMIF(Y$12:Y120, "&lt;0")</f>
        <v>52042.275000000009</v>
      </c>
      <c r="AE120" s="61">
        <v>44291</v>
      </c>
      <c r="AF120" s="62">
        <f t="shared" ca="1" si="35"/>
        <v>1562</v>
      </c>
      <c r="AG120" s="62">
        <f t="shared" ca="1" si="56"/>
        <v>1562</v>
      </c>
      <c r="AH120" s="62">
        <f t="shared" ca="1" si="60"/>
        <v>806.27500000000146</v>
      </c>
      <c r="AI120" s="62">
        <f t="shared" ca="1" si="43"/>
        <v>755.72499999999854</v>
      </c>
      <c r="AJ120" s="62">
        <f t="shared" ca="1" si="44"/>
        <v>755.72499999999854</v>
      </c>
      <c r="AK120" s="62">
        <f t="shared" ca="1" si="50"/>
        <v>120815.27499999999</v>
      </c>
      <c r="AL120" s="43">
        <f ca="1">SUM(AJ$12:AJ120)</f>
        <v>68773</v>
      </c>
      <c r="AM120" s="60">
        <f ca="1">SUM(AH$12:AH120)+SUMIF(AI$12:AI120, "&lt;0")</f>
        <v>52042.275000000009</v>
      </c>
      <c r="AO120" s="61">
        <v>44291</v>
      </c>
      <c r="AP120" s="62">
        <f t="shared" ca="1" si="36"/>
        <v>2062</v>
      </c>
      <c r="AQ120" s="62">
        <f t="shared" ca="1" si="57"/>
        <v>2062</v>
      </c>
      <c r="AR120" s="62">
        <f t="shared" ca="1" si="61"/>
        <v>986.55400000000009</v>
      </c>
      <c r="AS120" s="62">
        <f t="shared" ca="1" si="45"/>
        <v>1075.4459999999999</v>
      </c>
      <c r="AT120" s="62">
        <f t="shared" ca="1" si="46"/>
        <v>1075.4459999999999</v>
      </c>
      <c r="AU120" s="62">
        <f t="shared" ca="1" si="51"/>
        <v>144065.27499999999</v>
      </c>
      <c r="AV120" s="43">
        <f ca="1">SUM(AT$12:AT120)</f>
        <v>83503</v>
      </c>
      <c r="AW120" s="60">
        <f ca="1">SUM(AR$12:AR120)+SUMIF(AS$12:AS120, "&lt;0")</f>
        <v>60562.275000000009</v>
      </c>
    </row>
    <row r="121" spans="1:49" x14ac:dyDescent="0.2">
      <c r="A121" s="33">
        <v>44292</v>
      </c>
      <c r="B121" s="54">
        <f ca="1">IF($A121&gt;= $C$5,$C$6, INDEX('[1]Historical Data'!$C$2:$C$745, MATCH(A121, '[1]Historical Data'!$A$2:$A$745, 0)))</f>
        <v>1062</v>
      </c>
      <c r="C121" s="62">
        <f t="shared" ca="1" si="53"/>
        <v>1062</v>
      </c>
      <c r="D121" s="62">
        <f t="shared" ca="1" si="62"/>
        <v>1062</v>
      </c>
      <c r="E121" s="62">
        <f t="shared" ca="1" si="37"/>
        <v>0</v>
      </c>
      <c r="F121" s="62">
        <f t="shared" ca="1" si="34"/>
        <v>0</v>
      </c>
      <c r="G121" s="62">
        <f t="shared" ca="1" si="47"/>
        <v>98627.274999999994</v>
      </c>
      <c r="H121" s="43">
        <f ca="1">SUM(F$12:F121)</f>
        <v>54177.275000000001</v>
      </c>
      <c r="I121" s="60">
        <f ca="1">SUM(D$12:D121)+SUMIF(E$12:E121, "&lt;0")</f>
        <v>44450</v>
      </c>
      <c r="J121" s="43"/>
      <c r="K121" s="61">
        <v>44292</v>
      </c>
      <c r="L121" s="62">
        <f t="shared" ca="1" si="38"/>
        <v>1422</v>
      </c>
      <c r="M121" s="62">
        <f t="shared" ca="1" si="54"/>
        <v>1407</v>
      </c>
      <c r="N121" s="62">
        <f t="shared" ca="1" si="58"/>
        <v>1086</v>
      </c>
      <c r="O121" s="62">
        <f t="shared" ca="1" si="39"/>
        <v>336</v>
      </c>
      <c r="P121" s="62">
        <f t="shared" ca="1" si="40"/>
        <v>336</v>
      </c>
      <c r="Q121" s="62">
        <f t="shared" ca="1" si="48"/>
        <v>111767.27499999999</v>
      </c>
      <c r="R121" s="43">
        <f ca="1">SUM(P$12:P121)</f>
        <v>62899</v>
      </c>
      <c r="S121" s="60">
        <f ca="1">SUM(N$12:N121)+SUMIF(O$12:O121, "&lt;0")</f>
        <v>48868.275000000009</v>
      </c>
      <c r="U121" s="61">
        <v>44292</v>
      </c>
      <c r="V121" s="62">
        <f t="shared" ca="1" si="52"/>
        <v>1782</v>
      </c>
      <c r="W121" s="62">
        <f t="shared" ca="1" si="55"/>
        <v>1752</v>
      </c>
      <c r="X121" s="62">
        <f t="shared" ca="1" si="59"/>
        <v>1206</v>
      </c>
      <c r="Y121" s="62">
        <f t="shared" ca="1" si="41"/>
        <v>576</v>
      </c>
      <c r="Z121" s="62">
        <f t="shared" ca="1" si="42"/>
        <v>576</v>
      </c>
      <c r="AA121" s="62">
        <f t="shared" ca="1" si="49"/>
        <v>124907.27499999999</v>
      </c>
      <c r="AB121" s="43">
        <f ca="1">SUM(Z$12:Z121)</f>
        <v>71659</v>
      </c>
      <c r="AC121" s="60">
        <f ca="1">SUM(X$12:X121)+SUMIF(Y$12:Y121, "&lt;0")</f>
        <v>53248.275000000009</v>
      </c>
      <c r="AE121" s="61">
        <v>44292</v>
      </c>
      <c r="AF121" s="62">
        <f t="shared" ca="1" si="35"/>
        <v>1562</v>
      </c>
      <c r="AG121" s="62">
        <f t="shared" ca="1" si="56"/>
        <v>1562</v>
      </c>
      <c r="AH121" s="62">
        <f t="shared" ca="1" si="60"/>
        <v>1206</v>
      </c>
      <c r="AI121" s="62">
        <f t="shared" ca="1" si="43"/>
        <v>356</v>
      </c>
      <c r="AJ121" s="62">
        <f t="shared" ca="1" si="44"/>
        <v>356</v>
      </c>
      <c r="AK121" s="62">
        <f t="shared" ca="1" si="50"/>
        <v>122377.27499999999</v>
      </c>
      <c r="AL121" s="43">
        <f ca="1">SUM(AJ$12:AJ121)</f>
        <v>69129</v>
      </c>
      <c r="AM121" s="60">
        <f ca="1">SUM(AH$12:AH121)+SUMIF(AI$12:AI121, "&lt;0")</f>
        <v>53248.275000000009</v>
      </c>
      <c r="AO121" s="61">
        <v>44292</v>
      </c>
      <c r="AP121" s="62">
        <f t="shared" ca="1" si="36"/>
        <v>2062</v>
      </c>
      <c r="AQ121" s="62">
        <f t="shared" ca="1" si="57"/>
        <v>2062</v>
      </c>
      <c r="AR121" s="62">
        <f t="shared" ca="1" si="61"/>
        <v>1446</v>
      </c>
      <c r="AS121" s="62">
        <f t="shared" ca="1" si="45"/>
        <v>616</v>
      </c>
      <c r="AT121" s="62">
        <f t="shared" ca="1" si="46"/>
        <v>616</v>
      </c>
      <c r="AU121" s="62">
        <f t="shared" ca="1" si="51"/>
        <v>146127.27499999999</v>
      </c>
      <c r="AV121" s="43">
        <f ca="1">SUM(AT$12:AT121)</f>
        <v>84119</v>
      </c>
      <c r="AW121" s="60">
        <f ca="1">SUM(AR$12:AR121)+SUMIF(AS$12:AS121, "&lt;0")</f>
        <v>62008.275000000009</v>
      </c>
    </row>
    <row r="122" spans="1:49" x14ac:dyDescent="0.2">
      <c r="A122" s="33">
        <v>44293</v>
      </c>
      <c r="B122" s="54">
        <f ca="1">IF($A122&gt;= $C$5,$C$6, INDEX('[1]Historical Data'!$C$2:$C$745, MATCH(A122, '[1]Historical Data'!$A$2:$A$745, 0)))</f>
        <v>1062</v>
      </c>
      <c r="C122" s="62">
        <f t="shared" ca="1" si="53"/>
        <v>1062</v>
      </c>
      <c r="D122" s="62">
        <f t="shared" ca="1" si="62"/>
        <v>781.27500000000146</v>
      </c>
      <c r="E122" s="62">
        <f t="shared" ca="1" si="37"/>
        <v>280.72499999999854</v>
      </c>
      <c r="F122" s="62">
        <f t="shared" ca="1" si="34"/>
        <v>280.72499999999854</v>
      </c>
      <c r="G122" s="62">
        <f t="shared" ca="1" si="47"/>
        <v>99689.274999999994</v>
      </c>
      <c r="H122" s="43">
        <f ca="1">SUM(F$12:F122)</f>
        <v>54458</v>
      </c>
      <c r="I122" s="60">
        <f ca="1">SUM(D$12:D122)+SUMIF(E$12:E122, "&lt;0")</f>
        <v>45231.275000000009</v>
      </c>
      <c r="J122" s="43"/>
      <c r="K122" s="61">
        <v>44293</v>
      </c>
      <c r="L122" s="62">
        <f t="shared" ca="1" si="38"/>
        <v>1427</v>
      </c>
      <c r="M122" s="62">
        <f t="shared" ca="1" si="54"/>
        <v>1412</v>
      </c>
      <c r="N122" s="62">
        <f t="shared" ca="1" si="58"/>
        <v>868</v>
      </c>
      <c r="O122" s="62">
        <f t="shared" ca="1" si="39"/>
        <v>559</v>
      </c>
      <c r="P122" s="62">
        <f t="shared" ca="1" si="40"/>
        <v>559</v>
      </c>
      <c r="Q122" s="62">
        <f t="shared" ca="1" si="48"/>
        <v>113194.27499999999</v>
      </c>
      <c r="R122" s="43">
        <f ca="1">SUM(P$12:P122)</f>
        <v>63458</v>
      </c>
      <c r="S122" s="60">
        <f ca="1">SUM(N$12:N122)+SUMIF(O$12:O122, "&lt;0")</f>
        <v>49736.275000000009</v>
      </c>
      <c r="U122" s="61">
        <v>44293</v>
      </c>
      <c r="V122" s="62">
        <f t="shared" ca="1" si="52"/>
        <v>1792</v>
      </c>
      <c r="W122" s="62">
        <f t="shared" ca="1" si="55"/>
        <v>1762</v>
      </c>
      <c r="X122" s="62">
        <f t="shared" ca="1" si="59"/>
        <v>993</v>
      </c>
      <c r="Y122" s="62">
        <f t="shared" ca="1" si="41"/>
        <v>799</v>
      </c>
      <c r="Z122" s="62">
        <f t="shared" ca="1" si="42"/>
        <v>799</v>
      </c>
      <c r="AA122" s="62">
        <f t="shared" ca="1" si="49"/>
        <v>126699.27499999999</v>
      </c>
      <c r="AB122" s="43">
        <f ca="1">SUM(Z$12:Z122)</f>
        <v>72458</v>
      </c>
      <c r="AC122" s="60">
        <f ca="1">SUM(X$12:X122)+SUMIF(Y$12:Y122, "&lt;0")</f>
        <v>54241.275000000009</v>
      </c>
      <c r="AE122" s="61">
        <v>44293</v>
      </c>
      <c r="AF122" s="62">
        <f t="shared" ca="1" si="35"/>
        <v>1562</v>
      </c>
      <c r="AG122" s="62">
        <f t="shared" ca="1" si="56"/>
        <v>1562</v>
      </c>
      <c r="AH122" s="62">
        <f t="shared" ca="1" si="60"/>
        <v>993</v>
      </c>
      <c r="AI122" s="62">
        <f t="shared" ca="1" si="43"/>
        <v>569</v>
      </c>
      <c r="AJ122" s="62">
        <f t="shared" ca="1" si="44"/>
        <v>569</v>
      </c>
      <c r="AK122" s="62">
        <f t="shared" ca="1" si="50"/>
        <v>123939.27499999999</v>
      </c>
      <c r="AL122" s="43">
        <f ca="1">SUM(AJ$12:AJ122)</f>
        <v>69698</v>
      </c>
      <c r="AM122" s="60">
        <f ca="1">SUM(AH$12:AH122)+SUMIF(AI$12:AI122, "&lt;0")</f>
        <v>54241.275000000009</v>
      </c>
      <c r="AO122" s="61">
        <v>44293</v>
      </c>
      <c r="AP122" s="62">
        <f t="shared" ca="1" si="36"/>
        <v>2062</v>
      </c>
      <c r="AQ122" s="62">
        <f t="shared" ca="1" si="57"/>
        <v>2062</v>
      </c>
      <c r="AR122" s="62">
        <f t="shared" ca="1" si="61"/>
        <v>1243</v>
      </c>
      <c r="AS122" s="62">
        <f t="shared" ca="1" si="45"/>
        <v>819</v>
      </c>
      <c r="AT122" s="62">
        <f t="shared" ca="1" si="46"/>
        <v>819</v>
      </c>
      <c r="AU122" s="62">
        <f t="shared" ca="1" si="51"/>
        <v>148189.27499999999</v>
      </c>
      <c r="AV122" s="43">
        <f ca="1">SUM(AT$12:AT122)</f>
        <v>84938</v>
      </c>
      <c r="AW122" s="60">
        <f ca="1">SUM(AR$12:AR122)+SUMIF(AS$12:AS122, "&lt;0")</f>
        <v>63251.275000000009</v>
      </c>
    </row>
    <row r="123" spans="1:49" x14ac:dyDescent="0.2">
      <c r="A123" s="33">
        <v>44294</v>
      </c>
      <c r="B123" s="54">
        <f ca="1">IF($A123&gt;= $C$5,$C$6, INDEX('[1]Historical Data'!$C$2:$C$745, MATCH(A123, '[1]Historical Data'!$A$2:$A$745, 0)))</f>
        <v>1062</v>
      </c>
      <c r="C123" s="62">
        <f t="shared" ca="1" si="53"/>
        <v>1062</v>
      </c>
      <c r="D123" s="62">
        <f t="shared" ca="1" si="62"/>
        <v>728</v>
      </c>
      <c r="E123" s="62">
        <f t="shared" ca="1" si="37"/>
        <v>334</v>
      </c>
      <c r="F123" s="62">
        <f t="shared" ca="1" si="34"/>
        <v>334</v>
      </c>
      <c r="G123" s="62">
        <f t="shared" ca="1" si="47"/>
        <v>100751.27499999999</v>
      </c>
      <c r="H123" s="43">
        <f ca="1">SUM(F$12:F123)</f>
        <v>54792</v>
      </c>
      <c r="I123" s="60">
        <f ca="1">SUM(D$12:D123)+SUMIF(E$12:E123, "&lt;0")</f>
        <v>45959.275000000009</v>
      </c>
      <c r="J123" s="43"/>
      <c r="K123" s="61">
        <v>44294</v>
      </c>
      <c r="L123" s="62">
        <f t="shared" ca="1" si="38"/>
        <v>1432</v>
      </c>
      <c r="M123" s="62">
        <f t="shared" ca="1" si="54"/>
        <v>1417</v>
      </c>
      <c r="N123" s="62">
        <f t="shared" ca="1" si="58"/>
        <v>858</v>
      </c>
      <c r="O123" s="62">
        <f t="shared" ca="1" si="39"/>
        <v>574</v>
      </c>
      <c r="P123" s="62">
        <f t="shared" ca="1" si="40"/>
        <v>574</v>
      </c>
      <c r="Q123" s="62">
        <f t="shared" ca="1" si="48"/>
        <v>114626.27499999999</v>
      </c>
      <c r="R123" s="43">
        <f ca="1">SUM(P$12:P123)</f>
        <v>64032</v>
      </c>
      <c r="S123" s="60">
        <f ca="1">SUM(N$12:N123)+SUMIF(O$12:O123, "&lt;0")</f>
        <v>50594.275000000009</v>
      </c>
      <c r="U123" s="61">
        <v>44294</v>
      </c>
      <c r="V123" s="62">
        <f t="shared" ca="1" si="52"/>
        <v>1802</v>
      </c>
      <c r="W123" s="62">
        <f t="shared" ca="1" si="55"/>
        <v>1772</v>
      </c>
      <c r="X123" s="62">
        <f t="shared" ca="1" si="59"/>
        <v>988</v>
      </c>
      <c r="Y123" s="62">
        <f t="shared" ca="1" si="41"/>
        <v>814</v>
      </c>
      <c r="Z123" s="62">
        <f t="shared" ca="1" si="42"/>
        <v>814</v>
      </c>
      <c r="AA123" s="62">
        <f t="shared" ca="1" si="49"/>
        <v>128501.27499999999</v>
      </c>
      <c r="AB123" s="43">
        <f ca="1">SUM(Z$12:Z123)</f>
        <v>73272</v>
      </c>
      <c r="AC123" s="60">
        <f ca="1">SUM(X$12:X123)+SUMIF(Y$12:Y123, "&lt;0")</f>
        <v>55229.275000000009</v>
      </c>
      <c r="AE123" s="61">
        <v>44294</v>
      </c>
      <c r="AF123" s="62">
        <f t="shared" ca="1" si="35"/>
        <v>1562</v>
      </c>
      <c r="AG123" s="62">
        <f t="shared" ca="1" si="56"/>
        <v>1562</v>
      </c>
      <c r="AH123" s="62">
        <f t="shared" ca="1" si="60"/>
        <v>988</v>
      </c>
      <c r="AI123" s="62">
        <f t="shared" ca="1" si="43"/>
        <v>574</v>
      </c>
      <c r="AJ123" s="62">
        <f t="shared" ca="1" si="44"/>
        <v>574</v>
      </c>
      <c r="AK123" s="62">
        <f t="shared" ca="1" si="50"/>
        <v>125501.27499999999</v>
      </c>
      <c r="AL123" s="43">
        <f ca="1">SUM(AJ$12:AJ123)</f>
        <v>70272</v>
      </c>
      <c r="AM123" s="60">
        <f ca="1">SUM(AH$12:AH123)+SUMIF(AI$12:AI123, "&lt;0")</f>
        <v>55229.275000000009</v>
      </c>
      <c r="AO123" s="61">
        <v>44294</v>
      </c>
      <c r="AP123" s="62">
        <f t="shared" ca="1" si="36"/>
        <v>2062</v>
      </c>
      <c r="AQ123" s="62">
        <f t="shared" ca="1" si="57"/>
        <v>2062</v>
      </c>
      <c r="AR123" s="62">
        <f t="shared" ca="1" si="61"/>
        <v>1248</v>
      </c>
      <c r="AS123" s="62">
        <f t="shared" ca="1" si="45"/>
        <v>814</v>
      </c>
      <c r="AT123" s="62">
        <f t="shared" ca="1" si="46"/>
        <v>814</v>
      </c>
      <c r="AU123" s="62">
        <f t="shared" ca="1" si="51"/>
        <v>150251.27499999999</v>
      </c>
      <c r="AV123" s="43">
        <f ca="1">SUM(AT$12:AT123)</f>
        <v>85752</v>
      </c>
      <c r="AW123" s="60">
        <f ca="1">SUM(AR$12:AR123)+SUMIF(AS$12:AS123, "&lt;0")</f>
        <v>64499.275000000009</v>
      </c>
    </row>
    <row r="124" spans="1:49" x14ac:dyDescent="0.2">
      <c r="A124" s="33">
        <v>44295</v>
      </c>
      <c r="B124" s="54">
        <f ca="1">IF($A124&gt;= $C$5,$C$6, INDEX('[1]Historical Data'!$C$2:$C$745, MATCH(A124, '[1]Historical Data'!$A$2:$A$745, 0)))</f>
        <v>1062</v>
      </c>
      <c r="C124" s="62">
        <f t="shared" ca="1" si="53"/>
        <v>1062</v>
      </c>
      <c r="D124" s="62">
        <f t="shared" ca="1" si="62"/>
        <v>1018</v>
      </c>
      <c r="E124" s="62">
        <f t="shared" ca="1" si="37"/>
        <v>44</v>
      </c>
      <c r="F124" s="62">
        <f t="shared" ca="1" si="34"/>
        <v>44</v>
      </c>
      <c r="G124" s="62">
        <f t="shared" ca="1" si="47"/>
        <v>101813.27499999999</v>
      </c>
      <c r="H124" s="43">
        <f ca="1">SUM(F$12:F124)</f>
        <v>54836</v>
      </c>
      <c r="I124" s="60">
        <f ca="1">SUM(D$12:D124)+SUMIF(E$12:E124, "&lt;0")</f>
        <v>46977.275000000009</v>
      </c>
      <c r="J124" s="43"/>
      <c r="K124" s="61">
        <v>44295</v>
      </c>
      <c r="L124" s="62">
        <f t="shared" ca="1" si="38"/>
        <v>1437</v>
      </c>
      <c r="M124" s="62">
        <f t="shared" ca="1" si="54"/>
        <v>1422</v>
      </c>
      <c r="N124" s="62">
        <f t="shared" ca="1" si="58"/>
        <v>1153</v>
      </c>
      <c r="O124" s="62">
        <f t="shared" ca="1" si="39"/>
        <v>284</v>
      </c>
      <c r="P124" s="62">
        <f t="shared" ca="1" si="40"/>
        <v>284</v>
      </c>
      <c r="Q124" s="62">
        <f t="shared" ca="1" si="48"/>
        <v>116063.27499999999</v>
      </c>
      <c r="R124" s="43">
        <f ca="1">SUM(P$12:P124)</f>
        <v>64316</v>
      </c>
      <c r="S124" s="60">
        <f ca="1">SUM(N$12:N124)+SUMIF(O$12:O124, "&lt;0")</f>
        <v>51747.275000000009</v>
      </c>
      <c r="U124" s="61">
        <v>44295</v>
      </c>
      <c r="V124" s="62">
        <f t="shared" ca="1" si="52"/>
        <v>1812</v>
      </c>
      <c r="W124" s="62">
        <f t="shared" ca="1" si="55"/>
        <v>1782</v>
      </c>
      <c r="X124" s="62">
        <f t="shared" ca="1" si="59"/>
        <v>1288</v>
      </c>
      <c r="Y124" s="62">
        <f t="shared" ca="1" si="41"/>
        <v>524</v>
      </c>
      <c r="Z124" s="62">
        <f t="shared" ca="1" si="42"/>
        <v>524</v>
      </c>
      <c r="AA124" s="62">
        <f t="shared" ca="1" si="49"/>
        <v>130313.27499999999</v>
      </c>
      <c r="AB124" s="43">
        <f ca="1">SUM(Z$12:Z124)</f>
        <v>73796</v>
      </c>
      <c r="AC124" s="60">
        <f ca="1">SUM(X$12:X124)+SUMIF(Y$12:Y124, "&lt;0")</f>
        <v>56517.275000000009</v>
      </c>
      <c r="AE124" s="61">
        <v>44295</v>
      </c>
      <c r="AF124" s="62">
        <f t="shared" ca="1" si="35"/>
        <v>1562</v>
      </c>
      <c r="AG124" s="62">
        <f t="shared" ca="1" si="56"/>
        <v>1562</v>
      </c>
      <c r="AH124" s="62">
        <f t="shared" ca="1" si="60"/>
        <v>1278</v>
      </c>
      <c r="AI124" s="62">
        <f t="shared" ca="1" si="43"/>
        <v>284</v>
      </c>
      <c r="AJ124" s="62">
        <f t="shared" ca="1" si="44"/>
        <v>284</v>
      </c>
      <c r="AK124" s="62">
        <f t="shared" ca="1" si="50"/>
        <v>127063.27499999999</v>
      </c>
      <c r="AL124" s="43">
        <f ca="1">SUM(AJ$12:AJ124)</f>
        <v>70556</v>
      </c>
      <c r="AM124" s="60">
        <f ca="1">SUM(AH$12:AH124)+SUMIF(AI$12:AI124, "&lt;0")</f>
        <v>56507.275000000009</v>
      </c>
      <c r="AO124" s="61">
        <v>44295</v>
      </c>
      <c r="AP124" s="62">
        <f t="shared" ca="1" si="36"/>
        <v>2062</v>
      </c>
      <c r="AQ124" s="62">
        <f t="shared" ca="1" si="57"/>
        <v>2062</v>
      </c>
      <c r="AR124" s="62">
        <f t="shared" ca="1" si="61"/>
        <v>1538</v>
      </c>
      <c r="AS124" s="62">
        <f t="shared" ca="1" si="45"/>
        <v>524</v>
      </c>
      <c r="AT124" s="62">
        <f t="shared" ca="1" si="46"/>
        <v>524</v>
      </c>
      <c r="AU124" s="62">
        <f t="shared" ca="1" si="51"/>
        <v>152313.27499999999</v>
      </c>
      <c r="AV124" s="43">
        <f ca="1">SUM(AT$12:AT124)</f>
        <v>86276</v>
      </c>
      <c r="AW124" s="60">
        <f ca="1">SUM(AR$12:AR124)+SUMIF(AS$12:AS124, "&lt;0")</f>
        <v>66037.275000000009</v>
      </c>
    </row>
    <row r="125" spans="1:49" x14ac:dyDescent="0.2">
      <c r="A125" s="33">
        <v>44296</v>
      </c>
      <c r="B125" s="54">
        <f ca="1">IF($A125&gt;= $C$5,$C$6, INDEX('[1]Historical Data'!$C$2:$C$745, MATCH(A125, '[1]Historical Data'!$A$2:$A$745, 0)))</f>
        <v>1062</v>
      </c>
      <c r="C125" s="62">
        <f t="shared" ca="1" si="53"/>
        <v>1062</v>
      </c>
      <c r="D125" s="62">
        <f t="shared" ca="1" si="62"/>
        <v>729</v>
      </c>
      <c r="E125" s="62">
        <f t="shared" ca="1" si="37"/>
        <v>333</v>
      </c>
      <c r="F125" s="62">
        <f t="shared" ca="1" si="34"/>
        <v>333</v>
      </c>
      <c r="G125" s="62">
        <f t="shared" ca="1" si="47"/>
        <v>102875.27499999999</v>
      </c>
      <c r="H125" s="43">
        <f ca="1">SUM(F$12:F125)</f>
        <v>55169</v>
      </c>
      <c r="I125" s="60">
        <f ca="1">SUM(D$12:D125)+SUMIF(E$12:E125, "&lt;0")</f>
        <v>47706.275000000009</v>
      </c>
      <c r="J125" s="43"/>
      <c r="K125" s="61">
        <v>44296</v>
      </c>
      <c r="L125" s="62">
        <f t="shared" ca="1" si="38"/>
        <v>1442</v>
      </c>
      <c r="M125" s="62">
        <f t="shared" ca="1" si="54"/>
        <v>1427</v>
      </c>
      <c r="N125" s="62">
        <f t="shared" ca="1" si="58"/>
        <v>869</v>
      </c>
      <c r="O125" s="62">
        <f t="shared" ca="1" si="39"/>
        <v>573</v>
      </c>
      <c r="P125" s="62">
        <f t="shared" ca="1" si="40"/>
        <v>573</v>
      </c>
      <c r="Q125" s="62">
        <f t="shared" ca="1" si="48"/>
        <v>117505.27499999999</v>
      </c>
      <c r="R125" s="43">
        <f ca="1">SUM(P$12:P125)</f>
        <v>64889</v>
      </c>
      <c r="S125" s="60">
        <f ca="1">SUM(N$12:N125)+SUMIF(O$12:O125, "&lt;0")</f>
        <v>52616.275000000009</v>
      </c>
      <c r="U125" s="61">
        <v>44296</v>
      </c>
      <c r="V125" s="62">
        <f t="shared" ca="1" si="52"/>
        <v>1822</v>
      </c>
      <c r="W125" s="62">
        <f t="shared" ca="1" si="55"/>
        <v>1792</v>
      </c>
      <c r="X125" s="62">
        <f t="shared" ca="1" si="59"/>
        <v>1009</v>
      </c>
      <c r="Y125" s="62">
        <f t="shared" ca="1" si="41"/>
        <v>813</v>
      </c>
      <c r="Z125" s="62">
        <f t="shared" ca="1" si="42"/>
        <v>813</v>
      </c>
      <c r="AA125" s="62">
        <f t="shared" ca="1" si="49"/>
        <v>132135.27499999999</v>
      </c>
      <c r="AB125" s="43">
        <f ca="1">SUM(Z$12:Z125)</f>
        <v>74609</v>
      </c>
      <c r="AC125" s="60">
        <f ca="1">SUM(X$12:X125)+SUMIF(Y$12:Y125, "&lt;0")</f>
        <v>57526.275000000009</v>
      </c>
      <c r="AE125" s="61">
        <v>44296</v>
      </c>
      <c r="AF125" s="62">
        <f t="shared" ca="1" si="35"/>
        <v>1562</v>
      </c>
      <c r="AG125" s="62">
        <f t="shared" ca="1" si="56"/>
        <v>1562</v>
      </c>
      <c r="AH125" s="62">
        <f t="shared" ca="1" si="60"/>
        <v>989</v>
      </c>
      <c r="AI125" s="62">
        <f t="shared" ca="1" si="43"/>
        <v>573</v>
      </c>
      <c r="AJ125" s="62">
        <f t="shared" ca="1" si="44"/>
        <v>573</v>
      </c>
      <c r="AK125" s="62">
        <f t="shared" ca="1" si="50"/>
        <v>128625.27499999999</v>
      </c>
      <c r="AL125" s="43">
        <f ca="1">SUM(AJ$12:AJ125)</f>
        <v>71129</v>
      </c>
      <c r="AM125" s="60">
        <f ca="1">SUM(AH$12:AH125)+SUMIF(AI$12:AI125, "&lt;0")</f>
        <v>57496.275000000009</v>
      </c>
      <c r="AO125" s="61">
        <v>44296</v>
      </c>
      <c r="AP125" s="62">
        <f t="shared" ca="1" si="36"/>
        <v>2062</v>
      </c>
      <c r="AQ125" s="62">
        <f t="shared" ca="1" si="57"/>
        <v>2062</v>
      </c>
      <c r="AR125" s="62">
        <f t="shared" ca="1" si="61"/>
        <v>1249</v>
      </c>
      <c r="AS125" s="62">
        <f t="shared" ca="1" si="45"/>
        <v>813</v>
      </c>
      <c r="AT125" s="62">
        <f t="shared" ca="1" si="46"/>
        <v>813</v>
      </c>
      <c r="AU125" s="62">
        <f t="shared" ca="1" si="51"/>
        <v>154375.27499999999</v>
      </c>
      <c r="AV125" s="43">
        <f ca="1">SUM(AT$12:AT125)</f>
        <v>87089</v>
      </c>
      <c r="AW125" s="60">
        <f ca="1">SUM(AR$12:AR125)+SUMIF(AS$12:AS125, "&lt;0")</f>
        <v>67286.275000000009</v>
      </c>
    </row>
    <row r="126" spans="1:49" x14ac:dyDescent="0.2">
      <c r="A126" s="33">
        <v>44297</v>
      </c>
      <c r="B126" s="54">
        <f ca="1">IF($A126&gt;= $C$5,$C$6, INDEX('[1]Historical Data'!$C$2:$C$745, MATCH(A126, '[1]Historical Data'!$A$2:$A$745, 0)))</f>
        <v>1062</v>
      </c>
      <c r="C126" s="62">
        <f t="shared" ca="1" si="53"/>
        <v>1062</v>
      </c>
      <c r="D126" s="62">
        <f t="shared" ca="1" si="62"/>
        <v>674</v>
      </c>
      <c r="E126" s="62">
        <f t="shared" ca="1" si="37"/>
        <v>388</v>
      </c>
      <c r="F126" s="62">
        <f t="shared" ca="1" si="34"/>
        <v>388</v>
      </c>
      <c r="G126" s="62">
        <f t="shared" ca="1" si="47"/>
        <v>103937.27499999999</v>
      </c>
      <c r="H126" s="43">
        <f ca="1">SUM(F$12:F126)</f>
        <v>55557</v>
      </c>
      <c r="I126" s="60">
        <f ca="1">SUM(D$12:D126)+SUMIF(E$12:E126, "&lt;0")</f>
        <v>48380.275000000009</v>
      </c>
      <c r="J126" s="43"/>
      <c r="K126" s="61">
        <v>44297</v>
      </c>
      <c r="L126" s="62">
        <f t="shared" ca="1" si="38"/>
        <v>1447</v>
      </c>
      <c r="M126" s="62">
        <f t="shared" ca="1" si="54"/>
        <v>1432</v>
      </c>
      <c r="N126" s="62">
        <f t="shared" ca="1" si="58"/>
        <v>819</v>
      </c>
      <c r="O126" s="62">
        <f t="shared" ca="1" si="39"/>
        <v>628</v>
      </c>
      <c r="P126" s="62">
        <f t="shared" ca="1" si="40"/>
        <v>628</v>
      </c>
      <c r="Q126" s="62">
        <f t="shared" ca="1" si="48"/>
        <v>118952.27499999999</v>
      </c>
      <c r="R126" s="43">
        <f ca="1">SUM(P$12:P126)</f>
        <v>65517</v>
      </c>
      <c r="S126" s="60">
        <f ca="1">SUM(N$12:N126)+SUMIF(O$12:O126, "&lt;0")</f>
        <v>53435.275000000009</v>
      </c>
      <c r="U126" s="61">
        <v>44297</v>
      </c>
      <c r="V126" s="62">
        <f t="shared" ca="1" si="52"/>
        <v>1832</v>
      </c>
      <c r="W126" s="62">
        <f t="shared" ca="1" si="55"/>
        <v>1802</v>
      </c>
      <c r="X126" s="62">
        <f t="shared" ca="1" si="59"/>
        <v>964</v>
      </c>
      <c r="Y126" s="62">
        <f t="shared" ca="1" si="41"/>
        <v>868</v>
      </c>
      <c r="Z126" s="62">
        <f t="shared" ca="1" si="42"/>
        <v>868</v>
      </c>
      <c r="AA126" s="62">
        <f t="shared" ca="1" si="49"/>
        <v>133967.27499999999</v>
      </c>
      <c r="AB126" s="43">
        <f ca="1">SUM(Z$12:Z126)</f>
        <v>75477</v>
      </c>
      <c r="AC126" s="60">
        <f ca="1">SUM(X$12:X126)+SUMIF(Y$12:Y126, "&lt;0")</f>
        <v>58490.275000000009</v>
      </c>
      <c r="AE126" s="61">
        <v>44297</v>
      </c>
      <c r="AF126" s="62">
        <f t="shared" ca="1" si="35"/>
        <v>1562</v>
      </c>
      <c r="AG126" s="62">
        <f t="shared" ca="1" si="56"/>
        <v>1562</v>
      </c>
      <c r="AH126" s="62">
        <f t="shared" ca="1" si="60"/>
        <v>934</v>
      </c>
      <c r="AI126" s="62">
        <f t="shared" ca="1" si="43"/>
        <v>628</v>
      </c>
      <c r="AJ126" s="62">
        <f t="shared" ca="1" si="44"/>
        <v>628</v>
      </c>
      <c r="AK126" s="62">
        <f t="shared" ca="1" si="50"/>
        <v>130187.27499999999</v>
      </c>
      <c r="AL126" s="43">
        <f ca="1">SUM(AJ$12:AJ126)</f>
        <v>71757</v>
      </c>
      <c r="AM126" s="60">
        <f ca="1">SUM(AH$12:AH126)+SUMIF(AI$12:AI126, "&lt;0")</f>
        <v>58430.275000000009</v>
      </c>
      <c r="AO126" s="61">
        <v>44297</v>
      </c>
      <c r="AP126" s="62">
        <f t="shared" ca="1" si="36"/>
        <v>2062</v>
      </c>
      <c r="AQ126" s="62">
        <f t="shared" ca="1" si="57"/>
        <v>2062</v>
      </c>
      <c r="AR126" s="62">
        <f t="shared" ca="1" si="61"/>
        <v>1194</v>
      </c>
      <c r="AS126" s="62">
        <f t="shared" ca="1" si="45"/>
        <v>868</v>
      </c>
      <c r="AT126" s="62">
        <f t="shared" ca="1" si="46"/>
        <v>868</v>
      </c>
      <c r="AU126" s="62">
        <f t="shared" ca="1" si="51"/>
        <v>156437.27499999999</v>
      </c>
      <c r="AV126" s="43">
        <f ca="1">SUM(AT$12:AT126)</f>
        <v>87957</v>
      </c>
      <c r="AW126" s="60">
        <f ca="1">SUM(AR$12:AR126)+SUMIF(AS$12:AS126, "&lt;0")</f>
        <v>68480.275000000009</v>
      </c>
    </row>
    <row r="127" spans="1:49" x14ac:dyDescent="0.2">
      <c r="A127" s="33">
        <v>44298</v>
      </c>
      <c r="B127" s="54">
        <f ca="1">IF($A127&gt;= $C$5,$C$6, INDEX('[1]Historical Data'!$C$2:$C$745, MATCH(A127, '[1]Historical Data'!$A$2:$A$745, 0)))</f>
        <v>1062</v>
      </c>
      <c r="C127" s="62">
        <f t="shared" ca="1" si="53"/>
        <v>1062</v>
      </c>
      <c r="D127" s="62">
        <f t="shared" ca="1" si="62"/>
        <v>634</v>
      </c>
      <c r="E127" s="62">
        <f t="shared" ca="1" si="37"/>
        <v>428</v>
      </c>
      <c r="F127" s="62">
        <f t="shared" ca="1" si="34"/>
        <v>428</v>
      </c>
      <c r="G127" s="62">
        <f t="shared" ca="1" si="47"/>
        <v>104999.27499999999</v>
      </c>
      <c r="H127" s="43">
        <f ca="1">SUM(F$12:F127)</f>
        <v>55985</v>
      </c>
      <c r="I127" s="60">
        <f ca="1">SUM(D$12:D127)+SUMIF(E$12:E127, "&lt;0")</f>
        <v>49014.275000000009</v>
      </c>
      <c r="J127" s="43"/>
      <c r="K127" s="61">
        <v>44298</v>
      </c>
      <c r="L127" s="62">
        <f t="shared" ca="1" si="38"/>
        <v>1452</v>
      </c>
      <c r="M127" s="62">
        <f t="shared" ca="1" si="54"/>
        <v>1437</v>
      </c>
      <c r="N127" s="62">
        <f t="shared" ca="1" si="58"/>
        <v>784</v>
      </c>
      <c r="O127" s="62">
        <f t="shared" ca="1" si="39"/>
        <v>668</v>
      </c>
      <c r="P127" s="62">
        <f t="shared" ca="1" si="40"/>
        <v>668</v>
      </c>
      <c r="Q127" s="62">
        <f t="shared" ca="1" si="48"/>
        <v>120404.27499999999</v>
      </c>
      <c r="R127" s="43">
        <f ca="1">SUM(P$12:P127)</f>
        <v>66185</v>
      </c>
      <c r="S127" s="60">
        <f ca="1">SUM(N$12:N127)+SUMIF(O$12:O127, "&lt;0")</f>
        <v>54219.275000000009</v>
      </c>
      <c r="U127" s="61">
        <v>44298</v>
      </c>
      <c r="V127" s="62">
        <f t="shared" ca="1" si="52"/>
        <v>1842</v>
      </c>
      <c r="W127" s="62">
        <f t="shared" ca="1" si="55"/>
        <v>1812</v>
      </c>
      <c r="X127" s="62">
        <f t="shared" ca="1" si="59"/>
        <v>934</v>
      </c>
      <c r="Y127" s="62">
        <f t="shared" ca="1" si="41"/>
        <v>908</v>
      </c>
      <c r="Z127" s="62">
        <f t="shared" ca="1" si="42"/>
        <v>908</v>
      </c>
      <c r="AA127" s="62">
        <f t="shared" ca="1" si="49"/>
        <v>135809.27499999999</v>
      </c>
      <c r="AB127" s="43">
        <f ca="1">SUM(Z$12:Z127)</f>
        <v>76385</v>
      </c>
      <c r="AC127" s="60">
        <f ca="1">SUM(X$12:X127)+SUMIF(Y$12:Y127, "&lt;0")</f>
        <v>59424.275000000009</v>
      </c>
      <c r="AE127" s="61">
        <v>44298</v>
      </c>
      <c r="AF127" s="62">
        <f t="shared" ca="1" si="35"/>
        <v>1562</v>
      </c>
      <c r="AG127" s="62">
        <f t="shared" ca="1" si="56"/>
        <v>1562</v>
      </c>
      <c r="AH127" s="62">
        <f t="shared" ca="1" si="60"/>
        <v>894</v>
      </c>
      <c r="AI127" s="62">
        <f t="shared" ca="1" si="43"/>
        <v>668</v>
      </c>
      <c r="AJ127" s="62">
        <f t="shared" ca="1" si="44"/>
        <v>668</v>
      </c>
      <c r="AK127" s="62">
        <f t="shared" ca="1" si="50"/>
        <v>131749.27499999999</v>
      </c>
      <c r="AL127" s="43">
        <f ca="1">SUM(AJ$12:AJ127)</f>
        <v>72425</v>
      </c>
      <c r="AM127" s="60">
        <f ca="1">SUM(AH$12:AH127)+SUMIF(AI$12:AI127, "&lt;0")</f>
        <v>59324.275000000009</v>
      </c>
      <c r="AO127" s="61">
        <v>44298</v>
      </c>
      <c r="AP127" s="62">
        <f t="shared" ca="1" si="36"/>
        <v>2062</v>
      </c>
      <c r="AQ127" s="62">
        <f t="shared" ca="1" si="57"/>
        <v>2062</v>
      </c>
      <c r="AR127" s="62">
        <f t="shared" ca="1" si="61"/>
        <v>1154</v>
      </c>
      <c r="AS127" s="62">
        <f t="shared" ca="1" si="45"/>
        <v>908</v>
      </c>
      <c r="AT127" s="62">
        <f t="shared" ca="1" si="46"/>
        <v>908</v>
      </c>
      <c r="AU127" s="62">
        <f t="shared" ca="1" si="51"/>
        <v>158499.27499999999</v>
      </c>
      <c r="AV127" s="43">
        <f ca="1">SUM(AT$12:AT127)</f>
        <v>88865</v>
      </c>
      <c r="AW127" s="60">
        <f ca="1">SUM(AR$12:AR127)+SUMIF(AS$12:AS127, "&lt;0")</f>
        <v>69634.275000000009</v>
      </c>
    </row>
    <row r="128" spans="1:49" x14ac:dyDescent="0.2">
      <c r="A128" s="33">
        <v>44299</v>
      </c>
      <c r="B128" s="54">
        <f ca="1">IF($A128&gt;= $C$5,$C$6, INDEX('[1]Historical Data'!$C$2:$C$745, MATCH(A128, '[1]Historical Data'!$A$2:$A$745, 0)))</f>
        <v>1062</v>
      </c>
      <c r="C128" s="62">
        <f t="shared" ca="1" si="53"/>
        <v>1062</v>
      </c>
      <c r="D128" s="62">
        <f t="shared" ca="1" si="62"/>
        <v>288</v>
      </c>
      <c r="E128" s="62">
        <f t="shared" ca="1" si="37"/>
        <v>774</v>
      </c>
      <c r="F128" s="62">
        <f t="shared" ca="1" si="34"/>
        <v>774</v>
      </c>
      <c r="G128" s="62">
        <f t="shared" ca="1" si="47"/>
        <v>106061.27499999999</v>
      </c>
      <c r="H128" s="43">
        <f ca="1">SUM(F$12:F128)</f>
        <v>56759</v>
      </c>
      <c r="I128" s="60">
        <f ca="1">SUM(D$12:D128)+SUMIF(E$12:E128, "&lt;0")</f>
        <v>49302.275000000009</v>
      </c>
      <c r="J128" s="43"/>
      <c r="K128" s="61">
        <v>44299</v>
      </c>
      <c r="L128" s="62">
        <f t="shared" ca="1" si="38"/>
        <v>1457</v>
      </c>
      <c r="M128" s="62">
        <f t="shared" ca="1" si="54"/>
        <v>1442</v>
      </c>
      <c r="N128" s="62">
        <f t="shared" ca="1" si="58"/>
        <v>443</v>
      </c>
      <c r="O128" s="62">
        <f t="shared" ca="1" si="39"/>
        <v>1014</v>
      </c>
      <c r="P128" s="62">
        <f t="shared" ca="1" si="40"/>
        <v>1014</v>
      </c>
      <c r="Q128" s="62">
        <f t="shared" ca="1" si="48"/>
        <v>121861.27499999999</v>
      </c>
      <c r="R128" s="43">
        <f ca="1">SUM(P$12:P128)</f>
        <v>67199</v>
      </c>
      <c r="S128" s="60">
        <f ca="1">SUM(N$12:N128)+SUMIF(O$12:O128, "&lt;0")</f>
        <v>54662.275000000009</v>
      </c>
      <c r="U128" s="61">
        <v>44299</v>
      </c>
      <c r="V128" s="62">
        <f t="shared" ca="1" si="52"/>
        <v>1852</v>
      </c>
      <c r="W128" s="62">
        <f t="shared" ca="1" si="55"/>
        <v>1822</v>
      </c>
      <c r="X128" s="62">
        <f t="shared" ca="1" si="59"/>
        <v>598</v>
      </c>
      <c r="Y128" s="62">
        <f t="shared" ca="1" si="41"/>
        <v>1254</v>
      </c>
      <c r="Z128" s="62">
        <f t="shared" ca="1" si="42"/>
        <v>1254</v>
      </c>
      <c r="AA128" s="62">
        <f t="shared" ca="1" si="49"/>
        <v>137661.27499999999</v>
      </c>
      <c r="AB128" s="43">
        <f ca="1">SUM(Z$12:Z128)</f>
        <v>77639</v>
      </c>
      <c r="AC128" s="60">
        <f ca="1">SUM(X$12:X128)+SUMIF(Y$12:Y128, "&lt;0")</f>
        <v>60022.275000000009</v>
      </c>
      <c r="AE128" s="61">
        <v>44299</v>
      </c>
      <c r="AF128" s="62">
        <f t="shared" ca="1" si="35"/>
        <v>1562</v>
      </c>
      <c r="AG128" s="62">
        <f t="shared" ca="1" si="56"/>
        <v>1562</v>
      </c>
      <c r="AH128" s="62">
        <f t="shared" ca="1" si="60"/>
        <v>548</v>
      </c>
      <c r="AI128" s="62">
        <f t="shared" ca="1" si="43"/>
        <v>1014</v>
      </c>
      <c r="AJ128" s="62">
        <f t="shared" ca="1" si="44"/>
        <v>1014</v>
      </c>
      <c r="AK128" s="62">
        <f t="shared" ca="1" si="50"/>
        <v>133311.27499999999</v>
      </c>
      <c r="AL128" s="43">
        <f ca="1">SUM(AJ$12:AJ128)</f>
        <v>73439</v>
      </c>
      <c r="AM128" s="60">
        <f ca="1">SUM(AH$12:AH128)+SUMIF(AI$12:AI128, "&lt;0")</f>
        <v>59872.275000000009</v>
      </c>
      <c r="AO128" s="61">
        <v>44299</v>
      </c>
      <c r="AP128" s="62">
        <f t="shared" ca="1" si="36"/>
        <v>2062</v>
      </c>
      <c r="AQ128" s="62">
        <f t="shared" ca="1" si="57"/>
        <v>2062</v>
      </c>
      <c r="AR128" s="62">
        <f t="shared" ca="1" si="61"/>
        <v>808</v>
      </c>
      <c r="AS128" s="62">
        <f t="shared" ca="1" si="45"/>
        <v>1254</v>
      </c>
      <c r="AT128" s="62">
        <f t="shared" ca="1" si="46"/>
        <v>1254</v>
      </c>
      <c r="AU128" s="62">
        <f t="shared" ca="1" si="51"/>
        <v>160561.27499999999</v>
      </c>
      <c r="AV128" s="43">
        <f ca="1">SUM(AT$12:AT128)</f>
        <v>90119</v>
      </c>
      <c r="AW128" s="60">
        <f ca="1">SUM(AR$12:AR128)+SUMIF(AS$12:AS128, "&lt;0")</f>
        <v>70442.275000000009</v>
      </c>
    </row>
    <row r="129" spans="1:49" x14ac:dyDescent="0.2">
      <c r="A129" s="33">
        <v>44300</v>
      </c>
      <c r="B129" s="54">
        <f ca="1">IF($A129&gt;= $C$5,$C$6, INDEX('[1]Historical Data'!$C$2:$C$745, MATCH(A129, '[1]Historical Data'!$A$2:$A$745, 0)))</f>
        <v>1062</v>
      </c>
      <c r="C129" s="62">
        <f t="shared" ca="1" si="53"/>
        <v>1062</v>
      </c>
      <c r="D129" s="62">
        <f t="shared" ca="1" si="62"/>
        <v>262</v>
      </c>
      <c r="E129" s="62">
        <f t="shared" ca="1" si="37"/>
        <v>800</v>
      </c>
      <c r="F129" s="62">
        <f t="shared" ca="1" si="34"/>
        <v>800</v>
      </c>
      <c r="G129" s="62">
        <f t="shared" ca="1" si="47"/>
        <v>107123.27499999999</v>
      </c>
      <c r="H129" s="43">
        <f ca="1">SUM(F$12:F129)</f>
        <v>57559</v>
      </c>
      <c r="I129" s="60">
        <f ca="1">SUM(D$12:D129)+SUMIF(E$12:E129, "&lt;0")</f>
        <v>49564.275000000009</v>
      </c>
      <c r="J129" s="43"/>
      <c r="K129" s="61">
        <v>44300</v>
      </c>
      <c r="L129" s="62">
        <f t="shared" ca="1" si="38"/>
        <v>1462</v>
      </c>
      <c r="M129" s="62">
        <f t="shared" ca="1" si="54"/>
        <v>1447</v>
      </c>
      <c r="N129" s="62">
        <f t="shared" ca="1" si="58"/>
        <v>422</v>
      </c>
      <c r="O129" s="62">
        <f t="shared" ca="1" si="39"/>
        <v>1040</v>
      </c>
      <c r="P129" s="62">
        <f t="shared" ca="1" si="40"/>
        <v>1040</v>
      </c>
      <c r="Q129" s="62">
        <f t="shared" ca="1" si="48"/>
        <v>123323.27499999999</v>
      </c>
      <c r="R129" s="43">
        <f ca="1">SUM(P$12:P129)</f>
        <v>68239</v>
      </c>
      <c r="S129" s="60">
        <f ca="1">SUM(N$12:N129)+SUMIF(O$12:O129, "&lt;0")</f>
        <v>55084.275000000009</v>
      </c>
      <c r="U129" s="61">
        <v>44300</v>
      </c>
      <c r="V129" s="62">
        <f t="shared" ca="1" si="52"/>
        <v>1862</v>
      </c>
      <c r="W129" s="62">
        <f t="shared" ca="1" si="55"/>
        <v>1832</v>
      </c>
      <c r="X129" s="62">
        <f t="shared" ca="1" si="59"/>
        <v>582</v>
      </c>
      <c r="Y129" s="62">
        <f t="shared" ca="1" si="41"/>
        <v>1280</v>
      </c>
      <c r="Z129" s="62">
        <f t="shared" ca="1" si="42"/>
        <v>1280</v>
      </c>
      <c r="AA129" s="62">
        <f t="shared" ca="1" si="49"/>
        <v>139523.27499999999</v>
      </c>
      <c r="AB129" s="43">
        <f ca="1">SUM(Z$12:Z129)</f>
        <v>78919</v>
      </c>
      <c r="AC129" s="60">
        <f ca="1">SUM(X$12:X129)+SUMIF(Y$12:Y129, "&lt;0")</f>
        <v>60604.275000000009</v>
      </c>
      <c r="AE129" s="61">
        <v>44300</v>
      </c>
      <c r="AF129" s="62">
        <f t="shared" ca="1" si="35"/>
        <v>1562</v>
      </c>
      <c r="AG129" s="62">
        <f t="shared" ca="1" si="56"/>
        <v>1562</v>
      </c>
      <c r="AH129" s="62">
        <f t="shared" ca="1" si="60"/>
        <v>522</v>
      </c>
      <c r="AI129" s="62">
        <f t="shared" ca="1" si="43"/>
        <v>1040</v>
      </c>
      <c r="AJ129" s="62">
        <f t="shared" ca="1" si="44"/>
        <v>1040</v>
      </c>
      <c r="AK129" s="62">
        <f t="shared" ca="1" si="50"/>
        <v>134873.27499999999</v>
      </c>
      <c r="AL129" s="43">
        <f ca="1">SUM(AJ$12:AJ129)</f>
        <v>74479</v>
      </c>
      <c r="AM129" s="60">
        <f ca="1">SUM(AH$12:AH129)+SUMIF(AI$12:AI129, "&lt;0")</f>
        <v>60394.275000000009</v>
      </c>
      <c r="AO129" s="61">
        <v>44300</v>
      </c>
      <c r="AP129" s="62">
        <f t="shared" ca="1" si="36"/>
        <v>2062</v>
      </c>
      <c r="AQ129" s="62">
        <f t="shared" ca="1" si="57"/>
        <v>2062</v>
      </c>
      <c r="AR129" s="62">
        <f t="shared" ca="1" si="61"/>
        <v>782</v>
      </c>
      <c r="AS129" s="62">
        <f t="shared" ca="1" si="45"/>
        <v>1280</v>
      </c>
      <c r="AT129" s="62">
        <f t="shared" ca="1" si="46"/>
        <v>1280</v>
      </c>
      <c r="AU129" s="62">
        <f t="shared" ca="1" si="51"/>
        <v>162623.27499999999</v>
      </c>
      <c r="AV129" s="43">
        <f ca="1">SUM(AT$12:AT129)</f>
        <v>91399</v>
      </c>
      <c r="AW129" s="60">
        <f ca="1">SUM(AR$12:AR129)+SUMIF(AS$12:AS129, "&lt;0")</f>
        <v>71224.275000000009</v>
      </c>
    </row>
    <row r="130" spans="1:49" x14ac:dyDescent="0.2">
      <c r="A130" s="33">
        <v>44301</v>
      </c>
      <c r="B130" s="54">
        <f ca="1">IF($A130&gt;= $C$5,$C$6, INDEX('[1]Historical Data'!$C$2:$C$745, MATCH(A130, '[1]Historical Data'!$A$2:$A$745, 0)))</f>
        <v>1062</v>
      </c>
      <c r="C130" s="62">
        <f t="shared" ca="1" si="53"/>
        <v>1062</v>
      </c>
      <c r="D130" s="62">
        <f t="shared" ca="1" si="62"/>
        <v>389</v>
      </c>
      <c r="E130" s="62">
        <f t="shared" ca="1" si="37"/>
        <v>673</v>
      </c>
      <c r="F130" s="62">
        <f t="shared" ca="1" si="34"/>
        <v>673</v>
      </c>
      <c r="G130" s="62">
        <f t="shared" ca="1" si="47"/>
        <v>108185.27499999999</v>
      </c>
      <c r="H130" s="43">
        <f ca="1">SUM(F$12:F130)</f>
        <v>58232</v>
      </c>
      <c r="I130" s="60">
        <f ca="1">SUM(D$12:D130)+SUMIF(E$12:E130, "&lt;0")</f>
        <v>49953.275000000009</v>
      </c>
      <c r="J130" s="43"/>
      <c r="K130" s="61">
        <v>44301</v>
      </c>
      <c r="L130" s="62">
        <f t="shared" ca="1" si="38"/>
        <v>1467</v>
      </c>
      <c r="M130" s="62">
        <f t="shared" ca="1" si="54"/>
        <v>1452</v>
      </c>
      <c r="N130" s="62">
        <f t="shared" ca="1" si="58"/>
        <v>554</v>
      </c>
      <c r="O130" s="62">
        <f t="shared" ca="1" si="39"/>
        <v>913</v>
      </c>
      <c r="P130" s="62">
        <f t="shared" ca="1" si="40"/>
        <v>913</v>
      </c>
      <c r="Q130" s="62">
        <f t="shared" ca="1" si="48"/>
        <v>124790.27499999999</v>
      </c>
      <c r="R130" s="43">
        <f ca="1">SUM(P$12:P130)</f>
        <v>69152</v>
      </c>
      <c r="S130" s="60">
        <f ca="1">SUM(N$12:N130)+SUMIF(O$12:O130, "&lt;0")</f>
        <v>55638.275000000009</v>
      </c>
      <c r="U130" s="61">
        <v>44301</v>
      </c>
      <c r="V130" s="62">
        <f t="shared" ca="1" si="52"/>
        <v>1872</v>
      </c>
      <c r="W130" s="62">
        <f t="shared" ca="1" si="55"/>
        <v>1842</v>
      </c>
      <c r="X130" s="62">
        <f t="shared" ca="1" si="59"/>
        <v>719</v>
      </c>
      <c r="Y130" s="62">
        <f t="shared" ca="1" si="41"/>
        <v>1153</v>
      </c>
      <c r="Z130" s="62">
        <f t="shared" ca="1" si="42"/>
        <v>1153</v>
      </c>
      <c r="AA130" s="62">
        <f t="shared" ca="1" si="49"/>
        <v>141395.27499999999</v>
      </c>
      <c r="AB130" s="43">
        <f ca="1">SUM(Z$12:Z130)</f>
        <v>80072</v>
      </c>
      <c r="AC130" s="60">
        <f ca="1">SUM(X$12:X130)+SUMIF(Y$12:Y130, "&lt;0")</f>
        <v>61323.275000000009</v>
      </c>
      <c r="AE130" s="61">
        <v>44301</v>
      </c>
      <c r="AF130" s="62">
        <f t="shared" ca="1" si="35"/>
        <v>1562</v>
      </c>
      <c r="AG130" s="62">
        <f t="shared" ca="1" si="56"/>
        <v>1562</v>
      </c>
      <c r="AH130" s="62">
        <f t="shared" ca="1" si="60"/>
        <v>649</v>
      </c>
      <c r="AI130" s="62">
        <f t="shared" ca="1" si="43"/>
        <v>913</v>
      </c>
      <c r="AJ130" s="62">
        <f t="shared" ca="1" si="44"/>
        <v>913</v>
      </c>
      <c r="AK130" s="62">
        <f t="shared" ca="1" si="50"/>
        <v>136435.27499999999</v>
      </c>
      <c r="AL130" s="43">
        <f ca="1">SUM(AJ$12:AJ130)</f>
        <v>75392</v>
      </c>
      <c r="AM130" s="60">
        <f ca="1">SUM(AH$12:AH130)+SUMIF(AI$12:AI130, "&lt;0")</f>
        <v>61043.275000000009</v>
      </c>
      <c r="AO130" s="61">
        <v>44301</v>
      </c>
      <c r="AP130" s="62">
        <f t="shared" ca="1" si="36"/>
        <v>2062</v>
      </c>
      <c r="AQ130" s="62">
        <f t="shared" ca="1" si="57"/>
        <v>2062</v>
      </c>
      <c r="AR130" s="62">
        <f t="shared" ca="1" si="61"/>
        <v>909</v>
      </c>
      <c r="AS130" s="62">
        <f t="shared" ca="1" si="45"/>
        <v>1153</v>
      </c>
      <c r="AT130" s="62">
        <f t="shared" ca="1" si="46"/>
        <v>1153</v>
      </c>
      <c r="AU130" s="62">
        <f t="shared" ca="1" si="51"/>
        <v>164685.27499999999</v>
      </c>
      <c r="AV130" s="43">
        <f ca="1">SUM(AT$12:AT130)</f>
        <v>92552</v>
      </c>
      <c r="AW130" s="60">
        <f ca="1">SUM(AR$12:AR130)+SUMIF(AS$12:AS130, "&lt;0")</f>
        <v>72133.275000000009</v>
      </c>
    </row>
    <row r="131" spans="1:49" x14ac:dyDescent="0.2">
      <c r="A131" s="33">
        <v>44302</v>
      </c>
      <c r="B131" s="54">
        <f ca="1">IF($A131&gt;= $C$5,$C$6, INDEX('[1]Historical Data'!$C$2:$C$745, MATCH(A131, '[1]Historical Data'!$A$2:$A$745, 0)))</f>
        <v>1062</v>
      </c>
      <c r="C131" s="62">
        <f t="shared" ca="1" si="53"/>
        <v>1062</v>
      </c>
      <c r="D131" s="62">
        <f t="shared" ca="1" si="62"/>
        <v>299</v>
      </c>
      <c r="E131" s="62">
        <f t="shared" ca="1" si="37"/>
        <v>763</v>
      </c>
      <c r="F131" s="62">
        <f t="shared" ca="1" si="34"/>
        <v>763</v>
      </c>
      <c r="G131" s="62">
        <f t="shared" ca="1" si="47"/>
        <v>109247.27499999999</v>
      </c>
      <c r="H131" s="43">
        <f ca="1">SUM(F$12:F131)</f>
        <v>58995</v>
      </c>
      <c r="I131" s="60">
        <f ca="1">SUM(D$12:D131)+SUMIF(E$12:E131, "&lt;0")</f>
        <v>50252.275000000009</v>
      </c>
      <c r="J131" s="43"/>
      <c r="K131" s="61">
        <v>44302</v>
      </c>
      <c r="L131" s="62">
        <f t="shared" ca="1" si="38"/>
        <v>1472</v>
      </c>
      <c r="M131" s="62">
        <f t="shared" ca="1" si="54"/>
        <v>1457</v>
      </c>
      <c r="N131" s="62">
        <f t="shared" ca="1" si="58"/>
        <v>469</v>
      </c>
      <c r="O131" s="62">
        <f t="shared" ca="1" si="39"/>
        <v>1003</v>
      </c>
      <c r="P131" s="62">
        <f t="shared" ca="1" si="40"/>
        <v>1003</v>
      </c>
      <c r="Q131" s="62">
        <f t="shared" ca="1" si="48"/>
        <v>126262.27499999999</v>
      </c>
      <c r="R131" s="43">
        <f ca="1">SUM(P$12:P131)</f>
        <v>70155</v>
      </c>
      <c r="S131" s="60">
        <f ca="1">SUM(N$12:N131)+SUMIF(O$12:O131, "&lt;0")</f>
        <v>56107.275000000009</v>
      </c>
      <c r="U131" s="61">
        <v>44302</v>
      </c>
      <c r="V131" s="62">
        <f t="shared" ca="1" si="52"/>
        <v>1882</v>
      </c>
      <c r="W131" s="62">
        <f t="shared" ca="1" si="55"/>
        <v>1852</v>
      </c>
      <c r="X131" s="62">
        <f t="shared" ca="1" si="59"/>
        <v>639</v>
      </c>
      <c r="Y131" s="62">
        <f t="shared" ca="1" si="41"/>
        <v>1243</v>
      </c>
      <c r="Z131" s="62">
        <f t="shared" ca="1" si="42"/>
        <v>1243</v>
      </c>
      <c r="AA131" s="62">
        <f t="shared" ca="1" si="49"/>
        <v>143277.27499999999</v>
      </c>
      <c r="AB131" s="43">
        <f ca="1">SUM(Z$12:Z131)</f>
        <v>81315</v>
      </c>
      <c r="AC131" s="60">
        <f ca="1">SUM(X$12:X131)+SUMIF(Y$12:Y131, "&lt;0")</f>
        <v>61962.275000000009</v>
      </c>
      <c r="AE131" s="61">
        <v>44302</v>
      </c>
      <c r="AF131" s="62">
        <f t="shared" ca="1" si="35"/>
        <v>1562</v>
      </c>
      <c r="AG131" s="62">
        <f t="shared" ca="1" si="56"/>
        <v>1562</v>
      </c>
      <c r="AH131" s="62">
        <f t="shared" ca="1" si="60"/>
        <v>559</v>
      </c>
      <c r="AI131" s="62">
        <f t="shared" ca="1" si="43"/>
        <v>1003</v>
      </c>
      <c r="AJ131" s="62">
        <f t="shared" ca="1" si="44"/>
        <v>1003</v>
      </c>
      <c r="AK131" s="62">
        <f t="shared" ca="1" si="50"/>
        <v>137997.27499999999</v>
      </c>
      <c r="AL131" s="43">
        <f ca="1">SUM(AJ$12:AJ131)</f>
        <v>76395</v>
      </c>
      <c r="AM131" s="60">
        <f ca="1">SUM(AH$12:AH131)+SUMIF(AI$12:AI131, "&lt;0")</f>
        <v>61602.275000000009</v>
      </c>
      <c r="AO131" s="61">
        <v>44302</v>
      </c>
      <c r="AP131" s="62">
        <f t="shared" ca="1" si="36"/>
        <v>2062</v>
      </c>
      <c r="AQ131" s="62">
        <f t="shared" ca="1" si="57"/>
        <v>2062</v>
      </c>
      <c r="AR131" s="62">
        <f t="shared" ca="1" si="61"/>
        <v>819</v>
      </c>
      <c r="AS131" s="62">
        <f t="shared" ca="1" si="45"/>
        <v>1243</v>
      </c>
      <c r="AT131" s="62">
        <f t="shared" ca="1" si="46"/>
        <v>1243</v>
      </c>
      <c r="AU131" s="62">
        <f t="shared" ca="1" si="51"/>
        <v>166747.27499999999</v>
      </c>
      <c r="AV131" s="43">
        <f ca="1">SUM(AT$12:AT131)</f>
        <v>93795</v>
      </c>
      <c r="AW131" s="60">
        <f ca="1">SUM(AR$12:AR131)+SUMIF(AS$12:AS131, "&lt;0")</f>
        <v>72952.275000000009</v>
      </c>
    </row>
    <row r="132" spans="1:49" x14ac:dyDescent="0.2">
      <c r="A132" s="33">
        <v>44303</v>
      </c>
      <c r="B132" s="54">
        <f ca="1">IF($A132&gt;= $C$5,$C$6, INDEX('[1]Historical Data'!$C$2:$C$745, MATCH(A132, '[1]Historical Data'!$A$2:$A$745, 0)))</f>
        <v>1062</v>
      </c>
      <c r="C132" s="62">
        <f t="shared" ca="1" si="53"/>
        <v>1062</v>
      </c>
      <c r="D132" s="62">
        <f t="shared" ca="1" si="62"/>
        <v>0</v>
      </c>
      <c r="E132" s="62">
        <f t="shared" ca="1" si="37"/>
        <v>1062</v>
      </c>
      <c r="F132" s="62">
        <f t="shared" ca="1" si="34"/>
        <v>1062</v>
      </c>
      <c r="G132" s="62">
        <f t="shared" ca="1" si="47"/>
        <v>110309.27499999999</v>
      </c>
      <c r="H132" s="43">
        <f ca="1">SUM(F$12:F132)</f>
        <v>60057</v>
      </c>
      <c r="I132" s="60">
        <f ca="1">SUM(D$12:D132)+SUMIF(E$12:E132, "&lt;0")</f>
        <v>50252.275000000009</v>
      </c>
      <c r="J132" s="43"/>
      <c r="K132" s="61">
        <v>44303</v>
      </c>
      <c r="L132" s="62">
        <f t="shared" ca="1" si="38"/>
        <v>1477</v>
      </c>
      <c r="M132" s="62">
        <f t="shared" ca="1" si="54"/>
        <v>1462</v>
      </c>
      <c r="N132" s="62">
        <f t="shared" ca="1" si="58"/>
        <v>120</v>
      </c>
      <c r="O132" s="62">
        <f t="shared" ca="1" si="39"/>
        <v>1357</v>
      </c>
      <c r="P132" s="62">
        <f t="shared" ca="1" si="40"/>
        <v>1357</v>
      </c>
      <c r="Q132" s="62">
        <f t="shared" ca="1" si="48"/>
        <v>127739.27499999999</v>
      </c>
      <c r="R132" s="43">
        <f ca="1">SUM(P$12:P132)</f>
        <v>71512</v>
      </c>
      <c r="S132" s="60">
        <f ca="1">SUM(N$12:N132)+SUMIF(O$12:O132, "&lt;0")</f>
        <v>56227.275000000009</v>
      </c>
      <c r="U132" s="61">
        <v>44303</v>
      </c>
      <c r="V132" s="62">
        <f t="shared" ca="1" si="52"/>
        <v>1892</v>
      </c>
      <c r="W132" s="62">
        <f t="shared" ca="1" si="55"/>
        <v>1862</v>
      </c>
      <c r="X132" s="62">
        <f t="shared" ca="1" si="59"/>
        <v>289</v>
      </c>
      <c r="Y132" s="62">
        <f t="shared" ca="1" si="41"/>
        <v>1603</v>
      </c>
      <c r="Z132" s="62">
        <f t="shared" ca="1" si="42"/>
        <v>1603</v>
      </c>
      <c r="AA132" s="62">
        <f t="shared" ca="1" si="49"/>
        <v>145169.27499999999</v>
      </c>
      <c r="AB132" s="43">
        <f ca="1">SUM(Z$12:Z132)</f>
        <v>82918</v>
      </c>
      <c r="AC132" s="60">
        <f ca="1">SUM(X$12:X132)+SUMIF(Y$12:Y132, "&lt;0")</f>
        <v>62251.275000000009</v>
      </c>
      <c r="AE132" s="61">
        <v>44303</v>
      </c>
      <c r="AF132" s="62">
        <f t="shared" ca="1" si="35"/>
        <v>1562</v>
      </c>
      <c r="AG132" s="62">
        <f t="shared" ca="1" si="56"/>
        <v>1562</v>
      </c>
      <c r="AH132" s="62">
        <f t="shared" ca="1" si="60"/>
        <v>199</v>
      </c>
      <c r="AI132" s="62">
        <f t="shared" ca="1" si="43"/>
        <v>1363</v>
      </c>
      <c r="AJ132" s="62">
        <f t="shared" ca="1" si="44"/>
        <v>1363</v>
      </c>
      <c r="AK132" s="62">
        <f t="shared" ca="1" si="50"/>
        <v>139559.27499999999</v>
      </c>
      <c r="AL132" s="43">
        <f ca="1">SUM(AJ$12:AJ132)</f>
        <v>77758</v>
      </c>
      <c r="AM132" s="60">
        <f ca="1">SUM(AH$12:AH132)+SUMIF(AI$12:AI132, "&lt;0")</f>
        <v>61801.275000000009</v>
      </c>
      <c r="AO132" s="61">
        <v>44303</v>
      </c>
      <c r="AP132" s="62">
        <f t="shared" ca="1" si="36"/>
        <v>2062</v>
      </c>
      <c r="AQ132" s="62">
        <f t="shared" ca="1" si="57"/>
        <v>2062</v>
      </c>
      <c r="AR132" s="62">
        <f t="shared" ca="1" si="61"/>
        <v>459</v>
      </c>
      <c r="AS132" s="62">
        <f t="shared" ca="1" si="45"/>
        <v>1603</v>
      </c>
      <c r="AT132" s="62">
        <f t="shared" ca="1" si="46"/>
        <v>1603</v>
      </c>
      <c r="AU132" s="62">
        <f t="shared" ca="1" si="51"/>
        <v>168809.27499999999</v>
      </c>
      <c r="AV132" s="43">
        <f ca="1">SUM(AT$12:AT132)</f>
        <v>95398</v>
      </c>
      <c r="AW132" s="60">
        <f ca="1">SUM(AR$12:AR132)+SUMIF(AS$12:AS132, "&lt;0")</f>
        <v>73411.275000000009</v>
      </c>
    </row>
    <row r="133" spans="1:49" x14ac:dyDescent="0.2">
      <c r="A133" s="33">
        <v>44304</v>
      </c>
      <c r="B133" s="54">
        <f ca="1">IF($A133&gt;= $C$5,$C$6, INDEX('[1]Historical Data'!$C$2:$C$745, MATCH(A133, '[1]Historical Data'!$A$2:$A$745, 0)))</f>
        <v>1062</v>
      </c>
      <c r="C133" s="62">
        <f t="shared" ca="1" si="53"/>
        <v>1062</v>
      </c>
      <c r="D133" s="62">
        <f t="shared" ca="1" si="62"/>
        <v>410</v>
      </c>
      <c r="E133" s="62">
        <f t="shared" ca="1" si="37"/>
        <v>652</v>
      </c>
      <c r="F133" s="62">
        <f t="shared" ca="1" si="34"/>
        <v>652</v>
      </c>
      <c r="G133" s="62">
        <f t="shared" ca="1" si="47"/>
        <v>111371.27499999999</v>
      </c>
      <c r="H133" s="43">
        <f ca="1">SUM(F$12:F133)</f>
        <v>60709</v>
      </c>
      <c r="I133" s="60">
        <f ca="1">SUM(D$12:D133)+SUMIF(E$12:E133, "&lt;0")</f>
        <v>50662.275000000009</v>
      </c>
      <c r="J133" s="43"/>
      <c r="K133" s="61">
        <v>44304</v>
      </c>
      <c r="L133" s="62">
        <f t="shared" ca="1" si="38"/>
        <v>1482</v>
      </c>
      <c r="M133" s="62">
        <f t="shared" ca="1" si="54"/>
        <v>1467</v>
      </c>
      <c r="N133" s="62">
        <f t="shared" ca="1" si="58"/>
        <v>645</v>
      </c>
      <c r="O133" s="62">
        <f t="shared" ca="1" si="39"/>
        <v>837</v>
      </c>
      <c r="P133" s="62">
        <f t="shared" ca="1" si="40"/>
        <v>837</v>
      </c>
      <c r="Q133" s="62">
        <f t="shared" ca="1" si="48"/>
        <v>129221.27499999999</v>
      </c>
      <c r="R133" s="43">
        <f ca="1">SUM(P$12:P133)</f>
        <v>72349</v>
      </c>
      <c r="S133" s="60">
        <f ca="1">SUM(N$12:N133)+SUMIF(O$12:O133, "&lt;0")</f>
        <v>56872.275000000009</v>
      </c>
      <c r="U133" s="61">
        <v>44304</v>
      </c>
      <c r="V133" s="62">
        <f t="shared" ca="1" si="52"/>
        <v>1902</v>
      </c>
      <c r="W133" s="62">
        <f t="shared" ca="1" si="55"/>
        <v>1872</v>
      </c>
      <c r="X133" s="62">
        <f t="shared" ca="1" si="59"/>
        <v>831</v>
      </c>
      <c r="Y133" s="62">
        <f t="shared" ca="1" si="41"/>
        <v>1071</v>
      </c>
      <c r="Z133" s="62">
        <f t="shared" ca="1" si="42"/>
        <v>1071</v>
      </c>
      <c r="AA133" s="62">
        <f t="shared" ca="1" si="49"/>
        <v>147071.27499999999</v>
      </c>
      <c r="AB133" s="43">
        <f ca="1">SUM(Z$12:Z133)</f>
        <v>83989</v>
      </c>
      <c r="AC133" s="60">
        <f ca="1">SUM(X$12:X133)+SUMIF(Y$12:Y133, "&lt;0")</f>
        <v>63082.275000000009</v>
      </c>
      <c r="AE133" s="61">
        <v>44304</v>
      </c>
      <c r="AF133" s="62">
        <f t="shared" ca="1" si="35"/>
        <v>1562</v>
      </c>
      <c r="AG133" s="62">
        <f t="shared" ca="1" si="56"/>
        <v>1562</v>
      </c>
      <c r="AH133" s="62">
        <f t="shared" ca="1" si="60"/>
        <v>731</v>
      </c>
      <c r="AI133" s="62">
        <f t="shared" ca="1" si="43"/>
        <v>831</v>
      </c>
      <c r="AJ133" s="62">
        <f t="shared" ca="1" si="44"/>
        <v>831</v>
      </c>
      <c r="AK133" s="62">
        <f t="shared" ca="1" si="50"/>
        <v>141121.27499999999</v>
      </c>
      <c r="AL133" s="43">
        <f ca="1">SUM(AJ$12:AJ133)</f>
        <v>78589</v>
      </c>
      <c r="AM133" s="60">
        <f ca="1">SUM(AH$12:AH133)+SUMIF(AI$12:AI133, "&lt;0")</f>
        <v>62532.275000000009</v>
      </c>
      <c r="AO133" s="61">
        <v>44304</v>
      </c>
      <c r="AP133" s="62">
        <f t="shared" ca="1" si="36"/>
        <v>2062</v>
      </c>
      <c r="AQ133" s="62">
        <f t="shared" ca="1" si="57"/>
        <v>2062</v>
      </c>
      <c r="AR133" s="62">
        <f t="shared" ca="1" si="61"/>
        <v>991</v>
      </c>
      <c r="AS133" s="62">
        <f t="shared" ca="1" si="45"/>
        <v>1071</v>
      </c>
      <c r="AT133" s="62">
        <f t="shared" ca="1" si="46"/>
        <v>1071</v>
      </c>
      <c r="AU133" s="62">
        <f t="shared" ca="1" si="51"/>
        <v>170871.27499999999</v>
      </c>
      <c r="AV133" s="43">
        <f ca="1">SUM(AT$12:AT133)</f>
        <v>96469</v>
      </c>
      <c r="AW133" s="60">
        <f ca="1">SUM(AR$12:AR133)+SUMIF(AS$12:AS133, "&lt;0")</f>
        <v>74402.275000000009</v>
      </c>
    </row>
    <row r="134" spans="1:49" x14ac:dyDescent="0.2">
      <c r="A134" s="33">
        <v>44305</v>
      </c>
      <c r="B134" s="54">
        <f ca="1">IF($A134&gt;= $C$5,$C$6, INDEX('[1]Historical Data'!$C$2:$C$745, MATCH(A134, '[1]Historical Data'!$A$2:$A$745, 0)))</f>
        <v>1062</v>
      </c>
      <c r="C134" s="62">
        <f t="shared" ca="1" si="53"/>
        <v>1062</v>
      </c>
      <c r="D134" s="62">
        <f t="shared" ca="1" si="62"/>
        <v>562</v>
      </c>
      <c r="E134" s="62">
        <f t="shared" ca="1" si="37"/>
        <v>500</v>
      </c>
      <c r="F134" s="62">
        <f t="shared" ca="1" si="34"/>
        <v>500</v>
      </c>
      <c r="G134" s="62">
        <f t="shared" ca="1" si="47"/>
        <v>112433.27499999999</v>
      </c>
      <c r="H134" s="43">
        <f ca="1">SUM(F$12:F134)</f>
        <v>61209</v>
      </c>
      <c r="I134" s="60">
        <f ca="1">SUM(D$12:D134)+SUMIF(E$12:E134, "&lt;0")</f>
        <v>51224.275000000009</v>
      </c>
      <c r="J134" s="43"/>
      <c r="K134" s="61">
        <v>44305</v>
      </c>
      <c r="L134" s="62">
        <f t="shared" ca="1" si="38"/>
        <v>1487</v>
      </c>
      <c r="M134" s="62">
        <f t="shared" ca="1" si="54"/>
        <v>1472</v>
      </c>
      <c r="N134" s="62">
        <f t="shared" ca="1" si="58"/>
        <v>747</v>
      </c>
      <c r="O134" s="62">
        <f t="shared" ca="1" si="39"/>
        <v>740</v>
      </c>
      <c r="P134" s="62">
        <f t="shared" ca="1" si="40"/>
        <v>740</v>
      </c>
      <c r="Q134" s="62">
        <f t="shared" ca="1" si="48"/>
        <v>130708.27499999999</v>
      </c>
      <c r="R134" s="43">
        <f ca="1">SUM(P$12:P134)</f>
        <v>73089</v>
      </c>
      <c r="S134" s="60">
        <f ca="1">SUM(N$12:N134)+SUMIF(O$12:O134, "&lt;0")</f>
        <v>57619.275000000009</v>
      </c>
      <c r="U134" s="61">
        <v>44305</v>
      </c>
      <c r="V134" s="62">
        <f t="shared" ca="1" si="52"/>
        <v>1912</v>
      </c>
      <c r="W134" s="62">
        <f t="shared" ca="1" si="55"/>
        <v>1882</v>
      </c>
      <c r="X134" s="62">
        <f t="shared" ca="1" si="59"/>
        <v>932</v>
      </c>
      <c r="Y134" s="62">
        <f t="shared" ca="1" si="41"/>
        <v>980</v>
      </c>
      <c r="Z134" s="62">
        <f t="shared" ca="1" si="42"/>
        <v>980</v>
      </c>
      <c r="AA134" s="62">
        <f t="shared" ca="1" si="49"/>
        <v>148983.27499999999</v>
      </c>
      <c r="AB134" s="43">
        <f ca="1">SUM(Z$12:Z134)</f>
        <v>84969</v>
      </c>
      <c r="AC134" s="60">
        <f ca="1">SUM(X$12:X134)+SUMIF(Y$12:Y134, "&lt;0")</f>
        <v>64014.275000000009</v>
      </c>
      <c r="AE134" s="61">
        <v>44305</v>
      </c>
      <c r="AF134" s="62">
        <f t="shared" ca="1" si="35"/>
        <v>1562</v>
      </c>
      <c r="AG134" s="62">
        <f t="shared" ca="1" si="56"/>
        <v>1562</v>
      </c>
      <c r="AH134" s="62">
        <f t="shared" ca="1" si="60"/>
        <v>822</v>
      </c>
      <c r="AI134" s="62">
        <f t="shared" ca="1" si="43"/>
        <v>740</v>
      </c>
      <c r="AJ134" s="62">
        <f t="shared" ca="1" si="44"/>
        <v>740</v>
      </c>
      <c r="AK134" s="62">
        <f t="shared" ca="1" si="50"/>
        <v>142683.27499999999</v>
      </c>
      <c r="AL134" s="43">
        <f ca="1">SUM(AJ$12:AJ134)</f>
        <v>79329</v>
      </c>
      <c r="AM134" s="60">
        <f ca="1">SUM(AH$12:AH134)+SUMIF(AI$12:AI134, "&lt;0")</f>
        <v>63354.275000000009</v>
      </c>
      <c r="AO134" s="61">
        <v>44305</v>
      </c>
      <c r="AP134" s="62">
        <f t="shared" ca="1" si="36"/>
        <v>2062</v>
      </c>
      <c r="AQ134" s="62">
        <f t="shared" ca="1" si="57"/>
        <v>2062</v>
      </c>
      <c r="AR134" s="62">
        <f t="shared" ca="1" si="61"/>
        <v>1082</v>
      </c>
      <c r="AS134" s="62">
        <f t="shared" ca="1" si="45"/>
        <v>980</v>
      </c>
      <c r="AT134" s="62">
        <f t="shared" ca="1" si="46"/>
        <v>980</v>
      </c>
      <c r="AU134" s="62">
        <f t="shared" ca="1" si="51"/>
        <v>172933.27499999999</v>
      </c>
      <c r="AV134" s="43">
        <f ca="1">SUM(AT$12:AT134)</f>
        <v>97449</v>
      </c>
      <c r="AW134" s="60">
        <f ca="1">SUM(AR$12:AR134)+SUMIF(AS$12:AS134, "&lt;0")</f>
        <v>75484.275000000009</v>
      </c>
    </row>
    <row r="135" spans="1:49" x14ac:dyDescent="0.2">
      <c r="A135" s="33">
        <v>44306</v>
      </c>
      <c r="B135" s="54">
        <f ca="1">IF($A135&gt;= $C$5,$C$6, INDEX('[1]Historical Data'!$C$2:$C$745, MATCH(A135, '[1]Historical Data'!$A$2:$A$745, 0)))</f>
        <v>1062</v>
      </c>
      <c r="C135" s="62">
        <f t="shared" ca="1" si="53"/>
        <v>1062</v>
      </c>
      <c r="D135" s="62">
        <f t="shared" ca="1" si="62"/>
        <v>42</v>
      </c>
      <c r="E135" s="62">
        <f t="shared" ca="1" si="37"/>
        <v>1020</v>
      </c>
      <c r="F135" s="62">
        <f t="shared" ca="1" si="34"/>
        <v>1020</v>
      </c>
      <c r="G135" s="62">
        <f t="shared" ca="1" si="47"/>
        <v>113495.27499999999</v>
      </c>
      <c r="H135" s="43">
        <f ca="1">SUM(F$12:F135)</f>
        <v>62229</v>
      </c>
      <c r="I135" s="60">
        <f ca="1">SUM(D$12:D135)+SUMIF(E$12:E135, "&lt;0")</f>
        <v>51266.275000000009</v>
      </c>
      <c r="J135" s="43"/>
      <c r="K135" s="61">
        <v>44306</v>
      </c>
      <c r="L135" s="62">
        <f t="shared" ca="1" si="38"/>
        <v>1492</v>
      </c>
      <c r="M135" s="62">
        <f t="shared" ca="1" si="54"/>
        <v>1477</v>
      </c>
      <c r="N135" s="62">
        <f t="shared" ca="1" si="58"/>
        <v>232</v>
      </c>
      <c r="O135" s="62">
        <f t="shared" ca="1" si="39"/>
        <v>1260</v>
      </c>
      <c r="P135" s="62">
        <f t="shared" ca="1" si="40"/>
        <v>1260</v>
      </c>
      <c r="Q135" s="62">
        <f t="shared" ca="1" si="48"/>
        <v>132200.27499999999</v>
      </c>
      <c r="R135" s="43">
        <f ca="1">SUM(P$12:P135)</f>
        <v>74349</v>
      </c>
      <c r="S135" s="60">
        <f ca="1">SUM(N$12:N135)+SUMIF(O$12:O135, "&lt;0")</f>
        <v>57851.275000000009</v>
      </c>
      <c r="U135" s="61">
        <v>44306</v>
      </c>
      <c r="V135" s="62">
        <f t="shared" ca="1" si="52"/>
        <v>1922</v>
      </c>
      <c r="W135" s="62">
        <f t="shared" ca="1" si="55"/>
        <v>1892</v>
      </c>
      <c r="X135" s="62">
        <f t="shared" ca="1" si="59"/>
        <v>422</v>
      </c>
      <c r="Y135" s="62">
        <f t="shared" ca="1" si="41"/>
        <v>1500</v>
      </c>
      <c r="Z135" s="62">
        <f t="shared" ca="1" si="42"/>
        <v>1500</v>
      </c>
      <c r="AA135" s="62">
        <f t="shared" ca="1" si="49"/>
        <v>150905.27499999999</v>
      </c>
      <c r="AB135" s="43">
        <f ca="1">SUM(Z$12:Z135)</f>
        <v>86469</v>
      </c>
      <c r="AC135" s="60">
        <f ca="1">SUM(X$12:X135)+SUMIF(Y$12:Y135, "&lt;0")</f>
        <v>64436.275000000009</v>
      </c>
      <c r="AE135" s="61">
        <v>44306</v>
      </c>
      <c r="AF135" s="62">
        <f t="shared" ca="1" si="35"/>
        <v>1562</v>
      </c>
      <c r="AG135" s="62">
        <f t="shared" ca="1" si="56"/>
        <v>1562</v>
      </c>
      <c r="AH135" s="62">
        <f t="shared" ca="1" si="60"/>
        <v>302</v>
      </c>
      <c r="AI135" s="62">
        <f t="shared" ca="1" si="43"/>
        <v>1260</v>
      </c>
      <c r="AJ135" s="62">
        <f t="shared" ca="1" si="44"/>
        <v>1260</v>
      </c>
      <c r="AK135" s="62">
        <f t="shared" ca="1" si="50"/>
        <v>144245.27499999999</v>
      </c>
      <c r="AL135" s="43">
        <f ca="1">SUM(AJ$12:AJ135)</f>
        <v>80589</v>
      </c>
      <c r="AM135" s="60">
        <f ca="1">SUM(AH$12:AH135)+SUMIF(AI$12:AI135, "&lt;0")</f>
        <v>63656.275000000009</v>
      </c>
      <c r="AO135" s="61">
        <v>44306</v>
      </c>
      <c r="AP135" s="62">
        <f t="shared" ca="1" si="36"/>
        <v>2062</v>
      </c>
      <c r="AQ135" s="62">
        <f t="shared" ca="1" si="57"/>
        <v>2062</v>
      </c>
      <c r="AR135" s="62">
        <f t="shared" ca="1" si="61"/>
        <v>562</v>
      </c>
      <c r="AS135" s="62">
        <f t="shared" ca="1" si="45"/>
        <v>1500</v>
      </c>
      <c r="AT135" s="62">
        <f t="shared" ca="1" si="46"/>
        <v>1500</v>
      </c>
      <c r="AU135" s="62">
        <f t="shared" ca="1" si="51"/>
        <v>174995.27499999999</v>
      </c>
      <c r="AV135" s="43">
        <f ca="1">SUM(AT$12:AT135)</f>
        <v>98949</v>
      </c>
      <c r="AW135" s="60">
        <f ca="1">SUM(AR$12:AR135)+SUMIF(AS$12:AS135, "&lt;0")</f>
        <v>76046.275000000009</v>
      </c>
    </row>
    <row r="136" spans="1:49" x14ac:dyDescent="0.2">
      <c r="A136" s="33">
        <v>44307</v>
      </c>
      <c r="B136" s="54">
        <f ca="1">IF($A136&gt;= $C$5,$C$6, INDEX('[1]Historical Data'!$C$2:$C$745, MATCH(A136, '[1]Historical Data'!$A$2:$A$745, 0)))</f>
        <v>1062</v>
      </c>
      <c r="C136" s="62">
        <f t="shared" ca="1" si="53"/>
        <v>1062</v>
      </c>
      <c r="D136" s="62">
        <f t="shared" ca="1" si="62"/>
        <v>119</v>
      </c>
      <c r="E136" s="62">
        <f t="shared" ca="1" si="37"/>
        <v>943</v>
      </c>
      <c r="F136" s="62">
        <f t="shared" ca="1" si="34"/>
        <v>943</v>
      </c>
      <c r="G136" s="62">
        <f t="shared" ca="1" si="47"/>
        <v>114557.27499999999</v>
      </c>
      <c r="H136" s="43">
        <f ca="1">SUM(F$12:F136)</f>
        <v>63172</v>
      </c>
      <c r="I136" s="60">
        <f ca="1">SUM(D$12:D136)+SUMIF(E$12:E136, "&lt;0")</f>
        <v>51385.275000000009</v>
      </c>
      <c r="J136" s="43"/>
      <c r="K136" s="61">
        <v>44307</v>
      </c>
      <c r="L136" s="62">
        <f t="shared" ca="1" si="38"/>
        <v>1497</v>
      </c>
      <c r="M136" s="62">
        <f t="shared" ca="1" si="54"/>
        <v>1482</v>
      </c>
      <c r="N136" s="62">
        <f t="shared" ca="1" si="58"/>
        <v>314</v>
      </c>
      <c r="O136" s="62">
        <f t="shared" ca="1" si="39"/>
        <v>1183</v>
      </c>
      <c r="P136" s="62">
        <f t="shared" ca="1" si="40"/>
        <v>1183</v>
      </c>
      <c r="Q136" s="62">
        <f t="shared" ca="1" si="48"/>
        <v>133697.27499999999</v>
      </c>
      <c r="R136" s="43">
        <f ca="1">SUM(P$12:P136)</f>
        <v>75532</v>
      </c>
      <c r="S136" s="60">
        <f ca="1">SUM(N$12:N136)+SUMIF(O$12:O136, "&lt;0")</f>
        <v>58165.275000000009</v>
      </c>
      <c r="U136" s="61">
        <v>44307</v>
      </c>
      <c r="V136" s="62">
        <f t="shared" ca="1" si="52"/>
        <v>1932</v>
      </c>
      <c r="W136" s="62">
        <f t="shared" ca="1" si="55"/>
        <v>1902</v>
      </c>
      <c r="X136" s="62">
        <f t="shared" ca="1" si="59"/>
        <v>509</v>
      </c>
      <c r="Y136" s="62">
        <f t="shared" ca="1" si="41"/>
        <v>1423</v>
      </c>
      <c r="Z136" s="62">
        <f t="shared" ca="1" si="42"/>
        <v>1423</v>
      </c>
      <c r="AA136" s="62">
        <f t="shared" ca="1" si="49"/>
        <v>152837.27499999999</v>
      </c>
      <c r="AB136" s="43">
        <f ca="1">SUM(Z$12:Z136)</f>
        <v>87892</v>
      </c>
      <c r="AC136" s="60">
        <f ca="1">SUM(X$12:X136)+SUMIF(Y$12:Y136, "&lt;0")</f>
        <v>64945.275000000009</v>
      </c>
      <c r="AE136" s="61">
        <v>44307</v>
      </c>
      <c r="AF136" s="62">
        <f t="shared" ca="1" si="35"/>
        <v>1562</v>
      </c>
      <c r="AG136" s="62">
        <f t="shared" ca="1" si="56"/>
        <v>1562</v>
      </c>
      <c r="AH136" s="62">
        <f t="shared" ca="1" si="60"/>
        <v>379</v>
      </c>
      <c r="AI136" s="62">
        <f t="shared" ca="1" si="43"/>
        <v>1183</v>
      </c>
      <c r="AJ136" s="62">
        <f t="shared" ca="1" si="44"/>
        <v>1183</v>
      </c>
      <c r="AK136" s="62">
        <f t="shared" ca="1" si="50"/>
        <v>145807.27499999999</v>
      </c>
      <c r="AL136" s="43">
        <f ca="1">SUM(AJ$12:AJ136)</f>
        <v>81772</v>
      </c>
      <c r="AM136" s="60">
        <f ca="1">SUM(AH$12:AH136)+SUMIF(AI$12:AI136, "&lt;0")</f>
        <v>64035.275000000009</v>
      </c>
      <c r="AO136" s="61">
        <v>44307</v>
      </c>
      <c r="AP136" s="62">
        <f t="shared" ca="1" si="36"/>
        <v>2062</v>
      </c>
      <c r="AQ136" s="62">
        <f t="shared" ca="1" si="57"/>
        <v>2062</v>
      </c>
      <c r="AR136" s="62">
        <f t="shared" ca="1" si="61"/>
        <v>639</v>
      </c>
      <c r="AS136" s="62">
        <f t="shared" ca="1" si="45"/>
        <v>1423</v>
      </c>
      <c r="AT136" s="62">
        <f t="shared" ca="1" si="46"/>
        <v>1423</v>
      </c>
      <c r="AU136" s="62">
        <f t="shared" ca="1" si="51"/>
        <v>177057.27499999999</v>
      </c>
      <c r="AV136" s="43">
        <f ca="1">SUM(AT$12:AT136)</f>
        <v>100372</v>
      </c>
      <c r="AW136" s="60">
        <f ca="1">SUM(AR$12:AR136)+SUMIF(AS$12:AS136, "&lt;0")</f>
        <v>76685.275000000009</v>
      </c>
    </row>
    <row r="137" spans="1:49" x14ac:dyDescent="0.2">
      <c r="A137" s="33">
        <v>44308</v>
      </c>
      <c r="B137" s="54">
        <f ca="1">IF($A137&gt;= $C$5,$C$6, INDEX('[1]Historical Data'!$C$2:$C$745, MATCH(A137, '[1]Historical Data'!$A$2:$A$745, 0)))</f>
        <v>1062</v>
      </c>
      <c r="C137" s="62">
        <f t="shared" ca="1" si="53"/>
        <v>1062</v>
      </c>
      <c r="D137" s="62">
        <f t="shared" ca="1" si="62"/>
        <v>712</v>
      </c>
      <c r="E137" s="62">
        <f t="shared" ca="1" si="37"/>
        <v>350</v>
      </c>
      <c r="F137" s="62">
        <f t="shared" ca="1" si="34"/>
        <v>350</v>
      </c>
      <c r="G137" s="62">
        <f t="shared" ca="1" si="47"/>
        <v>115619.27499999999</v>
      </c>
      <c r="H137" s="43">
        <f ca="1">SUM(F$12:F137)</f>
        <v>63522</v>
      </c>
      <c r="I137" s="60">
        <f ca="1">SUM(D$12:D137)+SUMIF(E$12:E137, "&lt;0")</f>
        <v>52097.275000000009</v>
      </c>
      <c r="J137" s="43"/>
      <c r="K137" s="61">
        <v>44308</v>
      </c>
      <c r="L137" s="62">
        <f t="shared" ca="1" si="38"/>
        <v>1502</v>
      </c>
      <c r="M137" s="62">
        <f t="shared" ca="1" si="54"/>
        <v>1487</v>
      </c>
      <c r="N137" s="62">
        <f t="shared" ca="1" si="58"/>
        <v>912</v>
      </c>
      <c r="O137" s="62">
        <f t="shared" ca="1" si="39"/>
        <v>590</v>
      </c>
      <c r="P137" s="62">
        <f t="shared" ca="1" si="40"/>
        <v>590</v>
      </c>
      <c r="Q137" s="62">
        <f t="shared" ca="1" si="48"/>
        <v>135199.27499999999</v>
      </c>
      <c r="R137" s="43">
        <f ca="1">SUM(P$12:P137)</f>
        <v>76122</v>
      </c>
      <c r="S137" s="60">
        <f ca="1">SUM(N$12:N137)+SUMIF(O$12:O137, "&lt;0")</f>
        <v>59077.275000000009</v>
      </c>
      <c r="U137" s="61">
        <v>44308</v>
      </c>
      <c r="V137" s="62">
        <f t="shared" ca="1" si="52"/>
        <v>1942</v>
      </c>
      <c r="W137" s="62">
        <f t="shared" ca="1" si="55"/>
        <v>1912</v>
      </c>
      <c r="X137" s="62">
        <f t="shared" ca="1" si="59"/>
        <v>1112</v>
      </c>
      <c r="Y137" s="62">
        <f t="shared" ca="1" si="41"/>
        <v>830</v>
      </c>
      <c r="Z137" s="62">
        <f t="shared" ca="1" si="42"/>
        <v>830</v>
      </c>
      <c r="AA137" s="62">
        <f t="shared" ca="1" si="49"/>
        <v>154779.27499999999</v>
      </c>
      <c r="AB137" s="43">
        <f ca="1">SUM(Z$12:Z137)</f>
        <v>88722</v>
      </c>
      <c r="AC137" s="60">
        <f ca="1">SUM(X$12:X137)+SUMIF(Y$12:Y137, "&lt;0")</f>
        <v>66057.275000000009</v>
      </c>
      <c r="AE137" s="61">
        <v>44308</v>
      </c>
      <c r="AF137" s="62">
        <f t="shared" ca="1" si="35"/>
        <v>1562</v>
      </c>
      <c r="AG137" s="62">
        <f t="shared" ca="1" si="56"/>
        <v>1562</v>
      </c>
      <c r="AH137" s="62">
        <f t="shared" ca="1" si="60"/>
        <v>972</v>
      </c>
      <c r="AI137" s="62">
        <f t="shared" ca="1" si="43"/>
        <v>590</v>
      </c>
      <c r="AJ137" s="62">
        <f t="shared" ca="1" si="44"/>
        <v>590</v>
      </c>
      <c r="AK137" s="62">
        <f t="shared" ca="1" si="50"/>
        <v>147369.27499999999</v>
      </c>
      <c r="AL137" s="43">
        <f ca="1">SUM(AJ$12:AJ137)</f>
        <v>82362</v>
      </c>
      <c r="AM137" s="60">
        <f ca="1">SUM(AH$12:AH137)+SUMIF(AI$12:AI137, "&lt;0")</f>
        <v>65007.275000000009</v>
      </c>
      <c r="AO137" s="61">
        <v>44308</v>
      </c>
      <c r="AP137" s="62">
        <f t="shared" ca="1" si="36"/>
        <v>2062</v>
      </c>
      <c r="AQ137" s="62">
        <f t="shared" ca="1" si="57"/>
        <v>2062</v>
      </c>
      <c r="AR137" s="62">
        <f t="shared" ca="1" si="61"/>
        <v>1232</v>
      </c>
      <c r="AS137" s="62">
        <f t="shared" ca="1" si="45"/>
        <v>830</v>
      </c>
      <c r="AT137" s="62">
        <f t="shared" ca="1" si="46"/>
        <v>830</v>
      </c>
      <c r="AU137" s="62">
        <f t="shared" ca="1" si="51"/>
        <v>179119.27499999999</v>
      </c>
      <c r="AV137" s="43">
        <f ca="1">SUM(AT$12:AT137)</f>
        <v>101202</v>
      </c>
      <c r="AW137" s="60">
        <f ca="1">SUM(AR$12:AR137)+SUMIF(AS$12:AS137, "&lt;0")</f>
        <v>77917.275000000009</v>
      </c>
    </row>
    <row r="138" spans="1:49" x14ac:dyDescent="0.2">
      <c r="A138" s="33">
        <v>44309</v>
      </c>
      <c r="B138" s="54">
        <f ca="1">IF($A138&gt;= $C$5,$C$6, INDEX('[1]Historical Data'!$C$2:$C$745, MATCH(A138, '[1]Historical Data'!$A$2:$A$745, 0)))</f>
        <v>1062</v>
      </c>
      <c r="C138" s="62">
        <f t="shared" ca="1" si="53"/>
        <v>1062</v>
      </c>
      <c r="D138" s="62">
        <f t="shared" ca="1" si="62"/>
        <v>525</v>
      </c>
      <c r="E138" s="62">
        <f t="shared" ca="1" si="37"/>
        <v>537</v>
      </c>
      <c r="F138" s="62">
        <f t="shared" ca="1" si="34"/>
        <v>537</v>
      </c>
      <c r="G138" s="62">
        <f t="shared" ca="1" si="47"/>
        <v>116681.27499999999</v>
      </c>
      <c r="H138" s="43">
        <f ca="1">SUM(F$12:F138)</f>
        <v>64059</v>
      </c>
      <c r="I138" s="60">
        <f ca="1">SUM(D$12:D138)+SUMIF(E$12:E138, "&lt;0")</f>
        <v>52622.275000000009</v>
      </c>
      <c r="J138" s="43"/>
      <c r="K138" s="61">
        <v>44309</v>
      </c>
      <c r="L138" s="62">
        <f t="shared" ca="1" si="38"/>
        <v>1507</v>
      </c>
      <c r="M138" s="62">
        <f t="shared" ca="1" si="54"/>
        <v>1492</v>
      </c>
      <c r="N138" s="62">
        <f t="shared" ca="1" si="58"/>
        <v>730</v>
      </c>
      <c r="O138" s="62">
        <f t="shared" ca="1" si="39"/>
        <v>777</v>
      </c>
      <c r="P138" s="62">
        <f t="shared" ca="1" si="40"/>
        <v>777</v>
      </c>
      <c r="Q138" s="62">
        <f t="shared" ca="1" si="48"/>
        <v>136706.27499999999</v>
      </c>
      <c r="R138" s="43">
        <f ca="1">SUM(P$12:P138)</f>
        <v>76899</v>
      </c>
      <c r="S138" s="60">
        <f ca="1">SUM(N$12:N138)+SUMIF(O$12:O138, "&lt;0")</f>
        <v>59807.275000000009</v>
      </c>
      <c r="U138" s="61">
        <v>44309</v>
      </c>
      <c r="V138" s="62">
        <f t="shared" ca="1" si="52"/>
        <v>1952</v>
      </c>
      <c r="W138" s="62">
        <f t="shared" ca="1" si="55"/>
        <v>1922</v>
      </c>
      <c r="X138" s="62">
        <f t="shared" ca="1" si="59"/>
        <v>935</v>
      </c>
      <c r="Y138" s="62">
        <f t="shared" ca="1" si="41"/>
        <v>1017</v>
      </c>
      <c r="Z138" s="62">
        <f t="shared" ca="1" si="42"/>
        <v>1017</v>
      </c>
      <c r="AA138" s="62">
        <f t="shared" ca="1" si="49"/>
        <v>156731.27499999999</v>
      </c>
      <c r="AB138" s="43">
        <f ca="1">SUM(Z$12:Z138)</f>
        <v>89739</v>
      </c>
      <c r="AC138" s="60">
        <f ca="1">SUM(X$12:X138)+SUMIF(Y$12:Y138, "&lt;0")</f>
        <v>66992.275000000009</v>
      </c>
      <c r="AE138" s="61">
        <v>44309</v>
      </c>
      <c r="AF138" s="62">
        <f t="shared" ca="1" si="35"/>
        <v>1562</v>
      </c>
      <c r="AG138" s="62">
        <f t="shared" ca="1" si="56"/>
        <v>1562</v>
      </c>
      <c r="AH138" s="62">
        <f t="shared" ca="1" si="60"/>
        <v>785</v>
      </c>
      <c r="AI138" s="62">
        <f t="shared" ca="1" si="43"/>
        <v>777</v>
      </c>
      <c r="AJ138" s="62">
        <f t="shared" ca="1" si="44"/>
        <v>777</v>
      </c>
      <c r="AK138" s="62">
        <f t="shared" ca="1" si="50"/>
        <v>148931.27499999999</v>
      </c>
      <c r="AL138" s="43">
        <f ca="1">SUM(AJ$12:AJ138)</f>
        <v>83139</v>
      </c>
      <c r="AM138" s="60">
        <f ca="1">SUM(AH$12:AH138)+SUMIF(AI$12:AI138, "&lt;0")</f>
        <v>65792.275000000009</v>
      </c>
      <c r="AO138" s="61">
        <v>44309</v>
      </c>
      <c r="AP138" s="62">
        <f t="shared" ca="1" si="36"/>
        <v>2062</v>
      </c>
      <c r="AQ138" s="62">
        <f t="shared" ca="1" si="57"/>
        <v>2062</v>
      </c>
      <c r="AR138" s="62">
        <f t="shared" ca="1" si="61"/>
        <v>1045</v>
      </c>
      <c r="AS138" s="62">
        <f t="shared" ca="1" si="45"/>
        <v>1017</v>
      </c>
      <c r="AT138" s="62">
        <f t="shared" ca="1" si="46"/>
        <v>1017</v>
      </c>
      <c r="AU138" s="62">
        <f t="shared" ca="1" si="51"/>
        <v>181181.27499999999</v>
      </c>
      <c r="AV138" s="43">
        <f ca="1">SUM(AT$12:AT138)</f>
        <v>102219</v>
      </c>
      <c r="AW138" s="60">
        <f ca="1">SUM(AR$12:AR138)+SUMIF(AS$12:AS138, "&lt;0")</f>
        <v>78962.275000000009</v>
      </c>
    </row>
    <row r="139" spans="1:49" x14ac:dyDescent="0.2">
      <c r="A139" s="33">
        <v>44310</v>
      </c>
      <c r="B139" s="54">
        <f ca="1">IF($A139&gt;= $C$5,$C$6, INDEX('[1]Historical Data'!$C$2:$C$745, MATCH(A139, '[1]Historical Data'!$A$2:$A$745, 0)))</f>
        <v>1062</v>
      </c>
      <c r="C139" s="62">
        <f t="shared" ca="1" si="53"/>
        <v>1062</v>
      </c>
      <c r="D139" s="62">
        <f t="shared" ca="1" si="62"/>
        <v>661</v>
      </c>
      <c r="E139" s="62">
        <f t="shared" ca="1" si="37"/>
        <v>401</v>
      </c>
      <c r="F139" s="62">
        <f t="shared" ca="1" si="34"/>
        <v>401</v>
      </c>
      <c r="G139" s="62">
        <f t="shared" ca="1" si="47"/>
        <v>117743.27499999999</v>
      </c>
      <c r="H139" s="43">
        <f ca="1">SUM(F$12:F139)</f>
        <v>64460</v>
      </c>
      <c r="I139" s="60">
        <f ca="1">SUM(D$12:D139)+SUMIF(E$12:E139, "&lt;0")</f>
        <v>53283.275000000009</v>
      </c>
      <c r="J139" s="43"/>
      <c r="K139" s="61">
        <v>44310</v>
      </c>
      <c r="L139" s="62">
        <f t="shared" ca="1" si="38"/>
        <v>1512</v>
      </c>
      <c r="M139" s="62">
        <f t="shared" ca="1" si="54"/>
        <v>1497</v>
      </c>
      <c r="N139" s="62">
        <f t="shared" ca="1" si="58"/>
        <v>871</v>
      </c>
      <c r="O139" s="62">
        <f t="shared" ca="1" si="39"/>
        <v>641</v>
      </c>
      <c r="P139" s="62">
        <f t="shared" ca="1" si="40"/>
        <v>641</v>
      </c>
      <c r="Q139" s="62">
        <f t="shared" ca="1" si="48"/>
        <v>138218.27499999999</v>
      </c>
      <c r="R139" s="43">
        <f ca="1">SUM(P$12:P139)</f>
        <v>77540</v>
      </c>
      <c r="S139" s="60">
        <f ca="1">SUM(N$12:N139)+SUMIF(O$12:O139, "&lt;0")</f>
        <v>60678.275000000009</v>
      </c>
      <c r="U139" s="61">
        <v>44310</v>
      </c>
      <c r="V139" s="62">
        <f t="shared" ca="1" si="52"/>
        <v>1962</v>
      </c>
      <c r="W139" s="62">
        <f t="shared" ca="1" si="55"/>
        <v>1932</v>
      </c>
      <c r="X139" s="62">
        <f t="shared" ca="1" si="59"/>
        <v>1081</v>
      </c>
      <c r="Y139" s="62">
        <f t="shared" ca="1" si="41"/>
        <v>881</v>
      </c>
      <c r="Z139" s="62">
        <f t="shared" ca="1" si="42"/>
        <v>881</v>
      </c>
      <c r="AA139" s="62">
        <f t="shared" ca="1" si="49"/>
        <v>158693.27499999999</v>
      </c>
      <c r="AB139" s="43">
        <f ca="1">SUM(Z$12:Z139)</f>
        <v>90620</v>
      </c>
      <c r="AC139" s="60">
        <f ca="1">SUM(X$12:X139)+SUMIF(Y$12:Y139, "&lt;0")</f>
        <v>68073.275000000009</v>
      </c>
      <c r="AE139" s="61">
        <v>44310</v>
      </c>
      <c r="AF139" s="62">
        <f t="shared" ca="1" si="35"/>
        <v>1562</v>
      </c>
      <c r="AG139" s="62">
        <f t="shared" ca="1" si="56"/>
        <v>1562</v>
      </c>
      <c r="AH139" s="62">
        <f t="shared" ca="1" si="60"/>
        <v>921</v>
      </c>
      <c r="AI139" s="62">
        <f t="shared" ca="1" si="43"/>
        <v>641</v>
      </c>
      <c r="AJ139" s="62">
        <f t="shared" ca="1" si="44"/>
        <v>641</v>
      </c>
      <c r="AK139" s="62">
        <f t="shared" ca="1" si="50"/>
        <v>150493.27499999999</v>
      </c>
      <c r="AL139" s="43">
        <f ca="1">SUM(AJ$12:AJ139)</f>
        <v>83780</v>
      </c>
      <c r="AM139" s="60">
        <f ca="1">SUM(AH$12:AH139)+SUMIF(AI$12:AI139, "&lt;0")</f>
        <v>66713.275000000009</v>
      </c>
      <c r="AO139" s="61">
        <v>44310</v>
      </c>
      <c r="AP139" s="62">
        <f t="shared" ca="1" si="36"/>
        <v>2062</v>
      </c>
      <c r="AQ139" s="62">
        <f t="shared" ca="1" si="57"/>
        <v>2062</v>
      </c>
      <c r="AR139" s="62">
        <f t="shared" ca="1" si="61"/>
        <v>1181</v>
      </c>
      <c r="AS139" s="62">
        <f t="shared" ca="1" si="45"/>
        <v>881</v>
      </c>
      <c r="AT139" s="62">
        <f t="shared" ca="1" si="46"/>
        <v>881</v>
      </c>
      <c r="AU139" s="62">
        <f t="shared" ca="1" si="51"/>
        <v>183243.27499999999</v>
      </c>
      <c r="AV139" s="43">
        <f ca="1">SUM(AT$12:AT139)</f>
        <v>103100</v>
      </c>
      <c r="AW139" s="60">
        <f ca="1">SUM(AR$12:AR139)+SUMIF(AS$12:AS139, "&lt;0")</f>
        <v>80143.275000000009</v>
      </c>
    </row>
    <row r="140" spans="1:49" x14ac:dyDescent="0.2">
      <c r="A140" s="33">
        <v>44311</v>
      </c>
      <c r="B140" s="54">
        <f ca="1">IF($A140&gt;= $C$5,$C$6, INDEX('[1]Historical Data'!$C$2:$C$745, MATCH(A140, '[1]Historical Data'!$A$2:$A$745, 0)))</f>
        <v>1062</v>
      </c>
      <c r="C140" s="62">
        <f t="shared" ca="1" si="53"/>
        <v>1062</v>
      </c>
      <c r="D140" s="62">
        <f t="shared" ca="1" si="62"/>
        <v>894</v>
      </c>
      <c r="E140" s="62">
        <f t="shared" ca="1" si="37"/>
        <v>168</v>
      </c>
      <c r="F140" s="62">
        <f t="shared" ref="F140:F203" ca="1" si="63">IF(E140 &gt; 0, E140, 0)</f>
        <v>168</v>
      </c>
      <c r="G140" s="62">
        <f t="shared" ca="1" si="47"/>
        <v>118805.27499999999</v>
      </c>
      <c r="H140" s="43">
        <f ca="1">SUM(F$12:F140)</f>
        <v>64628</v>
      </c>
      <c r="I140" s="60">
        <f ca="1">SUM(D$12:D140)+SUMIF(E$12:E140, "&lt;0")</f>
        <v>54177.275000000009</v>
      </c>
      <c r="J140" s="43"/>
      <c r="K140" s="61">
        <v>44311</v>
      </c>
      <c r="L140" s="62">
        <f t="shared" ca="1" si="38"/>
        <v>1517</v>
      </c>
      <c r="M140" s="62">
        <f t="shared" ca="1" si="54"/>
        <v>1502</v>
      </c>
      <c r="N140" s="62">
        <f t="shared" ca="1" si="58"/>
        <v>1109</v>
      </c>
      <c r="O140" s="62">
        <f t="shared" ca="1" si="39"/>
        <v>408</v>
      </c>
      <c r="P140" s="62">
        <f t="shared" ca="1" si="40"/>
        <v>408</v>
      </c>
      <c r="Q140" s="62">
        <f t="shared" ca="1" si="48"/>
        <v>139735.27499999999</v>
      </c>
      <c r="R140" s="43">
        <f ca="1">SUM(P$12:P140)</f>
        <v>77948</v>
      </c>
      <c r="S140" s="60">
        <f ca="1">SUM(N$12:N140)+SUMIF(O$12:O140, "&lt;0")</f>
        <v>61787.275000000009</v>
      </c>
      <c r="U140" s="61">
        <v>44311</v>
      </c>
      <c r="V140" s="62">
        <f t="shared" ca="1" si="52"/>
        <v>1972</v>
      </c>
      <c r="W140" s="62">
        <f t="shared" ca="1" si="55"/>
        <v>1942</v>
      </c>
      <c r="X140" s="62">
        <f t="shared" ca="1" si="59"/>
        <v>1324</v>
      </c>
      <c r="Y140" s="62">
        <f t="shared" ca="1" si="41"/>
        <v>648</v>
      </c>
      <c r="Z140" s="62">
        <f t="shared" ca="1" si="42"/>
        <v>648</v>
      </c>
      <c r="AA140" s="62">
        <f t="shared" ca="1" si="49"/>
        <v>160665.27499999999</v>
      </c>
      <c r="AB140" s="43">
        <f ca="1">SUM(Z$12:Z140)</f>
        <v>91268</v>
      </c>
      <c r="AC140" s="60">
        <f ca="1">SUM(X$12:X140)+SUMIF(Y$12:Y140, "&lt;0")</f>
        <v>69397.275000000009</v>
      </c>
      <c r="AE140" s="61">
        <v>44311</v>
      </c>
      <c r="AF140" s="62">
        <f t="shared" ref="AF140:AF203" ca="1" si="64">IF(AE140&lt;AG$5, $B140, AG$6+MIN((AE140-AG$5)/AG$8, 1)*AG$7)</f>
        <v>1562</v>
      </c>
      <c r="AG140" s="62">
        <f t="shared" ca="1" si="56"/>
        <v>1562</v>
      </c>
      <c r="AH140" s="62">
        <f t="shared" ca="1" si="60"/>
        <v>1154</v>
      </c>
      <c r="AI140" s="62">
        <f t="shared" ca="1" si="43"/>
        <v>408</v>
      </c>
      <c r="AJ140" s="62">
        <f t="shared" ca="1" si="44"/>
        <v>408</v>
      </c>
      <c r="AK140" s="62">
        <f t="shared" ca="1" si="50"/>
        <v>152055.27499999999</v>
      </c>
      <c r="AL140" s="43">
        <f ca="1">SUM(AJ$12:AJ140)</f>
        <v>84188</v>
      </c>
      <c r="AM140" s="60">
        <f ca="1">SUM(AH$12:AH140)+SUMIF(AI$12:AI140, "&lt;0")</f>
        <v>67867.275000000009</v>
      </c>
      <c r="AO140" s="61">
        <v>44311</v>
      </c>
      <c r="AP140" s="62">
        <f t="shared" ref="AP140:AP203" ca="1" si="65">IF(AO140&lt;AQ$5, $B140, AQ$6+MIN((AO140-AQ$5)/AQ$8, 1)*AQ$7)</f>
        <v>2062</v>
      </c>
      <c r="AQ140" s="62">
        <f t="shared" ca="1" si="57"/>
        <v>2062</v>
      </c>
      <c r="AR140" s="62">
        <f t="shared" ca="1" si="61"/>
        <v>1414</v>
      </c>
      <c r="AS140" s="62">
        <f t="shared" ca="1" si="45"/>
        <v>648</v>
      </c>
      <c r="AT140" s="62">
        <f t="shared" ca="1" si="46"/>
        <v>648</v>
      </c>
      <c r="AU140" s="62">
        <f t="shared" ca="1" si="51"/>
        <v>185305.27499999999</v>
      </c>
      <c r="AV140" s="43">
        <f ca="1">SUM(AT$12:AT140)</f>
        <v>103748</v>
      </c>
      <c r="AW140" s="60">
        <f ca="1">SUM(AR$12:AR140)+SUMIF(AS$12:AS140, "&lt;0")</f>
        <v>81557.275000000009</v>
      </c>
    </row>
    <row r="141" spans="1:49" x14ac:dyDescent="0.2">
      <c r="A141" s="33">
        <v>44312</v>
      </c>
      <c r="B141" s="54">
        <f ca="1">IF($A141&gt;= $C$5,$C$6, INDEX('[1]Historical Data'!$C$2:$C$745, MATCH(A141, '[1]Historical Data'!$A$2:$A$745, 0)))</f>
        <v>1062</v>
      </c>
      <c r="C141" s="62">
        <f t="shared" ca="1" si="53"/>
        <v>1062</v>
      </c>
      <c r="D141" s="62">
        <f t="shared" ca="1" si="62"/>
        <v>0</v>
      </c>
      <c r="E141" s="62">
        <f t="shared" ref="E141:E204" ca="1" si="66">B141-D141</f>
        <v>1062</v>
      </c>
      <c r="F141" s="62">
        <f t="shared" ca="1" si="63"/>
        <v>1062</v>
      </c>
      <c r="G141" s="62">
        <f t="shared" ca="1" si="47"/>
        <v>119867.27499999999</v>
      </c>
      <c r="H141" s="43">
        <f ca="1">SUM(F$12:F141)</f>
        <v>65690</v>
      </c>
      <c r="I141" s="60">
        <f ca="1">SUM(D$12:D141)+SUMIF(E$12:E141, "&lt;0")</f>
        <v>54177.275000000009</v>
      </c>
      <c r="J141" s="43"/>
      <c r="K141" s="61">
        <v>44312</v>
      </c>
      <c r="L141" s="62">
        <f t="shared" ref="L141:L204" ca="1" si="67">IF(K141&lt;M$5, $B141, M$6+MIN((K141-M$5)/M$8, 1)*M$7)</f>
        <v>1522</v>
      </c>
      <c r="M141" s="62">
        <f t="shared" ca="1" si="54"/>
        <v>1507</v>
      </c>
      <c r="N141" s="62">
        <f t="shared" ca="1" si="58"/>
        <v>120</v>
      </c>
      <c r="O141" s="62">
        <f t="shared" ref="O141:O204" ca="1" si="68">L141-N141</f>
        <v>1402</v>
      </c>
      <c r="P141" s="62">
        <f t="shared" ref="P141:P204" ca="1" si="69">IF(O141 &gt; 0, O141, 0)</f>
        <v>1402</v>
      </c>
      <c r="Q141" s="62">
        <f t="shared" ca="1" si="48"/>
        <v>141257.27499999999</v>
      </c>
      <c r="R141" s="43">
        <f ca="1">SUM(P$12:P141)</f>
        <v>79350</v>
      </c>
      <c r="S141" s="60">
        <f ca="1">SUM(N$12:N141)+SUMIF(O$12:O141, "&lt;0")</f>
        <v>61907.275000000009</v>
      </c>
      <c r="U141" s="61">
        <v>44312</v>
      </c>
      <c r="V141" s="62">
        <f t="shared" ca="1" si="52"/>
        <v>1982</v>
      </c>
      <c r="W141" s="62">
        <f t="shared" ca="1" si="55"/>
        <v>1952</v>
      </c>
      <c r="X141" s="62">
        <f t="shared" ca="1" si="59"/>
        <v>240</v>
      </c>
      <c r="Y141" s="62">
        <f t="shared" ref="Y141:Y204" ca="1" si="70">V141-X141</f>
        <v>1742</v>
      </c>
      <c r="Z141" s="62">
        <f t="shared" ref="Z141:Z204" ca="1" si="71">IF(Y141 &gt; 0, Y141, 0)</f>
        <v>1742</v>
      </c>
      <c r="AA141" s="62">
        <f t="shared" ca="1" si="49"/>
        <v>162647.27499999999</v>
      </c>
      <c r="AB141" s="43">
        <f ca="1">SUM(Z$12:Z141)</f>
        <v>93010</v>
      </c>
      <c r="AC141" s="60">
        <f ca="1">SUM(X$12:X141)+SUMIF(Y$12:Y141, "&lt;0")</f>
        <v>69637.275000000009</v>
      </c>
      <c r="AE141" s="61">
        <v>44312</v>
      </c>
      <c r="AF141" s="62">
        <f t="shared" ca="1" si="64"/>
        <v>1562</v>
      </c>
      <c r="AG141" s="62">
        <f t="shared" ca="1" si="56"/>
        <v>1562</v>
      </c>
      <c r="AH141" s="62">
        <f t="shared" ca="1" si="60"/>
        <v>60</v>
      </c>
      <c r="AI141" s="62">
        <f t="shared" ref="AI141:AI204" ca="1" si="72">AF141-AH141</f>
        <v>1502</v>
      </c>
      <c r="AJ141" s="62">
        <f t="shared" ref="AJ141:AJ204" ca="1" si="73">IF(AI141 &gt; 0, AI141, 0)</f>
        <v>1502</v>
      </c>
      <c r="AK141" s="62">
        <f t="shared" ca="1" si="50"/>
        <v>153617.27499999999</v>
      </c>
      <c r="AL141" s="43">
        <f ca="1">SUM(AJ$12:AJ141)</f>
        <v>85690</v>
      </c>
      <c r="AM141" s="60">
        <f ca="1">SUM(AH$12:AH141)+SUMIF(AI$12:AI141, "&lt;0")</f>
        <v>67927.275000000009</v>
      </c>
      <c r="AO141" s="61">
        <v>44312</v>
      </c>
      <c r="AP141" s="62">
        <f t="shared" ca="1" si="65"/>
        <v>2062</v>
      </c>
      <c r="AQ141" s="62">
        <f t="shared" ca="1" si="57"/>
        <v>2062</v>
      </c>
      <c r="AR141" s="62">
        <f t="shared" ca="1" si="61"/>
        <v>120</v>
      </c>
      <c r="AS141" s="62">
        <f t="shared" ref="AS141:AS204" ca="1" si="74">AP141-AR141</f>
        <v>1942</v>
      </c>
      <c r="AT141" s="62">
        <f t="shared" ref="AT141:AT204" ca="1" si="75">IF(AS141 &gt; 0, AS141, 0)</f>
        <v>1942</v>
      </c>
      <c r="AU141" s="62">
        <f t="shared" ca="1" si="51"/>
        <v>187367.27499999999</v>
      </c>
      <c r="AV141" s="43">
        <f ca="1">SUM(AT$12:AT141)</f>
        <v>105690</v>
      </c>
      <c r="AW141" s="60">
        <f ca="1">SUM(AR$12:AR141)+SUMIF(AS$12:AS141, "&lt;0")</f>
        <v>81677.275000000009</v>
      </c>
    </row>
    <row r="142" spans="1:49" x14ac:dyDescent="0.2">
      <c r="A142" s="33">
        <v>44313</v>
      </c>
      <c r="B142" s="54">
        <f ca="1">IF($A142&gt;= $C$5,$C$6, INDEX('[1]Historical Data'!$C$2:$C$745, MATCH(A142, '[1]Historical Data'!$A$2:$A$745, 0)))</f>
        <v>1062</v>
      </c>
      <c r="C142" s="62">
        <f t="shared" ca="1" si="53"/>
        <v>1062</v>
      </c>
      <c r="D142" s="62">
        <f t="shared" ca="1" si="62"/>
        <v>0</v>
      </c>
      <c r="E142" s="62">
        <f t="shared" ca="1" si="66"/>
        <v>1062</v>
      </c>
      <c r="F142" s="62">
        <f t="shared" ca="1" si="63"/>
        <v>1062</v>
      </c>
      <c r="G142" s="62">
        <f t="shared" ref="G142:G205" ca="1" si="76">B142+G141</f>
        <v>120929.27499999999</v>
      </c>
      <c r="H142" s="43">
        <f ca="1">SUM(F$12:F142)</f>
        <v>66752</v>
      </c>
      <c r="I142" s="60">
        <f ca="1">SUM(D$12:D142)+SUMIF(E$12:E142, "&lt;0")</f>
        <v>54177.275000000009</v>
      </c>
      <c r="J142" s="43"/>
      <c r="K142" s="61">
        <v>44313</v>
      </c>
      <c r="L142" s="62">
        <f t="shared" ca="1" si="67"/>
        <v>1527</v>
      </c>
      <c r="M142" s="62">
        <f t="shared" ca="1" si="54"/>
        <v>1512</v>
      </c>
      <c r="N142" s="62">
        <f t="shared" ca="1" si="58"/>
        <v>120</v>
      </c>
      <c r="O142" s="62">
        <f t="shared" ca="1" si="68"/>
        <v>1407</v>
      </c>
      <c r="P142" s="62">
        <f t="shared" ca="1" si="69"/>
        <v>1407</v>
      </c>
      <c r="Q142" s="62">
        <f t="shared" ref="Q142:Q205" ca="1" si="77">L142+Q141</f>
        <v>142784.27499999999</v>
      </c>
      <c r="R142" s="43">
        <f ca="1">SUM(P$12:P142)</f>
        <v>80757</v>
      </c>
      <c r="S142" s="60">
        <f ca="1">SUM(N$12:N142)+SUMIF(O$12:O142, "&lt;0")</f>
        <v>62027.275000000009</v>
      </c>
      <c r="U142" s="61">
        <v>44313</v>
      </c>
      <c r="V142" s="62">
        <f t="shared" ca="1" si="52"/>
        <v>1992</v>
      </c>
      <c r="W142" s="62">
        <f t="shared" ca="1" si="55"/>
        <v>1962</v>
      </c>
      <c r="X142" s="62">
        <f t="shared" ca="1" si="59"/>
        <v>240</v>
      </c>
      <c r="Y142" s="62">
        <f t="shared" ca="1" si="70"/>
        <v>1752</v>
      </c>
      <c r="Z142" s="62">
        <f t="shared" ca="1" si="71"/>
        <v>1752</v>
      </c>
      <c r="AA142" s="62">
        <f t="shared" ref="AA142:AA205" ca="1" si="78">V142+AA141</f>
        <v>164639.27499999999</v>
      </c>
      <c r="AB142" s="43">
        <f ca="1">SUM(Z$12:Z142)</f>
        <v>94762</v>
      </c>
      <c r="AC142" s="60">
        <f ca="1">SUM(X$12:X142)+SUMIF(Y$12:Y142, "&lt;0")</f>
        <v>69877.275000000009</v>
      </c>
      <c r="AE142" s="61">
        <v>44313</v>
      </c>
      <c r="AF142" s="62">
        <f t="shared" ca="1" si="64"/>
        <v>1562</v>
      </c>
      <c r="AG142" s="62">
        <f t="shared" ca="1" si="56"/>
        <v>1562</v>
      </c>
      <c r="AH142" s="62">
        <f t="shared" ca="1" si="60"/>
        <v>50</v>
      </c>
      <c r="AI142" s="62">
        <f t="shared" ca="1" si="72"/>
        <v>1512</v>
      </c>
      <c r="AJ142" s="62">
        <f t="shared" ca="1" si="73"/>
        <v>1512</v>
      </c>
      <c r="AK142" s="62">
        <f t="shared" ref="AK142:AK205" ca="1" si="79">AF142+AK141</f>
        <v>155179.27499999999</v>
      </c>
      <c r="AL142" s="43">
        <f ca="1">SUM(AJ$12:AJ142)</f>
        <v>87202</v>
      </c>
      <c r="AM142" s="60">
        <f ca="1">SUM(AH$12:AH142)+SUMIF(AI$12:AI142, "&lt;0")</f>
        <v>67977.275000000009</v>
      </c>
      <c r="AO142" s="61">
        <v>44313</v>
      </c>
      <c r="AP142" s="62">
        <f t="shared" ca="1" si="65"/>
        <v>2062</v>
      </c>
      <c r="AQ142" s="62">
        <f t="shared" ca="1" si="57"/>
        <v>2062</v>
      </c>
      <c r="AR142" s="62">
        <f t="shared" ca="1" si="61"/>
        <v>370</v>
      </c>
      <c r="AS142" s="62">
        <f t="shared" ca="1" si="74"/>
        <v>1692</v>
      </c>
      <c r="AT142" s="62">
        <f t="shared" ca="1" si="75"/>
        <v>1692</v>
      </c>
      <c r="AU142" s="62">
        <f t="shared" ref="AU142:AU205" ca="1" si="80">AP142+AU141</f>
        <v>189429.27499999999</v>
      </c>
      <c r="AV142" s="43">
        <f ca="1">SUM(AT$12:AT142)</f>
        <v>107382</v>
      </c>
      <c r="AW142" s="60">
        <f ca="1">SUM(AR$12:AR142)+SUMIF(AS$12:AS142, "&lt;0")</f>
        <v>82047.275000000009</v>
      </c>
    </row>
    <row r="143" spans="1:49" x14ac:dyDescent="0.2">
      <c r="A143" s="33">
        <v>44314</v>
      </c>
      <c r="B143" s="54">
        <f ca="1">IF($A143&gt;= $C$5,$C$6, INDEX('[1]Historical Data'!$C$2:$C$745, MATCH(A143, '[1]Historical Data'!$A$2:$A$745, 0)))</f>
        <v>1062</v>
      </c>
      <c r="C143" s="62">
        <f t="shared" ca="1" si="53"/>
        <v>1062</v>
      </c>
      <c r="D143" s="62">
        <f t="shared" ca="1" si="62"/>
        <v>0</v>
      </c>
      <c r="E143" s="62">
        <f t="shared" ca="1" si="66"/>
        <v>1062</v>
      </c>
      <c r="F143" s="62">
        <f t="shared" ca="1" si="63"/>
        <v>1062</v>
      </c>
      <c r="G143" s="62">
        <f t="shared" ca="1" si="76"/>
        <v>121991.27499999999</v>
      </c>
      <c r="H143" s="43">
        <f ca="1">SUM(F$12:F143)</f>
        <v>67814</v>
      </c>
      <c r="I143" s="60">
        <f ca="1">SUM(D$12:D143)+SUMIF(E$12:E143, "&lt;0")</f>
        <v>54177.275000000009</v>
      </c>
      <c r="J143" s="43"/>
      <c r="K143" s="61">
        <v>44314</v>
      </c>
      <c r="L143" s="62">
        <f t="shared" ca="1" si="67"/>
        <v>1532</v>
      </c>
      <c r="M143" s="62">
        <f t="shared" ca="1" si="54"/>
        <v>1517</v>
      </c>
      <c r="N143" s="62">
        <f t="shared" ca="1" si="58"/>
        <v>120</v>
      </c>
      <c r="O143" s="62">
        <f t="shared" ca="1" si="68"/>
        <v>1412</v>
      </c>
      <c r="P143" s="62">
        <f t="shared" ca="1" si="69"/>
        <v>1412</v>
      </c>
      <c r="Q143" s="62">
        <f t="shared" ca="1" si="77"/>
        <v>144316.27499999999</v>
      </c>
      <c r="R143" s="43">
        <f ca="1">SUM(P$12:P143)</f>
        <v>82169</v>
      </c>
      <c r="S143" s="60">
        <f ca="1">SUM(N$12:N143)+SUMIF(O$12:O143, "&lt;0")</f>
        <v>62147.275000000009</v>
      </c>
      <c r="U143" s="61">
        <v>44314</v>
      </c>
      <c r="V143" s="62">
        <f t="shared" ca="1" si="52"/>
        <v>2002</v>
      </c>
      <c r="W143" s="62">
        <f t="shared" ca="1" si="55"/>
        <v>1972</v>
      </c>
      <c r="X143" s="62">
        <f t="shared" ca="1" si="59"/>
        <v>240</v>
      </c>
      <c r="Y143" s="62">
        <f t="shared" ca="1" si="70"/>
        <v>1762</v>
      </c>
      <c r="Z143" s="62">
        <f t="shared" ca="1" si="71"/>
        <v>1762</v>
      </c>
      <c r="AA143" s="62">
        <f t="shared" ca="1" si="78"/>
        <v>166641.27499999999</v>
      </c>
      <c r="AB143" s="43">
        <f ca="1">SUM(Z$12:Z143)</f>
        <v>96524</v>
      </c>
      <c r="AC143" s="60">
        <f ca="1">SUM(X$12:X143)+SUMIF(Y$12:Y143, "&lt;0")</f>
        <v>70117.275000000009</v>
      </c>
      <c r="AE143" s="61">
        <v>44314</v>
      </c>
      <c r="AF143" s="62">
        <f t="shared" ca="1" si="64"/>
        <v>1562</v>
      </c>
      <c r="AG143" s="62">
        <f t="shared" ca="1" si="56"/>
        <v>1562</v>
      </c>
      <c r="AH143" s="62">
        <f t="shared" ca="1" si="60"/>
        <v>40</v>
      </c>
      <c r="AI143" s="62">
        <f t="shared" ca="1" si="72"/>
        <v>1522</v>
      </c>
      <c r="AJ143" s="62">
        <f t="shared" ca="1" si="73"/>
        <v>1522</v>
      </c>
      <c r="AK143" s="62">
        <f t="shared" ca="1" si="79"/>
        <v>156741.27499999999</v>
      </c>
      <c r="AL143" s="43">
        <f ca="1">SUM(AJ$12:AJ143)</f>
        <v>88724</v>
      </c>
      <c r="AM143" s="60">
        <f ca="1">SUM(AH$12:AH143)+SUMIF(AI$12:AI143, "&lt;0")</f>
        <v>68017.275000000009</v>
      </c>
      <c r="AO143" s="61">
        <v>44314</v>
      </c>
      <c r="AP143" s="62">
        <f t="shared" ca="1" si="65"/>
        <v>2062</v>
      </c>
      <c r="AQ143" s="62">
        <f t="shared" ca="1" si="57"/>
        <v>2062</v>
      </c>
      <c r="AR143" s="62">
        <f t="shared" ca="1" si="61"/>
        <v>380.27899999999863</v>
      </c>
      <c r="AS143" s="62">
        <f t="shared" ca="1" si="74"/>
        <v>1681.7210000000014</v>
      </c>
      <c r="AT143" s="62">
        <f t="shared" ca="1" si="75"/>
        <v>1681.7210000000014</v>
      </c>
      <c r="AU143" s="62">
        <f t="shared" ca="1" si="80"/>
        <v>191491.27499999999</v>
      </c>
      <c r="AV143" s="43">
        <f ca="1">SUM(AT$12:AT143)</f>
        <v>109063.72100000001</v>
      </c>
      <c r="AW143" s="60">
        <f ca="1">SUM(AR$12:AR143)+SUMIF(AS$12:AS143, "&lt;0")</f>
        <v>82427.554000000004</v>
      </c>
    </row>
    <row r="144" spans="1:49" x14ac:dyDescent="0.2">
      <c r="A144" s="33">
        <v>44315</v>
      </c>
      <c r="B144" s="54">
        <f ca="1">IF($A144&gt;= $C$5,$C$6, INDEX('[1]Historical Data'!$C$2:$C$745, MATCH(A144, '[1]Historical Data'!$A$2:$A$745, 0)))</f>
        <v>1062</v>
      </c>
      <c r="C144" s="62">
        <f t="shared" ca="1" si="53"/>
        <v>1062</v>
      </c>
      <c r="D144" s="62">
        <f t="shared" ca="1" si="62"/>
        <v>0</v>
      </c>
      <c r="E144" s="62">
        <f t="shared" ca="1" si="66"/>
        <v>1062</v>
      </c>
      <c r="F144" s="62">
        <f t="shared" ca="1" si="63"/>
        <v>1062</v>
      </c>
      <c r="G144" s="62">
        <f t="shared" ca="1" si="76"/>
        <v>123053.27499999999</v>
      </c>
      <c r="H144" s="43">
        <f ca="1">SUM(F$12:F144)</f>
        <v>68876</v>
      </c>
      <c r="I144" s="60">
        <f ca="1">SUM(D$12:D144)+SUMIF(E$12:E144, "&lt;0")</f>
        <v>54177.275000000009</v>
      </c>
      <c r="J144" s="43"/>
      <c r="K144" s="61">
        <v>44315</v>
      </c>
      <c r="L144" s="62">
        <f t="shared" ca="1" si="67"/>
        <v>1537</v>
      </c>
      <c r="M144" s="62">
        <f t="shared" ca="1" si="54"/>
        <v>1522</v>
      </c>
      <c r="N144" s="62">
        <f t="shared" ca="1" si="58"/>
        <v>415.72499999999854</v>
      </c>
      <c r="O144" s="62">
        <f t="shared" ca="1" si="68"/>
        <v>1121.2750000000015</v>
      </c>
      <c r="P144" s="62">
        <f t="shared" ca="1" si="69"/>
        <v>1121.2750000000015</v>
      </c>
      <c r="Q144" s="62">
        <f t="shared" ca="1" si="77"/>
        <v>145853.27499999999</v>
      </c>
      <c r="R144" s="43">
        <f ca="1">SUM(P$12:P144)</f>
        <v>83290.274999999994</v>
      </c>
      <c r="S144" s="60">
        <f ca="1">SUM(N$12:N144)+SUMIF(O$12:O144, "&lt;0")</f>
        <v>62563</v>
      </c>
      <c r="U144" s="61">
        <v>44315</v>
      </c>
      <c r="V144" s="62">
        <f t="shared" ref="V144:V207" ca="1" si="81">IF(U144&lt;W$5, $B144, W$6+MIN((U144-W$5)/W$8, 1)*W$7)</f>
        <v>2012</v>
      </c>
      <c r="W144" s="62">
        <f t="shared" ca="1" si="55"/>
        <v>1982</v>
      </c>
      <c r="X144" s="62">
        <f t="shared" ca="1" si="59"/>
        <v>965.72499999999854</v>
      </c>
      <c r="Y144" s="62">
        <f t="shared" ca="1" si="70"/>
        <v>1046.2750000000015</v>
      </c>
      <c r="Z144" s="62">
        <f t="shared" ca="1" si="71"/>
        <v>1046.2750000000015</v>
      </c>
      <c r="AA144" s="62">
        <f t="shared" ca="1" si="78"/>
        <v>168653.27499999999</v>
      </c>
      <c r="AB144" s="43">
        <f ca="1">SUM(Z$12:Z144)</f>
        <v>97570.274999999994</v>
      </c>
      <c r="AC144" s="60">
        <f ca="1">SUM(X$12:X144)+SUMIF(Y$12:Y144, "&lt;0")</f>
        <v>71083.000000000015</v>
      </c>
      <c r="AE144" s="61">
        <v>44315</v>
      </c>
      <c r="AF144" s="62">
        <f t="shared" ca="1" si="64"/>
        <v>1562</v>
      </c>
      <c r="AG144" s="62">
        <f t="shared" ca="1" si="56"/>
        <v>1562</v>
      </c>
      <c r="AH144" s="62">
        <f t="shared" ca="1" si="60"/>
        <v>755.72499999999854</v>
      </c>
      <c r="AI144" s="62">
        <f t="shared" ca="1" si="72"/>
        <v>806.27500000000146</v>
      </c>
      <c r="AJ144" s="62">
        <f t="shared" ca="1" si="73"/>
        <v>806.27500000000146</v>
      </c>
      <c r="AK144" s="62">
        <f t="shared" ca="1" si="79"/>
        <v>158303.27499999999</v>
      </c>
      <c r="AL144" s="43">
        <f ca="1">SUM(AJ$12:AJ144)</f>
        <v>89530.274999999994</v>
      </c>
      <c r="AM144" s="60">
        <f ca="1">SUM(AH$12:AH144)+SUMIF(AI$12:AI144, "&lt;0")</f>
        <v>68773.000000000015</v>
      </c>
      <c r="AO144" s="61">
        <v>44315</v>
      </c>
      <c r="AP144" s="62">
        <f t="shared" ca="1" si="65"/>
        <v>2062</v>
      </c>
      <c r="AQ144" s="62">
        <f t="shared" ca="1" si="57"/>
        <v>2062</v>
      </c>
      <c r="AR144" s="62">
        <f t="shared" ca="1" si="61"/>
        <v>1075.4459999999999</v>
      </c>
      <c r="AS144" s="62">
        <f t="shared" ca="1" si="74"/>
        <v>986.55400000000009</v>
      </c>
      <c r="AT144" s="62">
        <f t="shared" ca="1" si="75"/>
        <v>986.55400000000009</v>
      </c>
      <c r="AU144" s="62">
        <f t="shared" ca="1" si="80"/>
        <v>193553.27499999999</v>
      </c>
      <c r="AV144" s="43">
        <f ca="1">SUM(AT$12:AT144)</f>
        <v>110050.27500000001</v>
      </c>
      <c r="AW144" s="60">
        <f ca="1">SUM(AR$12:AR144)+SUMIF(AS$12:AS144, "&lt;0")</f>
        <v>83503</v>
      </c>
    </row>
    <row r="145" spans="1:49" x14ac:dyDescent="0.2">
      <c r="A145" s="33">
        <v>44316</v>
      </c>
      <c r="B145" s="54">
        <f ca="1">IF($A145&gt;= $C$5,$C$6, INDEX('[1]Historical Data'!$C$2:$C$745, MATCH(A145, '[1]Historical Data'!$A$2:$A$745, 0)))</f>
        <v>1062</v>
      </c>
      <c r="C145" s="62">
        <f t="shared" ca="1" si="53"/>
        <v>1062</v>
      </c>
      <c r="D145" s="62">
        <f t="shared" ca="1" si="62"/>
        <v>0</v>
      </c>
      <c r="E145" s="62">
        <f t="shared" ca="1" si="66"/>
        <v>1062</v>
      </c>
      <c r="F145" s="62">
        <f t="shared" ca="1" si="63"/>
        <v>1062</v>
      </c>
      <c r="G145" s="62">
        <f t="shared" ca="1" si="76"/>
        <v>124115.27499999999</v>
      </c>
      <c r="H145" s="43">
        <f ca="1">SUM(F$12:F145)</f>
        <v>69938</v>
      </c>
      <c r="I145" s="60">
        <f ca="1">SUM(D$12:D145)+SUMIF(E$12:E145, "&lt;0")</f>
        <v>54177.275000000009</v>
      </c>
      <c r="J145" s="43"/>
      <c r="K145" s="61">
        <v>44316</v>
      </c>
      <c r="L145" s="62">
        <f t="shared" ca="1" si="67"/>
        <v>1542</v>
      </c>
      <c r="M145" s="62">
        <f t="shared" ca="1" si="54"/>
        <v>1527</v>
      </c>
      <c r="N145" s="62">
        <f t="shared" ca="1" si="58"/>
        <v>336</v>
      </c>
      <c r="O145" s="62">
        <f t="shared" ca="1" si="68"/>
        <v>1206</v>
      </c>
      <c r="P145" s="62">
        <f t="shared" ca="1" si="69"/>
        <v>1206</v>
      </c>
      <c r="Q145" s="62">
        <f t="shared" ca="1" si="77"/>
        <v>147395.27499999999</v>
      </c>
      <c r="R145" s="43">
        <f ca="1">SUM(P$12:P145)</f>
        <v>84496.274999999994</v>
      </c>
      <c r="S145" s="60">
        <f ca="1">SUM(N$12:N145)+SUMIF(O$12:O145, "&lt;0")</f>
        <v>62899</v>
      </c>
      <c r="U145" s="61">
        <v>44316</v>
      </c>
      <c r="V145" s="62">
        <f t="shared" ca="1" si="81"/>
        <v>2022</v>
      </c>
      <c r="W145" s="62">
        <f t="shared" ca="1" si="55"/>
        <v>1992</v>
      </c>
      <c r="X145" s="62">
        <f t="shared" ca="1" si="59"/>
        <v>576</v>
      </c>
      <c r="Y145" s="62">
        <f t="shared" ca="1" si="70"/>
        <v>1446</v>
      </c>
      <c r="Z145" s="62">
        <f t="shared" ca="1" si="71"/>
        <v>1446</v>
      </c>
      <c r="AA145" s="62">
        <f t="shared" ca="1" si="78"/>
        <v>170675.27499999999</v>
      </c>
      <c r="AB145" s="43">
        <f ca="1">SUM(Z$12:Z145)</f>
        <v>99016.274999999994</v>
      </c>
      <c r="AC145" s="60">
        <f ca="1">SUM(X$12:X145)+SUMIF(Y$12:Y145, "&lt;0")</f>
        <v>71659.000000000015</v>
      </c>
      <c r="AE145" s="61">
        <v>44316</v>
      </c>
      <c r="AF145" s="62">
        <f t="shared" ca="1" si="64"/>
        <v>1562</v>
      </c>
      <c r="AG145" s="62">
        <f t="shared" ca="1" si="56"/>
        <v>1562</v>
      </c>
      <c r="AH145" s="62">
        <f t="shared" ca="1" si="60"/>
        <v>356</v>
      </c>
      <c r="AI145" s="62">
        <f t="shared" ca="1" si="72"/>
        <v>1206</v>
      </c>
      <c r="AJ145" s="62">
        <f t="shared" ca="1" si="73"/>
        <v>1206</v>
      </c>
      <c r="AK145" s="62">
        <f t="shared" ca="1" si="79"/>
        <v>159865.27499999999</v>
      </c>
      <c r="AL145" s="43">
        <f ca="1">SUM(AJ$12:AJ145)</f>
        <v>90736.274999999994</v>
      </c>
      <c r="AM145" s="60">
        <f ca="1">SUM(AH$12:AH145)+SUMIF(AI$12:AI145, "&lt;0")</f>
        <v>69129.000000000015</v>
      </c>
      <c r="AO145" s="61">
        <v>44316</v>
      </c>
      <c r="AP145" s="62">
        <f t="shared" ca="1" si="65"/>
        <v>2062</v>
      </c>
      <c r="AQ145" s="62">
        <f t="shared" ca="1" si="57"/>
        <v>2062</v>
      </c>
      <c r="AR145" s="62">
        <f t="shared" ca="1" si="61"/>
        <v>616</v>
      </c>
      <c r="AS145" s="62">
        <f t="shared" ca="1" si="74"/>
        <v>1446</v>
      </c>
      <c r="AT145" s="62">
        <f t="shared" ca="1" si="75"/>
        <v>1446</v>
      </c>
      <c r="AU145" s="62">
        <f t="shared" ca="1" si="80"/>
        <v>195615.27499999999</v>
      </c>
      <c r="AV145" s="43">
        <f ca="1">SUM(AT$12:AT145)</f>
        <v>111496.27500000001</v>
      </c>
      <c r="AW145" s="60">
        <f ca="1">SUM(AR$12:AR145)+SUMIF(AS$12:AS145, "&lt;0")</f>
        <v>84119</v>
      </c>
    </row>
    <row r="146" spans="1:49" x14ac:dyDescent="0.2">
      <c r="A146" s="33">
        <v>44317</v>
      </c>
      <c r="B146" s="54">
        <f ca="1">IF($A146&gt;= $C$5,$C$6, INDEX('[1]Historical Data'!$C$2:$C$745, MATCH(A146, '[1]Historical Data'!$A$2:$A$745, 0)))</f>
        <v>1062</v>
      </c>
      <c r="C146" s="62">
        <f t="shared" ca="1" si="53"/>
        <v>1062</v>
      </c>
      <c r="D146" s="62">
        <f t="shared" ca="1" si="62"/>
        <v>280.72499999999854</v>
      </c>
      <c r="E146" s="62">
        <f t="shared" ca="1" si="66"/>
        <v>781.27500000000146</v>
      </c>
      <c r="F146" s="62">
        <f t="shared" ca="1" si="63"/>
        <v>781.27500000000146</v>
      </c>
      <c r="G146" s="62">
        <f t="shared" ca="1" si="76"/>
        <v>125177.27499999999</v>
      </c>
      <c r="H146" s="43">
        <f ca="1">SUM(F$12:F146)</f>
        <v>70719.274999999994</v>
      </c>
      <c r="I146" s="60">
        <f ca="1">SUM(D$12:D146)+SUMIF(E$12:E146, "&lt;0")</f>
        <v>54458</v>
      </c>
      <c r="J146" s="43"/>
      <c r="K146" s="61">
        <v>44317</v>
      </c>
      <c r="L146" s="62">
        <f t="shared" ca="1" si="67"/>
        <v>1547</v>
      </c>
      <c r="M146" s="62">
        <f t="shared" ca="1" si="54"/>
        <v>1532</v>
      </c>
      <c r="N146" s="62">
        <f t="shared" ca="1" si="58"/>
        <v>559</v>
      </c>
      <c r="O146" s="62">
        <f t="shared" ca="1" si="68"/>
        <v>988</v>
      </c>
      <c r="P146" s="62">
        <f t="shared" ca="1" si="69"/>
        <v>988</v>
      </c>
      <c r="Q146" s="62">
        <f t="shared" ca="1" si="77"/>
        <v>148942.27499999999</v>
      </c>
      <c r="R146" s="43">
        <f ca="1">SUM(P$12:P146)</f>
        <v>85484.274999999994</v>
      </c>
      <c r="S146" s="60">
        <f ca="1">SUM(N$12:N146)+SUMIF(O$12:O146, "&lt;0")</f>
        <v>63458</v>
      </c>
      <c r="U146" s="61">
        <v>44317</v>
      </c>
      <c r="V146" s="62">
        <f t="shared" ca="1" si="81"/>
        <v>2032</v>
      </c>
      <c r="W146" s="62">
        <f t="shared" ca="1" si="55"/>
        <v>2002</v>
      </c>
      <c r="X146" s="62">
        <f t="shared" ca="1" si="59"/>
        <v>799</v>
      </c>
      <c r="Y146" s="62">
        <f t="shared" ca="1" si="70"/>
        <v>1233</v>
      </c>
      <c r="Z146" s="62">
        <f t="shared" ca="1" si="71"/>
        <v>1233</v>
      </c>
      <c r="AA146" s="62">
        <f t="shared" ca="1" si="78"/>
        <v>172707.27499999999</v>
      </c>
      <c r="AB146" s="43">
        <f ca="1">SUM(Z$12:Z146)</f>
        <v>100249.27499999999</v>
      </c>
      <c r="AC146" s="60">
        <f ca="1">SUM(X$12:X146)+SUMIF(Y$12:Y146, "&lt;0")</f>
        <v>72458.000000000015</v>
      </c>
      <c r="AE146" s="61">
        <v>44317</v>
      </c>
      <c r="AF146" s="62">
        <f t="shared" ca="1" si="64"/>
        <v>1562</v>
      </c>
      <c r="AG146" s="62">
        <f t="shared" ca="1" si="56"/>
        <v>1562</v>
      </c>
      <c r="AH146" s="62">
        <f t="shared" ca="1" si="60"/>
        <v>569</v>
      </c>
      <c r="AI146" s="62">
        <f t="shared" ca="1" si="72"/>
        <v>993</v>
      </c>
      <c r="AJ146" s="62">
        <f t="shared" ca="1" si="73"/>
        <v>993</v>
      </c>
      <c r="AK146" s="62">
        <f t="shared" ca="1" si="79"/>
        <v>161427.27499999999</v>
      </c>
      <c r="AL146" s="43">
        <f ca="1">SUM(AJ$12:AJ146)</f>
        <v>91729.274999999994</v>
      </c>
      <c r="AM146" s="60">
        <f ca="1">SUM(AH$12:AH146)+SUMIF(AI$12:AI146, "&lt;0")</f>
        <v>69698.000000000015</v>
      </c>
      <c r="AO146" s="61">
        <v>44317</v>
      </c>
      <c r="AP146" s="62">
        <f t="shared" ca="1" si="65"/>
        <v>2062</v>
      </c>
      <c r="AQ146" s="62">
        <f t="shared" ca="1" si="57"/>
        <v>2062</v>
      </c>
      <c r="AR146" s="62">
        <f t="shared" ca="1" si="61"/>
        <v>819</v>
      </c>
      <c r="AS146" s="62">
        <f t="shared" ca="1" si="74"/>
        <v>1243</v>
      </c>
      <c r="AT146" s="62">
        <f t="shared" ca="1" si="75"/>
        <v>1243</v>
      </c>
      <c r="AU146" s="62">
        <f t="shared" ca="1" si="80"/>
        <v>197677.27499999999</v>
      </c>
      <c r="AV146" s="43">
        <f ca="1">SUM(AT$12:AT146)</f>
        <v>112739.27500000001</v>
      </c>
      <c r="AW146" s="60">
        <f ca="1">SUM(AR$12:AR146)+SUMIF(AS$12:AS146, "&lt;0")</f>
        <v>84938</v>
      </c>
    </row>
    <row r="147" spans="1:49" x14ac:dyDescent="0.2">
      <c r="A147" s="33">
        <v>44318</v>
      </c>
      <c r="B147" s="54">
        <f ca="1">IF($A147&gt;= $C$5,$C$6, INDEX('[1]Historical Data'!$C$2:$C$745, MATCH(A147, '[1]Historical Data'!$A$2:$A$745, 0)))</f>
        <v>1062</v>
      </c>
      <c r="C147" s="62">
        <f t="shared" ref="C147:C210" ca="1" si="82">ROUND(AVERAGE(B141:B147), 0)</f>
        <v>1062</v>
      </c>
      <c r="D147" s="62">
        <f t="shared" ca="1" si="62"/>
        <v>334</v>
      </c>
      <c r="E147" s="62">
        <f t="shared" ca="1" si="66"/>
        <v>728</v>
      </c>
      <c r="F147" s="62">
        <f t="shared" ca="1" si="63"/>
        <v>728</v>
      </c>
      <c r="G147" s="62">
        <f t="shared" ca="1" si="76"/>
        <v>126239.27499999999</v>
      </c>
      <c r="H147" s="43">
        <f ca="1">SUM(F$12:F147)</f>
        <v>71447.274999999994</v>
      </c>
      <c r="I147" s="60">
        <f ca="1">SUM(D$12:D147)+SUMIF(E$12:E147, "&lt;0")</f>
        <v>54792</v>
      </c>
      <c r="J147" s="43"/>
      <c r="K147" s="61">
        <v>44318</v>
      </c>
      <c r="L147" s="62">
        <f t="shared" ca="1" si="67"/>
        <v>1552</v>
      </c>
      <c r="M147" s="62">
        <f t="shared" ref="M147:M210" ca="1" si="83">ROUND(AVERAGE(L141:L147), 0)</f>
        <v>1537</v>
      </c>
      <c r="N147" s="62">
        <f t="shared" ca="1" si="58"/>
        <v>574</v>
      </c>
      <c r="O147" s="62">
        <f t="shared" ca="1" si="68"/>
        <v>978</v>
      </c>
      <c r="P147" s="62">
        <f t="shared" ca="1" si="69"/>
        <v>978</v>
      </c>
      <c r="Q147" s="62">
        <f t="shared" ca="1" si="77"/>
        <v>150494.27499999999</v>
      </c>
      <c r="R147" s="43">
        <f ca="1">SUM(P$12:P147)</f>
        <v>86462.274999999994</v>
      </c>
      <c r="S147" s="60">
        <f ca="1">SUM(N$12:N147)+SUMIF(O$12:O147, "&lt;0")</f>
        <v>64032</v>
      </c>
      <c r="U147" s="61">
        <v>44318</v>
      </c>
      <c r="V147" s="62">
        <f t="shared" ca="1" si="81"/>
        <v>2042</v>
      </c>
      <c r="W147" s="62">
        <f t="shared" ref="W147:W210" ca="1" si="84">ROUND(AVERAGE(V141:V147), 0)</f>
        <v>2012</v>
      </c>
      <c r="X147" s="62">
        <f t="shared" ca="1" si="59"/>
        <v>814</v>
      </c>
      <c r="Y147" s="62">
        <f t="shared" ca="1" si="70"/>
        <v>1228</v>
      </c>
      <c r="Z147" s="62">
        <f t="shared" ca="1" si="71"/>
        <v>1228</v>
      </c>
      <c r="AA147" s="62">
        <f t="shared" ca="1" si="78"/>
        <v>174749.27499999999</v>
      </c>
      <c r="AB147" s="43">
        <f ca="1">SUM(Z$12:Z147)</f>
        <v>101477.27499999999</v>
      </c>
      <c r="AC147" s="60">
        <f ca="1">SUM(X$12:X147)+SUMIF(Y$12:Y147, "&lt;0")</f>
        <v>73272.000000000015</v>
      </c>
      <c r="AE147" s="61">
        <v>44318</v>
      </c>
      <c r="AF147" s="62">
        <f t="shared" ca="1" si="64"/>
        <v>1562</v>
      </c>
      <c r="AG147" s="62">
        <f t="shared" ref="AG147:AG210" ca="1" si="85">ROUND(AVERAGE(AF141:AF147), 0)</f>
        <v>1562</v>
      </c>
      <c r="AH147" s="62">
        <f t="shared" ca="1" si="60"/>
        <v>574</v>
      </c>
      <c r="AI147" s="62">
        <f t="shared" ca="1" si="72"/>
        <v>988</v>
      </c>
      <c r="AJ147" s="62">
        <f t="shared" ca="1" si="73"/>
        <v>988</v>
      </c>
      <c r="AK147" s="62">
        <f t="shared" ca="1" si="79"/>
        <v>162989.27499999999</v>
      </c>
      <c r="AL147" s="43">
        <f ca="1">SUM(AJ$12:AJ147)</f>
        <v>92717.274999999994</v>
      </c>
      <c r="AM147" s="60">
        <f ca="1">SUM(AH$12:AH147)+SUMIF(AI$12:AI147, "&lt;0")</f>
        <v>70272.000000000015</v>
      </c>
      <c r="AO147" s="61">
        <v>44318</v>
      </c>
      <c r="AP147" s="62">
        <f t="shared" ca="1" si="65"/>
        <v>2062</v>
      </c>
      <c r="AQ147" s="62">
        <f t="shared" ref="AQ147:AQ210" ca="1" si="86">ROUND(AVERAGE(AP141:AP147), 0)</f>
        <v>2062</v>
      </c>
      <c r="AR147" s="62">
        <f t="shared" ca="1" si="61"/>
        <v>814</v>
      </c>
      <c r="AS147" s="62">
        <f t="shared" ca="1" si="74"/>
        <v>1248</v>
      </c>
      <c r="AT147" s="62">
        <f t="shared" ca="1" si="75"/>
        <v>1248</v>
      </c>
      <c r="AU147" s="62">
        <f t="shared" ca="1" si="80"/>
        <v>199739.27499999999</v>
      </c>
      <c r="AV147" s="43">
        <f ca="1">SUM(AT$12:AT147)</f>
        <v>113987.27500000001</v>
      </c>
      <c r="AW147" s="60">
        <f ca="1">SUM(AR$12:AR147)+SUMIF(AS$12:AS147, "&lt;0")</f>
        <v>85752</v>
      </c>
    </row>
    <row r="148" spans="1:49" x14ac:dyDescent="0.2">
      <c r="A148" s="33">
        <v>44319</v>
      </c>
      <c r="B148" s="54">
        <f ca="1">IF($A148&gt;= $C$5,$C$6, INDEX('[1]Historical Data'!$C$2:$C$745, MATCH(A148, '[1]Historical Data'!$A$2:$A$745, 0)))</f>
        <v>1062</v>
      </c>
      <c r="C148" s="62">
        <f t="shared" ca="1" si="82"/>
        <v>1062</v>
      </c>
      <c r="D148" s="62">
        <f t="shared" ca="1" si="62"/>
        <v>44</v>
      </c>
      <c r="E148" s="62">
        <f t="shared" ca="1" si="66"/>
        <v>1018</v>
      </c>
      <c r="F148" s="62">
        <f t="shared" ca="1" si="63"/>
        <v>1018</v>
      </c>
      <c r="G148" s="62">
        <f t="shared" ca="1" si="76"/>
        <v>127301.27499999999</v>
      </c>
      <c r="H148" s="43">
        <f ca="1">SUM(F$12:F148)</f>
        <v>72465.274999999994</v>
      </c>
      <c r="I148" s="60">
        <f ca="1">SUM(D$12:D148)+SUMIF(E$12:E148, "&lt;0")</f>
        <v>54836</v>
      </c>
      <c r="J148" s="43"/>
      <c r="K148" s="61">
        <v>44319</v>
      </c>
      <c r="L148" s="62">
        <f t="shared" ca="1" si="67"/>
        <v>1557</v>
      </c>
      <c r="M148" s="62">
        <f t="shared" ca="1" si="83"/>
        <v>1542</v>
      </c>
      <c r="N148" s="62">
        <f t="shared" ca="1" si="58"/>
        <v>284</v>
      </c>
      <c r="O148" s="62">
        <f t="shared" ca="1" si="68"/>
        <v>1273</v>
      </c>
      <c r="P148" s="62">
        <f t="shared" ca="1" si="69"/>
        <v>1273</v>
      </c>
      <c r="Q148" s="62">
        <f t="shared" ca="1" si="77"/>
        <v>152051.27499999999</v>
      </c>
      <c r="R148" s="43">
        <f ca="1">SUM(P$12:P148)</f>
        <v>87735.274999999994</v>
      </c>
      <c r="S148" s="60">
        <f ca="1">SUM(N$12:N148)+SUMIF(O$12:O148, "&lt;0")</f>
        <v>64316</v>
      </c>
      <c r="U148" s="61">
        <v>44319</v>
      </c>
      <c r="V148" s="62">
        <f t="shared" ca="1" si="81"/>
        <v>2052</v>
      </c>
      <c r="W148" s="62">
        <f t="shared" ca="1" si="84"/>
        <v>2022</v>
      </c>
      <c r="X148" s="62">
        <f t="shared" ca="1" si="59"/>
        <v>524</v>
      </c>
      <c r="Y148" s="62">
        <f t="shared" ca="1" si="70"/>
        <v>1528</v>
      </c>
      <c r="Z148" s="62">
        <f t="shared" ca="1" si="71"/>
        <v>1528</v>
      </c>
      <c r="AA148" s="62">
        <f t="shared" ca="1" si="78"/>
        <v>176801.27499999999</v>
      </c>
      <c r="AB148" s="43">
        <f ca="1">SUM(Z$12:Z148)</f>
        <v>103005.27499999999</v>
      </c>
      <c r="AC148" s="60">
        <f ca="1">SUM(X$12:X148)+SUMIF(Y$12:Y148, "&lt;0")</f>
        <v>73796.000000000015</v>
      </c>
      <c r="AE148" s="61">
        <v>44319</v>
      </c>
      <c r="AF148" s="62">
        <f t="shared" ca="1" si="64"/>
        <v>1562</v>
      </c>
      <c r="AG148" s="62">
        <f t="shared" ca="1" si="85"/>
        <v>1562</v>
      </c>
      <c r="AH148" s="62">
        <f t="shared" ca="1" si="60"/>
        <v>284</v>
      </c>
      <c r="AI148" s="62">
        <f t="shared" ca="1" si="72"/>
        <v>1278</v>
      </c>
      <c r="AJ148" s="62">
        <f t="shared" ca="1" si="73"/>
        <v>1278</v>
      </c>
      <c r="AK148" s="62">
        <f t="shared" ca="1" si="79"/>
        <v>164551.27499999999</v>
      </c>
      <c r="AL148" s="43">
        <f ca="1">SUM(AJ$12:AJ148)</f>
        <v>93995.274999999994</v>
      </c>
      <c r="AM148" s="60">
        <f ca="1">SUM(AH$12:AH148)+SUMIF(AI$12:AI148, "&lt;0")</f>
        <v>70556.000000000015</v>
      </c>
      <c r="AO148" s="61">
        <v>44319</v>
      </c>
      <c r="AP148" s="62">
        <f t="shared" ca="1" si="65"/>
        <v>2062</v>
      </c>
      <c r="AQ148" s="62">
        <f t="shared" ca="1" si="86"/>
        <v>2062</v>
      </c>
      <c r="AR148" s="62">
        <f t="shared" ca="1" si="61"/>
        <v>524</v>
      </c>
      <c r="AS148" s="62">
        <f t="shared" ca="1" si="74"/>
        <v>1538</v>
      </c>
      <c r="AT148" s="62">
        <f t="shared" ca="1" si="75"/>
        <v>1538</v>
      </c>
      <c r="AU148" s="62">
        <f t="shared" ca="1" si="80"/>
        <v>201801.27499999999</v>
      </c>
      <c r="AV148" s="43">
        <f ca="1">SUM(AT$12:AT148)</f>
        <v>115525.27500000001</v>
      </c>
      <c r="AW148" s="60">
        <f ca="1">SUM(AR$12:AR148)+SUMIF(AS$12:AS148, "&lt;0")</f>
        <v>86276</v>
      </c>
    </row>
    <row r="149" spans="1:49" x14ac:dyDescent="0.2">
      <c r="A149" s="33">
        <v>44320</v>
      </c>
      <c r="B149" s="54">
        <f ca="1">IF($A149&gt;= $C$5,$C$6, INDEX('[1]Historical Data'!$C$2:$C$745, MATCH(A149, '[1]Historical Data'!$A$2:$A$745, 0)))</f>
        <v>1062</v>
      </c>
      <c r="C149" s="62">
        <f t="shared" ca="1" si="82"/>
        <v>1062</v>
      </c>
      <c r="D149" s="62">
        <f t="shared" ca="1" si="62"/>
        <v>333</v>
      </c>
      <c r="E149" s="62">
        <f t="shared" ca="1" si="66"/>
        <v>729</v>
      </c>
      <c r="F149" s="62">
        <f t="shared" ca="1" si="63"/>
        <v>729</v>
      </c>
      <c r="G149" s="62">
        <f t="shared" ca="1" si="76"/>
        <v>128363.27499999999</v>
      </c>
      <c r="H149" s="43">
        <f ca="1">SUM(F$12:F149)</f>
        <v>73194.274999999994</v>
      </c>
      <c r="I149" s="60">
        <f ca="1">SUM(D$12:D149)+SUMIF(E$12:E149, "&lt;0")</f>
        <v>55169</v>
      </c>
      <c r="J149" s="43"/>
      <c r="K149" s="61">
        <v>44320</v>
      </c>
      <c r="L149" s="62">
        <f t="shared" ca="1" si="67"/>
        <v>1562</v>
      </c>
      <c r="M149" s="62">
        <f t="shared" ca="1" si="83"/>
        <v>1547</v>
      </c>
      <c r="N149" s="62">
        <f t="shared" ca="1" si="58"/>
        <v>573</v>
      </c>
      <c r="O149" s="62">
        <f t="shared" ca="1" si="68"/>
        <v>989</v>
      </c>
      <c r="P149" s="62">
        <f t="shared" ca="1" si="69"/>
        <v>989</v>
      </c>
      <c r="Q149" s="62">
        <f t="shared" ca="1" si="77"/>
        <v>153613.27499999999</v>
      </c>
      <c r="R149" s="43">
        <f ca="1">SUM(P$12:P149)</f>
        <v>88724.274999999994</v>
      </c>
      <c r="S149" s="60">
        <f ca="1">SUM(N$12:N149)+SUMIF(O$12:O149, "&lt;0")</f>
        <v>64889</v>
      </c>
      <c r="U149" s="61">
        <v>44320</v>
      </c>
      <c r="V149" s="62">
        <f t="shared" ca="1" si="81"/>
        <v>2062</v>
      </c>
      <c r="W149" s="62">
        <f t="shared" ca="1" si="84"/>
        <v>2032</v>
      </c>
      <c r="X149" s="62">
        <f t="shared" ca="1" si="59"/>
        <v>813</v>
      </c>
      <c r="Y149" s="62">
        <f t="shared" ca="1" si="70"/>
        <v>1249</v>
      </c>
      <c r="Z149" s="62">
        <f t="shared" ca="1" si="71"/>
        <v>1249</v>
      </c>
      <c r="AA149" s="62">
        <f t="shared" ca="1" si="78"/>
        <v>178863.27499999999</v>
      </c>
      <c r="AB149" s="43">
        <f ca="1">SUM(Z$12:Z149)</f>
        <v>104254.27499999999</v>
      </c>
      <c r="AC149" s="60">
        <f ca="1">SUM(X$12:X149)+SUMIF(Y$12:Y149, "&lt;0")</f>
        <v>74609.000000000015</v>
      </c>
      <c r="AE149" s="61">
        <v>44320</v>
      </c>
      <c r="AF149" s="62">
        <f t="shared" ca="1" si="64"/>
        <v>1562</v>
      </c>
      <c r="AG149" s="62">
        <f t="shared" ca="1" si="85"/>
        <v>1562</v>
      </c>
      <c r="AH149" s="62">
        <f t="shared" ca="1" si="60"/>
        <v>573</v>
      </c>
      <c r="AI149" s="62">
        <f t="shared" ca="1" si="72"/>
        <v>989</v>
      </c>
      <c r="AJ149" s="62">
        <f t="shared" ca="1" si="73"/>
        <v>989</v>
      </c>
      <c r="AK149" s="62">
        <f t="shared" ca="1" si="79"/>
        <v>166113.27499999999</v>
      </c>
      <c r="AL149" s="43">
        <f ca="1">SUM(AJ$12:AJ149)</f>
        <v>94984.274999999994</v>
      </c>
      <c r="AM149" s="60">
        <f ca="1">SUM(AH$12:AH149)+SUMIF(AI$12:AI149, "&lt;0")</f>
        <v>71129.000000000015</v>
      </c>
      <c r="AO149" s="61">
        <v>44320</v>
      </c>
      <c r="AP149" s="62">
        <f t="shared" ca="1" si="65"/>
        <v>2062</v>
      </c>
      <c r="AQ149" s="62">
        <f t="shared" ca="1" si="86"/>
        <v>2062</v>
      </c>
      <c r="AR149" s="62">
        <f t="shared" ca="1" si="61"/>
        <v>813</v>
      </c>
      <c r="AS149" s="62">
        <f t="shared" ca="1" si="74"/>
        <v>1249</v>
      </c>
      <c r="AT149" s="62">
        <f t="shared" ca="1" si="75"/>
        <v>1249</v>
      </c>
      <c r="AU149" s="62">
        <f t="shared" ca="1" si="80"/>
        <v>203863.27499999999</v>
      </c>
      <c r="AV149" s="43">
        <f ca="1">SUM(AT$12:AT149)</f>
        <v>116774.27500000001</v>
      </c>
      <c r="AW149" s="60">
        <f ca="1">SUM(AR$12:AR149)+SUMIF(AS$12:AS149, "&lt;0")</f>
        <v>87089</v>
      </c>
    </row>
    <row r="150" spans="1:49" x14ac:dyDescent="0.2">
      <c r="A150" s="33">
        <v>44321</v>
      </c>
      <c r="B150" s="54">
        <f ca="1">IF($A150&gt;= $C$5,$C$6, INDEX('[1]Historical Data'!$C$2:$C$745, MATCH(A150, '[1]Historical Data'!$A$2:$A$745, 0)))</f>
        <v>1062</v>
      </c>
      <c r="C150" s="62">
        <f t="shared" ca="1" si="82"/>
        <v>1062</v>
      </c>
      <c r="D150" s="62">
        <f t="shared" ca="1" si="62"/>
        <v>388</v>
      </c>
      <c r="E150" s="62">
        <f t="shared" ca="1" si="66"/>
        <v>674</v>
      </c>
      <c r="F150" s="62">
        <f t="shared" ca="1" si="63"/>
        <v>674</v>
      </c>
      <c r="G150" s="62">
        <f t="shared" ca="1" si="76"/>
        <v>129425.27499999999</v>
      </c>
      <c r="H150" s="43">
        <f ca="1">SUM(F$12:F150)</f>
        <v>73868.274999999994</v>
      </c>
      <c r="I150" s="60">
        <f ca="1">SUM(D$12:D150)+SUMIF(E$12:E150, "&lt;0")</f>
        <v>55557</v>
      </c>
      <c r="J150" s="43"/>
      <c r="K150" s="61">
        <v>44321</v>
      </c>
      <c r="L150" s="62">
        <f t="shared" ca="1" si="67"/>
        <v>1562</v>
      </c>
      <c r="M150" s="62">
        <f t="shared" ca="1" si="83"/>
        <v>1551</v>
      </c>
      <c r="N150" s="62">
        <f t="shared" ca="1" si="58"/>
        <v>628</v>
      </c>
      <c r="O150" s="62">
        <f t="shared" ca="1" si="68"/>
        <v>934</v>
      </c>
      <c r="P150" s="62">
        <f t="shared" ca="1" si="69"/>
        <v>934</v>
      </c>
      <c r="Q150" s="62">
        <f t="shared" ca="1" si="77"/>
        <v>155175.27499999999</v>
      </c>
      <c r="R150" s="43">
        <f ca="1">SUM(P$12:P150)</f>
        <v>89658.274999999994</v>
      </c>
      <c r="S150" s="60">
        <f ca="1">SUM(N$12:N150)+SUMIF(O$12:O150, "&lt;0")</f>
        <v>65517</v>
      </c>
      <c r="U150" s="61">
        <v>44321</v>
      </c>
      <c r="V150" s="62">
        <f t="shared" ca="1" si="81"/>
        <v>2062</v>
      </c>
      <c r="W150" s="62">
        <f t="shared" ca="1" si="84"/>
        <v>2041</v>
      </c>
      <c r="X150" s="62">
        <f t="shared" ca="1" si="59"/>
        <v>868</v>
      </c>
      <c r="Y150" s="62">
        <f t="shared" ca="1" si="70"/>
        <v>1194</v>
      </c>
      <c r="Z150" s="62">
        <f t="shared" ca="1" si="71"/>
        <v>1194</v>
      </c>
      <c r="AA150" s="62">
        <f t="shared" ca="1" si="78"/>
        <v>180925.27499999999</v>
      </c>
      <c r="AB150" s="43">
        <f ca="1">SUM(Z$12:Z150)</f>
        <v>105448.27499999999</v>
      </c>
      <c r="AC150" s="60">
        <f ca="1">SUM(X$12:X150)+SUMIF(Y$12:Y150, "&lt;0")</f>
        <v>75477.000000000015</v>
      </c>
      <c r="AE150" s="61">
        <v>44321</v>
      </c>
      <c r="AF150" s="62">
        <f t="shared" ca="1" si="64"/>
        <v>1562</v>
      </c>
      <c r="AG150" s="62">
        <f t="shared" ca="1" si="85"/>
        <v>1562</v>
      </c>
      <c r="AH150" s="62">
        <f t="shared" ca="1" si="60"/>
        <v>628</v>
      </c>
      <c r="AI150" s="62">
        <f t="shared" ca="1" si="72"/>
        <v>934</v>
      </c>
      <c r="AJ150" s="62">
        <f t="shared" ca="1" si="73"/>
        <v>934</v>
      </c>
      <c r="AK150" s="62">
        <f t="shared" ca="1" si="79"/>
        <v>167675.27499999999</v>
      </c>
      <c r="AL150" s="43">
        <f ca="1">SUM(AJ$12:AJ150)</f>
        <v>95918.274999999994</v>
      </c>
      <c r="AM150" s="60">
        <f ca="1">SUM(AH$12:AH150)+SUMIF(AI$12:AI150, "&lt;0")</f>
        <v>71757.000000000015</v>
      </c>
      <c r="AO150" s="61">
        <v>44321</v>
      </c>
      <c r="AP150" s="62">
        <f t="shared" ca="1" si="65"/>
        <v>2062</v>
      </c>
      <c r="AQ150" s="62">
        <f t="shared" ca="1" si="86"/>
        <v>2062</v>
      </c>
      <c r="AR150" s="62">
        <f t="shared" ca="1" si="61"/>
        <v>868</v>
      </c>
      <c r="AS150" s="62">
        <f t="shared" ca="1" si="74"/>
        <v>1194</v>
      </c>
      <c r="AT150" s="62">
        <f t="shared" ca="1" si="75"/>
        <v>1194</v>
      </c>
      <c r="AU150" s="62">
        <f t="shared" ca="1" si="80"/>
        <v>205925.27499999999</v>
      </c>
      <c r="AV150" s="43">
        <f ca="1">SUM(AT$12:AT150)</f>
        <v>117968.27500000001</v>
      </c>
      <c r="AW150" s="60">
        <f ca="1">SUM(AR$12:AR150)+SUMIF(AS$12:AS150, "&lt;0")</f>
        <v>87957</v>
      </c>
    </row>
    <row r="151" spans="1:49" x14ac:dyDescent="0.2">
      <c r="A151" s="33">
        <v>44322</v>
      </c>
      <c r="B151" s="54">
        <f ca="1">IF($A151&gt;= $C$5,$C$6, INDEX('[1]Historical Data'!$C$2:$C$745, MATCH(A151, '[1]Historical Data'!$A$2:$A$745, 0)))</f>
        <v>1062</v>
      </c>
      <c r="C151" s="62">
        <f t="shared" ca="1" si="82"/>
        <v>1062</v>
      </c>
      <c r="D151" s="62">
        <f t="shared" ca="1" si="62"/>
        <v>428</v>
      </c>
      <c r="E151" s="62">
        <f t="shared" ca="1" si="66"/>
        <v>634</v>
      </c>
      <c r="F151" s="62">
        <f t="shared" ca="1" si="63"/>
        <v>634</v>
      </c>
      <c r="G151" s="62">
        <f t="shared" ca="1" si="76"/>
        <v>130487.27499999999</v>
      </c>
      <c r="H151" s="43">
        <f ca="1">SUM(F$12:F151)</f>
        <v>74502.274999999994</v>
      </c>
      <c r="I151" s="60">
        <f ca="1">SUM(D$12:D151)+SUMIF(E$12:E151, "&lt;0")</f>
        <v>55985</v>
      </c>
      <c r="J151" s="43"/>
      <c r="K151" s="61">
        <v>44322</v>
      </c>
      <c r="L151" s="62">
        <f t="shared" ca="1" si="67"/>
        <v>1562</v>
      </c>
      <c r="M151" s="62">
        <f t="shared" ca="1" si="83"/>
        <v>1555</v>
      </c>
      <c r="N151" s="62">
        <f t="shared" ca="1" si="58"/>
        <v>668</v>
      </c>
      <c r="O151" s="62">
        <f t="shared" ca="1" si="68"/>
        <v>894</v>
      </c>
      <c r="P151" s="62">
        <f t="shared" ca="1" si="69"/>
        <v>894</v>
      </c>
      <c r="Q151" s="62">
        <f t="shared" ca="1" si="77"/>
        <v>156737.27499999999</v>
      </c>
      <c r="R151" s="43">
        <f ca="1">SUM(P$12:P151)</f>
        <v>90552.274999999994</v>
      </c>
      <c r="S151" s="60">
        <f ca="1">SUM(N$12:N151)+SUMIF(O$12:O151, "&lt;0")</f>
        <v>66185</v>
      </c>
      <c r="U151" s="61">
        <v>44322</v>
      </c>
      <c r="V151" s="62">
        <f t="shared" ca="1" si="81"/>
        <v>2062</v>
      </c>
      <c r="W151" s="62">
        <f t="shared" ca="1" si="84"/>
        <v>2048</v>
      </c>
      <c r="X151" s="62">
        <f t="shared" ca="1" si="59"/>
        <v>908</v>
      </c>
      <c r="Y151" s="62">
        <f t="shared" ca="1" si="70"/>
        <v>1154</v>
      </c>
      <c r="Z151" s="62">
        <f t="shared" ca="1" si="71"/>
        <v>1154</v>
      </c>
      <c r="AA151" s="62">
        <f t="shared" ca="1" si="78"/>
        <v>182987.27499999999</v>
      </c>
      <c r="AB151" s="43">
        <f ca="1">SUM(Z$12:Z151)</f>
        <v>106602.27499999999</v>
      </c>
      <c r="AC151" s="60">
        <f ca="1">SUM(X$12:X151)+SUMIF(Y$12:Y151, "&lt;0")</f>
        <v>76385.000000000015</v>
      </c>
      <c r="AE151" s="61">
        <v>44322</v>
      </c>
      <c r="AF151" s="62">
        <f t="shared" ca="1" si="64"/>
        <v>1562</v>
      </c>
      <c r="AG151" s="62">
        <f t="shared" ca="1" si="85"/>
        <v>1562</v>
      </c>
      <c r="AH151" s="62">
        <f t="shared" ca="1" si="60"/>
        <v>668</v>
      </c>
      <c r="AI151" s="62">
        <f t="shared" ca="1" si="72"/>
        <v>894</v>
      </c>
      <c r="AJ151" s="62">
        <f t="shared" ca="1" si="73"/>
        <v>894</v>
      </c>
      <c r="AK151" s="62">
        <f t="shared" ca="1" si="79"/>
        <v>169237.27499999999</v>
      </c>
      <c r="AL151" s="43">
        <f ca="1">SUM(AJ$12:AJ151)</f>
        <v>96812.274999999994</v>
      </c>
      <c r="AM151" s="60">
        <f ca="1">SUM(AH$12:AH151)+SUMIF(AI$12:AI151, "&lt;0")</f>
        <v>72425.000000000015</v>
      </c>
      <c r="AO151" s="61">
        <v>44322</v>
      </c>
      <c r="AP151" s="62">
        <f t="shared" ca="1" si="65"/>
        <v>2062</v>
      </c>
      <c r="AQ151" s="62">
        <f t="shared" ca="1" si="86"/>
        <v>2062</v>
      </c>
      <c r="AR151" s="62">
        <f t="shared" ca="1" si="61"/>
        <v>908</v>
      </c>
      <c r="AS151" s="62">
        <f t="shared" ca="1" si="74"/>
        <v>1154</v>
      </c>
      <c r="AT151" s="62">
        <f t="shared" ca="1" si="75"/>
        <v>1154</v>
      </c>
      <c r="AU151" s="62">
        <f t="shared" ca="1" si="80"/>
        <v>207987.27499999999</v>
      </c>
      <c r="AV151" s="43">
        <f ca="1">SUM(AT$12:AT151)</f>
        <v>119122.27500000001</v>
      </c>
      <c r="AW151" s="60">
        <f ca="1">SUM(AR$12:AR151)+SUMIF(AS$12:AS151, "&lt;0")</f>
        <v>88865</v>
      </c>
    </row>
    <row r="152" spans="1:49" x14ac:dyDescent="0.2">
      <c r="A152" s="33">
        <v>44323</v>
      </c>
      <c r="B152" s="54">
        <f ca="1">IF($A152&gt;= $C$5,$C$6, INDEX('[1]Historical Data'!$C$2:$C$745, MATCH(A152, '[1]Historical Data'!$A$2:$A$745, 0)))</f>
        <v>1062</v>
      </c>
      <c r="C152" s="62">
        <f t="shared" ca="1" si="82"/>
        <v>1062</v>
      </c>
      <c r="D152" s="62">
        <f t="shared" ca="1" si="62"/>
        <v>774</v>
      </c>
      <c r="E152" s="62">
        <f t="shared" ca="1" si="66"/>
        <v>288</v>
      </c>
      <c r="F152" s="62">
        <f t="shared" ca="1" si="63"/>
        <v>288</v>
      </c>
      <c r="G152" s="62">
        <f t="shared" ca="1" si="76"/>
        <v>131549.27499999999</v>
      </c>
      <c r="H152" s="43">
        <f ca="1">SUM(F$12:F152)</f>
        <v>74790.274999999994</v>
      </c>
      <c r="I152" s="60">
        <f ca="1">SUM(D$12:D152)+SUMIF(E$12:E152, "&lt;0")</f>
        <v>56759</v>
      </c>
      <c r="J152" s="43"/>
      <c r="K152" s="61">
        <v>44323</v>
      </c>
      <c r="L152" s="62">
        <f t="shared" ca="1" si="67"/>
        <v>1562</v>
      </c>
      <c r="M152" s="62">
        <f t="shared" ca="1" si="83"/>
        <v>1558</v>
      </c>
      <c r="N152" s="62">
        <f t="shared" ca="1" si="58"/>
        <v>1014</v>
      </c>
      <c r="O152" s="62">
        <f t="shared" ca="1" si="68"/>
        <v>548</v>
      </c>
      <c r="P152" s="62">
        <f t="shared" ca="1" si="69"/>
        <v>548</v>
      </c>
      <c r="Q152" s="62">
        <f t="shared" ca="1" si="77"/>
        <v>158299.27499999999</v>
      </c>
      <c r="R152" s="43">
        <f ca="1">SUM(P$12:P152)</f>
        <v>91100.274999999994</v>
      </c>
      <c r="S152" s="60">
        <f ca="1">SUM(N$12:N152)+SUMIF(O$12:O152, "&lt;0")</f>
        <v>67199</v>
      </c>
      <c r="U152" s="61">
        <v>44323</v>
      </c>
      <c r="V152" s="62">
        <f t="shared" ca="1" si="81"/>
        <v>2062</v>
      </c>
      <c r="W152" s="62">
        <f t="shared" ca="1" si="84"/>
        <v>2053</v>
      </c>
      <c r="X152" s="62">
        <f t="shared" ca="1" si="59"/>
        <v>1254</v>
      </c>
      <c r="Y152" s="62">
        <f t="shared" ca="1" si="70"/>
        <v>808</v>
      </c>
      <c r="Z152" s="62">
        <f t="shared" ca="1" si="71"/>
        <v>808</v>
      </c>
      <c r="AA152" s="62">
        <f t="shared" ca="1" si="78"/>
        <v>185049.27499999999</v>
      </c>
      <c r="AB152" s="43">
        <f ca="1">SUM(Z$12:Z152)</f>
        <v>107410.27499999999</v>
      </c>
      <c r="AC152" s="60">
        <f ca="1">SUM(X$12:X152)+SUMIF(Y$12:Y152, "&lt;0")</f>
        <v>77639.000000000015</v>
      </c>
      <c r="AE152" s="61">
        <v>44323</v>
      </c>
      <c r="AF152" s="62">
        <f t="shared" ca="1" si="64"/>
        <v>1562</v>
      </c>
      <c r="AG152" s="62">
        <f t="shared" ca="1" si="85"/>
        <v>1562</v>
      </c>
      <c r="AH152" s="62">
        <f t="shared" ca="1" si="60"/>
        <v>1014</v>
      </c>
      <c r="AI152" s="62">
        <f t="shared" ca="1" si="72"/>
        <v>548</v>
      </c>
      <c r="AJ152" s="62">
        <f t="shared" ca="1" si="73"/>
        <v>548</v>
      </c>
      <c r="AK152" s="62">
        <f t="shared" ca="1" si="79"/>
        <v>170799.27499999999</v>
      </c>
      <c r="AL152" s="43">
        <f ca="1">SUM(AJ$12:AJ152)</f>
        <v>97360.274999999994</v>
      </c>
      <c r="AM152" s="60">
        <f ca="1">SUM(AH$12:AH152)+SUMIF(AI$12:AI152, "&lt;0")</f>
        <v>73439.000000000015</v>
      </c>
      <c r="AO152" s="61">
        <v>44323</v>
      </c>
      <c r="AP152" s="62">
        <f t="shared" ca="1" si="65"/>
        <v>2062</v>
      </c>
      <c r="AQ152" s="62">
        <f t="shared" ca="1" si="86"/>
        <v>2062</v>
      </c>
      <c r="AR152" s="62">
        <f t="shared" ca="1" si="61"/>
        <v>1254</v>
      </c>
      <c r="AS152" s="62">
        <f t="shared" ca="1" si="74"/>
        <v>808</v>
      </c>
      <c r="AT152" s="62">
        <f t="shared" ca="1" si="75"/>
        <v>808</v>
      </c>
      <c r="AU152" s="62">
        <f t="shared" ca="1" si="80"/>
        <v>210049.27499999999</v>
      </c>
      <c r="AV152" s="43">
        <f ca="1">SUM(AT$12:AT152)</f>
        <v>119930.27500000001</v>
      </c>
      <c r="AW152" s="60">
        <f ca="1">SUM(AR$12:AR152)+SUMIF(AS$12:AS152, "&lt;0")</f>
        <v>90119</v>
      </c>
    </row>
    <row r="153" spans="1:49" x14ac:dyDescent="0.2">
      <c r="A153" s="33">
        <v>44324</v>
      </c>
      <c r="B153" s="54">
        <f ca="1">IF($A153&gt;= $C$5,$C$6, INDEX('[1]Historical Data'!$C$2:$C$745, MATCH(A153, '[1]Historical Data'!$A$2:$A$745, 0)))</f>
        <v>1062</v>
      </c>
      <c r="C153" s="62">
        <f t="shared" ca="1" si="82"/>
        <v>1062</v>
      </c>
      <c r="D153" s="62">
        <f t="shared" ca="1" si="62"/>
        <v>800</v>
      </c>
      <c r="E153" s="62">
        <f t="shared" ca="1" si="66"/>
        <v>262</v>
      </c>
      <c r="F153" s="62">
        <f t="shared" ca="1" si="63"/>
        <v>262</v>
      </c>
      <c r="G153" s="62">
        <f t="shared" ca="1" si="76"/>
        <v>132611.27499999999</v>
      </c>
      <c r="H153" s="43">
        <f ca="1">SUM(F$12:F153)</f>
        <v>75052.274999999994</v>
      </c>
      <c r="I153" s="60">
        <f ca="1">SUM(D$12:D153)+SUMIF(E$12:E153, "&lt;0")</f>
        <v>57559</v>
      </c>
      <c r="J153" s="43"/>
      <c r="K153" s="61">
        <v>44324</v>
      </c>
      <c r="L153" s="62">
        <f t="shared" ca="1" si="67"/>
        <v>1562</v>
      </c>
      <c r="M153" s="62">
        <f t="shared" ca="1" si="83"/>
        <v>1560</v>
      </c>
      <c r="N153" s="62">
        <f t="shared" ca="1" si="58"/>
        <v>1040</v>
      </c>
      <c r="O153" s="62">
        <f t="shared" ca="1" si="68"/>
        <v>522</v>
      </c>
      <c r="P153" s="62">
        <f t="shared" ca="1" si="69"/>
        <v>522</v>
      </c>
      <c r="Q153" s="62">
        <f t="shared" ca="1" si="77"/>
        <v>159861.27499999999</v>
      </c>
      <c r="R153" s="43">
        <f ca="1">SUM(P$12:P153)</f>
        <v>91622.274999999994</v>
      </c>
      <c r="S153" s="60">
        <f ca="1">SUM(N$12:N153)+SUMIF(O$12:O153, "&lt;0")</f>
        <v>68239</v>
      </c>
      <c r="U153" s="61">
        <v>44324</v>
      </c>
      <c r="V153" s="62">
        <f t="shared" ca="1" si="81"/>
        <v>2062</v>
      </c>
      <c r="W153" s="62">
        <f t="shared" ca="1" si="84"/>
        <v>2058</v>
      </c>
      <c r="X153" s="62">
        <f t="shared" ca="1" si="59"/>
        <v>1280</v>
      </c>
      <c r="Y153" s="62">
        <f t="shared" ca="1" si="70"/>
        <v>782</v>
      </c>
      <c r="Z153" s="62">
        <f t="shared" ca="1" si="71"/>
        <v>782</v>
      </c>
      <c r="AA153" s="62">
        <f t="shared" ca="1" si="78"/>
        <v>187111.27499999999</v>
      </c>
      <c r="AB153" s="43">
        <f ca="1">SUM(Z$12:Z153)</f>
        <v>108192.27499999999</v>
      </c>
      <c r="AC153" s="60">
        <f ca="1">SUM(X$12:X153)+SUMIF(Y$12:Y153, "&lt;0")</f>
        <v>78919.000000000015</v>
      </c>
      <c r="AE153" s="61">
        <v>44324</v>
      </c>
      <c r="AF153" s="62">
        <f t="shared" ca="1" si="64"/>
        <v>1562</v>
      </c>
      <c r="AG153" s="62">
        <f t="shared" ca="1" si="85"/>
        <v>1562</v>
      </c>
      <c r="AH153" s="62">
        <f t="shared" ca="1" si="60"/>
        <v>1040</v>
      </c>
      <c r="AI153" s="62">
        <f t="shared" ca="1" si="72"/>
        <v>522</v>
      </c>
      <c r="AJ153" s="62">
        <f t="shared" ca="1" si="73"/>
        <v>522</v>
      </c>
      <c r="AK153" s="62">
        <f t="shared" ca="1" si="79"/>
        <v>172361.27499999999</v>
      </c>
      <c r="AL153" s="43">
        <f ca="1">SUM(AJ$12:AJ153)</f>
        <v>97882.274999999994</v>
      </c>
      <c r="AM153" s="60">
        <f ca="1">SUM(AH$12:AH153)+SUMIF(AI$12:AI153, "&lt;0")</f>
        <v>74479.000000000015</v>
      </c>
      <c r="AO153" s="61">
        <v>44324</v>
      </c>
      <c r="AP153" s="62">
        <f t="shared" ca="1" si="65"/>
        <v>2062</v>
      </c>
      <c r="AQ153" s="62">
        <f t="shared" ca="1" si="86"/>
        <v>2062</v>
      </c>
      <c r="AR153" s="62">
        <f t="shared" ca="1" si="61"/>
        <v>1280</v>
      </c>
      <c r="AS153" s="62">
        <f t="shared" ca="1" si="74"/>
        <v>782</v>
      </c>
      <c r="AT153" s="62">
        <f t="shared" ca="1" si="75"/>
        <v>782</v>
      </c>
      <c r="AU153" s="62">
        <f t="shared" ca="1" si="80"/>
        <v>212111.27499999999</v>
      </c>
      <c r="AV153" s="43">
        <f ca="1">SUM(AT$12:AT153)</f>
        <v>120712.27500000001</v>
      </c>
      <c r="AW153" s="60">
        <f ca="1">SUM(AR$12:AR153)+SUMIF(AS$12:AS153, "&lt;0")</f>
        <v>91399</v>
      </c>
    </row>
    <row r="154" spans="1:49" x14ac:dyDescent="0.2">
      <c r="A154" s="33">
        <v>44325</v>
      </c>
      <c r="B154" s="54">
        <f ca="1">IF($A154&gt;= $C$5,$C$6, INDEX('[1]Historical Data'!$C$2:$C$745, MATCH(A154, '[1]Historical Data'!$A$2:$A$745, 0)))</f>
        <v>1062</v>
      </c>
      <c r="C154" s="62">
        <f t="shared" ca="1" si="82"/>
        <v>1062</v>
      </c>
      <c r="D154" s="62">
        <f t="shared" ca="1" si="62"/>
        <v>673</v>
      </c>
      <c r="E154" s="62">
        <f t="shared" ca="1" si="66"/>
        <v>389</v>
      </c>
      <c r="F154" s="62">
        <f t="shared" ca="1" si="63"/>
        <v>389</v>
      </c>
      <c r="G154" s="62">
        <f t="shared" ca="1" si="76"/>
        <v>133673.27499999999</v>
      </c>
      <c r="H154" s="43">
        <f ca="1">SUM(F$12:F154)</f>
        <v>75441.274999999994</v>
      </c>
      <c r="I154" s="60">
        <f ca="1">SUM(D$12:D154)+SUMIF(E$12:E154, "&lt;0")</f>
        <v>58232</v>
      </c>
      <c r="J154" s="43"/>
      <c r="K154" s="61">
        <v>44325</v>
      </c>
      <c r="L154" s="62">
        <f t="shared" ca="1" si="67"/>
        <v>1562</v>
      </c>
      <c r="M154" s="62">
        <f t="shared" ca="1" si="83"/>
        <v>1561</v>
      </c>
      <c r="N154" s="62">
        <f t="shared" ca="1" si="58"/>
        <v>913</v>
      </c>
      <c r="O154" s="62">
        <f t="shared" ca="1" si="68"/>
        <v>649</v>
      </c>
      <c r="P154" s="62">
        <f t="shared" ca="1" si="69"/>
        <v>649</v>
      </c>
      <c r="Q154" s="62">
        <f t="shared" ca="1" si="77"/>
        <v>161423.27499999999</v>
      </c>
      <c r="R154" s="43">
        <f ca="1">SUM(P$12:P154)</f>
        <v>92271.274999999994</v>
      </c>
      <c r="S154" s="60">
        <f ca="1">SUM(N$12:N154)+SUMIF(O$12:O154, "&lt;0")</f>
        <v>69152</v>
      </c>
      <c r="U154" s="61">
        <v>44325</v>
      </c>
      <c r="V154" s="62">
        <f t="shared" ca="1" si="81"/>
        <v>2062</v>
      </c>
      <c r="W154" s="62">
        <f t="shared" ca="1" si="84"/>
        <v>2061</v>
      </c>
      <c r="X154" s="62">
        <f t="shared" ca="1" si="59"/>
        <v>1153</v>
      </c>
      <c r="Y154" s="62">
        <f t="shared" ca="1" si="70"/>
        <v>909</v>
      </c>
      <c r="Z154" s="62">
        <f t="shared" ca="1" si="71"/>
        <v>909</v>
      </c>
      <c r="AA154" s="62">
        <f t="shared" ca="1" si="78"/>
        <v>189173.27499999999</v>
      </c>
      <c r="AB154" s="43">
        <f ca="1">SUM(Z$12:Z154)</f>
        <v>109101.27499999999</v>
      </c>
      <c r="AC154" s="60">
        <f ca="1">SUM(X$12:X154)+SUMIF(Y$12:Y154, "&lt;0")</f>
        <v>80072.000000000015</v>
      </c>
      <c r="AE154" s="61">
        <v>44325</v>
      </c>
      <c r="AF154" s="62">
        <f t="shared" ca="1" si="64"/>
        <v>1562</v>
      </c>
      <c r="AG154" s="62">
        <f t="shared" ca="1" si="85"/>
        <v>1562</v>
      </c>
      <c r="AH154" s="62">
        <f t="shared" ca="1" si="60"/>
        <v>913</v>
      </c>
      <c r="AI154" s="62">
        <f t="shared" ca="1" si="72"/>
        <v>649</v>
      </c>
      <c r="AJ154" s="62">
        <f t="shared" ca="1" si="73"/>
        <v>649</v>
      </c>
      <c r="AK154" s="62">
        <f t="shared" ca="1" si="79"/>
        <v>173923.27499999999</v>
      </c>
      <c r="AL154" s="43">
        <f ca="1">SUM(AJ$12:AJ154)</f>
        <v>98531.274999999994</v>
      </c>
      <c r="AM154" s="60">
        <f ca="1">SUM(AH$12:AH154)+SUMIF(AI$12:AI154, "&lt;0")</f>
        <v>75392.000000000015</v>
      </c>
      <c r="AO154" s="61">
        <v>44325</v>
      </c>
      <c r="AP154" s="62">
        <f t="shared" ca="1" si="65"/>
        <v>2062</v>
      </c>
      <c r="AQ154" s="62">
        <f t="shared" ca="1" si="86"/>
        <v>2062</v>
      </c>
      <c r="AR154" s="62">
        <f t="shared" ca="1" si="61"/>
        <v>1153</v>
      </c>
      <c r="AS154" s="62">
        <f t="shared" ca="1" si="74"/>
        <v>909</v>
      </c>
      <c r="AT154" s="62">
        <f t="shared" ca="1" si="75"/>
        <v>909</v>
      </c>
      <c r="AU154" s="62">
        <f t="shared" ca="1" si="80"/>
        <v>214173.27499999999</v>
      </c>
      <c r="AV154" s="43">
        <f ca="1">SUM(AT$12:AT154)</f>
        <v>121621.27500000001</v>
      </c>
      <c r="AW154" s="60">
        <f ca="1">SUM(AR$12:AR154)+SUMIF(AS$12:AS154, "&lt;0")</f>
        <v>92552</v>
      </c>
    </row>
    <row r="155" spans="1:49" x14ac:dyDescent="0.2">
      <c r="A155" s="33">
        <v>44326</v>
      </c>
      <c r="B155" s="54">
        <f ca="1">IF($A155&gt;= $C$5,$C$6, INDEX('[1]Historical Data'!$C$2:$C$745, MATCH(A155, '[1]Historical Data'!$A$2:$A$745, 0)))</f>
        <v>1062</v>
      </c>
      <c r="C155" s="62">
        <f t="shared" ca="1" si="82"/>
        <v>1062</v>
      </c>
      <c r="D155" s="62">
        <f t="shared" ca="1" si="62"/>
        <v>763</v>
      </c>
      <c r="E155" s="62">
        <f t="shared" ca="1" si="66"/>
        <v>299</v>
      </c>
      <c r="F155" s="62">
        <f t="shared" ca="1" si="63"/>
        <v>299</v>
      </c>
      <c r="G155" s="62">
        <f t="shared" ca="1" si="76"/>
        <v>134735.27499999999</v>
      </c>
      <c r="H155" s="43">
        <f ca="1">SUM(F$12:F155)</f>
        <v>75740.274999999994</v>
      </c>
      <c r="I155" s="60">
        <f ca="1">SUM(D$12:D155)+SUMIF(E$12:E155, "&lt;0")</f>
        <v>58995</v>
      </c>
      <c r="J155" s="43"/>
      <c r="K155" s="61">
        <v>44326</v>
      </c>
      <c r="L155" s="62">
        <f t="shared" ca="1" si="67"/>
        <v>1562</v>
      </c>
      <c r="M155" s="62">
        <f t="shared" ca="1" si="83"/>
        <v>1562</v>
      </c>
      <c r="N155" s="62">
        <f t="shared" ca="1" si="58"/>
        <v>1003</v>
      </c>
      <c r="O155" s="62">
        <f t="shared" ca="1" si="68"/>
        <v>559</v>
      </c>
      <c r="P155" s="62">
        <f t="shared" ca="1" si="69"/>
        <v>559</v>
      </c>
      <c r="Q155" s="62">
        <f t="shared" ca="1" si="77"/>
        <v>162985.27499999999</v>
      </c>
      <c r="R155" s="43">
        <f ca="1">SUM(P$12:P155)</f>
        <v>92830.274999999994</v>
      </c>
      <c r="S155" s="60">
        <f ca="1">SUM(N$12:N155)+SUMIF(O$12:O155, "&lt;0")</f>
        <v>70155</v>
      </c>
      <c r="U155" s="61">
        <v>44326</v>
      </c>
      <c r="V155" s="62">
        <f t="shared" ca="1" si="81"/>
        <v>2062</v>
      </c>
      <c r="W155" s="62">
        <f t="shared" ca="1" si="84"/>
        <v>2062</v>
      </c>
      <c r="X155" s="62">
        <f t="shared" ca="1" si="59"/>
        <v>1243</v>
      </c>
      <c r="Y155" s="62">
        <f t="shared" ca="1" si="70"/>
        <v>819</v>
      </c>
      <c r="Z155" s="62">
        <f t="shared" ca="1" si="71"/>
        <v>819</v>
      </c>
      <c r="AA155" s="62">
        <f t="shared" ca="1" si="78"/>
        <v>191235.27499999999</v>
      </c>
      <c r="AB155" s="43">
        <f ca="1">SUM(Z$12:Z155)</f>
        <v>109920.27499999999</v>
      </c>
      <c r="AC155" s="60">
        <f ca="1">SUM(X$12:X155)+SUMIF(Y$12:Y155, "&lt;0")</f>
        <v>81315.000000000015</v>
      </c>
      <c r="AE155" s="61">
        <v>44326</v>
      </c>
      <c r="AF155" s="62">
        <f t="shared" ca="1" si="64"/>
        <v>1562</v>
      </c>
      <c r="AG155" s="62">
        <f t="shared" ca="1" si="85"/>
        <v>1562</v>
      </c>
      <c r="AH155" s="62">
        <f t="shared" ca="1" si="60"/>
        <v>1003</v>
      </c>
      <c r="AI155" s="62">
        <f t="shared" ca="1" si="72"/>
        <v>559</v>
      </c>
      <c r="AJ155" s="62">
        <f t="shared" ca="1" si="73"/>
        <v>559</v>
      </c>
      <c r="AK155" s="62">
        <f t="shared" ca="1" si="79"/>
        <v>175485.27499999999</v>
      </c>
      <c r="AL155" s="43">
        <f ca="1">SUM(AJ$12:AJ155)</f>
        <v>99090.274999999994</v>
      </c>
      <c r="AM155" s="60">
        <f ca="1">SUM(AH$12:AH155)+SUMIF(AI$12:AI155, "&lt;0")</f>
        <v>76395.000000000015</v>
      </c>
      <c r="AO155" s="61">
        <v>44326</v>
      </c>
      <c r="AP155" s="62">
        <f t="shared" ca="1" si="65"/>
        <v>2062</v>
      </c>
      <c r="AQ155" s="62">
        <f t="shared" ca="1" si="86"/>
        <v>2062</v>
      </c>
      <c r="AR155" s="62">
        <f t="shared" ca="1" si="61"/>
        <v>1243</v>
      </c>
      <c r="AS155" s="62">
        <f t="shared" ca="1" si="74"/>
        <v>819</v>
      </c>
      <c r="AT155" s="62">
        <f t="shared" ca="1" si="75"/>
        <v>819</v>
      </c>
      <c r="AU155" s="62">
        <f t="shared" ca="1" si="80"/>
        <v>216235.27499999999</v>
      </c>
      <c r="AV155" s="43">
        <f ca="1">SUM(AT$12:AT155)</f>
        <v>122440.27500000001</v>
      </c>
      <c r="AW155" s="60">
        <f ca="1">SUM(AR$12:AR155)+SUMIF(AS$12:AS155, "&lt;0")</f>
        <v>93795</v>
      </c>
    </row>
    <row r="156" spans="1:49" x14ac:dyDescent="0.2">
      <c r="A156" s="33">
        <v>44327</v>
      </c>
      <c r="B156" s="54">
        <f ca="1">IF($A156&gt;= $C$5,$C$6, INDEX('[1]Historical Data'!$C$2:$C$745, MATCH(A156, '[1]Historical Data'!$A$2:$A$745, 0)))</f>
        <v>1062</v>
      </c>
      <c r="C156" s="62">
        <f t="shared" ca="1" si="82"/>
        <v>1062</v>
      </c>
      <c r="D156" s="62">
        <f t="shared" ca="1" si="62"/>
        <v>1062</v>
      </c>
      <c r="E156" s="62">
        <f t="shared" ca="1" si="66"/>
        <v>0</v>
      </c>
      <c r="F156" s="62">
        <f t="shared" ca="1" si="63"/>
        <v>0</v>
      </c>
      <c r="G156" s="62">
        <f t="shared" ca="1" si="76"/>
        <v>135797.27499999999</v>
      </c>
      <c r="H156" s="43">
        <f ca="1">SUM(F$12:F156)</f>
        <v>75740.274999999994</v>
      </c>
      <c r="I156" s="60">
        <f ca="1">SUM(D$12:D156)+SUMIF(E$12:E156, "&lt;0")</f>
        <v>60057</v>
      </c>
      <c r="J156" s="43"/>
      <c r="K156" s="61">
        <v>44327</v>
      </c>
      <c r="L156" s="62">
        <f t="shared" ca="1" si="67"/>
        <v>1562</v>
      </c>
      <c r="M156" s="62">
        <f t="shared" ca="1" si="83"/>
        <v>1562</v>
      </c>
      <c r="N156" s="62">
        <f t="shared" ca="1" si="58"/>
        <v>1357</v>
      </c>
      <c r="O156" s="62">
        <f t="shared" ca="1" si="68"/>
        <v>205</v>
      </c>
      <c r="P156" s="62">
        <f t="shared" ca="1" si="69"/>
        <v>205</v>
      </c>
      <c r="Q156" s="62">
        <f t="shared" ca="1" si="77"/>
        <v>164547.27499999999</v>
      </c>
      <c r="R156" s="43">
        <f ca="1">SUM(P$12:P156)</f>
        <v>93035.274999999994</v>
      </c>
      <c r="S156" s="60">
        <f ca="1">SUM(N$12:N156)+SUMIF(O$12:O156, "&lt;0")</f>
        <v>71512</v>
      </c>
      <c r="U156" s="61">
        <v>44327</v>
      </c>
      <c r="V156" s="62">
        <f t="shared" ca="1" si="81"/>
        <v>2062</v>
      </c>
      <c r="W156" s="62">
        <f t="shared" ca="1" si="84"/>
        <v>2062</v>
      </c>
      <c r="X156" s="62">
        <f t="shared" ca="1" si="59"/>
        <v>1603</v>
      </c>
      <c r="Y156" s="62">
        <f t="shared" ca="1" si="70"/>
        <v>459</v>
      </c>
      <c r="Z156" s="62">
        <f t="shared" ca="1" si="71"/>
        <v>459</v>
      </c>
      <c r="AA156" s="62">
        <f t="shared" ca="1" si="78"/>
        <v>193297.27499999999</v>
      </c>
      <c r="AB156" s="43">
        <f ca="1">SUM(Z$12:Z156)</f>
        <v>110379.27499999999</v>
      </c>
      <c r="AC156" s="60">
        <f ca="1">SUM(X$12:X156)+SUMIF(Y$12:Y156, "&lt;0")</f>
        <v>82918.000000000015</v>
      </c>
      <c r="AE156" s="61">
        <v>44327</v>
      </c>
      <c r="AF156" s="62">
        <f t="shared" ca="1" si="64"/>
        <v>1562</v>
      </c>
      <c r="AG156" s="62">
        <f t="shared" ca="1" si="85"/>
        <v>1562</v>
      </c>
      <c r="AH156" s="62">
        <f t="shared" ca="1" si="60"/>
        <v>1363</v>
      </c>
      <c r="AI156" s="62">
        <f t="shared" ca="1" si="72"/>
        <v>199</v>
      </c>
      <c r="AJ156" s="62">
        <f t="shared" ca="1" si="73"/>
        <v>199</v>
      </c>
      <c r="AK156" s="62">
        <f t="shared" ca="1" si="79"/>
        <v>177047.27499999999</v>
      </c>
      <c r="AL156" s="43">
        <f ca="1">SUM(AJ$12:AJ156)</f>
        <v>99289.274999999994</v>
      </c>
      <c r="AM156" s="60">
        <f ca="1">SUM(AH$12:AH156)+SUMIF(AI$12:AI156, "&lt;0")</f>
        <v>77758.000000000015</v>
      </c>
      <c r="AO156" s="61">
        <v>44327</v>
      </c>
      <c r="AP156" s="62">
        <f t="shared" ca="1" si="65"/>
        <v>2062</v>
      </c>
      <c r="AQ156" s="62">
        <f t="shared" ca="1" si="86"/>
        <v>2062</v>
      </c>
      <c r="AR156" s="62">
        <f t="shared" ca="1" si="61"/>
        <v>1603</v>
      </c>
      <c r="AS156" s="62">
        <f t="shared" ca="1" si="74"/>
        <v>459</v>
      </c>
      <c r="AT156" s="62">
        <f t="shared" ca="1" si="75"/>
        <v>459</v>
      </c>
      <c r="AU156" s="62">
        <f t="shared" ca="1" si="80"/>
        <v>218297.27499999999</v>
      </c>
      <c r="AV156" s="43">
        <f ca="1">SUM(AT$12:AT156)</f>
        <v>122899.27500000001</v>
      </c>
      <c r="AW156" s="60">
        <f ca="1">SUM(AR$12:AR156)+SUMIF(AS$12:AS156, "&lt;0")</f>
        <v>95398</v>
      </c>
    </row>
    <row r="157" spans="1:49" x14ac:dyDescent="0.2">
      <c r="A157" s="33">
        <v>44328</v>
      </c>
      <c r="B157" s="54">
        <f ca="1">IF($A157&gt;= $C$5,$C$6, INDEX('[1]Historical Data'!$C$2:$C$745, MATCH(A157, '[1]Historical Data'!$A$2:$A$745, 0)))</f>
        <v>1062</v>
      </c>
      <c r="C157" s="62">
        <f t="shared" ca="1" si="82"/>
        <v>1062</v>
      </c>
      <c r="D157" s="62">
        <f t="shared" ca="1" si="62"/>
        <v>652</v>
      </c>
      <c r="E157" s="62">
        <f t="shared" ca="1" si="66"/>
        <v>410</v>
      </c>
      <c r="F157" s="62">
        <f t="shared" ca="1" si="63"/>
        <v>410</v>
      </c>
      <c r="G157" s="62">
        <f t="shared" ca="1" si="76"/>
        <v>136859.27499999999</v>
      </c>
      <c r="H157" s="43">
        <f ca="1">SUM(F$12:F157)</f>
        <v>76150.274999999994</v>
      </c>
      <c r="I157" s="60">
        <f ca="1">SUM(D$12:D157)+SUMIF(E$12:E157, "&lt;0")</f>
        <v>60709</v>
      </c>
      <c r="J157" s="43"/>
      <c r="K157" s="61">
        <v>44328</v>
      </c>
      <c r="L157" s="62">
        <f t="shared" ca="1" si="67"/>
        <v>1562</v>
      </c>
      <c r="M157" s="62">
        <f t="shared" ca="1" si="83"/>
        <v>1562</v>
      </c>
      <c r="N157" s="62">
        <f t="shared" ca="1" si="58"/>
        <v>837</v>
      </c>
      <c r="O157" s="62">
        <f t="shared" ca="1" si="68"/>
        <v>725</v>
      </c>
      <c r="P157" s="62">
        <f t="shared" ca="1" si="69"/>
        <v>725</v>
      </c>
      <c r="Q157" s="62">
        <f t="shared" ca="1" si="77"/>
        <v>166109.27499999999</v>
      </c>
      <c r="R157" s="43">
        <f ca="1">SUM(P$12:P157)</f>
        <v>93760.274999999994</v>
      </c>
      <c r="S157" s="60">
        <f ca="1">SUM(N$12:N157)+SUMIF(O$12:O157, "&lt;0")</f>
        <v>72349</v>
      </c>
      <c r="U157" s="61">
        <v>44328</v>
      </c>
      <c r="V157" s="62">
        <f t="shared" ca="1" si="81"/>
        <v>2062</v>
      </c>
      <c r="W157" s="62">
        <f t="shared" ca="1" si="84"/>
        <v>2062</v>
      </c>
      <c r="X157" s="62">
        <f t="shared" ca="1" si="59"/>
        <v>1071</v>
      </c>
      <c r="Y157" s="62">
        <f t="shared" ca="1" si="70"/>
        <v>991</v>
      </c>
      <c r="Z157" s="62">
        <f t="shared" ca="1" si="71"/>
        <v>991</v>
      </c>
      <c r="AA157" s="62">
        <f t="shared" ca="1" si="78"/>
        <v>195359.27499999999</v>
      </c>
      <c r="AB157" s="43">
        <f ca="1">SUM(Z$12:Z157)</f>
        <v>111370.27499999999</v>
      </c>
      <c r="AC157" s="60">
        <f ca="1">SUM(X$12:X157)+SUMIF(Y$12:Y157, "&lt;0")</f>
        <v>83989.000000000015</v>
      </c>
      <c r="AE157" s="61">
        <v>44328</v>
      </c>
      <c r="AF157" s="62">
        <f t="shared" ca="1" si="64"/>
        <v>1562</v>
      </c>
      <c r="AG157" s="62">
        <f t="shared" ca="1" si="85"/>
        <v>1562</v>
      </c>
      <c r="AH157" s="62">
        <f t="shared" ca="1" si="60"/>
        <v>831</v>
      </c>
      <c r="AI157" s="62">
        <f t="shared" ca="1" si="72"/>
        <v>731</v>
      </c>
      <c r="AJ157" s="62">
        <f t="shared" ca="1" si="73"/>
        <v>731</v>
      </c>
      <c r="AK157" s="62">
        <f t="shared" ca="1" si="79"/>
        <v>178609.27499999999</v>
      </c>
      <c r="AL157" s="43">
        <f ca="1">SUM(AJ$12:AJ157)</f>
        <v>100020.27499999999</v>
      </c>
      <c r="AM157" s="60">
        <f ca="1">SUM(AH$12:AH157)+SUMIF(AI$12:AI157, "&lt;0")</f>
        <v>78589.000000000015</v>
      </c>
      <c r="AO157" s="61">
        <v>44328</v>
      </c>
      <c r="AP157" s="62">
        <f t="shared" ca="1" si="65"/>
        <v>2062</v>
      </c>
      <c r="AQ157" s="62">
        <f t="shared" ca="1" si="86"/>
        <v>2062</v>
      </c>
      <c r="AR157" s="62">
        <f t="shared" ca="1" si="61"/>
        <v>1071</v>
      </c>
      <c r="AS157" s="62">
        <f t="shared" ca="1" si="74"/>
        <v>991</v>
      </c>
      <c r="AT157" s="62">
        <f t="shared" ca="1" si="75"/>
        <v>991</v>
      </c>
      <c r="AU157" s="62">
        <f t="shared" ca="1" si="80"/>
        <v>220359.27499999999</v>
      </c>
      <c r="AV157" s="43">
        <f ca="1">SUM(AT$12:AT157)</f>
        <v>123890.27500000001</v>
      </c>
      <c r="AW157" s="60">
        <f ca="1">SUM(AR$12:AR157)+SUMIF(AS$12:AS157, "&lt;0")</f>
        <v>96469</v>
      </c>
    </row>
    <row r="158" spans="1:49" x14ac:dyDescent="0.2">
      <c r="A158" s="33">
        <v>44329</v>
      </c>
      <c r="B158" s="54">
        <f ca="1">IF($A158&gt;= $C$5,$C$6, INDEX('[1]Historical Data'!$C$2:$C$745, MATCH(A158, '[1]Historical Data'!$A$2:$A$745, 0)))</f>
        <v>1062</v>
      </c>
      <c r="C158" s="62">
        <f t="shared" ca="1" si="82"/>
        <v>1062</v>
      </c>
      <c r="D158" s="62">
        <f t="shared" ca="1" si="62"/>
        <v>500</v>
      </c>
      <c r="E158" s="62">
        <f t="shared" ca="1" si="66"/>
        <v>562</v>
      </c>
      <c r="F158" s="62">
        <f t="shared" ca="1" si="63"/>
        <v>562</v>
      </c>
      <c r="G158" s="62">
        <f t="shared" ca="1" si="76"/>
        <v>137921.27499999999</v>
      </c>
      <c r="H158" s="43">
        <f ca="1">SUM(F$12:F158)</f>
        <v>76712.274999999994</v>
      </c>
      <c r="I158" s="60">
        <f ca="1">SUM(D$12:D158)+SUMIF(E$12:E158, "&lt;0")</f>
        <v>61209</v>
      </c>
      <c r="J158" s="43"/>
      <c r="K158" s="61">
        <v>44329</v>
      </c>
      <c r="L158" s="62">
        <f t="shared" ca="1" si="67"/>
        <v>1562</v>
      </c>
      <c r="M158" s="62">
        <f t="shared" ca="1" si="83"/>
        <v>1562</v>
      </c>
      <c r="N158" s="62">
        <f t="shared" ca="1" si="58"/>
        <v>740</v>
      </c>
      <c r="O158" s="62">
        <f t="shared" ca="1" si="68"/>
        <v>822</v>
      </c>
      <c r="P158" s="62">
        <f t="shared" ca="1" si="69"/>
        <v>822</v>
      </c>
      <c r="Q158" s="62">
        <f t="shared" ca="1" si="77"/>
        <v>167671.27499999999</v>
      </c>
      <c r="R158" s="43">
        <f ca="1">SUM(P$12:P158)</f>
        <v>94582.274999999994</v>
      </c>
      <c r="S158" s="60">
        <f ca="1">SUM(N$12:N158)+SUMIF(O$12:O158, "&lt;0")</f>
        <v>73089</v>
      </c>
      <c r="U158" s="61">
        <v>44329</v>
      </c>
      <c r="V158" s="62">
        <f t="shared" ca="1" si="81"/>
        <v>2062</v>
      </c>
      <c r="W158" s="62">
        <f t="shared" ca="1" si="84"/>
        <v>2062</v>
      </c>
      <c r="X158" s="62">
        <f t="shared" ca="1" si="59"/>
        <v>980</v>
      </c>
      <c r="Y158" s="62">
        <f t="shared" ca="1" si="70"/>
        <v>1082</v>
      </c>
      <c r="Z158" s="62">
        <f t="shared" ca="1" si="71"/>
        <v>1082</v>
      </c>
      <c r="AA158" s="62">
        <f t="shared" ca="1" si="78"/>
        <v>197421.27499999999</v>
      </c>
      <c r="AB158" s="43">
        <f ca="1">SUM(Z$12:Z158)</f>
        <v>112452.27499999999</v>
      </c>
      <c r="AC158" s="60">
        <f ca="1">SUM(X$12:X158)+SUMIF(Y$12:Y158, "&lt;0")</f>
        <v>84969.000000000015</v>
      </c>
      <c r="AE158" s="61">
        <v>44329</v>
      </c>
      <c r="AF158" s="62">
        <f t="shared" ca="1" si="64"/>
        <v>1562</v>
      </c>
      <c r="AG158" s="62">
        <f t="shared" ca="1" si="85"/>
        <v>1562</v>
      </c>
      <c r="AH158" s="62">
        <f t="shared" ca="1" si="60"/>
        <v>740</v>
      </c>
      <c r="AI158" s="62">
        <f t="shared" ca="1" si="72"/>
        <v>822</v>
      </c>
      <c r="AJ158" s="62">
        <f t="shared" ca="1" si="73"/>
        <v>822</v>
      </c>
      <c r="AK158" s="62">
        <f t="shared" ca="1" si="79"/>
        <v>180171.27499999999</v>
      </c>
      <c r="AL158" s="43">
        <f ca="1">SUM(AJ$12:AJ158)</f>
        <v>100842.27499999999</v>
      </c>
      <c r="AM158" s="60">
        <f ca="1">SUM(AH$12:AH158)+SUMIF(AI$12:AI158, "&lt;0")</f>
        <v>79329.000000000015</v>
      </c>
      <c r="AO158" s="61">
        <v>44329</v>
      </c>
      <c r="AP158" s="62">
        <f t="shared" ca="1" si="65"/>
        <v>2062</v>
      </c>
      <c r="AQ158" s="62">
        <f t="shared" ca="1" si="86"/>
        <v>2062</v>
      </c>
      <c r="AR158" s="62">
        <f t="shared" ca="1" si="61"/>
        <v>980</v>
      </c>
      <c r="AS158" s="62">
        <f t="shared" ca="1" si="74"/>
        <v>1082</v>
      </c>
      <c r="AT158" s="62">
        <f t="shared" ca="1" si="75"/>
        <v>1082</v>
      </c>
      <c r="AU158" s="62">
        <f t="shared" ca="1" si="80"/>
        <v>222421.27499999999</v>
      </c>
      <c r="AV158" s="43">
        <f ca="1">SUM(AT$12:AT158)</f>
        <v>124972.27500000001</v>
      </c>
      <c r="AW158" s="60">
        <f ca="1">SUM(AR$12:AR158)+SUMIF(AS$12:AS158, "&lt;0")</f>
        <v>97449</v>
      </c>
    </row>
    <row r="159" spans="1:49" x14ac:dyDescent="0.2">
      <c r="A159" s="33">
        <v>44330</v>
      </c>
      <c r="B159" s="54">
        <f ca="1">IF($A159&gt;= $C$5,$C$6, INDEX('[1]Historical Data'!$C$2:$C$745, MATCH(A159, '[1]Historical Data'!$A$2:$A$745, 0)))</f>
        <v>1062</v>
      </c>
      <c r="C159" s="62">
        <f t="shared" ca="1" si="82"/>
        <v>1062</v>
      </c>
      <c r="D159" s="62">
        <f t="shared" ca="1" si="62"/>
        <v>1020</v>
      </c>
      <c r="E159" s="62">
        <f t="shared" ca="1" si="66"/>
        <v>42</v>
      </c>
      <c r="F159" s="62">
        <f t="shared" ca="1" si="63"/>
        <v>42</v>
      </c>
      <c r="G159" s="62">
        <f t="shared" ca="1" si="76"/>
        <v>138983.27499999999</v>
      </c>
      <c r="H159" s="43">
        <f ca="1">SUM(F$12:F159)</f>
        <v>76754.274999999994</v>
      </c>
      <c r="I159" s="60">
        <f ca="1">SUM(D$12:D159)+SUMIF(E$12:E159, "&lt;0")</f>
        <v>62229</v>
      </c>
      <c r="J159" s="43"/>
      <c r="K159" s="61">
        <v>44330</v>
      </c>
      <c r="L159" s="62">
        <f t="shared" ca="1" si="67"/>
        <v>1562</v>
      </c>
      <c r="M159" s="62">
        <f t="shared" ca="1" si="83"/>
        <v>1562</v>
      </c>
      <c r="N159" s="62">
        <f t="shared" ca="1" si="58"/>
        <v>1260</v>
      </c>
      <c r="O159" s="62">
        <f t="shared" ca="1" si="68"/>
        <v>302</v>
      </c>
      <c r="P159" s="62">
        <f t="shared" ca="1" si="69"/>
        <v>302</v>
      </c>
      <c r="Q159" s="62">
        <f t="shared" ca="1" si="77"/>
        <v>169233.27499999999</v>
      </c>
      <c r="R159" s="43">
        <f ca="1">SUM(P$12:P159)</f>
        <v>94884.274999999994</v>
      </c>
      <c r="S159" s="60">
        <f ca="1">SUM(N$12:N159)+SUMIF(O$12:O159, "&lt;0")</f>
        <v>74349</v>
      </c>
      <c r="U159" s="61">
        <v>44330</v>
      </c>
      <c r="V159" s="62">
        <f t="shared" ca="1" si="81"/>
        <v>2062</v>
      </c>
      <c r="W159" s="62">
        <f t="shared" ca="1" si="84"/>
        <v>2062</v>
      </c>
      <c r="X159" s="62">
        <f t="shared" ca="1" si="59"/>
        <v>1500</v>
      </c>
      <c r="Y159" s="62">
        <f t="shared" ca="1" si="70"/>
        <v>562</v>
      </c>
      <c r="Z159" s="62">
        <f t="shared" ca="1" si="71"/>
        <v>562</v>
      </c>
      <c r="AA159" s="62">
        <f t="shared" ca="1" si="78"/>
        <v>199483.27499999999</v>
      </c>
      <c r="AB159" s="43">
        <f ca="1">SUM(Z$12:Z159)</f>
        <v>113014.27499999999</v>
      </c>
      <c r="AC159" s="60">
        <f ca="1">SUM(X$12:X159)+SUMIF(Y$12:Y159, "&lt;0")</f>
        <v>86469.000000000015</v>
      </c>
      <c r="AE159" s="61">
        <v>44330</v>
      </c>
      <c r="AF159" s="62">
        <f t="shared" ca="1" si="64"/>
        <v>1562</v>
      </c>
      <c r="AG159" s="62">
        <f t="shared" ca="1" si="85"/>
        <v>1562</v>
      </c>
      <c r="AH159" s="62">
        <f t="shared" ca="1" si="60"/>
        <v>1260</v>
      </c>
      <c r="AI159" s="62">
        <f t="shared" ca="1" si="72"/>
        <v>302</v>
      </c>
      <c r="AJ159" s="62">
        <f t="shared" ca="1" si="73"/>
        <v>302</v>
      </c>
      <c r="AK159" s="62">
        <f t="shared" ca="1" si="79"/>
        <v>181733.27499999999</v>
      </c>
      <c r="AL159" s="43">
        <f ca="1">SUM(AJ$12:AJ159)</f>
        <v>101144.27499999999</v>
      </c>
      <c r="AM159" s="60">
        <f ca="1">SUM(AH$12:AH159)+SUMIF(AI$12:AI159, "&lt;0")</f>
        <v>80589.000000000015</v>
      </c>
      <c r="AO159" s="61">
        <v>44330</v>
      </c>
      <c r="AP159" s="62">
        <f t="shared" ca="1" si="65"/>
        <v>2062</v>
      </c>
      <c r="AQ159" s="62">
        <f t="shared" ca="1" si="86"/>
        <v>2062</v>
      </c>
      <c r="AR159" s="62">
        <f t="shared" ca="1" si="61"/>
        <v>1500</v>
      </c>
      <c r="AS159" s="62">
        <f t="shared" ca="1" si="74"/>
        <v>562</v>
      </c>
      <c r="AT159" s="62">
        <f t="shared" ca="1" si="75"/>
        <v>562</v>
      </c>
      <c r="AU159" s="62">
        <f t="shared" ca="1" si="80"/>
        <v>224483.27499999999</v>
      </c>
      <c r="AV159" s="43">
        <f ca="1">SUM(AT$12:AT159)</f>
        <v>125534.27500000001</v>
      </c>
      <c r="AW159" s="60">
        <f ca="1">SUM(AR$12:AR159)+SUMIF(AS$12:AS159, "&lt;0")</f>
        <v>98949</v>
      </c>
    </row>
    <row r="160" spans="1:49" x14ac:dyDescent="0.2">
      <c r="A160" s="33">
        <v>44331</v>
      </c>
      <c r="B160" s="54">
        <f ca="1">IF($A160&gt;= $C$5,$C$6, INDEX('[1]Historical Data'!$C$2:$C$745, MATCH(A160, '[1]Historical Data'!$A$2:$A$745, 0)))</f>
        <v>1062</v>
      </c>
      <c r="C160" s="62">
        <f t="shared" ca="1" si="82"/>
        <v>1062</v>
      </c>
      <c r="D160" s="62">
        <f t="shared" ca="1" si="62"/>
        <v>943</v>
      </c>
      <c r="E160" s="62">
        <f t="shared" ca="1" si="66"/>
        <v>119</v>
      </c>
      <c r="F160" s="62">
        <f t="shared" ca="1" si="63"/>
        <v>119</v>
      </c>
      <c r="G160" s="62">
        <f t="shared" ca="1" si="76"/>
        <v>140045.27499999999</v>
      </c>
      <c r="H160" s="43">
        <f ca="1">SUM(F$12:F160)</f>
        <v>76873.274999999994</v>
      </c>
      <c r="I160" s="60">
        <f ca="1">SUM(D$12:D160)+SUMIF(E$12:E160, "&lt;0")</f>
        <v>63172</v>
      </c>
      <c r="J160" s="43"/>
      <c r="K160" s="61">
        <v>44331</v>
      </c>
      <c r="L160" s="62">
        <f t="shared" ca="1" si="67"/>
        <v>1562</v>
      </c>
      <c r="M160" s="62">
        <f t="shared" ca="1" si="83"/>
        <v>1562</v>
      </c>
      <c r="N160" s="62">
        <f t="shared" ca="1" si="58"/>
        <v>1183</v>
      </c>
      <c r="O160" s="62">
        <f t="shared" ca="1" si="68"/>
        <v>379</v>
      </c>
      <c r="P160" s="62">
        <f t="shared" ca="1" si="69"/>
        <v>379</v>
      </c>
      <c r="Q160" s="62">
        <f t="shared" ca="1" si="77"/>
        <v>170795.27499999999</v>
      </c>
      <c r="R160" s="43">
        <f ca="1">SUM(P$12:P160)</f>
        <v>95263.274999999994</v>
      </c>
      <c r="S160" s="60">
        <f ca="1">SUM(N$12:N160)+SUMIF(O$12:O160, "&lt;0")</f>
        <v>75532</v>
      </c>
      <c r="U160" s="61">
        <v>44331</v>
      </c>
      <c r="V160" s="62">
        <f t="shared" ca="1" si="81"/>
        <v>2062</v>
      </c>
      <c r="W160" s="62">
        <f t="shared" ca="1" si="84"/>
        <v>2062</v>
      </c>
      <c r="X160" s="62">
        <f t="shared" ca="1" si="59"/>
        <v>1423</v>
      </c>
      <c r="Y160" s="62">
        <f t="shared" ca="1" si="70"/>
        <v>639</v>
      </c>
      <c r="Z160" s="62">
        <f t="shared" ca="1" si="71"/>
        <v>639</v>
      </c>
      <c r="AA160" s="62">
        <f t="shared" ca="1" si="78"/>
        <v>201545.27499999999</v>
      </c>
      <c r="AB160" s="43">
        <f ca="1">SUM(Z$12:Z160)</f>
        <v>113653.27499999999</v>
      </c>
      <c r="AC160" s="60">
        <f ca="1">SUM(X$12:X160)+SUMIF(Y$12:Y160, "&lt;0")</f>
        <v>87892.000000000015</v>
      </c>
      <c r="AE160" s="61">
        <v>44331</v>
      </c>
      <c r="AF160" s="62">
        <f t="shared" ca="1" si="64"/>
        <v>1562</v>
      </c>
      <c r="AG160" s="62">
        <f t="shared" ca="1" si="85"/>
        <v>1562</v>
      </c>
      <c r="AH160" s="62">
        <f t="shared" ca="1" si="60"/>
        <v>1183</v>
      </c>
      <c r="AI160" s="62">
        <f t="shared" ca="1" si="72"/>
        <v>379</v>
      </c>
      <c r="AJ160" s="62">
        <f t="shared" ca="1" si="73"/>
        <v>379</v>
      </c>
      <c r="AK160" s="62">
        <f t="shared" ca="1" si="79"/>
        <v>183295.27499999999</v>
      </c>
      <c r="AL160" s="43">
        <f ca="1">SUM(AJ$12:AJ160)</f>
        <v>101523.27499999999</v>
      </c>
      <c r="AM160" s="60">
        <f ca="1">SUM(AH$12:AH160)+SUMIF(AI$12:AI160, "&lt;0")</f>
        <v>81772.000000000015</v>
      </c>
      <c r="AO160" s="61">
        <v>44331</v>
      </c>
      <c r="AP160" s="62">
        <f t="shared" ca="1" si="65"/>
        <v>2062</v>
      </c>
      <c r="AQ160" s="62">
        <f t="shared" ca="1" si="86"/>
        <v>2062</v>
      </c>
      <c r="AR160" s="62">
        <f t="shared" ca="1" si="61"/>
        <v>1423</v>
      </c>
      <c r="AS160" s="62">
        <f t="shared" ca="1" si="74"/>
        <v>639</v>
      </c>
      <c r="AT160" s="62">
        <f t="shared" ca="1" si="75"/>
        <v>639</v>
      </c>
      <c r="AU160" s="62">
        <f t="shared" ca="1" si="80"/>
        <v>226545.27499999999</v>
      </c>
      <c r="AV160" s="43">
        <f ca="1">SUM(AT$12:AT160)</f>
        <v>126173.27500000001</v>
      </c>
      <c r="AW160" s="60">
        <f ca="1">SUM(AR$12:AR160)+SUMIF(AS$12:AS160, "&lt;0")</f>
        <v>100372</v>
      </c>
    </row>
    <row r="161" spans="1:49" x14ac:dyDescent="0.2">
      <c r="A161" s="33">
        <v>44332</v>
      </c>
      <c r="B161" s="54">
        <f ca="1">IF($A161&gt;= $C$5,$C$6, INDEX('[1]Historical Data'!$C$2:$C$745, MATCH(A161, '[1]Historical Data'!$A$2:$A$745, 0)))</f>
        <v>1062</v>
      </c>
      <c r="C161" s="62">
        <f t="shared" ca="1" si="82"/>
        <v>1062</v>
      </c>
      <c r="D161" s="62">
        <f t="shared" ca="1" si="62"/>
        <v>350</v>
      </c>
      <c r="E161" s="62">
        <f t="shared" ca="1" si="66"/>
        <v>712</v>
      </c>
      <c r="F161" s="62">
        <f t="shared" ca="1" si="63"/>
        <v>712</v>
      </c>
      <c r="G161" s="62">
        <f t="shared" ca="1" si="76"/>
        <v>141107.27499999999</v>
      </c>
      <c r="H161" s="43">
        <f ca="1">SUM(F$12:F161)</f>
        <v>77585.274999999994</v>
      </c>
      <c r="I161" s="60">
        <f ca="1">SUM(D$12:D161)+SUMIF(E$12:E161, "&lt;0")</f>
        <v>63522</v>
      </c>
      <c r="J161" s="43"/>
      <c r="K161" s="61">
        <v>44332</v>
      </c>
      <c r="L161" s="62">
        <f t="shared" ca="1" si="67"/>
        <v>1562</v>
      </c>
      <c r="M161" s="62">
        <f t="shared" ca="1" si="83"/>
        <v>1562</v>
      </c>
      <c r="N161" s="62">
        <f t="shared" ca="1" si="58"/>
        <v>590</v>
      </c>
      <c r="O161" s="62">
        <f t="shared" ca="1" si="68"/>
        <v>972</v>
      </c>
      <c r="P161" s="62">
        <f t="shared" ca="1" si="69"/>
        <v>972</v>
      </c>
      <c r="Q161" s="62">
        <f t="shared" ca="1" si="77"/>
        <v>172357.27499999999</v>
      </c>
      <c r="R161" s="43">
        <f ca="1">SUM(P$12:P161)</f>
        <v>96235.274999999994</v>
      </c>
      <c r="S161" s="60">
        <f ca="1">SUM(N$12:N161)+SUMIF(O$12:O161, "&lt;0")</f>
        <v>76122</v>
      </c>
      <c r="U161" s="61">
        <v>44332</v>
      </c>
      <c r="V161" s="62">
        <f t="shared" ca="1" si="81"/>
        <v>2062</v>
      </c>
      <c r="W161" s="62">
        <f t="shared" ca="1" si="84"/>
        <v>2062</v>
      </c>
      <c r="X161" s="62">
        <f t="shared" ca="1" si="59"/>
        <v>830</v>
      </c>
      <c r="Y161" s="62">
        <f t="shared" ca="1" si="70"/>
        <v>1232</v>
      </c>
      <c r="Z161" s="62">
        <f t="shared" ca="1" si="71"/>
        <v>1232</v>
      </c>
      <c r="AA161" s="62">
        <f t="shared" ca="1" si="78"/>
        <v>203607.27499999999</v>
      </c>
      <c r="AB161" s="43">
        <f ca="1">SUM(Z$12:Z161)</f>
        <v>114885.27499999999</v>
      </c>
      <c r="AC161" s="60">
        <f ca="1">SUM(X$12:X161)+SUMIF(Y$12:Y161, "&lt;0")</f>
        <v>88722.000000000015</v>
      </c>
      <c r="AE161" s="61">
        <v>44332</v>
      </c>
      <c r="AF161" s="62">
        <f t="shared" ca="1" si="64"/>
        <v>1562</v>
      </c>
      <c r="AG161" s="62">
        <f t="shared" ca="1" si="85"/>
        <v>1562</v>
      </c>
      <c r="AH161" s="62">
        <f t="shared" ca="1" si="60"/>
        <v>590</v>
      </c>
      <c r="AI161" s="62">
        <f t="shared" ca="1" si="72"/>
        <v>972</v>
      </c>
      <c r="AJ161" s="62">
        <f t="shared" ca="1" si="73"/>
        <v>972</v>
      </c>
      <c r="AK161" s="62">
        <f t="shared" ca="1" si="79"/>
        <v>184857.27499999999</v>
      </c>
      <c r="AL161" s="43">
        <f ca="1">SUM(AJ$12:AJ161)</f>
        <v>102495.27499999999</v>
      </c>
      <c r="AM161" s="60">
        <f ca="1">SUM(AH$12:AH161)+SUMIF(AI$12:AI161, "&lt;0")</f>
        <v>82362.000000000015</v>
      </c>
      <c r="AO161" s="61">
        <v>44332</v>
      </c>
      <c r="AP161" s="62">
        <f t="shared" ca="1" si="65"/>
        <v>2062</v>
      </c>
      <c r="AQ161" s="62">
        <f t="shared" ca="1" si="86"/>
        <v>2062</v>
      </c>
      <c r="AR161" s="62">
        <f t="shared" ca="1" si="61"/>
        <v>830</v>
      </c>
      <c r="AS161" s="62">
        <f t="shared" ca="1" si="74"/>
        <v>1232</v>
      </c>
      <c r="AT161" s="62">
        <f t="shared" ca="1" si="75"/>
        <v>1232</v>
      </c>
      <c r="AU161" s="62">
        <f t="shared" ca="1" si="80"/>
        <v>228607.27499999999</v>
      </c>
      <c r="AV161" s="43">
        <f ca="1">SUM(AT$12:AT161)</f>
        <v>127405.27500000001</v>
      </c>
      <c r="AW161" s="60">
        <f ca="1">SUM(AR$12:AR161)+SUMIF(AS$12:AS161, "&lt;0")</f>
        <v>101202</v>
      </c>
    </row>
    <row r="162" spans="1:49" x14ac:dyDescent="0.2">
      <c r="A162" s="33">
        <v>44333</v>
      </c>
      <c r="B162" s="54">
        <f ca="1">IF($A162&gt;= $C$5,$C$6, INDEX('[1]Historical Data'!$C$2:$C$745, MATCH(A162, '[1]Historical Data'!$A$2:$A$745, 0)))</f>
        <v>1062</v>
      </c>
      <c r="C162" s="62">
        <f t="shared" ca="1" si="82"/>
        <v>1062</v>
      </c>
      <c r="D162" s="62">
        <f t="shared" ca="1" si="62"/>
        <v>537</v>
      </c>
      <c r="E162" s="62">
        <f t="shared" ca="1" si="66"/>
        <v>525</v>
      </c>
      <c r="F162" s="62">
        <f t="shared" ca="1" si="63"/>
        <v>525</v>
      </c>
      <c r="G162" s="62">
        <f t="shared" ca="1" si="76"/>
        <v>142169.27499999999</v>
      </c>
      <c r="H162" s="43">
        <f ca="1">SUM(F$12:F162)</f>
        <v>78110.274999999994</v>
      </c>
      <c r="I162" s="60">
        <f ca="1">SUM(D$12:D162)+SUMIF(E$12:E162, "&lt;0")</f>
        <v>64059</v>
      </c>
      <c r="J162" s="43"/>
      <c r="K162" s="61">
        <v>44333</v>
      </c>
      <c r="L162" s="62">
        <f t="shared" ca="1" si="67"/>
        <v>1562</v>
      </c>
      <c r="M162" s="62">
        <f t="shared" ca="1" si="83"/>
        <v>1562</v>
      </c>
      <c r="N162" s="62">
        <f t="shared" ca="1" si="58"/>
        <v>777</v>
      </c>
      <c r="O162" s="62">
        <f t="shared" ca="1" si="68"/>
        <v>785</v>
      </c>
      <c r="P162" s="62">
        <f t="shared" ca="1" si="69"/>
        <v>785</v>
      </c>
      <c r="Q162" s="62">
        <f t="shared" ca="1" si="77"/>
        <v>173919.27499999999</v>
      </c>
      <c r="R162" s="43">
        <f ca="1">SUM(P$12:P162)</f>
        <v>97020.274999999994</v>
      </c>
      <c r="S162" s="60">
        <f ca="1">SUM(N$12:N162)+SUMIF(O$12:O162, "&lt;0")</f>
        <v>76899</v>
      </c>
      <c r="U162" s="61">
        <v>44333</v>
      </c>
      <c r="V162" s="62">
        <f t="shared" ca="1" si="81"/>
        <v>2062</v>
      </c>
      <c r="W162" s="62">
        <f t="shared" ca="1" si="84"/>
        <v>2062</v>
      </c>
      <c r="X162" s="62">
        <f t="shared" ca="1" si="59"/>
        <v>1017</v>
      </c>
      <c r="Y162" s="62">
        <f t="shared" ca="1" si="70"/>
        <v>1045</v>
      </c>
      <c r="Z162" s="62">
        <f t="shared" ca="1" si="71"/>
        <v>1045</v>
      </c>
      <c r="AA162" s="62">
        <f t="shared" ca="1" si="78"/>
        <v>205669.27499999999</v>
      </c>
      <c r="AB162" s="43">
        <f ca="1">SUM(Z$12:Z162)</f>
        <v>115930.27499999999</v>
      </c>
      <c r="AC162" s="60">
        <f ca="1">SUM(X$12:X162)+SUMIF(Y$12:Y162, "&lt;0")</f>
        <v>89739.000000000015</v>
      </c>
      <c r="AE162" s="61">
        <v>44333</v>
      </c>
      <c r="AF162" s="62">
        <f t="shared" ca="1" si="64"/>
        <v>1562</v>
      </c>
      <c r="AG162" s="62">
        <f t="shared" ca="1" si="85"/>
        <v>1562</v>
      </c>
      <c r="AH162" s="62">
        <f t="shared" ca="1" si="60"/>
        <v>777</v>
      </c>
      <c r="AI162" s="62">
        <f t="shared" ca="1" si="72"/>
        <v>785</v>
      </c>
      <c r="AJ162" s="62">
        <f t="shared" ca="1" si="73"/>
        <v>785</v>
      </c>
      <c r="AK162" s="62">
        <f t="shared" ca="1" si="79"/>
        <v>186419.27499999999</v>
      </c>
      <c r="AL162" s="43">
        <f ca="1">SUM(AJ$12:AJ162)</f>
        <v>103280.27499999999</v>
      </c>
      <c r="AM162" s="60">
        <f ca="1">SUM(AH$12:AH162)+SUMIF(AI$12:AI162, "&lt;0")</f>
        <v>83139.000000000015</v>
      </c>
      <c r="AO162" s="61">
        <v>44333</v>
      </c>
      <c r="AP162" s="62">
        <f t="shared" ca="1" si="65"/>
        <v>2062</v>
      </c>
      <c r="AQ162" s="62">
        <f t="shared" ca="1" si="86"/>
        <v>2062</v>
      </c>
      <c r="AR162" s="62">
        <f t="shared" ca="1" si="61"/>
        <v>1017</v>
      </c>
      <c r="AS162" s="62">
        <f t="shared" ca="1" si="74"/>
        <v>1045</v>
      </c>
      <c r="AT162" s="62">
        <f t="shared" ca="1" si="75"/>
        <v>1045</v>
      </c>
      <c r="AU162" s="62">
        <f t="shared" ca="1" si="80"/>
        <v>230669.27499999999</v>
      </c>
      <c r="AV162" s="43">
        <f ca="1">SUM(AT$12:AT162)</f>
        <v>128450.27500000001</v>
      </c>
      <c r="AW162" s="60">
        <f ca="1">SUM(AR$12:AR162)+SUMIF(AS$12:AS162, "&lt;0")</f>
        <v>102219</v>
      </c>
    </row>
    <row r="163" spans="1:49" x14ac:dyDescent="0.2">
      <c r="A163" s="33">
        <v>44334</v>
      </c>
      <c r="B163" s="54">
        <f ca="1">IF($A163&gt;= $C$5,$C$6, INDEX('[1]Historical Data'!$C$2:$C$745, MATCH(A163, '[1]Historical Data'!$A$2:$A$745, 0)))</f>
        <v>1062</v>
      </c>
      <c r="C163" s="62">
        <f t="shared" ca="1" si="82"/>
        <v>1062</v>
      </c>
      <c r="D163" s="62">
        <f t="shared" ca="1" si="62"/>
        <v>401</v>
      </c>
      <c r="E163" s="62">
        <f t="shared" ca="1" si="66"/>
        <v>661</v>
      </c>
      <c r="F163" s="62">
        <f t="shared" ca="1" si="63"/>
        <v>661</v>
      </c>
      <c r="G163" s="62">
        <f t="shared" ca="1" si="76"/>
        <v>143231.27499999999</v>
      </c>
      <c r="H163" s="43">
        <f ca="1">SUM(F$12:F163)</f>
        <v>78771.274999999994</v>
      </c>
      <c r="I163" s="60">
        <f ca="1">SUM(D$12:D163)+SUMIF(E$12:E163, "&lt;0")</f>
        <v>64460</v>
      </c>
      <c r="J163" s="43"/>
      <c r="K163" s="61">
        <v>44334</v>
      </c>
      <c r="L163" s="62">
        <f t="shared" ca="1" si="67"/>
        <v>1562</v>
      </c>
      <c r="M163" s="62">
        <f t="shared" ca="1" si="83"/>
        <v>1562</v>
      </c>
      <c r="N163" s="62">
        <f t="shared" ca="1" si="58"/>
        <v>641</v>
      </c>
      <c r="O163" s="62">
        <f t="shared" ca="1" si="68"/>
        <v>921</v>
      </c>
      <c r="P163" s="62">
        <f t="shared" ca="1" si="69"/>
        <v>921</v>
      </c>
      <c r="Q163" s="62">
        <f t="shared" ca="1" si="77"/>
        <v>175481.27499999999</v>
      </c>
      <c r="R163" s="43">
        <f ca="1">SUM(P$12:P163)</f>
        <v>97941.274999999994</v>
      </c>
      <c r="S163" s="60">
        <f ca="1">SUM(N$12:N163)+SUMIF(O$12:O163, "&lt;0")</f>
        <v>77540</v>
      </c>
      <c r="U163" s="61">
        <v>44334</v>
      </c>
      <c r="V163" s="62">
        <f t="shared" ca="1" si="81"/>
        <v>2062</v>
      </c>
      <c r="W163" s="62">
        <f t="shared" ca="1" si="84"/>
        <v>2062</v>
      </c>
      <c r="X163" s="62">
        <f t="shared" ca="1" si="59"/>
        <v>881</v>
      </c>
      <c r="Y163" s="62">
        <f t="shared" ca="1" si="70"/>
        <v>1181</v>
      </c>
      <c r="Z163" s="62">
        <f t="shared" ca="1" si="71"/>
        <v>1181</v>
      </c>
      <c r="AA163" s="62">
        <f t="shared" ca="1" si="78"/>
        <v>207731.27499999999</v>
      </c>
      <c r="AB163" s="43">
        <f ca="1">SUM(Z$12:Z163)</f>
        <v>117111.27499999999</v>
      </c>
      <c r="AC163" s="60">
        <f ca="1">SUM(X$12:X163)+SUMIF(Y$12:Y163, "&lt;0")</f>
        <v>90620.000000000015</v>
      </c>
      <c r="AE163" s="61">
        <v>44334</v>
      </c>
      <c r="AF163" s="62">
        <f t="shared" ca="1" si="64"/>
        <v>1562</v>
      </c>
      <c r="AG163" s="62">
        <f t="shared" ca="1" si="85"/>
        <v>1562</v>
      </c>
      <c r="AH163" s="62">
        <f t="shared" ca="1" si="60"/>
        <v>641</v>
      </c>
      <c r="AI163" s="62">
        <f t="shared" ca="1" si="72"/>
        <v>921</v>
      </c>
      <c r="AJ163" s="62">
        <f t="shared" ca="1" si="73"/>
        <v>921</v>
      </c>
      <c r="AK163" s="62">
        <f t="shared" ca="1" si="79"/>
        <v>187981.27499999999</v>
      </c>
      <c r="AL163" s="43">
        <f ca="1">SUM(AJ$12:AJ163)</f>
        <v>104201.27499999999</v>
      </c>
      <c r="AM163" s="60">
        <f ca="1">SUM(AH$12:AH163)+SUMIF(AI$12:AI163, "&lt;0")</f>
        <v>83780.000000000015</v>
      </c>
      <c r="AO163" s="61">
        <v>44334</v>
      </c>
      <c r="AP163" s="62">
        <f t="shared" ca="1" si="65"/>
        <v>2062</v>
      </c>
      <c r="AQ163" s="62">
        <f t="shared" ca="1" si="86"/>
        <v>2062</v>
      </c>
      <c r="AR163" s="62">
        <f t="shared" ca="1" si="61"/>
        <v>881</v>
      </c>
      <c r="AS163" s="62">
        <f t="shared" ca="1" si="74"/>
        <v>1181</v>
      </c>
      <c r="AT163" s="62">
        <f t="shared" ca="1" si="75"/>
        <v>1181</v>
      </c>
      <c r="AU163" s="62">
        <f t="shared" ca="1" si="80"/>
        <v>232731.27499999999</v>
      </c>
      <c r="AV163" s="43">
        <f ca="1">SUM(AT$12:AT163)</f>
        <v>129631.27500000001</v>
      </c>
      <c r="AW163" s="60">
        <f ca="1">SUM(AR$12:AR163)+SUMIF(AS$12:AS163, "&lt;0")</f>
        <v>103100</v>
      </c>
    </row>
    <row r="164" spans="1:49" x14ac:dyDescent="0.2">
      <c r="A164" s="33">
        <v>44335</v>
      </c>
      <c r="B164" s="54">
        <f ca="1">IF($A164&gt;= $C$5,$C$6, INDEX('[1]Historical Data'!$C$2:$C$745, MATCH(A164, '[1]Historical Data'!$A$2:$A$745, 0)))</f>
        <v>1062</v>
      </c>
      <c r="C164" s="62">
        <f t="shared" ca="1" si="82"/>
        <v>1062</v>
      </c>
      <c r="D164" s="62">
        <f t="shared" ca="1" si="62"/>
        <v>168</v>
      </c>
      <c r="E164" s="62">
        <f t="shared" ca="1" si="66"/>
        <v>894</v>
      </c>
      <c r="F164" s="62">
        <f t="shared" ca="1" si="63"/>
        <v>894</v>
      </c>
      <c r="G164" s="62">
        <f t="shared" ca="1" si="76"/>
        <v>144293.27499999999</v>
      </c>
      <c r="H164" s="43">
        <f ca="1">SUM(F$12:F164)</f>
        <v>79665.274999999994</v>
      </c>
      <c r="I164" s="60">
        <f ca="1">SUM(D$12:D164)+SUMIF(E$12:E164, "&lt;0")</f>
        <v>64628</v>
      </c>
      <c r="J164" s="43"/>
      <c r="K164" s="61">
        <v>44335</v>
      </c>
      <c r="L164" s="62">
        <f t="shared" ca="1" si="67"/>
        <v>1562</v>
      </c>
      <c r="M164" s="62">
        <f t="shared" ca="1" si="83"/>
        <v>1562</v>
      </c>
      <c r="N164" s="62">
        <f t="shared" ref="N164:N227" ca="1" si="87" xml:space="preserve"> P140 + IF(O163 &lt; 0, -O163, 0)</f>
        <v>408</v>
      </c>
      <c r="O164" s="62">
        <f t="shared" ca="1" si="68"/>
        <v>1154</v>
      </c>
      <c r="P164" s="62">
        <f t="shared" ca="1" si="69"/>
        <v>1154</v>
      </c>
      <c r="Q164" s="62">
        <f t="shared" ca="1" si="77"/>
        <v>177043.27499999999</v>
      </c>
      <c r="R164" s="43">
        <f ca="1">SUM(P$12:P164)</f>
        <v>99095.274999999994</v>
      </c>
      <c r="S164" s="60">
        <f ca="1">SUM(N$12:N164)+SUMIF(O$12:O164, "&lt;0")</f>
        <v>77948</v>
      </c>
      <c r="U164" s="61">
        <v>44335</v>
      </c>
      <c r="V164" s="62">
        <f t="shared" ca="1" si="81"/>
        <v>2062</v>
      </c>
      <c r="W164" s="62">
        <f t="shared" ca="1" si="84"/>
        <v>2062</v>
      </c>
      <c r="X164" s="62">
        <f t="shared" ref="X164:X227" ca="1" si="88" xml:space="preserve"> Z140 + IF(Y163 &lt; 0, -Y163, 0)</f>
        <v>648</v>
      </c>
      <c r="Y164" s="62">
        <f t="shared" ca="1" si="70"/>
        <v>1414</v>
      </c>
      <c r="Z164" s="62">
        <f t="shared" ca="1" si="71"/>
        <v>1414</v>
      </c>
      <c r="AA164" s="62">
        <f t="shared" ca="1" si="78"/>
        <v>209793.27499999999</v>
      </c>
      <c r="AB164" s="43">
        <f ca="1">SUM(Z$12:Z164)</f>
        <v>118525.27499999999</v>
      </c>
      <c r="AC164" s="60">
        <f ca="1">SUM(X$12:X164)+SUMIF(Y$12:Y164, "&lt;0")</f>
        <v>91268.000000000015</v>
      </c>
      <c r="AE164" s="61">
        <v>44335</v>
      </c>
      <c r="AF164" s="62">
        <f t="shared" ca="1" si="64"/>
        <v>1562</v>
      </c>
      <c r="AG164" s="62">
        <f t="shared" ca="1" si="85"/>
        <v>1562</v>
      </c>
      <c r="AH164" s="62">
        <f t="shared" ref="AH164:AH227" ca="1" si="89" xml:space="preserve"> AJ140 + IF(AI163 &lt; 0, -AI163, 0)</f>
        <v>408</v>
      </c>
      <c r="AI164" s="62">
        <f t="shared" ca="1" si="72"/>
        <v>1154</v>
      </c>
      <c r="AJ164" s="62">
        <f t="shared" ca="1" si="73"/>
        <v>1154</v>
      </c>
      <c r="AK164" s="62">
        <f t="shared" ca="1" si="79"/>
        <v>189543.27499999999</v>
      </c>
      <c r="AL164" s="43">
        <f ca="1">SUM(AJ$12:AJ164)</f>
        <v>105355.27499999999</v>
      </c>
      <c r="AM164" s="60">
        <f ca="1">SUM(AH$12:AH164)+SUMIF(AI$12:AI164, "&lt;0")</f>
        <v>84188.000000000015</v>
      </c>
      <c r="AO164" s="61">
        <v>44335</v>
      </c>
      <c r="AP164" s="62">
        <f t="shared" ca="1" si="65"/>
        <v>2062</v>
      </c>
      <c r="AQ164" s="62">
        <f t="shared" ca="1" si="86"/>
        <v>2062</v>
      </c>
      <c r="AR164" s="62">
        <f t="shared" ref="AR164:AR227" ca="1" si="90" xml:space="preserve"> AT140 + IF(AS163 &lt; 0, -AS163, 0)</f>
        <v>648</v>
      </c>
      <c r="AS164" s="62">
        <f t="shared" ca="1" si="74"/>
        <v>1414</v>
      </c>
      <c r="AT164" s="62">
        <f t="shared" ca="1" si="75"/>
        <v>1414</v>
      </c>
      <c r="AU164" s="62">
        <f t="shared" ca="1" si="80"/>
        <v>234793.27499999999</v>
      </c>
      <c r="AV164" s="43">
        <f ca="1">SUM(AT$12:AT164)</f>
        <v>131045.27500000001</v>
      </c>
      <c r="AW164" s="60">
        <f ca="1">SUM(AR$12:AR164)+SUMIF(AS$12:AS164, "&lt;0")</f>
        <v>103748</v>
      </c>
    </row>
    <row r="165" spans="1:49" x14ac:dyDescent="0.2">
      <c r="A165" s="33">
        <v>44336</v>
      </c>
      <c r="B165" s="54">
        <f ca="1">IF($A165&gt;= $C$5,$C$6, INDEX('[1]Historical Data'!$C$2:$C$745, MATCH(A165, '[1]Historical Data'!$A$2:$A$745, 0)))</f>
        <v>1062</v>
      </c>
      <c r="C165" s="62">
        <f t="shared" ca="1" si="82"/>
        <v>1062</v>
      </c>
      <c r="D165" s="62">
        <f t="shared" ref="D165:D228" ca="1" si="91" xml:space="preserve"> F141 + IF(E164 &lt; 0, -E164, 0)</f>
        <v>1062</v>
      </c>
      <c r="E165" s="62">
        <f t="shared" ca="1" si="66"/>
        <v>0</v>
      </c>
      <c r="F165" s="62">
        <f t="shared" ca="1" si="63"/>
        <v>0</v>
      </c>
      <c r="G165" s="62">
        <f t="shared" ca="1" si="76"/>
        <v>145355.27499999999</v>
      </c>
      <c r="H165" s="43">
        <f ca="1">SUM(F$12:F165)</f>
        <v>79665.274999999994</v>
      </c>
      <c r="I165" s="60">
        <f ca="1">SUM(D$12:D165)+SUMIF(E$12:E165, "&lt;0")</f>
        <v>65690</v>
      </c>
      <c r="J165" s="43"/>
      <c r="K165" s="61">
        <v>44336</v>
      </c>
      <c r="L165" s="62">
        <f t="shared" ca="1" si="67"/>
        <v>1562</v>
      </c>
      <c r="M165" s="62">
        <f t="shared" ca="1" si="83"/>
        <v>1562</v>
      </c>
      <c r="N165" s="62">
        <f t="shared" ca="1" si="87"/>
        <v>1402</v>
      </c>
      <c r="O165" s="62">
        <f t="shared" ca="1" si="68"/>
        <v>160</v>
      </c>
      <c r="P165" s="62">
        <f t="shared" ca="1" si="69"/>
        <v>160</v>
      </c>
      <c r="Q165" s="62">
        <f t="shared" ca="1" si="77"/>
        <v>178605.27499999999</v>
      </c>
      <c r="R165" s="43">
        <f ca="1">SUM(P$12:P165)</f>
        <v>99255.274999999994</v>
      </c>
      <c r="S165" s="60">
        <f ca="1">SUM(N$12:N165)+SUMIF(O$12:O165, "&lt;0")</f>
        <v>79350</v>
      </c>
      <c r="U165" s="61">
        <v>44336</v>
      </c>
      <c r="V165" s="62">
        <f t="shared" ca="1" si="81"/>
        <v>2062</v>
      </c>
      <c r="W165" s="62">
        <f t="shared" ca="1" si="84"/>
        <v>2062</v>
      </c>
      <c r="X165" s="62">
        <f t="shared" ca="1" si="88"/>
        <v>1742</v>
      </c>
      <c r="Y165" s="62">
        <f t="shared" ca="1" si="70"/>
        <v>320</v>
      </c>
      <c r="Z165" s="62">
        <f t="shared" ca="1" si="71"/>
        <v>320</v>
      </c>
      <c r="AA165" s="62">
        <f t="shared" ca="1" si="78"/>
        <v>211855.27499999999</v>
      </c>
      <c r="AB165" s="43">
        <f ca="1">SUM(Z$12:Z165)</f>
        <v>118845.27499999999</v>
      </c>
      <c r="AC165" s="60">
        <f ca="1">SUM(X$12:X165)+SUMIF(Y$12:Y165, "&lt;0")</f>
        <v>93010.000000000015</v>
      </c>
      <c r="AE165" s="61">
        <v>44336</v>
      </c>
      <c r="AF165" s="62">
        <f t="shared" ca="1" si="64"/>
        <v>1562</v>
      </c>
      <c r="AG165" s="62">
        <f t="shared" ca="1" si="85"/>
        <v>1562</v>
      </c>
      <c r="AH165" s="62">
        <f t="shared" ca="1" si="89"/>
        <v>1502</v>
      </c>
      <c r="AI165" s="62">
        <f t="shared" ca="1" si="72"/>
        <v>60</v>
      </c>
      <c r="AJ165" s="62">
        <f t="shared" ca="1" si="73"/>
        <v>60</v>
      </c>
      <c r="AK165" s="62">
        <f t="shared" ca="1" si="79"/>
        <v>191105.27499999999</v>
      </c>
      <c r="AL165" s="43">
        <f ca="1">SUM(AJ$12:AJ165)</f>
        <v>105415.27499999999</v>
      </c>
      <c r="AM165" s="60">
        <f ca="1">SUM(AH$12:AH165)+SUMIF(AI$12:AI165, "&lt;0")</f>
        <v>85690.000000000015</v>
      </c>
      <c r="AO165" s="61">
        <v>44336</v>
      </c>
      <c r="AP165" s="62">
        <f t="shared" ca="1" si="65"/>
        <v>2062</v>
      </c>
      <c r="AQ165" s="62">
        <f t="shared" ca="1" si="86"/>
        <v>2062</v>
      </c>
      <c r="AR165" s="62">
        <f t="shared" ca="1" si="90"/>
        <v>1942</v>
      </c>
      <c r="AS165" s="62">
        <f t="shared" ca="1" si="74"/>
        <v>120</v>
      </c>
      <c r="AT165" s="62">
        <f t="shared" ca="1" si="75"/>
        <v>120</v>
      </c>
      <c r="AU165" s="62">
        <f t="shared" ca="1" si="80"/>
        <v>236855.27499999999</v>
      </c>
      <c r="AV165" s="43">
        <f ca="1">SUM(AT$12:AT165)</f>
        <v>131165.27500000002</v>
      </c>
      <c r="AW165" s="60">
        <f ca="1">SUM(AR$12:AR165)+SUMIF(AS$12:AS165, "&lt;0")</f>
        <v>105690</v>
      </c>
    </row>
    <row r="166" spans="1:49" x14ac:dyDescent="0.2">
      <c r="A166" s="33">
        <v>44337</v>
      </c>
      <c r="B166" s="54">
        <f ca="1">IF($A166&gt;= $C$5,$C$6, INDEX('[1]Historical Data'!$C$2:$C$745, MATCH(A166, '[1]Historical Data'!$A$2:$A$745, 0)))</f>
        <v>1062</v>
      </c>
      <c r="C166" s="62">
        <f t="shared" ca="1" si="82"/>
        <v>1062</v>
      </c>
      <c r="D166" s="62">
        <f t="shared" ca="1" si="91"/>
        <v>1062</v>
      </c>
      <c r="E166" s="62">
        <f t="shared" ca="1" si="66"/>
        <v>0</v>
      </c>
      <c r="F166" s="62">
        <f t="shared" ca="1" si="63"/>
        <v>0</v>
      </c>
      <c r="G166" s="62">
        <f t="shared" ca="1" si="76"/>
        <v>146417.27499999999</v>
      </c>
      <c r="H166" s="43">
        <f ca="1">SUM(F$12:F166)</f>
        <v>79665.274999999994</v>
      </c>
      <c r="I166" s="60">
        <f ca="1">SUM(D$12:D166)+SUMIF(E$12:E166, "&lt;0")</f>
        <v>66752</v>
      </c>
      <c r="J166" s="43"/>
      <c r="K166" s="61">
        <v>44337</v>
      </c>
      <c r="L166" s="62">
        <f t="shared" ca="1" si="67"/>
        <v>1562</v>
      </c>
      <c r="M166" s="62">
        <f t="shared" ca="1" si="83"/>
        <v>1562</v>
      </c>
      <c r="N166" s="62">
        <f t="shared" ca="1" si="87"/>
        <v>1407</v>
      </c>
      <c r="O166" s="62">
        <f t="shared" ca="1" si="68"/>
        <v>155</v>
      </c>
      <c r="P166" s="62">
        <f t="shared" ca="1" si="69"/>
        <v>155</v>
      </c>
      <c r="Q166" s="62">
        <f t="shared" ca="1" si="77"/>
        <v>180167.27499999999</v>
      </c>
      <c r="R166" s="43">
        <f ca="1">SUM(P$12:P166)</f>
        <v>99410.274999999994</v>
      </c>
      <c r="S166" s="60">
        <f ca="1">SUM(N$12:N166)+SUMIF(O$12:O166, "&lt;0")</f>
        <v>80757</v>
      </c>
      <c r="U166" s="61">
        <v>44337</v>
      </c>
      <c r="V166" s="62">
        <f t="shared" ca="1" si="81"/>
        <v>2062</v>
      </c>
      <c r="W166" s="62">
        <f t="shared" ca="1" si="84"/>
        <v>2062</v>
      </c>
      <c r="X166" s="62">
        <f t="shared" ca="1" si="88"/>
        <v>1752</v>
      </c>
      <c r="Y166" s="62">
        <f t="shared" ca="1" si="70"/>
        <v>310</v>
      </c>
      <c r="Z166" s="62">
        <f t="shared" ca="1" si="71"/>
        <v>310</v>
      </c>
      <c r="AA166" s="62">
        <f t="shared" ca="1" si="78"/>
        <v>213917.27499999999</v>
      </c>
      <c r="AB166" s="43">
        <f ca="1">SUM(Z$12:Z166)</f>
        <v>119155.27499999999</v>
      </c>
      <c r="AC166" s="60">
        <f ca="1">SUM(X$12:X166)+SUMIF(Y$12:Y166, "&lt;0")</f>
        <v>94762.000000000015</v>
      </c>
      <c r="AE166" s="61">
        <v>44337</v>
      </c>
      <c r="AF166" s="62">
        <f t="shared" ca="1" si="64"/>
        <v>1562</v>
      </c>
      <c r="AG166" s="62">
        <f t="shared" ca="1" si="85"/>
        <v>1562</v>
      </c>
      <c r="AH166" s="62">
        <f t="shared" ca="1" si="89"/>
        <v>1512</v>
      </c>
      <c r="AI166" s="62">
        <f t="shared" ca="1" si="72"/>
        <v>50</v>
      </c>
      <c r="AJ166" s="62">
        <f t="shared" ca="1" si="73"/>
        <v>50</v>
      </c>
      <c r="AK166" s="62">
        <f t="shared" ca="1" si="79"/>
        <v>192667.27499999999</v>
      </c>
      <c r="AL166" s="43">
        <f ca="1">SUM(AJ$12:AJ166)</f>
        <v>105465.27499999999</v>
      </c>
      <c r="AM166" s="60">
        <f ca="1">SUM(AH$12:AH166)+SUMIF(AI$12:AI166, "&lt;0")</f>
        <v>87202.000000000015</v>
      </c>
      <c r="AO166" s="61">
        <v>44337</v>
      </c>
      <c r="AP166" s="62">
        <f t="shared" ca="1" si="65"/>
        <v>2062</v>
      </c>
      <c r="AQ166" s="62">
        <f t="shared" ca="1" si="86"/>
        <v>2062</v>
      </c>
      <c r="AR166" s="62">
        <f t="shared" ca="1" si="90"/>
        <v>1692</v>
      </c>
      <c r="AS166" s="62">
        <f t="shared" ca="1" si="74"/>
        <v>370</v>
      </c>
      <c r="AT166" s="62">
        <f t="shared" ca="1" si="75"/>
        <v>370</v>
      </c>
      <c r="AU166" s="62">
        <f t="shared" ca="1" si="80"/>
        <v>238917.27499999999</v>
      </c>
      <c r="AV166" s="43">
        <f ca="1">SUM(AT$12:AT166)</f>
        <v>131535.27500000002</v>
      </c>
      <c r="AW166" s="60">
        <f ca="1">SUM(AR$12:AR166)+SUMIF(AS$12:AS166, "&lt;0")</f>
        <v>107382</v>
      </c>
    </row>
    <row r="167" spans="1:49" x14ac:dyDescent="0.2">
      <c r="A167" s="33">
        <v>44338</v>
      </c>
      <c r="B167" s="54">
        <f ca="1">IF($A167&gt;= $C$5,$C$6, INDEX('[1]Historical Data'!$C$2:$C$745, MATCH(A167, '[1]Historical Data'!$A$2:$A$745, 0)))</f>
        <v>1062</v>
      </c>
      <c r="C167" s="62">
        <f t="shared" ca="1" si="82"/>
        <v>1062</v>
      </c>
      <c r="D167" s="62">
        <f t="shared" ca="1" si="91"/>
        <v>1062</v>
      </c>
      <c r="E167" s="62">
        <f t="shared" ca="1" si="66"/>
        <v>0</v>
      </c>
      <c r="F167" s="62">
        <f t="shared" ca="1" si="63"/>
        <v>0</v>
      </c>
      <c r="G167" s="62">
        <f t="shared" ca="1" si="76"/>
        <v>147479.27499999999</v>
      </c>
      <c r="H167" s="43">
        <f ca="1">SUM(F$12:F167)</f>
        <v>79665.274999999994</v>
      </c>
      <c r="I167" s="60">
        <f ca="1">SUM(D$12:D167)+SUMIF(E$12:E167, "&lt;0")</f>
        <v>67814</v>
      </c>
      <c r="J167" s="43"/>
      <c r="K167" s="61">
        <v>44338</v>
      </c>
      <c r="L167" s="62">
        <f t="shared" ca="1" si="67"/>
        <v>1562</v>
      </c>
      <c r="M167" s="62">
        <f t="shared" ca="1" si="83"/>
        <v>1562</v>
      </c>
      <c r="N167" s="62">
        <f t="shared" ca="1" si="87"/>
        <v>1412</v>
      </c>
      <c r="O167" s="62">
        <f t="shared" ca="1" si="68"/>
        <v>150</v>
      </c>
      <c r="P167" s="62">
        <f t="shared" ca="1" si="69"/>
        <v>150</v>
      </c>
      <c r="Q167" s="62">
        <f t="shared" ca="1" si="77"/>
        <v>181729.27499999999</v>
      </c>
      <c r="R167" s="43">
        <f ca="1">SUM(P$12:P167)</f>
        <v>99560.274999999994</v>
      </c>
      <c r="S167" s="60">
        <f ca="1">SUM(N$12:N167)+SUMIF(O$12:O167, "&lt;0")</f>
        <v>82169</v>
      </c>
      <c r="U167" s="61">
        <v>44338</v>
      </c>
      <c r="V167" s="62">
        <f t="shared" ca="1" si="81"/>
        <v>2062</v>
      </c>
      <c r="W167" s="62">
        <f t="shared" ca="1" si="84"/>
        <v>2062</v>
      </c>
      <c r="X167" s="62">
        <f t="shared" ca="1" si="88"/>
        <v>1762</v>
      </c>
      <c r="Y167" s="62">
        <f t="shared" ca="1" si="70"/>
        <v>300</v>
      </c>
      <c r="Z167" s="62">
        <f t="shared" ca="1" si="71"/>
        <v>300</v>
      </c>
      <c r="AA167" s="62">
        <f t="shared" ca="1" si="78"/>
        <v>215979.27499999999</v>
      </c>
      <c r="AB167" s="43">
        <f ca="1">SUM(Z$12:Z167)</f>
        <v>119455.27499999999</v>
      </c>
      <c r="AC167" s="60">
        <f ca="1">SUM(X$12:X167)+SUMIF(Y$12:Y167, "&lt;0")</f>
        <v>96524.000000000015</v>
      </c>
      <c r="AE167" s="61">
        <v>44338</v>
      </c>
      <c r="AF167" s="62">
        <f t="shared" ca="1" si="64"/>
        <v>1562</v>
      </c>
      <c r="AG167" s="62">
        <f t="shared" ca="1" si="85"/>
        <v>1562</v>
      </c>
      <c r="AH167" s="62">
        <f t="shared" ca="1" si="89"/>
        <v>1522</v>
      </c>
      <c r="AI167" s="62">
        <f t="shared" ca="1" si="72"/>
        <v>40</v>
      </c>
      <c r="AJ167" s="62">
        <f t="shared" ca="1" si="73"/>
        <v>40</v>
      </c>
      <c r="AK167" s="62">
        <f t="shared" ca="1" si="79"/>
        <v>194229.27499999999</v>
      </c>
      <c r="AL167" s="43">
        <f ca="1">SUM(AJ$12:AJ167)</f>
        <v>105505.27499999999</v>
      </c>
      <c r="AM167" s="60">
        <f ca="1">SUM(AH$12:AH167)+SUMIF(AI$12:AI167, "&lt;0")</f>
        <v>88724.000000000015</v>
      </c>
      <c r="AO167" s="61">
        <v>44338</v>
      </c>
      <c r="AP167" s="62">
        <f t="shared" ca="1" si="65"/>
        <v>2062</v>
      </c>
      <c r="AQ167" s="62">
        <f t="shared" ca="1" si="86"/>
        <v>2062</v>
      </c>
      <c r="AR167" s="62">
        <f t="shared" ca="1" si="90"/>
        <v>1681.7210000000014</v>
      </c>
      <c r="AS167" s="62">
        <f t="shared" ca="1" si="74"/>
        <v>380.27899999999863</v>
      </c>
      <c r="AT167" s="62">
        <f t="shared" ca="1" si="75"/>
        <v>380.27899999999863</v>
      </c>
      <c r="AU167" s="62">
        <f t="shared" ca="1" si="80"/>
        <v>240979.27499999999</v>
      </c>
      <c r="AV167" s="43">
        <f ca="1">SUM(AT$12:AT167)</f>
        <v>131915.55400000003</v>
      </c>
      <c r="AW167" s="60">
        <f ca="1">SUM(AR$12:AR167)+SUMIF(AS$12:AS167, "&lt;0")</f>
        <v>109063.72100000001</v>
      </c>
    </row>
    <row r="168" spans="1:49" x14ac:dyDescent="0.2">
      <c r="A168" s="33">
        <v>44339</v>
      </c>
      <c r="B168" s="54">
        <f ca="1">IF($A168&gt;= $C$5,$C$6, INDEX('[1]Historical Data'!$C$2:$C$745, MATCH(A168, '[1]Historical Data'!$A$2:$A$745, 0)))</f>
        <v>1062</v>
      </c>
      <c r="C168" s="62">
        <f t="shared" ca="1" si="82"/>
        <v>1062</v>
      </c>
      <c r="D168" s="62">
        <f t="shared" ca="1" si="91"/>
        <v>1062</v>
      </c>
      <c r="E168" s="62">
        <f t="shared" ca="1" si="66"/>
        <v>0</v>
      </c>
      <c r="F168" s="62">
        <f t="shared" ca="1" si="63"/>
        <v>0</v>
      </c>
      <c r="G168" s="62">
        <f t="shared" ca="1" si="76"/>
        <v>148541.27499999999</v>
      </c>
      <c r="H168" s="43">
        <f ca="1">SUM(F$12:F168)</f>
        <v>79665.274999999994</v>
      </c>
      <c r="I168" s="60">
        <f ca="1">SUM(D$12:D168)+SUMIF(E$12:E168, "&lt;0")</f>
        <v>68876</v>
      </c>
      <c r="J168" s="43"/>
      <c r="K168" s="61">
        <v>44339</v>
      </c>
      <c r="L168" s="62">
        <f t="shared" ca="1" si="67"/>
        <v>1562</v>
      </c>
      <c r="M168" s="62">
        <f t="shared" ca="1" si="83"/>
        <v>1562</v>
      </c>
      <c r="N168" s="62">
        <f t="shared" ca="1" si="87"/>
        <v>1121.2750000000015</v>
      </c>
      <c r="O168" s="62">
        <f t="shared" ca="1" si="68"/>
        <v>440.72499999999854</v>
      </c>
      <c r="P168" s="62">
        <f t="shared" ca="1" si="69"/>
        <v>440.72499999999854</v>
      </c>
      <c r="Q168" s="62">
        <f t="shared" ca="1" si="77"/>
        <v>183291.27499999999</v>
      </c>
      <c r="R168" s="43">
        <f ca="1">SUM(P$12:P168)</f>
        <v>100001</v>
      </c>
      <c r="S168" s="60">
        <f ca="1">SUM(N$12:N168)+SUMIF(O$12:O168, "&lt;0")</f>
        <v>83290.275000000009</v>
      </c>
      <c r="U168" s="61">
        <v>44339</v>
      </c>
      <c r="V168" s="62">
        <f t="shared" ca="1" si="81"/>
        <v>2062</v>
      </c>
      <c r="W168" s="62">
        <f t="shared" ca="1" si="84"/>
        <v>2062</v>
      </c>
      <c r="X168" s="62">
        <f t="shared" ca="1" si="88"/>
        <v>1046.2750000000015</v>
      </c>
      <c r="Y168" s="62">
        <f t="shared" ca="1" si="70"/>
        <v>1015.7249999999985</v>
      </c>
      <c r="Z168" s="62">
        <f t="shared" ca="1" si="71"/>
        <v>1015.7249999999985</v>
      </c>
      <c r="AA168" s="62">
        <f t="shared" ca="1" si="78"/>
        <v>218041.27499999999</v>
      </c>
      <c r="AB168" s="43">
        <f ca="1">SUM(Z$12:Z168)</f>
        <v>120471</v>
      </c>
      <c r="AC168" s="60">
        <f ca="1">SUM(X$12:X168)+SUMIF(Y$12:Y168, "&lt;0")</f>
        <v>97570.275000000009</v>
      </c>
      <c r="AE168" s="61">
        <v>44339</v>
      </c>
      <c r="AF168" s="62">
        <f t="shared" ca="1" si="64"/>
        <v>1562</v>
      </c>
      <c r="AG168" s="62">
        <f t="shared" ca="1" si="85"/>
        <v>1562</v>
      </c>
      <c r="AH168" s="62">
        <f t="shared" ca="1" si="89"/>
        <v>806.27500000000146</v>
      </c>
      <c r="AI168" s="62">
        <f t="shared" ca="1" si="72"/>
        <v>755.72499999999854</v>
      </c>
      <c r="AJ168" s="62">
        <f t="shared" ca="1" si="73"/>
        <v>755.72499999999854</v>
      </c>
      <c r="AK168" s="62">
        <f t="shared" ca="1" si="79"/>
        <v>195791.27499999999</v>
      </c>
      <c r="AL168" s="43">
        <f ca="1">SUM(AJ$12:AJ168)</f>
        <v>106261</v>
      </c>
      <c r="AM168" s="60">
        <f ca="1">SUM(AH$12:AH168)+SUMIF(AI$12:AI168, "&lt;0")</f>
        <v>89530.275000000009</v>
      </c>
      <c r="AO168" s="61">
        <v>44339</v>
      </c>
      <c r="AP168" s="62">
        <f t="shared" ca="1" si="65"/>
        <v>2062</v>
      </c>
      <c r="AQ168" s="62">
        <f t="shared" ca="1" si="86"/>
        <v>2062</v>
      </c>
      <c r="AR168" s="62">
        <f t="shared" ca="1" si="90"/>
        <v>986.55400000000009</v>
      </c>
      <c r="AS168" s="62">
        <f t="shared" ca="1" si="74"/>
        <v>1075.4459999999999</v>
      </c>
      <c r="AT168" s="62">
        <f t="shared" ca="1" si="75"/>
        <v>1075.4459999999999</v>
      </c>
      <c r="AU168" s="62">
        <f t="shared" ca="1" si="80"/>
        <v>243041.27499999999</v>
      </c>
      <c r="AV168" s="43">
        <f ca="1">SUM(AT$12:AT168)</f>
        <v>132991.00000000003</v>
      </c>
      <c r="AW168" s="60">
        <f ca="1">SUM(AR$12:AR168)+SUMIF(AS$12:AS168, "&lt;0")</f>
        <v>110050.27500000001</v>
      </c>
    </row>
    <row r="169" spans="1:49" x14ac:dyDescent="0.2">
      <c r="A169" s="33">
        <v>44340</v>
      </c>
      <c r="B169" s="54">
        <f ca="1">IF($A169&gt;= $C$5,$C$6, INDEX('[1]Historical Data'!$C$2:$C$745, MATCH(A169, '[1]Historical Data'!$A$2:$A$745, 0)))</f>
        <v>1062</v>
      </c>
      <c r="C169" s="62">
        <f t="shared" ca="1" si="82"/>
        <v>1062</v>
      </c>
      <c r="D169" s="62">
        <f t="shared" ca="1" si="91"/>
        <v>1062</v>
      </c>
      <c r="E169" s="62">
        <f t="shared" ca="1" si="66"/>
        <v>0</v>
      </c>
      <c r="F169" s="62">
        <f t="shared" ca="1" si="63"/>
        <v>0</v>
      </c>
      <c r="G169" s="62">
        <f t="shared" ca="1" si="76"/>
        <v>149603.27499999999</v>
      </c>
      <c r="H169" s="43">
        <f ca="1">SUM(F$12:F169)</f>
        <v>79665.274999999994</v>
      </c>
      <c r="I169" s="60">
        <f ca="1">SUM(D$12:D169)+SUMIF(E$12:E169, "&lt;0")</f>
        <v>69938</v>
      </c>
      <c r="J169" s="43"/>
      <c r="K169" s="61">
        <v>44340</v>
      </c>
      <c r="L169" s="62">
        <f t="shared" ca="1" si="67"/>
        <v>1562</v>
      </c>
      <c r="M169" s="62">
        <f t="shared" ca="1" si="83"/>
        <v>1562</v>
      </c>
      <c r="N169" s="62">
        <f t="shared" ca="1" si="87"/>
        <v>1206</v>
      </c>
      <c r="O169" s="62">
        <f t="shared" ca="1" si="68"/>
        <v>356</v>
      </c>
      <c r="P169" s="62">
        <f t="shared" ca="1" si="69"/>
        <v>356</v>
      </c>
      <c r="Q169" s="62">
        <f t="shared" ca="1" si="77"/>
        <v>184853.27499999999</v>
      </c>
      <c r="R169" s="43">
        <f ca="1">SUM(P$12:P169)</f>
        <v>100357</v>
      </c>
      <c r="S169" s="60">
        <f ca="1">SUM(N$12:N169)+SUMIF(O$12:O169, "&lt;0")</f>
        <v>84496.275000000009</v>
      </c>
      <c r="U169" s="61">
        <v>44340</v>
      </c>
      <c r="V169" s="62">
        <f t="shared" ca="1" si="81"/>
        <v>2062</v>
      </c>
      <c r="W169" s="62">
        <f t="shared" ca="1" si="84"/>
        <v>2062</v>
      </c>
      <c r="X169" s="62">
        <f t="shared" ca="1" si="88"/>
        <v>1446</v>
      </c>
      <c r="Y169" s="62">
        <f t="shared" ca="1" si="70"/>
        <v>616</v>
      </c>
      <c r="Z169" s="62">
        <f t="shared" ca="1" si="71"/>
        <v>616</v>
      </c>
      <c r="AA169" s="62">
        <f t="shared" ca="1" si="78"/>
        <v>220103.27499999999</v>
      </c>
      <c r="AB169" s="43">
        <f ca="1">SUM(Z$12:Z169)</f>
        <v>121087</v>
      </c>
      <c r="AC169" s="60">
        <f ca="1">SUM(X$12:X169)+SUMIF(Y$12:Y169, "&lt;0")</f>
        <v>99016.275000000009</v>
      </c>
      <c r="AE169" s="61">
        <v>44340</v>
      </c>
      <c r="AF169" s="62">
        <f t="shared" ca="1" si="64"/>
        <v>1562</v>
      </c>
      <c r="AG169" s="62">
        <f t="shared" ca="1" si="85"/>
        <v>1562</v>
      </c>
      <c r="AH169" s="62">
        <f t="shared" ca="1" si="89"/>
        <v>1206</v>
      </c>
      <c r="AI169" s="62">
        <f t="shared" ca="1" si="72"/>
        <v>356</v>
      </c>
      <c r="AJ169" s="62">
        <f t="shared" ca="1" si="73"/>
        <v>356</v>
      </c>
      <c r="AK169" s="62">
        <f t="shared" ca="1" si="79"/>
        <v>197353.27499999999</v>
      </c>
      <c r="AL169" s="43">
        <f ca="1">SUM(AJ$12:AJ169)</f>
        <v>106617</v>
      </c>
      <c r="AM169" s="60">
        <f ca="1">SUM(AH$12:AH169)+SUMIF(AI$12:AI169, "&lt;0")</f>
        <v>90736.275000000009</v>
      </c>
      <c r="AO169" s="61">
        <v>44340</v>
      </c>
      <c r="AP169" s="62">
        <f t="shared" ca="1" si="65"/>
        <v>2062</v>
      </c>
      <c r="AQ169" s="62">
        <f t="shared" ca="1" si="86"/>
        <v>2062</v>
      </c>
      <c r="AR169" s="62">
        <f t="shared" ca="1" si="90"/>
        <v>1446</v>
      </c>
      <c r="AS169" s="62">
        <f t="shared" ca="1" si="74"/>
        <v>616</v>
      </c>
      <c r="AT169" s="62">
        <f t="shared" ca="1" si="75"/>
        <v>616</v>
      </c>
      <c r="AU169" s="62">
        <f t="shared" ca="1" si="80"/>
        <v>245103.27499999999</v>
      </c>
      <c r="AV169" s="43">
        <f ca="1">SUM(AT$12:AT169)</f>
        <v>133607.00000000003</v>
      </c>
      <c r="AW169" s="60">
        <f ca="1">SUM(AR$12:AR169)+SUMIF(AS$12:AS169, "&lt;0")</f>
        <v>111496.27500000001</v>
      </c>
    </row>
    <row r="170" spans="1:49" x14ac:dyDescent="0.2">
      <c r="A170" s="33">
        <v>44341</v>
      </c>
      <c r="B170" s="54">
        <f ca="1">IF($A170&gt;= $C$5,$C$6, INDEX('[1]Historical Data'!$C$2:$C$745, MATCH(A170, '[1]Historical Data'!$A$2:$A$745, 0)))</f>
        <v>1062</v>
      </c>
      <c r="C170" s="62">
        <f t="shared" ca="1" si="82"/>
        <v>1062</v>
      </c>
      <c r="D170" s="62">
        <f t="shared" ca="1" si="91"/>
        <v>781.27500000000146</v>
      </c>
      <c r="E170" s="62">
        <f t="shared" ca="1" si="66"/>
        <v>280.72499999999854</v>
      </c>
      <c r="F170" s="62">
        <f t="shared" ca="1" si="63"/>
        <v>280.72499999999854</v>
      </c>
      <c r="G170" s="62">
        <f t="shared" ca="1" si="76"/>
        <v>150665.27499999999</v>
      </c>
      <c r="H170" s="43">
        <f ca="1">SUM(F$12:F170)</f>
        <v>79946</v>
      </c>
      <c r="I170" s="60">
        <f ca="1">SUM(D$12:D170)+SUMIF(E$12:E170, "&lt;0")</f>
        <v>70719.274999999994</v>
      </c>
      <c r="J170" s="43"/>
      <c r="K170" s="61">
        <v>44341</v>
      </c>
      <c r="L170" s="62">
        <f t="shared" ca="1" si="67"/>
        <v>1562</v>
      </c>
      <c r="M170" s="62">
        <f t="shared" ca="1" si="83"/>
        <v>1562</v>
      </c>
      <c r="N170" s="62">
        <f t="shared" ca="1" si="87"/>
        <v>988</v>
      </c>
      <c r="O170" s="62">
        <f t="shared" ca="1" si="68"/>
        <v>574</v>
      </c>
      <c r="P170" s="62">
        <f t="shared" ca="1" si="69"/>
        <v>574</v>
      </c>
      <c r="Q170" s="62">
        <f t="shared" ca="1" si="77"/>
        <v>186415.27499999999</v>
      </c>
      <c r="R170" s="43">
        <f ca="1">SUM(P$12:P170)</f>
        <v>100931</v>
      </c>
      <c r="S170" s="60">
        <f ca="1">SUM(N$12:N170)+SUMIF(O$12:O170, "&lt;0")</f>
        <v>85484.275000000009</v>
      </c>
      <c r="U170" s="61">
        <v>44341</v>
      </c>
      <c r="V170" s="62">
        <f t="shared" ca="1" si="81"/>
        <v>2062</v>
      </c>
      <c r="W170" s="62">
        <f t="shared" ca="1" si="84"/>
        <v>2062</v>
      </c>
      <c r="X170" s="62">
        <f t="shared" ca="1" si="88"/>
        <v>1233</v>
      </c>
      <c r="Y170" s="62">
        <f t="shared" ca="1" si="70"/>
        <v>829</v>
      </c>
      <c r="Z170" s="62">
        <f t="shared" ca="1" si="71"/>
        <v>829</v>
      </c>
      <c r="AA170" s="62">
        <f t="shared" ca="1" si="78"/>
        <v>222165.27499999999</v>
      </c>
      <c r="AB170" s="43">
        <f ca="1">SUM(Z$12:Z170)</f>
        <v>121916</v>
      </c>
      <c r="AC170" s="60">
        <f ca="1">SUM(X$12:X170)+SUMIF(Y$12:Y170, "&lt;0")</f>
        <v>100249.27500000001</v>
      </c>
      <c r="AE170" s="61">
        <v>44341</v>
      </c>
      <c r="AF170" s="62">
        <f t="shared" ca="1" si="64"/>
        <v>1562</v>
      </c>
      <c r="AG170" s="62">
        <f t="shared" ca="1" si="85"/>
        <v>1562</v>
      </c>
      <c r="AH170" s="62">
        <f t="shared" ca="1" si="89"/>
        <v>993</v>
      </c>
      <c r="AI170" s="62">
        <f t="shared" ca="1" si="72"/>
        <v>569</v>
      </c>
      <c r="AJ170" s="62">
        <f t="shared" ca="1" si="73"/>
        <v>569</v>
      </c>
      <c r="AK170" s="62">
        <f t="shared" ca="1" si="79"/>
        <v>198915.27499999999</v>
      </c>
      <c r="AL170" s="43">
        <f ca="1">SUM(AJ$12:AJ170)</f>
        <v>107186</v>
      </c>
      <c r="AM170" s="60">
        <f ca="1">SUM(AH$12:AH170)+SUMIF(AI$12:AI170, "&lt;0")</f>
        <v>91729.275000000009</v>
      </c>
      <c r="AO170" s="61">
        <v>44341</v>
      </c>
      <c r="AP170" s="62">
        <f t="shared" ca="1" si="65"/>
        <v>2062</v>
      </c>
      <c r="AQ170" s="62">
        <f t="shared" ca="1" si="86"/>
        <v>2062</v>
      </c>
      <c r="AR170" s="62">
        <f t="shared" ca="1" si="90"/>
        <v>1243</v>
      </c>
      <c r="AS170" s="62">
        <f t="shared" ca="1" si="74"/>
        <v>819</v>
      </c>
      <c r="AT170" s="62">
        <f t="shared" ca="1" si="75"/>
        <v>819</v>
      </c>
      <c r="AU170" s="62">
        <f t="shared" ca="1" si="80"/>
        <v>247165.27499999999</v>
      </c>
      <c r="AV170" s="43">
        <f ca="1">SUM(AT$12:AT170)</f>
        <v>134426.00000000003</v>
      </c>
      <c r="AW170" s="60">
        <f ca="1">SUM(AR$12:AR170)+SUMIF(AS$12:AS170, "&lt;0")</f>
        <v>112739.27500000001</v>
      </c>
    </row>
    <row r="171" spans="1:49" x14ac:dyDescent="0.2">
      <c r="A171" s="33">
        <v>44342</v>
      </c>
      <c r="B171" s="54">
        <f ca="1">IF($A171&gt;= $C$5,$C$6, INDEX('[1]Historical Data'!$C$2:$C$745, MATCH(A171, '[1]Historical Data'!$A$2:$A$745, 0)))</f>
        <v>1062</v>
      </c>
      <c r="C171" s="62">
        <f t="shared" ca="1" si="82"/>
        <v>1062</v>
      </c>
      <c r="D171" s="62">
        <f t="shared" ca="1" si="91"/>
        <v>728</v>
      </c>
      <c r="E171" s="62">
        <f t="shared" ca="1" si="66"/>
        <v>334</v>
      </c>
      <c r="F171" s="62">
        <f t="shared" ca="1" si="63"/>
        <v>334</v>
      </c>
      <c r="G171" s="62">
        <f t="shared" ca="1" si="76"/>
        <v>151727.27499999999</v>
      </c>
      <c r="H171" s="43">
        <f ca="1">SUM(F$12:F171)</f>
        <v>80280</v>
      </c>
      <c r="I171" s="60">
        <f ca="1">SUM(D$12:D171)+SUMIF(E$12:E171, "&lt;0")</f>
        <v>71447.274999999994</v>
      </c>
      <c r="J171" s="43"/>
      <c r="K171" s="61">
        <v>44342</v>
      </c>
      <c r="L171" s="62">
        <f t="shared" ca="1" si="67"/>
        <v>1562</v>
      </c>
      <c r="M171" s="62">
        <f t="shared" ca="1" si="83"/>
        <v>1562</v>
      </c>
      <c r="N171" s="62">
        <f t="shared" ca="1" si="87"/>
        <v>978</v>
      </c>
      <c r="O171" s="62">
        <f t="shared" ca="1" si="68"/>
        <v>584</v>
      </c>
      <c r="P171" s="62">
        <f t="shared" ca="1" si="69"/>
        <v>584</v>
      </c>
      <c r="Q171" s="62">
        <f t="shared" ca="1" si="77"/>
        <v>187977.27499999999</v>
      </c>
      <c r="R171" s="43">
        <f ca="1">SUM(P$12:P171)</f>
        <v>101515</v>
      </c>
      <c r="S171" s="60">
        <f ca="1">SUM(N$12:N171)+SUMIF(O$12:O171, "&lt;0")</f>
        <v>86462.275000000009</v>
      </c>
      <c r="U171" s="61">
        <v>44342</v>
      </c>
      <c r="V171" s="62">
        <f t="shared" ca="1" si="81"/>
        <v>2062</v>
      </c>
      <c r="W171" s="62">
        <f t="shared" ca="1" si="84"/>
        <v>2062</v>
      </c>
      <c r="X171" s="62">
        <f t="shared" ca="1" si="88"/>
        <v>1228</v>
      </c>
      <c r="Y171" s="62">
        <f t="shared" ca="1" si="70"/>
        <v>834</v>
      </c>
      <c r="Z171" s="62">
        <f t="shared" ca="1" si="71"/>
        <v>834</v>
      </c>
      <c r="AA171" s="62">
        <f t="shared" ca="1" si="78"/>
        <v>224227.27499999999</v>
      </c>
      <c r="AB171" s="43">
        <f ca="1">SUM(Z$12:Z171)</f>
        <v>122750</v>
      </c>
      <c r="AC171" s="60">
        <f ca="1">SUM(X$12:X171)+SUMIF(Y$12:Y171, "&lt;0")</f>
        <v>101477.27500000001</v>
      </c>
      <c r="AE171" s="61">
        <v>44342</v>
      </c>
      <c r="AF171" s="62">
        <f t="shared" ca="1" si="64"/>
        <v>1562</v>
      </c>
      <c r="AG171" s="62">
        <f t="shared" ca="1" si="85"/>
        <v>1562</v>
      </c>
      <c r="AH171" s="62">
        <f t="shared" ca="1" si="89"/>
        <v>988</v>
      </c>
      <c r="AI171" s="62">
        <f t="shared" ca="1" si="72"/>
        <v>574</v>
      </c>
      <c r="AJ171" s="62">
        <f t="shared" ca="1" si="73"/>
        <v>574</v>
      </c>
      <c r="AK171" s="62">
        <f t="shared" ca="1" si="79"/>
        <v>200477.27499999999</v>
      </c>
      <c r="AL171" s="43">
        <f ca="1">SUM(AJ$12:AJ171)</f>
        <v>107760</v>
      </c>
      <c r="AM171" s="60">
        <f ca="1">SUM(AH$12:AH171)+SUMIF(AI$12:AI171, "&lt;0")</f>
        <v>92717.275000000009</v>
      </c>
      <c r="AO171" s="61">
        <v>44342</v>
      </c>
      <c r="AP171" s="62">
        <f t="shared" ca="1" si="65"/>
        <v>2062</v>
      </c>
      <c r="AQ171" s="62">
        <f t="shared" ca="1" si="86"/>
        <v>2062</v>
      </c>
      <c r="AR171" s="62">
        <f t="shared" ca="1" si="90"/>
        <v>1248</v>
      </c>
      <c r="AS171" s="62">
        <f t="shared" ca="1" si="74"/>
        <v>814</v>
      </c>
      <c r="AT171" s="62">
        <f t="shared" ca="1" si="75"/>
        <v>814</v>
      </c>
      <c r="AU171" s="62">
        <f t="shared" ca="1" si="80"/>
        <v>249227.27499999999</v>
      </c>
      <c r="AV171" s="43">
        <f ca="1">SUM(AT$12:AT171)</f>
        <v>135240.00000000003</v>
      </c>
      <c r="AW171" s="60">
        <f ca="1">SUM(AR$12:AR171)+SUMIF(AS$12:AS171, "&lt;0")</f>
        <v>113987.27500000001</v>
      </c>
    </row>
    <row r="172" spans="1:49" x14ac:dyDescent="0.2">
      <c r="A172" s="33">
        <v>44343</v>
      </c>
      <c r="B172" s="54">
        <f ca="1">IF($A172&gt;= $C$5,$C$6, INDEX('[1]Historical Data'!$C$2:$C$745, MATCH(A172, '[1]Historical Data'!$A$2:$A$745, 0)))</f>
        <v>1062</v>
      </c>
      <c r="C172" s="62">
        <f t="shared" ca="1" si="82"/>
        <v>1062</v>
      </c>
      <c r="D172" s="62">
        <f t="shared" ca="1" si="91"/>
        <v>1018</v>
      </c>
      <c r="E172" s="62">
        <f t="shared" ca="1" si="66"/>
        <v>44</v>
      </c>
      <c r="F172" s="62">
        <f t="shared" ca="1" si="63"/>
        <v>44</v>
      </c>
      <c r="G172" s="62">
        <f t="shared" ca="1" si="76"/>
        <v>152789.27499999999</v>
      </c>
      <c r="H172" s="43">
        <f ca="1">SUM(F$12:F172)</f>
        <v>80324</v>
      </c>
      <c r="I172" s="60">
        <f ca="1">SUM(D$12:D172)+SUMIF(E$12:E172, "&lt;0")</f>
        <v>72465.274999999994</v>
      </c>
      <c r="J172" s="43"/>
      <c r="K172" s="61">
        <v>44343</v>
      </c>
      <c r="L172" s="62">
        <f t="shared" ca="1" si="67"/>
        <v>1562</v>
      </c>
      <c r="M172" s="62">
        <f t="shared" ca="1" si="83"/>
        <v>1562</v>
      </c>
      <c r="N172" s="62">
        <f t="shared" ca="1" si="87"/>
        <v>1273</v>
      </c>
      <c r="O172" s="62">
        <f t="shared" ca="1" si="68"/>
        <v>289</v>
      </c>
      <c r="P172" s="62">
        <f t="shared" ca="1" si="69"/>
        <v>289</v>
      </c>
      <c r="Q172" s="62">
        <f t="shared" ca="1" si="77"/>
        <v>189539.27499999999</v>
      </c>
      <c r="R172" s="43">
        <f ca="1">SUM(P$12:P172)</f>
        <v>101804</v>
      </c>
      <c r="S172" s="60">
        <f ca="1">SUM(N$12:N172)+SUMIF(O$12:O172, "&lt;0")</f>
        <v>87735.275000000009</v>
      </c>
      <c r="U172" s="61">
        <v>44343</v>
      </c>
      <c r="V172" s="62">
        <f t="shared" ca="1" si="81"/>
        <v>2062</v>
      </c>
      <c r="W172" s="62">
        <f t="shared" ca="1" si="84"/>
        <v>2062</v>
      </c>
      <c r="X172" s="62">
        <f t="shared" ca="1" si="88"/>
        <v>1528</v>
      </c>
      <c r="Y172" s="62">
        <f t="shared" ca="1" si="70"/>
        <v>534</v>
      </c>
      <c r="Z172" s="62">
        <f t="shared" ca="1" si="71"/>
        <v>534</v>
      </c>
      <c r="AA172" s="62">
        <f t="shared" ca="1" si="78"/>
        <v>226289.27499999999</v>
      </c>
      <c r="AB172" s="43">
        <f ca="1">SUM(Z$12:Z172)</f>
        <v>123284</v>
      </c>
      <c r="AC172" s="60">
        <f ca="1">SUM(X$12:X172)+SUMIF(Y$12:Y172, "&lt;0")</f>
        <v>103005.27500000001</v>
      </c>
      <c r="AE172" s="61">
        <v>44343</v>
      </c>
      <c r="AF172" s="62">
        <f t="shared" ca="1" si="64"/>
        <v>1562</v>
      </c>
      <c r="AG172" s="62">
        <f t="shared" ca="1" si="85"/>
        <v>1562</v>
      </c>
      <c r="AH172" s="62">
        <f t="shared" ca="1" si="89"/>
        <v>1278</v>
      </c>
      <c r="AI172" s="62">
        <f t="shared" ca="1" si="72"/>
        <v>284</v>
      </c>
      <c r="AJ172" s="62">
        <f t="shared" ca="1" si="73"/>
        <v>284</v>
      </c>
      <c r="AK172" s="62">
        <f t="shared" ca="1" si="79"/>
        <v>202039.27499999999</v>
      </c>
      <c r="AL172" s="43">
        <f ca="1">SUM(AJ$12:AJ172)</f>
        <v>108044</v>
      </c>
      <c r="AM172" s="60">
        <f ca="1">SUM(AH$12:AH172)+SUMIF(AI$12:AI172, "&lt;0")</f>
        <v>93995.275000000009</v>
      </c>
      <c r="AO172" s="61">
        <v>44343</v>
      </c>
      <c r="AP172" s="62">
        <f t="shared" ca="1" si="65"/>
        <v>2062</v>
      </c>
      <c r="AQ172" s="62">
        <f t="shared" ca="1" si="86"/>
        <v>2062</v>
      </c>
      <c r="AR172" s="62">
        <f t="shared" ca="1" si="90"/>
        <v>1538</v>
      </c>
      <c r="AS172" s="62">
        <f t="shared" ca="1" si="74"/>
        <v>524</v>
      </c>
      <c r="AT172" s="62">
        <f t="shared" ca="1" si="75"/>
        <v>524</v>
      </c>
      <c r="AU172" s="62">
        <f t="shared" ca="1" si="80"/>
        <v>251289.27499999999</v>
      </c>
      <c r="AV172" s="43">
        <f ca="1">SUM(AT$12:AT172)</f>
        <v>135764.00000000003</v>
      </c>
      <c r="AW172" s="60">
        <f ca="1">SUM(AR$12:AR172)+SUMIF(AS$12:AS172, "&lt;0")</f>
        <v>115525.27500000001</v>
      </c>
    </row>
    <row r="173" spans="1:49" x14ac:dyDescent="0.2">
      <c r="A173" s="33">
        <v>44344</v>
      </c>
      <c r="B173" s="54">
        <f ca="1">IF($A173&gt;= $C$5,$C$6, INDEX('[1]Historical Data'!$C$2:$C$745, MATCH(A173, '[1]Historical Data'!$A$2:$A$745, 0)))</f>
        <v>1062</v>
      </c>
      <c r="C173" s="62">
        <f t="shared" ca="1" si="82"/>
        <v>1062</v>
      </c>
      <c r="D173" s="62">
        <f t="shared" ca="1" si="91"/>
        <v>729</v>
      </c>
      <c r="E173" s="62">
        <f t="shared" ca="1" si="66"/>
        <v>333</v>
      </c>
      <c r="F173" s="62">
        <f t="shared" ca="1" si="63"/>
        <v>333</v>
      </c>
      <c r="G173" s="62">
        <f t="shared" ca="1" si="76"/>
        <v>153851.27499999999</v>
      </c>
      <c r="H173" s="43">
        <f ca="1">SUM(F$12:F173)</f>
        <v>80657</v>
      </c>
      <c r="I173" s="60">
        <f ca="1">SUM(D$12:D173)+SUMIF(E$12:E173, "&lt;0")</f>
        <v>73194.274999999994</v>
      </c>
      <c r="J173" s="43"/>
      <c r="K173" s="61">
        <v>44344</v>
      </c>
      <c r="L173" s="62">
        <f t="shared" ca="1" si="67"/>
        <v>1562</v>
      </c>
      <c r="M173" s="62">
        <f t="shared" ca="1" si="83"/>
        <v>1562</v>
      </c>
      <c r="N173" s="62">
        <f t="shared" ca="1" si="87"/>
        <v>989</v>
      </c>
      <c r="O173" s="62">
        <f t="shared" ca="1" si="68"/>
        <v>573</v>
      </c>
      <c r="P173" s="62">
        <f t="shared" ca="1" si="69"/>
        <v>573</v>
      </c>
      <c r="Q173" s="62">
        <f t="shared" ca="1" si="77"/>
        <v>191101.27499999999</v>
      </c>
      <c r="R173" s="43">
        <f ca="1">SUM(P$12:P173)</f>
        <v>102377</v>
      </c>
      <c r="S173" s="60">
        <f ca="1">SUM(N$12:N173)+SUMIF(O$12:O173, "&lt;0")</f>
        <v>88724.275000000009</v>
      </c>
      <c r="U173" s="61">
        <v>44344</v>
      </c>
      <c r="V173" s="62">
        <f t="shared" ca="1" si="81"/>
        <v>2062</v>
      </c>
      <c r="W173" s="62">
        <f t="shared" ca="1" si="84"/>
        <v>2062</v>
      </c>
      <c r="X173" s="62">
        <f t="shared" ca="1" si="88"/>
        <v>1249</v>
      </c>
      <c r="Y173" s="62">
        <f t="shared" ca="1" si="70"/>
        <v>813</v>
      </c>
      <c r="Z173" s="62">
        <f t="shared" ca="1" si="71"/>
        <v>813</v>
      </c>
      <c r="AA173" s="62">
        <f t="shared" ca="1" si="78"/>
        <v>228351.27499999999</v>
      </c>
      <c r="AB173" s="43">
        <f ca="1">SUM(Z$12:Z173)</f>
        <v>124097</v>
      </c>
      <c r="AC173" s="60">
        <f ca="1">SUM(X$12:X173)+SUMIF(Y$12:Y173, "&lt;0")</f>
        <v>104254.27500000001</v>
      </c>
      <c r="AE173" s="61">
        <v>44344</v>
      </c>
      <c r="AF173" s="62">
        <f t="shared" ca="1" si="64"/>
        <v>1562</v>
      </c>
      <c r="AG173" s="62">
        <f t="shared" ca="1" si="85"/>
        <v>1562</v>
      </c>
      <c r="AH173" s="62">
        <f t="shared" ca="1" si="89"/>
        <v>989</v>
      </c>
      <c r="AI173" s="62">
        <f t="shared" ca="1" si="72"/>
        <v>573</v>
      </c>
      <c r="AJ173" s="62">
        <f t="shared" ca="1" si="73"/>
        <v>573</v>
      </c>
      <c r="AK173" s="62">
        <f t="shared" ca="1" si="79"/>
        <v>203601.27499999999</v>
      </c>
      <c r="AL173" s="43">
        <f ca="1">SUM(AJ$12:AJ173)</f>
        <v>108617</v>
      </c>
      <c r="AM173" s="60">
        <f ca="1">SUM(AH$12:AH173)+SUMIF(AI$12:AI173, "&lt;0")</f>
        <v>94984.275000000009</v>
      </c>
      <c r="AO173" s="61">
        <v>44344</v>
      </c>
      <c r="AP173" s="62">
        <f t="shared" ca="1" si="65"/>
        <v>2062</v>
      </c>
      <c r="AQ173" s="62">
        <f t="shared" ca="1" si="86"/>
        <v>2062</v>
      </c>
      <c r="AR173" s="62">
        <f t="shared" ca="1" si="90"/>
        <v>1249</v>
      </c>
      <c r="AS173" s="62">
        <f t="shared" ca="1" si="74"/>
        <v>813</v>
      </c>
      <c r="AT173" s="62">
        <f t="shared" ca="1" si="75"/>
        <v>813</v>
      </c>
      <c r="AU173" s="62">
        <f t="shared" ca="1" si="80"/>
        <v>253351.27499999999</v>
      </c>
      <c r="AV173" s="43">
        <f ca="1">SUM(AT$12:AT173)</f>
        <v>136577.00000000003</v>
      </c>
      <c r="AW173" s="60">
        <f ca="1">SUM(AR$12:AR173)+SUMIF(AS$12:AS173, "&lt;0")</f>
        <v>116774.27500000001</v>
      </c>
    </row>
    <row r="174" spans="1:49" x14ac:dyDescent="0.2">
      <c r="A174" s="33">
        <v>44345</v>
      </c>
      <c r="B174" s="54">
        <f ca="1">IF($A174&gt;= $C$5,$C$6, INDEX('[1]Historical Data'!$C$2:$C$745, MATCH(A174, '[1]Historical Data'!$A$2:$A$745, 0)))</f>
        <v>1062</v>
      </c>
      <c r="C174" s="62">
        <f t="shared" ca="1" si="82"/>
        <v>1062</v>
      </c>
      <c r="D174" s="62">
        <f t="shared" ca="1" si="91"/>
        <v>674</v>
      </c>
      <c r="E174" s="62">
        <f t="shared" ca="1" si="66"/>
        <v>388</v>
      </c>
      <c r="F174" s="62">
        <f t="shared" ca="1" si="63"/>
        <v>388</v>
      </c>
      <c r="G174" s="62">
        <f t="shared" ca="1" si="76"/>
        <v>154913.27499999999</v>
      </c>
      <c r="H174" s="43">
        <f ca="1">SUM(F$12:F174)</f>
        <v>81045</v>
      </c>
      <c r="I174" s="60">
        <f ca="1">SUM(D$12:D174)+SUMIF(E$12:E174, "&lt;0")</f>
        <v>73868.274999999994</v>
      </c>
      <c r="J174" s="43"/>
      <c r="K174" s="61">
        <v>44345</v>
      </c>
      <c r="L174" s="62">
        <f t="shared" ca="1" si="67"/>
        <v>1562</v>
      </c>
      <c r="M174" s="62">
        <f t="shared" ca="1" si="83"/>
        <v>1562</v>
      </c>
      <c r="N174" s="62">
        <f t="shared" ca="1" si="87"/>
        <v>934</v>
      </c>
      <c r="O174" s="62">
        <f t="shared" ca="1" si="68"/>
        <v>628</v>
      </c>
      <c r="P174" s="62">
        <f t="shared" ca="1" si="69"/>
        <v>628</v>
      </c>
      <c r="Q174" s="62">
        <f t="shared" ca="1" si="77"/>
        <v>192663.27499999999</v>
      </c>
      <c r="R174" s="43">
        <f ca="1">SUM(P$12:P174)</f>
        <v>103005</v>
      </c>
      <c r="S174" s="60">
        <f ca="1">SUM(N$12:N174)+SUMIF(O$12:O174, "&lt;0")</f>
        <v>89658.275000000009</v>
      </c>
      <c r="U174" s="61">
        <v>44345</v>
      </c>
      <c r="V174" s="62">
        <f t="shared" ca="1" si="81"/>
        <v>2062</v>
      </c>
      <c r="W174" s="62">
        <f t="shared" ca="1" si="84"/>
        <v>2062</v>
      </c>
      <c r="X174" s="62">
        <f t="shared" ca="1" si="88"/>
        <v>1194</v>
      </c>
      <c r="Y174" s="62">
        <f t="shared" ca="1" si="70"/>
        <v>868</v>
      </c>
      <c r="Z174" s="62">
        <f t="shared" ca="1" si="71"/>
        <v>868</v>
      </c>
      <c r="AA174" s="62">
        <f t="shared" ca="1" si="78"/>
        <v>230413.27499999999</v>
      </c>
      <c r="AB174" s="43">
        <f ca="1">SUM(Z$12:Z174)</f>
        <v>124965</v>
      </c>
      <c r="AC174" s="60">
        <f ca="1">SUM(X$12:X174)+SUMIF(Y$12:Y174, "&lt;0")</f>
        <v>105448.27500000001</v>
      </c>
      <c r="AE174" s="61">
        <v>44345</v>
      </c>
      <c r="AF174" s="62">
        <f t="shared" ca="1" si="64"/>
        <v>1562</v>
      </c>
      <c r="AG174" s="62">
        <f t="shared" ca="1" si="85"/>
        <v>1562</v>
      </c>
      <c r="AH174" s="62">
        <f t="shared" ca="1" si="89"/>
        <v>934</v>
      </c>
      <c r="AI174" s="62">
        <f t="shared" ca="1" si="72"/>
        <v>628</v>
      </c>
      <c r="AJ174" s="62">
        <f t="shared" ca="1" si="73"/>
        <v>628</v>
      </c>
      <c r="AK174" s="62">
        <f t="shared" ca="1" si="79"/>
        <v>205163.27499999999</v>
      </c>
      <c r="AL174" s="43">
        <f ca="1">SUM(AJ$12:AJ174)</f>
        <v>109245</v>
      </c>
      <c r="AM174" s="60">
        <f ca="1">SUM(AH$12:AH174)+SUMIF(AI$12:AI174, "&lt;0")</f>
        <v>95918.275000000009</v>
      </c>
      <c r="AO174" s="61">
        <v>44345</v>
      </c>
      <c r="AP174" s="62">
        <f t="shared" ca="1" si="65"/>
        <v>2062</v>
      </c>
      <c r="AQ174" s="62">
        <f t="shared" ca="1" si="86"/>
        <v>2062</v>
      </c>
      <c r="AR174" s="62">
        <f t="shared" ca="1" si="90"/>
        <v>1194</v>
      </c>
      <c r="AS174" s="62">
        <f t="shared" ca="1" si="74"/>
        <v>868</v>
      </c>
      <c r="AT174" s="62">
        <f t="shared" ca="1" si="75"/>
        <v>868</v>
      </c>
      <c r="AU174" s="62">
        <f t="shared" ca="1" si="80"/>
        <v>255413.27499999999</v>
      </c>
      <c r="AV174" s="43">
        <f ca="1">SUM(AT$12:AT174)</f>
        <v>137445.00000000003</v>
      </c>
      <c r="AW174" s="60">
        <f ca="1">SUM(AR$12:AR174)+SUMIF(AS$12:AS174, "&lt;0")</f>
        <v>117968.27500000001</v>
      </c>
    </row>
    <row r="175" spans="1:49" x14ac:dyDescent="0.2">
      <c r="A175" s="33">
        <v>44346</v>
      </c>
      <c r="B175" s="54">
        <f ca="1">IF($A175&gt;= $C$5,$C$6, INDEX('[1]Historical Data'!$C$2:$C$745, MATCH(A175, '[1]Historical Data'!$A$2:$A$745, 0)))</f>
        <v>1062</v>
      </c>
      <c r="C175" s="62">
        <f t="shared" ca="1" si="82"/>
        <v>1062</v>
      </c>
      <c r="D175" s="62">
        <f t="shared" ca="1" si="91"/>
        <v>634</v>
      </c>
      <c r="E175" s="62">
        <f t="shared" ca="1" si="66"/>
        <v>428</v>
      </c>
      <c r="F175" s="62">
        <f t="shared" ca="1" si="63"/>
        <v>428</v>
      </c>
      <c r="G175" s="62">
        <f t="shared" ca="1" si="76"/>
        <v>155975.27499999999</v>
      </c>
      <c r="H175" s="43">
        <f ca="1">SUM(F$12:F175)</f>
        <v>81473</v>
      </c>
      <c r="I175" s="60">
        <f ca="1">SUM(D$12:D175)+SUMIF(E$12:E175, "&lt;0")</f>
        <v>74502.274999999994</v>
      </c>
      <c r="J175" s="43"/>
      <c r="K175" s="61">
        <v>44346</v>
      </c>
      <c r="L175" s="62">
        <f t="shared" ca="1" si="67"/>
        <v>1562</v>
      </c>
      <c r="M175" s="62">
        <f t="shared" ca="1" si="83"/>
        <v>1562</v>
      </c>
      <c r="N175" s="62">
        <f t="shared" ca="1" si="87"/>
        <v>894</v>
      </c>
      <c r="O175" s="62">
        <f t="shared" ca="1" si="68"/>
        <v>668</v>
      </c>
      <c r="P175" s="62">
        <f t="shared" ca="1" si="69"/>
        <v>668</v>
      </c>
      <c r="Q175" s="62">
        <f t="shared" ca="1" si="77"/>
        <v>194225.27499999999</v>
      </c>
      <c r="R175" s="43">
        <f ca="1">SUM(P$12:P175)</f>
        <v>103673</v>
      </c>
      <c r="S175" s="60">
        <f ca="1">SUM(N$12:N175)+SUMIF(O$12:O175, "&lt;0")</f>
        <v>90552.275000000009</v>
      </c>
      <c r="U175" s="61">
        <v>44346</v>
      </c>
      <c r="V175" s="62">
        <f t="shared" ca="1" si="81"/>
        <v>2062</v>
      </c>
      <c r="W175" s="62">
        <f t="shared" ca="1" si="84"/>
        <v>2062</v>
      </c>
      <c r="X175" s="62">
        <f t="shared" ca="1" si="88"/>
        <v>1154</v>
      </c>
      <c r="Y175" s="62">
        <f t="shared" ca="1" si="70"/>
        <v>908</v>
      </c>
      <c r="Z175" s="62">
        <f t="shared" ca="1" si="71"/>
        <v>908</v>
      </c>
      <c r="AA175" s="62">
        <f t="shared" ca="1" si="78"/>
        <v>232475.27499999999</v>
      </c>
      <c r="AB175" s="43">
        <f ca="1">SUM(Z$12:Z175)</f>
        <v>125873</v>
      </c>
      <c r="AC175" s="60">
        <f ca="1">SUM(X$12:X175)+SUMIF(Y$12:Y175, "&lt;0")</f>
        <v>106602.27500000001</v>
      </c>
      <c r="AE175" s="61">
        <v>44346</v>
      </c>
      <c r="AF175" s="62">
        <f t="shared" ca="1" si="64"/>
        <v>1562</v>
      </c>
      <c r="AG175" s="62">
        <f t="shared" ca="1" si="85"/>
        <v>1562</v>
      </c>
      <c r="AH175" s="62">
        <f t="shared" ca="1" si="89"/>
        <v>894</v>
      </c>
      <c r="AI175" s="62">
        <f t="shared" ca="1" si="72"/>
        <v>668</v>
      </c>
      <c r="AJ175" s="62">
        <f t="shared" ca="1" si="73"/>
        <v>668</v>
      </c>
      <c r="AK175" s="62">
        <f t="shared" ca="1" si="79"/>
        <v>206725.27499999999</v>
      </c>
      <c r="AL175" s="43">
        <f ca="1">SUM(AJ$12:AJ175)</f>
        <v>109913</v>
      </c>
      <c r="AM175" s="60">
        <f ca="1">SUM(AH$12:AH175)+SUMIF(AI$12:AI175, "&lt;0")</f>
        <v>96812.275000000009</v>
      </c>
      <c r="AO175" s="61">
        <v>44346</v>
      </c>
      <c r="AP175" s="62">
        <f t="shared" ca="1" si="65"/>
        <v>2062</v>
      </c>
      <c r="AQ175" s="62">
        <f t="shared" ca="1" si="86"/>
        <v>2062</v>
      </c>
      <c r="AR175" s="62">
        <f t="shared" ca="1" si="90"/>
        <v>1154</v>
      </c>
      <c r="AS175" s="62">
        <f t="shared" ca="1" si="74"/>
        <v>908</v>
      </c>
      <c r="AT175" s="62">
        <f t="shared" ca="1" si="75"/>
        <v>908</v>
      </c>
      <c r="AU175" s="62">
        <f t="shared" ca="1" si="80"/>
        <v>257475.27499999999</v>
      </c>
      <c r="AV175" s="43">
        <f ca="1">SUM(AT$12:AT175)</f>
        <v>138353.00000000003</v>
      </c>
      <c r="AW175" s="60">
        <f ca="1">SUM(AR$12:AR175)+SUMIF(AS$12:AS175, "&lt;0")</f>
        <v>119122.27500000001</v>
      </c>
    </row>
    <row r="176" spans="1:49" x14ac:dyDescent="0.2">
      <c r="A176" s="33">
        <v>44347</v>
      </c>
      <c r="B176" s="54">
        <f ca="1">IF($A176&gt;= $C$5,$C$6, INDEX('[1]Historical Data'!$C$2:$C$745, MATCH(A176, '[1]Historical Data'!$A$2:$A$745, 0)))</f>
        <v>1062</v>
      </c>
      <c r="C176" s="62">
        <f t="shared" ca="1" si="82"/>
        <v>1062</v>
      </c>
      <c r="D176" s="62">
        <f t="shared" ca="1" si="91"/>
        <v>288</v>
      </c>
      <c r="E176" s="62">
        <f t="shared" ca="1" si="66"/>
        <v>774</v>
      </c>
      <c r="F176" s="62">
        <f t="shared" ca="1" si="63"/>
        <v>774</v>
      </c>
      <c r="G176" s="62">
        <f t="shared" ca="1" si="76"/>
        <v>157037.27499999999</v>
      </c>
      <c r="H176" s="43">
        <f ca="1">SUM(F$12:F176)</f>
        <v>82247</v>
      </c>
      <c r="I176" s="60">
        <f ca="1">SUM(D$12:D176)+SUMIF(E$12:E176, "&lt;0")</f>
        <v>74790.274999999994</v>
      </c>
      <c r="J176" s="43"/>
      <c r="K176" s="61">
        <v>44347</v>
      </c>
      <c r="L176" s="62">
        <f t="shared" ca="1" si="67"/>
        <v>1562</v>
      </c>
      <c r="M176" s="62">
        <f t="shared" ca="1" si="83"/>
        <v>1562</v>
      </c>
      <c r="N176" s="62">
        <f t="shared" ca="1" si="87"/>
        <v>548</v>
      </c>
      <c r="O176" s="62">
        <f t="shared" ca="1" si="68"/>
        <v>1014</v>
      </c>
      <c r="P176" s="62">
        <f t="shared" ca="1" si="69"/>
        <v>1014</v>
      </c>
      <c r="Q176" s="62">
        <f t="shared" ca="1" si="77"/>
        <v>195787.27499999999</v>
      </c>
      <c r="R176" s="43">
        <f ca="1">SUM(P$12:P176)</f>
        <v>104687</v>
      </c>
      <c r="S176" s="60">
        <f ca="1">SUM(N$12:N176)+SUMIF(O$12:O176, "&lt;0")</f>
        <v>91100.275000000009</v>
      </c>
      <c r="U176" s="61">
        <v>44347</v>
      </c>
      <c r="V176" s="62">
        <f t="shared" ca="1" si="81"/>
        <v>2062</v>
      </c>
      <c r="W176" s="62">
        <f t="shared" ca="1" si="84"/>
        <v>2062</v>
      </c>
      <c r="X176" s="62">
        <f t="shared" ca="1" si="88"/>
        <v>808</v>
      </c>
      <c r="Y176" s="62">
        <f t="shared" ca="1" si="70"/>
        <v>1254</v>
      </c>
      <c r="Z176" s="62">
        <f t="shared" ca="1" si="71"/>
        <v>1254</v>
      </c>
      <c r="AA176" s="62">
        <f t="shared" ca="1" si="78"/>
        <v>234537.27499999999</v>
      </c>
      <c r="AB176" s="43">
        <f ca="1">SUM(Z$12:Z176)</f>
        <v>127127</v>
      </c>
      <c r="AC176" s="60">
        <f ca="1">SUM(X$12:X176)+SUMIF(Y$12:Y176, "&lt;0")</f>
        <v>107410.27500000001</v>
      </c>
      <c r="AE176" s="61">
        <v>44347</v>
      </c>
      <c r="AF176" s="62">
        <f t="shared" ca="1" si="64"/>
        <v>1562</v>
      </c>
      <c r="AG176" s="62">
        <f t="shared" ca="1" si="85"/>
        <v>1562</v>
      </c>
      <c r="AH176" s="62">
        <f t="shared" ca="1" si="89"/>
        <v>548</v>
      </c>
      <c r="AI176" s="62">
        <f t="shared" ca="1" si="72"/>
        <v>1014</v>
      </c>
      <c r="AJ176" s="62">
        <f t="shared" ca="1" si="73"/>
        <v>1014</v>
      </c>
      <c r="AK176" s="62">
        <f t="shared" ca="1" si="79"/>
        <v>208287.27499999999</v>
      </c>
      <c r="AL176" s="43">
        <f ca="1">SUM(AJ$12:AJ176)</f>
        <v>110927</v>
      </c>
      <c r="AM176" s="60">
        <f ca="1">SUM(AH$12:AH176)+SUMIF(AI$12:AI176, "&lt;0")</f>
        <v>97360.275000000009</v>
      </c>
      <c r="AO176" s="61">
        <v>44347</v>
      </c>
      <c r="AP176" s="62">
        <f t="shared" ca="1" si="65"/>
        <v>2062</v>
      </c>
      <c r="AQ176" s="62">
        <f t="shared" ca="1" si="86"/>
        <v>2062</v>
      </c>
      <c r="AR176" s="62">
        <f t="shared" ca="1" si="90"/>
        <v>808</v>
      </c>
      <c r="AS176" s="62">
        <f t="shared" ca="1" si="74"/>
        <v>1254</v>
      </c>
      <c r="AT176" s="62">
        <f t="shared" ca="1" si="75"/>
        <v>1254</v>
      </c>
      <c r="AU176" s="62">
        <f t="shared" ca="1" si="80"/>
        <v>259537.27499999999</v>
      </c>
      <c r="AV176" s="43">
        <f ca="1">SUM(AT$12:AT176)</f>
        <v>139607.00000000003</v>
      </c>
      <c r="AW176" s="60">
        <f ca="1">SUM(AR$12:AR176)+SUMIF(AS$12:AS176, "&lt;0")</f>
        <v>119930.27500000001</v>
      </c>
    </row>
    <row r="177" spans="1:49" x14ac:dyDescent="0.2">
      <c r="A177" s="33">
        <v>44348</v>
      </c>
      <c r="B177" s="54">
        <f ca="1">IF($A177&gt;= $C$5,$C$6, INDEX('[1]Historical Data'!$C$2:$C$745, MATCH(A177, '[1]Historical Data'!$A$2:$A$745, 0)))</f>
        <v>1062</v>
      </c>
      <c r="C177" s="62">
        <f t="shared" ca="1" si="82"/>
        <v>1062</v>
      </c>
      <c r="D177" s="62">
        <f t="shared" ca="1" si="91"/>
        <v>262</v>
      </c>
      <c r="E177" s="62">
        <f t="shared" ca="1" si="66"/>
        <v>800</v>
      </c>
      <c r="F177" s="62">
        <f t="shared" ca="1" si="63"/>
        <v>800</v>
      </c>
      <c r="G177" s="62">
        <f t="shared" ca="1" si="76"/>
        <v>158099.27499999999</v>
      </c>
      <c r="H177" s="43">
        <f ca="1">SUM(F$12:F177)</f>
        <v>83047</v>
      </c>
      <c r="I177" s="60">
        <f ca="1">SUM(D$12:D177)+SUMIF(E$12:E177, "&lt;0")</f>
        <v>75052.274999999994</v>
      </c>
      <c r="J177" s="43"/>
      <c r="K177" s="61">
        <v>44348</v>
      </c>
      <c r="L177" s="62">
        <f t="shared" ca="1" si="67"/>
        <v>1562</v>
      </c>
      <c r="M177" s="62">
        <f t="shared" ca="1" si="83"/>
        <v>1562</v>
      </c>
      <c r="N177" s="62">
        <f t="shared" ca="1" si="87"/>
        <v>522</v>
      </c>
      <c r="O177" s="62">
        <f t="shared" ca="1" si="68"/>
        <v>1040</v>
      </c>
      <c r="P177" s="62">
        <f t="shared" ca="1" si="69"/>
        <v>1040</v>
      </c>
      <c r="Q177" s="62">
        <f t="shared" ca="1" si="77"/>
        <v>197349.27499999999</v>
      </c>
      <c r="R177" s="43">
        <f ca="1">SUM(P$12:P177)</f>
        <v>105727</v>
      </c>
      <c r="S177" s="60">
        <f ca="1">SUM(N$12:N177)+SUMIF(O$12:O177, "&lt;0")</f>
        <v>91622.275000000009</v>
      </c>
      <c r="U177" s="61">
        <v>44348</v>
      </c>
      <c r="V177" s="62">
        <f t="shared" ca="1" si="81"/>
        <v>2062</v>
      </c>
      <c r="W177" s="62">
        <f t="shared" ca="1" si="84"/>
        <v>2062</v>
      </c>
      <c r="X177" s="62">
        <f t="shared" ca="1" si="88"/>
        <v>782</v>
      </c>
      <c r="Y177" s="62">
        <f t="shared" ca="1" si="70"/>
        <v>1280</v>
      </c>
      <c r="Z177" s="62">
        <f t="shared" ca="1" si="71"/>
        <v>1280</v>
      </c>
      <c r="AA177" s="62">
        <f t="shared" ca="1" si="78"/>
        <v>236599.27499999999</v>
      </c>
      <c r="AB177" s="43">
        <f ca="1">SUM(Z$12:Z177)</f>
        <v>128407</v>
      </c>
      <c r="AC177" s="60">
        <f ca="1">SUM(X$12:X177)+SUMIF(Y$12:Y177, "&lt;0")</f>
        <v>108192.27500000001</v>
      </c>
      <c r="AE177" s="61">
        <v>44348</v>
      </c>
      <c r="AF177" s="62">
        <f t="shared" ca="1" si="64"/>
        <v>1562</v>
      </c>
      <c r="AG177" s="62">
        <f t="shared" ca="1" si="85"/>
        <v>1562</v>
      </c>
      <c r="AH177" s="62">
        <f t="shared" ca="1" si="89"/>
        <v>522</v>
      </c>
      <c r="AI177" s="62">
        <f t="shared" ca="1" si="72"/>
        <v>1040</v>
      </c>
      <c r="AJ177" s="62">
        <f t="shared" ca="1" si="73"/>
        <v>1040</v>
      </c>
      <c r="AK177" s="62">
        <f t="shared" ca="1" si="79"/>
        <v>209849.27499999999</v>
      </c>
      <c r="AL177" s="43">
        <f ca="1">SUM(AJ$12:AJ177)</f>
        <v>111967</v>
      </c>
      <c r="AM177" s="60">
        <f ca="1">SUM(AH$12:AH177)+SUMIF(AI$12:AI177, "&lt;0")</f>
        <v>97882.275000000009</v>
      </c>
      <c r="AO177" s="61">
        <v>44348</v>
      </c>
      <c r="AP177" s="62">
        <f t="shared" ca="1" si="65"/>
        <v>2062</v>
      </c>
      <c r="AQ177" s="62">
        <f t="shared" ca="1" si="86"/>
        <v>2062</v>
      </c>
      <c r="AR177" s="62">
        <f t="shared" ca="1" si="90"/>
        <v>782</v>
      </c>
      <c r="AS177" s="62">
        <f t="shared" ca="1" si="74"/>
        <v>1280</v>
      </c>
      <c r="AT177" s="62">
        <f t="shared" ca="1" si="75"/>
        <v>1280</v>
      </c>
      <c r="AU177" s="62">
        <f t="shared" ca="1" si="80"/>
        <v>261599.27499999999</v>
      </c>
      <c r="AV177" s="43">
        <f ca="1">SUM(AT$12:AT177)</f>
        <v>140887.00000000003</v>
      </c>
      <c r="AW177" s="60">
        <f ca="1">SUM(AR$12:AR177)+SUMIF(AS$12:AS177, "&lt;0")</f>
        <v>120712.27500000001</v>
      </c>
    </row>
    <row r="178" spans="1:49" x14ac:dyDescent="0.2">
      <c r="A178" s="33">
        <v>44349</v>
      </c>
      <c r="B178" s="54">
        <f ca="1">IF($A178&gt;= $C$5,$C$6, INDEX('[1]Historical Data'!$C$2:$C$745, MATCH(A178, '[1]Historical Data'!$A$2:$A$745, 0)))</f>
        <v>1062</v>
      </c>
      <c r="C178" s="62">
        <f t="shared" ca="1" si="82"/>
        <v>1062</v>
      </c>
      <c r="D178" s="62">
        <f t="shared" ca="1" si="91"/>
        <v>389</v>
      </c>
      <c r="E178" s="62">
        <f t="shared" ca="1" si="66"/>
        <v>673</v>
      </c>
      <c r="F178" s="62">
        <f t="shared" ca="1" si="63"/>
        <v>673</v>
      </c>
      <c r="G178" s="62">
        <f t="shared" ca="1" si="76"/>
        <v>159161.27499999999</v>
      </c>
      <c r="H178" s="43">
        <f ca="1">SUM(F$12:F178)</f>
        <v>83720</v>
      </c>
      <c r="I178" s="60">
        <f ca="1">SUM(D$12:D178)+SUMIF(E$12:E178, "&lt;0")</f>
        <v>75441.274999999994</v>
      </c>
      <c r="J178" s="43"/>
      <c r="K178" s="61">
        <v>44349</v>
      </c>
      <c r="L178" s="62">
        <f t="shared" ca="1" si="67"/>
        <v>1562</v>
      </c>
      <c r="M178" s="62">
        <f t="shared" ca="1" si="83"/>
        <v>1562</v>
      </c>
      <c r="N178" s="62">
        <f t="shared" ca="1" si="87"/>
        <v>649</v>
      </c>
      <c r="O178" s="62">
        <f t="shared" ca="1" si="68"/>
        <v>913</v>
      </c>
      <c r="P178" s="62">
        <f t="shared" ca="1" si="69"/>
        <v>913</v>
      </c>
      <c r="Q178" s="62">
        <f t="shared" ca="1" si="77"/>
        <v>198911.27499999999</v>
      </c>
      <c r="R178" s="43">
        <f ca="1">SUM(P$12:P178)</f>
        <v>106640</v>
      </c>
      <c r="S178" s="60">
        <f ca="1">SUM(N$12:N178)+SUMIF(O$12:O178, "&lt;0")</f>
        <v>92271.275000000009</v>
      </c>
      <c r="U178" s="61">
        <v>44349</v>
      </c>
      <c r="V178" s="62">
        <f t="shared" ca="1" si="81"/>
        <v>2062</v>
      </c>
      <c r="W178" s="62">
        <f t="shared" ca="1" si="84"/>
        <v>2062</v>
      </c>
      <c r="X178" s="62">
        <f t="shared" ca="1" si="88"/>
        <v>909</v>
      </c>
      <c r="Y178" s="62">
        <f t="shared" ca="1" si="70"/>
        <v>1153</v>
      </c>
      <c r="Z178" s="62">
        <f t="shared" ca="1" si="71"/>
        <v>1153</v>
      </c>
      <c r="AA178" s="62">
        <f t="shared" ca="1" si="78"/>
        <v>238661.27499999999</v>
      </c>
      <c r="AB178" s="43">
        <f ca="1">SUM(Z$12:Z178)</f>
        <v>129560</v>
      </c>
      <c r="AC178" s="60">
        <f ca="1">SUM(X$12:X178)+SUMIF(Y$12:Y178, "&lt;0")</f>
        <v>109101.27500000001</v>
      </c>
      <c r="AE178" s="61">
        <v>44349</v>
      </c>
      <c r="AF178" s="62">
        <f t="shared" ca="1" si="64"/>
        <v>1562</v>
      </c>
      <c r="AG178" s="62">
        <f t="shared" ca="1" si="85"/>
        <v>1562</v>
      </c>
      <c r="AH178" s="62">
        <f t="shared" ca="1" si="89"/>
        <v>649</v>
      </c>
      <c r="AI178" s="62">
        <f t="shared" ca="1" si="72"/>
        <v>913</v>
      </c>
      <c r="AJ178" s="62">
        <f t="shared" ca="1" si="73"/>
        <v>913</v>
      </c>
      <c r="AK178" s="62">
        <f t="shared" ca="1" si="79"/>
        <v>211411.27499999999</v>
      </c>
      <c r="AL178" s="43">
        <f ca="1">SUM(AJ$12:AJ178)</f>
        <v>112880</v>
      </c>
      <c r="AM178" s="60">
        <f ca="1">SUM(AH$12:AH178)+SUMIF(AI$12:AI178, "&lt;0")</f>
        <v>98531.275000000009</v>
      </c>
      <c r="AO178" s="61">
        <v>44349</v>
      </c>
      <c r="AP178" s="62">
        <f t="shared" ca="1" si="65"/>
        <v>2062</v>
      </c>
      <c r="AQ178" s="62">
        <f t="shared" ca="1" si="86"/>
        <v>2062</v>
      </c>
      <c r="AR178" s="62">
        <f t="shared" ca="1" si="90"/>
        <v>909</v>
      </c>
      <c r="AS178" s="62">
        <f t="shared" ca="1" si="74"/>
        <v>1153</v>
      </c>
      <c r="AT178" s="62">
        <f t="shared" ca="1" si="75"/>
        <v>1153</v>
      </c>
      <c r="AU178" s="62">
        <f t="shared" ca="1" si="80"/>
        <v>263661.27500000002</v>
      </c>
      <c r="AV178" s="43">
        <f ca="1">SUM(AT$12:AT178)</f>
        <v>142040.00000000003</v>
      </c>
      <c r="AW178" s="60">
        <f ca="1">SUM(AR$12:AR178)+SUMIF(AS$12:AS178, "&lt;0")</f>
        <v>121621.27500000001</v>
      </c>
    </row>
    <row r="179" spans="1:49" x14ac:dyDescent="0.2">
      <c r="A179" s="33">
        <v>44350</v>
      </c>
      <c r="B179" s="54">
        <f ca="1">IF($A179&gt;= $C$5,$C$6, INDEX('[1]Historical Data'!$C$2:$C$745, MATCH(A179, '[1]Historical Data'!$A$2:$A$745, 0)))</f>
        <v>1062</v>
      </c>
      <c r="C179" s="62">
        <f t="shared" ca="1" si="82"/>
        <v>1062</v>
      </c>
      <c r="D179" s="62">
        <f t="shared" ca="1" si="91"/>
        <v>299</v>
      </c>
      <c r="E179" s="62">
        <f t="shared" ca="1" si="66"/>
        <v>763</v>
      </c>
      <c r="F179" s="62">
        <f t="shared" ca="1" si="63"/>
        <v>763</v>
      </c>
      <c r="G179" s="62">
        <f t="shared" ca="1" si="76"/>
        <v>160223.27499999999</v>
      </c>
      <c r="H179" s="43">
        <f ca="1">SUM(F$12:F179)</f>
        <v>84483</v>
      </c>
      <c r="I179" s="60">
        <f ca="1">SUM(D$12:D179)+SUMIF(E$12:E179, "&lt;0")</f>
        <v>75740.274999999994</v>
      </c>
      <c r="J179" s="43"/>
      <c r="K179" s="61">
        <v>44350</v>
      </c>
      <c r="L179" s="62">
        <f t="shared" ca="1" si="67"/>
        <v>1562</v>
      </c>
      <c r="M179" s="62">
        <f t="shared" ca="1" si="83"/>
        <v>1562</v>
      </c>
      <c r="N179" s="62">
        <f t="shared" ca="1" si="87"/>
        <v>559</v>
      </c>
      <c r="O179" s="62">
        <f t="shared" ca="1" si="68"/>
        <v>1003</v>
      </c>
      <c r="P179" s="62">
        <f t="shared" ca="1" si="69"/>
        <v>1003</v>
      </c>
      <c r="Q179" s="62">
        <f t="shared" ca="1" si="77"/>
        <v>200473.27499999999</v>
      </c>
      <c r="R179" s="43">
        <f ca="1">SUM(P$12:P179)</f>
        <v>107643</v>
      </c>
      <c r="S179" s="60">
        <f ca="1">SUM(N$12:N179)+SUMIF(O$12:O179, "&lt;0")</f>
        <v>92830.275000000009</v>
      </c>
      <c r="U179" s="61">
        <v>44350</v>
      </c>
      <c r="V179" s="62">
        <f t="shared" ca="1" si="81"/>
        <v>2062</v>
      </c>
      <c r="W179" s="62">
        <f t="shared" ca="1" si="84"/>
        <v>2062</v>
      </c>
      <c r="X179" s="62">
        <f t="shared" ca="1" si="88"/>
        <v>819</v>
      </c>
      <c r="Y179" s="62">
        <f t="shared" ca="1" si="70"/>
        <v>1243</v>
      </c>
      <c r="Z179" s="62">
        <f t="shared" ca="1" si="71"/>
        <v>1243</v>
      </c>
      <c r="AA179" s="62">
        <f t="shared" ca="1" si="78"/>
        <v>240723.27499999999</v>
      </c>
      <c r="AB179" s="43">
        <f ca="1">SUM(Z$12:Z179)</f>
        <v>130803</v>
      </c>
      <c r="AC179" s="60">
        <f ca="1">SUM(X$12:X179)+SUMIF(Y$12:Y179, "&lt;0")</f>
        <v>109920.27500000001</v>
      </c>
      <c r="AE179" s="61">
        <v>44350</v>
      </c>
      <c r="AF179" s="62">
        <f t="shared" ca="1" si="64"/>
        <v>1562</v>
      </c>
      <c r="AG179" s="62">
        <f t="shared" ca="1" si="85"/>
        <v>1562</v>
      </c>
      <c r="AH179" s="62">
        <f t="shared" ca="1" si="89"/>
        <v>559</v>
      </c>
      <c r="AI179" s="62">
        <f t="shared" ca="1" si="72"/>
        <v>1003</v>
      </c>
      <c r="AJ179" s="62">
        <f t="shared" ca="1" si="73"/>
        <v>1003</v>
      </c>
      <c r="AK179" s="62">
        <f t="shared" ca="1" si="79"/>
        <v>212973.27499999999</v>
      </c>
      <c r="AL179" s="43">
        <f ca="1">SUM(AJ$12:AJ179)</f>
        <v>113883</v>
      </c>
      <c r="AM179" s="60">
        <f ca="1">SUM(AH$12:AH179)+SUMIF(AI$12:AI179, "&lt;0")</f>
        <v>99090.275000000009</v>
      </c>
      <c r="AO179" s="61">
        <v>44350</v>
      </c>
      <c r="AP179" s="62">
        <f t="shared" ca="1" si="65"/>
        <v>2062</v>
      </c>
      <c r="AQ179" s="62">
        <f t="shared" ca="1" si="86"/>
        <v>2062</v>
      </c>
      <c r="AR179" s="62">
        <f t="shared" ca="1" si="90"/>
        <v>819</v>
      </c>
      <c r="AS179" s="62">
        <f t="shared" ca="1" si="74"/>
        <v>1243</v>
      </c>
      <c r="AT179" s="62">
        <f t="shared" ca="1" si="75"/>
        <v>1243</v>
      </c>
      <c r="AU179" s="62">
        <f t="shared" ca="1" si="80"/>
        <v>265723.27500000002</v>
      </c>
      <c r="AV179" s="43">
        <f ca="1">SUM(AT$12:AT179)</f>
        <v>143283.00000000003</v>
      </c>
      <c r="AW179" s="60">
        <f ca="1">SUM(AR$12:AR179)+SUMIF(AS$12:AS179, "&lt;0")</f>
        <v>122440.27500000001</v>
      </c>
    </row>
    <row r="180" spans="1:49" x14ac:dyDescent="0.2">
      <c r="A180" s="33">
        <v>44351</v>
      </c>
      <c r="B180" s="54">
        <f ca="1">IF($A180&gt;= $C$5,$C$6, INDEX('[1]Historical Data'!$C$2:$C$745, MATCH(A180, '[1]Historical Data'!$A$2:$A$745, 0)))</f>
        <v>1062</v>
      </c>
      <c r="C180" s="62">
        <f t="shared" ca="1" si="82"/>
        <v>1062</v>
      </c>
      <c r="D180" s="62">
        <f t="shared" ca="1" si="91"/>
        <v>0</v>
      </c>
      <c r="E180" s="62">
        <f t="shared" ca="1" si="66"/>
        <v>1062</v>
      </c>
      <c r="F180" s="62">
        <f t="shared" ca="1" si="63"/>
        <v>1062</v>
      </c>
      <c r="G180" s="62">
        <f t="shared" ca="1" si="76"/>
        <v>161285.27499999999</v>
      </c>
      <c r="H180" s="43">
        <f ca="1">SUM(F$12:F180)</f>
        <v>85545</v>
      </c>
      <c r="I180" s="60">
        <f ca="1">SUM(D$12:D180)+SUMIF(E$12:E180, "&lt;0")</f>
        <v>75740.274999999994</v>
      </c>
      <c r="J180" s="43"/>
      <c r="K180" s="61">
        <v>44351</v>
      </c>
      <c r="L180" s="62">
        <f t="shared" ca="1" si="67"/>
        <v>1562</v>
      </c>
      <c r="M180" s="62">
        <f t="shared" ca="1" si="83"/>
        <v>1562</v>
      </c>
      <c r="N180" s="62">
        <f t="shared" ca="1" si="87"/>
        <v>205</v>
      </c>
      <c r="O180" s="62">
        <f t="shared" ca="1" si="68"/>
        <v>1357</v>
      </c>
      <c r="P180" s="62">
        <f t="shared" ca="1" si="69"/>
        <v>1357</v>
      </c>
      <c r="Q180" s="62">
        <f t="shared" ca="1" si="77"/>
        <v>202035.27499999999</v>
      </c>
      <c r="R180" s="43">
        <f ca="1">SUM(P$12:P180)</f>
        <v>109000</v>
      </c>
      <c r="S180" s="60">
        <f ca="1">SUM(N$12:N180)+SUMIF(O$12:O180, "&lt;0")</f>
        <v>93035.275000000009</v>
      </c>
      <c r="U180" s="61">
        <v>44351</v>
      </c>
      <c r="V180" s="62">
        <f t="shared" ca="1" si="81"/>
        <v>2062</v>
      </c>
      <c r="W180" s="62">
        <f t="shared" ca="1" si="84"/>
        <v>2062</v>
      </c>
      <c r="X180" s="62">
        <f t="shared" ca="1" si="88"/>
        <v>459</v>
      </c>
      <c r="Y180" s="62">
        <f t="shared" ca="1" si="70"/>
        <v>1603</v>
      </c>
      <c r="Z180" s="62">
        <f t="shared" ca="1" si="71"/>
        <v>1603</v>
      </c>
      <c r="AA180" s="62">
        <f t="shared" ca="1" si="78"/>
        <v>242785.27499999999</v>
      </c>
      <c r="AB180" s="43">
        <f ca="1">SUM(Z$12:Z180)</f>
        <v>132406</v>
      </c>
      <c r="AC180" s="60">
        <f ca="1">SUM(X$12:X180)+SUMIF(Y$12:Y180, "&lt;0")</f>
        <v>110379.27500000001</v>
      </c>
      <c r="AE180" s="61">
        <v>44351</v>
      </c>
      <c r="AF180" s="62">
        <f t="shared" ca="1" si="64"/>
        <v>1562</v>
      </c>
      <c r="AG180" s="62">
        <f t="shared" ca="1" si="85"/>
        <v>1562</v>
      </c>
      <c r="AH180" s="62">
        <f t="shared" ca="1" si="89"/>
        <v>199</v>
      </c>
      <c r="AI180" s="62">
        <f t="shared" ca="1" si="72"/>
        <v>1363</v>
      </c>
      <c r="AJ180" s="62">
        <f t="shared" ca="1" si="73"/>
        <v>1363</v>
      </c>
      <c r="AK180" s="62">
        <f t="shared" ca="1" si="79"/>
        <v>214535.27499999999</v>
      </c>
      <c r="AL180" s="43">
        <f ca="1">SUM(AJ$12:AJ180)</f>
        <v>115246</v>
      </c>
      <c r="AM180" s="60">
        <f ca="1">SUM(AH$12:AH180)+SUMIF(AI$12:AI180, "&lt;0")</f>
        <v>99289.275000000009</v>
      </c>
      <c r="AO180" s="61">
        <v>44351</v>
      </c>
      <c r="AP180" s="62">
        <f t="shared" ca="1" si="65"/>
        <v>2062</v>
      </c>
      <c r="AQ180" s="62">
        <f t="shared" ca="1" si="86"/>
        <v>2062</v>
      </c>
      <c r="AR180" s="62">
        <f t="shared" ca="1" si="90"/>
        <v>459</v>
      </c>
      <c r="AS180" s="62">
        <f t="shared" ca="1" si="74"/>
        <v>1603</v>
      </c>
      <c r="AT180" s="62">
        <f t="shared" ca="1" si="75"/>
        <v>1603</v>
      </c>
      <c r="AU180" s="62">
        <f t="shared" ca="1" si="80"/>
        <v>267785.27500000002</v>
      </c>
      <c r="AV180" s="43">
        <f ca="1">SUM(AT$12:AT180)</f>
        <v>144886.00000000003</v>
      </c>
      <c r="AW180" s="60">
        <f ca="1">SUM(AR$12:AR180)+SUMIF(AS$12:AS180, "&lt;0")</f>
        <v>122899.27500000001</v>
      </c>
    </row>
    <row r="181" spans="1:49" x14ac:dyDescent="0.2">
      <c r="A181" s="33">
        <v>44352</v>
      </c>
      <c r="B181" s="54">
        <f ca="1">IF($A181&gt;= $C$5,$C$6, INDEX('[1]Historical Data'!$C$2:$C$745, MATCH(A181, '[1]Historical Data'!$A$2:$A$745, 0)))</f>
        <v>1062</v>
      </c>
      <c r="C181" s="62">
        <f t="shared" ca="1" si="82"/>
        <v>1062</v>
      </c>
      <c r="D181" s="62">
        <f t="shared" ca="1" si="91"/>
        <v>410</v>
      </c>
      <c r="E181" s="62">
        <f t="shared" ca="1" si="66"/>
        <v>652</v>
      </c>
      <c r="F181" s="62">
        <f t="shared" ca="1" si="63"/>
        <v>652</v>
      </c>
      <c r="G181" s="62">
        <f t="shared" ca="1" si="76"/>
        <v>162347.27499999999</v>
      </c>
      <c r="H181" s="43">
        <f ca="1">SUM(F$12:F181)</f>
        <v>86197</v>
      </c>
      <c r="I181" s="60">
        <f ca="1">SUM(D$12:D181)+SUMIF(E$12:E181, "&lt;0")</f>
        <v>76150.274999999994</v>
      </c>
      <c r="J181" s="43"/>
      <c r="K181" s="61">
        <v>44352</v>
      </c>
      <c r="L181" s="62">
        <f t="shared" ca="1" si="67"/>
        <v>1562</v>
      </c>
      <c r="M181" s="62">
        <f t="shared" ca="1" si="83"/>
        <v>1562</v>
      </c>
      <c r="N181" s="62">
        <f t="shared" ca="1" si="87"/>
        <v>725</v>
      </c>
      <c r="O181" s="62">
        <f t="shared" ca="1" si="68"/>
        <v>837</v>
      </c>
      <c r="P181" s="62">
        <f t="shared" ca="1" si="69"/>
        <v>837</v>
      </c>
      <c r="Q181" s="62">
        <f t="shared" ca="1" si="77"/>
        <v>203597.27499999999</v>
      </c>
      <c r="R181" s="43">
        <f ca="1">SUM(P$12:P181)</f>
        <v>109837</v>
      </c>
      <c r="S181" s="60">
        <f ca="1">SUM(N$12:N181)+SUMIF(O$12:O181, "&lt;0")</f>
        <v>93760.275000000009</v>
      </c>
      <c r="U181" s="61">
        <v>44352</v>
      </c>
      <c r="V181" s="62">
        <f t="shared" ca="1" si="81"/>
        <v>2062</v>
      </c>
      <c r="W181" s="62">
        <f t="shared" ca="1" si="84"/>
        <v>2062</v>
      </c>
      <c r="X181" s="62">
        <f t="shared" ca="1" si="88"/>
        <v>991</v>
      </c>
      <c r="Y181" s="62">
        <f t="shared" ca="1" si="70"/>
        <v>1071</v>
      </c>
      <c r="Z181" s="62">
        <f t="shared" ca="1" si="71"/>
        <v>1071</v>
      </c>
      <c r="AA181" s="62">
        <f t="shared" ca="1" si="78"/>
        <v>244847.27499999999</v>
      </c>
      <c r="AB181" s="43">
        <f ca="1">SUM(Z$12:Z181)</f>
        <v>133477</v>
      </c>
      <c r="AC181" s="60">
        <f ca="1">SUM(X$12:X181)+SUMIF(Y$12:Y181, "&lt;0")</f>
        <v>111370.27500000001</v>
      </c>
      <c r="AE181" s="61">
        <v>44352</v>
      </c>
      <c r="AF181" s="62">
        <f t="shared" ca="1" si="64"/>
        <v>1562</v>
      </c>
      <c r="AG181" s="62">
        <f t="shared" ca="1" si="85"/>
        <v>1562</v>
      </c>
      <c r="AH181" s="62">
        <f t="shared" ca="1" si="89"/>
        <v>731</v>
      </c>
      <c r="AI181" s="62">
        <f t="shared" ca="1" si="72"/>
        <v>831</v>
      </c>
      <c r="AJ181" s="62">
        <f t="shared" ca="1" si="73"/>
        <v>831</v>
      </c>
      <c r="AK181" s="62">
        <f t="shared" ca="1" si="79"/>
        <v>216097.27499999999</v>
      </c>
      <c r="AL181" s="43">
        <f ca="1">SUM(AJ$12:AJ181)</f>
        <v>116077</v>
      </c>
      <c r="AM181" s="60">
        <f ca="1">SUM(AH$12:AH181)+SUMIF(AI$12:AI181, "&lt;0")</f>
        <v>100020.27500000001</v>
      </c>
      <c r="AO181" s="61">
        <v>44352</v>
      </c>
      <c r="AP181" s="62">
        <f t="shared" ca="1" si="65"/>
        <v>2062</v>
      </c>
      <c r="AQ181" s="62">
        <f t="shared" ca="1" si="86"/>
        <v>2062</v>
      </c>
      <c r="AR181" s="62">
        <f t="shared" ca="1" si="90"/>
        <v>991</v>
      </c>
      <c r="AS181" s="62">
        <f t="shared" ca="1" si="74"/>
        <v>1071</v>
      </c>
      <c r="AT181" s="62">
        <f t="shared" ca="1" si="75"/>
        <v>1071</v>
      </c>
      <c r="AU181" s="62">
        <f t="shared" ca="1" si="80"/>
        <v>269847.27500000002</v>
      </c>
      <c r="AV181" s="43">
        <f ca="1">SUM(AT$12:AT181)</f>
        <v>145957.00000000003</v>
      </c>
      <c r="AW181" s="60">
        <f ca="1">SUM(AR$12:AR181)+SUMIF(AS$12:AS181, "&lt;0")</f>
        <v>123890.27500000001</v>
      </c>
    </row>
    <row r="182" spans="1:49" x14ac:dyDescent="0.2">
      <c r="A182" s="33">
        <v>44353</v>
      </c>
      <c r="B182" s="54">
        <f ca="1">IF($A182&gt;= $C$5,$C$6, INDEX('[1]Historical Data'!$C$2:$C$745, MATCH(A182, '[1]Historical Data'!$A$2:$A$745, 0)))</f>
        <v>1062</v>
      </c>
      <c r="C182" s="62">
        <f t="shared" ca="1" si="82"/>
        <v>1062</v>
      </c>
      <c r="D182" s="62">
        <f t="shared" ca="1" si="91"/>
        <v>562</v>
      </c>
      <c r="E182" s="62">
        <f t="shared" ca="1" si="66"/>
        <v>500</v>
      </c>
      <c r="F182" s="62">
        <f t="shared" ca="1" si="63"/>
        <v>500</v>
      </c>
      <c r="G182" s="62">
        <f t="shared" ca="1" si="76"/>
        <v>163409.27499999999</v>
      </c>
      <c r="H182" s="43">
        <f ca="1">SUM(F$12:F182)</f>
        <v>86697</v>
      </c>
      <c r="I182" s="60">
        <f ca="1">SUM(D$12:D182)+SUMIF(E$12:E182, "&lt;0")</f>
        <v>76712.274999999994</v>
      </c>
      <c r="J182" s="43"/>
      <c r="K182" s="61">
        <v>44353</v>
      </c>
      <c r="L182" s="62">
        <f t="shared" ca="1" si="67"/>
        <v>1562</v>
      </c>
      <c r="M182" s="62">
        <f t="shared" ca="1" si="83"/>
        <v>1562</v>
      </c>
      <c r="N182" s="62">
        <f t="shared" ca="1" si="87"/>
        <v>822</v>
      </c>
      <c r="O182" s="62">
        <f t="shared" ca="1" si="68"/>
        <v>740</v>
      </c>
      <c r="P182" s="62">
        <f t="shared" ca="1" si="69"/>
        <v>740</v>
      </c>
      <c r="Q182" s="62">
        <f t="shared" ca="1" si="77"/>
        <v>205159.27499999999</v>
      </c>
      <c r="R182" s="43">
        <f ca="1">SUM(P$12:P182)</f>
        <v>110577</v>
      </c>
      <c r="S182" s="60">
        <f ca="1">SUM(N$12:N182)+SUMIF(O$12:O182, "&lt;0")</f>
        <v>94582.275000000009</v>
      </c>
      <c r="U182" s="61">
        <v>44353</v>
      </c>
      <c r="V182" s="62">
        <f t="shared" ca="1" si="81"/>
        <v>2062</v>
      </c>
      <c r="W182" s="62">
        <f t="shared" ca="1" si="84"/>
        <v>2062</v>
      </c>
      <c r="X182" s="62">
        <f t="shared" ca="1" si="88"/>
        <v>1082</v>
      </c>
      <c r="Y182" s="62">
        <f t="shared" ca="1" si="70"/>
        <v>980</v>
      </c>
      <c r="Z182" s="62">
        <f t="shared" ca="1" si="71"/>
        <v>980</v>
      </c>
      <c r="AA182" s="62">
        <f t="shared" ca="1" si="78"/>
        <v>246909.27499999999</v>
      </c>
      <c r="AB182" s="43">
        <f ca="1">SUM(Z$12:Z182)</f>
        <v>134457</v>
      </c>
      <c r="AC182" s="60">
        <f ca="1">SUM(X$12:X182)+SUMIF(Y$12:Y182, "&lt;0")</f>
        <v>112452.27500000001</v>
      </c>
      <c r="AE182" s="61">
        <v>44353</v>
      </c>
      <c r="AF182" s="62">
        <f t="shared" ca="1" si="64"/>
        <v>1562</v>
      </c>
      <c r="AG182" s="62">
        <f t="shared" ca="1" si="85"/>
        <v>1562</v>
      </c>
      <c r="AH182" s="62">
        <f t="shared" ca="1" si="89"/>
        <v>822</v>
      </c>
      <c r="AI182" s="62">
        <f t="shared" ca="1" si="72"/>
        <v>740</v>
      </c>
      <c r="AJ182" s="62">
        <f t="shared" ca="1" si="73"/>
        <v>740</v>
      </c>
      <c r="AK182" s="62">
        <f t="shared" ca="1" si="79"/>
        <v>217659.27499999999</v>
      </c>
      <c r="AL182" s="43">
        <f ca="1">SUM(AJ$12:AJ182)</f>
        <v>116817</v>
      </c>
      <c r="AM182" s="60">
        <f ca="1">SUM(AH$12:AH182)+SUMIF(AI$12:AI182, "&lt;0")</f>
        <v>100842.27500000001</v>
      </c>
      <c r="AO182" s="61">
        <v>44353</v>
      </c>
      <c r="AP182" s="62">
        <f t="shared" ca="1" si="65"/>
        <v>2062</v>
      </c>
      <c r="AQ182" s="62">
        <f t="shared" ca="1" si="86"/>
        <v>2062</v>
      </c>
      <c r="AR182" s="62">
        <f t="shared" ca="1" si="90"/>
        <v>1082</v>
      </c>
      <c r="AS182" s="62">
        <f t="shared" ca="1" si="74"/>
        <v>980</v>
      </c>
      <c r="AT182" s="62">
        <f t="shared" ca="1" si="75"/>
        <v>980</v>
      </c>
      <c r="AU182" s="62">
        <f t="shared" ca="1" si="80"/>
        <v>271909.27500000002</v>
      </c>
      <c r="AV182" s="43">
        <f ca="1">SUM(AT$12:AT182)</f>
        <v>146937.00000000003</v>
      </c>
      <c r="AW182" s="60">
        <f ca="1">SUM(AR$12:AR182)+SUMIF(AS$12:AS182, "&lt;0")</f>
        <v>124972.27500000001</v>
      </c>
    </row>
    <row r="183" spans="1:49" x14ac:dyDescent="0.2">
      <c r="A183" s="33">
        <v>44354</v>
      </c>
      <c r="B183" s="54">
        <f ca="1">IF($A183&gt;= $C$5,$C$6, INDEX('[1]Historical Data'!$C$2:$C$745, MATCH(A183, '[1]Historical Data'!$A$2:$A$745, 0)))</f>
        <v>1062</v>
      </c>
      <c r="C183" s="62">
        <f t="shared" ca="1" si="82"/>
        <v>1062</v>
      </c>
      <c r="D183" s="62">
        <f t="shared" ca="1" si="91"/>
        <v>42</v>
      </c>
      <c r="E183" s="62">
        <f t="shared" ca="1" si="66"/>
        <v>1020</v>
      </c>
      <c r="F183" s="62">
        <f t="shared" ca="1" si="63"/>
        <v>1020</v>
      </c>
      <c r="G183" s="62">
        <f t="shared" ca="1" si="76"/>
        <v>164471.27499999999</v>
      </c>
      <c r="H183" s="43">
        <f ca="1">SUM(F$12:F183)</f>
        <v>87717</v>
      </c>
      <c r="I183" s="60">
        <f ca="1">SUM(D$12:D183)+SUMIF(E$12:E183, "&lt;0")</f>
        <v>76754.274999999994</v>
      </c>
      <c r="J183" s="43"/>
      <c r="K183" s="61">
        <v>44354</v>
      </c>
      <c r="L183" s="62">
        <f t="shared" ca="1" si="67"/>
        <v>1562</v>
      </c>
      <c r="M183" s="62">
        <f t="shared" ca="1" si="83"/>
        <v>1562</v>
      </c>
      <c r="N183" s="62">
        <f t="shared" ca="1" si="87"/>
        <v>302</v>
      </c>
      <c r="O183" s="62">
        <f t="shared" ca="1" si="68"/>
        <v>1260</v>
      </c>
      <c r="P183" s="62">
        <f t="shared" ca="1" si="69"/>
        <v>1260</v>
      </c>
      <c r="Q183" s="62">
        <f t="shared" ca="1" si="77"/>
        <v>206721.27499999999</v>
      </c>
      <c r="R183" s="43">
        <f ca="1">SUM(P$12:P183)</f>
        <v>111837</v>
      </c>
      <c r="S183" s="60">
        <f ca="1">SUM(N$12:N183)+SUMIF(O$12:O183, "&lt;0")</f>
        <v>94884.275000000009</v>
      </c>
      <c r="U183" s="61">
        <v>44354</v>
      </c>
      <c r="V183" s="62">
        <f t="shared" ca="1" si="81"/>
        <v>2062</v>
      </c>
      <c r="W183" s="62">
        <f t="shared" ca="1" si="84"/>
        <v>2062</v>
      </c>
      <c r="X183" s="62">
        <f t="shared" ca="1" si="88"/>
        <v>562</v>
      </c>
      <c r="Y183" s="62">
        <f t="shared" ca="1" si="70"/>
        <v>1500</v>
      </c>
      <c r="Z183" s="62">
        <f t="shared" ca="1" si="71"/>
        <v>1500</v>
      </c>
      <c r="AA183" s="62">
        <f t="shared" ca="1" si="78"/>
        <v>248971.27499999999</v>
      </c>
      <c r="AB183" s="43">
        <f ca="1">SUM(Z$12:Z183)</f>
        <v>135957</v>
      </c>
      <c r="AC183" s="60">
        <f ca="1">SUM(X$12:X183)+SUMIF(Y$12:Y183, "&lt;0")</f>
        <v>113014.27500000001</v>
      </c>
      <c r="AE183" s="61">
        <v>44354</v>
      </c>
      <c r="AF183" s="62">
        <f t="shared" ca="1" si="64"/>
        <v>1562</v>
      </c>
      <c r="AG183" s="62">
        <f t="shared" ca="1" si="85"/>
        <v>1562</v>
      </c>
      <c r="AH183" s="62">
        <f t="shared" ca="1" si="89"/>
        <v>302</v>
      </c>
      <c r="AI183" s="62">
        <f t="shared" ca="1" si="72"/>
        <v>1260</v>
      </c>
      <c r="AJ183" s="62">
        <f t="shared" ca="1" si="73"/>
        <v>1260</v>
      </c>
      <c r="AK183" s="62">
        <f t="shared" ca="1" si="79"/>
        <v>219221.27499999999</v>
      </c>
      <c r="AL183" s="43">
        <f ca="1">SUM(AJ$12:AJ183)</f>
        <v>118077</v>
      </c>
      <c r="AM183" s="60">
        <f ca="1">SUM(AH$12:AH183)+SUMIF(AI$12:AI183, "&lt;0")</f>
        <v>101144.27500000001</v>
      </c>
      <c r="AO183" s="61">
        <v>44354</v>
      </c>
      <c r="AP183" s="62">
        <f t="shared" ca="1" si="65"/>
        <v>2062</v>
      </c>
      <c r="AQ183" s="62">
        <f t="shared" ca="1" si="86"/>
        <v>2062</v>
      </c>
      <c r="AR183" s="62">
        <f t="shared" ca="1" si="90"/>
        <v>562</v>
      </c>
      <c r="AS183" s="62">
        <f t="shared" ca="1" si="74"/>
        <v>1500</v>
      </c>
      <c r="AT183" s="62">
        <f t="shared" ca="1" si="75"/>
        <v>1500</v>
      </c>
      <c r="AU183" s="62">
        <f t="shared" ca="1" si="80"/>
        <v>273971.27500000002</v>
      </c>
      <c r="AV183" s="43">
        <f ca="1">SUM(AT$12:AT183)</f>
        <v>148437.00000000003</v>
      </c>
      <c r="AW183" s="60">
        <f ca="1">SUM(AR$12:AR183)+SUMIF(AS$12:AS183, "&lt;0")</f>
        <v>125534.27500000001</v>
      </c>
    </row>
    <row r="184" spans="1:49" x14ac:dyDescent="0.2">
      <c r="A184" s="33">
        <v>44355</v>
      </c>
      <c r="B184" s="54">
        <f ca="1">IF($A184&gt;= $C$5,$C$6, INDEX('[1]Historical Data'!$C$2:$C$745, MATCH(A184, '[1]Historical Data'!$A$2:$A$745, 0)))</f>
        <v>1062</v>
      </c>
      <c r="C184" s="62">
        <f t="shared" ca="1" si="82"/>
        <v>1062</v>
      </c>
      <c r="D184" s="62">
        <f t="shared" ca="1" si="91"/>
        <v>119</v>
      </c>
      <c r="E184" s="62">
        <f t="shared" ca="1" si="66"/>
        <v>943</v>
      </c>
      <c r="F184" s="62">
        <f t="shared" ca="1" si="63"/>
        <v>943</v>
      </c>
      <c r="G184" s="62">
        <f t="shared" ca="1" si="76"/>
        <v>165533.27499999999</v>
      </c>
      <c r="H184" s="43">
        <f ca="1">SUM(F$12:F184)</f>
        <v>88660</v>
      </c>
      <c r="I184" s="60">
        <f ca="1">SUM(D$12:D184)+SUMIF(E$12:E184, "&lt;0")</f>
        <v>76873.274999999994</v>
      </c>
      <c r="J184" s="43"/>
      <c r="K184" s="61">
        <v>44355</v>
      </c>
      <c r="L184" s="62">
        <f t="shared" ca="1" si="67"/>
        <v>1562</v>
      </c>
      <c r="M184" s="62">
        <f t="shared" ca="1" si="83"/>
        <v>1562</v>
      </c>
      <c r="N184" s="62">
        <f t="shared" ca="1" si="87"/>
        <v>379</v>
      </c>
      <c r="O184" s="62">
        <f t="shared" ca="1" si="68"/>
        <v>1183</v>
      </c>
      <c r="P184" s="62">
        <f t="shared" ca="1" si="69"/>
        <v>1183</v>
      </c>
      <c r="Q184" s="62">
        <f t="shared" ca="1" si="77"/>
        <v>208283.27499999999</v>
      </c>
      <c r="R184" s="43">
        <f ca="1">SUM(P$12:P184)</f>
        <v>113020</v>
      </c>
      <c r="S184" s="60">
        <f ca="1">SUM(N$12:N184)+SUMIF(O$12:O184, "&lt;0")</f>
        <v>95263.275000000009</v>
      </c>
      <c r="U184" s="61">
        <v>44355</v>
      </c>
      <c r="V184" s="62">
        <f t="shared" ca="1" si="81"/>
        <v>2062</v>
      </c>
      <c r="W184" s="62">
        <f t="shared" ca="1" si="84"/>
        <v>2062</v>
      </c>
      <c r="X184" s="62">
        <f t="shared" ca="1" si="88"/>
        <v>639</v>
      </c>
      <c r="Y184" s="62">
        <f t="shared" ca="1" si="70"/>
        <v>1423</v>
      </c>
      <c r="Z184" s="62">
        <f t="shared" ca="1" si="71"/>
        <v>1423</v>
      </c>
      <c r="AA184" s="62">
        <f t="shared" ca="1" si="78"/>
        <v>251033.27499999999</v>
      </c>
      <c r="AB184" s="43">
        <f ca="1">SUM(Z$12:Z184)</f>
        <v>137380</v>
      </c>
      <c r="AC184" s="60">
        <f ca="1">SUM(X$12:X184)+SUMIF(Y$12:Y184, "&lt;0")</f>
        <v>113653.27500000001</v>
      </c>
      <c r="AE184" s="61">
        <v>44355</v>
      </c>
      <c r="AF184" s="62">
        <f t="shared" ca="1" si="64"/>
        <v>1562</v>
      </c>
      <c r="AG184" s="62">
        <f t="shared" ca="1" si="85"/>
        <v>1562</v>
      </c>
      <c r="AH184" s="62">
        <f t="shared" ca="1" si="89"/>
        <v>379</v>
      </c>
      <c r="AI184" s="62">
        <f t="shared" ca="1" si="72"/>
        <v>1183</v>
      </c>
      <c r="AJ184" s="62">
        <f t="shared" ca="1" si="73"/>
        <v>1183</v>
      </c>
      <c r="AK184" s="62">
        <f t="shared" ca="1" si="79"/>
        <v>220783.27499999999</v>
      </c>
      <c r="AL184" s="43">
        <f ca="1">SUM(AJ$12:AJ184)</f>
        <v>119260</v>
      </c>
      <c r="AM184" s="60">
        <f ca="1">SUM(AH$12:AH184)+SUMIF(AI$12:AI184, "&lt;0")</f>
        <v>101523.27500000001</v>
      </c>
      <c r="AO184" s="61">
        <v>44355</v>
      </c>
      <c r="AP184" s="62">
        <f t="shared" ca="1" si="65"/>
        <v>2062</v>
      </c>
      <c r="AQ184" s="62">
        <f t="shared" ca="1" si="86"/>
        <v>2062</v>
      </c>
      <c r="AR184" s="62">
        <f t="shared" ca="1" si="90"/>
        <v>639</v>
      </c>
      <c r="AS184" s="62">
        <f t="shared" ca="1" si="74"/>
        <v>1423</v>
      </c>
      <c r="AT184" s="62">
        <f t="shared" ca="1" si="75"/>
        <v>1423</v>
      </c>
      <c r="AU184" s="62">
        <f t="shared" ca="1" si="80"/>
        <v>276033.27500000002</v>
      </c>
      <c r="AV184" s="43">
        <f ca="1">SUM(AT$12:AT184)</f>
        <v>149860.00000000003</v>
      </c>
      <c r="AW184" s="60">
        <f ca="1">SUM(AR$12:AR184)+SUMIF(AS$12:AS184, "&lt;0")</f>
        <v>126173.27500000001</v>
      </c>
    </row>
    <row r="185" spans="1:49" x14ac:dyDescent="0.2">
      <c r="A185" s="33">
        <v>44356</v>
      </c>
      <c r="B185" s="54">
        <f ca="1">IF($A185&gt;= $C$5,$C$6, INDEX('[1]Historical Data'!$C$2:$C$745, MATCH(A185, '[1]Historical Data'!$A$2:$A$745, 0)))</f>
        <v>1062</v>
      </c>
      <c r="C185" s="62">
        <f t="shared" ca="1" si="82"/>
        <v>1062</v>
      </c>
      <c r="D185" s="62">
        <f t="shared" ca="1" si="91"/>
        <v>712</v>
      </c>
      <c r="E185" s="62">
        <f t="shared" ca="1" si="66"/>
        <v>350</v>
      </c>
      <c r="F185" s="62">
        <f t="shared" ca="1" si="63"/>
        <v>350</v>
      </c>
      <c r="G185" s="62">
        <f t="shared" ca="1" si="76"/>
        <v>166595.27499999999</v>
      </c>
      <c r="H185" s="43">
        <f ca="1">SUM(F$12:F185)</f>
        <v>89010</v>
      </c>
      <c r="I185" s="60">
        <f ca="1">SUM(D$12:D185)+SUMIF(E$12:E185, "&lt;0")</f>
        <v>77585.274999999994</v>
      </c>
      <c r="J185" s="43"/>
      <c r="K185" s="61">
        <v>44356</v>
      </c>
      <c r="L185" s="62">
        <f t="shared" ca="1" si="67"/>
        <v>1562</v>
      </c>
      <c r="M185" s="62">
        <f t="shared" ca="1" si="83"/>
        <v>1562</v>
      </c>
      <c r="N185" s="62">
        <f t="shared" ca="1" si="87"/>
        <v>972</v>
      </c>
      <c r="O185" s="62">
        <f t="shared" ca="1" si="68"/>
        <v>590</v>
      </c>
      <c r="P185" s="62">
        <f t="shared" ca="1" si="69"/>
        <v>590</v>
      </c>
      <c r="Q185" s="62">
        <f t="shared" ca="1" si="77"/>
        <v>209845.27499999999</v>
      </c>
      <c r="R185" s="43">
        <f ca="1">SUM(P$12:P185)</f>
        <v>113610</v>
      </c>
      <c r="S185" s="60">
        <f ca="1">SUM(N$12:N185)+SUMIF(O$12:O185, "&lt;0")</f>
        <v>96235.275000000009</v>
      </c>
      <c r="U185" s="61">
        <v>44356</v>
      </c>
      <c r="V185" s="62">
        <f t="shared" ca="1" si="81"/>
        <v>2062</v>
      </c>
      <c r="W185" s="62">
        <f t="shared" ca="1" si="84"/>
        <v>2062</v>
      </c>
      <c r="X185" s="62">
        <f t="shared" ca="1" si="88"/>
        <v>1232</v>
      </c>
      <c r="Y185" s="62">
        <f t="shared" ca="1" si="70"/>
        <v>830</v>
      </c>
      <c r="Z185" s="62">
        <f t="shared" ca="1" si="71"/>
        <v>830</v>
      </c>
      <c r="AA185" s="62">
        <f t="shared" ca="1" si="78"/>
        <v>253095.27499999999</v>
      </c>
      <c r="AB185" s="43">
        <f ca="1">SUM(Z$12:Z185)</f>
        <v>138210</v>
      </c>
      <c r="AC185" s="60">
        <f ca="1">SUM(X$12:X185)+SUMIF(Y$12:Y185, "&lt;0")</f>
        <v>114885.27500000001</v>
      </c>
      <c r="AE185" s="61">
        <v>44356</v>
      </c>
      <c r="AF185" s="62">
        <f t="shared" ca="1" si="64"/>
        <v>1562</v>
      </c>
      <c r="AG185" s="62">
        <f t="shared" ca="1" si="85"/>
        <v>1562</v>
      </c>
      <c r="AH185" s="62">
        <f t="shared" ca="1" si="89"/>
        <v>972</v>
      </c>
      <c r="AI185" s="62">
        <f t="shared" ca="1" si="72"/>
        <v>590</v>
      </c>
      <c r="AJ185" s="62">
        <f t="shared" ca="1" si="73"/>
        <v>590</v>
      </c>
      <c r="AK185" s="62">
        <f t="shared" ca="1" si="79"/>
        <v>222345.27499999999</v>
      </c>
      <c r="AL185" s="43">
        <f ca="1">SUM(AJ$12:AJ185)</f>
        <v>119850</v>
      </c>
      <c r="AM185" s="60">
        <f ca="1">SUM(AH$12:AH185)+SUMIF(AI$12:AI185, "&lt;0")</f>
        <v>102495.27500000001</v>
      </c>
      <c r="AO185" s="61">
        <v>44356</v>
      </c>
      <c r="AP185" s="62">
        <f t="shared" ca="1" si="65"/>
        <v>2062</v>
      </c>
      <c r="AQ185" s="62">
        <f t="shared" ca="1" si="86"/>
        <v>2062</v>
      </c>
      <c r="AR185" s="62">
        <f t="shared" ca="1" si="90"/>
        <v>1232</v>
      </c>
      <c r="AS185" s="62">
        <f t="shared" ca="1" si="74"/>
        <v>830</v>
      </c>
      <c r="AT185" s="62">
        <f t="shared" ca="1" si="75"/>
        <v>830</v>
      </c>
      <c r="AU185" s="62">
        <f t="shared" ca="1" si="80"/>
        <v>278095.27500000002</v>
      </c>
      <c r="AV185" s="43">
        <f ca="1">SUM(AT$12:AT185)</f>
        <v>150690.00000000003</v>
      </c>
      <c r="AW185" s="60">
        <f ca="1">SUM(AR$12:AR185)+SUMIF(AS$12:AS185, "&lt;0")</f>
        <v>127405.27500000001</v>
      </c>
    </row>
    <row r="186" spans="1:49" x14ac:dyDescent="0.2">
      <c r="A186" s="33">
        <v>44357</v>
      </c>
      <c r="B186" s="54">
        <f ca="1">IF($A186&gt;= $C$5,$C$6, INDEX('[1]Historical Data'!$C$2:$C$745, MATCH(A186, '[1]Historical Data'!$A$2:$A$745, 0)))</f>
        <v>1062</v>
      </c>
      <c r="C186" s="62">
        <f t="shared" ca="1" si="82"/>
        <v>1062</v>
      </c>
      <c r="D186" s="62">
        <f t="shared" ca="1" si="91"/>
        <v>525</v>
      </c>
      <c r="E186" s="62">
        <f t="shared" ca="1" si="66"/>
        <v>537</v>
      </c>
      <c r="F186" s="62">
        <f t="shared" ca="1" si="63"/>
        <v>537</v>
      </c>
      <c r="G186" s="62">
        <f t="shared" ca="1" si="76"/>
        <v>167657.27499999999</v>
      </c>
      <c r="H186" s="43">
        <f ca="1">SUM(F$12:F186)</f>
        <v>89547</v>
      </c>
      <c r="I186" s="60">
        <f ca="1">SUM(D$12:D186)+SUMIF(E$12:E186, "&lt;0")</f>
        <v>78110.274999999994</v>
      </c>
      <c r="J186" s="43"/>
      <c r="K186" s="61">
        <v>44357</v>
      </c>
      <c r="L186" s="62">
        <f t="shared" ca="1" si="67"/>
        <v>1562</v>
      </c>
      <c r="M186" s="62">
        <f t="shared" ca="1" si="83"/>
        <v>1562</v>
      </c>
      <c r="N186" s="62">
        <f t="shared" ca="1" si="87"/>
        <v>785</v>
      </c>
      <c r="O186" s="62">
        <f t="shared" ca="1" si="68"/>
        <v>777</v>
      </c>
      <c r="P186" s="62">
        <f t="shared" ca="1" si="69"/>
        <v>777</v>
      </c>
      <c r="Q186" s="62">
        <f t="shared" ca="1" si="77"/>
        <v>211407.27499999999</v>
      </c>
      <c r="R186" s="43">
        <f ca="1">SUM(P$12:P186)</f>
        <v>114387</v>
      </c>
      <c r="S186" s="60">
        <f ca="1">SUM(N$12:N186)+SUMIF(O$12:O186, "&lt;0")</f>
        <v>97020.275000000009</v>
      </c>
      <c r="U186" s="61">
        <v>44357</v>
      </c>
      <c r="V186" s="62">
        <f t="shared" ca="1" si="81"/>
        <v>2062</v>
      </c>
      <c r="W186" s="62">
        <f t="shared" ca="1" si="84"/>
        <v>2062</v>
      </c>
      <c r="X186" s="62">
        <f t="shared" ca="1" si="88"/>
        <v>1045</v>
      </c>
      <c r="Y186" s="62">
        <f t="shared" ca="1" si="70"/>
        <v>1017</v>
      </c>
      <c r="Z186" s="62">
        <f t="shared" ca="1" si="71"/>
        <v>1017</v>
      </c>
      <c r="AA186" s="62">
        <f t="shared" ca="1" si="78"/>
        <v>255157.27499999999</v>
      </c>
      <c r="AB186" s="43">
        <f ca="1">SUM(Z$12:Z186)</f>
        <v>139227</v>
      </c>
      <c r="AC186" s="60">
        <f ca="1">SUM(X$12:X186)+SUMIF(Y$12:Y186, "&lt;0")</f>
        <v>115930.27500000001</v>
      </c>
      <c r="AE186" s="61">
        <v>44357</v>
      </c>
      <c r="AF186" s="62">
        <f t="shared" ca="1" si="64"/>
        <v>1562</v>
      </c>
      <c r="AG186" s="62">
        <f t="shared" ca="1" si="85"/>
        <v>1562</v>
      </c>
      <c r="AH186" s="62">
        <f t="shared" ca="1" si="89"/>
        <v>785</v>
      </c>
      <c r="AI186" s="62">
        <f t="shared" ca="1" si="72"/>
        <v>777</v>
      </c>
      <c r="AJ186" s="62">
        <f t="shared" ca="1" si="73"/>
        <v>777</v>
      </c>
      <c r="AK186" s="62">
        <f t="shared" ca="1" si="79"/>
        <v>223907.27499999999</v>
      </c>
      <c r="AL186" s="43">
        <f ca="1">SUM(AJ$12:AJ186)</f>
        <v>120627</v>
      </c>
      <c r="AM186" s="60">
        <f ca="1">SUM(AH$12:AH186)+SUMIF(AI$12:AI186, "&lt;0")</f>
        <v>103280.27500000001</v>
      </c>
      <c r="AO186" s="61">
        <v>44357</v>
      </c>
      <c r="AP186" s="62">
        <f t="shared" ca="1" si="65"/>
        <v>2062</v>
      </c>
      <c r="AQ186" s="62">
        <f t="shared" ca="1" si="86"/>
        <v>2062</v>
      </c>
      <c r="AR186" s="62">
        <f t="shared" ca="1" si="90"/>
        <v>1045</v>
      </c>
      <c r="AS186" s="62">
        <f t="shared" ca="1" si="74"/>
        <v>1017</v>
      </c>
      <c r="AT186" s="62">
        <f t="shared" ca="1" si="75"/>
        <v>1017</v>
      </c>
      <c r="AU186" s="62">
        <f t="shared" ca="1" si="80"/>
        <v>280157.27500000002</v>
      </c>
      <c r="AV186" s="43">
        <f ca="1">SUM(AT$12:AT186)</f>
        <v>151707.00000000003</v>
      </c>
      <c r="AW186" s="60">
        <f ca="1">SUM(AR$12:AR186)+SUMIF(AS$12:AS186, "&lt;0")</f>
        <v>128450.27500000001</v>
      </c>
    </row>
    <row r="187" spans="1:49" x14ac:dyDescent="0.2">
      <c r="A187" s="33">
        <v>44358</v>
      </c>
      <c r="B187" s="54">
        <f ca="1">IF($A187&gt;= $C$5,$C$6, INDEX('[1]Historical Data'!$C$2:$C$745, MATCH(A187, '[1]Historical Data'!$A$2:$A$745, 0)))</f>
        <v>1062</v>
      </c>
      <c r="C187" s="62">
        <f t="shared" ca="1" si="82"/>
        <v>1062</v>
      </c>
      <c r="D187" s="62">
        <f t="shared" ca="1" si="91"/>
        <v>661</v>
      </c>
      <c r="E187" s="62">
        <f t="shared" ca="1" si="66"/>
        <v>401</v>
      </c>
      <c r="F187" s="62">
        <f t="shared" ca="1" si="63"/>
        <v>401</v>
      </c>
      <c r="G187" s="62">
        <f t="shared" ca="1" si="76"/>
        <v>168719.27499999999</v>
      </c>
      <c r="H187" s="43">
        <f ca="1">SUM(F$12:F187)</f>
        <v>89948</v>
      </c>
      <c r="I187" s="60">
        <f ca="1">SUM(D$12:D187)+SUMIF(E$12:E187, "&lt;0")</f>
        <v>78771.274999999994</v>
      </c>
      <c r="J187" s="43"/>
      <c r="K187" s="61">
        <v>44358</v>
      </c>
      <c r="L187" s="62">
        <f t="shared" ca="1" si="67"/>
        <v>1562</v>
      </c>
      <c r="M187" s="62">
        <f t="shared" ca="1" si="83"/>
        <v>1562</v>
      </c>
      <c r="N187" s="62">
        <f t="shared" ca="1" si="87"/>
        <v>921</v>
      </c>
      <c r="O187" s="62">
        <f t="shared" ca="1" si="68"/>
        <v>641</v>
      </c>
      <c r="P187" s="62">
        <f t="shared" ca="1" si="69"/>
        <v>641</v>
      </c>
      <c r="Q187" s="62">
        <f t="shared" ca="1" si="77"/>
        <v>212969.27499999999</v>
      </c>
      <c r="R187" s="43">
        <f ca="1">SUM(P$12:P187)</f>
        <v>115028</v>
      </c>
      <c r="S187" s="60">
        <f ca="1">SUM(N$12:N187)+SUMIF(O$12:O187, "&lt;0")</f>
        <v>97941.275000000009</v>
      </c>
      <c r="U187" s="61">
        <v>44358</v>
      </c>
      <c r="V187" s="62">
        <f t="shared" ca="1" si="81"/>
        <v>2062</v>
      </c>
      <c r="W187" s="62">
        <f t="shared" ca="1" si="84"/>
        <v>2062</v>
      </c>
      <c r="X187" s="62">
        <f t="shared" ca="1" si="88"/>
        <v>1181</v>
      </c>
      <c r="Y187" s="62">
        <f t="shared" ca="1" si="70"/>
        <v>881</v>
      </c>
      <c r="Z187" s="62">
        <f t="shared" ca="1" si="71"/>
        <v>881</v>
      </c>
      <c r="AA187" s="62">
        <f t="shared" ca="1" si="78"/>
        <v>257219.27499999999</v>
      </c>
      <c r="AB187" s="43">
        <f ca="1">SUM(Z$12:Z187)</f>
        <v>140108</v>
      </c>
      <c r="AC187" s="60">
        <f ca="1">SUM(X$12:X187)+SUMIF(Y$12:Y187, "&lt;0")</f>
        <v>117111.27500000001</v>
      </c>
      <c r="AE187" s="61">
        <v>44358</v>
      </c>
      <c r="AF187" s="62">
        <f t="shared" ca="1" si="64"/>
        <v>1562</v>
      </c>
      <c r="AG187" s="62">
        <f t="shared" ca="1" si="85"/>
        <v>1562</v>
      </c>
      <c r="AH187" s="62">
        <f t="shared" ca="1" si="89"/>
        <v>921</v>
      </c>
      <c r="AI187" s="62">
        <f t="shared" ca="1" si="72"/>
        <v>641</v>
      </c>
      <c r="AJ187" s="62">
        <f t="shared" ca="1" si="73"/>
        <v>641</v>
      </c>
      <c r="AK187" s="62">
        <f t="shared" ca="1" si="79"/>
        <v>225469.27499999999</v>
      </c>
      <c r="AL187" s="43">
        <f ca="1">SUM(AJ$12:AJ187)</f>
        <v>121268</v>
      </c>
      <c r="AM187" s="60">
        <f ca="1">SUM(AH$12:AH187)+SUMIF(AI$12:AI187, "&lt;0")</f>
        <v>104201.27500000001</v>
      </c>
      <c r="AO187" s="61">
        <v>44358</v>
      </c>
      <c r="AP187" s="62">
        <f t="shared" ca="1" si="65"/>
        <v>2062</v>
      </c>
      <c r="AQ187" s="62">
        <f t="shared" ca="1" si="86"/>
        <v>2062</v>
      </c>
      <c r="AR187" s="62">
        <f t="shared" ca="1" si="90"/>
        <v>1181</v>
      </c>
      <c r="AS187" s="62">
        <f t="shared" ca="1" si="74"/>
        <v>881</v>
      </c>
      <c r="AT187" s="62">
        <f t="shared" ca="1" si="75"/>
        <v>881</v>
      </c>
      <c r="AU187" s="62">
        <f t="shared" ca="1" si="80"/>
        <v>282219.27500000002</v>
      </c>
      <c r="AV187" s="43">
        <f ca="1">SUM(AT$12:AT187)</f>
        <v>152588.00000000003</v>
      </c>
      <c r="AW187" s="60">
        <f ca="1">SUM(AR$12:AR187)+SUMIF(AS$12:AS187, "&lt;0")</f>
        <v>129631.27500000001</v>
      </c>
    </row>
    <row r="188" spans="1:49" x14ac:dyDescent="0.2">
      <c r="A188" s="33">
        <v>44359</v>
      </c>
      <c r="B188" s="54">
        <f ca="1">IF($A188&gt;= $C$5,$C$6, INDEX('[1]Historical Data'!$C$2:$C$745, MATCH(A188, '[1]Historical Data'!$A$2:$A$745, 0)))</f>
        <v>1062</v>
      </c>
      <c r="C188" s="62">
        <f t="shared" ca="1" si="82"/>
        <v>1062</v>
      </c>
      <c r="D188" s="62">
        <f t="shared" ca="1" si="91"/>
        <v>894</v>
      </c>
      <c r="E188" s="62">
        <f t="shared" ca="1" si="66"/>
        <v>168</v>
      </c>
      <c r="F188" s="62">
        <f t="shared" ca="1" si="63"/>
        <v>168</v>
      </c>
      <c r="G188" s="62">
        <f t="shared" ca="1" si="76"/>
        <v>169781.27499999999</v>
      </c>
      <c r="H188" s="43">
        <f ca="1">SUM(F$12:F188)</f>
        <v>90116</v>
      </c>
      <c r="I188" s="60">
        <f ca="1">SUM(D$12:D188)+SUMIF(E$12:E188, "&lt;0")</f>
        <v>79665.274999999994</v>
      </c>
      <c r="J188" s="43"/>
      <c r="K188" s="61">
        <v>44359</v>
      </c>
      <c r="L188" s="62">
        <f t="shared" ca="1" si="67"/>
        <v>1562</v>
      </c>
      <c r="M188" s="62">
        <f t="shared" ca="1" si="83"/>
        <v>1562</v>
      </c>
      <c r="N188" s="62">
        <f t="shared" ca="1" si="87"/>
        <v>1154</v>
      </c>
      <c r="O188" s="62">
        <f t="shared" ca="1" si="68"/>
        <v>408</v>
      </c>
      <c r="P188" s="62">
        <f t="shared" ca="1" si="69"/>
        <v>408</v>
      </c>
      <c r="Q188" s="62">
        <f t="shared" ca="1" si="77"/>
        <v>214531.27499999999</v>
      </c>
      <c r="R188" s="43">
        <f ca="1">SUM(P$12:P188)</f>
        <v>115436</v>
      </c>
      <c r="S188" s="60">
        <f ca="1">SUM(N$12:N188)+SUMIF(O$12:O188, "&lt;0")</f>
        <v>99095.275000000009</v>
      </c>
      <c r="U188" s="61">
        <v>44359</v>
      </c>
      <c r="V188" s="62">
        <f t="shared" ca="1" si="81"/>
        <v>2062</v>
      </c>
      <c r="W188" s="62">
        <f t="shared" ca="1" si="84"/>
        <v>2062</v>
      </c>
      <c r="X188" s="62">
        <f t="shared" ca="1" si="88"/>
        <v>1414</v>
      </c>
      <c r="Y188" s="62">
        <f t="shared" ca="1" si="70"/>
        <v>648</v>
      </c>
      <c r="Z188" s="62">
        <f t="shared" ca="1" si="71"/>
        <v>648</v>
      </c>
      <c r="AA188" s="62">
        <f t="shared" ca="1" si="78"/>
        <v>259281.27499999999</v>
      </c>
      <c r="AB188" s="43">
        <f ca="1">SUM(Z$12:Z188)</f>
        <v>140756</v>
      </c>
      <c r="AC188" s="60">
        <f ca="1">SUM(X$12:X188)+SUMIF(Y$12:Y188, "&lt;0")</f>
        <v>118525.27500000001</v>
      </c>
      <c r="AE188" s="61">
        <v>44359</v>
      </c>
      <c r="AF188" s="62">
        <f t="shared" ca="1" si="64"/>
        <v>1562</v>
      </c>
      <c r="AG188" s="62">
        <f t="shared" ca="1" si="85"/>
        <v>1562</v>
      </c>
      <c r="AH188" s="62">
        <f t="shared" ca="1" si="89"/>
        <v>1154</v>
      </c>
      <c r="AI188" s="62">
        <f t="shared" ca="1" si="72"/>
        <v>408</v>
      </c>
      <c r="AJ188" s="62">
        <f t="shared" ca="1" si="73"/>
        <v>408</v>
      </c>
      <c r="AK188" s="62">
        <f t="shared" ca="1" si="79"/>
        <v>227031.27499999999</v>
      </c>
      <c r="AL188" s="43">
        <f ca="1">SUM(AJ$12:AJ188)</f>
        <v>121676</v>
      </c>
      <c r="AM188" s="60">
        <f ca="1">SUM(AH$12:AH188)+SUMIF(AI$12:AI188, "&lt;0")</f>
        <v>105355.27500000001</v>
      </c>
      <c r="AO188" s="61">
        <v>44359</v>
      </c>
      <c r="AP188" s="62">
        <f t="shared" ca="1" si="65"/>
        <v>2062</v>
      </c>
      <c r="AQ188" s="62">
        <f t="shared" ca="1" si="86"/>
        <v>2062</v>
      </c>
      <c r="AR188" s="62">
        <f t="shared" ca="1" si="90"/>
        <v>1414</v>
      </c>
      <c r="AS188" s="62">
        <f t="shared" ca="1" si="74"/>
        <v>648</v>
      </c>
      <c r="AT188" s="62">
        <f t="shared" ca="1" si="75"/>
        <v>648</v>
      </c>
      <c r="AU188" s="62">
        <f t="shared" ca="1" si="80"/>
        <v>284281.27500000002</v>
      </c>
      <c r="AV188" s="43">
        <f ca="1">SUM(AT$12:AT188)</f>
        <v>153236.00000000003</v>
      </c>
      <c r="AW188" s="60">
        <f ca="1">SUM(AR$12:AR188)+SUMIF(AS$12:AS188, "&lt;0")</f>
        <v>131045.27500000002</v>
      </c>
    </row>
    <row r="189" spans="1:49" x14ac:dyDescent="0.2">
      <c r="A189" s="33">
        <v>44360</v>
      </c>
      <c r="B189" s="54">
        <f ca="1">IF($A189&gt;= $C$5,$C$6, INDEX('[1]Historical Data'!$C$2:$C$745, MATCH(A189, '[1]Historical Data'!$A$2:$A$745, 0)))</f>
        <v>1062</v>
      </c>
      <c r="C189" s="62">
        <f t="shared" ca="1" si="82"/>
        <v>1062</v>
      </c>
      <c r="D189" s="62">
        <f t="shared" ca="1" si="91"/>
        <v>0</v>
      </c>
      <c r="E189" s="62">
        <f t="shared" ca="1" si="66"/>
        <v>1062</v>
      </c>
      <c r="F189" s="62">
        <f t="shared" ca="1" si="63"/>
        <v>1062</v>
      </c>
      <c r="G189" s="62">
        <f t="shared" ca="1" si="76"/>
        <v>170843.27499999999</v>
      </c>
      <c r="H189" s="43">
        <f ca="1">SUM(F$12:F189)</f>
        <v>91178</v>
      </c>
      <c r="I189" s="60">
        <f ca="1">SUM(D$12:D189)+SUMIF(E$12:E189, "&lt;0")</f>
        <v>79665.274999999994</v>
      </c>
      <c r="J189" s="43"/>
      <c r="K189" s="61">
        <v>44360</v>
      </c>
      <c r="L189" s="62">
        <f t="shared" ca="1" si="67"/>
        <v>1562</v>
      </c>
      <c r="M189" s="62">
        <f t="shared" ca="1" si="83"/>
        <v>1562</v>
      </c>
      <c r="N189" s="62">
        <f t="shared" ca="1" si="87"/>
        <v>160</v>
      </c>
      <c r="O189" s="62">
        <f t="shared" ca="1" si="68"/>
        <v>1402</v>
      </c>
      <c r="P189" s="62">
        <f t="shared" ca="1" si="69"/>
        <v>1402</v>
      </c>
      <c r="Q189" s="62">
        <f t="shared" ca="1" si="77"/>
        <v>216093.27499999999</v>
      </c>
      <c r="R189" s="43">
        <f ca="1">SUM(P$12:P189)</f>
        <v>116838</v>
      </c>
      <c r="S189" s="60">
        <f ca="1">SUM(N$12:N189)+SUMIF(O$12:O189, "&lt;0")</f>
        <v>99255.275000000009</v>
      </c>
      <c r="U189" s="61">
        <v>44360</v>
      </c>
      <c r="V189" s="62">
        <f t="shared" ca="1" si="81"/>
        <v>2062</v>
      </c>
      <c r="W189" s="62">
        <f t="shared" ca="1" si="84"/>
        <v>2062</v>
      </c>
      <c r="X189" s="62">
        <f t="shared" ca="1" si="88"/>
        <v>320</v>
      </c>
      <c r="Y189" s="62">
        <f t="shared" ca="1" si="70"/>
        <v>1742</v>
      </c>
      <c r="Z189" s="62">
        <f t="shared" ca="1" si="71"/>
        <v>1742</v>
      </c>
      <c r="AA189" s="62">
        <f t="shared" ca="1" si="78"/>
        <v>261343.27499999999</v>
      </c>
      <c r="AB189" s="43">
        <f ca="1">SUM(Z$12:Z189)</f>
        <v>142498</v>
      </c>
      <c r="AC189" s="60">
        <f ca="1">SUM(X$12:X189)+SUMIF(Y$12:Y189, "&lt;0")</f>
        <v>118845.27500000001</v>
      </c>
      <c r="AE189" s="61">
        <v>44360</v>
      </c>
      <c r="AF189" s="62">
        <f t="shared" ca="1" si="64"/>
        <v>1562</v>
      </c>
      <c r="AG189" s="62">
        <f t="shared" ca="1" si="85"/>
        <v>1562</v>
      </c>
      <c r="AH189" s="62">
        <f t="shared" ca="1" si="89"/>
        <v>60</v>
      </c>
      <c r="AI189" s="62">
        <f t="shared" ca="1" si="72"/>
        <v>1502</v>
      </c>
      <c r="AJ189" s="62">
        <f t="shared" ca="1" si="73"/>
        <v>1502</v>
      </c>
      <c r="AK189" s="62">
        <f t="shared" ca="1" si="79"/>
        <v>228593.27499999999</v>
      </c>
      <c r="AL189" s="43">
        <f ca="1">SUM(AJ$12:AJ189)</f>
        <v>123178</v>
      </c>
      <c r="AM189" s="60">
        <f ca="1">SUM(AH$12:AH189)+SUMIF(AI$12:AI189, "&lt;0")</f>
        <v>105415.27500000001</v>
      </c>
      <c r="AO189" s="61">
        <v>44360</v>
      </c>
      <c r="AP189" s="62">
        <f t="shared" ca="1" si="65"/>
        <v>2062</v>
      </c>
      <c r="AQ189" s="62">
        <f t="shared" ca="1" si="86"/>
        <v>2062</v>
      </c>
      <c r="AR189" s="62">
        <f t="shared" ca="1" si="90"/>
        <v>120</v>
      </c>
      <c r="AS189" s="62">
        <f t="shared" ca="1" si="74"/>
        <v>1942</v>
      </c>
      <c r="AT189" s="62">
        <f t="shared" ca="1" si="75"/>
        <v>1942</v>
      </c>
      <c r="AU189" s="62">
        <f t="shared" ca="1" si="80"/>
        <v>286343.27500000002</v>
      </c>
      <c r="AV189" s="43">
        <f ca="1">SUM(AT$12:AT189)</f>
        <v>155178.00000000003</v>
      </c>
      <c r="AW189" s="60">
        <f ca="1">SUM(AR$12:AR189)+SUMIF(AS$12:AS189, "&lt;0")</f>
        <v>131165.27500000002</v>
      </c>
    </row>
    <row r="190" spans="1:49" x14ac:dyDescent="0.2">
      <c r="A190" s="33">
        <v>44361</v>
      </c>
      <c r="B190" s="54">
        <f ca="1">IF($A190&gt;= $C$5,$C$6, INDEX('[1]Historical Data'!$C$2:$C$745, MATCH(A190, '[1]Historical Data'!$A$2:$A$745, 0)))</f>
        <v>1062</v>
      </c>
      <c r="C190" s="62">
        <f t="shared" ca="1" si="82"/>
        <v>1062</v>
      </c>
      <c r="D190" s="62">
        <f t="shared" ca="1" si="91"/>
        <v>0</v>
      </c>
      <c r="E190" s="62">
        <f t="shared" ca="1" si="66"/>
        <v>1062</v>
      </c>
      <c r="F190" s="62">
        <f t="shared" ca="1" si="63"/>
        <v>1062</v>
      </c>
      <c r="G190" s="62">
        <f t="shared" ca="1" si="76"/>
        <v>171905.27499999999</v>
      </c>
      <c r="H190" s="43">
        <f ca="1">SUM(F$12:F190)</f>
        <v>92240</v>
      </c>
      <c r="I190" s="60">
        <f ca="1">SUM(D$12:D190)+SUMIF(E$12:E190, "&lt;0")</f>
        <v>79665.274999999994</v>
      </c>
      <c r="J190" s="43"/>
      <c r="K190" s="61">
        <v>44361</v>
      </c>
      <c r="L190" s="62">
        <f t="shared" ca="1" si="67"/>
        <v>1562</v>
      </c>
      <c r="M190" s="62">
        <f t="shared" ca="1" si="83"/>
        <v>1562</v>
      </c>
      <c r="N190" s="62">
        <f t="shared" ca="1" si="87"/>
        <v>155</v>
      </c>
      <c r="O190" s="62">
        <f t="shared" ca="1" si="68"/>
        <v>1407</v>
      </c>
      <c r="P190" s="62">
        <f t="shared" ca="1" si="69"/>
        <v>1407</v>
      </c>
      <c r="Q190" s="62">
        <f t="shared" ca="1" si="77"/>
        <v>217655.27499999999</v>
      </c>
      <c r="R190" s="43">
        <f ca="1">SUM(P$12:P190)</f>
        <v>118245</v>
      </c>
      <c r="S190" s="60">
        <f ca="1">SUM(N$12:N190)+SUMIF(O$12:O190, "&lt;0")</f>
        <v>99410.275000000009</v>
      </c>
      <c r="U190" s="61">
        <v>44361</v>
      </c>
      <c r="V190" s="62">
        <f t="shared" ca="1" si="81"/>
        <v>2062</v>
      </c>
      <c r="W190" s="62">
        <f t="shared" ca="1" si="84"/>
        <v>2062</v>
      </c>
      <c r="X190" s="62">
        <f t="shared" ca="1" si="88"/>
        <v>310</v>
      </c>
      <c r="Y190" s="62">
        <f t="shared" ca="1" si="70"/>
        <v>1752</v>
      </c>
      <c r="Z190" s="62">
        <f t="shared" ca="1" si="71"/>
        <v>1752</v>
      </c>
      <c r="AA190" s="62">
        <f t="shared" ca="1" si="78"/>
        <v>263405.27500000002</v>
      </c>
      <c r="AB190" s="43">
        <f ca="1">SUM(Z$12:Z190)</f>
        <v>144250</v>
      </c>
      <c r="AC190" s="60">
        <f ca="1">SUM(X$12:X190)+SUMIF(Y$12:Y190, "&lt;0")</f>
        <v>119155.27500000001</v>
      </c>
      <c r="AE190" s="61">
        <v>44361</v>
      </c>
      <c r="AF190" s="62">
        <f t="shared" ca="1" si="64"/>
        <v>1562</v>
      </c>
      <c r="AG190" s="62">
        <f t="shared" ca="1" si="85"/>
        <v>1562</v>
      </c>
      <c r="AH190" s="62">
        <f t="shared" ca="1" si="89"/>
        <v>50</v>
      </c>
      <c r="AI190" s="62">
        <f t="shared" ca="1" si="72"/>
        <v>1512</v>
      </c>
      <c r="AJ190" s="62">
        <f t="shared" ca="1" si="73"/>
        <v>1512</v>
      </c>
      <c r="AK190" s="62">
        <f t="shared" ca="1" si="79"/>
        <v>230155.27499999999</v>
      </c>
      <c r="AL190" s="43">
        <f ca="1">SUM(AJ$12:AJ190)</f>
        <v>124690</v>
      </c>
      <c r="AM190" s="60">
        <f ca="1">SUM(AH$12:AH190)+SUMIF(AI$12:AI190, "&lt;0")</f>
        <v>105465.27500000001</v>
      </c>
      <c r="AO190" s="61">
        <v>44361</v>
      </c>
      <c r="AP190" s="62">
        <f t="shared" ca="1" si="65"/>
        <v>2062</v>
      </c>
      <c r="AQ190" s="62">
        <f t="shared" ca="1" si="86"/>
        <v>2062</v>
      </c>
      <c r="AR190" s="62">
        <f t="shared" ca="1" si="90"/>
        <v>370</v>
      </c>
      <c r="AS190" s="62">
        <f t="shared" ca="1" si="74"/>
        <v>1692</v>
      </c>
      <c r="AT190" s="62">
        <f t="shared" ca="1" si="75"/>
        <v>1692</v>
      </c>
      <c r="AU190" s="62">
        <f t="shared" ca="1" si="80"/>
        <v>288405.27500000002</v>
      </c>
      <c r="AV190" s="43">
        <f ca="1">SUM(AT$12:AT190)</f>
        <v>156870.00000000003</v>
      </c>
      <c r="AW190" s="60">
        <f ca="1">SUM(AR$12:AR190)+SUMIF(AS$12:AS190, "&lt;0")</f>
        <v>131535.27500000002</v>
      </c>
    </row>
    <row r="191" spans="1:49" x14ac:dyDescent="0.2">
      <c r="A191" s="33">
        <v>44362</v>
      </c>
      <c r="B191" s="54">
        <f ca="1">IF($A191&gt;= $C$5,$C$6, INDEX('[1]Historical Data'!$C$2:$C$745, MATCH(A191, '[1]Historical Data'!$A$2:$A$745, 0)))</f>
        <v>1062</v>
      </c>
      <c r="C191" s="62">
        <f t="shared" ca="1" si="82"/>
        <v>1062</v>
      </c>
      <c r="D191" s="62">
        <f t="shared" ca="1" si="91"/>
        <v>0</v>
      </c>
      <c r="E191" s="62">
        <f t="shared" ca="1" si="66"/>
        <v>1062</v>
      </c>
      <c r="F191" s="62">
        <f t="shared" ca="1" si="63"/>
        <v>1062</v>
      </c>
      <c r="G191" s="62">
        <f t="shared" ca="1" si="76"/>
        <v>172967.27499999999</v>
      </c>
      <c r="H191" s="43">
        <f ca="1">SUM(F$12:F191)</f>
        <v>93302</v>
      </c>
      <c r="I191" s="60">
        <f ca="1">SUM(D$12:D191)+SUMIF(E$12:E191, "&lt;0")</f>
        <v>79665.274999999994</v>
      </c>
      <c r="J191" s="43"/>
      <c r="K191" s="61">
        <v>44362</v>
      </c>
      <c r="L191" s="62">
        <f t="shared" ca="1" si="67"/>
        <v>1562</v>
      </c>
      <c r="M191" s="62">
        <f t="shared" ca="1" si="83"/>
        <v>1562</v>
      </c>
      <c r="N191" s="62">
        <f t="shared" ca="1" si="87"/>
        <v>150</v>
      </c>
      <c r="O191" s="62">
        <f t="shared" ca="1" si="68"/>
        <v>1412</v>
      </c>
      <c r="P191" s="62">
        <f t="shared" ca="1" si="69"/>
        <v>1412</v>
      </c>
      <c r="Q191" s="62">
        <f t="shared" ca="1" si="77"/>
        <v>219217.27499999999</v>
      </c>
      <c r="R191" s="43">
        <f ca="1">SUM(P$12:P191)</f>
        <v>119657</v>
      </c>
      <c r="S191" s="60">
        <f ca="1">SUM(N$12:N191)+SUMIF(O$12:O191, "&lt;0")</f>
        <v>99560.275000000009</v>
      </c>
      <c r="U191" s="61">
        <v>44362</v>
      </c>
      <c r="V191" s="62">
        <f t="shared" ca="1" si="81"/>
        <v>2062</v>
      </c>
      <c r="W191" s="62">
        <f t="shared" ca="1" si="84"/>
        <v>2062</v>
      </c>
      <c r="X191" s="62">
        <f t="shared" ca="1" si="88"/>
        <v>300</v>
      </c>
      <c r="Y191" s="62">
        <f t="shared" ca="1" si="70"/>
        <v>1762</v>
      </c>
      <c r="Z191" s="62">
        <f t="shared" ca="1" si="71"/>
        <v>1762</v>
      </c>
      <c r="AA191" s="62">
        <f t="shared" ca="1" si="78"/>
        <v>265467.27500000002</v>
      </c>
      <c r="AB191" s="43">
        <f ca="1">SUM(Z$12:Z191)</f>
        <v>146012</v>
      </c>
      <c r="AC191" s="60">
        <f ca="1">SUM(X$12:X191)+SUMIF(Y$12:Y191, "&lt;0")</f>
        <v>119455.27500000001</v>
      </c>
      <c r="AE191" s="61">
        <v>44362</v>
      </c>
      <c r="AF191" s="62">
        <f t="shared" ca="1" si="64"/>
        <v>1562</v>
      </c>
      <c r="AG191" s="62">
        <f t="shared" ca="1" si="85"/>
        <v>1562</v>
      </c>
      <c r="AH191" s="62">
        <f t="shared" ca="1" si="89"/>
        <v>40</v>
      </c>
      <c r="AI191" s="62">
        <f t="shared" ca="1" si="72"/>
        <v>1522</v>
      </c>
      <c r="AJ191" s="62">
        <f t="shared" ca="1" si="73"/>
        <v>1522</v>
      </c>
      <c r="AK191" s="62">
        <f t="shared" ca="1" si="79"/>
        <v>231717.27499999999</v>
      </c>
      <c r="AL191" s="43">
        <f ca="1">SUM(AJ$12:AJ191)</f>
        <v>126212</v>
      </c>
      <c r="AM191" s="60">
        <f ca="1">SUM(AH$12:AH191)+SUMIF(AI$12:AI191, "&lt;0")</f>
        <v>105505.27500000001</v>
      </c>
      <c r="AO191" s="61">
        <v>44362</v>
      </c>
      <c r="AP191" s="62">
        <f t="shared" ca="1" si="65"/>
        <v>2062</v>
      </c>
      <c r="AQ191" s="62">
        <f t="shared" ca="1" si="86"/>
        <v>2062</v>
      </c>
      <c r="AR191" s="62">
        <f t="shared" ca="1" si="90"/>
        <v>380.27899999999863</v>
      </c>
      <c r="AS191" s="62">
        <f t="shared" ca="1" si="74"/>
        <v>1681.7210000000014</v>
      </c>
      <c r="AT191" s="62">
        <f t="shared" ca="1" si="75"/>
        <v>1681.7210000000014</v>
      </c>
      <c r="AU191" s="62">
        <f t="shared" ca="1" si="80"/>
        <v>290467.27500000002</v>
      </c>
      <c r="AV191" s="43">
        <f ca="1">SUM(AT$12:AT191)</f>
        <v>158551.72100000002</v>
      </c>
      <c r="AW191" s="60">
        <f ca="1">SUM(AR$12:AR191)+SUMIF(AS$12:AS191, "&lt;0")</f>
        <v>131915.55400000003</v>
      </c>
    </row>
    <row r="192" spans="1:49" x14ac:dyDescent="0.2">
      <c r="A192" s="33">
        <v>44363</v>
      </c>
      <c r="B192" s="54">
        <f ca="1">IF($A192&gt;= $C$5,$C$6, INDEX('[1]Historical Data'!$C$2:$C$745, MATCH(A192, '[1]Historical Data'!$A$2:$A$745, 0)))</f>
        <v>1062</v>
      </c>
      <c r="C192" s="62">
        <f t="shared" ca="1" si="82"/>
        <v>1062</v>
      </c>
      <c r="D192" s="62">
        <f t="shared" ca="1" si="91"/>
        <v>0</v>
      </c>
      <c r="E192" s="62">
        <f t="shared" ca="1" si="66"/>
        <v>1062</v>
      </c>
      <c r="F192" s="62">
        <f t="shared" ca="1" si="63"/>
        <v>1062</v>
      </c>
      <c r="G192" s="62">
        <f t="shared" ca="1" si="76"/>
        <v>174029.27499999999</v>
      </c>
      <c r="H192" s="43">
        <f ca="1">SUM(F$12:F192)</f>
        <v>94364</v>
      </c>
      <c r="I192" s="60">
        <f ca="1">SUM(D$12:D192)+SUMIF(E$12:E192, "&lt;0")</f>
        <v>79665.274999999994</v>
      </c>
      <c r="J192" s="43"/>
      <c r="K192" s="61">
        <v>44363</v>
      </c>
      <c r="L192" s="62">
        <f t="shared" ca="1" si="67"/>
        <v>1562</v>
      </c>
      <c r="M192" s="62">
        <f t="shared" ca="1" si="83"/>
        <v>1562</v>
      </c>
      <c r="N192" s="62">
        <f t="shared" ca="1" si="87"/>
        <v>440.72499999999854</v>
      </c>
      <c r="O192" s="62">
        <f t="shared" ca="1" si="68"/>
        <v>1121.2750000000015</v>
      </c>
      <c r="P192" s="62">
        <f t="shared" ca="1" si="69"/>
        <v>1121.2750000000015</v>
      </c>
      <c r="Q192" s="62">
        <f t="shared" ca="1" si="77"/>
        <v>220779.27499999999</v>
      </c>
      <c r="R192" s="43">
        <f ca="1">SUM(P$12:P192)</f>
        <v>120778.27499999999</v>
      </c>
      <c r="S192" s="60">
        <f ca="1">SUM(N$12:N192)+SUMIF(O$12:O192, "&lt;0")</f>
        <v>100001.00000000001</v>
      </c>
      <c r="U192" s="61">
        <v>44363</v>
      </c>
      <c r="V192" s="62">
        <f t="shared" ca="1" si="81"/>
        <v>2062</v>
      </c>
      <c r="W192" s="62">
        <f t="shared" ca="1" si="84"/>
        <v>2062</v>
      </c>
      <c r="X192" s="62">
        <f t="shared" ca="1" si="88"/>
        <v>1015.7249999999985</v>
      </c>
      <c r="Y192" s="62">
        <f t="shared" ca="1" si="70"/>
        <v>1046.2750000000015</v>
      </c>
      <c r="Z192" s="62">
        <f t="shared" ca="1" si="71"/>
        <v>1046.2750000000015</v>
      </c>
      <c r="AA192" s="62">
        <f t="shared" ca="1" si="78"/>
        <v>267529.27500000002</v>
      </c>
      <c r="AB192" s="43">
        <f ca="1">SUM(Z$12:Z192)</f>
        <v>147058.27499999999</v>
      </c>
      <c r="AC192" s="60">
        <f ca="1">SUM(X$12:X192)+SUMIF(Y$12:Y192, "&lt;0")</f>
        <v>120471.00000000001</v>
      </c>
      <c r="AE192" s="61">
        <v>44363</v>
      </c>
      <c r="AF192" s="62">
        <f t="shared" ca="1" si="64"/>
        <v>1562</v>
      </c>
      <c r="AG192" s="62">
        <f t="shared" ca="1" si="85"/>
        <v>1562</v>
      </c>
      <c r="AH192" s="62">
        <f t="shared" ca="1" si="89"/>
        <v>755.72499999999854</v>
      </c>
      <c r="AI192" s="62">
        <f t="shared" ca="1" si="72"/>
        <v>806.27500000000146</v>
      </c>
      <c r="AJ192" s="62">
        <f t="shared" ca="1" si="73"/>
        <v>806.27500000000146</v>
      </c>
      <c r="AK192" s="62">
        <f t="shared" ca="1" si="79"/>
        <v>233279.27499999999</v>
      </c>
      <c r="AL192" s="43">
        <f ca="1">SUM(AJ$12:AJ192)</f>
        <v>127018.27499999999</v>
      </c>
      <c r="AM192" s="60">
        <f ca="1">SUM(AH$12:AH192)+SUMIF(AI$12:AI192, "&lt;0")</f>
        <v>106261.00000000001</v>
      </c>
      <c r="AO192" s="61">
        <v>44363</v>
      </c>
      <c r="AP192" s="62">
        <f t="shared" ca="1" si="65"/>
        <v>2062</v>
      </c>
      <c r="AQ192" s="62">
        <f t="shared" ca="1" si="86"/>
        <v>2062</v>
      </c>
      <c r="AR192" s="62">
        <f t="shared" ca="1" si="90"/>
        <v>1075.4459999999999</v>
      </c>
      <c r="AS192" s="62">
        <f t="shared" ca="1" si="74"/>
        <v>986.55400000000009</v>
      </c>
      <c r="AT192" s="62">
        <f t="shared" ca="1" si="75"/>
        <v>986.55400000000009</v>
      </c>
      <c r="AU192" s="62">
        <f t="shared" ca="1" si="80"/>
        <v>292529.27500000002</v>
      </c>
      <c r="AV192" s="43">
        <f ca="1">SUM(AT$12:AT192)</f>
        <v>159538.27500000002</v>
      </c>
      <c r="AW192" s="60">
        <f ca="1">SUM(AR$12:AR192)+SUMIF(AS$12:AS192, "&lt;0")</f>
        <v>132991.00000000003</v>
      </c>
    </row>
    <row r="193" spans="1:49" x14ac:dyDescent="0.2">
      <c r="A193" s="33">
        <v>44364</v>
      </c>
      <c r="B193" s="54">
        <f ca="1">IF($A193&gt;= $C$5,$C$6, INDEX('[1]Historical Data'!$C$2:$C$745, MATCH(A193, '[1]Historical Data'!$A$2:$A$745, 0)))</f>
        <v>1062</v>
      </c>
      <c r="C193" s="62">
        <f t="shared" ca="1" si="82"/>
        <v>1062</v>
      </c>
      <c r="D193" s="62">
        <f t="shared" ca="1" si="91"/>
        <v>0</v>
      </c>
      <c r="E193" s="62">
        <f t="shared" ca="1" si="66"/>
        <v>1062</v>
      </c>
      <c r="F193" s="62">
        <f t="shared" ca="1" si="63"/>
        <v>1062</v>
      </c>
      <c r="G193" s="62">
        <f t="shared" ca="1" si="76"/>
        <v>175091.27499999999</v>
      </c>
      <c r="H193" s="43">
        <f ca="1">SUM(F$12:F193)</f>
        <v>95426</v>
      </c>
      <c r="I193" s="60">
        <f ca="1">SUM(D$12:D193)+SUMIF(E$12:E193, "&lt;0")</f>
        <v>79665.274999999994</v>
      </c>
      <c r="J193" s="43"/>
      <c r="K193" s="61">
        <v>44364</v>
      </c>
      <c r="L193" s="62">
        <f t="shared" ca="1" si="67"/>
        <v>1562</v>
      </c>
      <c r="M193" s="62">
        <f t="shared" ca="1" si="83"/>
        <v>1562</v>
      </c>
      <c r="N193" s="62">
        <f t="shared" ca="1" si="87"/>
        <v>356</v>
      </c>
      <c r="O193" s="62">
        <f t="shared" ca="1" si="68"/>
        <v>1206</v>
      </c>
      <c r="P193" s="62">
        <f t="shared" ca="1" si="69"/>
        <v>1206</v>
      </c>
      <c r="Q193" s="62">
        <f t="shared" ca="1" si="77"/>
        <v>222341.27499999999</v>
      </c>
      <c r="R193" s="43">
        <f ca="1">SUM(P$12:P193)</f>
        <v>121984.27499999999</v>
      </c>
      <c r="S193" s="60">
        <f ca="1">SUM(N$12:N193)+SUMIF(O$12:O193, "&lt;0")</f>
        <v>100357.00000000001</v>
      </c>
      <c r="U193" s="61">
        <v>44364</v>
      </c>
      <c r="V193" s="62">
        <f t="shared" ca="1" si="81"/>
        <v>2062</v>
      </c>
      <c r="W193" s="62">
        <f t="shared" ca="1" si="84"/>
        <v>2062</v>
      </c>
      <c r="X193" s="62">
        <f t="shared" ca="1" si="88"/>
        <v>616</v>
      </c>
      <c r="Y193" s="62">
        <f t="shared" ca="1" si="70"/>
        <v>1446</v>
      </c>
      <c r="Z193" s="62">
        <f t="shared" ca="1" si="71"/>
        <v>1446</v>
      </c>
      <c r="AA193" s="62">
        <f t="shared" ca="1" si="78"/>
        <v>269591.27500000002</v>
      </c>
      <c r="AB193" s="43">
        <f ca="1">SUM(Z$12:Z193)</f>
        <v>148504.27499999999</v>
      </c>
      <c r="AC193" s="60">
        <f ca="1">SUM(X$12:X193)+SUMIF(Y$12:Y193, "&lt;0")</f>
        <v>121087.00000000001</v>
      </c>
      <c r="AE193" s="61">
        <v>44364</v>
      </c>
      <c r="AF193" s="62">
        <f t="shared" ca="1" si="64"/>
        <v>1562</v>
      </c>
      <c r="AG193" s="62">
        <f t="shared" ca="1" si="85"/>
        <v>1562</v>
      </c>
      <c r="AH193" s="62">
        <f t="shared" ca="1" si="89"/>
        <v>356</v>
      </c>
      <c r="AI193" s="62">
        <f t="shared" ca="1" si="72"/>
        <v>1206</v>
      </c>
      <c r="AJ193" s="62">
        <f t="shared" ca="1" si="73"/>
        <v>1206</v>
      </c>
      <c r="AK193" s="62">
        <f t="shared" ca="1" si="79"/>
        <v>234841.27499999999</v>
      </c>
      <c r="AL193" s="43">
        <f ca="1">SUM(AJ$12:AJ193)</f>
        <v>128224.27499999999</v>
      </c>
      <c r="AM193" s="60">
        <f ca="1">SUM(AH$12:AH193)+SUMIF(AI$12:AI193, "&lt;0")</f>
        <v>106617.00000000001</v>
      </c>
      <c r="AO193" s="61">
        <v>44364</v>
      </c>
      <c r="AP193" s="62">
        <f t="shared" ca="1" si="65"/>
        <v>2062</v>
      </c>
      <c r="AQ193" s="62">
        <f t="shared" ca="1" si="86"/>
        <v>2062</v>
      </c>
      <c r="AR193" s="62">
        <f t="shared" ca="1" si="90"/>
        <v>616</v>
      </c>
      <c r="AS193" s="62">
        <f t="shared" ca="1" si="74"/>
        <v>1446</v>
      </c>
      <c r="AT193" s="62">
        <f t="shared" ca="1" si="75"/>
        <v>1446</v>
      </c>
      <c r="AU193" s="62">
        <f t="shared" ca="1" si="80"/>
        <v>294591.27500000002</v>
      </c>
      <c r="AV193" s="43">
        <f ca="1">SUM(AT$12:AT193)</f>
        <v>160984.27500000002</v>
      </c>
      <c r="AW193" s="60">
        <f ca="1">SUM(AR$12:AR193)+SUMIF(AS$12:AS193, "&lt;0")</f>
        <v>133607.00000000003</v>
      </c>
    </row>
    <row r="194" spans="1:49" x14ac:dyDescent="0.2">
      <c r="A194" s="33">
        <v>44365</v>
      </c>
      <c r="B194" s="54">
        <f ca="1">IF($A194&gt;= $C$5,$C$6, INDEX('[1]Historical Data'!$C$2:$C$745, MATCH(A194, '[1]Historical Data'!$A$2:$A$745, 0)))</f>
        <v>1062</v>
      </c>
      <c r="C194" s="62">
        <f t="shared" ca="1" si="82"/>
        <v>1062</v>
      </c>
      <c r="D194" s="62">
        <f t="shared" ca="1" si="91"/>
        <v>280.72499999999854</v>
      </c>
      <c r="E194" s="62">
        <f t="shared" ca="1" si="66"/>
        <v>781.27500000000146</v>
      </c>
      <c r="F194" s="62">
        <f t="shared" ca="1" si="63"/>
        <v>781.27500000000146</v>
      </c>
      <c r="G194" s="62">
        <f t="shared" ca="1" si="76"/>
        <v>176153.27499999999</v>
      </c>
      <c r="H194" s="43">
        <f ca="1">SUM(F$12:F194)</f>
        <v>96207.274999999994</v>
      </c>
      <c r="I194" s="60">
        <f ca="1">SUM(D$12:D194)+SUMIF(E$12:E194, "&lt;0")</f>
        <v>79946</v>
      </c>
      <c r="J194" s="43"/>
      <c r="K194" s="61">
        <v>44365</v>
      </c>
      <c r="L194" s="62">
        <f t="shared" ca="1" si="67"/>
        <v>1562</v>
      </c>
      <c r="M194" s="62">
        <f t="shared" ca="1" si="83"/>
        <v>1562</v>
      </c>
      <c r="N194" s="62">
        <f t="shared" ca="1" si="87"/>
        <v>574</v>
      </c>
      <c r="O194" s="62">
        <f t="shared" ca="1" si="68"/>
        <v>988</v>
      </c>
      <c r="P194" s="62">
        <f t="shared" ca="1" si="69"/>
        <v>988</v>
      </c>
      <c r="Q194" s="62">
        <f t="shared" ca="1" si="77"/>
        <v>223903.27499999999</v>
      </c>
      <c r="R194" s="43">
        <f ca="1">SUM(P$12:P194)</f>
        <v>122972.27499999999</v>
      </c>
      <c r="S194" s="60">
        <f ca="1">SUM(N$12:N194)+SUMIF(O$12:O194, "&lt;0")</f>
        <v>100931.00000000001</v>
      </c>
      <c r="U194" s="61">
        <v>44365</v>
      </c>
      <c r="V194" s="62">
        <f t="shared" ca="1" si="81"/>
        <v>2062</v>
      </c>
      <c r="W194" s="62">
        <f t="shared" ca="1" si="84"/>
        <v>2062</v>
      </c>
      <c r="X194" s="62">
        <f t="shared" ca="1" si="88"/>
        <v>829</v>
      </c>
      <c r="Y194" s="62">
        <f t="shared" ca="1" si="70"/>
        <v>1233</v>
      </c>
      <c r="Z194" s="62">
        <f t="shared" ca="1" si="71"/>
        <v>1233</v>
      </c>
      <c r="AA194" s="62">
        <f t="shared" ca="1" si="78"/>
        <v>271653.27500000002</v>
      </c>
      <c r="AB194" s="43">
        <f ca="1">SUM(Z$12:Z194)</f>
        <v>149737.27499999999</v>
      </c>
      <c r="AC194" s="60">
        <f ca="1">SUM(X$12:X194)+SUMIF(Y$12:Y194, "&lt;0")</f>
        <v>121916.00000000001</v>
      </c>
      <c r="AE194" s="61">
        <v>44365</v>
      </c>
      <c r="AF194" s="62">
        <f t="shared" ca="1" si="64"/>
        <v>1562</v>
      </c>
      <c r="AG194" s="62">
        <f t="shared" ca="1" si="85"/>
        <v>1562</v>
      </c>
      <c r="AH194" s="62">
        <f t="shared" ca="1" si="89"/>
        <v>569</v>
      </c>
      <c r="AI194" s="62">
        <f t="shared" ca="1" si="72"/>
        <v>993</v>
      </c>
      <c r="AJ194" s="62">
        <f t="shared" ca="1" si="73"/>
        <v>993</v>
      </c>
      <c r="AK194" s="62">
        <f t="shared" ca="1" si="79"/>
        <v>236403.27499999999</v>
      </c>
      <c r="AL194" s="43">
        <f ca="1">SUM(AJ$12:AJ194)</f>
        <v>129217.27499999999</v>
      </c>
      <c r="AM194" s="60">
        <f ca="1">SUM(AH$12:AH194)+SUMIF(AI$12:AI194, "&lt;0")</f>
        <v>107186.00000000001</v>
      </c>
      <c r="AO194" s="61">
        <v>44365</v>
      </c>
      <c r="AP194" s="62">
        <f t="shared" ca="1" si="65"/>
        <v>2062</v>
      </c>
      <c r="AQ194" s="62">
        <f t="shared" ca="1" si="86"/>
        <v>2062</v>
      </c>
      <c r="AR194" s="62">
        <f t="shared" ca="1" si="90"/>
        <v>819</v>
      </c>
      <c r="AS194" s="62">
        <f t="shared" ca="1" si="74"/>
        <v>1243</v>
      </c>
      <c r="AT194" s="62">
        <f t="shared" ca="1" si="75"/>
        <v>1243</v>
      </c>
      <c r="AU194" s="62">
        <f t="shared" ca="1" si="80"/>
        <v>296653.27500000002</v>
      </c>
      <c r="AV194" s="43">
        <f ca="1">SUM(AT$12:AT194)</f>
        <v>162227.27500000002</v>
      </c>
      <c r="AW194" s="60">
        <f ca="1">SUM(AR$12:AR194)+SUMIF(AS$12:AS194, "&lt;0")</f>
        <v>134426.00000000003</v>
      </c>
    </row>
    <row r="195" spans="1:49" x14ac:dyDescent="0.2">
      <c r="A195" s="33">
        <v>44366</v>
      </c>
      <c r="B195" s="54">
        <f ca="1">IF($A195&gt;= $C$5,$C$6, INDEX('[1]Historical Data'!$C$2:$C$745, MATCH(A195, '[1]Historical Data'!$A$2:$A$745, 0)))</f>
        <v>1062</v>
      </c>
      <c r="C195" s="62">
        <f t="shared" ca="1" si="82"/>
        <v>1062</v>
      </c>
      <c r="D195" s="62">
        <f t="shared" ca="1" si="91"/>
        <v>334</v>
      </c>
      <c r="E195" s="62">
        <f t="shared" ca="1" si="66"/>
        <v>728</v>
      </c>
      <c r="F195" s="62">
        <f t="shared" ca="1" si="63"/>
        <v>728</v>
      </c>
      <c r="G195" s="62">
        <f t="shared" ca="1" si="76"/>
        <v>177215.27499999999</v>
      </c>
      <c r="H195" s="43">
        <f ca="1">SUM(F$12:F195)</f>
        <v>96935.274999999994</v>
      </c>
      <c r="I195" s="60">
        <f ca="1">SUM(D$12:D195)+SUMIF(E$12:E195, "&lt;0")</f>
        <v>80280</v>
      </c>
      <c r="J195" s="43"/>
      <c r="K195" s="61">
        <v>44366</v>
      </c>
      <c r="L195" s="62">
        <f t="shared" ca="1" si="67"/>
        <v>1562</v>
      </c>
      <c r="M195" s="62">
        <f t="shared" ca="1" si="83"/>
        <v>1562</v>
      </c>
      <c r="N195" s="62">
        <f t="shared" ca="1" si="87"/>
        <v>584</v>
      </c>
      <c r="O195" s="62">
        <f t="shared" ca="1" si="68"/>
        <v>978</v>
      </c>
      <c r="P195" s="62">
        <f t="shared" ca="1" si="69"/>
        <v>978</v>
      </c>
      <c r="Q195" s="62">
        <f t="shared" ca="1" si="77"/>
        <v>225465.27499999999</v>
      </c>
      <c r="R195" s="43">
        <f ca="1">SUM(P$12:P195)</f>
        <v>123950.27499999999</v>
      </c>
      <c r="S195" s="60">
        <f ca="1">SUM(N$12:N195)+SUMIF(O$12:O195, "&lt;0")</f>
        <v>101515.00000000001</v>
      </c>
      <c r="U195" s="61">
        <v>44366</v>
      </c>
      <c r="V195" s="62">
        <f t="shared" ca="1" si="81"/>
        <v>2062</v>
      </c>
      <c r="W195" s="62">
        <f t="shared" ca="1" si="84"/>
        <v>2062</v>
      </c>
      <c r="X195" s="62">
        <f t="shared" ca="1" si="88"/>
        <v>834</v>
      </c>
      <c r="Y195" s="62">
        <f t="shared" ca="1" si="70"/>
        <v>1228</v>
      </c>
      <c r="Z195" s="62">
        <f t="shared" ca="1" si="71"/>
        <v>1228</v>
      </c>
      <c r="AA195" s="62">
        <f t="shared" ca="1" si="78"/>
        <v>273715.27500000002</v>
      </c>
      <c r="AB195" s="43">
        <f ca="1">SUM(Z$12:Z195)</f>
        <v>150965.27499999999</v>
      </c>
      <c r="AC195" s="60">
        <f ca="1">SUM(X$12:X195)+SUMIF(Y$12:Y195, "&lt;0")</f>
        <v>122750.00000000001</v>
      </c>
      <c r="AE195" s="61">
        <v>44366</v>
      </c>
      <c r="AF195" s="62">
        <f t="shared" ca="1" si="64"/>
        <v>1562</v>
      </c>
      <c r="AG195" s="62">
        <f t="shared" ca="1" si="85"/>
        <v>1562</v>
      </c>
      <c r="AH195" s="62">
        <f t="shared" ca="1" si="89"/>
        <v>574</v>
      </c>
      <c r="AI195" s="62">
        <f t="shared" ca="1" si="72"/>
        <v>988</v>
      </c>
      <c r="AJ195" s="62">
        <f t="shared" ca="1" si="73"/>
        <v>988</v>
      </c>
      <c r="AK195" s="62">
        <f t="shared" ca="1" si="79"/>
        <v>237965.27499999999</v>
      </c>
      <c r="AL195" s="43">
        <f ca="1">SUM(AJ$12:AJ195)</f>
        <v>130205.27499999999</v>
      </c>
      <c r="AM195" s="60">
        <f ca="1">SUM(AH$12:AH195)+SUMIF(AI$12:AI195, "&lt;0")</f>
        <v>107760.00000000001</v>
      </c>
      <c r="AO195" s="61">
        <v>44366</v>
      </c>
      <c r="AP195" s="62">
        <f t="shared" ca="1" si="65"/>
        <v>2062</v>
      </c>
      <c r="AQ195" s="62">
        <f t="shared" ca="1" si="86"/>
        <v>2062</v>
      </c>
      <c r="AR195" s="62">
        <f t="shared" ca="1" si="90"/>
        <v>814</v>
      </c>
      <c r="AS195" s="62">
        <f t="shared" ca="1" si="74"/>
        <v>1248</v>
      </c>
      <c r="AT195" s="62">
        <f t="shared" ca="1" si="75"/>
        <v>1248</v>
      </c>
      <c r="AU195" s="62">
        <f t="shared" ca="1" si="80"/>
        <v>298715.27500000002</v>
      </c>
      <c r="AV195" s="43">
        <f ca="1">SUM(AT$12:AT195)</f>
        <v>163475.27500000002</v>
      </c>
      <c r="AW195" s="60">
        <f ca="1">SUM(AR$12:AR195)+SUMIF(AS$12:AS195, "&lt;0")</f>
        <v>135240.00000000003</v>
      </c>
    </row>
    <row r="196" spans="1:49" x14ac:dyDescent="0.2">
      <c r="A196" s="33">
        <v>44367</v>
      </c>
      <c r="B196" s="54">
        <f ca="1">IF($A196&gt;= $C$5,$C$6, INDEX('[1]Historical Data'!$C$2:$C$745, MATCH(A196, '[1]Historical Data'!$A$2:$A$745, 0)))</f>
        <v>1062</v>
      </c>
      <c r="C196" s="62">
        <f t="shared" ca="1" si="82"/>
        <v>1062</v>
      </c>
      <c r="D196" s="62">
        <f t="shared" ca="1" si="91"/>
        <v>44</v>
      </c>
      <c r="E196" s="62">
        <f t="shared" ca="1" si="66"/>
        <v>1018</v>
      </c>
      <c r="F196" s="62">
        <f t="shared" ca="1" si="63"/>
        <v>1018</v>
      </c>
      <c r="G196" s="62">
        <f t="shared" ca="1" si="76"/>
        <v>178277.27499999999</v>
      </c>
      <c r="H196" s="43">
        <f ca="1">SUM(F$12:F196)</f>
        <v>97953.274999999994</v>
      </c>
      <c r="I196" s="60">
        <f ca="1">SUM(D$12:D196)+SUMIF(E$12:E196, "&lt;0")</f>
        <v>80324</v>
      </c>
      <c r="J196" s="43"/>
      <c r="K196" s="61">
        <v>44367</v>
      </c>
      <c r="L196" s="62">
        <f t="shared" ca="1" si="67"/>
        <v>1562</v>
      </c>
      <c r="M196" s="62">
        <f t="shared" ca="1" si="83"/>
        <v>1562</v>
      </c>
      <c r="N196" s="62">
        <f t="shared" ca="1" si="87"/>
        <v>289</v>
      </c>
      <c r="O196" s="62">
        <f t="shared" ca="1" si="68"/>
        <v>1273</v>
      </c>
      <c r="P196" s="62">
        <f t="shared" ca="1" si="69"/>
        <v>1273</v>
      </c>
      <c r="Q196" s="62">
        <f t="shared" ca="1" si="77"/>
        <v>227027.27499999999</v>
      </c>
      <c r="R196" s="43">
        <f ca="1">SUM(P$12:P196)</f>
        <v>125223.27499999999</v>
      </c>
      <c r="S196" s="60">
        <f ca="1">SUM(N$12:N196)+SUMIF(O$12:O196, "&lt;0")</f>
        <v>101804.00000000001</v>
      </c>
      <c r="U196" s="61">
        <v>44367</v>
      </c>
      <c r="V196" s="62">
        <f t="shared" ca="1" si="81"/>
        <v>2062</v>
      </c>
      <c r="W196" s="62">
        <f t="shared" ca="1" si="84"/>
        <v>2062</v>
      </c>
      <c r="X196" s="62">
        <f t="shared" ca="1" si="88"/>
        <v>534</v>
      </c>
      <c r="Y196" s="62">
        <f t="shared" ca="1" si="70"/>
        <v>1528</v>
      </c>
      <c r="Z196" s="62">
        <f t="shared" ca="1" si="71"/>
        <v>1528</v>
      </c>
      <c r="AA196" s="62">
        <f t="shared" ca="1" si="78"/>
        <v>275777.27500000002</v>
      </c>
      <c r="AB196" s="43">
        <f ca="1">SUM(Z$12:Z196)</f>
        <v>152493.27499999999</v>
      </c>
      <c r="AC196" s="60">
        <f ca="1">SUM(X$12:X196)+SUMIF(Y$12:Y196, "&lt;0")</f>
        <v>123284.00000000001</v>
      </c>
      <c r="AE196" s="61">
        <v>44367</v>
      </c>
      <c r="AF196" s="62">
        <f t="shared" ca="1" si="64"/>
        <v>1562</v>
      </c>
      <c r="AG196" s="62">
        <f t="shared" ca="1" si="85"/>
        <v>1562</v>
      </c>
      <c r="AH196" s="62">
        <f t="shared" ca="1" si="89"/>
        <v>284</v>
      </c>
      <c r="AI196" s="62">
        <f t="shared" ca="1" si="72"/>
        <v>1278</v>
      </c>
      <c r="AJ196" s="62">
        <f t="shared" ca="1" si="73"/>
        <v>1278</v>
      </c>
      <c r="AK196" s="62">
        <f t="shared" ca="1" si="79"/>
        <v>239527.27499999999</v>
      </c>
      <c r="AL196" s="43">
        <f ca="1">SUM(AJ$12:AJ196)</f>
        <v>131483.27499999999</v>
      </c>
      <c r="AM196" s="60">
        <f ca="1">SUM(AH$12:AH196)+SUMIF(AI$12:AI196, "&lt;0")</f>
        <v>108044.00000000001</v>
      </c>
      <c r="AO196" s="61">
        <v>44367</v>
      </c>
      <c r="AP196" s="62">
        <f t="shared" ca="1" si="65"/>
        <v>2062</v>
      </c>
      <c r="AQ196" s="62">
        <f t="shared" ca="1" si="86"/>
        <v>2062</v>
      </c>
      <c r="AR196" s="62">
        <f t="shared" ca="1" si="90"/>
        <v>524</v>
      </c>
      <c r="AS196" s="62">
        <f t="shared" ca="1" si="74"/>
        <v>1538</v>
      </c>
      <c r="AT196" s="62">
        <f t="shared" ca="1" si="75"/>
        <v>1538</v>
      </c>
      <c r="AU196" s="62">
        <f t="shared" ca="1" si="80"/>
        <v>300777.27500000002</v>
      </c>
      <c r="AV196" s="43">
        <f ca="1">SUM(AT$12:AT196)</f>
        <v>165013.27500000002</v>
      </c>
      <c r="AW196" s="60">
        <f ca="1">SUM(AR$12:AR196)+SUMIF(AS$12:AS196, "&lt;0")</f>
        <v>135764.00000000003</v>
      </c>
    </row>
    <row r="197" spans="1:49" x14ac:dyDescent="0.2">
      <c r="A197" s="33">
        <v>44368</v>
      </c>
      <c r="B197" s="54">
        <f ca="1">IF($A197&gt;= $C$5,$C$6, INDEX('[1]Historical Data'!$C$2:$C$745, MATCH(A197, '[1]Historical Data'!$A$2:$A$745, 0)))</f>
        <v>1062</v>
      </c>
      <c r="C197" s="62">
        <f t="shared" ca="1" si="82"/>
        <v>1062</v>
      </c>
      <c r="D197" s="62">
        <f t="shared" ca="1" si="91"/>
        <v>333</v>
      </c>
      <c r="E197" s="62">
        <f t="shared" ca="1" si="66"/>
        <v>729</v>
      </c>
      <c r="F197" s="62">
        <f t="shared" ca="1" si="63"/>
        <v>729</v>
      </c>
      <c r="G197" s="62">
        <f t="shared" ca="1" si="76"/>
        <v>179339.27499999999</v>
      </c>
      <c r="H197" s="43">
        <f ca="1">SUM(F$12:F197)</f>
        <v>98682.274999999994</v>
      </c>
      <c r="I197" s="60">
        <f ca="1">SUM(D$12:D197)+SUMIF(E$12:E197, "&lt;0")</f>
        <v>80657</v>
      </c>
      <c r="J197" s="43"/>
      <c r="K197" s="61">
        <v>44368</v>
      </c>
      <c r="L197" s="62">
        <f t="shared" ca="1" si="67"/>
        <v>1562</v>
      </c>
      <c r="M197" s="62">
        <f t="shared" ca="1" si="83"/>
        <v>1562</v>
      </c>
      <c r="N197" s="62">
        <f t="shared" ca="1" si="87"/>
        <v>573</v>
      </c>
      <c r="O197" s="62">
        <f t="shared" ca="1" si="68"/>
        <v>989</v>
      </c>
      <c r="P197" s="62">
        <f t="shared" ca="1" si="69"/>
        <v>989</v>
      </c>
      <c r="Q197" s="62">
        <f t="shared" ca="1" si="77"/>
        <v>228589.27499999999</v>
      </c>
      <c r="R197" s="43">
        <f ca="1">SUM(P$12:P197)</f>
        <v>126212.27499999999</v>
      </c>
      <c r="S197" s="60">
        <f ca="1">SUM(N$12:N197)+SUMIF(O$12:O197, "&lt;0")</f>
        <v>102377.00000000001</v>
      </c>
      <c r="U197" s="61">
        <v>44368</v>
      </c>
      <c r="V197" s="62">
        <f t="shared" ca="1" si="81"/>
        <v>2062</v>
      </c>
      <c r="W197" s="62">
        <f t="shared" ca="1" si="84"/>
        <v>2062</v>
      </c>
      <c r="X197" s="62">
        <f t="shared" ca="1" si="88"/>
        <v>813</v>
      </c>
      <c r="Y197" s="62">
        <f t="shared" ca="1" si="70"/>
        <v>1249</v>
      </c>
      <c r="Z197" s="62">
        <f t="shared" ca="1" si="71"/>
        <v>1249</v>
      </c>
      <c r="AA197" s="62">
        <f t="shared" ca="1" si="78"/>
        <v>277839.27500000002</v>
      </c>
      <c r="AB197" s="43">
        <f ca="1">SUM(Z$12:Z197)</f>
        <v>153742.27499999999</v>
      </c>
      <c r="AC197" s="60">
        <f ca="1">SUM(X$12:X197)+SUMIF(Y$12:Y197, "&lt;0")</f>
        <v>124097.00000000001</v>
      </c>
      <c r="AE197" s="61">
        <v>44368</v>
      </c>
      <c r="AF197" s="62">
        <f t="shared" ca="1" si="64"/>
        <v>1562</v>
      </c>
      <c r="AG197" s="62">
        <f t="shared" ca="1" si="85"/>
        <v>1562</v>
      </c>
      <c r="AH197" s="62">
        <f t="shared" ca="1" si="89"/>
        <v>573</v>
      </c>
      <c r="AI197" s="62">
        <f t="shared" ca="1" si="72"/>
        <v>989</v>
      </c>
      <c r="AJ197" s="62">
        <f t="shared" ca="1" si="73"/>
        <v>989</v>
      </c>
      <c r="AK197" s="62">
        <f t="shared" ca="1" si="79"/>
        <v>241089.27499999999</v>
      </c>
      <c r="AL197" s="43">
        <f ca="1">SUM(AJ$12:AJ197)</f>
        <v>132472.27499999999</v>
      </c>
      <c r="AM197" s="60">
        <f ca="1">SUM(AH$12:AH197)+SUMIF(AI$12:AI197, "&lt;0")</f>
        <v>108617.00000000001</v>
      </c>
      <c r="AO197" s="61">
        <v>44368</v>
      </c>
      <c r="AP197" s="62">
        <f t="shared" ca="1" si="65"/>
        <v>2062</v>
      </c>
      <c r="AQ197" s="62">
        <f t="shared" ca="1" si="86"/>
        <v>2062</v>
      </c>
      <c r="AR197" s="62">
        <f t="shared" ca="1" si="90"/>
        <v>813</v>
      </c>
      <c r="AS197" s="62">
        <f t="shared" ca="1" si="74"/>
        <v>1249</v>
      </c>
      <c r="AT197" s="62">
        <f t="shared" ca="1" si="75"/>
        <v>1249</v>
      </c>
      <c r="AU197" s="62">
        <f t="shared" ca="1" si="80"/>
        <v>302839.27500000002</v>
      </c>
      <c r="AV197" s="43">
        <f ca="1">SUM(AT$12:AT197)</f>
        <v>166262.27500000002</v>
      </c>
      <c r="AW197" s="60">
        <f ca="1">SUM(AR$12:AR197)+SUMIF(AS$12:AS197, "&lt;0")</f>
        <v>136577.00000000003</v>
      </c>
    </row>
    <row r="198" spans="1:49" x14ac:dyDescent="0.2">
      <c r="A198" s="33">
        <v>44369</v>
      </c>
      <c r="B198" s="54">
        <f ca="1">IF($A198&gt;= $C$5,$C$6, INDEX('[1]Historical Data'!$C$2:$C$745, MATCH(A198, '[1]Historical Data'!$A$2:$A$745, 0)))</f>
        <v>1062</v>
      </c>
      <c r="C198" s="62">
        <f t="shared" ca="1" si="82"/>
        <v>1062</v>
      </c>
      <c r="D198" s="62">
        <f t="shared" ca="1" si="91"/>
        <v>388</v>
      </c>
      <c r="E198" s="62">
        <f t="shared" ca="1" si="66"/>
        <v>674</v>
      </c>
      <c r="F198" s="62">
        <f t="shared" ca="1" si="63"/>
        <v>674</v>
      </c>
      <c r="G198" s="62">
        <f t="shared" ca="1" si="76"/>
        <v>180401.27499999999</v>
      </c>
      <c r="H198" s="43">
        <f ca="1">SUM(F$12:F198)</f>
        <v>99356.274999999994</v>
      </c>
      <c r="I198" s="60">
        <f ca="1">SUM(D$12:D198)+SUMIF(E$12:E198, "&lt;0")</f>
        <v>81045</v>
      </c>
      <c r="J198" s="43"/>
      <c r="K198" s="61">
        <v>44369</v>
      </c>
      <c r="L198" s="62">
        <f t="shared" ca="1" si="67"/>
        <v>1562</v>
      </c>
      <c r="M198" s="62">
        <f t="shared" ca="1" si="83"/>
        <v>1562</v>
      </c>
      <c r="N198" s="62">
        <f t="shared" ca="1" si="87"/>
        <v>628</v>
      </c>
      <c r="O198" s="62">
        <f t="shared" ca="1" si="68"/>
        <v>934</v>
      </c>
      <c r="P198" s="62">
        <f t="shared" ca="1" si="69"/>
        <v>934</v>
      </c>
      <c r="Q198" s="62">
        <f t="shared" ca="1" si="77"/>
        <v>230151.27499999999</v>
      </c>
      <c r="R198" s="43">
        <f ca="1">SUM(P$12:P198)</f>
        <v>127146.27499999999</v>
      </c>
      <c r="S198" s="60">
        <f ca="1">SUM(N$12:N198)+SUMIF(O$12:O198, "&lt;0")</f>
        <v>103005.00000000001</v>
      </c>
      <c r="U198" s="61">
        <v>44369</v>
      </c>
      <c r="V198" s="62">
        <f t="shared" ca="1" si="81"/>
        <v>2062</v>
      </c>
      <c r="W198" s="62">
        <f t="shared" ca="1" si="84"/>
        <v>2062</v>
      </c>
      <c r="X198" s="62">
        <f t="shared" ca="1" si="88"/>
        <v>868</v>
      </c>
      <c r="Y198" s="62">
        <f t="shared" ca="1" si="70"/>
        <v>1194</v>
      </c>
      <c r="Z198" s="62">
        <f t="shared" ca="1" si="71"/>
        <v>1194</v>
      </c>
      <c r="AA198" s="62">
        <f t="shared" ca="1" si="78"/>
        <v>279901.27500000002</v>
      </c>
      <c r="AB198" s="43">
        <f ca="1">SUM(Z$12:Z198)</f>
        <v>154936.27499999999</v>
      </c>
      <c r="AC198" s="60">
        <f ca="1">SUM(X$12:X198)+SUMIF(Y$12:Y198, "&lt;0")</f>
        <v>124965.00000000001</v>
      </c>
      <c r="AE198" s="61">
        <v>44369</v>
      </c>
      <c r="AF198" s="62">
        <f t="shared" ca="1" si="64"/>
        <v>1562</v>
      </c>
      <c r="AG198" s="62">
        <f t="shared" ca="1" si="85"/>
        <v>1562</v>
      </c>
      <c r="AH198" s="62">
        <f t="shared" ca="1" si="89"/>
        <v>628</v>
      </c>
      <c r="AI198" s="62">
        <f t="shared" ca="1" si="72"/>
        <v>934</v>
      </c>
      <c r="AJ198" s="62">
        <f t="shared" ca="1" si="73"/>
        <v>934</v>
      </c>
      <c r="AK198" s="62">
        <f t="shared" ca="1" si="79"/>
        <v>242651.27499999999</v>
      </c>
      <c r="AL198" s="43">
        <f ca="1">SUM(AJ$12:AJ198)</f>
        <v>133406.27499999999</v>
      </c>
      <c r="AM198" s="60">
        <f ca="1">SUM(AH$12:AH198)+SUMIF(AI$12:AI198, "&lt;0")</f>
        <v>109245.00000000001</v>
      </c>
      <c r="AO198" s="61">
        <v>44369</v>
      </c>
      <c r="AP198" s="62">
        <f t="shared" ca="1" si="65"/>
        <v>2062</v>
      </c>
      <c r="AQ198" s="62">
        <f t="shared" ca="1" si="86"/>
        <v>2062</v>
      </c>
      <c r="AR198" s="62">
        <f t="shared" ca="1" si="90"/>
        <v>868</v>
      </c>
      <c r="AS198" s="62">
        <f t="shared" ca="1" si="74"/>
        <v>1194</v>
      </c>
      <c r="AT198" s="62">
        <f t="shared" ca="1" si="75"/>
        <v>1194</v>
      </c>
      <c r="AU198" s="62">
        <f t="shared" ca="1" si="80"/>
        <v>304901.27500000002</v>
      </c>
      <c r="AV198" s="43">
        <f ca="1">SUM(AT$12:AT198)</f>
        <v>167456.27500000002</v>
      </c>
      <c r="AW198" s="60">
        <f ca="1">SUM(AR$12:AR198)+SUMIF(AS$12:AS198, "&lt;0")</f>
        <v>137445.00000000003</v>
      </c>
    </row>
    <row r="199" spans="1:49" x14ac:dyDescent="0.2">
      <c r="A199" s="33">
        <v>44370</v>
      </c>
      <c r="B199" s="54">
        <f ca="1">IF($A199&gt;= $C$5,$C$6, INDEX('[1]Historical Data'!$C$2:$C$745, MATCH(A199, '[1]Historical Data'!$A$2:$A$745, 0)))</f>
        <v>1062</v>
      </c>
      <c r="C199" s="62">
        <f t="shared" ca="1" si="82"/>
        <v>1062</v>
      </c>
      <c r="D199" s="62">
        <f t="shared" ca="1" si="91"/>
        <v>428</v>
      </c>
      <c r="E199" s="62">
        <f t="shared" ca="1" si="66"/>
        <v>634</v>
      </c>
      <c r="F199" s="62">
        <f t="shared" ca="1" si="63"/>
        <v>634</v>
      </c>
      <c r="G199" s="62">
        <f t="shared" ca="1" si="76"/>
        <v>181463.27499999999</v>
      </c>
      <c r="H199" s="43">
        <f ca="1">SUM(F$12:F199)</f>
        <v>99990.274999999994</v>
      </c>
      <c r="I199" s="60">
        <f ca="1">SUM(D$12:D199)+SUMIF(E$12:E199, "&lt;0")</f>
        <v>81473</v>
      </c>
      <c r="J199" s="43"/>
      <c r="K199" s="61">
        <v>44370</v>
      </c>
      <c r="L199" s="62">
        <f t="shared" ca="1" si="67"/>
        <v>1562</v>
      </c>
      <c r="M199" s="62">
        <f t="shared" ca="1" si="83"/>
        <v>1562</v>
      </c>
      <c r="N199" s="62">
        <f t="shared" ca="1" si="87"/>
        <v>668</v>
      </c>
      <c r="O199" s="62">
        <f t="shared" ca="1" si="68"/>
        <v>894</v>
      </c>
      <c r="P199" s="62">
        <f t="shared" ca="1" si="69"/>
        <v>894</v>
      </c>
      <c r="Q199" s="62">
        <f t="shared" ca="1" si="77"/>
        <v>231713.27499999999</v>
      </c>
      <c r="R199" s="43">
        <f ca="1">SUM(P$12:P199)</f>
        <v>128040.27499999999</v>
      </c>
      <c r="S199" s="60">
        <f ca="1">SUM(N$12:N199)+SUMIF(O$12:O199, "&lt;0")</f>
        <v>103673.00000000001</v>
      </c>
      <c r="U199" s="61">
        <v>44370</v>
      </c>
      <c r="V199" s="62">
        <f t="shared" ca="1" si="81"/>
        <v>2062</v>
      </c>
      <c r="W199" s="62">
        <f t="shared" ca="1" si="84"/>
        <v>2062</v>
      </c>
      <c r="X199" s="62">
        <f t="shared" ca="1" si="88"/>
        <v>908</v>
      </c>
      <c r="Y199" s="62">
        <f t="shared" ca="1" si="70"/>
        <v>1154</v>
      </c>
      <c r="Z199" s="62">
        <f t="shared" ca="1" si="71"/>
        <v>1154</v>
      </c>
      <c r="AA199" s="62">
        <f t="shared" ca="1" si="78"/>
        <v>281963.27500000002</v>
      </c>
      <c r="AB199" s="43">
        <f ca="1">SUM(Z$12:Z199)</f>
        <v>156090.27499999999</v>
      </c>
      <c r="AC199" s="60">
        <f ca="1">SUM(X$12:X199)+SUMIF(Y$12:Y199, "&lt;0")</f>
        <v>125873.00000000001</v>
      </c>
      <c r="AE199" s="61">
        <v>44370</v>
      </c>
      <c r="AF199" s="62">
        <f t="shared" ca="1" si="64"/>
        <v>1562</v>
      </c>
      <c r="AG199" s="62">
        <f t="shared" ca="1" si="85"/>
        <v>1562</v>
      </c>
      <c r="AH199" s="62">
        <f t="shared" ca="1" si="89"/>
        <v>668</v>
      </c>
      <c r="AI199" s="62">
        <f t="shared" ca="1" si="72"/>
        <v>894</v>
      </c>
      <c r="AJ199" s="62">
        <f t="shared" ca="1" si="73"/>
        <v>894</v>
      </c>
      <c r="AK199" s="62">
        <f t="shared" ca="1" si="79"/>
        <v>244213.27499999999</v>
      </c>
      <c r="AL199" s="43">
        <f ca="1">SUM(AJ$12:AJ199)</f>
        <v>134300.27499999999</v>
      </c>
      <c r="AM199" s="60">
        <f ca="1">SUM(AH$12:AH199)+SUMIF(AI$12:AI199, "&lt;0")</f>
        <v>109913.00000000001</v>
      </c>
      <c r="AO199" s="61">
        <v>44370</v>
      </c>
      <c r="AP199" s="62">
        <f t="shared" ca="1" si="65"/>
        <v>2062</v>
      </c>
      <c r="AQ199" s="62">
        <f t="shared" ca="1" si="86"/>
        <v>2062</v>
      </c>
      <c r="AR199" s="62">
        <f t="shared" ca="1" si="90"/>
        <v>908</v>
      </c>
      <c r="AS199" s="62">
        <f t="shared" ca="1" si="74"/>
        <v>1154</v>
      </c>
      <c r="AT199" s="62">
        <f t="shared" ca="1" si="75"/>
        <v>1154</v>
      </c>
      <c r="AU199" s="62">
        <f t="shared" ca="1" si="80"/>
        <v>306963.27500000002</v>
      </c>
      <c r="AV199" s="43">
        <f ca="1">SUM(AT$12:AT199)</f>
        <v>168610.27500000002</v>
      </c>
      <c r="AW199" s="60">
        <f ca="1">SUM(AR$12:AR199)+SUMIF(AS$12:AS199, "&lt;0")</f>
        <v>138353.00000000003</v>
      </c>
    </row>
    <row r="200" spans="1:49" x14ac:dyDescent="0.2">
      <c r="A200" s="33">
        <v>44371</v>
      </c>
      <c r="B200" s="54">
        <f ca="1">IF($A200&gt;= $C$5,$C$6, INDEX('[1]Historical Data'!$C$2:$C$745, MATCH(A200, '[1]Historical Data'!$A$2:$A$745, 0)))</f>
        <v>1062</v>
      </c>
      <c r="C200" s="62">
        <f t="shared" ca="1" si="82"/>
        <v>1062</v>
      </c>
      <c r="D200" s="62">
        <f t="shared" ca="1" si="91"/>
        <v>774</v>
      </c>
      <c r="E200" s="62">
        <f t="shared" ca="1" si="66"/>
        <v>288</v>
      </c>
      <c r="F200" s="62">
        <f t="shared" ca="1" si="63"/>
        <v>288</v>
      </c>
      <c r="G200" s="62">
        <f t="shared" ca="1" si="76"/>
        <v>182525.27499999999</v>
      </c>
      <c r="H200" s="43">
        <f ca="1">SUM(F$12:F200)</f>
        <v>100278.27499999999</v>
      </c>
      <c r="I200" s="60">
        <f ca="1">SUM(D$12:D200)+SUMIF(E$12:E200, "&lt;0")</f>
        <v>82247</v>
      </c>
      <c r="J200" s="43"/>
      <c r="K200" s="61">
        <v>44371</v>
      </c>
      <c r="L200" s="62">
        <f t="shared" ca="1" si="67"/>
        <v>1562</v>
      </c>
      <c r="M200" s="62">
        <f t="shared" ca="1" si="83"/>
        <v>1562</v>
      </c>
      <c r="N200" s="62">
        <f t="shared" ca="1" si="87"/>
        <v>1014</v>
      </c>
      <c r="O200" s="62">
        <f t="shared" ca="1" si="68"/>
        <v>548</v>
      </c>
      <c r="P200" s="62">
        <f t="shared" ca="1" si="69"/>
        <v>548</v>
      </c>
      <c r="Q200" s="62">
        <f t="shared" ca="1" si="77"/>
        <v>233275.27499999999</v>
      </c>
      <c r="R200" s="43">
        <f ca="1">SUM(P$12:P200)</f>
        <v>128588.27499999999</v>
      </c>
      <c r="S200" s="60">
        <f ca="1">SUM(N$12:N200)+SUMIF(O$12:O200, "&lt;0")</f>
        <v>104687.00000000001</v>
      </c>
      <c r="U200" s="61">
        <v>44371</v>
      </c>
      <c r="V200" s="62">
        <f t="shared" ca="1" si="81"/>
        <v>2062</v>
      </c>
      <c r="W200" s="62">
        <f t="shared" ca="1" si="84"/>
        <v>2062</v>
      </c>
      <c r="X200" s="62">
        <f t="shared" ca="1" si="88"/>
        <v>1254</v>
      </c>
      <c r="Y200" s="62">
        <f t="shared" ca="1" si="70"/>
        <v>808</v>
      </c>
      <c r="Z200" s="62">
        <f t="shared" ca="1" si="71"/>
        <v>808</v>
      </c>
      <c r="AA200" s="62">
        <f t="shared" ca="1" si="78"/>
        <v>284025.27500000002</v>
      </c>
      <c r="AB200" s="43">
        <f ca="1">SUM(Z$12:Z200)</f>
        <v>156898.27499999999</v>
      </c>
      <c r="AC200" s="60">
        <f ca="1">SUM(X$12:X200)+SUMIF(Y$12:Y200, "&lt;0")</f>
        <v>127127.00000000001</v>
      </c>
      <c r="AE200" s="61">
        <v>44371</v>
      </c>
      <c r="AF200" s="62">
        <f t="shared" ca="1" si="64"/>
        <v>1562</v>
      </c>
      <c r="AG200" s="62">
        <f t="shared" ca="1" si="85"/>
        <v>1562</v>
      </c>
      <c r="AH200" s="62">
        <f t="shared" ca="1" si="89"/>
        <v>1014</v>
      </c>
      <c r="AI200" s="62">
        <f t="shared" ca="1" si="72"/>
        <v>548</v>
      </c>
      <c r="AJ200" s="62">
        <f t="shared" ca="1" si="73"/>
        <v>548</v>
      </c>
      <c r="AK200" s="62">
        <f t="shared" ca="1" si="79"/>
        <v>245775.27499999999</v>
      </c>
      <c r="AL200" s="43">
        <f ca="1">SUM(AJ$12:AJ200)</f>
        <v>134848.27499999999</v>
      </c>
      <c r="AM200" s="60">
        <f ca="1">SUM(AH$12:AH200)+SUMIF(AI$12:AI200, "&lt;0")</f>
        <v>110927.00000000001</v>
      </c>
      <c r="AO200" s="61">
        <v>44371</v>
      </c>
      <c r="AP200" s="62">
        <f t="shared" ca="1" si="65"/>
        <v>2062</v>
      </c>
      <c r="AQ200" s="62">
        <f t="shared" ca="1" si="86"/>
        <v>2062</v>
      </c>
      <c r="AR200" s="62">
        <f t="shared" ca="1" si="90"/>
        <v>1254</v>
      </c>
      <c r="AS200" s="62">
        <f t="shared" ca="1" si="74"/>
        <v>808</v>
      </c>
      <c r="AT200" s="62">
        <f t="shared" ca="1" si="75"/>
        <v>808</v>
      </c>
      <c r="AU200" s="62">
        <f t="shared" ca="1" si="80"/>
        <v>309025.27500000002</v>
      </c>
      <c r="AV200" s="43">
        <f ca="1">SUM(AT$12:AT200)</f>
        <v>169418.27500000002</v>
      </c>
      <c r="AW200" s="60">
        <f ca="1">SUM(AR$12:AR200)+SUMIF(AS$12:AS200, "&lt;0")</f>
        <v>139607.00000000003</v>
      </c>
    </row>
    <row r="201" spans="1:49" x14ac:dyDescent="0.2">
      <c r="A201" s="33">
        <v>44372</v>
      </c>
      <c r="B201" s="54">
        <f ca="1">IF($A201&gt;= $C$5,$C$6, INDEX('[1]Historical Data'!$C$2:$C$745, MATCH(A201, '[1]Historical Data'!$A$2:$A$745, 0)))</f>
        <v>1062</v>
      </c>
      <c r="C201" s="62">
        <f t="shared" ca="1" si="82"/>
        <v>1062</v>
      </c>
      <c r="D201" s="62">
        <f t="shared" ca="1" si="91"/>
        <v>800</v>
      </c>
      <c r="E201" s="62">
        <f t="shared" ca="1" si="66"/>
        <v>262</v>
      </c>
      <c r="F201" s="62">
        <f t="shared" ca="1" si="63"/>
        <v>262</v>
      </c>
      <c r="G201" s="62">
        <f t="shared" ca="1" si="76"/>
        <v>183587.27499999999</v>
      </c>
      <c r="H201" s="43">
        <f ca="1">SUM(F$12:F201)</f>
        <v>100540.27499999999</v>
      </c>
      <c r="I201" s="60">
        <f ca="1">SUM(D$12:D201)+SUMIF(E$12:E201, "&lt;0")</f>
        <v>83047</v>
      </c>
      <c r="J201" s="43"/>
      <c r="K201" s="61">
        <v>44372</v>
      </c>
      <c r="L201" s="62">
        <f t="shared" ca="1" si="67"/>
        <v>1562</v>
      </c>
      <c r="M201" s="62">
        <f t="shared" ca="1" si="83"/>
        <v>1562</v>
      </c>
      <c r="N201" s="62">
        <f t="shared" ca="1" si="87"/>
        <v>1040</v>
      </c>
      <c r="O201" s="62">
        <f t="shared" ca="1" si="68"/>
        <v>522</v>
      </c>
      <c r="P201" s="62">
        <f t="shared" ca="1" si="69"/>
        <v>522</v>
      </c>
      <c r="Q201" s="62">
        <f t="shared" ca="1" si="77"/>
        <v>234837.27499999999</v>
      </c>
      <c r="R201" s="43">
        <f ca="1">SUM(P$12:P201)</f>
        <v>129110.27499999999</v>
      </c>
      <c r="S201" s="60">
        <f ca="1">SUM(N$12:N201)+SUMIF(O$12:O201, "&lt;0")</f>
        <v>105727.00000000001</v>
      </c>
      <c r="U201" s="61">
        <v>44372</v>
      </c>
      <c r="V201" s="62">
        <f t="shared" ca="1" si="81"/>
        <v>2062</v>
      </c>
      <c r="W201" s="62">
        <f t="shared" ca="1" si="84"/>
        <v>2062</v>
      </c>
      <c r="X201" s="62">
        <f t="shared" ca="1" si="88"/>
        <v>1280</v>
      </c>
      <c r="Y201" s="62">
        <f t="shared" ca="1" si="70"/>
        <v>782</v>
      </c>
      <c r="Z201" s="62">
        <f t="shared" ca="1" si="71"/>
        <v>782</v>
      </c>
      <c r="AA201" s="62">
        <f t="shared" ca="1" si="78"/>
        <v>286087.27500000002</v>
      </c>
      <c r="AB201" s="43">
        <f ca="1">SUM(Z$12:Z201)</f>
        <v>157680.27499999999</v>
      </c>
      <c r="AC201" s="60">
        <f ca="1">SUM(X$12:X201)+SUMIF(Y$12:Y201, "&lt;0")</f>
        <v>128407.00000000001</v>
      </c>
      <c r="AE201" s="61">
        <v>44372</v>
      </c>
      <c r="AF201" s="62">
        <f t="shared" ca="1" si="64"/>
        <v>1562</v>
      </c>
      <c r="AG201" s="62">
        <f t="shared" ca="1" si="85"/>
        <v>1562</v>
      </c>
      <c r="AH201" s="62">
        <f t="shared" ca="1" si="89"/>
        <v>1040</v>
      </c>
      <c r="AI201" s="62">
        <f t="shared" ca="1" si="72"/>
        <v>522</v>
      </c>
      <c r="AJ201" s="62">
        <f t="shared" ca="1" si="73"/>
        <v>522</v>
      </c>
      <c r="AK201" s="62">
        <f t="shared" ca="1" si="79"/>
        <v>247337.27499999999</v>
      </c>
      <c r="AL201" s="43">
        <f ca="1">SUM(AJ$12:AJ201)</f>
        <v>135370.27499999999</v>
      </c>
      <c r="AM201" s="60">
        <f ca="1">SUM(AH$12:AH201)+SUMIF(AI$12:AI201, "&lt;0")</f>
        <v>111967.00000000001</v>
      </c>
      <c r="AO201" s="61">
        <v>44372</v>
      </c>
      <c r="AP201" s="62">
        <f t="shared" ca="1" si="65"/>
        <v>2062</v>
      </c>
      <c r="AQ201" s="62">
        <f t="shared" ca="1" si="86"/>
        <v>2062</v>
      </c>
      <c r="AR201" s="62">
        <f t="shared" ca="1" si="90"/>
        <v>1280</v>
      </c>
      <c r="AS201" s="62">
        <f t="shared" ca="1" si="74"/>
        <v>782</v>
      </c>
      <c r="AT201" s="62">
        <f t="shared" ca="1" si="75"/>
        <v>782</v>
      </c>
      <c r="AU201" s="62">
        <f t="shared" ca="1" si="80"/>
        <v>311087.27500000002</v>
      </c>
      <c r="AV201" s="43">
        <f ca="1">SUM(AT$12:AT201)</f>
        <v>170200.27500000002</v>
      </c>
      <c r="AW201" s="60">
        <f ca="1">SUM(AR$12:AR201)+SUMIF(AS$12:AS201, "&lt;0")</f>
        <v>140887.00000000003</v>
      </c>
    </row>
    <row r="202" spans="1:49" x14ac:dyDescent="0.2">
      <c r="A202" s="33">
        <v>44373</v>
      </c>
      <c r="B202" s="54">
        <f ca="1">IF($A202&gt;= $C$5,$C$6, INDEX('[1]Historical Data'!$C$2:$C$745, MATCH(A202, '[1]Historical Data'!$A$2:$A$745, 0)))</f>
        <v>1062</v>
      </c>
      <c r="C202" s="62">
        <f t="shared" ca="1" si="82"/>
        <v>1062</v>
      </c>
      <c r="D202" s="62">
        <f t="shared" ca="1" si="91"/>
        <v>673</v>
      </c>
      <c r="E202" s="62">
        <f t="shared" ca="1" si="66"/>
        <v>389</v>
      </c>
      <c r="F202" s="62">
        <f t="shared" ca="1" si="63"/>
        <v>389</v>
      </c>
      <c r="G202" s="62">
        <f t="shared" ca="1" si="76"/>
        <v>184649.27499999999</v>
      </c>
      <c r="H202" s="43">
        <f ca="1">SUM(F$12:F202)</f>
        <v>100929.27499999999</v>
      </c>
      <c r="I202" s="60">
        <f ca="1">SUM(D$12:D202)+SUMIF(E$12:E202, "&lt;0")</f>
        <v>83720</v>
      </c>
      <c r="J202" s="43"/>
      <c r="K202" s="61">
        <v>44373</v>
      </c>
      <c r="L202" s="62">
        <f t="shared" ca="1" si="67"/>
        <v>1562</v>
      </c>
      <c r="M202" s="62">
        <f t="shared" ca="1" si="83"/>
        <v>1562</v>
      </c>
      <c r="N202" s="62">
        <f t="shared" ca="1" si="87"/>
        <v>913</v>
      </c>
      <c r="O202" s="62">
        <f t="shared" ca="1" si="68"/>
        <v>649</v>
      </c>
      <c r="P202" s="62">
        <f t="shared" ca="1" si="69"/>
        <v>649</v>
      </c>
      <c r="Q202" s="62">
        <f t="shared" ca="1" si="77"/>
        <v>236399.27499999999</v>
      </c>
      <c r="R202" s="43">
        <f ca="1">SUM(P$12:P202)</f>
        <v>129759.27499999999</v>
      </c>
      <c r="S202" s="60">
        <f ca="1">SUM(N$12:N202)+SUMIF(O$12:O202, "&lt;0")</f>
        <v>106640.00000000001</v>
      </c>
      <c r="U202" s="61">
        <v>44373</v>
      </c>
      <c r="V202" s="62">
        <f t="shared" ca="1" si="81"/>
        <v>2062</v>
      </c>
      <c r="W202" s="62">
        <f t="shared" ca="1" si="84"/>
        <v>2062</v>
      </c>
      <c r="X202" s="62">
        <f t="shared" ca="1" si="88"/>
        <v>1153</v>
      </c>
      <c r="Y202" s="62">
        <f t="shared" ca="1" si="70"/>
        <v>909</v>
      </c>
      <c r="Z202" s="62">
        <f t="shared" ca="1" si="71"/>
        <v>909</v>
      </c>
      <c r="AA202" s="62">
        <f t="shared" ca="1" si="78"/>
        <v>288149.27500000002</v>
      </c>
      <c r="AB202" s="43">
        <f ca="1">SUM(Z$12:Z202)</f>
        <v>158589.27499999999</v>
      </c>
      <c r="AC202" s="60">
        <f ca="1">SUM(X$12:X202)+SUMIF(Y$12:Y202, "&lt;0")</f>
        <v>129560.00000000001</v>
      </c>
      <c r="AE202" s="61">
        <v>44373</v>
      </c>
      <c r="AF202" s="62">
        <f t="shared" ca="1" si="64"/>
        <v>1562</v>
      </c>
      <c r="AG202" s="62">
        <f t="shared" ca="1" si="85"/>
        <v>1562</v>
      </c>
      <c r="AH202" s="62">
        <f t="shared" ca="1" si="89"/>
        <v>913</v>
      </c>
      <c r="AI202" s="62">
        <f t="shared" ca="1" si="72"/>
        <v>649</v>
      </c>
      <c r="AJ202" s="62">
        <f t="shared" ca="1" si="73"/>
        <v>649</v>
      </c>
      <c r="AK202" s="62">
        <f t="shared" ca="1" si="79"/>
        <v>248899.27499999999</v>
      </c>
      <c r="AL202" s="43">
        <f ca="1">SUM(AJ$12:AJ202)</f>
        <v>136019.27499999999</v>
      </c>
      <c r="AM202" s="60">
        <f ca="1">SUM(AH$12:AH202)+SUMIF(AI$12:AI202, "&lt;0")</f>
        <v>112880.00000000001</v>
      </c>
      <c r="AO202" s="61">
        <v>44373</v>
      </c>
      <c r="AP202" s="62">
        <f t="shared" ca="1" si="65"/>
        <v>2062</v>
      </c>
      <c r="AQ202" s="62">
        <f t="shared" ca="1" si="86"/>
        <v>2062</v>
      </c>
      <c r="AR202" s="62">
        <f t="shared" ca="1" si="90"/>
        <v>1153</v>
      </c>
      <c r="AS202" s="62">
        <f t="shared" ca="1" si="74"/>
        <v>909</v>
      </c>
      <c r="AT202" s="62">
        <f t="shared" ca="1" si="75"/>
        <v>909</v>
      </c>
      <c r="AU202" s="62">
        <f t="shared" ca="1" si="80"/>
        <v>313149.27500000002</v>
      </c>
      <c r="AV202" s="43">
        <f ca="1">SUM(AT$12:AT202)</f>
        <v>171109.27500000002</v>
      </c>
      <c r="AW202" s="60">
        <f ca="1">SUM(AR$12:AR202)+SUMIF(AS$12:AS202, "&lt;0")</f>
        <v>142040.00000000003</v>
      </c>
    </row>
    <row r="203" spans="1:49" x14ac:dyDescent="0.2">
      <c r="A203" s="33">
        <v>44374</v>
      </c>
      <c r="B203" s="54">
        <f ca="1">IF($A203&gt;= $C$5,$C$6, INDEX('[1]Historical Data'!$C$2:$C$745, MATCH(A203, '[1]Historical Data'!$A$2:$A$745, 0)))</f>
        <v>1062</v>
      </c>
      <c r="C203" s="62">
        <f t="shared" ca="1" si="82"/>
        <v>1062</v>
      </c>
      <c r="D203" s="62">
        <f t="shared" ca="1" si="91"/>
        <v>763</v>
      </c>
      <c r="E203" s="62">
        <f t="shared" ca="1" si="66"/>
        <v>299</v>
      </c>
      <c r="F203" s="62">
        <f t="shared" ca="1" si="63"/>
        <v>299</v>
      </c>
      <c r="G203" s="62">
        <f t="shared" ca="1" si="76"/>
        <v>185711.27499999999</v>
      </c>
      <c r="H203" s="43">
        <f ca="1">SUM(F$12:F203)</f>
        <v>101228.27499999999</v>
      </c>
      <c r="I203" s="60">
        <f ca="1">SUM(D$12:D203)+SUMIF(E$12:E203, "&lt;0")</f>
        <v>84483</v>
      </c>
      <c r="J203" s="43"/>
      <c r="K203" s="61">
        <v>44374</v>
      </c>
      <c r="L203" s="62">
        <f t="shared" ca="1" si="67"/>
        <v>1562</v>
      </c>
      <c r="M203" s="62">
        <f t="shared" ca="1" si="83"/>
        <v>1562</v>
      </c>
      <c r="N203" s="62">
        <f t="shared" ca="1" si="87"/>
        <v>1003</v>
      </c>
      <c r="O203" s="62">
        <f t="shared" ca="1" si="68"/>
        <v>559</v>
      </c>
      <c r="P203" s="62">
        <f t="shared" ca="1" si="69"/>
        <v>559</v>
      </c>
      <c r="Q203" s="62">
        <f t="shared" ca="1" si="77"/>
        <v>237961.27499999999</v>
      </c>
      <c r="R203" s="43">
        <f ca="1">SUM(P$12:P203)</f>
        <v>130318.27499999999</v>
      </c>
      <c r="S203" s="60">
        <f ca="1">SUM(N$12:N203)+SUMIF(O$12:O203, "&lt;0")</f>
        <v>107643.00000000001</v>
      </c>
      <c r="U203" s="61">
        <v>44374</v>
      </c>
      <c r="V203" s="62">
        <f t="shared" ca="1" si="81"/>
        <v>2062</v>
      </c>
      <c r="W203" s="62">
        <f t="shared" ca="1" si="84"/>
        <v>2062</v>
      </c>
      <c r="X203" s="62">
        <f t="shared" ca="1" si="88"/>
        <v>1243</v>
      </c>
      <c r="Y203" s="62">
        <f t="shared" ca="1" si="70"/>
        <v>819</v>
      </c>
      <c r="Z203" s="62">
        <f t="shared" ca="1" si="71"/>
        <v>819</v>
      </c>
      <c r="AA203" s="62">
        <f t="shared" ca="1" si="78"/>
        <v>290211.27500000002</v>
      </c>
      <c r="AB203" s="43">
        <f ca="1">SUM(Z$12:Z203)</f>
        <v>159408.27499999999</v>
      </c>
      <c r="AC203" s="60">
        <f ca="1">SUM(X$12:X203)+SUMIF(Y$12:Y203, "&lt;0")</f>
        <v>130803.00000000001</v>
      </c>
      <c r="AE203" s="61">
        <v>44374</v>
      </c>
      <c r="AF203" s="62">
        <f t="shared" ca="1" si="64"/>
        <v>1562</v>
      </c>
      <c r="AG203" s="62">
        <f t="shared" ca="1" si="85"/>
        <v>1562</v>
      </c>
      <c r="AH203" s="62">
        <f t="shared" ca="1" si="89"/>
        <v>1003</v>
      </c>
      <c r="AI203" s="62">
        <f t="shared" ca="1" si="72"/>
        <v>559</v>
      </c>
      <c r="AJ203" s="62">
        <f t="shared" ca="1" si="73"/>
        <v>559</v>
      </c>
      <c r="AK203" s="62">
        <f t="shared" ca="1" si="79"/>
        <v>250461.27499999999</v>
      </c>
      <c r="AL203" s="43">
        <f ca="1">SUM(AJ$12:AJ203)</f>
        <v>136578.27499999999</v>
      </c>
      <c r="AM203" s="60">
        <f ca="1">SUM(AH$12:AH203)+SUMIF(AI$12:AI203, "&lt;0")</f>
        <v>113883.00000000001</v>
      </c>
      <c r="AO203" s="61">
        <v>44374</v>
      </c>
      <c r="AP203" s="62">
        <f t="shared" ca="1" si="65"/>
        <v>2062</v>
      </c>
      <c r="AQ203" s="62">
        <f t="shared" ca="1" si="86"/>
        <v>2062</v>
      </c>
      <c r="AR203" s="62">
        <f t="shared" ca="1" si="90"/>
        <v>1243</v>
      </c>
      <c r="AS203" s="62">
        <f t="shared" ca="1" si="74"/>
        <v>819</v>
      </c>
      <c r="AT203" s="62">
        <f t="shared" ca="1" si="75"/>
        <v>819</v>
      </c>
      <c r="AU203" s="62">
        <f t="shared" ca="1" si="80"/>
        <v>315211.27500000002</v>
      </c>
      <c r="AV203" s="43">
        <f ca="1">SUM(AT$12:AT203)</f>
        <v>171928.27500000002</v>
      </c>
      <c r="AW203" s="60">
        <f ca="1">SUM(AR$12:AR203)+SUMIF(AS$12:AS203, "&lt;0")</f>
        <v>143283.00000000003</v>
      </c>
    </row>
    <row r="204" spans="1:49" x14ac:dyDescent="0.2">
      <c r="A204" s="33">
        <v>44375</v>
      </c>
      <c r="B204" s="54">
        <f ca="1">IF($A204&gt;= $C$5,$C$6, INDEX('[1]Historical Data'!$C$2:$C$745, MATCH(A204, '[1]Historical Data'!$A$2:$A$745, 0)))</f>
        <v>1062</v>
      </c>
      <c r="C204" s="62">
        <f t="shared" ca="1" si="82"/>
        <v>1062</v>
      </c>
      <c r="D204" s="62">
        <f t="shared" ca="1" si="91"/>
        <v>1062</v>
      </c>
      <c r="E204" s="62">
        <f t="shared" ca="1" si="66"/>
        <v>0</v>
      </c>
      <c r="F204" s="62">
        <f t="shared" ref="F204:F267" ca="1" si="92">IF(E204 &gt; 0, E204, 0)</f>
        <v>0</v>
      </c>
      <c r="G204" s="62">
        <f t="shared" ca="1" si="76"/>
        <v>186773.27499999999</v>
      </c>
      <c r="H204" s="43">
        <f ca="1">SUM(F$12:F204)</f>
        <v>101228.27499999999</v>
      </c>
      <c r="I204" s="60">
        <f ca="1">SUM(D$12:D204)+SUMIF(E$12:E204, "&lt;0")</f>
        <v>85545</v>
      </c>
      <c r="J204" s="43"/>
      <c r="K204" s="61">
        <v>44375</v>
      </c>
      <c r="L204" s="62">
        <f t="shared" ca="1" si="67"/>
        <v>1562</v>
      </c>
      <c r="M204" s="62">
        <f t="shared" ca="1" si="83"/>
        <v>1562</v>
      </c>
      <c r="N204" s="62">
        <f t="shared" ca="1" si="87"/>
        <v>1357</v>
      </c>
      <c r="O204" s="62">
        <f t="shared" ca="1" si="68"/>
        <v>205</v>
      </c>
      <c r="P204" s="62">
        <f t="shared" ca="1" si="69"/>
        <v>205</v>
      </c>
      <c r="Q204" s="62">
        <f t="shared" ca="1" si="77"/>
        <v>239523.27499999999</v>
      </c>
      <c r="R204" s="43">
        <f ca="1">SUM(P$12:P204)</f>
        <v>130523.27499999999</v>
      </c>
      <c r="S204" s="60">
        <f ca="1">SUM(N$12:N204)+SUMIF(O$12:O204, "&lt;0")</f>
        <v>109000.00000000001</v>
      </c>
      <c r="U204" s="61">
        <v>44375</v>
      </c>
      <c r="V204" s="62">
        <f t="shared" ca="1" si="81"/>
        <v>2062</v>
      </c>
      <c r="W204" s="62">
        <f t="shared" ca="1" si="84"/>
        <v>2062</v>
      </c>
      <c r="X204" s="62">
        <f t="shared" ca="1" si="88"/>
        <v>1603</v>
      </c>
      <c r="Y204" s="62">
        <f t="shared" ca="1" si="70"/>
        <v>459</v>
      </c>
      <c r="Z204" s="62">
        <f t="shared" ca="1" si="71"/>
        <v>459</v>
      </c>
      <c r="AA204" s="62">
        <f t="shared" ca="1" si="78"/>
        <v>292273.27500000002</v>
      </c>
      <c r="AB204" s="43">
        <f ca="1">SUM(Z$12:Z204)</f>
        <v>159867.27499999999</v>
      </c>
      <c r="AC204" s="60">
        <f ca="1">SUM(X$12:X204)+SUMIF(Y$12:Y204, "&lt;0")</f>
        <v>132406.00000000003</v>
      </c>
      <c r="AE204" s="61">
        <v>44375</v>
      </c>
      <c r="AF204" s="62">
        <f t="shared" ref="AF204:AF267" ca="1" si="93">IF(AE204&lt;AG$5, $B204, AG$6+MIN((AE204-AG$5)/AG$8, 1)*AG$7)</f>
        <v>1562</v>
      </c>
      <c r="AG204" s="62">
        <f t="shared" ca="1" si="85"/>
        <v>1562</v>
      </c>
      <c r="AH204" s="62">
        <f t="shared" ca="1" si="89"/>
        <v>1363</v>
      </c>
      <c r="AI204" s="62">
        <f t="shared" ca="1" si="72"/>
        <v>199</v>
      </c>
      <c r="AJ204" s="62">
        <f t="shared" ca="1" si="73"/>
        <v>199</v>
      </c>
      <c r="AK204" s="62">
        <f t="shared" ca="1" si="79"/>
        <v>252023.27499999999</v>
      </c>
      <c r="AL204" s="43">
        <f ca="1">SUM(AJ$12:AJ204)</f>
        <v>136777.27499999999</v>
      </c>
      <c r="AM204" s="60">
        <f ca="1">SUM(AH$12:AH204)+SUMIF(AI$12:AI204, "&lt;0")</f>
        <v>115246.00000000001</v>
      </c>
      <c r="AO204" s="61">
        <v>44375</v>
      </c>
      <c r="AP204" s="62">
        <f t="shared" ref="AP204:AP267" ca="1" si="94">IF(AO204&lt;AQ$5, $B204, AQ$6+MIN((AO204-AQ$5)/AQ$8, 1)*AQ$7)</f>
        <v>2062</v>
      </c>
      <c r="AQ204" s="62">
        <f t="shared" ca="1" si="86"/>
        <v>2062</v>
      </c>
      <c r="AR204" s="62">
        <f t="shared" ca="1" si="90"/>
        <v>1603</v>
      </c>
      <c r="AS204" s="62">
        <f t="shared" ca="1" si="74"/>
        <v>459</v>
      </c>
      <c r="AT204" s="62">
        <f t="shared" ca="1" si="75"/>
        <v>459</v>
      </c>
      <c r="AU204" s="62">
        <f t="shared" ca="1" si="80"/>
        <v>317273.27500000002</v>
      </c>
      <c r="AV204" s="43">
        <f ca="1">SUM(AT$12:AT204)</f>
        <v>172387.27500000002</v>
      </c>
      <c r="AW204" s="60">
        <f ca="1">SUM(AR$12:AR204)+SUMIF(AS$12:AS204, "&lt;0")</f>
        <v>144886.00000000003</v>
      </c>
    </row>
    <row r="205" spans="1:49" x14ac:dyDescent="0.2">
      <c r="A205" s="33">
        <v>44376</v>
      </c>
      <c r="B205" s="54">
        <f ca="1">IF($A205&gt;= $C$5,$C$6, INDEX('[1]Historical Data'!$C$2:$C$745, MATCH(A205, '[1]Historical Data'!$A$2:$A$745, 0)))</f>
        <v>1062</v>
      </c>
      <c r="C205" s="62">
        <f t="shared" ca="1" si="82"/>
        <v>1062</v>
      </c>
      <c r="D205" s="62">
        <f t="shared" ca="1" si="91"/>
        <v>652</v>
      </c>
      <c r="E205" s="62">
        <f t="shared" ref="E205:E268" ca="1" si="95">B205-D205</f>
        <v>410</v>
      </c>
      <c r="F205" s="62">
        <f t="shared" ca="1" si="92"/>
        <v>410</v>
      </c>
      <c r="G205" s="62">
        <f t="shared" ca="1" si="76"/>
        <v>187835.27499999999</v>
      </c>
      <c r="H205" s="43">
        <f ca="1">SUM(F$12:F205)</f>
        <v>101638.27499999999</v>
      </c>
      <c r="I205" s="60">
        <f ca="1">SUM(D$12:D205)+SUMIF(E$12:E205, "&lt;0")</f>
        <v>86197</v>
      </c>
      <c r="J205" s="43"/>
      <c r="K205" s="61">
        <v>44376</v>
      </c>
      <c r="L205" s="62">
        <f t="shared" ref="L205:L268" ca="1" si="96">IF(K205&lt;M$5, $B205, M$6+MIN((K205-M$5)/M$8, 1)*M$7)</f>
        <v>1562</v>
      </c>
      <c r="M205" s="62">
        <f t="shared" ca="1" si="83"/>
        <v>1562</v>
      </c>
      <c r="N205" s="62">
        <f t="shared" ca="1" si="87"/>
        <v>837</v>
      </c>
      <c r="O205" s="62">
        <f t="shared" ref="O205:O268" ca="1" si="97">L205-N205</f>
        <v>725</v>
      </c>
      <c r="P205" s="62">
        <f t="shared" ref="P205:P268" ca="1" si="98">IF(O205 &gt; 0, O205, 0)</f>
        <v>725</v>
      </c>
      <c r="Q205" s="62">
        <f t="shared" ca="1" si="77"/>
        <v>241085.27499999999</v>
      </c>
      <c r="R205" s="43">
        <f ca="1">SUM(P$12:P205)</f>
        <v>131248.27499999999</v>
      </c>
      <c r="S205" s="60">
        <f ca="1">SUM(N$12:N205)+SUMIF(O$12:O205, "&lt;0")</f>
        <v>109837.00000000001</v>
      </c>
      <c r="U205" s="61">
        <v>44376</v>
      </c>
      <c r="V205" s="62">
        <f t="shared" ca="1" si="81"/>
        <v>2062</v>
      </c>
      <c r="W205" s="62">
        <f t="shared" ca="1" si="84"/>
        <v>2062</v>
      </c>
      <c r="X205" s="62">
        <f t="shared" ca="1" si="88"/>
        <v>1071</v>
      </c>
      <c r="Y205" s="62">
        <f t="shared" ref="Y205:Y268" ca="1" si="99">V205-X205</f>
        <v>991</v>
      </c>
      <c r="Z205" s="62">
        <f t="shared" ref="Z205:Z268" ca="1" si="100">IF(Y205 &gt; 0, Y205, 0)</f>
        <v>991</v>
      </c>
      <c r="AA205" s="62">
        <f t="shared" ca="1" si="78"/>
        <v>294335.27500000002</v>
      </c>
      <c r="AB205" s="43">
        <f ca="1">SUM(Z$12:Z205)</f>
        <v>160858.27499999999</v>
      </c>
      <c r="AC205" s="60">
        <f ca="1">SUM(X$12:X205)+SUMIF(Y$12:Y205, "&lt;0")</f>
        <v>133477.00000000003</v>
      </c>
      <c r="AE205" s="61">
        <v>44376</v>
      </c>
      <c r="AF205" s="62">
        <f t="shared" ca="1" si="93"/>
        <v>1562</v>
      </c>
      <c r="AG205" s="62">
        <f t="shared" ca="1" si="85"/>
        <v>1562</v>
      </c>
      <c r="AH205" s="62">
        <f t="shared" ca="1" si="89"/>
        <v>831</v>
      </c>
      <c r="AI205" s="62">
        <f t="shared" ref="AI205:AI268" ca="1" si="101">AF205-AH205</f>
        <v>731</v>
      </c>
      <c r="AJ205" s="62">
        <f t="shared" ref="AJ205:AJ268" ca="1" si="102">IF(AI205 &gt; 0, AI205, 0)</f>
        <v>731</v>
      </c>
      <c r="AK205" s="62">
        <f t="shared" ca="1" si="79"/>
        <v>253585.27499999999</v>
      </c>
      <c r="AL205" s="43">
        <f ca="1">SUM(AJ$12:AJ205)</f>
        <v>137508.27499999999</v>
      </c>
      <c r="AM205" s="60">
        <f ca="1">SUM(AH$12:AH205)+SUMIF(AI$12:AI205, "&lt;0")</f>
        <v>116077.00000000001</v>
      </c>
      <c r="AO205" s="61">
        <v>44376</v>
      </c>
      <c r="AP205" s="62">
        <f t="shared" ca="1" si="94"/>
        <v>2062</v>
      </c>
      <c r="AQ205" s="62">
        <f t="shared" ca="1" si="86"/>
        <v>2062</v>
      </c>
      <c r="AR205" s="62">
        <f t="shared" ca="1" si="90"/>
        <v>1071</v>
      </c>
      <c r="AS205" s="62">
        <f t="shared" ref="AS205:AS268" ca="1" si="103">AP205-AR205</f>
        <v>991</v>
      </c>
      <c r="AT205" s="62">
        <f t="shared" ref="AT205:AT268" ca="1" si="104">IF(AS205 &gt; 0, AS205, 0)</f>
        <v>991</v>
      </c>
      <c r="AU205" s="62">
        <f t="shared" ca="1" si="80"/>
        <v>319335.27500000002</v>
      </c>
      <c r="AV205" s="43">
        <f ca="1">SUM(AT$12:AT205)</f>
        <v>173378.27500000002</v>
      </c>
      <c r="AW205" s="60">
        <f ca="1">SUM(AR$12:AR205)+SUMIF(AS$12:AS205, "&lt;0")</f>
        <v>145957.00000000003</v>
      </c>
    </row>
    <row r="206" spans="1:49" x14ac:dyDescent="0.2">
      <c r="A206" s="33">
        <v>44377</v>
      </c>
      <c r="B206" s="54">
        <f ca="1">IF($A206&gt;= $C$5,$C$6, INDEX('[1]Historical Data'!$C$2:$C$745, MATCH(A206, '[1]Historical Data'!$A$2:$A$745, 0)))</f>
        <v>1062</v>
      </c>
      <c r="C206" s="62">
        <f t="shared" ca="1" si="82"/>
        <v>1062</v>
      </c>
      <c r="D206" s="62">
        <f t="shared" ca="1" si="91"/>
        <v>500</v>
      </c>
      <c r="E206" s="62">
        <f t="shared" ca="1" si="95"/>
        <v>562</v>
      </c>
      <c r="F206" s="62">
        <f t="shared" ca="1" si="92"/>
        <v>562</v>
      </c>
      <c r="G206" s="62">
        <f t="shared" ref="G206:G269" ca="1" si="105">B206+G205</f>
        <v>188897.27499999999</v>
      </c>
      <c r="H206" s="43">
        <f ca="1">SUM(F$12:F206)</f>
        <v>102200.27499999999</v>
      </c>
      <c r="I206" s="60">
        <f ca="1">SUM(D$12:D206)+SUMIF(E$12:E206, "&lt;0")</f>
        <v>86697</v>
      </c>
      <c r="J206" s="43"/>
      <c r="K206" s="61">
        <v>44377</v>
      </c>
      <c r="L206" s="62">
        <f t="shared" ca="1" si="96"/>
        <v>1562</v>
      </c>
      <c r="M206" s="62">
        <f t="shared" ca="1" si="83"/>
        <v>1562</v>
      </c>
      <c r="N206" s="62">
        <f t="shared" ca="1" si="87"/>
        <v>740</v>
      </c>
      <c r="O206" s="62">
        <f t="shared" ca="1" si="97"/>
        <v>822</v>
      </c>
      <c r="P206" s="62">
        <f t="shared" ca="1" si="98"/>
        <v>822</v>
      </c>
      <c r="Q206" s="62">
        <f t="shared" ref="Q206:Q269" ca="1" si="106">L206+Q205</f>
        <v>242647.27499999999</v>
      </c>
      <c r="R206" s="43">
        <f ca="1">SUM(P$12:P206)</f>
        <v>132070.27499999999</v>
      </c>
      <c r="S206" s="60">
        <f ca="1">SUM(N$12:N206)+SUMIF(O$12:O206, "&lt;0")</f>
        <v>110577.00000000001</v>
      </c>
      <c r="U206" s="61">
        <v>44377</v>
      </c>
      <c r="V206" s="62">
        <f t="shared" ca="1" si="81"/>
        <v>2062</v>
      </c>
      <c r="W206" s="62">
        <f t="shared" ca="1" si="84"/>
        <v>2062</v>
      </c>
      <c r="X206" s="62">
        <f t="shared" ca="1" si="88"/>
        <v>980</v>
      </c>
      <c r="Y206" s="62">
        <f t="shared" ca="1" si="99"/>
        <v>1082</v>
      </c>
      <c r="Z206" s="62">
        <f t="shared" ca="1" si="100"/>
        <v>1082</v>
      </c>
      <c r="AA206" s="62">
        <f t="shared" ref="AA206:AA269" ca="1" si="107">V206+AA205</f>
        <v>296397.27500000002</v>
      </c>
      <c r="AB206" s="43">
        <f ca="1">SUM(Z$12:Z206)</f>
        <v>161940.27499999999</v>
      </c>
      <c r="AC206" s="60">
        <f ca="1">SUM(X$12:X206)+SUMIF(Y$12:Y206, "&lt;0")</f>
        <v>134457.00000000003</v>
      </c>
      <c r="AE206" s="61">
        <v>44377</v>
      </c>
      <c r="AF206" s="62">
        <f t="shared" ca="1" si="93"/>
        <v>1562</v>
      </c>
      <c r="AG206" s="62">
        <f t="shared" ca="1" si="85"/>
        <v>1562</v>
      </c>
      <c r="AH206" s="62">
        <f t="shared" ca="1" si="89"/>
        <v>740</v>
      </c>
      <c r="AI206" s="62">
        <f t="shared" ca="1" si="101"/>
        <v>822</v>
      </c>
      <c r="AJ206" s="62">
        <f t="shared" ca="1" si="102"/>
        <v>822</v>
      </c>
      <c r="AK206" s="62">
        <f t="shared" ref="AK206:AK269" ca="1" si="108">AF206+AK205</f>
        <v>255147.27499999999</v>
      </c>
      <c r="AL206" s="43">
        <f ca="1">SUM(AJ$12:AJ206)</f>
        <v>138330.27499999999</v>
      </c>
      <c r="AM206" s="60">
        <f ca="1">SUM(AH$12:AH206)+SUMIF(AI$12:AI206, "&lt;0")</f>
        <v>116817.00000000001</v>
      </c>
      <c r="AO206" s="61">
        <v>44377</v>
      </c>
      <c r="AP206" s="62">
        <f t="shared" ca="1" si="94"/>
        <v>2062</v>
      </c>
      <c r="AQ206" s="62">
        <f t="shared" ca="1" si="86"/>
        <v>2062</v>
      </c>
      <c r="AR206" s="62">
        <f t="shared" ca="1" si="90"/>
        <v>980</v>
      </c>
      <c r="AS206" s="62">
        <f t="shared" ca="1" si="103"/>
        <v>1082</v>
      </c>
      <c r="AT206" s="62">
        <f t="shared" ca="1" si="104"/>
        <v>1082</v>
      </c>
      <c r="AU206" s="62">
        <f t="shared" ref="AU206:AU269" ca="1" si="109">AP206+AU205</f>
        <v>321397.27500000002</v>
      </c>
      <c r="AV206" s="43">
        <f ca="1">SUM(AT$12:AT206)</f>
        <v>174460.27500000002</v>
      </c>
      <c r="AW206" s="60">
        <f ca="1">SUM(AR$12:AR206)+SUMIF(AS$12:AS206, "&lt;0")</f>
        <v>146937.00000000003</v>
      </c>
    </row>
    <row r="207" spans="1:49" x14ac:dyDescent="0.2">
      <c r="A207" s="33">
        <v>44378</v>
      </c>
      <c r="B207" s="54">
        <f ca="1">IF($A207&gt;= $C$5,$C$6, INDEX('[1]Historical Data'!$C$2:$C$745, MATCH(A207, '[1]Historical Data'!$A$2:$A$745, 0)))</f>
        <v>1062</v>
      </c>
      <c r="C207" s="62">
        <f t="shared" ca="1" si="82"/>
        <v>1062</v>
      </c>
      <c r="D207" s="62">
        <f t="shared" ca="1" si="91"/>
        <v>1020</v>
      </c>
      <c r="E207" s="62">
        <f t="shared" ca="1" si="95"/>
        <v>42</v>
      </c>
      <c r="F207" s="62">
        <f t="shared" ca="1" si="92"/>
        <v>42</v>
      </c>
      <c r="G207" s="62">
        <f t="shared" ca="1" si="105"/>
        <v>189959.27499999999</v>
      </c>
      <c r="H207" s="43">
        <f ca="1">SUM(F$12:F207)</f>
        <v>102242.27499999999</v>
      </c>
      <c r="I207" s="60">
        <f ca="1">SUM(D$12:D207)+SUMIF(E$12:E207, "&lt;0")</f>
        <v>87717</v>
      </c>
      <c r="J207" s="43"/>
      <c r="K207" s="61">
        <v>44378</v>
      </c>
      <c r="L207" s="62">
        <f t="shared" ca="1" si="96"/>
        <v>1562</v>
      </c>
      <c r="M207" s="62">
        <f t="shared" ca="1" si="83"/>
        <v>1562</v>
      </c>
      <c r="N207" s="62">
        <f t="shared" ca="1" si="87"/>
        <v>1260</v>
      </c>
      <c r="O207" s="62">
        <f t="shared" ca="1" si="97"/>
        <v>302</v>
      </c>
      <c r="P207" s="62">
        <f t="shared" ca="1" si="98"/>
        <v>302</v>
      </c>
      <c r="Q207" s="62">
        <f t="shared" ca="1" si="106"/>
        <v>244209.27499999999</v>
      </c>
      <c r="R207" s="43">
        <f ca="1">SUM(P$12:P207)</f>
        <v>132372.27499999999</v>
      </c>
      <c r="S207" s="60">
        <f ca="1">SUM(N$12:N207)+SUMIF(O$12:O207, "&lt;0")</f>
        <v>111837.00000000001</v>
      </c>
      <c r="U207" s="61">
        <v>44378</v>
      </c>
      <c r="V207" s="62">
        <f t="shared" ca="1" si="81"/>
        <v>2062</v>
      </c>
      <c r="W207" s="62">
        <f t="shared" ca="1" si="84"/>
        <v>2062</v>
      </c>
      <c r="X207" s="62">
        <f t="shared" ca="1" si="88"/>
        <v>1500</v>
      </c>
      <c r="Y207" s="62">
        <f t="shared" ca="1" si="99"/>
        <v>562</v>
      </c>
      <c r="Z207" s="62">
        <f t="shared" ca="1" si="100"/>
        <v>562</v>
      </c>
      <c r="AA207" s="62">
        <f t="shared" ca="1" si="107"/>
        <v>298459.27500000002</v>
      </c>
      <c r="AB207" s="43">
        <f ca="1">SUM(Z$12:Z207)</f>
        <v>162502.27499999999</v>
      </c>
      <c r="AC207" s="60">
        <f ca="1">SUM(X$12:X207)+SUMIF(Y$12:Y207, "&lt;0")</f>
        <v>135957.00000000003</v>
      </c>
      <c r="AE207" s="61">
        <v>44378</v>
      </c>
      <c r="AF207" s="62">
        <f t="shared" ca="1" si="93"/>
        <v>1562</v>
      </c>
      <c r="AG207" s="62">
        <f t="shared" ca="1" si="85"/>
        <v>1562</v>
      </c>
      <c r="AH207" s="62">
        <f t="shared" ca="1" si="89"/>
        <v>1260</v>
      </c>
      <c r="AI207" s="62">
        <f t="shared" ca="1" si="101"/>
        <v>302</v>
      </c>
      <c r="AJ207" s="62">
        <f t="shared" ca="1" si="102"/>
        <v>302</v>
      </c>
      <c r="AK207" s="62">
        <f t="shared" ca="1" si="108"/>
        <v>256709.27499999999</v>
      </c>
      <c r="AL207" s="43">
        <f ca="1">SUM(AJ$12:AJ207)</f>
        <v>138632.27499999999</v>
      </c>
      <c r="AM207" s="60">
        <f ca="1">SUM(AH$12:AH207)+SUMIF(AI$12:AI207, "&lt;0")</f>
        <v>118077.00000000001</v>
      </c>
      <c r="AO207" s="61">
        <v>44378</v>
      </c>
      <c r="AP207" s="62">
        <f t="shared" ca="1" si="94"/>
        <v>2062</v>
      </c>
      <c r="AQ207" s="62">
        <f t="shared" ca="1" si="86"/>
        <v>2062</v>
      </c>
      <c r="AR207" s="62">
        <f t="shared" ca="1" si="90"/>
        <v>1500</v>
      </c>
      <c r="AS207" s="62">
        <f t="shared" ca="1" si="103"/>
        <v>562</v>
      </c>
      <c r="AT207" s="62">
        <f t="shared" ca="1" si="104"/>
        <v>562</v>
      </c>
      <c r="AU207" s="62">
        <f t="shared" ca="1" si="109"/>
        <v>323459.27500000002</v>
      </c>
      <c r="AV207" s="43">
        <f ca="1">SUM(AT$12:AT207)</f>
        <v>175022.27500000002</v>
      </c>
      <c r="AW207" s="60">
        <f ca="1">SUM(AR$12:AR207)+SUMIF(AS$12:AS207, "&lt;0")</f>
        <v>148437.00000000003</v>
      </c>
    </row>
    <row r="208" spans="1:49" x14ac:dyDescent="0.2">
      <c r="A208" s="33">
        <v>44379</v>
      </c>
      <c r="B208" s="54">
        <f ca="1">IF($A208&gt;= $C$5,$C$6, INDEX('[1]Historical Data'!$C$2:$C$745, MATCH(A208, '[1]Historical Data'!$A$2:$A$745, 0)))</f>
        <v>1062</v>
      </c>
      <c r="C208" s="62">
        <f t="shared" ca="1" si="82"/>
        <v>1062</v>
      </c>
      <c r="D208" s="62">
        <f t="shared" ca="1" si="91"/>
        <v>943</v>
      </c>
      <c r="E208" s="62">
        <f t="shared" ca="1" si="95"/>
        <v>119</v>
      </c>
      <c r="F208" s="62">
        <f t="shared" ca="1" si="92"/>
        <v>119</v>
      </c>
      <c r="G208" s="62">
        <f t="shared" ca="1" si="105"/>
        <v>191021.27499999999</v>
      </c>
      <c r="H208" s="43">
        <f ca="1">SUM(F$12:F208)</f>
        <v>102361.27499999999</v>
      </c>
      <c r="I208" s="60">
        <f ca="1">SUM(D$12:D208)+SUMIF(E$12:E208, "&lt;0")</f>
        <v>88660</v>
      </c>
      <c r="J208" s="43"/>
      <c r="K208" s="61">
        <v>44379</v>
      </c>
      <c r="L208" s="62">
        <f t="shared" ca="1" si="96"/>
        <v>1562</v>
      </c>
      <c r="M208" s="62">
        <f t="shared" ca="1" si="83"/>
        <v>1562</v>
      </c>
      <c r="N208" s="62">
        <f t="shared" ca="1" si="87"/>
        <v>1183</v>
      </c>
      <c r="O208" s="62">
        <f t="shared" ca="1" si="97"/>
        <v>379</v>
      </c>
      <c r="P208" s="62">
        <f t="shared" ca="1" si="98"/>
        <v>379</v>
      </c>
      <c r="Q208" s="62">
        <f t="shared" ca="1" si="106"/>
        <v>245771.27499999999</v>
      </c>
      <c r="R208" s="43">
        <f ca="1">SUM(P$12:P208)</f>
        <v>132751.27499999999</v>
      </c>
      <c r="S208" s="60">
        <f ca="1">SUM(N$12:N208)+SUMIF(O$12:O208, "&lt;0")</f>
        <v>113020.00000000001</v>
      </c>
      <c r="U208" s="61">
        <v>44379</v>
      </c>
      <c r="V208" s="62">
        <f t="shared" ref="V208:V271" ca="1" si="110">IF(U208&lt;W$5, $B208, W$6+MIN((U208-W$5)/W$8, 1)*W$7)</f>
        <v>2062</v>
      </c>
      <c r="W208" s="62">
        <f t="shared" ca="1" si="84"/>
        <v>2062</v>
      </c>
      <c r="X208" s="62">
        <f t="shared" ca="1" si="88"/>
        <v>1423</v>
      </c>
      <c r="Y208" s="62">
        <f t="shared" ca="1" si="99"/>
        <v>639</v>
      </c>
      <c r="Z208" s="62">
        <f t="shared" ca="1" si="100"/>
        <v>639</v>
      </c>
      <c r="AA208" s="62">
        <f t="shared" ca="1" si="107"/>
        <v>300521.27500000002</v>
      </c>
      <c r="AB208" s="43">
        <f ca="1">SUM(Z$12:Z208)</f>
        <v>163141.27499999999</v>
      </c>
      <c r="AC208" s="60">
        <f ca="1">SUM(X$12:X208)+SUMIF(Y$12:Y208, "&lt;0")</f>
        <v>137380.00000000003</v>
      </c>
      <c r="AE208" s="61">
        <v>44379</v>
      </c>
      <c r="AF208" s="62">
        <f t="shared" ca="1" si="93"/>
        <v>1562</v>
      </c>
      <c r="AG208" s="62">
        <f t="shared" ca="1" si="85"/>
        <v>1562</v>
      </c>
      <c r="AH208" s="62">
        <f t="shared" ca="1" si="89"/>
        <v>1183</v>
      </c>
      <c r="AI208" s="62">
        <f t="shared" ca="1" si="101"/>
        <v>379</v>
      </c>
      <c r="AJ208" s="62">
        <f t="shared" ca="1" si="102"/>
        <v>379</v>
      </c>
      <c r="AK208" s="62">
        <f t="shared" ca="1" si="108"/>
        <v>258271.27499999999</v>
      </c>
      <c r="AL208" s="43">
        <f ca="1">SUM(AJ$12:AJ208)</f>
        <v>139011.27499999999</v>
      </c>
      <c r="AM208" s="60">
        <f ca="1">SUM(AH$12:AH208)+SUMIF(AI$12:AI208, "&lt;0")</f>
        <v>119260.00000000001</v>
      </c>
      <c r="AO208" s="61">
        <v>44379</v>
      </c>
      <c r="AP208" s="62">
        <f t="shared" ca="1" si="94"/>
        <v>2062</v>
      </c>
      <c r="AQ208" s="62">
        <f t="shared" ca="1" si="86"/>
        <v>2062</v>
      </c>
      <c r="AR208" s="62">
        <f t="shared" ca="1" si="90"/>
        <v>1423</v>
      </c>
      <c r="AS208" s="62">
        <f t="shared" ca="1" si="103"/>
        <v>639</v>
      </c>
      <c r="AT208" s="62">
        <f t="shared" ca="1" si="104"/>
        <v>639</v>
      </c>
      <c r="AU208" s="62">
        <f t="shared" ca="1" si="109"/>
        <v>325521.27500000002</v>
      </c>
      <c r="AV208" s="43">
        <f ca="1">SUM(AT$12:AT208)</f>
        <v>175661.27500000002</v>
      </c>
      <c r="AW208" s="60">
        <f ca="1">SUM(AR$12:AR208)+SUMIF(AS$12:AS208, "&lt;0")</f>
        <v>149860.00000000003</v>
      </c>
    </row>
    <row r="209" spans="1:49" x14ac:dyDescent="0.2">
      <c r="A209" s="33">
        <v>44380</v>
      </c>
      <c r="B209" s="54">
        <f ca="1">IF($A209&gt;= $C$5,$C$6, INDEX('[1]Historical Data'!$C$2:$C$745, MATCH(A209, '[1]Historical Data'!$A$2:$A$745, 0)))</f>
        <v>1062</v>
      </c>
      <c r="C209" s="62">
        <f t="shared" ca="1" si="82"/>
        <v>1062</v>
      </c>
      <c r="D209" s="62">
        <f t="shared" ca="1" si="91"/>
        <v>350</v>
      </c>
      <c r="E209" s="62">
        <f t="shared" ca="1" si="95"/>
        <v>712</v>
      </c>
      <c r="F209" s="62">
        <f t="shared" ca="1" si="92"/>
        <v>712</v>
      </c>
      <c r="G209" s="62">
        <f t="shared" ca="1" si="105"/>
        <v>192083.27499999999</v>
      </c>
      <c r="H209" s="43">
        <f ca="1">SUM(F$12:F209)</f>
        <v>103073.27499999999</v>
      </c>
      <c r="I209" s="60">
        <f ca="1">SUM(D$12:D209)+SUMIF(E$12:E209, "&lt;0")</f>
        <v>89010</v>
      </c>
      <c r="J209" s="43"/>
      <c r="K209" s="61">
        <v>44380</v>
      </c>
      <c r="L209" s="62">
        <f t="shared" ca="1" si="96"/>
        <v>1562</v>
      </c>
      <c r="M209" s="62">
        <f t="shared" ca="1" si="83"/>
        <v>1562</v>
      </c>
      <c r="N209" s="62">
        <f t="shared" ca="1" si="87"/>
        <v>590</v>
      </c>
      <c r="O209" s="62">
        <f t="shared" ca="1" si="97"/>
        <v>972</v>
      </c>
      <c r="P209" s="62">
        <f t="shared" ca="1" si="98"/>
        <v>972</v>
      </c>
      <c r="Q209" s="62">
        <f t="shared" ca="1" si="106"/>
        <v>247333.27499999999</v>
      </c>
      <c r="R209" s="43">
        <f ca="1">SUM(P$12:P209)</f>
        <v>133723.27499999999</v>
      </c>
      <c r="S209" s="60">
        <f ca="1">SUM(N$12:N209)+SUMIF(O$12:O209, "&lt;0")</f>
        <v>113610.00000000001</v>
      </c>
      <c r="U209" s="61">
        <v>44380</v>
      </c>
      <c r="V209" s="62">
        <f t="shared" ca="1" si="110"/>
        <v>2062</v>
      </c>
      <c r="W209" s="62">
        <f t="shared" ca="1" si="84"/>
        <v>2062</v>
      </c>
      <c r="X209" s="62">
        <f t="shared" ca="1" si="88"/>
        <v>830</v>
      </c>
      <c r="Y209" s="62">
        <f t="shared" ca="1" si="99"/>
        <v>1232</v>
      </c>
      <c r="Z209" s="62">
        <f t="shared" ca="1" si="100"/>
        <v>1232</v>
      </c>
      <c r="AA209" s="62">
        <f t="shared" ca="1" si="107"/>
        <v>302583.27500000002</v>
      </c>
      <c r="AB209" s="43">
        <f ca="1">SUM(Z$12:Z209)</f>
        <v>164373.27499999999</v>
      </c>
      <c r="AC209" s="60">
        <f ca="1">SUM(X$12:X209)+SUMIF(Y$12:Y209, "&lt;0")</f>
        <v>138210.00000000003</v>
      </c>
      <c r="AE209" s="61">
        <v>44380</v>
      </c>
      <c r="AF209" s="62">
        <f t="shared" ca="1" si="93"/>
        <v>1562</v>
      </c>
      <c r="AG209" s="62">
        <f t="shared" ca="1" si="85"/>
        <v>1562</v>
      </c>
      <c r="AH209" s="62">
        <f t="shared" ca="1" si="89"/>
        <v>590</v>
      </c>
      <c r="AI209" s="62">
        <f t="shared" ca="1" si="101"/>
        <v>972</v>
      </c>
      <c r="AJ209" s="62">
        <f t="shared" ca="1" si="102"/>
        <v>972</v>
      </c>
      <c r="AK209" s="62">
        <f t="shared" ca="1" si="108"/>
        <v>259833.27499999999</v>
      </c>
      <c r="AL209" s="43">
        <f ca="1">SUM(AJ$12:AJ209)</f>
        <v>139983.27499999999</v>
      </c>
      <c r="AM209" s="60">
        <f ca="1">SUM(AH$12:AH209)+SUMIF(AI$12:AI209, "&lt;0")</f>
        <v>119850.00000000001</v>
      </c>
      <c r="AO209" s="61">
        <v>44380</v>
      </c>
      <c r="AP209" s="62">
        <f t="shared" ca="1" si="94"/>
        <v>2062</v>
      </c>
      <c r="AQ209" s="62">
        <f t="shared" ca="1" si="86"/>
        <v>2062</v>
      </c>
      <c r="AR209" s="62">
        <f t="shared" ca="1" si="90"/>
        <v>830</v>
      </c>
      <c r="AS209" s="62">
        <f t="shared" ca="1" si="103"/>
        <v>1232</v>
      </c>
      <c r="AT209" s="62">
        <f t="shared" ca="1" si="104"/>
        <v>1232</v>
      </c>
      <c r="AU209" s="62">
        <f t="shared" ca="1" si="109"/>
        <v>327583.27500000002</v>
      </c>
      <c r="AV209" s="43">
        <f ca="1">SUM(AT$12:AT209)</f>
        <v>176893.27500000002</v>
      </c>
      <c r="AW209" s="60">
        <f ca="1">SUM(AR$12:AR209)+SUMIF(AS$12:AS209, "&lt;0")</f>
        <v>150690.00000000003</v>
      </c>
    </row>
    <row r="210" spans="1:49" x14ac:dyDescent="0.2">
      <c r="A210" s="33">
        <v>44381</v>
      </c>
      <c r="B210" s="54">
        <f ca="1">IF($A210&gt;= $C$5,$C$6, INDEX('[1]Historical Data'!$C$2:$C$745, MATCH(A210, '[1]Historical Data'!$A$2:$A$745, 0)))</f>
        <v>1062</v>
      </c>
      <c r="C210" s="62">
        <f t="shared" ca="1" si="82"/>
        <v>1062</v>
      </c>
      <c r="D210" s="62">
        <f t="shared" ca="1" si="91"/>
        <v>537</v>
      </c>
      <c r="E210" s="62">
        <f t="shared" ca="1" si="95"/>
        <v>525</v>
      </c>
      <c r="F210" s="62">
        <f t="shared" ca="1" si="92"/>
        <v>525</v>
      </c>
      <c r="G210" s="62">
        <f t="shared" ca="1" si="105"/>
        <v>193145.27499999999</v>
      </c>
      <c r="H210" s="43">
        <f ca="1">SUM(F$12:F210)</f>
        <v>103598.27499999999</v>
      </c>
      <c r="I210" s="60">
        <f ca="1">SUM(D$12:D210)+SUMIF(E$12:E210, "&lt;0")</f>
        <v>89547</v>
      </c>
      <c r="J210" s="43"/>
      <c r="K210" s="61">
        <v>44381</v>
      </c>
      <c r="L210" s="62">
        <f t="shared" ca="1" si="96"/>
        <v>1562</v>
      </c>
      <c r="M210" s="62">
        <f t="shared" ca="1" si="83"/>
        <v>1562</v>
      </c>
      <c r="N210" s="62">
        <f t="shared" ca="1" si="87"/>
        <v>777</v>
      </c>
      <c r="O210" s="62">
        <f t="shared" ca="1" si="97"/>
        <v>785</v>
      </c>
      <c r="P210" s="62">
        <f t="shared" ca="1" si="98"/>
        <v>785</v>
      </c>
      <c r="Q210" s="62">
        <f t="shared" ca="1" si="106"/>
        <v>248895.27499999999</v>
      </c>
      <c r="R210" s="43">
        <f ca="1">SUM(P$12:P210)</f>
        <v>134508.27499999999</v>
      </c>
      <c r="S210" s="60">
        <f ca="1">SUM(N$12:N210)+SUMIF(O$12:O210, "&lt;0")</f>
        <v>114387.00000000001</v>
      </c>
      <c r="U210" s="61">
        <v>44381</v>
      </c>
      <c r="V210" s="62">
        <f t="shared" ca="1" si="110"/>
        <v>2062</v>
      </c>
      <c r="W210" s="62">
        <f t="shared" ca="1" si="84"/>
        <v>2062</v>
      </c>
      <c r="X210" s="62">
        <f t="shared" ca="1" si="88"/>
        <v>1017</v>
      </c>
      <c r="Y210" s="62">
        <f t="shared" ca="1" si="99"/>
        <v>1045</v>
      </c>
      <c r="Z210" s="62">
        <f t="shared" ca="1" si="100"/>
        <v>1045</v>
      </c>
      <c r="AA210" s="62">
        <f t="shared" ca="1" si="107"/>
        <v>304645.27500000002</v>
      </c>
      <c r="AB210" s="43">
        <f ca="1">SUM(Z$12:Z210)</f>
        <v>165418.27499999999</v>
      </c>
      <c r="AC210" s="60">
        <f ca="1">SUM(X$12:X210)+SUMIF(Y$12:Y210, "&lt;0")</f>
        <v>139227.00000000003</v>
      </c>
      <c r="AE210" s="61">
        <v>44381</v>
      </c>
      <c r="AF210" s="62">
        <f t="shared" ca="1" si="93"/>
        <v>1562</v>
      </c>
      <c r="AG210" s="62">
        <f t="shared" ca="1" si="85"/>
        <v>1562</v>
      </c>
      <c r="AH210" s="62">
        <f t="shared" ca="1" si="89"/>
        <v>777</v>
      </c>
      <c r="AI210" s="62">
        <f t="shared" ca="1" si="101"/>
        <v>785</v>
      </c>
      <c r="AJ210" s="62">
        <f t="shared" ca="1" si="102"/>
        <v>785</v>
      </c>
      <c r="AK210" s="62">
        <f t="shared" ca="1" si="108"/>
        <v>261395.27499999999</v>
      </c>
      <c r="AL210" s="43">
        <f ca="1">SUM(AJ$12:AJ210)</f>
        <v>140768.27499999999</v>
      </c>
      <c r="AM210" s="60">
        <f ca="1">SUM(AH$12:AH210)+SUMIF(AI$12:AI210, "&lt;0")</f>
        <v>120627.00000000001</v>
      </c>
      <c r="AO210" s="61">
        <v>44381</v>
      </c>
      <c r="AP210" s="62">
        <f t="shared" ca="1" si="94"/>
        <v>2062</v>
      </c>
      <c r="AQ210" s="62">
        <f t="shared" ca="1" si="86"/>
        <v>2062</v>
      </c>
      <c r="AR210" s="62">
        <f t="shared" ca="1" si="90"/>
        <v>1017</v>
      </c>
      <c r="AS210" s="62">
        <f t="shared" ca="1" si="103"/>
        <v>1045</v>
      </c>
      <c r="AT210" s="62">
        <f t="shared" ca="1" si="104"/>
        <v>1045</v>
      </c>
      <c r="AU210" s="62">
        <f t="shared" ca="1" si="109"/>
        <v>329645.27500000002</v>
      </c>
      <c r="AV210" s="43">
        <f ca="1">SUM(AT$12:AT210)</f>
        <v>177938.27500000002</v>
      </c>
      <c r="AW210" s="60">
        <f ca="1">SUM(AR$12:AR210)+SUMIF(AS$12:AS210, "&lt;0")</f>
        <v>151707.00000000003</v>
      </c>
    </row>
    <row r="211" spans="1:49" x14ac:dyDescent="0.2">
      <c r="A211" s="33">
        <v>44382</v>
      </c>
      <c r="B211" s="54">
        <f ca="1">IF($A211&gt;= $C$5,$C$6, INDEX('[1]Historical Data'!$C$2:$C$745, MATCH(A211, '[1]Historical Data'!$A$2:$A$745, 0)))</f>
        <v>1062</v>
      </c>
      <c r="C211" s="62">
        <f t="shared" ref="C211:C274" ca="1" si="111">ROUND(AVERAGE(B205:B211), 0)</f>
        <v>1062</v>
      </c>
      <c r="D211" s="62">
        <f t="shared" ca="1" si="91"/>
        <v>401</v>
      </c>
      <c r="E211" s="62">
        <f t="shared" ca="1" si="95"/>
        <v>661</v>
      </c>
      <c r="F211" s="62">
        <f t="shared" ca="1" si="92"/>
        <v>661</v>
      </c>
      <c r="G211" s="62">
        <f t="shared" ca="1" si="105"/>
        <v>194207.27499999999</v>
      </c>
      <c r="H211" s="43">
        <f ca="1">SUM(F$12:F211)</f>
        <v>104259.27499999999</v>
      </c>
      <c r="I211" s="60">
        <f ca="1">SUM(D$12:D211)+SUMIF(E$12:E211, "&lt;0")</f>
        <v>89948</v>
      </c>
      <c r="J211" s="43"/>
      <c r="K211" s="61">
        <v>44382</v>
      </c>
      <c r="L211" s="62">
        <f t="shared" ca="1" si="96"/>
        <v>1562</v>
      </c>
      <c r="M211" s="62">
        <f t="shared" ref="M211:M274" ca="1" si="112">ROUND(AVERAGE(L205:L211), 0)</f>
        <v>1562</v>
      </c>
      <c r="N211" s="62">
        <f t="shared" ca="1" si="87"/>
        <v>641</v>
      </c>
      <c r="O211" s="62">
        <f t="shared" ca="1" si="97"/>
        <v>921</v>
      </c>
      <c r="P211" s="62">
        <f t="shared" ca="1" si="98"/>
        <v>921</v>
      </c>
      <c r="Q211" s="62">
        <f t="shared" ca="1" si="106"/>
        <v>250457.27499999999</v>
      </c>
      <c r="R211" s="43">
        <f ca="1">SUM(P$12:P211)</f>
        <v>135429.27499999999</v>
      </c>
      <c r="S211" s="60">
        <f ca="1">SUM(N$12:N211)+SUMIF(O$12:O211, "&lt;0")</f>
        <v>115028.00000000001</v>
      </c>
      <c r="U211" s="61">
        <v>44382</v>
      </c>
      <c r="V211" s="62">
        <f t="shared" ca="1" si="110"/>
        <v>2062</v>
      </c>
      <c r="W211" s="62">
        <f t="shared" ref="W211:W274" ca="1" si="113">ROUND(AVERAGE(V205:V211), 0)</f>
        <v>2062</v>
      </c>
      <c r="X211" s="62">
        <f t="shared" ca="1" si="88"/>
        <v>881</v>
      </c>
      <c r="Y211" s="62">
        <f t="shared" ca="1" si="99"/>
        <v>1181</v>
      </c>
      <c r="Z211" s="62">
        <f t="shared" ca="1" si="100"/>
        <v>1181</v>
      </c>
      <c r="AA211" s="62">
        <f t="shared" ca="1" si="107"/>
        <v>306707.27500000002</v>
      </c>
      <c r="AB211" s="43">
        <f ca="1">SUM(Z$12:Z211)</f>
        <v>166599.27499999999</v>
      </c>
      <c r="AC211" s="60">
        <f ca="1">SUM(X$12:X211)+SUMIF(Y$12:Y211, "&lt;0")</f>
        <v>140108.00000000003</v>
      </c>
      <c r="AE211" s="61">
        <v>44382</v>
      </c>
      <c r="AF211" s="62">
        <f t="shared" ca="1" si="93"/>
        <v>1562</v>
      </c>
      <c r="AG211" s="62">
        <f t="shared" ref="AG211:AG274" ca="1" si="114">ROUND(AVERAGE(AF205:AF211), 0)</f>
        <v>1562</v>
      </c>
      <c r="AH211" s="62">
        <f t="shared" ca="1" si="89"/>
        <v>641</v>
      </c>
      <c r="AI211" s="62">
        <f t="shared" ca="1" si="101"/>
        <v>921</v>
      </c>
      <c r="AJ211" s="62">
        <f t="shared" ca="1" si="102"/>
        <v>921</v>
      </c>
      <c r="AK211" s="62">
        <f t="shared" ca="1" si="108"/>
        <v>262957.27500000002</v>
      </c>
      <c r="AL211" s="43">
        <f ca="1">SUM(AJ$12:AJ211)</f>
        <v>141689.27499999999</v>
      </c>
      <c r="AM211" s="60">
        <f ca="1">SUM(AH$12:AH211)+SUMIF(AI$12:AI211, "&lt;0")</f>
        <v>121268.00000000001</v>
      </c>
      <c r="AO211" s="61">
        <v>44382</v>
      </c>
      <c r="AP211" s="62">
        <f t="shared" ca="1" si="94"/>
        <v>2062</v>
      </c>
      <c r="AQ211" s="62">
        <f t="shared" ref="AQ211:AQ274" ca="1" si="115">ROUND(AVERAGE(AP205:AP211), 0)</f>
        <v>2062</v>
      </c>
      <c r="AR211" s="62">
        <f t="shared" ca="1" si="90"/>
        <v>881</v>
      </c>
      <c r="AS211" s="62">
        <f t="shared" ca="1" si="103"/>
        <v>1181</v>
      </c>
      <c r="AT211" s="62">
        <f t="shared" ca="1" si="104"/>
        <v>1181</v>
      </c>
      <c r="AU211" s="62">
        <f t="shared" ca="1" si="109"/>
        <v>331707.27500000002</v>
      </c>
      <c r="AV211" s="43">
        <f ca="1">SUM(AT$12:AT211)</f>
        <v>179119.27500000002</v>
      </c>
      <c r="AW211" s="60">
        <f ca="1">SUM(AR$12:AR211)+SUMIF(AS$12:AS211, "&lt;0")</f>
        <v>152588.00000000003</v>
      </c>
    </row>
    <row r="212" spans="1:49" x14ac:dyDescent="0.2">
      <c r="A212" s="33">
        <v>44383</v>
      </c>
      <c r="B212" s="54">
        <f ca="1">IF($A212&gt;= $C$5,$C$6, INDEX('[1]Historical Data'!$C$2:$C$745, MATCH(A212, '[1]Historical Data'!$A$2:$A$745, 0)))</f>
        <v>1062</v>
      </c>
      <c r="C212" s="62">
        <f t="shared" ca="1" si="111"/>
        <v>1062</v>
      </c>
      <c r="D212" s="62">
        <f t="shared" ca="1" si="91"/>
        <v>168</v>
      </c>
      <c r="E212" s="62">
        <f t="shared" ca="1" si="95"/>
        <v>894</v>
      </c>
      <c r="F212" s="62">
        <f t="shared" ca="1" si="92"/>
        <v>894</v>
      </c>
      <c r="G212" s="62">
        <f t="shared" ca="1" si="105"/>
        <v>195269.27499999999</v>
      </c>
      <c r="H212" s="43">
        <f ca="1">SUM(F$12:F212)</f>
        <v>105153.27499999999</v>
      </c>
      <c r="I212" s="60">
        <f ca="1">SUM(D$12:D212)+SUMIF(E$12:E212, "&lt;0")</f>
        <v>90116</v>
      </c>
      <c r="J212" s="43"/>
      <c r="K212" s="61">
        <v>44383</v>
      </c>
      <c r="L212" s="62">
        <f t="shared" ca="1" si="96"/>
        <v>1562</v>
      </c>
      <c r="M212" s="62">
        <f t="shared" ca="1" si="112"/>
        <v>1562</v>
      </c>
      <c r="N212" s="62">
        <f t="shared" ca="1" si="87"/>
        <v>408</v>
      </c>
      <c r="O212" s="62">
        <f t="shared" ca="1" si="97"/>
        <v>1154</v>
      </c>
      <c r="P212" s="62">
        <f t="shared" ca="1" si="98"/>
        <v>1154</v>
      </c>
      <c r="Q212" s="62">
        <f t="shared" ca="1" si="106"/>
        <v>252019.27499999999</v>
      </c>
      <c r="R212" s="43">
        <f ca="1">SUM(P$12:P212)</f>
        <v>136583.27499999999</v>
      </c>
      <c r="S212" s="60">
        <f ca="1">SUM(N$12:N212)+SUMIF(O$12:O212, "&lt;0")</f>
        <v>115436.00000000001</v>
      </c>
      <c r="U212" s="61">
        <v>44383</v>
      </c>
      <c r="V212" s="62">
        <f t="shared" ca="1" si="110"/>
        <v>2062</v>
      </c>
      <c r="W212" s="62">
        <f t="shared" ca="1" si="113"/>
        <v>2062</v>
      </c>
      <c r="X212" s="62">
        <f t="shared" ca="1" si="88"/>
        <v>648</v>
      </c>
      <c r="Y212" s="62">
        <f t="shared" ca="1" si="99"/>
        <v>1414</v>
      </c>
      <c r="Z212" s="62">
        <f t="shared" ca="1" si="100"/>
        <v>1414</v>
      </c>
      <c r="AA212" s="62">
        <f t="shared" ca="1" si="107"/>
        <v>308769.27500000002</v>
      </c>
      <c r="AB212" s="43">
        <f ca="1">SUM(Z$12:Z212)</f>
        <v>168013.27499999999</v>
      </c>
      <c r="AC212" s="60">
        <f ca="1">SUM(X$12:X212)+SUMIF(Y$12:Y212, "&lt;0")</f>
        <v>140756.00000000003</v>
      </c>
      <c r="AE212" s="61">
        <v>44383</v>
      </c>
      <c r="AF212" s="62">
        <f t="shared" ca="1" si="93"/>
        <v>1562</v>
      </c>
      <c r="AG212" s="62">
        <f t="shared" ca="1" si="114"/>
        <v>1562</v>
      </c>
      <c r="AH212" s="62">
        <f t="shared" ca="1" si="89"/>
        <v>408</v>
      </c>
      <c r="AI212" s="62">
        <f t="shared" ca="1" si="101"/>
        <v>1154</v>
      </c>
      <c r="AJ212" s="62">
        <f t="shared" ca="1" si="102"/>
        <v>1154</v>
      </c>
      <c r="AK212" s="62">
        <f t="shared" ca="1" si="108"/>
        <v>264519.27500000002</v>
      </c>
      <c r="AL212" s="43">
        <f ca="1">SUM(AJ$12:AJ212)</f>
        <v>142843.27499999999</v>
      </c>
      <c r="AM212" s="60">
        <f ca="1">SUM(AH$12:AH212)+SUMIF(AI$12:AI212, "&lt;0")</f>
        <v>121676.00000000001</v>
      </c>
      <c r="AO212" s="61">
        <v>44383</v>
      </c>
      <c r="AP212" s="62">
        <f t="shared" ca="1" si="94"/>
        <v>2062</v>
      </c>
      <c r="AQ212" s="62">
        <f t="shared" ca="1" si="115"/>
        <v>2062</v>
      </c>
      <c r="AR212" s="62">
        <f t="shared" ca="1" si="90"/>
        <v>648</v>
      </c>
      <c r="AS212" s="62">
        <f t="shared" ca="1" si="103"/>
        <v>1414</v>
      </c>
      <c r="AT212" s="62">
        <f t="shared" ca="1" si="104"/>
        <v>1414</v>
      </c>
      <c r="AU212" s="62">
        <f t="shared" ca="1" si="109"/>
        <v>333769.27500000002</v>
      </c>
      <c r="AV212" s="43">
        <f ca="1">SUM(AT$12:AT212)</f>
        <v>180533.27500000002</v>
      </c>
      <c r="AW212" s="60">
        <f ca="1">SUM(AR$12:AR212)+SUMIF(AS$12:AS212, "&lt;0")</f>
        <v>153236.00000000003</v>
      </c>
    </row>
    <row r="213" spans="1:49" x14ac:dyDescent="0.2">
      <c r="A213" s="33">
        <v>44384</v>
      </c>
      <c r="B213" s="54">
        <f ca="1">IF($A213&gt;= $C$5,$C$6, INDEX('[1]Historical Data'!$C$2:$C$745, MATCH(A213, '[1]Historical Data'!$A$2:$A$745, 0)))</f>
        <v>1062</v>
      </c>
      <c r="C213" s="62">
        <f t="shared" ca="1" si="111"/>
        <v>1062</v>
      </c>
      <c r="D213" s="62">
        <f t="shared" ca="1" si="91"/>
        <v>1062</v>
      </c>
      <c r="E213" s="62">
        <f t="shared" ca="1" si="95"/>
        <v>0</v>
      </c>
      <c r="F213" s="62">
        <f t="shared" ca="1" si="92"/>
        <v>0</v>
      </c>
      <c r="G213" s="62">
        <f t="shared" ca="1" si="105"/>
        <v>196331.27499999999</v>
      </c>
      <c r="H213" s="43">
        <f ca="1">SUM(F$12:F213)</f>
        <v>105153.27499999999</v>
      </c>
      <c r="I213" s="60">
        <f ca="1">SUM(D$12:D213)+SUMIF(E$12:E213, "&lt;0")</f>
        <v>91178</v>
      </c>
      <c r="J213" s="43"/>
      <c r="K213" s="61">
        <v>44384</v>
      </c>
      <c r="L213" s="62">
        <f t="shared" ca="1" si="96"/>
        <v>1562</v>
      </c>
      <c r="M213" s="62">
        <f t="shared" ca="1" si="112"/>
        <v>1562</v>
      </c>
      <c r="N213" s="62">
        <f t="shared" ca="1" si="87"/>
        <v>1402</v>
      </c>
      <c r="O213" s="62">
        <f t="shared" ca="1" si="97"/>
        <v>160</v>
      </c>
      <c r="P213" s="62">
        <f t="shared" ca="1" si="98"/>
        <v>160</v>
      </c>
      <c r="Q213" s="62">
        <f t="shared" ca="1" si="106"/>
        <v>253581.27499999999</v>
      </c>
      <c r="R213" s="43">
        <f ca="1">SUM(P$12:P213)</f>
        <v>136743.27499999999</v>
      </c>
      <c r="S213" s="60">
        <f ca="1">SUM(N$12:N213)+SUMIF(O$12:O213, "&lt;0")</f>
        <v>116838.00000000001</v>
      </c>
      <c r="U213" s="61">
        <v>44384</v>
      </c>
      <c r="V213" s="62">
        <f t="shared" ca="1" si="110"/>
        <v>2062</v>
      </c>
      <c r="W213" s="62">
        <f t="shared" ca="1" si="113"/>
        <v>2062</v>
      </c>
      <c r="X213" s="62">
        <f t="shared" ca="1" si="88"/>
        <v>1742</v>
      </c>
      <c r="Y213" s="62">
        <f t="shared" ca="1" si="99"/>
        <v>320</v>
      </c>
      <c r="Z213" s="62">
        <f t="shared" ca="1" si="100"/>
        <v>320</v>
      </c>
      <c r="AA213" s="62">
        <f t="shared" ca="1" si="107"/>
        <v>310831.27500000002</v>
      </c>
      <c r="AB213" s="43">
        <f ca="1">SUM(Z$12:Z213)</f>
        <v>168333.27499999999</v>
      </c>
      <c r="AC213" s="60">
        <f ca="1">SUM(X$12:X213)+SUMIF(Y$12:Y213, "&lt;0")</f>
        <v>142498.00000000003</v>
      </c>
      <c r="AE213" s="61">
        <v>44384</v>
      </c>
      <c r="AF213" s="62">
        <f t="shared" ca="1" si="93"/>
        <v>1562</v>
      </c>
      <c r="AG213" s="62">
        <f t="shared" ca="1" si="114"/>
        <v>1562</v>
      </c>
      <c r="AH213" s="62">
        <f t="shared" ca="1" si="89"/>
        <v>1502</v>
      </c>
      <c r="AI213" s="62">
        <f t="shared" ca="1" si="101"/>
        <v>60</v>
      </c>
      <c r="AJ213" s="62">
        <f t="shared" ca="1" si="102"/>
        <v>60</v>
      </c>
      <c r="AK213" s="62">
        <f t="shared" ca="1" si="108"/>
        <v>266081.27500000002</v>
      </c>
      <c r="AL213" s="43">
        <f ca="1">SUM(AJ$12:AJ213)</f>
        <v>142903.27499999999</v>
      </c>
      <c r="AM213" s="60">
        <f ca="1">SUM(AH$12:AH213)+SUMIF(AI$12:AI213, "&lt;0")</f>
        <v>123178.00000000001</v>
      </c>
      <c r="AO213" s="61">
        <v>44384</v>
      </c>
      <c r="AP213" s="62">
        <f t="shared" ca="1" si="94"/>
        <v>2062</v>
      </c>
      <c r="AQ213" s="62">
        <f t="shared" ca="1" si="115"/>
        <v>2062</v>
      </c>
      <c r="AR213" s="62">
        <f t="shared" ca="1" si="90"/>
        <v>1942</v>
      </c>
      <c r="AS213" s="62">
        <f t="shared" ca="1" si="103"/>
        <v>120</v>
      </c>
      <c r="AT213" s="62">
        <f t="shared" ca="1" si="104"/>
        <v>120</v>
      </c>
      <c r="AU213" s="62">
        <f t="shared" ca="1" si="109"/>
        <v>335831.27500000002</v>
      </c>
      <c r="AV213" s="43">
        <f ca="1">SUM(AT$12:AT213)</f>
        <v>180653.27500000002</v>
      </c>
      <c r="AW213" s="60">
        <f ca="1">SUM(AR$12:AR213)+SUMIF(AS$12:AS213, "&lt;0")</f>
        <v>155178.00000000003</v>
      </c>
    </row>
    <row r="214" spans="1:49" x14ac:dyDescent="0.2">
      <c r="A214" s="33">
        <v>44385</v>
      </c>
      <c r="B214" s="54">
        <f ca="1">IF($A214&gt;= $C$5,$C$6, INDEX('[1]Historical Data'!$C$2:$C$745, MATCH(A214, '[1]Historical Data'!$A$2:$A$745, 0)))</f>
        <v>1062</v>
      </c>
      <c r="C214" s="62">
        <f t="shared" ca="1" si="111"/>
        <v>1062</v>
      </c>
      <c r="D214" s="62">
        <f t="shared" ca="1" si="91"/>
        <v>1062</v>
      </c>
      <c r="E214" s="62">
        <f t="shared" ca="1" si="95"/>
        <v>0</v>
      </c>
      <c r="F214" s="62">
        <f t="shared" ca="1" si="92"/>
        <v>0</v>
      </c>
      <c r="G214" s="62">
        <f t="shared" ca="1" si="105"/>
        <v>197393.27499999999</v>
      </c>
      <c r="H214" s="43">
        <f ca="1">SUM(F$12:F214)</f>
        <v>105153.27499999999</v>
      </c>
      <c r="I214" s="60">
        <f ca="1">SUM(D$12:D214)+SUMIF(E$12:E214, "&lt;0")</f>
        <v>92240</v>
      </c>
      <c r="J214" s="43"/>
      <c r="K214" s="61">
        <v>44385</v>
      </c>
      <c r="L214" s="62">
        <f t="shared" ca="1" si="96"/>
        <v>1562</v>
      </c>
      <c r="M214" s="62">
        <f t="shared" ca="1" si="112"/>
        <v>1562</v>
      </c>
      <c r="N214" s="62">
        <f t="shared" ca="1" si="87"/>
        <v>1407</v>
      </c>
      <c r="O214" s="62">
        <f t="shared" ca="1" si="97"/>
        <v>155</v>
      </c>
      <c r="P214" s="62">
        <f t="shared" ca="1" si="98"/>
        <v>155</v>
      </c>
      <c r="Q214" s="62">
        <f t="shared" ca="1" si="106"/>
        <v>255143.27499999999</v>
      </c>
      <c r="R214" s="43">
        <f ca="1">SUM(P$12:P214)</f>
        <v>136898.27499999999</v>
      </c>
      <c r="S214" s="60">
        <f ca="1">SUM(N$12:N214)+SUMIF(O$12:O214, "&lt;0")</f>
        <v>118245.00000000001</v>
      </c>
      <c r="U214" s="61">
        <v>44385</v>
      </c>
      <c r="V214" s="62">
        <f t="shared" ca="1" si="110"/>
        <v>2062</v>
      </c>
      <c r="W214" s="62">
        <f t="shared" ca="1" si="113"/>
        <v>2062</v>
      </c>
      <c r="X214" s="62">
        <f t="shared" ca="1" si="88"/>
        <v>1752</v>
      </c>
      <c r="Y214" s="62">
        <f t="shared" ca="1" si="99"/>
        <v>310</v>
      </c>
      <c r="Z214" s="62">
        <f t="shared" ca="1" si="100"/>
        <v>310</v>
      </c>
      <c r="AA214" s="62">
        <f t="shared" ca="1" si="107"/>
        <v>312893.27500000002</v>
      </c>
      <c r="AB214" s="43">
        <f ca="1">SUM(Z$12:Z214)</f>
        <v>168643.27499999999</v>
      </c>
      <c r="AC214" s="60">
        <f ca="1">SUM(X$12:X214)+SUMIF(Y$12:Y214, "&lt;0")</f>
        <v>144250.00000000003</v>
      </c>
      <c r="AE214" s="61">
        <v>44385</v>
      </c>
      <c r="AF214" s="62">
        <f t="shared" ca="1" si="93"/>
        <v>1562</v>
      </c>
      <c r="AG214" s="62">
        <f t="shared" ca="1" si="114"/>
        <v>1562</v>
      </c>
      <c r="AH214" s="62">
        <f t="shared" ca="1" si="89"/>
        <v>1512</v>
      </c>
      <c r="AI214" s="62">
        <f t="shared" ca="1" si="101"/>
        <v>50</v>
      </c>
      <c r="AJ214" s="62">
        <f t="shared" ca="1" si="102"/>
        <v>50</v>
      </c>
      <c r="AK214" s="62">
        <f t="shared" ca="1" si="108"/>
        <v>267643.27500000002</v>
      </c>
      <c r="AL214" s="43">
        <f ca="1">SUM(AJ$12:AJ214)</f>
        <v>142953.27499999999</v>
      </c>
      <c r="AM214" s="60">
        <f ca="1">SUM(AH$12:AH214)+SUMIF(AI$12:AI214, "&lt;0")</f>
        <v>124690.00000000001</v>
      </c>
      <c r="AO214" s="61">
        <v>44385</v>
      </c>
      <c r="AP214" s="62">
        <f t="shared" ca="1" si="94"/>
        <v>2062</v>
      </c>
      <c r="AQ214" s="62">
        <f t="shared" ca="1" si="115"/>
        <v>2062</v>
      </c>
      <c r="AR214" s="62">
        <f t="shared" ca="1" si="90"/>
        <v>1692</v>
      </c>
      <c r="AS214" s="62">
        <f t="shared" ca="1" si="103"/>
        <v>370</v>
      </c>
      <c r="AT214" s="62">
        <f t="shared" ca="1" si="104"/>
        <v>370</v>
      </c>
      <c r="AU214" s="62">
        <f t="shared" ca="1" si="109"/>
        <v>337893.27500000002</v>
      </c>
      <c r="AV214" s="43">
        <f ca="1">SUM(AT$12:AT214)</f>
        <v>181023.27500000002</v>
      </c>
      <c r="AW214" s="60">
        <f ca="1">SUM(AR$12:AR214)+SUMIF(AS$12:AS214, "&lt;0")</f>
        <v>156870.00000000003</v>
      </c>
    </row>
    <row r="215" spans="1:49" x14ac:dyDescent="0.2">
      <c r="A215" s="33">
        <v>44386</v>
      </c>
      <c r="B215" s="54">
        <f ca="1">IF($A215&gt;= $C$5,$C$6, INDEX('[1]Historical Data'!$C$2:$C$745, MATCH(A215, '[1]Historical Data'!$A$2:$A$745, 0)))</f>
        <v>1062</v>
      </c>
      <c r="C215" s="62">
        <f t="shared" ca="1" si="111"/>
        <v>1062</v>
      </c>
      <c r="D215" s="62">
        <f t="shared" ca="1" si="91"/>
        <v>1062</v>
      </c>
      <c r="E215" s="62">
        <f t="shared" ca="1" si="95"/>
        <v>0</v>
      </c>
      <c r="F215" s="62">
        <f t="shared" ca="1" si="92"/>
        <v>0</v>
      </c>
      <c r="G215" s="62">
        <f t="shared" ca="1" si="105"/>
        <v>198455.27499999999</v>
      </c>
      <c r="H215" s="43">
        <f ca="1">SUM(F$12:F215)</f>
        <v>105153.27499999999</v>
      </c>
      <c r="I215" s="60">
        <f ca="1">SUM(D$12:D215)+SUMIF(E$12:E215, "&lt;0")</f>
        <v>93302</v>
      </c>
      <c r="J215" s="43"/>
      <c r="K215" s="61">
        <v>44386</v>
      </c>
      <c r="L215" s="62">
        <f t="shared" ca="1" si="96"/>
        <v>1562</v>
      </c>
      <c r="M215" s="62">
        <f t="shared" ca="1" si="112"/>
        <v>1562</v>
      </c>
      <c r="N215" s="62">
        <f t="shared" ca="1" si="87"/>
        <v>1412</v>
      </c>
      <c r="O215" s="62">
        <f t="shared" ca="1" si="97"/>
        <v>150</v>
      </c>
      <c r="P215" s="62">
        <f t="shared" ca="1" si="98"/>
        <v>150</v>
      </c>
      <c r="Q215" s="62">
        <f t="shared" ca="1" si="106"/>
        <v>256705.27499999999</v>
      </c>
      <c r="R215" s="43">
        <f ca="1">SUM(P$12:P215)</f>
        <v>137048.27499999999</v>
      </c>
      <c r="S215" s="60">
        <f ca="1">SUM(N$12:N215)+SUMIF(O$12:O215, "&lt;0")</f>
        <v>119657.00000000001</v>
      </c>
      <c r="U215" s="61">
        <v>44386</v>
      </c>
      <c r="V215" s="62">
        <f t="shared" ca="1" si="110"/>
        <v>2062</v>
      </c>
      <c r="W215" s="62">
        <f t="shared" ca="1" si="113"/>
        <v>2062</v>
      </c>
      <c r="X215" s="62">
        <f t="shared" ca="1" si="88"/>
        <v>1762</v>
      </c>
      <c r="Y215" s="62">
        <f t="shared" ca="1" si="99"/>
        <v>300</v>
      </c>
      <c r="Z215" s="62">
        <f t="shared" ca="1" si="100"/>
        <v>300</v>
      </c>
      <c r="AA215" s="62">
        <f t="shared" ca="1" si="107"/>
        <v>314955.27500000002</v>
      </c>
      <c r="AB215" s="43">
        <f ca="1">SUM(Z$12:Z215)</f>
        <v>168943.27499999999</v>
      </c>
      <c r="AC215" s="60">
        <f ca="1">SUM(X$12:X215)+SUMIF(Y$12:Y215, "&lt;0")</f>
        <v>146012.00000000003</v>
      </c>
      <c r="AE215" s="61">
        <v>44386</v>
      </c>
      <c r="AF215" s="62">
        <f t="shared" ca="1" si="93"/>
        <v>1562</v>
      </c>
      <c r="AG215" s="62">
        <f t="shared" ca="1" si="114"/>
        <v>1562</v>
      </c>
      <c r="AH215" s="62">
        <f t="shared" ca="1" si="89"/>
        <v>1522</v>
      </c>
      <c r="AI215" s="62">
        <f t="shared" ca="1" si="101"/>
        <v>40</v>
      </c>
      <c r="AJ215" s="62">
        <f t="shared" ca="1" si="102"/>
        <v>40</v>
      </c>
      <c r="AK215" s="62">
        <f t="shared" ca="1" si="108"/>
        <v>269205.27500000002</v>
      </c>
      <c r="AL215" s="43">
        <f ca="1">SUM(AJ$12:AJ215)</f>
        <v>142993.27499999999</v>
      </c>
      <c r="AM215" s="60">
        <f ca="1">SUM(AH$12:AH215)+SUMIF(AI$12:AI215, "&lt;0")</f>
        <v>126212.00000000001</v>
      </c>
      <c r="AO215" s="61">
        <v>44386</v>
      </c>
      <c r="AP215" s="62">
        <f t="shared" ca="1" si="94"/>
        <v>2062</v>
      </c>
      <c r="AQ215" s="62">
        <f t="shared" ca="1" si="115"/>
        <v>2062</v>
      </c>
      <c r="AR215" s="62">
        <f t="shared" ca="1" si="90"/>
        <v>1681.7210000000014</v>
      </c>
      <c r="AS215" s="62">
        <f t="shared" ca="1" si="103"/>
        <v>380.27899999999863</v>
      </c>
      <c r="AT215" s="62">
        <f t="shared" ca="1" si="104"/>
        <v>380.27899999999863</v>
      </c>
      <c r="AU215" s="62">
        <f t="shared" ca="1" si="109"/>
        <v>339955.27500000002</v>
      </c>
      <c r="AV215" s="43">
        <f ca="1">SUM(AT$12:AT215)</f>
        <v>181403.55400000003</v>
      </c>
      <c r="AW215" s="60">
        <f ca="1">SUM(AR$12:AR215)+SUMIF(AS$12:AS215, "&lt;0")</f>
        <v>158551.72100000002</v>
      </c>
    </row>
    <row r="216" spans="1:49" x14ac:dyDescent="0.2">
      <c r="A216" s="33">
        <v>44387</v>
      </c>
      <c r="B216" s="54">
        <f ca="1">IF($A216&gt;= $C$5,$C$6, INDEX('[1]Historical Data'!$C$2:$C$745, MATCH(A216, '[1]Historical Data'!$A$2:$A$745, 0)))</f>
        <v>1062</v>
      </c>
      <c r="C216" s="62">
        <f t="shared" ca="1" si="111"/>
        <v>1062</v>
      </c>
      <c r="D216" s="62">
        <f t="shared" ca="1" si="91"/>
        <v>1062</v>
      </c>
      <c r="E216" s="62">
        <f t="shared" ca="1" si="95"/>
        <v>0</v>
      </c>
      <c r="F216" s="62">
        <f t="shared" ca="1" si="92"/>
        <v>0</v>
      </c>
      <c r="G216" s="62">
        <f t="shared" ca="1" si="105"/>
        <v>199517.27499999999</v>
      </c>
      <c r="H216" s="43">
        <f ca="1">SUM(F$12:F216)</f>
        <v>105153.27499999999</v>
      </c>
      <c r="I216" s="60">
        <f ca="1">SUM(D$12:D216)+SUMIF(E$12:E216, "&lt;0")</f>
        <v>94364</v>
      </c>
      <c r="J216" s="43"/>
      <c r="K216" s="61">
        <v>44387</v>
      </c>
      <c r="L216" s="62">
        <f t="shared" ca="1" si="96"/>
        <v>1562</v>
      </c>
      <c r="M216" s="62">
        <f t="shared" ca="1" si="112"/>
        <v>1562</v>
      </c>
      <c r="N216" s="62">
        <f t="shared" ca="1" si="87"/>
        <v>1121.2750000000015</v>
      </c>
      <c r="O216" s="62">
        <f t="shared" ca="1" si="97"/>
        <v>440.72499999999854</v>
      </c>
      <c r="P216" s="62">
        <f t="shared" ca="1" si="98"/>
        <v>440.72499999999854</v>
      </c>
      <c r="Q216" s="62">
        <f t="shared" ca="1" si="106"/>
        <v>258267.27499999999</v>
      </c>
      <c r="R216" s="43">
        <f ca="1">SUM(P$12:P216)</f>
        <v>137489</v>
      </c>
      <c r="S216" s="60">
        <f ca="1">SUM(N$12:N216)+SUMIF(O$12:O216, "&lt;0")</f>
        <v>120778.27500000001</v>
      </c>
      <c r="U216" s="61">
        <v>44387</v>
      </c>
      <c r="V216" s="62">
        <f t="shared" ca="1" si="110"/>
        <v>2062</v>
      </c>
      <c r="W216" s="62">
        <f t="shared" ca="1" si="113"/>
        <v>2062</v>
      </c>
      <c r="X216" s="62">
        <f t="shared" ca="1" si="88"/>
        <v>1046.2750000000015</v>
      </c>
      <c r="Y216" s="62">
        <f t="shared" ca="1" si="99"/>
        <v>1015.7249999999985</v>
      </c>
      <c r="Z216" s="62">
        <f t="shared" ca="1" si="100"/>
        <v>1015.7249999999985</v>
      </c>
      <c r="AA216" s="62">
        <f t="shared" ca="1" si="107"/>
        <v>317017.27500000002</v>
      </c>
      <c r="AB216" s="43">
        <f ca="1">SUM(Z$12:Z216)</f>
        <v>169959</v>
      </c>
      <c r="AC216" s="60">
        <f ca="1">SUM(X$12:X216)+SUMIF(Y$12:Y216, "&lt;0")</f>
        <v>147058.27500000002</v>
      </c>
      <c r="AE216" s="61">
        <v>44387</v>
      </c>
      <c r="AF216" s="62">
        <f t="shared" ca="1" si="93"/>
        <v>1562</v>
      </c>
      <c r="AG216" s="62">
        <f t="shared" ca="1" si="114"/>
        <v>1562</v>
      </c>
      <c r="AH216" s="62">
        <f t="shared" ca="1" si="89"/>
        <v>806.27500000000146</v>
      </c>
      <c r="AI216" s="62">
        <f t="shared" ca="1" si="101"/>
        <v>755.72499999999854</v>
      </c>
      <c r="AJ216" s="62">
        <f t="shared" ca="1" si="102"/>
        <v>755.72499999999854</v>
      </c>
      <c r="AK216" s="62">
        <f t="shared" ca="1" si="108"/>
        <v>270767.27500000002</v>
      </c>
      <c r="AL216" s="43">
        <f ca="1">SUM(AJ$12:AJ216)</f>
        <v>143749</v>
      </c>
      <c r="AM216" s="60">
        <f ca="1">SUM(AH$12:AH216)+SUMIF(AI$12:AI216, "&lt;0")</f>
        <v>127018.27500000001</v>
      </c>
      <c r="AO216" s="61">
        <v>44387</v>
      </c>
      <c r="AP216" s="62">
        <f t="shared" ca="1" si="94"/>
        <v>2062</v>
      </c>
      <c r="AQ216" s="62">
        <f t="shared" ca="1" si="115"/>
        <v>2062</v>
      </c>
      <c r="AR216" s="62">
        <f t="shared" ca="1" si="90"/>
        <v>986.55400000000009</v>
      </c>
      <c r="AS216" s="62">
        <f t="shared" ca="1" si="103"/>
        <v>1075.4459999999999</v>
      </c>
      <c r="AT216" s="62">
        <f t="shared" ca="1" si="104"/>
        <v>1075.4459999999999</v>
      </c>
      <c r="AU216" s="62">
        <f t="shared" ca="1" si="109"/>
        <v>342017.27500000002</v>
      </c>
      <c r="AV216" s="43">
        <f ca="1">SUM(AT$12:AT216)</f>
        <v>182479.00000000003</v>
      </c>
      <c r="AW216" s="60">
        <f ca="1">SUM(AR$12:AR216)+SUMIF(AS$12:AS216, "&lt;0")</f>
        <v>159538.27500000002</v>
      </c>
    </row>
    <row r="217" spans="1:49" x14ac:dyDescent="0.2">
      <c r="A217" s="33">
        <v>44388</v>
      </c>
      <c r="B217" s="54">
        <f ca="1">IF($A217&gt;= $C$5,$C$6, INDEX('[1]Historical Data'!$C$2:$C$745, MATCH(A217, '[1]Historical Data'!$A$2:$A$745, 0)))</f>
        <v>1062</v>
      </c>
      <c r="C217" s="62">
        <f t="shared" ca="1" si="111"/>
        <v>1062</v>
      </c>
      <c r="D217" s="62">
        <f t="shared" ca="1" si="91"/>
        <v>1062</v>
      </c>
      <c r="E217" s="62">
        <f t="shared" ca="1" si="95"/>
        <v>0</v>
      </c>
      <c r="F217" s="62">
        <f t="shared" ca="1" si="92"/>
        <v>0</v>
      </c>
      <c r="G217" s="62">
        <f t="shared" ca="1" si="105"/>
        <v>200579.27499999999</v>
      </c>
      <c r="H217" s="43">
        <f ca="1">SUM(F$12:F217)</f>
        <v>105153.27499999999</v>
      </c>
      <c r="I217" s="60">
        <f ca="1">SUM(D$12:D217)+SUMIF(E$12:E217, "&lt;0")</f>
        <v>95426</v>
      </c>
      <c r="J217" s="43"/>
      <c r="K217" s="61">
        <v>44388</v>
      </c>
      <c r="L217" s="62">
        <f t="shared" ca="1" si="96"/>
        <v>1562</v>
      </c>
      <c r="M217" s="62">
        <f t="shared" ca="1" si="112"/>
        <v>1562</v>
      </c>
      <c r="N217" s="62">
        <f t="shared" ca="1" si="87"/>
        <v>1206</v>
      </c>
      <c r="O217" s="62">
        <f t="shared" ca="1" si="97"/>
        <v>356</v>
      </c>
      <c r="P217" s="62">
        <f t="shared" ca="1" si="98"/>
        <v>356</v>
      </c>
      <c r="Q217" s="62">
        <f t="shared" ca="1" si="106"/>
        <v>259829.27499999999</v>
      </c>
      <c r="R217" s="43">
        <f ca="1">SUM(P$12:P217)</f>
        <v>137845</v>
      </c>
      <c r="S217" s="60">
        <f ca="1">SUM(N$12:N217)+SUMIF(O$12:O217, "&lt;0")</f>
        <v>121984.27500000001</v>
      </c>
      <c r="U217" s="61">
        <v>44388</v>
      </c>
      <c r="V217" s="62">
        <f t="shared" ca="1" si="110"/>
        <v>2062</v>
      </c>
      <c r="W217" s="62">
        <f t="shared" ca="1" si="113"/>
        <v>2062</v>
      </c>
      <c r="X217" s="62">
        <f t="shared" ca="1" si="88"/>
        <v>1446</v>
      </c>
      <c r="Y217" s="62">
        <f t="shared" ca="1" si="99"/>
        <v>616</v>
      </c>
      <c r="Z217" s="62">
        <f t="shared" ca="1" si="100"/>
        <v>616</v>
      </c>
      <c r="AA217" s="62">
        <f t="shared" ca="1" si="107"/>
        <v>319079.27500000002</v>
      </c>
      <c r="AB217" s="43">
        <f ca="1">SUM(Z$12:Z217)</f>
        <v>170575</v>
      </c>
      <c r="AC217" s="60">
        <f ca="1">SUM(X$12:X217)+SUMIF(Y$12:Y217, "&lt;0")</f>
        <v>148504.27500000002</v>
      </c>
      <c r="AE217" s="61">
        <v>44388</v>
      </c>
      <c r="AF217" s="62">
        <f t="shared" ca="1" si="93"/>
        <v>1562</v>
      </c>
      <c r="AG217" s="62">
        <f t="shared" ca="1" si="114"/>
        <v>1562</v>
      </c>
      <c r="AH217" s="62">
        <f t="shared" ca="1" si="89"/>
        <v>1206</v>
      </c>
      <c r="AI217" s="62">
        <f t="shared" ca="1" si="101"/>
        <v>356</v>
      </c>
      <c r="AJ217" s="62">
        <f t="shared" ca="1" si="102"/>
        <v>356</v>
      </c>
      <c r="AK217" s="62">
        <f t="shared" ca="1" si="108"/>
        <v>272329.27500000002</v>
      </c>
      <c r="AL217" s="43">
        <f ca="1">SUM(AJ$12:AJ217)</f>
        <v>144105</v>
      </c>
      <c r="AM217" s="60">
        <f ca="1">SUM(AH$12:AH217)+SUMIF(AI$12:AI217, "&lt;0")</f>
        <v>128224.27500000001</v>
      </c>
      <c r="AO217" s="61">
        <v>44388</v>
      </c>
      <c r="AP217" s="62">
        <f t="shared" ca="1" si="94"/>
        <v>2062</v>
      </c>
      <c r="AQ217" s="62">
        <f t="shared" ca="1" si="115"/>
        <v>2062</v>
      </c>
      <c r="AR217" s="62">
        <f t="shared" ca="1" si="90"/>
        <v>1446</v>
      </c>
      <c r="AS217" s="62">
        <f t="shared" ca="1" si="103"/>
        <v>616</v>
      </c>
      <c r="AT217" s="62">
        <f t="shared" ca="1" si="104"/>
        <v>616</v>
      </c>
      <c r="AU217" s="62">
        <f t="shared" ca="1" si="109"/>
        <v>344079.27500000002</v>
      </c>
      <c r="AV217" s="43">
        <f ca="1">SUM(AT$12:AT217)</f>
        <v>183095.00000000003</v>
      </c>
      <c r="AW217" s="60">
        <f ca="1">SUM(AR$12:AR217)+SUMIF(AS$12:AS217, "&lt;0")</f>
        <v>160984.27500000002</v>
      </c>
    </row>
    <row r="218" spans="1:49" x14ac:dyDescent="0.2">
      <c r="A218" s="33">
        <v>44389</v>
      </c>
      <c r="B218" s="54">
        <f ca="1">IF($A218&gt;= $C$5,$C$6, INDEX('[1]Historical Data'!$C$2:$C$745, MATCH(A218, '[1]Historical Data'!$A$2:$A$745, 0)))</f>
        <v>1062</v>
      </c>
      <c r="C218" s="62">
        <f t="shared" ca="1" si="111"/>
        <v>1062</v>
      </c>
      <c r="D218" s="62">
        <f t="shared" ca="1" si="91"/>
        <v>781.27500000000146</v>
      </c>
      <c r="E218" s="62">
        <f t="shared" ca="1" si="95"/>
        <v>280.72499999999854</v>
      </c>
      <c r="F218" s="62">
        <f t="shared" ca="1" si="92"/>
        <v>280.72499999999854</v>
      </c>
      <c r="G218" s="62">
        <f t="shared" ca="1" si="105"/>
        <v>201641.27499999999</v>
      </c>
      <c r="H218" s="43">
        <f ca="1">SUM(F$12:F218)</f>
        <v>105434</v>
      </c>
      <c r="I218" s="60">
        <f ca="1">SUM(D$12:D218)+SUMIF(E$12:E218, "&lt;0")</f>
        <v>96207.274999999994</v>
      </c>
      <c r="J218" s="43"/>
      <c r="K218" s="61">
        <v>44389</v>
      </c>
      <c r="L218" s="62">
        <f t="shared" ca="1" si="96"/>
        <v>1562</v>
      </c>
      <c r="M218" s="62">
        <f t="shared" ca="1" si="112"/>
        <v>1562</v>
      </c>
      <c r="N218" s="62">
        <f t="shared" ca="1" si="87"/>
        <v>988</v>
      </c>
      <c r="O218" s="62">
        <f t="shared" ca="1" si="97"/>
        <v>574</v>
      </c>
      <c r="P218" s="62">
        <f t="shared" ca="1" si="98"/>
        <v>574</v>
      </c>
      <c r="Q218" s="62">
        <f t="shared" ca="1" si="106"/>
        <v>261391.27499999999</v>
      </c>
      <c r="R218" s="43">
        <f ca="1">SUM(P$12:P218)</f>
        <v>138419</v>
      </c>
      <c r="S218" s="60">
        <f ca="1">SUM(N$12:N218)+SUMIF(O$12:O218, "&lt;0")</f>
        <v>122972.27500000001</v>
      </c>
      <c r="U218" s="61">
        <v>44389</v>
      </c>
      <c r="V218" s="62">
        <f t="shared" ca="1" si="110"/>
        <v>2062</v>
      </c>
      <c r="W218" s="62">
        <f t="shared" ca="1" si="113"/>
        <v>2062</v>
      </c>
      <c r="X218" s="62">
        <f t="shared" ca="1" si="88"/>
        <v>1233</v>
      </c>
      <c r="Y218" s="62">
        <f t="shared" ca="1" si="99"/>
        <v>829</v>
      </c>
      <c r="Z218" s="62">
        <f t="shared" ca="1" si="100"/>
        <v>829</v>
      </c>
      <c r="AA218" s="62">
        <f t="shared" ca="1" si="107"/>
        <v>321141.27500000002</v>
      </c>
      <c r="AB218" s="43">
        <f ca="1">SUM(Z$12:Z218)</f>
        <v>171404</v>
      </c>
      <c r="AC218" s="60">
        <f ca="1">SUM(X$12:X218)+SUMIF(Y$12:Y218, "&lt;0")</f>
        <v>149737.27500000002</v>
      </c>
      <c r="AE218" s="61">
        <v>44389</v>
      </c>
      <c r="AF218" s="62">
        <f t="shared" ca="1" si="93"/>
        <v>1562</v>
      </c>
      <c r="AG218" s="62">
        <f t="shared" ca="1" si="114"/>
        <v>1562</v>
      </c>
      <c r="AH218" s="62">
        <f t="shared" ca="1" si="89"/>
        <v>993</v>
      </c>
      <c r="AI218" s="62">
        <f t="shared" ca="1" si="101"/>
        <v>569</v>
      </c>
      <c r="AJ218" s="62">
        <f t="shared" ca="1" si="102"/>
        <v>569</v>
      </c>
      <c r="AK218" s="62">
        <f t="shared" ca="1" si="108"/>
        <v>273891.27500000002</v>
      </c>
      <c r="AL218" s="43">
        <f ca="1">SUM(AJ$12:AJ218)</f>
        <v>144674</v>
      </c>
      <c r="AM218" s="60">
        <f ca="1">SUM(AH$12:AH218)+SUMIF(AI$12:AI218, "&lt;0")</f>
        <v>129217.27500000001</v>
      </c>
      <c r="AO218" s="61">
        <v>44389</v>
      </c>
      <c r="AP218" s="62">
        <f t="shared" ca="1" si="94"/>
        <v>2062</v>
      </c>
      <c r="AQ218" s="62">
        <f t="shared" ca="1" si="115"/>
        <v>2062</v>
      </c>
      <c r="AR218" s="62">
        <f t="shared" ca="1" si="90"/>
        <v>1243</v>
      </c>
      <c r="AS218" s="62">
        <f t="shared" ca="1" si="103"/>
        <v>819</v>
      </c>
      <c r="AT218" s="62">
        <f t="shared" ca="1" si="104"/>
        <v>819</v>
      </c>
      <c r="AU218" s="62">
        <f t="shared" ca="1" si="109"/>
        <v>346141.27500000002</v>
      </c>
      <c r="AV218" s="43">
        <f ca="1">SUM(AT$12:AT218)</f>
        <v>183914.00000000003</v>
      </c>
      <c r="AW218" s="60">
        <f ca="1">SUM(AR$12:AR218)+SUMIF(AS$12:AS218, "&lt;0")</f>
        <v>162227.27500000002</v>
      </c>
    </row>
    <row r="219" spans="1:49" x14ac:dyDescent="0.2">
      <c r="A219" s="33">
        <v>44390</v>
      </c>
      <c r="B219" s="54">
        <f ca="1">IF($A219&gt;= $C$5,$C$6, INDEX('[1]Historical Data'!$C$2:$C$745, MATCH(A219, '[1]Historical Data'!$A$2:$A$745, 0)))</f>
        <v>1062</v>
      </c>
      <c r="C219" s="62">
        <f t="shared" ca="1" si="111"/>
        <v>1062</v>
      </c>
      <c r="D219" s="62">
        <f t="shared" ca="1" si="91"/>
        <v>728</v>
      </c>
      <c r="E219" s="62">
        <f t="shared" ca="1" si="95"/>
        <v>334</v>
      </c>
      <c r="F219" s="62">
        <f t="shared" ca="1" si="92"/>
        <v>334</v>
      </c>
      <c r="G219" s="62">
        <f t="shared" ca="1" si="105"/>
        <v>202703.27499999999</v>
      </c>
      <c r="H219" s="43">
        <f ca="1">SUM(F$12:F219)</f>
        <v>105768</v>
      </c>
      <c r="I219" s="60">
        <f ca="1">SUM(D$12:D219)+SUMIF(E$12:E219, "&lt;0")</f>
        <v>96935.274999999994</v>
      </c>
      <c r="J219" s="43"/>
      <c r="K219" s="61">
        <v>44390</v>
      </c>
      <c r="L219" s="62">
        <f t="shared" ca="1" si="96"/>
        <v>1562</v>
      </c>
      <c r="M219" s="62">
        <f t="shared" ca="1" si="112"/>
        <v>1562</v>
      </c>
      <c r="N219" s="62">
        <f t="shared" ca="1" si="87"/>
        <v>978</v>
      </c>
      <c r="O219" s="62">
        <f t="shared" ca="1" si="97"/>
        <v>584</v>
      </c>
      <c r="P219" s="62">
        <f t="shared" ca="1" si="98"/>
        <v>584</v>
      </c>
      <c r="Q219" s="62">
        <f t="shared" ca="1" si="106"/>
        <v>262953.27500000002</v>
      </c>
      <c r="R219" s="43">
        <f ca="1">SUM(P$12:P219)</f>
        <v>139003</v>
      </c>
      <c r="S219" s="60">
        <f ca="1">SUM(N$12:N219)+SUMIF(O$12:O219, "&lt;0")</f>
        <v>123950.27500000001</v>
      </c>
      <c r="U219" s="61">
        <v>44390</v>
      </c>
      <c r="V219" s="62">
        <f t="shared" ca="1" si="110"/>
        <v>2062</v>
      </c>
      <c r="W219" s="62">
        <f t="shared" ca="1" si="113"/>
        <v>2062</v>
      </c>
      <c r="X219" s="62">
        <f t="shared" ca="1" si="88"/>
        <v>1228</v>
      </c>
      <c r="Y219" s="62">
        <f t="shared" ca="1" si="99"/>
        <v>834</v>
      </c>
      <c r="Z219" s="62">
        <f t="shared" ca="1" si="100"/>
        <v>834</v>
      </c>
      <c r="AA219" s="62">
        <f t="shared" ca="1" si="107"/>
        <v>323203.27500000002</v>
      </c>
      <c r="AB219" s="43">
        <f ca="1">SUM(Z$12:Z219)</f>
        <v>172238</v>
      </c>
      <c r="AC219" s="60">
        <f ca="1">SUM(X$12:X219)+SUMIF(Y$12:Y219, "&lt;0")</f>
        <v>150965.27500000002</v>
      </c>
      <c r="AE219" s="61">
        <v>44390</v>
      </c>
      <c r="AF219" s="62">
        <f t="shared" ca="1" si="93"/>
        <v>1562</v>
      </c>
      <c r="AG219" s="62">
        <f t="shared" ca="1" si="114"/>
        <v>1562</v>
      </c>
      <c r="AH219" s="62">
        <f t="shared" ca="1" si="89"/>
        <v>988</v>
      </c>
      <c r="AI219" s="62">
        <f t="shared" ca="1" si="101"/>
        <v>574</v>
      </c>
      <c r="AJ219" s="62">
        <f t="shared" ca="1" si="102"/>
        <v>574</v>
      </c>
      <c r="AK219" s="62">
        <f t="shared" ca="1" si="108"/>
        <v>275453.27500000002</v>
      </c>
      <c r="AL219" s="43">
        <f ca="1">SUM(AJ$12:AJ219)</f>
        <v>145248</v>
      </c>
      <c r="AM219" s="60">
        <f ca="1">SUM(AH$12:AH219)+SUMIF(AI$12:AI219, "&lt;0")</f>
        <v>130205.27500000001</v>
      </c>
      <c r="AO219" s="61">
        <v>44390</v>
      </c>
      <c r="AP219" s="62">
        <f t="shared" ca="1" si="94"/>
        <v>2062</v>
      </c>
      <c r="AQ219" s="62">
        <f t="shared" ca="1" si="115"/>
        <v>2062</v>
      </c>
      <c r="AR219" s="62">
        <f t="shared" ca="1" si="90"/>
        <v>1248</v>
      </c>
      <c r="AS219" s="62">
        <f t="shared" ca="1" si="103"/>
        <v>814</v>
      </c>
      <c r="AT219" s="62">
        <f t="shared" ca="1" si="104"/>
        <v>814</v>
      </c>
      <c r="AU219" s="62">
        <f t="shared" ca="1" si="109"/>
        <v>348203.27500000002</v>
      </c>
      <c r="AV219" s="43">
        <f ca="1">SUM(AT$12:AT219)</f>
        <v>184728.00000000003</v>
      </c>
      <c r="AW219" s="60">
        <f ca="1">SUM(AR$12:AR219)+SUMIF(AS$12:AS219, "&lt;0")</f>
        <v>163475.27500000002</v>
      </c>
    </row>
    <row r="220" spans="1:49" x14ac:dyDescent="0.2">
      <c r="A220" s="33">
        <v>44391</v>
      </c>
      <c r="B220" s="54">
        <f ca="1">IF($A220&gt;= $C$5,$C$6, INDEX('[1]Historical Data'!$C$2:$C$745, MATCH(A220, '[1]Historical Data'!$A$2:$A$745, 0)))</f>
        <v>1062</v>
      </c>
      <c r="C220" s="62">
        <f t="shared" ca="1" si="111"/>
        <v>1062</v>
      </c>
      <c r="D220" s="62">
        <f t="shared" ca="1" si="91"/>
        <v>1018</v>
      </c>
      <c r="E220" s="62">
        <f t="shared" ca="1" si="95"/>
        <v>44</v>
      </c>
      <c r="F220" s="62">
        <f t="shared" ca="1" si="92"/>
        <v>44</v>
      </c>
      <c r="G220" s="62">
        <f t="shared" ca="1" si="105"/>
        <v>203765.27499999999</v>
      </c>
      <c r="H220" s="43">
        <f ca="1">SUM(F$12:F220)</f>
        <v>105812</v>
      </c>
      <c r="I220" s="60">
        <f ca="1">SUM(D$12:D220)+SUMIF(E$12:E220, "&lt;0")</f>
        <v>97953.274999999994</v>
      </c>
      <c r="J220" s="43"/>
      <c r="K220" s="61">
        <v>44391</v>
      </c>
      <c r="L220" s="62">
        <f t="shared" ca="1" si="96"/>
        <v>1562</v>
      </c>
      <c r="M220" s="62">
        <f t="shared" ca="1" si="112"/>
        <v>1562</v>
      </c>
      <c r="N220" s="62">
        <f t="shared" ca="1" si="87"/>
        <v>1273</v>
      </c>
      <c r="O220" s="62">
        <f t="shared" ca="1" si="97"/>
        <v>289</v>
      </c>
      <c r="P220" s="62">
        <f t="shared" ca="1" si="98"/>
        <v>289</v>
      </c>
      <c r="Q220" s="62">
        <f t="shared" ca="1" si="106"/>
        <v>264515.27500000002</v>
      </c>
      <c r="R220" s="43">
        <f ca="1">SUM(P$12:P220)</f>
        <v>139292</v>
      </c>
      <c r="S220" s="60">
        <f ca="1">SUM(N$12:N220)+SUMIF(O$12:O220, "&lt;0")</f>
        <v>125223.27500000001</v>
      </c>
      <c r="U220" s="61">
        <v>44391</v>
      </c>
      <c r="V220" s="62">
        <f t="shared" ca="1" si="110"/>
        <v>2062</v>
      </c>
      <c r="W220" s="62">
        <f t="shared" ca="1" si="113"/>
        <v>2062</v>
      </c>
      <c r="X220" s="62">
        <f t="shared" ca="1" si="88"/>
        <v>1528</v>
      </c>
      <c r="Y220" s="62">
        <f t="shared" ca="1" si="99"/>
        <v>534</v>
      </c>
      <c r="Z220" s="62">
        <f t="shared" ca="1" si="100"/>
        <v>534</v>
      </c>
      <c r="AA220" s="62">
        <f t="shared" ca="1" si="107"/>
        <v>325265.27500000002</v>
      </c>
      <c r="AB220" s="43">
        <f ca="1">SUM(Z$12:Z220)</f>
        <v>172772</v>
      </c>
      <c r="AC220" s="60">
        <f ca="1">SUM(X$12:X220)+SUMIF(Y$12:Y220, "&lt;0")</f>
        <v>152493.27500000002</v>
      </c>
      <c r="AE220" s="61">
        <v>44391</v>
      </c>
      <c r="AF220" s="62">
        <f t="shared" ca="1" si="93"/>
        <v>1562</v>
      </c>
      <c r="AG220" s="62">
        <f t="shared" ca="1" si="114"/>
        <v>1562</v>
      </c>
      <c r="AH220" s="62">
        <f t="shared" ca="1" si="89"/>
        <v>1278</v>
      </c>
      <c r="AI220" s="62">
        <f t="shared" ca="1" si="101"/>
        <v>284</v>
      </c>
      <c r="AJ220" s="62">
        <f t="shared" ca="1" si="102"/>
        <v>284</v>
      </c>
      <c r="AK220" s="62">
        <f t="shared" ca="1" si="108"/>
        <v>277015.27500000002</v>
      </c>
      <c r="AL220" s="43">
        <f ca="1">SUM(AJ$12:AJ220)</f>
        <v>145532</v>
      </c>
      <c r="AM220" s="60">
        <f ca="1">SUM(AH$12:AH220)+SUMIF(AI$12:AI220, "&lt;0")</f>
        <v>131483.27500000002</v>
      </c>
      <c r="AO220" s="61">
        <v>44391</v>
      </c>
      <c r="AP220" s="62">
        <f t="shared" ca="1" si="94"/>
        <v>2062</v>
      </c>
      <c r="AQ220" s="62">
        <f t="shared" ca="1" si="115"/>
        <v>2062</v>
      </c>
      <c r="AR220" s="62">
        <f t="shared" ca="1" si="90"/>
        <v>1538</v>
      </c>
      <c r="AS220" s="62">
        <f t="shared" ca="1" si="103"/>
        <v>524</v>
      </c>
      <c r="AT220" s="62">
        <f t="shared" ca="1" si="104"/>
        <v>524</v>
      </c>
      <c r="AU220" s="62">
        <f t="shared" ca="1" si="109"/>
        <v>350265.27500000002</v>
      </c>
      <c r="AV220" s="43">
        <f ca="1">SUM(AT$12:AT220)</f>
        <v>185252.00000000003</v>
      </c>
      <c r="AW220" s="60">
        <f ca="1">SUM(AR$12:AR220)+SUMIF(AS$12:AS220, "&lt;0")</f>
        <v>165013.27500000002</v>
      </c>
    </row>
    <row r="221" spans="1:49" x14ac:dyDescent="0.2">
      <c r="A221" s="33">
        <v>44392</v>
      </c>
      <c r="B221" s="54">
        <f ca="1">IF($A221&gt;= $C$5,$C$6, INDEX('[1]Historical Data'!$C$2:$C$745, MATCH(A221, '[1]Historical Data'!$A$2:$A$745, 0)))</f>
        <v>1062</v>
      </c>
      <c r="C221" s="62">
        <f t="shared" ca="1" si="111"/>
        <v>1062</v>
      </c>
      <c r="D221" s="62">
        <f t="shared" ca="1" si="91"/>
        <v>729</v>
      </c>
      <c r="E221" s="62">
        <f t="shared" ca="1" si="95"/>
        <v>333</v>
      </c>
      <c r="F221" s="62">
        <f t="shared" ca="1" si="92"/>
        <v>333</v>
      </c>
      <c r="G221" s="62">
        <f t="shared" ca="1" si="105"/>
        <v>204827.27499999999</v>
      </c>
      <c r="H221" s="43">
        <f ca="1">SUM(F$12:F221)</f>
        <v>106145</v>
      </c>
      <c r="I221" s="60">
        <f ca="1">SUM(D$12:D221)+SUMIF(E$12:E221, "&lt;0")</f>
        <v>98682.274999999994</v>
      </c>
      <c r="J221" s="43"/>
      <c r="K221" s="61">
        <v>44392</v>
      </c>
      <c r="L221" s="62">
        <f t="shared" ca="1" si="96"/>
        <v>1562</v>
      </c>
      <c r="M221" s="62">
        <f t="shared" ca="1" si="112"/>
        <v>1562</v>
      </c>
      <c r="N221" s="62">
        <f t="shared" ca="1" si="87"/>
        <v>989</v>
      </c>
      <c r="O221" s="62">
        <f t="shared" ca="1" si="97"/>
        <v>573</v>
      </c>
      <c r="P221" s="62">
        <f t="shared" ca="1" si="98"/>
        <v>573</v>
      </c>
      <c r="Q221" s="62">
        <f t="shared" ca="1" si="106"/>
        <v>266077.27500000002</v>
      </c>
      <c r="R221" s="43">
        <f ca="1">SUM(P$12:P221)</f>
        <v>139865</v>
      </c>
      <c r="S221" s="60">
        <f ca="1">SUM(N$12:N221)+SUMIF(O$12:O221, "&lt;0")</f>
        <v>126212.27500000001</v>
      </c>
      <c r="U221" s="61">
        <v>44392</v>
      </c>
      <c r="V221" s="62">
        <f t="shared" ca="1" si="110"/>
        <v>2062</v>
      </c>
      <c r="W221" s="62">
        <f t="shared" ca="1" si="113"/>
        <v>2062</v>
      </c>
      <c r="X221" s="62">
        <f t="shared" ca="1" si="88"/>
        <v>1249</v>
      </c>
      <c r="Y221" s="62">
        <f t="shared" ca="1" si="99"/>
        <v>813</v>
      </c>
      <c r="Z221" s="62">
        <f t="shared" ca="1" si="100"/>
        <v>813</v>
      </c>
      <c r="AA221" s="62">
        <f t="shared" ca="1" si="107"/>
        <v>327327.27500000002</v>
      </c>
      <c r="AB221" s="43">
        <f ca="1">SUM(Z$12:Z221)</f>
        <v>173585</v>
      </c>
      <c r="AC221" s="60">
        <f ca="1">SUM(X$12:X221)+SUMIF(Y$12:Y221, "&lt;0")</f>
        <v>153742.27500000002</v>
      </c>
      <c r="AE221" s="61">
        <v>44392</v>
      </c>
      <c r="AF221" s="62">
        <f t="shared" ca="1" si="93"/>
        <v>1562</v>
      </c>
      <c r="AG221" s="62">
        <f t="shared" ca="1" si="114"/>
        <v>1562</v>
      </c>
      <c r="AH221" s="62">
        <f t="shared" ca="1" si="89"/>
        <v>989</v>
      </c>
      <c r="AI221" s="62">
        <f t="shared" ca="1" si="101"/>
        <v>573</v>
      </c>
      <c r="AJ221" s="62">
        <f t="shared" ca="1" si="102"/>
        <v>573</v>
      </c>
      <c r="AK221" s="62">
        <f t="shared" ca="1" si="108"/>
        <v>278577.27500000002</v>
      </c>
      <c r="AL221" s="43">
        <f ca="1">SUM(AJ$12:AJ221)</f>
        <v>146105</v>
      </c>
      <c r="AM221" s="60">
        <f ca="1">SUM(AH$12:AH221)+SUMIF(AI$12:AI221, "&lt;0")</f>
        <v>132472.27500000002</v>
      </c>
      <c r="AO221" s="61">
        <v>44392</v>
      </c>
      <c r="AP221" s="62">
        <f t="shared" ca="1" si="94"/>
        <v>2062</v>
      </c>
      <c r="AQ221" s="62">
        <f t="shared" ca="1" si="115"/>
        <v>2062</v>
      </c>
      <c r="AR221" s="62">
        <f t="shared" ca="1" si="90"/>
        <v>1249</v>
      </c>
      <c r="AS221" s="62">
        <f t="shared" ca="1" si="103"/>
        <v>813</v>
      </c>
      <c r="AT221" s="62">
        <f t="shared" ca="1" si="104"/>
        <v>813</v>
      </c>
      <c r="AU221" s="62">
        <f t="shared" ca="1" si="109"/>
        <v>352327.27500000002</v>
      </c>
      <c r="AV221" s="43">
        <f ca="1">SUM(AT$12:AT221)</f>
        <v>186065.00000000003</v>
      </c>
      <c r="AW221" s="60">
        <f ca="1">SUM(AR$12:AR221)+SUMIF(AS$12:AS221, "&lt;0")</f>
        <v>166262.27500000002</v>
      </c>
    </row>
    <row r="222" spans="1:49" x14ac:dyDescent="0.2">
      <c r="A222" s="33">
        <v>44393</v>
      </c>
      <c r="B222" s="54">
        <f ca="1">IF($A222&gt;= $C$5,$C$6, INDEX('[1]Historical Data'!$C$2:$C$745, MATCH(A222, '[1]Historical Data'!$A$2:$A$745, 0)))</f>
        <v>1062</v>
      </c>
      <c r="C222" s="62">
        <f t="shared" ca="1" si="111"/>
        <v>1062</v>
      </c>
      <c r="D222" s="62">
        <f t="shared" ca="1" si="91"/>
        <v>674</v>
      </c>
      <c r="E222" s="62">
        <f t="shared" ca="1" si="95"/>
        <v>388</v>
      </c>
      <c r="F222" s="62">
        <f t="shared" ca="1" si="92"/>
        <v>388</v>
      </c>
      <c r="G222" s="62">
        <f t="shared" ca="1" si="105"/>
        <v>205889.27499999999</v>
      </c>
      <c r="H222" s="43">
        <f ca="1">SUM(F$12:F222)</f>
        <v>106533</v>
      </c>
      <c r="I222" s="60">
        <f ca="1">SUM(D$12:D222)+SUMIF(E$12:E222, "&lt;0")</f>
        <v>99356.274999999994</v>
      </c>
      <c r="J222" s="43"/>
      <c r="K222" s="61">
        <v>44393</v>
      </c>
      <c r="L222" s="62">
        <f t="shared" ca="1" si="96"/>
        <v>1562</v>
      </c>
      <c r="M222" s="62">
        <f t="shared" ca="1" si="112"/>
        <v>1562</v>
      </c>
      <c r="N222" s="62">
        <f t="shared" ca="1" si="87"/>
        <v>934</v>
      </c>
      <c r="O222" s="62">
        <f t="shared" ca="1" si="97"/>
        <v>628</v>
      </c>
      <c r="P222" s="62">
        <f t="shared" ca="1" si="98"/>
        <v>628</v>
      </c>
      <c r="Q222" s="62">
        <f t="shared" ca="1" si="106"/>
        <v>267639.27500000002</v>
      </c>
      <c r="R222" s="43">
        <f ca="1">SUM(P$12:P222)</f>
        <v>140493</v>
      </c>
      <c r="S222" s="60">
        <f ca="1">SUM(N$12:N222)+SUMIF(O$12:O222, "&lt;0")</f>
        <v>127146.27500000001</v>
      </c>
      <c r="U222" s="61">
        <v>44393</v>
      </c>
      <c r="V222" s="62">
        <f t="shared" ca="1" si="110"/>
        <v>2062</v>
      </c>
      <c r="W222" s="62">
        <f t="shared" ca="1" si="113"/>
        <v>2062</v>
      </c>
      <c r="X222" s="62">
        <f t="shared" ca="1" si="88"/>
        <v>1194</v>
      </c>
      <c r="Y222" s="62">
        <f t="shared" ca="1" si="99"/>
        <v>868</v>
      </c>
      <c r="Z222" s="62">
        <f t="shared" ca="1" si="100"/>
        <v>868</v>
      </c>
      <c r="AA222" s="62">
        <f t="shared" ca="1" si="107"/>
        <v>329389.27500000002</v>
      </c>
      <c r="AB222" s="43">
        <f ca="1">SUM(Z$12:Z222)</f>
        <v>174453</v>
      </c>
      <c r="AC222" s="60">
        <f ca="1">SUM(X$12:X222)+SUMIF(Y$12:Y222, "&lt;0")</f>
        <v>154936.27500000002</v>
      </c>
      <c r="AE222" s="61">
        <v>44393</v>
      </c>
      <c r="AF222" s="62">
        <f t="shared" ca="1" si="93"/>
        <v>1562</v>
      </c>
      <c r="AG222" s="62">
        <f t="shared" ca="1" si="114"/>
        <v>1562</v>
      </c>
      <c r="AH222" s="62">
        <f t="shared" ca="1" si="89"/>
        <v>934</v>
      </c>
      <c r="AI222" s="62">
        <f t="shared" ca="1" si="101"/>
        <v>628</v>
      </c>
      <c r="AJ222" s="62">
        <f t="shared" ca="1" si="102"/>
        <v>628</v>
      </c>
      <c r="AK222" s="62">
        <f t="shared" ca="1" si="108"/>
        <v>280139.27500000002</v>
      </c>
      <c r="AL222" s="43">
        <f ca="1">SUM(AJ$12:AJ222)</f>
        <v>146733</v>
      </c>
      <c r="AM222" s="60">
        <f ca="1">SUM(AH$12:AH222)+SUMIF(AI$12:AI222, "&lt;0")</f>
        <v>133406.27500000002</v>
      </c>
      <c r="AO222" s="61">
        <v>44393</v>
      </c>
      <c r="AP222" s="62">
        <f t="shared" ca="1" si="94"/>
        <v>2062</v>
      </c>
      <c r="AQ222" s="62">
        <f t="shared" ca="1" si="115"/>
        <v>2062</v>
      </c>
      <c r="AR222" s="62">
        <f t="shared" ca="1" si="90"/>
        <v>1194</v>
      </c>
      <c r="AS222" s="62">
        <f t="shared" ca="1" si="103"/>
        <v>868</v>
      </c>
      <c r="AT222" s="62">
        <f t="shared" ca="1" si="104"/>
        <v>868</v>
      </c>
      <c r="AU222" s="62">
        <f t="shared" ca="1" si="109"/>
        <v>354389.27500000002</v>
      </c>
      <c r="AV222" s="43">
        <f ca="1">SUM(AT$12:AT222)</f>
        <v>186933.00000000003</v>
      </c>
      <c r="AW222" s="60">
        <f ca="1">SUM(AR$12:AR222)+SUMIF(AS$12:AS222, "&lt;0")</f>
        <v>167456.27500000002</v>
      </c>
    </row>
    <row r="223" spans="1:49" x14ac:dyDescent="0.2">
      <c r="A223" s="33">
        <v>44394</v>
      </c>
      <c r="B223" s="54">
        <f ca="1">IF($A223&gt;= $C$5,$C$6, INDEX('[1]Historical Data'!$C$2:$C$745, MATCH(A223, '[1]Historical Data'!$A$2:$A$745, 0)))</f>
        <v>1062</v>
      </c>
      <c r="C223" s="62">
        <f t="shared" ca="1" si="111"/>
        <v>1062</v>
      </c>
      <c r="D223" s="62">
        <f t="shared" ca="1" si="91"/>
        <v>634</v>
      </c>
      <c r="E223" s="62">
        <f t="shared" ca="1" si="95"/>
        <v>428</v>
      </c>
      <c r="F223" s="62">
        <f t="shared" ca="1" si="92"/>
        <v>428</v>
      </c>
      <c r="G223" s="62">
        <f t="shared" ca="1" si="105"/>
        <v>206951.27499999999</v>
      </c>
      <c r="H223" s="43">
        <f ca="1">SUM(F$12:F223)</f>
        <v>106961</v>
      </c>
      <c r="I223" s="60">
        <f ca="1">SUM(D$12:D223)+SUMIF(E$12:E223, "&lt;0")</f>
        <v>99990.274999999994</v>
      </c>
      <c r="J223" s="43"/>
      <c r="K223" s="61">
        <v>44394</v>
      </c>
      <c r="L223" s="62">
        <f t="shared" ca="1" si="96"/>
        <v>1562</v>
      </c>
      <c r="M223" s="62">
        <f t="shared" ca="1" si="112"/>
        <v>1562</v>
      </c>
      <c r="N223" s="62">
        <f t="shared" ca="1" si="87"/>
        <v>894</v>
      </c>
      <c r="O223" s="62">
        <f t="shared" ca="1" si="97"/>
        <v>668</v>
      </c>
      <c r="P223" s="62">
        <f t="shared" ca="1" si="98"/>
        <v>668</v>
      </c>
      <c r="Q223" s="62">
        <f t="shared" ca="1" si="106"/>
        <v>269201.27500000002</v>
      </c>
      <c r="R223" s="43">
        <f ca="1">SUM(P$12:P223)</f>
        <v>141161</v>
      </c>
      <c r="S223" s="60">
        <f ca="1">SUM(N$12:N223)+SUMIF(O$12:O223, "&lt;0")</f>
        <v>128040.27500000001</v>
      </c>
      <c r="U223" s="61">
        <v>44394</v>
      </c>
      <c r="V223" s="62">
        <f t="shared" ca="1" si="110"/>
        <v>2062</v>
      </c>
      <c r="W223" s="62">
        <f t="shared" ca="1" si="113"/>
        <v>2062</v>
      </c>
      <c r="X223" s="62">
        <f t="shared" ca="1" si="88"/>
        <v>1154</v>
      </c>
      <c r="Y223" s="62">
        <f t="shared" ca="1" si="99"/>
        <v>908</v>
      </c>
      <c r="Z223" s="62">
        <f t="shared" ca="1" si="100"/>
        <v>908</v>
      </c>
      <c r="AA223" s="62">
        <f t="shared" ca="1" si="107"/>
        <v>331451.27500000002</v>
      </c>
      <c r="AB223" s="43">
        <f ca="1">SUM(Z$12:Z223)</f>
        <v>175361</v>
      </c>
      <c r="AC223" s="60">
        <f ca="1">SUM(X$12:X223)+SUMIF(Y$12:Y223, "&lt;0")</f>
        <v>156090.27500000002</v>
      </c>
      <c r="AE223" s="61">
        <v>44394</v>
      </c>
      <c r="AF223" s="62">
        <f t="shared" ca="1" si="93"/>
        <v>1562</v>
      </c>
      <c r="AG223" s="62">
        <f t="shared" ca="1" si="114"/>
        <v>1562</v>
      </c>
      <c r="AH223" s="62">
        <f t="shared" ca="1" si="89"/>
        <v>894</v>
      </c>
      <c r="AI223" s="62">
        <f t="shared" ca="1" si="101"/>
        <v>668</v>
      </c>
      <c r="AJ223" s="62">
        <f t="shared" ca="1" si="102"/>
        <v>668</v>
      </c>
      <c r="AK223" s="62">
        <f t="shared" ca="1" si="108"/>
        <v>281701.27500000002</v>
      </c>
      <c r="AL223" s="43">
        <f ca="1">SUM(AJ$12:AJ223)</f>
        <v>147401</v>
      </c>
      <c r="AM223" s="60">
        <f ca="1">SUM(AH$12:AH223)+SUMIF(AI$12:AI223, "&lt;0")</f>
        <v>134300.27500000002</v>
      </c>
      <c r="AO223" s="61">
        <v>44394</v>
      </c>
      <c r="AP223" s="62">
        <f t="shared" ca="1" si="94"/>
        <v>2062</v>
      </c>
      <c r="AQ223" s="62">
        <f t="shared" ca="1" si="115"/>
        <v>2062</v>
      </c>
      <c r="AR223" s="62">
        <f t="shared" ca="1" si="90"/>
        <v>1154</v>
      </c>
      <c r="AS223" s="62">
        <f t="shared" ca="1" si="103"/>
        <v>908</v>
      </c>
      <c r="AT223" s="62">
        <f t="shared" ca="1" si="104"/>
        <v>908</v>
      </c>
      <c r="AU223" s="62">
        <f t="shared" ca="1" si="109"/>
        <v>356451.27500000002</v>
      </c>
      <c r="AV223" s="43">
        <f ca="1">SUM(AT$12:AT223)</f>
        <v>187841.00000000003</v>
      </c>
      <c r="AW223" s="60">
        <f ca="1">SUM(AR$12:AR223)+SUMIF(AS$12:AS223, "&lt;0")</f>
        <v>168610.27500000002</v>
      </c>
    </row>
    <row r="224" spans="1:49" x14ac:dyDescent="0.2">
      <c r="A224" s="33">
        <v>44395</v>
      </c>
      <c r="B224" s="54">
        <f ca="1">IF($A224&gt;= $C$5,$C$6, INDEX('[1]Historical Data'!$C$2:$C$745, MATCH(A224, '[1]Historical Data'!$A$2:$A$745, 0)))</f>
        <v>1062</v>
      </c>
      <c r="C224" s="62">
        <f t="shared" ca="1" si="111"/>
        <v>1062</v>
      </c>
      <c r="D224" s="62">
        <f t="shared" ca="1" si="91"/>
        <v>288</v>
      </c>
      <c r="E224" s="62">
        <f t="shared" ca="1" si="95"/>
        <v>774</v>
      </c>
      <c r="F224" s="62">
        <f t="shared" ca="1" si="92"/>
        <v>774</v>
      </c>
      <c r="G224" s="62">
        <f t="shared" ca="1" si="105"/>
        <v>208013.27499999999</v>
      </c>
      <c r="H224" s="43">
        <f ca="1">SUM(F$12:F224)</f>
        <v>107735</v>
      </c>
      <c r="I224" s="60">
        <f ca="1">SUM(D$12:D224)+SUMIF(E$12:E224, "&lt;0")</f>
        <v>100278.27499999999</v>
      </c>
      <c r="J224" s="43"/>
      <c r="K224" s="61">
        <v>44395</v>
      </c>
      <c r="L224" s="62">
        <f t="shared" ca="1" si="96"/>
        <v>1562</v>
      </c>
      <c r="M224" s="62">
        <f t="shared" ca="1" si="112"/>
        <v>1562</v>
      </c>
      <c r="N224" s="62">
        <f t="shared" ca="1" si="87"/>
        <v>548</v>
      </c>
      <c r="O224" s="62">
        <f t="shared" ca="1" si="97"/>
        <v>1014</v>
      </c>
      <c r="P224" s="62">
        <f t="shared" ca="1" si="98"/>
        <v>1014</v>
      </c>
      <c r="Q224" s="62">
        <f t="shared" ca="1" si="106"/>
        <v>270763.27500000002</v>
      </c>
      <c r="R224" s="43">
        <f ca="1">SUM(P$12:P224)</f>
        <v>142175</v>
      </c>
      <c r="S224" s="60">
        <f ca="1">SUM(N$12:N224)+SUMIF(O$12:O224, "&lt;0")</f>
        <v>128588.27500000001</v>
      </c>
      <c r="U224" s="61">
        <v>44395</v>
      </c>
      <c r="V224" s="62">
        <f t="shared" ca="1" si="110"/>
        <v>2062</v>
      </c>
      <c r="W224" s="62">
        <f t="shared" ca="1" si="113"/>
        <v>2062</v>
      </c>
      <c r="X224" s="62">
        <f t="shared" ca="1" si="88"/>
        <v>808</v>
      </c>
      <c r="Y224" s="62">
        <f t="shared" ca="1" si="99"/>
        <v>1254</v>
      </c>
      <c r="Z224" s="62">
        <f t="shared" ca="1" si="100"/>
        <v>1254</v>
      </c>
      <c r="AA224" s="62">
        <f t="shared" ca="1" si="107"/>
        <v>333513.27500000002</v>
      </c>
      <c r="AB224" s="43">
        <f ca="1">SUM(Z$12:Z224)</f>
        <v>176615</v>
      </c>
      <c r="AC224" s="60">
        <f ca="1">SUM(X$12:X224)+SUMIF(Y$12:Y224, "&lt;0")</f>
        <v>156898.27500000002</v>
      </c>
      <c r="AE224" s="61">
        <v>44395</v>
      </c>
      <c r="AF224" s="62">
        <f t="shared" ca="1" si="93"/>
        <v>1562</v>
      </c>
      <c r="AG224" s="62">
        <f t="shared" ca="1" si="114"/>
        <v>1562</v>
      </c>
      <c r="AH224" s="62">
        <f t="shared" ca="1" si="89"/>
        <v>548</v>
      </c>
      <c r="AI224" s="62">
        <f t="shared" ca="1" si="101"/>
        <v>1014</v>
      </c>
      <c r="AJ224" s="62">
        <f t="shared" ca="1" si="102"/>
        <v>1014</v>
      </c>
      <c r="AK224" s="62">
        <f t="shared" ca="1" si="108"/>
        <v>283263.27500000002</v>
      </c>
      <c r="AL224" s="43">
        <f ca="1">SUM(AJ$12:AJ224)</f>
        <v>148415</v>
      </c>
      <c r="AM224" s="60">
        <f ca="1">SUM(AH$12:AH224)+SUMIF(AI$12:AI224, "&lt;0")</f>
        <v>134848.27500000002</v>
      </c>
      <c r="AO224" s="61">
        <v>44395</v>
      </c>
      <c r="AP224" s="62">
        <f t="shared" ca="1" si="94"/>
        <v>2062</v>
      </c>
      <c r="AQ224" s="62">
        <f t="shared" ca="1" si="115"/>
        <v>2062</v>
      </c>
      <c r="AR224" s="62">
        <f t="shared" ca="1" si="90"/>
        <v>808</v>
      </c>
      <c r="AS224" s="62">
        <f t="shared" ca="1" si="103"/>
        <v>1254</v>
      </c>
      <c r="AT224" s="62">
        <f t="shared" ca="1" si="104"/>
        <v>1254</v>
      </c>
      <c r="AU224" s="62">
        <f t="shared" ca="1" si="109"/>
        <v>358513.27500000002</v>
      </c>
      <c r="AV224" s="43">
        <f ca="1">SUM(AT$12:AT224)</f>
        <v>189095.00000000003</v>
      </c>
      <c r="AW224" s="60">
        <f ca="1">SUM(AR$12:AR224)+SUMIF(AS$12:AS224, "&lt;0")</f>
        <v>169418.27500000002</v>
      </c>
    </row>
    <row r="225" spans="1:49" x14ac:dyDescent="0.2">
      <c r="A225" s="33">
        <v>44396</v>
      </c>
      <c r="B225" s="54">
        <f ca="1">IF($A225&gt;= $C$5,$C$6, INDEX('[1]Historical Data'!$C$2:$C$745, MATCH(A225, '[1]Historical Data'!$A$2:$A$745, 0)))</f>
        <v>1062</v>
      </c>
      <c r="C225" s="62">
        <f t="shared" ca="1" si="111"/>
        <v>1062</v>
      </c>
      <c r="D225" s="62">
        <f t="shared" ca="1" si="91"/>
        <v>262</v>
      </c>
      <c r="E225" s="62">
        <f t="shared" ca="1" si="95"/>
        <v>800</v>
      </c>
      <c r="F225" s="62">
        <f t="shared" ca="1" si="92"/>
        <v>800</v>
      </c>
      <c r="G225" s="62">
        <f t="shared" ca="1" si="105"/>
        <v>209075.27499999999</v>
      </c>
      <c r="H225" s="43">
        <f ca="1">SUM(F$12:F225)</f>
        <v>108535</v>
      </c>
      <c r="I225" s="60">
        <f ca="1">SUM(D$12:D225)+SUMIF(E$12:E225, "&lt;0")</f>
        <v>100540.27499999999</v>
      </c>
      <c r="J225" s="43"/>
      <c r="K225" s="61">
        <v>44396</v>
      </c>
      <c r="L225" s="62">
        <f t="shared" ca="1" si="96"/>
        <v>1562</v>
      </c>
      <c r="M225" s="62">
        <f t="shared" ca="1" si="112"/>
        <v>1562</v>
      </c>
      <c r="N225" s="62">
        <f t="shared" ca="1" si="87"/>
        <v>522</v>
      </c>
      <c r="O225" s="62">
        <f t="shared" ca="1" si="97"/>
        <v>1040</v>
      </c>
      <c r="P225" s="62">
        <f t="shared" ca="1" si="98"/>
        <v>1040</v>
      </c>
      <c r="Q225" s="62">
        <f t="shared" ca="1" si="106"/>
        <v>272325.27500000002</v>
      </c>
      <c r="R225" s="43">
        <f ca="1">SUM(P$12:P225)</f>
        <v>143215</v>
      </c>
      <c r="S225" s="60">
        <f ca="1">SUM(N$12:N225)+SUMIF(O$12:O225, "&lt;0")</f>
        <v>129110.27500000001</v>
      </c>
      <c r="U225" s="61">
        <v>44396</v>
      </c>
      <c r="V225" s="62">
        <f t="shared" ca="1" si="110"/>
        <v>2062</v>
      </c>
      <c r="W225" s="62">
        <f t="shared" ca="1" si="113"/>
        <v>2062</v>
      </c>
      <c r="X225" s="62">
        <f t="shared" ca="1" si="88"/>
        <v>782</v>
      </c>
      <c r="Y225" s="62">
        <f t="shared" ca="1" si="99"/>
        <v>1280</v>
      </c>
      <c r="Z225" s="62">
        <f t="shared" ca="1" si="100"/>
        <v>1280</v>
      </c>
      <c r="AA225" s="62">
        <f t="shared" ca="1" si="107"/>
        <v>335575.27500000002</v>
      </c>
      <c r="AB225" s="43">
        <f ca="1">SUM(Z$12:Z225)</f>
        <v>177895</v>
      </c>
      <c r="AC225" s="60">
        <f ca="1">SUM(X$12:X225)+SUMIF(Y$12:Y225, "&lt;0")</f>
        <v>157680.27500000002</v>
      </c>
      <c r="AE225" s="61">
        <v>44396</v>
      </c>
      <c r="AF225" s="62">
        <f t="shared" ca="1" si="93"/>
        <v>1562</v>
      </c>
      <c r="AG225" s="62">
        <f t="shared" ca="1" si="114"/>
        <v>1562</v>
      </c>
      <c r="AH225" s="62">
        <f t="shared" ca="1" si="89"/>
        <v>522</v>
      </c>
      <c r="AI225" s="62">
        <f t="shared" ca="1" si="101"/>
        <v>1040</v>
      </c>
      <c r="AJ225" s="62">
        <f t="shared" ca="1" si="102"/>
        <v>1040</v>
      </c>
      <c r="AK225" s="62">
        <f t="shared" ca="1" si="108"/>
        <v>284825.27500000002</v>
      </c>
      <c r="AL225" s="43">
        <f ca="1">SUM(AJ$12:AJ225)</f>
        <v>149455</v>
      </c>
      <c r="AM225" s="60">
        <f ca="1">SUM(AH$12:AH225)+SUMIF(AI$12:AI225, "&lt;0")</f>
        <v>135370.27500000002</v>
      </c>
      <c r="AO225" s="61">
        <v>44396</v>
      </c>
      <c r="AP225" s="62">
        <f t="shared" ca="1" si="94"/>
        <v>2062</v>
      </c>
      <c r="AQ225" s="62">
        <f t="shared" ca="1" si="115"/>
        <v>2062</v>
      </c>
      <c r="AR225" s="62">
        <f t="shared" ca="1" si="90"/>
        <v>782</v>
      </c>
      <c r="AS225" s="62">
        <f t="shared" ca="1" si="103"/>
        <v>1280</v>
      </c>
      <c r="AT225" s="62">
        <f t="shared" ca="1" si="104"/>
        <v>1280</v>
      </c>
      <c r="AU225" s="62">
        <f t="shared" ca="1" si="109"/>
        <v>360575.27500000002</v>
      </c>
      <c r="AV225" s="43">
        <f ca="1">SUM(AT$12:AT225)</f>
        <v>190375.00000000003</v>
      </c>
      <c r="AW225" s="60">
        <f ca="1">SUM(AR$12:AR225)+SUMIF(AS$12:AS225, "&lt;0")</f>
        <v>170200.27500000002</v>
      </c>
    </row>
    <row r="226" spans="1:49" x14ac:dyDescent="0.2">
      <c r="A226" s="33">
        <v>44397</v>
      </c>
      <c r="B226" s="54">
        <f ca="1">IF($A226&gt;= $C$5,$C$6, INDEX('[1]Historical Data'!$C$2:$C$745, MATCH(A226, '[1]Historical Data'!$A$2:$A$745, 0)))</f>
        <v>1062</v>
      </c>
      <c r="C226" s="62">
        <f t="shared" ca="1" si="111"/>
        <v>1062</v>
      </c>
      <c r="D226" s="62">
        <f t="shared" ca="1" si="91"/>
        <v>389</v>
      </c>
      <c r="E226" s="62">
        <f t="shared" ca="1" si="95"/>
        <v>673</v>
      </c>
      <c r="F226" s="62">
        <f t="shared" ca="1" si="92"/>
        <v>673</v>
      </c>
      <c r="G226" s="62">
        <f t="shared" ca="1" si="105"/>
        <v>210137.27499999999</v>
      </c>
      <c r="H226" s="43">
        <f ca="1">SUM(F$12:F226)</f>
        <v>109208</v>
      </c>
      <c r="I226" s="60">
        <f ca="1">SUM(D$12:D226)+SUMIF(E$12:E226, "&lt;0")</f>
        <v>100929.27499999999</v>
      </c>
      <c r="J226" s="43"/>
      <c r="K226" s="61">
        <v>44397</v>
      </c>
      <c r="L226" s="62">
        <f t="shared" ca="1" si="96"/>
        <v>1562</v>
      </c>
      <c r="M226" s="62">
        <f t="shared" ca="1" si="112"/>
        <v>1562</v>
      </c>
      <c r="N226" s="62">
        <f t="shared" ca="1" si="87"/>
        <v>649</v>
      </c>
      <c r="O226" s="62">
        <f t="shared" ca="1" si="97"/>
        <v>913</v>
      </c>
      <c r="P226" s="62">
        <f t="shared" ca="1" si="98"/>
        <v>913</v>
      </c>
      <c r="Q226" s="62">
        <f t="shared" ca="1" si="106"/>
        <v>273887.27500000002</v>
      </c>
      <c r="R226" s="43">
        <f ca="1">SUM(P$12:P226)</f>
        <v>144128</v>
      </c>
      <c r="S226" s="60">
        <f ca="1">SUM(N$12:N226)+SUMIF(O$12:O226, "&lt;0")</f>
        <v>129759.27500000001</v>
      </c>
      <c r="U226" s="61">
        <v>44397</v>
      </c>
      <c r="V226" s="62">
        <f t="shared" ca="1" si="110"/>
        <v>2062</v>
      </c>
      <c r="W226" s="62">
        <f t="shared" ca="1" si="113"/>
        <v>2062</v>
      </c>
      <c r="X226" s="62">
        <f t="shared" ca="1" si="88"/>
        <v>909</v>
      </c>
      <c r="Y226" s="62">
        <f t="shared" ca="1" si="99"/>
        <v>1153</v>
      </c>
      <c r="Z226" s="62">
        <f t="shared" ca="1" si="100"/>
        <v>1153</v>
      </c>
      <c r="AA226" s="62">
        <f t="shared" ca="1" si="107"/>
        <v>337637.27500000002</v>
      </c>
      <c r="AB226" s="43">
        <f ca="1">SUM(Z$12:Z226)</f>
        <v>179048</v>
      </c>
      <c r="AC226" s="60">
        <f ca="1">SUM(X$12:X226)+SUMIF(Y$12:Y226, "&lt;0")</f>
        <v>158589.27500000002</v>
      </c>
      <c r="AE226" s="61">
        <v>44397</v>
      </c>
      <c r="AF226" s="62">
        <f t="shared" ca="1" si="93"/>
        <v>1562</v>
      </c>
      <c r="AG226" s="62">
        <f t="shared" ca="1" si="114"/>
        <v>1562</v>
      </c>
      <c r="AH226" s="62">
        <f t="shared" ca="1" si="89"/>
        <v>649</v>
      </c>
      <c r="AI226" s="62">
        <f t="shared" ca="1" si="101"/>
        <v>913</v>
      </c>
      <c r="AJ226" s="62">
        <f t="shared" ca="1" si="102"/>
        <v>913</v>
      </c>
      <c r="AK226" s="62">
        <f t="shared" ca="1" si="108"/>
        <v>286387.27500000002</v>
      </c>
      <c r="AL226" s="43">
        <f ca="1">SUM(AJ$12:AJ226)</f>
        <v>150368</v>
      </c>
      <c r="AM226" s="60">
        <f ca="1">SUM(AH$12:AH226)+SUMIF(AI$12:AI226, "&lt;0")</f>
        <v>136019.27500000002</v>
      </c>
      <c r="AO226" s="61">
        <v>44397</v>
      </c>
      <c r="AP226" s="62">
        <f t="shared" ca="1" si="94"/>
        <v>2062</v>
      </c>
      <c r="AQ226" s="62">
        <f t="shared" ca="1" si="115"/>
        <v>2062</v>
      </c>
      <c r="AR226" s="62">
        <f t="shared" ca="1" si="90"/>
        <v>909</v>
      </c>
      <c r="AS226" s="62">
        <f t="shared" ca="1" si="103"/>
        <v>1153</v>
      </c>
      <c r="AT226" s="62">
        <f t="shared" ca="1" si="104"/>
        <v>1153</v>
      </c>
      <c r="AU226" s="62">
        <f t="shared" ca="1" si="109"/>
        <v>362637.27500000002</v>
      </c>
      <c r="AV226" s="43">
        <f ca="1">SUM(AT$12:AT226)</f>
        <v>191528.00000000003</v>
      </c>
      <c r="AW226" s="60">
        <f ca="1">SUM(AR$12:AR226)+SUMIF(AS$12:AS226, "&lt;0")</f>
        <v>171109.27500000002</v>
      </c>
    </row>
    <row r="227" spans="1:49" x14ac:dyDescent="0.2">
      <c r="A227" s="33">
        <v>44398</v>
      </c>
      <c r="B227" s="54">
        <f ca="1">IF($A227&gt;= $C$5,$C$6, INDEX('[1]Historical Data'!$C$2:$C$745, MATCH(A227, '[1]Historical Data'!$A$2:$A$745, 0)))</f>
        <v>1062</v>
      </c>
      <c r="C227" s="62">
        <f t="shared" ca="1" si="111"/>
        <v>1062</v>
      </c>
      <c r="D227" s="62">
        <f t="shared" ca="1" si="91"/>
        <v>299</v>
      </c>
      <c r="E227" s="62">
        <f t="shared" ca="1" si="95"/>
        <v>763</v>
      </c>
      <c r="F227" s="62">
        <f t="shared" ca="1" si="92"/>
        <v>763</v>
      </c>
      <c r="G227" s="62">
        <f t="shared" ca="1" si="105"/>
        <v>211199.27499999999</v>
      </c>
      <c r="H227" s="43">
        <f ca="1">SUM(F$12:F227)</f>
        <v>109971</v>
      </c>
      <c r="I227" s="60">
        <f ca="1">SUM(D$12:D227)+SUMIF(E$12:E227, "&lt;0")</f>
        <v>101228.27499999999</v>
      </c>
      <c r="J227" s="43"/>
      <c r="K227" s="61">
        <v>44398</v>
      </c>
      <c r="L227" s="62">
        <f t="shared" ca="1" si="96"/>
        <v>1562</v>
      </c>
      <c r="M227" s="62">
        <f t="shared" ca="1" si="112"/>
        <v>1562</v>
      </c>
      <c r="N227" s="62">
        <f t="shared" ca="1" si="87"/>
        <v>559</v>
      </c>
      <c r="O227" s="62">
        <f t="shared" ca="1" si="97"/>
        <v>1003</v>
      </c>
      <c r="P227" s="62">
        <f t="shared" ca="1" si="98"/>
        <v>1003</v>
      </c>
      <c r="Q227" s="62">
        <f t="shared" ca="1" si="106"/>
        <v>275449.27500000002</v>
      </c>
      <c r="R227" s="43">
        <f ca="1">SUM(P$12:P227)</f>
        <v>145131</v>
      </c>
      <c r="S227" s="60">
        <f ca="1">SUM(N$12:N227)+SUMIF(O$12:O227, "&lt;0")</f>
        <v>130318.27500000001</v>
      </c>
      <c r="U227" s="61">
        <v>44398</v>
      </c>
      <c r="V227" s="62">
        <f t="shared" ca="1" si="110"/>
        <v>2062</v>
      </c>
      <c r="W227" s="62">
        <f t="shared" ca="1" si="113"/>
        <v>2062</v>
      </c>
      <c r="X227" s="62">
        <f t="shared" ca="1" si="88"/>
        <v>819</v>
      </c>
      <c r="Y227" s="62">
        <f t="shared" ca="1" si="99"/>
        <v>1243</v>
      </c>
      <c r="Z227" s="62">
        <f t="shared" ca="1" si="100"/>
        <v>1243</v>
      </c>
      <c r="AA227" s="62">
        <f t="shared" ca="1" si="107"/>
        <v>339699.27500000002</v>
      </c>
      <c r="AB227" s="43">
        <f ca="1">SUM(Z$12:Z227)</f>
        <v>180291</v>
      </c>
      <c r="AC227" s="60">
        <f ca="1">SUM(X$12:X227)+SUMIF(Y$12:Y227, "&lt;0")</f>
        <v>159408.27500000002</v>
      </c>
      <c r="AE227" s="61">
        <v>44398</v>
      </c>
      <c r="AF227" s="62">
        <f t="shared" ca="1" si="93"/>
        <v>1562</v>
      </c>
      <c r="AG227" s="62">
        <f t="shared" ca="1" si="114"/>
        <v>1562</v>
      </c>
      <c r="AH227" s="62">
        <f t="shared" ca="1" si="89"/>
        <v>559</v>
      </c>
      <c r="AI227" s="62">
        <f t="shared" ca="1" si="101"/>
        <v>1003</v>
      </c>
      <c r="AJ227" s="62">
        <f t="shared" ca="1" si="102"/>
        <v>1003</v>
      </c>
      <c r="AK227" s="62">
        <f t="shared" ca="1" si="108"/>
        <v>287949.27500000002</v>
      </c>
      <c r="AL227" s="43">
        <f ca="1">SUM(AJ$12:AJ227)</f>
        <v>151371</v>
      </c>
      <c r="AM227" s="60">
        <f ca="1">SUM(AH$12:AH227)+SUMIF(AI$12:AI227, "&lt;0")</f>
        <v>136578.27500000002</v>
      </c>
      <c r="AO227" s="61">
        <v>44398</v>
      </c>
      <c r="AP227" s="62">
        <f t="shared" ca="1" si="94"/>
        <v>2062</v>
      </c>
      <c r="AQ227" s="62">
        <f t="shared" ca="1" si="115"/>
        <v>2062</v>
      </c>
      <c r="AR227" s="62">
        <f t="shared" ca="1" si="90"/>
        <v>819</v>
      </c>
      <c r="AS227" s="62">
        <f t="shared" ca="1" si="103"/>
        <v>1243</v>
      </c>
      <c r="AT227" s="62">
        <f t="shared" ca="1" si="104"/>
        <v>1243</v>
      </c>
      <c r="AU227" s="62">
        <f t="shared" ca="1" si="109"/>
        <v>364699.27500000002</v>
      </c>
      <c r="AV227" s="43">
        <f ca="1">SUM(AT$12:AT227)</f>
        <v>192771.00000000003</v>
      </c>
      <c r="AW227" s="60">
        <f ca="1">SUM(AR$12:AR227)+SUMIF(AS$12:AS227, "&lt;0")</f>
        <v>171928.27500000002</v>
      </c>
    </row>
    <row r="228" spans="1:49" x14ac:dyDescent="0.2">
      <c r="A228" s="33">
        <v>44399</v>
      </c>
      <c r="B228" s="54">
        <f ca="1">IF($A228&gt;= $C$5,$C$6, INDEX('[1]Historical Data'!$C$2:$C$745, MATCH(A228, '[1]Historical Data'!$A$2:$A$745, 0)))</f>
        <v>1062</v>
      </c>
      <c r="C228" s="62">
        <f t="shared" ca="1" si="111"/>
        <v>1062</v>
      </c>
      <c r="D228" s="62">
        <f t="shared" ca="1" si="91"/>
        <v>0</v>
      </c>
      <c r="E228" s="62">
        <f t="shared" ca="1" si="95"/>
        <v>1062</v>
      </c>
      <c r="F228" s="62">
        <f t="shared" ca="1" si="92"/>
        <v>1062</v>
      </c>
      <c r="G228" s="62">
        <f t="shared" ca="1" si="105"/>
        <v>212261.27499999999</v>
      </c>
      <c r="H228" s="43">
        <f ca="1">SUM(F$12:F228)</f>
        <v>111033</v>
      </c>
      <c r="I228" s="60">
        <f ca="1">SUM(D$12:D228)+SUMIF(E$12:E228, "&lt;0")</f>
        <v>101228.27499999999</v>
      </c>
      <c r="J228" s="43"/>
      <c r="K228" s="61">
        <v>44399</v>
      </c>
      <c r="L228" s="62">
        <f t="shared" ca="1" si="96"/>
        <v>1562</v>
      </c>
      <c r="M228" s="62">
        <f t="shared" ca="1" si="112"/>
        <v>1562</v>
      </c>
      <c r="N228" s="62">
        <f t="shared" ref="N228:N291" ca="1" si="116" xml:space="preserve"> P204 + IF(O227 &lt; 0, -O227, 0)</f>
        <v>205</v>
      </c>
      <c r="O228" s="62">
        <f t="shared" ca="1" si="97"/>
        <v>1357</v>
      </c>
      <c r="P228" s="62">
        <f t="shared" ca="1" si="98"/>
        <v>1357</v>
      </c>
      <c r="Q228" s="62">
        <f t="shared" ca="1" si="106"/>
        <v>277011.27500000002</v>
      </c>
      <c r="R228" s="43">
        <f ca="1">SUM(P$12:P228)</f>
        <v>146488</v>
      </c>
      <c r="S228" s="60">
        <f ca="1">SUM(N$12:N228)+SUMIF(O$12:O228, "&lt;0")</f>
        <v>130523.27500000001</v>
      </c>
      <c r="U228" s="61">
        <v>44399</v>
      </c>
      <c r="V228" s="62">
        <f t="shared" ca="1" si="110"/>
        <v>2062</v>
      </c>
      <c r="W228" s="62">
        <f t="shared" ca="1" si="113"/>
        <v>2062</v>
      </c>
      <c r="X228" s="62">
        <f t="shared" ref="X228:X291" ca="1" si="117" xml:space="preserve"> Z204 + IF(Y227 &lt; 0, -Y227, 0)</f>
        <v>459</v>
      </c>
      <c r="Y228" s="62">
        <f t="shared" ca="1" si="99"/>
        <v>1603</v>
      </c>
      <c r="Z228" s="62">
        <f t="shared" ca="1" si="100"/>
        <v>1603</v>
      </c>
      <c r="AA228" s="62">
        <f t="shared" ca="1" si="107"/>
        <v>341761.27500000002</v>
      </c>
      <c r="AB228" s="43">
        <f ca="1">SUM(Z$12:Z228)</f>
        <v>181894</v>
      </c>
      <c r="AC228" s="60">
        <f ca="1">SUM(X$12:X228)+SUMIF(Y$12:Y228, "&lt;0")</f>
        <v>159867.27500000002</v>
      </c>
      <c r="AE228" s="61">
        <v>44399</v>
      </c>
      <c r="AF228" s="62">
        <f t="shared" ca="1" si="93"/>
        <v>1562</v>
      </c>
      <c r="AG228" s="62">
        <f t="shared" ca="1" si="114"/>
        <v>1562</v>
      </c>
      <c r="AH228" s="62">
        <f t="shared" ref="AH228:AH291" ca="1" si="118" xml:space="preserve"> AJ204 + IF(AI227 &lt; 0, -AI227, 0)</f>
        <v>199</v>
      </c>
      <c r="AI228" s="62">
        <f t="shared" ca="1" si="101"/>
        <v>1363</v>
      </c>
      <c r="AJ228" s="62">
        <f t="shared" ca="1" si="102"/>
        <v>1363</v>
      </c>
      <c r="AK228" s="62">
        <f t="shared" ca="1" si="108"/>
        <v>289511.27500000002</v>
      </c>
      <c r="AL228" s="43">
        <f ca="1">SUM(AJ$12:AJ228)</f>
        <v>152734</v>
      </c>
      <c r="AM228" s="60">
        <f ca="1">SUM(AH$12:AH228)+SUMIF(AI$12:AI228, "&lt;0")</f>
        <v>136777.27500000002</v>
      </c>
      <c r="AO228" s="61">
        <v>44399</v>
      </c>
      <c r="AP228" s="62">
        <f t="shared" ca="1" si="94"/>
        <v>2062</v>
      </c>
      <c r="AQ228" s="62">
        <f t="shared" ca="1" si="115"/>
        <v>2062</v>
      </c>
      <c r="AR228" s="62">
        <f t="shared" ref="AR228:AR291" ca="1" si="119" xml:space="preserve"> AT204 + IF(AS227 &lt; 0, -AS227, 0)</f>
        <v>459</v>
      </c>
      <c r="AS228" s="62">
        <f t="shared" ca="1" si="103"/>
        <v>1603</v>
      </c>
      <c r="AT228" s="62">
        <f t="shared" ca="1" si="104"/>
        <v>1603</v>
      </c>
      <c r="AU228" s="62">
        <f t="shared" ca="1" si="109"/>
        <v>366761.27500000002</v>
      </c>
      <c r="AV228" s="43">
        <f ca="1">SUM(AT$12:AT228)</f>
        <v>194374.00000000003</v>
      </c>
      <c r="AW228" s="60">
        <f ca="1">SUM(AR$12:AR228)+SUMIF(AS$12:AS228, "&lt;0")</f>
        <v>172387.27500000002</v>
      </c>
    </row>
    <row r="229" spans="1:49" x14ac:dyDescent="0.2">
      <c r="A229" s="33">
        <v>44400</v>
      </c>
      <c r="B229" s="54">
        <f ca="1">IF($A229&gt;= $C$5,$C$6, INDEX('[1]Historical Data'!$C$2:$C$745, MATCH(A229, '[1]Historical Data'!$A$2:$A$745, 0)))</f>
        <v>1062</v>
      </c>
      <c r="C229" s="62">
        <f t="shared" ca="1" si="111"/>
        <v>1062</v>
      </c>
      <c r="D229" s="62">
        <f t="shared" ref="D229:D292" ca="1" si="120" xml:space="preserve"> F205 + IF(E228 &lt; 0, -E228, 0)</f>
        <v>410</v>
      </c>
      <c r="E229" s="62">
        <f t="shared" ca="1" si="95"/>
        <v>652</v>
      </c>
      <c r="F229" s="62">
        <f t="shared" ca="1" si="92"/>
        <v>652</v>
      </c>
      <c r="G229" s="62">
        <f t="shared" ca="1" si="105"/>
        <v>213323.27499999999</v>
      </c>
      <c r="H229" s="43">
        <f ca="1">SUM(F$12:F229)</f>
        <v>111685</v>
      </c>
      <c r="I229" s="60">
        <f ca="1">SUM(D$12:D229)+SUMIF(E$12:E229, "&lt;0")</f>
        <v>101638.27499999999</v>
      </c>
      <c r="J229" s="43"/>
      <c r="K229" s="61">
        <v>44400</v>
      </c>
      <c r="L229" s="62">
        <f t="shared" ca="1" si="96"/>
        <v>1562</v>
      </c>
      <c r="M229" s="62">
        <f t="shared" ca="1" si="112"/>
        <v>1562</v>
      </c>
      <c r="N229" s="62">
        <f t="shared" ca="1" si="116"/>
        <v>725</v>
      </c>
      <c r="O229" s="62">
        <f t="shared" ca="1" si="97"/>
        <v>837</v>
      </c>
      <c r="P229" s="62">
        <f t="shared" ca="1" si="98"/>
        <v>837</v>
      </c>
      <c r="Q229" s="62">
        <f t="shared" ca="1" si="106"/>
        <v>278573.27500000002</v>
      </c>
      <c r="R229" s="43">
        <f ca="1">SUM(P$12:P229)</f>
        <v>147325</v>
      </c>
      <c r="S229" s="60">
        <f ca="1">SUM(N$12:N229)+SUMIF(O$12:O229, "&lt;0")</f>
        <v>131248.27500000002</v>
      </c>
      <c r="U229" s="61">
        <v>44400</v>
      </c>
      <c r="V229" s="62">
        <f t="shared" ca="1" si="110"/>
        <v>2062</v>
      </c>
      <c r="W229" s="62">
        <f t="shared" ca="1" si="113"/>
        <v>2062</v>
      </c>
      <c r="X229" s="62">
        <f t="shared" ca="1" si="117"/>
        <v>991</v>
      </c>
      <c r="Y229" s="62">
        <f t="shared" ca="1" si="99"/>
        <v>1071</v>
      </c>
      <c r="Z229" s="62">
        <f t="shared" ca="1" si="100"/>
        <v>1071</v>
      </c>
      <c r="AA229" s="62">
        <f t="shared" ca="1" si="107"/>
        <v>343823.27500000002</v>
      </c>
      <c r="AB229" s="43">
        <f ca="1">SUM(Z$12:Z229)</f>
        <v>182965</v>
      </c>
      <c r="AC229" s="60">
        <f ca="1">SUM(X$12:X229)+SUMIF(Y$12:Y229, "&lt;0")</f>
        <v>160858.27500000002</v>
      </c>
      <c r="AE229" s="61">
        <v>44400</v>
      </c>
      <c r="AF229" s="62">
        <f t="shared" ca="1" si="93"/>
        <v>1562</v>
      </c>
      <c r="AG229" s="62">
        <f t="shared" ca="1" si="114"/>
        <v>1562</v>
      </c>
      <c r="AH229" s="62">
        <f t="shared" ca="1" si="118"/>
        <v>731</v>
      </c>
      <c r="AI229" s="62">
        <f t="shared" ca="1" si="101"/>
        <v>831</v>
      </c>
      <c r="AJ229" s="62">
        <f t="shared" ca="1" si="102"/>
        <v>831</v>
      </c>
      <c r="AK229" s="62">
        <f t="shared" ca="1" si="108"/>
        <v>291073.27500000002</v>
      </c>
      <c r="AL229" s="43">
        <f ca="1">SUM(AJ$12:AJ229)</f>
        <v>153565</v>
      </c>
      <c r="AM229" s="60">
        <f ca="1">SUM(AH$12:AH229)+SUMIF(AI$12:AI229, "&lt;0")</f>
        <v>137508.27500000002</v>
      </c>
      <c r="AO229" s="61">
        <v>44400</v>
      </c>
      <c r="AP229" s="62">
        <f t="shared" ca="1" si="94"/>
        <v>2062</v>
      </c>
      <c r="AQ229" s="62">
        <f t="shared" ca="1" si="115"/>
        <v>2062</v>
      </c>
      <c r="AR229" s="62">
        <f t="shared" ca="1" si="119"/>
        <v>991</v>
      </c>
      <c r="AS229" s="62">
        <f t="shared" ca="1" si="103"/>
        <v>1071</v>
      </c>
      <c r="AT229" s="62">
        <f t="shared" ca="1" si="104"/>
        <v>1071</v>
      </c>
      <c r="AU229" s="62">
        <f t="shared" ca="1" si="109"/>
        <v>368823.27500000002</v>
      </c>
      <c r="AV229" s="43">
        <f ca="1">SUM(AT$12:AT229)</f>
        <v>195445.00000000003</v>
      </c>
      <c r="AW229" s="60">
        <f ca="1">SUM(AR$12:AR229)+SUMIF(AS$12:AS229, "&lt;0")</f>
        <v>173378.27500000002</v>
      </c>
    </row>
    <row r="230" spans="1:49" x14ac:dyDescent="0.2">
      <c r="A230" s="33">
        <v>44401</v>
      </c>
      <c r="B230" s="54">
        <f ca="1">IF($A230&gt;= $C$5,$C$6, INDEX('[1]Historical Data'!$C$2:$C$745, MATCH(A230, '[1]Historical Data'!$A$2:$A$745, 0)))</f>
        <v>1062</v>
      </c>
      <c r="C230" s="62">
        <f t="shared" ca="1" si="111"/>
        <v>1062</v>
      </c>
      <c r="D230" s="62">
        <f t="shared" ca="1" si="120"/>
        <v>562</v>
      </c>
      <c r="E230" s="62">
        <f t="shared" ca="1" si="95"/>
        <v>500</v>
      </c>
      <c r="F230" s="62">
        <f t="shared" ca="1" si="92"/>
        <v>500</v>
      </c>
      <c r="G230" s="62">
        <f t="shared" ca="1" si="105"/>
        <v>214385.27499999999</v>
      </c>
      <c r="H230" s="43">
        <f ca="1">SUM(F$12:F230)</f>
        <v>112185</v>
      </c>
      <c r="I230" s="60">
        <f ca="1">SUM(D$12:D230)+SUMIF(E$12:E230, "&lt;0")</f>
        <v>102200.27499999999</v>
      </c>
      <c r="J230" s="43"/>
      <c r="K230" s="61">
        <v>44401</v>
      </c>
      <c r="L230" s="62">
        <f t="shared" ca="1" si="96"/>
        <v>1562</v>
      </c>
      <c r="M230" s="62">
        <f t="shared" ca="1" si="112"/>
        <v>1562</v>
      </c>
      <c r="N230" s="62">
        <f t="shared" ca="1" si="116"/>
        <v>822</v>
      </c>
      <c r="O230" s="62">
        <f t="shared" ca="1" si="97"/>
        <v>740</v>
      </c>
      <c r="P230" s="62">
        <f t="shared" ca="1" si="98"/>
        <v>740</v>
      </c>
      <c r="Q230" s="62">
        <f t="shared" ca="1" si="106"/>
        <v>280135.27500000002</v>
      </c>
      <c r="R230" s="43">
        <f ca="1">SUM(P$12:P230)</f>
        <v>148065</v>
      </c>
      <c r="S230" s="60">
        <f ca="1">SUM(N$12:N230)+SUMIF(O$12:O230, "&lt;0")</f>
        <v>132070.27500000002</v>
      </c>
      <c r="U230" s="61">
        <v>44401</v>
      </c>
      <c r="V230" s="62">
        <f t="shared" ca="1" si="110"/>
        <v>2062</v>
      </c>
      <c r="W230" s="62">
        <f t="shared" ca="1" si="113"/>
        <v>2062</v>
      </c>
      <c r="X230" s="62">
        <f t="shared" ca="1" si="117"/>
        <v>1082</v>
      </c>
      <c r="Y230" s="62">
        <f t="shared" ca="1" si="99"/>
        <v>980</v>
      </c>
      <c r="Z230" s="62">
        <f t="shared" ca="1" si="100"/>
        <v>980</v>
      </c>
      <c r="AA230" s="62">
        <f t="shared" ca="1" si="107"/>
        <v>345885.27500000002</v>
      </c>
      <c r="AB230" s="43">
        <f ca="1">SUM(Z$12:Z230)</f>
        <v>183945</v>
      </c>
      <c r="AC230" s="60">
        <f ca="1">SUM(X$12:X230)+SUMIF(Y$12:Y230, "&lt;0")</f>
        <v>161940.27500000002</v>
      </c>
      <c r="AE230" s="61">
        <v>44401</v>
      </c>
      <c r="AF230" s="62">
        <f t="shared" ca="1" si="93"/>
        <v>1562</v>
      </c>
      <c r="AG230" s="62">
        <f t="shared" ca="1" si="114"/>
        <v>1562</v>
      </c>
      <c r="AH230" s="62">
        <f t="shared" ca="1" si="118"/>
        <v>822</v>
      </c>
      <c r="AI230" s="62">
        <f t="shared" ca="1" si="101"/>
        <v>740</v>
      </c>
      <c r="AJ230" s="62">
        <f t="shared" ca="1" si="102"/>
        <v>740</v>
      </c>
      <c r="AK230" s="62">
        <f t="shared" ca="1" si="108"/>
        <v>292635.27500000002</v>
      </c>
      <c r="AL230" s="43">
        <f ca="1">SUM(AJ$12:AJ230)</f>
        <v>154305</v>
      </c>
      <c r="AM230" s="60">
        <f ca="1">SUM(AH$12:AH230)+SUMIF(AI$12:AI230, "&lt;0")</f>
        <v>138330.27500000002</v>
      </c>
      <c r="AO230" s="61">
        <v>44401</v>
      </c>
      <c r="AP230" s="62">
        <f t="shared" ca="1" si="94"/>
        <v>2062</v>
      </c>
      <c r="AQ230" s="62">
        <f t="shared" ca="1" si="115"/>
        <v>2062</v>
      </c>
      <c r="AR230" s="62">
        <f t="shared" ca="1" si="119"/>
        <v>1082</v>
      </c>
      <c r="AS230" s="62">
        <f t="shared" ca="1" si="103"/>
        <v>980</v>
      </c>
      <c r="AT230" s="62">
        <f t="shared" ca="1" si="104"/>
        <v>980</v>
      </c>
      <c r="AU230" s="62">
        <f t="shared" ca="1" si="109"/>
        <v>370885.27500000002</v>
      </c>
      <c r="AV230" s="43">
        <f ca="1">SUM(AT$12:AT230)</f>
        <v>196425.00000000003</v>
      </c>
      <c r="AW230" s="60">
        <f ca="1">SUM(AR$12:AR230)+SUMIF(AS$12:AS230, "&lt;0")</f>
        <v>174460.27500000002</v>
      </c>
    </row>
    <row r="231" spans="1:49" x14ac:dyDescent="0.2">
      <c r="A231" s="33">
        <v>44402</v>
      </c>
      <c r="B231" s="54">
        <f ca="1">IF($A231&gt;= $C$5,$C$6, INDEX('[1]Historical Data'!$C$2:$C$745, MATCH(A231, '[1]Historical Data'!$A$2:$A$745, 0)))</f>
        <v>1062</v>
      </c>
      <c r="C231" s="62">
        <f t="shared" ca="1" si="111"/>
        <v>1062</v>
      </c>
      <c r="D231" s="62">
        <f t="shared" ca="1" si="120"/>
        <v>42</v>
      </c>
      <c r="E231" s="62">
        <f t="shared" ca="1" si="95"/>
        <v>1020</v>
      </c>
      <c r="F231" s="62">
        <f t="shared" ca="1" si="92"/>
        <v>1020</v>
      </c>
      <c r="G231" s="62">
        <f t="shared" ca="1" si="105"/>
        <v>215447.27499999999</v>
      </c>
      <c r="H231" s="43">
        <f ca="1">SUM(F$12:F231)</f>
        <v>113205</v>
      </c>
      <c r="I231" s="60">
        <f ca="1">SUM(D$12:D231)+SUMIF(E$12:E231, "&lt;0")</f>
        <v>102242.27499999999</v>
      </c>
      <c r="J231" s="43"/>
      <c r="K231" s="61">
        <v>44402</v>
      </c>
      <c r="L231" s="62">
        <f t="shared" ca="1" si="96"/>
        <v>1562</v>
      </c>
      <c r="M231" s="62">
        <f t="shared" ca="1" si="112"/>
        <v>1562</v>
      </c>
      <c r="N231" s="62">
        <f t="shared" ca="1" si="116"/>
        <v>302</v>
      </c>
      <c r="O231" s="62">
        <f t="shared" ca="1" si="97"/>
        <v>1260</v>
      </c>
      <c r="P231" s="62">
        <f t="shared" ca="1" si="98"/>
        <v>1260</v>
      </c>
      <c r="Q231" s="62">
        <f t="shared" ca="1" si="106"/>
        <v>281697.27500000002</v>
      </c>
      <c r="R231" s="43">
        <f ca="1">SUM(P$12:P231)</f>
        <v>149325</v>
      </c>
      <c r="S231" s="60">
        <f ca="1">SUM(N$12:N231)+SUMIF(O$12:O231, "&lt;0")</f>
        <v>132372.27500000002</v>
      </c>
      <c r="U231" s="61">
        <v>44402</v>
      </c>
      <c r="V231" s="62">
        <f t="shared" ca="1" si="110"/>
        <v>2062</v>
      </c>
      <c r="W231" s="62">
        <f t="shared" ca="1" si="113"/>
        <v>2062</v>
      </c>
      <c r="X231" s="62">
        <f t="shared" ca="1" si="117"/>
        <v>562</v>
      </c>
      <c r="Y231" s="62">
        <f t="shared" ca="1" si="99"/>
        <v>1500</v>
      </c>
      <c r="Z231" s="62">
        <f t="shared" ca="1" si="100"/>
        <v>1500</v>
      </c>
      <c r="AA231" s="62">
        <f t="shared" ca="1" si="107"/>
        <v>347947.27500000002</v>
      </c>
      <c r="AB231" s="43">
        <f ca="1">SUM(Z$12:Z231)</f>
        <v>185445</v>
      </c>
      <c r="AC231" s="60">
        <f ca="1">SUM(X$12:X231)+SUMIF(Y$12:Y231, "&lt;0")</f>
        <v>162502.27500000002</v>
      </c>
      <c r="AE231" s="61">
        <v>44402</v>
      </c>
      <c r="AF231" s="62">
        <f t="shared" ca="1" si="93"/>
        <v>1562</v>
      </c>
      <c r="AG231" s="62">
        <f t="shared" ca="1" si="114"/>
        <v>1562</v>
      </c>
      <c r="AH231" s="62">
        <f t="shared" ca="1" si="118"/>
        <v>302</v>
      </c>
      <c r="AI231" s="62">
        <f t="shared" ca="1" si="101"/>
        <v>1260</v>
      </c>
      <c r="AJ231" s="62">
        <f t="shared" ca="1" si="102"/>
        <v>1260</v>
      </c>
      <c r="AK231" s="62">
        <f t="shared" ca="1" si="108"/>
        <v>294197.27500000002</v>
      </c>
      <c r="AL231" s="43">
        <f ca="1">SUM(AJ$12:AJ231)</f>
        <v>155565</v>
      </c>
      <c r="AM231" s="60">
        <f ca="1">SUM(AH$12:AH231)+SUMIF(AI$12:AI231, "&lt;0")</f>
        <v>138632.27500000002</v>
      </c>
      <c r="AO231" s="61">
        <v>44402</v>
      </c>
      <c r="AP231" s="62">
        <f t="shared" ca="1" si="94"/>
        <v>2062</v>
      </c>
      <c r="AQ231" s="62">
        <f t="shared" ca="1" si="115"/>
        <v>2062</v>
      </c>
      <c r="AR231" s="62">
        <f t="shared" ca="1" si="119"/>
        <v>562</v>
      </c>
      <c r="AS231" s="62">
        <f t="shared" ca="1" si="103"/>
        <v>1500</v>
      </c>
      <c r="AT231" s="62">
        <f t="shared" ca="1" si="104"/>
        <v>1500</v>
      </c>
      <c r="AU231" s="62">
        <f t="shared" ca="1" si="109"/>
        <v>372947.27500000002</v>
      </c>
      <c r="AV231" s="43">
        <f ca="1">SUM(AT$12:AT231)</f>
        <v>197925.00000000003</v>
      </c>
      <c r="AW231" s="60">
        <f ca="1">SUM(AR$12:AR231)+SUMIF(AS$12:AS231, "&lt;0")</f>
        <v>175022.27500000002</v>
      </c>
    </row>
    <row r="232" spans="1:49" x14ac:dyDescent="0.2">
      <c r="A232" s="33">
        <v>44403</v>
      </c>
      <c r="B232" s="54">
        <f ca="1">IF($A232&gt;= $C$5,$C$6, INDEX('[1]Historical Data'!$C$2:$C$745, MATCH(A232, '[1]Historical Data'!$A$2:$A$745, 0)))</f>
        <v>1062</v>
      </c>
      <c r="C232" s="62">
        <f t="shared" ca="1" si="111"/>
        <v>1062</v>
      </c>
      <c r="D232" s="62">
        <f t="shared" ca="1" si="120"/>
        <v>119</v>
      </c>
      <c r="E232" s="62">
        <f t="shared" ca="1" si="95"/>
        <v>943</v>
      </c>
      <c r="F232" s="62">
        <f t="shared" ca="1" si="92"/>
        <v>943</v>
      </c>
      <c r="G232" s="62">
        <f t="shared" ca="1" si="105"/>
        <v>216509.27499999999</v>
      </c>
      <c r="H232" s="43">
        <f ca="1">SUM(F$12:F232)</f>
        <v>114148</v>
      </c>
      <c r="I232" s="60">
        <f ca="1">SUM(D$12:D232)+SUMIF(E$12:E232, "&lt;0")</f>
        <v>102361.27499999999</v>
      </c>
      <c r="J232" s="43"/>
      <c r="K232" s="61">
        <v>44403</v>
      </c>
      <c r="L232" s="62">
        <f t="shared" ca="1" si="96"/>
        <v>1562</v>
      </c>
      <c r="M232" s="62">
        <f t="shared" ca="1" si="112"/>
        <v>1562</v>
      </c>
      <c r="N232" s="62">
        <f t="shared" ca="1" si="116"/>
        <v>379</v>
      </c>
      <c r="O232" s="62">
        <f t="shared" ca="1" si="97"/>
        <v>1183</v>
      </c>
      <c r="P232" s="62">
        <f t="shared" ca="1" si="98"/>
        <v>1183</v>
      </c>
      <c r="Q232" s="62">
        <f t="shared" ca="1" si="106"/>
        <v>283259.27500000002</v>
      </c>
      <c r="R232" s="43">
        <f ca="1">SUM(P$12:P232)</f>
        <v>150508</v>
      </c>
      <c r="S232" s="60">
        <f ca="1">SUM(N$12:N232)+SUMIF(O$12:O232, "&lt;0")</f>
        <v>132751.27500000002</v>
      </c>
      <c r="U232" s="61">
        <v>44403</v>
      </c>
      <c r="V232" s="62">
        <f t="shared" ca="1" si="110"/>
        <v>2062</v>
      </c>
      <c r="W232" s="62">
        <f t="shared" ca="1" si="113"/>
        <v>2062</v>
      </c>
      <c r="X232" s="62">
        <f t="shared" ca="1" si="117"/>
        <v>639</v>
      </c>
      <c r="Y232" s="62">
        <f t="shared" ca="1" si="99"/>
        <v>1423</v>
      </c>
      <c r="Z232" s="62">
        <f t="shared" ca="1" si="100"/>
        <v>1423</v>
      </c>
      <c r="AA232" s="62">
        <f t="shared" ca="1" si="107"/>
        <v>350009.27500000002</v>
      </c>
      <c r="AB232" s="43">
        <f ca="1">SUM(Z$12:Z232)</f>
        <v>186868</v>
      </c>
      <c r="AC232" s="60">
        <f ca="1">SUM(X$12:X232)+SUMIF(Y$12:Y232, "&lt;0")</f>
        <v>163141.27500000002</v>
      </c>
      <c r="AE232" s="61">
        <v>44403</v>
      </c>
      <c r="AF232" s="62">
        <f t="shared" ca="1" si="93"/>
        <v>1562</v>
      </c>
      <c r="AG232" s="62">
        <f t="shared" ca="1" si="114"/>
        <v>1562</v>
      </c>
      <c r="AH232" s="62">
        <f t="shared" ca="1" si="118"/>
        <v>379</v>
      </c>
      <c r="AI232" s="62">
        <f t="shared" ca="1" si="101"/>
        <v>1183</v>
      </c>
      <c r="AJ232" s="62">
        <f t="shared" ca="1" si="102"/>
        <v>1183</v>
      </c>
      <c r="AK232" s="62">
        <f t="shared" ca="1" si="108"/>
        <v>295759.27500000002</v>
      </c>
      <c r="AL232" s="43">
        <f ca="1">SUM(AJ$12:AJ232)</f>
        <v>156748</v>
      </c>
      <c r="AM232" s="60">
        <f ca="1">SUM(AH$12:AH232)+SUMIF(AI$12:AI232, "&lt;0")</f>
        <v>139011.27500000002</v>
      </c>
      <c r="AO232" s="61">
        <v>44403</v>
      </c>
      <c r="AP232" s="62">
        <f t="shared" ca="1" si="94"/>
        <v>2062</v>
      </c>
      <c r="AQ232" s="62">
        <f t="shared" ca="1" si="115"/>
        <v>2062</v>
      </c>
      <c r="AR232" s="62">
        <f t="shared" ca="1" si="119"/>
        <v>639</v>
      </c>
      <c r="AS232" s="62">
        <f t="shared" ca="1" si="103"/>
        <v>1423</v>
      </c>
      <c r="AT232" s="62">
        <f t="shared" ca="1" si="104"/>
        <v>1423</v>
      </c>
      <c r="AU232" s="62">
        <f t="shared" ca="1" si="109"/>
        <v>375009.27500000002</v>
      </c>
      <c r="AV232" s="43">
        <f ca="1">SUM(AT$12:AT232)</f>
        <v>199348.00000000003</v>
      </c>
      <c r="AW232" s="60">
        <f ca="1">SUM(AR$12:AR232)+SUMIF(AS$12:AS232, "&lt;0")</f>
        <v>175661.27500000002</v>
      </c>
    </row>
    <row r="233" spans="1:49" x14ac:dyDescent="0.2">
      <c r="A233" s="33">
        <v>44404</v>
      </c>
      <c r="B233" s="54">
        <f ca="1">IF($A233&gt;= $C$5,$C$6, INDEX('[1]Historical Data'!$C$2:$C$745, MATCH(A233, '[1]Historical Data'!$A$2:$A$745, 0)))</f>
        <v>1062</v>
      </c>
      <c r="C233" s="62">
        <f t="shared" ca="1" si="111"/>
        <v>1062</v>
      </c>
      <c r="D233" s="62">
        <f t="shared" ca="1" si="120"/>
        <v>712</v>
      </c>
      <c r="E233" s="62">
        <f t="shared" ca="1" si="95"/>
        <v>350</v>
      </c>
      <c r="F233" s="62">
        <f t="shared" ca="1" si="92"/>
        <v>350</v>
      </c>
      <c r="G233" s="62">
        <f t="shared" ca="1" si="105"/>
        <v>217571.27499999999</v>
      </c>
      <c r="H233" s="43">
        <f ca="1">SUM(F$12:F233)</f>
        <v>114498</v>
      </c>
      <c r="I233" s="60">
        <f ca="1">SUM(D$12:D233)+SUMIF(E$12:E233, "&lt;0")</f>
        <v>103073.27499999999</v>
      </c>
      <c r="J233" s="43"/>
      <c r="K233" s="61">
        <v>44404</v>
      </c>
      <c r="L233" s="62">
        <f t="shared" ca="1" si="96"/>
        <v>1562</v>
      </c>
      <c r="M233" s="62">
        <f t="shared" ca="1" si="112"/>
        <v>1562</v>
      </c>
      <c r="N233" s="62">
        <f t="shared" ca="1" si="116"/>
        <v>972</v>
      </c>
      <c r="O233" s="62">
        <f t="shared" ca="1" si="97"/>
        <v>590</v>
      </c>
      <c r="P233" s="62">
        <f t="shared" ca="1" si="98"/>
        <v>590</v>
      </c>
      <c r="Q233" s="62">
        <f t="shared" ca="1" si="106"/>
        <v>284821.27500000002</v>
      </c>
      <c r="R233" s="43">
        <f ca="1">SUM(P$12:P233)</f>
        <v>151098</v>
      </c>
      <c r="S233" s="60">
        <f ca="1">SUM(N$12:N233)+SUMIF(O$12:O233, "&lt;0")</f>
        <v>133723.27500000002</v>
      </c>
      <c r="U233" s="61">
        <v>44404</v>
      </c>
      <c r="V233" s="62">
        <f t="shared" ca="1" si="110"/>
        <v>2062</v>
      </c>
      <c r="W233" s="62">
        <f t="shared" ca="1" si="113"/>
        <v>2062</v>
      </c>
      <c r="X233" s="62">
        <f t="shared" ca="1" si="117"/>
        <v>1232</v>
      </c>
      <c r="Y233" s="62">
        <f t="shared" ca="1" si="99"/>
        <v>830</v>
      </c>
      <c r="Z233" s="62">
        <f t="shared" ca="1" si="100"/>
        <v>830</v>
      </c>
      <c r="AA233" s="62">
        <f t="shared" ca="1" si="107"/>
        <v>352071.27500000002</v>
      </c>
      <c r="AB233" s="43">
        <f ca="1">SUM(Z$12:Z233)</f>
        <v>187698</v>
      </c>
      <c r="AC233" s="60">
        <f ca="1">SUM(X$12:X233)+SUMIF(Y$12:Y233, "&lt;0")</f>
        <v>164373.27500000002</v>
      </c>
      <c r="AE233" s="61">
        <v>44404</v>
      </c>
      <c r="AF233" s="62">
        <f t="shared" ca="1" si="93"/>
        <v>1562</v>
      </c>
      <c r="AG233" s="62">
        <f t="shared" ca="1" si="114"/>
        <v>1562</v>
      </c>
      <c r="AH233" s="62">
        <f t="shared" ca="1" si="118"/>
        <v>972</v>
      </c>
      <c r="AI233" s="62">
        <f t="shared" ca="1" si="101"/>
        <v>590</v>
      </c>
      <c r="AJ233" s="62">
        <f t="shared" ca="1" si="102"/>
        <v>590</v>
      </c>
      <c r="AK233" s="62">
        <f t="shared" ca="1" si="108"/>
        <v>297321.27500000002</v>
      </c>
      <c r="AL233" s="43">
        <f ca="1">SUM(AJ$12:AJ233)</f>
        <v>157338</v>
      </c>
      <c r="AM233" s="60">
        <f ca="1">SUM(AH$12:AH233)+SUMIF(AI$12:AI233, "&lt;0")</f>
        <v>139983.27500000002</v>
      </c>
      <c r="AO233" s="61">
        <v>44404</v>
      </c>
      <c r="AP233" s="62">
        <f t="shared" ca="1" si="94"/>
        <v>2062</v>
      </c>
      <c r="AQ233" s="62">
        <f t="shared" ca="1" si="115"/>
        <v>2062</v>
      </c>
      <c r="AR233" s="62">
        <f t="shared" ca="1" si="119"/>
        <v>1232</v>
      </c>
      <c r="AS233" s="62">
        <f t="shared" ca="1" si="103"/>
        <v>830</v>
      </c>
      <c r="AT233" s="62">
        <f t="shared" ca="1" si="104"/>
        <v>830</v>
      </c>
      <c r="AU233" s="62">
        <f t="shared" ca="1" si="109"/>
        <v>377071.27500000002</v>
      </c>
      <c r="AV233" s="43">
        <f ca="1">SUM(AT$12:AT233)</f>
        <v>200178.00000000003</v>
      </c>
      <c r="AW233" s="60">
        <f ca="1">SUM(AR$12:AR233)+SUMIF(AS$12:AS233, "&lt;0")</f>
        <v>176893.27500000002</v>
      </c>
    </row>
    <row r="234" spans="1:49" x14ac:dyDescent="0.2">
      <c r="A234" s="33">
        <v>44405</v>
      </c>
      <c r="B234" s="54">
        <f ca="1">IF($A234&gt;= $C$5,$C$6, INDEX('[1]Historical Data'!$C$2:$C$745, MATCH(A234, '[1]Historical Data'!$A$2:$A$745, 0)))</f>
        <v>1062</v>
      </c>
      <c r="C234" s="62">
        <f t="shared" ca="1" si="111"/>
        <v>1062</v>
      </c>
      <c r="D234" s="62">
        <f t="shared" ca="1" si="120"/>
        <v>525</v>
      </c>
      <c r="E234" s="62">
        <f t="shared" ca="1" si="95"/>
        <v>537</v>
      </c>
      <c r="F234" s="62">
        <f t="shared" ca="1" si="92"/>
        <v>537</v>
      </c>
      <c r="G234" s="62">
        <f t="shared" ca="1" si="105"/>
        <v>218633.27499999999</v>
      </c>
      <c r="H234" s="43">
        <f ca="1">SUM(F$12:F234)</f>
        <v>115035</v>
      </c>
      <c r="I234" s="60">
        <f ca="1">SUM(D$12:D234)+SUMIF(E$12:E234, "&lt;0")</f>
        <v>103598.27499999999</v>
      </c>
      <c r="J234" s="43"/>
      <c r="K234" s="61">
        <v>44405</v>
      </c>
      <c r="L234" s="62">
        <f t="shared" ca="1" si="96"/>
        <v>1562</v>
      </c>
      <c r="M234" s="62">
        <f t="shared" ca="1" si="112"/>
        <v>1562</v>
      </c>
      <c r="N234" s="62">
        <f t="shared" ca="1" si="116"/>
        <v>785</v>
      </c>
      <c r="O234" s="62">
        <f t="shared" ca="1" si="97"/>
        <v>777</v>
      </c>
      <c r="P234" s="62">
        <f t="shared" ca="1" si="98"/>
        <v>777</v>
      </c>
      <c r="Q234" s="62">
        <f t="shared" ca="1" si="106"/>
        <v>286383.27500000002</v>
      </c>
      <c r="R234" s="43">
        <f ca="1">SUM(P$12:P234)</f>
        <v>151875</v>
      </c>
      <c r="S234" s="60">
        <f ca="1">SUM(N$12:N234)+SUMIF(O$12:O234, "&lt;0")</f>
        <v>134508.27500000002</v>
      </c>
      <c r="U234" s="61">
        <v>44405</v>
      </c>
      <c r="V234" s="62">
        <f t="shared" ca="1" si="110"/>
        <v>2062</v>
      </c>
      <c r="W234" s="62">
        <f t="shared" ca="1" si="113"/>
        <v>2062</v>
      </c>
      <c r="X234" s="62">
        <f t="shared" ca="1" si="117"/>
        <v>1045</v>
      </c>
      <c r="Y234" s="62">
        <f t="shared" ca="1" si="99"/>
        <v>1017</v>
      </c>
      <c r="Z234" s="62">
        <f t="shared" ca="1" si="100"/>
        <v>1017</v>
      </c>
      <c r="AA234" s="62">
        <f t="shared" ca="1" si="107"/>
        <v>354133.27500000002</v>
      </c>
      <c r="AB234" s="43">
        <f ca="1">SUM(Z$12:Z234)</f>
        <v>188715</v>
      </c>
      <c r="AC234" s="60">
        <f ca="1">SUM(X$12:X234)+SUMIF(Y$12:Y234, "&lt;0")</f>
        <v>165418.27500000002</v>
      </c>
      <c r="AE234" s="61">
        <v>44405</v>
      </c>
      <c r="AF234" s="62">
        <f t="shared" ca="1" si="93"/>
        <v>1562</v>
      </c>
      <c r="AG234" s="62">
        <f t="shared" ca="1" si="114"/>
        <v>1562</v>
      </c>
      <c r="AH234" s="62">
        <f t="shared" ca="1" si="118"/>
        <v>785</v>
      </c>
      <c r="AI234" s="62">
        <f t="shared" ca="1" si="101"/>
        <v>777</v>
      </c>
      <c r="AJ234" s="62">
        <f t="shared" ca="1" si="102"/>
        <v>777</v>
      </c>
      <c r="AK234" s="62">
        <f t="shared" ca="1" si="108"/>
        <v>298883.27500000002</v>
      </c>
      <c r="AL234" s="43">
        <f ca="1">SUM(AJ$12:AJ234)</f>
        <v>158115</v>
      </c>
      <c r="AM234" s="60">
        <f ca="1">SUM(AH$12:AH234)+SUMIF(AI$12:AI234, "&lt;0")</f>
        <v>140768.27500000002</v>
      </c>
      <c r="AO234" s="61">
        <v>44405</v>
      </c>
      <c r="AP234" s="62">
        <f t="shared" ca="1" si="94"/>
        <v>2062</v>
      </c>
      <c r="AQ234" s="62">
        <f t="shared" ca="1" si="115"/>
        <v>2062</v>
      </c>
      <c r="AR234" s="62">
        <f t="shared" ca="1" si="119"/>
        <v>1045</v>
      </c>
      <c r="AS234" s="62">
        <f t="shared" ca="1" si="103"/>
        <v>1017</v>
      </c>
      <c r="AT234" s="62">
        <f t="shared" ca="1" si="104"/>
        <v>1017</v>
      </c>
      <c r="AU234" s="62">
        <f t="shared" ca="1" si="109"/>
        <v>379133.27500000002</v>
      </c>
      <c r="AV234" s="43">
        <f ca="1">SUM(AT$12:AT234)</f>
        <v>201195.00000000003</v>
      </c>
      <c r="AW234" s="60">
        <f ca="1">SUM(AR$12:AR234)+SUMIF(AS$12:AS234, "&lt;0")</f>
        <v>177938.27500000002</v>
      </c>
    </row>
    <row r="235" spans="1:49" x14ac:dyDescent="0.2">
      <c r="A235" s="33">
        <v>44406</v>
      </c>
      <c r="B235" s="54">
        <f ca="1">IF($A235&gt;= $C$5,$C$6, INDEX('[1]Historical Data'!$C$2:$C$745, MATCH(A235, '[1]Historical Data'!$A$2:$A$745, 0)))</f>
        <v>1062</v>
      </c>
      <c r="C235" s="62">
        <f t="shared" ca="1" si="111"/>
        <v>1062</v>
      </c>
      <c r="D235" s="62">
        <f t="shared" ca="1" si="120"/>
        <v>661</v>
      </c>
      <c r="E235" s="62">
        <f t="shared" ca="1" si="95"/>
        <v>401</v>
      </c>
      <c r="F235" s="62">
        <f t="shared" ca="1" si="92"/>
        <v>401</v>
      </c>
      <c r="G235" s="62">
        <f t="shared" ca="1" si="105"/>
        <v>219695.27499999999</v>
      </c>
      <c r="H235" s="43">
        <f ca="1">SUM(F$12:F235)</f>
        <v>115436</v>
      </c>
      <c r="I235" s="60">
        <f ca="1">SUM(D$12:D235)+SUMIF(E$12:E235, "&lt;0")</f>
        <v>104259.27499999999</v>
      </c>
      <c r="J235" s="43"/>
      <c r="K235" s="61">
        <v>44406</v>
      </c>
      <c r="L235" s="62">
        <f t="shared" ca="1" si="96"/>
        <v>1562</v>
      </c>
      <c r="M235" s="62">
        <f t="shared" ca="1" si="112"/>
        <v>1562</v>
      </c>
      <c r="N235" s="62">
        <f t="shared" ca="1" si="116"/>
        <v>921</v>
      </c>
      <c r="O235" s="62">
        <f t="shared" ca="1" si="97"/>
        <v>641</v>
      </c>
      <c r="P235" s="62">
        <f t="shared" ca="1" si="98"/>
        <v>641</v>
      </c>
      <c r="Q235" s="62">
        <f t="shared" ca="1" si="106"/>
        <v>287945.27500000002</v>
      </c>
      <c r="R235" s="43">
        <f ca="1">SUM(P$12:P235)</f>
        <v>152516</v>
      </c>
      <c r="S235" s="60">
        <f ca="1">SUM(N$12:N235)+SUMIF(O$12:O235, "&lt;0")</f>
        <v>135429.27500000002</v>
      </c>
      <c r="U235" s="61">
        <v>44406</v>
      </c>
      <c r="V235" s="62">
        <f t="shared" ca="1" si="110"/>
        <v>2062</v>
      </c>
      <c r="W235" s="62">
        <f t="shared" ca="1" si="113"/>
        <v>2062</v>
      </c>
      <c r="X235" s="62">
        <f t="shared" ca="1" si="117"/>
        <v>1181</v>
      </c>
      <c r="Y235" s="62">
        <f t="shared" ca="1" si="99"/>
        <v>881</v>
      </c>
      <c r="Z235" s="62">
        <f t="shared" ca="1" si="100"/>
        <v>881</v>
      </c>
      <c r="AA235" s="62">
        <f t="shared" ca="1" si="107"/>
        <v>356195.27500000002</v>
      </c>
      <c r="AB235" s="43">
        <f ca="1">SUM(Z$12:Z235)</f>
        <v>189596</v>
      </c>
      <c r="AC235" s="60">
        <f ca="1">SUM(X$12:X235)+SUMIF(Y$12:Y235, "&lt;0")</f>
        <v>166599.27500000002</v>
      </c>
      <c r="AE235" s="61">
        <v>44406</v>
      </c>
      <c r="AF235" s="62">
        <f t="shared" ca="1" si="93"/>
        <v>1562</v>
      </c>
      <c r="AG235" s="62">
        <f t="shared" ca="1" si="114"/>
        <v>1562</v>
      </c>
      <c r="AH235" s="62">
        <f t="shared" ca="1" si="118"/>
        <v>921</v>
      </c>
      <c r="AI235" s="62">
        <f t="shared" ca="1" si="101"/>
        <v>641</v>
      </c>
      <c r="AJ235" s="62">
        <f t="shared" ca="1" si="102"/>
        <v>641</v>
      </c>
      <c r="AK235" s="62">
        <f t="shared" ca="1" si="108"/>
        <v>300445.27500000002</v>
      </c>
      <c r="AL235" s="43">
        <f ca="1">SUM(AJ$12:AJ235)</f>
        <v>158756</v>
      </c>
      <c r="AM235" s="60">
        <f ca="1">SUM(AH$12:AH235)+SUMIF(AI$12:AI235, "&lt;0")</f>
        <v>141689.27500000002</v>
      </c>
      <c r="AO235" s="61">
        <v>44406</v>
      </c>
      <c r="AP235" s="62">
        <f t="shared" ca="1" si="94"/>
        <v>2062</v>
      </c>
      <c r="AQ235" s="62">
        <f t="shared" ca="1" si="115"/>
        <v>2062</v>
      </c>
      <c r="AR235" s="62">
        <f t="shared" ca="1" si="119"/>
        <v>1181</v>
      </c>
      <c r="AS235" s="62">
        <f t="shared" ca="1" si="103"/>
        <v>881</v>
      </c>
      <c r="AT235" s="62">
        <f t="shared" ca="1" si="104"/>
        <v>881</v>
      </c>
      <c r="AU235" s="62">
        <f t="shared" ca="1" si="109"/>
        <v>381195.27500000002</v>
      </c>
      <c r="AV235" s="43">
        <f ca="1">SUM(AT$12:AT235)</f>
        <v>202076.00000000003</v>
      </c>
      <c r="AW235" s="60">
        <f ca="1">SUM(AR$12:AR235)+SUMIF(AS$12:AS235, "&lt;0")</f>
        <v>179119.27500000002</v>
      </c>
    </row>
    <row r="236" spans="1:49" x14ac:dyDescent="0.2">
      <c r="A236" s="33">
        <v>44407</v>
      </c>
      <c r="B236" s="54">
        <f ca="1">IF($A236&gt;= $C$5,$C$6, INDEX('[1]Historical Data'!$C$2:$C$745, MATCH(A236, '[1]Historical Data'!$A$2:$A$745, 0)))</f>
        <v>1062</v>
      </c>
      <c r="C236" s="62">
        <f t="shared" ca="1" si="111"/>
        <v>1062</v>
      </c>
      <c r="D236" s="62">
        <f t="shared" ca="1" si="120"/>
        <v>894</v>
      </c>
      <c r="E236" s="62">
        <f t="shared" ca="1" si="95"/>
        <v>168</v>
      </c>
      <c r="F236" s="62">
        <f t="shared" ca="1" si="92"/>
        <v>168</v>
      </c>
      <c r="G236" s="62">
        <f t="shared" ca="1" si="105"/>
        <v>220757.27499999999</v>
      </c>
      <c r="H236" s="43">
        <f ca="1">SUM(F$12:F236)</f>
        <v>115604</v>
      </c>
      <c r="I236" s="60">
        <f ca="1">SUM(D$12:D236)+SUMIF(E$12:E236, "&lt;0")</f>
        <v>105153.27499999999</v>
      </c>
      <c r="J236" s="43"/>
      <c r="K236" s="61">
        <v>44407</v>
      </c>
      <c r="L236" s="62">
        <f t="shared" ca="1" si="96"/>
        <v>1562</v>
      </c>
      <c r="M236" s="62">
        <f t="shared" ca="1" si="112"/>
        <v>1562</v>
      </c>
      <c r="N236" s="62">
        <f t="shared" ca="1" si="116"/>
        <v>1154</v>
      </c>
      <c r="O236" s="62">
        <f t="shared" ca="1" si="97"/>
        <v>408</v>
      </c>
      <c r="P236" s="62">
        <f t="shared" ca="1" si="98"/>
        <v>408</v>
      </c>
      <c r="Q236" s="62">
        <f t="shared" ca="1" si="106"/>
        <v>289507.27500000002</v>
      </c>
      <c r="R236" s="43">
        <f ca="1">SUM(P$12:P236)</f>
        <v>152924</v>
      </c>
      <c r="S236" s="60">
        <f ca="1">SUM(N$12:N236)+SUMIF(O$12:O236, "&lt;0")</f>
        <v>136583.27500000002</v>
      </c>
      <c r="U236" s="61">
        <v>44407</v>
      </c>
      <c r="V236" s="62">
        <f t="shared" ca="1" si="110"/>
        <v>2062</v>
      </c>
      <c r="W236" s="62">
        <f t="shared" ca="1" si="113"/>
        <v>2062</v>
      </c>
      <c r="X236" s="62">
        <f t="shared" ca="1" si="117"/>
        <v>1414</v>
      </c>
      <c r="Y236" s="62">
        <f t="shared" ca="1" si="99"/>
        <v>648</v>
      </c>
      <c r="Z236" s="62">
        <f t="shared" ca="1" si="100"/>
        <v>648</v>
      </c>
      <c r="AA236" s="62">
        <f t="shared" ca="1" si="107"/>
        <v>358257.27500000002</v>
      </c>
      <c r="AB236" s="43">
        <f ca="1">SUM(Z$12:Z236)</f>
        <v>190244</v>
      </c>
      <c r="AC236" s="60">
        <f ca="1">SUM(X$12:X236)+SUMIF(Y$12:Y236, "&lt;0")</f>
        <v>168013.27500000002</v>
      </c>
      <c r="AE236" s="61">
        <v>44407</v>
      </c>
      <c r="AF236" s="62">
        <f t="shared" ca="1" si="93"/>
        <v>1562</v>
      </c>
      <c r="AG236" s="62">
        <f t="shared" ca="1" si="114"/>
        <v>1562</v>
      </c>
      <c r="AH236" s="62">
        <f t="shared" ca="1" si="118"/>
        <v>1154</v>
      </c>
      <c r="AI236" s="62">
        <f t="shared" ca="1" si="101"/>
        <v>408</v>
      </c>
      <c r="AJ236" s="62">
        <f t="shared" ca="1" si="102"/>
        <v>408</v>
      </c>
      <c r="AK236" s="62">
        <f t="shared" ca="1" si="108"/>
        <v>302007.27500000002</v>
      </c>
      <c r="AL236" s="43">
        <f ca="1">SUM(AJ$12:AJ236)</f>
        <v>159164</v>
      </c>
      <c r="AM236" s="60">
        <f ca="1">SUM(AH$12:AH236)+SUMIF(AI$12:AI236, "&lt;0")</f>
        <v>142843.27500000002</v>
      </c>
      <c r="AO236" s="61">
        <v>44407</v>
      </c>
      <c r="AP236" s="62">
        <f t="shared" ca="1" si="94"/>
        <v>2062</v>
      </c>
      <c r="AQ236" s="62">
        <f t="shared" ca="1" si="115"/>
        <v>2062</v>
      </c>
      <c r="AR236" s="62">
        <f t="shared" ca="1" si="119"/>
        <v>1414</v>
      </c>
      <c r="AS236" s="62">
        <f t="shared" ca="1" si="103"/>
        <v>648</v>
      </c>
      <c r="AT236" s="62">
        <f t="shared" ca="1" si="104"/>
        <v>648</v>
      </c>
      <c r="AU236" s="62">
        <f t="shared" ca="1" si="109"/>
        <v>383257.27500000002</v>
      </c>
      <c r="AV236" s="43">
        <f ca="1">SUM(AT$12:AT236)</f>
        <v>202724.00000000003</v>
      </c>
      <c r="AW236" s="60">
        <f ca="1">SUM(AR$12:AR236)+SUMIF(AS$12:AS236, "&lt;0")</f>
        <v>180533.27500000002</v>
      </c>
    </row>
    <row r="237" spans="1:49" x14ac:dyDescent="0.2">
      <c r="A237" s="33">
        <v>44408</v>
      </c>
      <c r="B237" s="54">
        <f ca="1">IF($A237&gt;= $C$5,$C$6, INDEX('[1]Historical Data'!$C$2:$C$745, MATCH(A237, '[1]Historical Data'!$A$2:$A$745, 0)))</f>
        <v>1062</v>
      </c>
      <c r="C237" s="62">
        <f t="shared" ca="1" si="111"/>
        <v>1062</v>
      </c>
      <c r="D237" s="62">
        <f t="shared" ca="1" si="120"/>
        <v>0</v>
      </c>
      <c r="E237" s="62">
        <f t="shared" ca="1" si="95"/>
        <v>1062</v>
      </c>
      <c r="F237" s="62">
        <f t="shared" ca="1" si="92"/>
        <v>1062</v>
      </c>
      <c r="G237" s="62">
        <f t="shared" ca="1" si="105"/>
        <v>221819.27499999999</v>
      </c>
      <c r="H237" s="43">
        <f ca="1">SUM(F$12:F237)</f>
        <v>116666</v>
      </c>
      <c r="I237" s="60">
        <f ca="1">SUM(D$12:D237)+SUMIF(E$12:E237, "&lt;0")</f>
        <v>105153.27499999999</v>
      </c>
      <c r="J237" s="43"/>
      <c r="K237" s="61">
        <v>44408</v>
      </c>
      <c r="L237" s="62">
        <f t="shared" ca="1" si="96"/>
        <v>1562</v>
      </c>
      <c r="M237" s="62">
        <f t="shared" ca="1" si="112"/>
        <v>1562</v>
      </c>
      <c r="N237" s="62">
        <f t="shared" ca="1" si="116"/>
        <v>160</v>
      </c>
      <c r="O237" s="62">
        <f t="shared" ca="1" si="97"/>
        <v>1402</v>
      </c>
      <c r="P237" s="62">
        <f t="shared" ca="1" si="98"/>
        <v>1402</v>
      </c>
      <c r="Q237" s="62">
        <f t="shared" ca="1" si="106"/>
        <v>291069.27500000002</v>
      </c>
      <c r="R237" s="43">
        <f ca="1">SUM(P$12:P237)</f>
        <v>154326</v>
      </c>
      <c r="S237" s="60">
        <f ca="1">SUM(N$12:N237)+SUMIF(O$12:O237, "&lt;0")</f>
        <v>136743.27500000002</v>
      </c>
      <c r="U237" s="61">
        <v>44408</v>
      </c>
      <c r="V237" s="62">
        <f t="shared" ca="1" si="110"/>
        <v>2062</v>
      </c>
      <c r="W237" s="62">
        <f t="shared" ca="1" si="113"/>
        <v>2062</v>
      </c>
      <c r="X237" s="62">
        <f t="shared" ca="1" si="117"/>
        <v>320</v>
      </c>
      <c r="Y237" s="62">
        <f t="shared" ca="1" si="99"/>
        <v>1742</v>
      </c>
      <c r="Z237" s="62">
        <f t="shared" ca="1" si="100"/>
        <v>1742</v>
      </c>
      <c r="AA237" s="62">
        <f t="shared" ca="1" si="107"/>
        <v>360319.27500000002</v>
      </c>
      <c r="AB237" s="43">
        <f ca="1">SUM(Z$12:Z237)</f>
        <v>191986</v>
      </c>
      <c r="AC237" s="60">
        <f ca="1">SUM(X$12:X237)+SUMIF(Y$12:Y237, "&lt;0")</f>
        <v>168333.27500000002</v>
      </c>
      <c r="AE237" s="61">
        <v>44408</v>
      </c>
      <c r="AF237" s="62">
        <f t="shared" ca="1" si="93"/>
        <v>1562</v>
      </c>
      <c r="AG237" s="62">
        <f t="shared" ca="1" si="114"/>
        <v>1562</v>
      </c>
      <c r="AH237" s="62">
        <f t="shared" ca="1" si="118"/>
        <v>60</v>
      </c>
      <c r="AI237" s="62">
        <f t="shared" ca="1" si="101"/>
        <v>1502</v>
      </c>
      <c r="AJ237" s="62">
        <f t="shared" ca="1" si="102"/>
        <v>1502</v>
      </c>
      <c r="AK237" s="62">
        <f t="shared" ca="1" si="108"/>
        <v>303569.27500000002</v>
      </c>
      <c r="AL237" s="43">
        <f ca="1">SUM(AJ$12:AJ237)</f>
        <v>160666</v>
      </c>
      <c r="AM237" s="60">
        <f ca="1">SUM(AH$12:AH237)+SUMIF(AI$12:AI237, "&lt;0")</f>
        <v>142903.27500000002</v>
      </c>
      <c r="AO237" s="61">
        <v>44408</v>
      </c>
      <c r="AP237" s="62">
        <f t="shared" ca="1" si="94"/>
        <v>2062</v>
      </c>
      <c r="AQ237" s="62">
        <f t="shared" ca="1" si="115"/>
        <v>2062</v>
      </c>
      <c r="AR237" s="62">
        <f t="shared" ca="1" si="119"/>
        <v>120</v>
      </c>
      <c r="AS237" s="62">
        <f t="shared" ca="1" si="103"/>
        <v>1942</v>
      </c>
      <c r="AT237" s="62">
        <f t="shared" ca="1" si="104"/>
        <v>1942</v>
      </c>
      <c r="AU237" s="62">
        <f t="shared" ca="1" si="109"/>
        <v>385319.27500000002</v>
      </c>
      <c r="AV237" s="43">
        <f ca="1">SUM(AT$12:AT237)</f>
        <v>204666.00000000003</v>
      </c>
      <c r="AW237" s="60">
        <f ca="1">SUM(AR$12:AR237)+SUMIF(AS$12:AS237, "&lt;0")</f>
        <v>180653.27500000002</v>
      </c>
    </row>
    <row r="238" spans="1:49" x14ac:dyDescent="0.2">
      <c r="A238" s="33">
        <v>44409</v>
      </c>
      <c r="B238" s="54">
        <f ca="1">IF($A238&gt;= $C$5,$C$6, INDEX('[1]Historical Data'!$C$2:$C$745, MATCH(A238, '[1]Historical Data'!$A$2:$A$745, 0)))</f>
        <v>1062</v>
      </c>
      <c r="C238" s="62">
        <f t="shared" ca="1" si="111"/>
        <v>1062</v>
      </c>
      <c r="D238" s="62">
        <f t="shared" ca="1" si="120"/>
        <v>0</v>
      </c>
      <c r="E238" s="62">
        <f t="shared" ca="1" si="95"/>
        <v>1062</v>
      </c>
      <c r="F238" s="62">
        <f t="shared" ca="1" si="92"/>
        <v>1062</v>
      </c>
      <c r="G238" s="62">
        <f t="shared" ca="1" si="105"/>
        <v>222881.27499999999</v>
      </c>
      <c r="H238" s="43">
        <f ca="1">SUM(F$12:F238)</f>
        <v>117728</v>
      </c>
      <c r="I238" s="60">
        <f ca="1">SUM(D$12:D238)+SUMIF(E$12:E238, "&lt;0")</f>
        <v>105153.27499999999</v>
      </c>
      <c r="J238" s="43"/>
      <c r="K238" s="61">
        <v>44409</v>
      </c>
      <c r="L238" s="62">
        <f t="shared" ca="1" si="96"/>
        <v>1562</v>
      </c>
      <c r="M238" s="62">
        <f t="shared" ca="1" si="112"/>
        <v>1562</v>
      </c>
      <c r="N238" s="62">
        <f t="shared" ca="1" si="116"/>
        <v>155</v>
      </c>
      <c r="O238" s="62">
        <f t="shared" ca="1" si="97"/>
        <v>1407</v>
      </c>
      <c r="P238" s="62">
        <f t="shared" ca="1" si="98"/>
        <v>1407</v>
      </c>
      <c r="Q238" s="62">
        <f t="shared" ca="1" si="106"/>
        <v>292631.27500000002</v>
      </c>
      <c r="R238" s="43">
        <f ca="1">SUM(P$12:P238)</f>
        <v>155733</v>
      </c>
      <c r="S238" s="60">
        <f ca="1">SUM(N$12:N238)+SUMIF(O$12:O238, "&lt;0")</f>
        <v>136898.27500000002</v>
      </c>
      <c r="U238" s="61">
        <v>44409</v>
      </c>
      <c r="V238" s="62">
        <f t="shared" ca="1" si="110"/>
        <v>2062</v>
      </c>
      <c r="W238" s="62">
        <f t="shared" ca="1" si="113"/>
        <v>2062</v>
      </c>
      <c r="X238" s="62">
        <f t="shared" ca="1" si="117"/>
        <v>310</v>
      </c>
      <c r="Y238" s="62">
        <f t="shared" ca="1" si="99"/>
        <v>1752</v>
      </c>
      <c r="Z238" s="62">
        <f t="shared" ca="1" si="100"/>
        <v>1752</v>
      </c>
      <c r="AA238" s="62">
        <f t="shared" ca="1" si="107"/>
        <v>362381.27500000002</v>
      </c>
      <c r="AB238" s="43">
        <f ca="1">SUM(Z$12:Z238)</f>
        <v>193738</v>
      </c>
      <c r="AC238" s="60">
        <f ca="1">SUM(X$12:X238)+SUMIF(Y$12:Y238, "&lt;0")</f>
        <v>168643.27500000002</v>
      </c>
      <c r="AE238" s="61">
        <v>44409</v>
      </c>
      <c r="AF238" s="62">
        <f t="shared" ca="1" si="93"/>
        <v>1562</v>
      </c>
      <c r="AG238" s="62">
        <f t="shared" ca="1" si="114"/>
        <v>1562</v>
      </c>
      <c r="AH238" s="62">
        <f t="shared" ca="1" si="118"/>
        <v>50</v>
      </c>
      <c r="AI238" s="62">
        <f t="shared" ca="1" si="101"/>
        <v>1512</v>
      </c>
      <c r="AJ238" s="62">
        <f t="shared" ca="1" si="102"/>
        <v>1512</v>
      </c>
      <c r="AK238" s="62">
        <f t="shared" ca="1" si="108"/>
        <v>305131.27500000002</v>
      </c>
      <c r="AL238" s="43">
        <f ca="1">SUM(AJ$12:AJ238)</f>
        <v>162178</v>
      </c>
      <c r="AM238" s="60">
        <f ca="1">SUM(AH$12:AH238)+SUMIF(AI$12:AI238, "&lt;0")</f>
        <v>142953.27500000002</v>
      </c>
      <c r="AO238" s="61">
        <v>44409</v>
      </c>
      <c r="AP238" s="62">
        <f t="shared" ca="1" si="94"/>
        <v>2062</v>
      </c>
      <c r="AQ238" s="62">
        <f t="shared" ca="1" si="115"/>
        <v>2062</v>
      </c>
      <c r="AR238" s="62">
        <f t="shared" ca="1" si="119"/>
        <v>370</v>
      </c>
      <c r="AS238" s="62">
        <f t="shared" ca="1" si="103"/>
        <v>1692</v>
      </c>
      <c r="AT238" s="62">
        <f t="shared" ca="1" si="104"/>
        <v>1692</v>
      </c>
      <c r="AU238" s="62">
        <f t="shared" ca="1" si="109"/>
        <v>387381.27500000002</v>
      </c>
      <c r="AV238" s="43">
        <f ca="1">SUM(AT$12:AT238)</f>
        <v>206358.00000000003</v>
      </c>
      <c r="AW238" s="60">
        <f ca="1">SUM(AR$12:AR238)+SUMIF(AS$12:AS238, "&lt;0")</f>
        <v>181023.27500000002</v>
      </c>
    </row>
    <row r="239" spans="1:49" x14ac:dyDescent="0.2">
      <c r="A239" s="33">
        <v>44410</v>
      </c>
      <c r="B239" s="54">
        <f ca="1">IF($A239&gt;= $C$5,$C$6, INDEX('[1]Historical Data'!$C$2:$C$745, MATCH(A239, '[1]Historical Data'!$A$2:$A$745, 0)))</f>
        <v>1062</v>
      </c>
      <c r="C239" s="62">
        <f t="shared" ca="1" si="111"/>
        <v>1062</v>
      </c>
      <c r="D239" s="62">
        <f t="shared" ca="1" si="120"/>
        <v>0</v>
      </c>
      <c r="E239" s="62">
        <f t="shared" ca="1" si="95"/>
        <v>1062</v>
      </c>
      <c r="F239" s="62">
        <f t="shared" ca="1" si="92"/>
        <v>1062</v>
      </c>
      <c r="G239" s="62">
        <f t="shared" ca="1" si="105"/>
        <v>223943.27499999999</v>
      </c>
      <c r="H239" s="43">
        <f ca="1">SUM(F$12:F239)</f>
        <v>118790</v>
      </c>
      <c r="I239" s="60">
        <f ca="1">SUM(D$12:D239)+SUMIF(E$12:E239, "&lt;0")</f>
        <v>105153.27499999999</v>
      </c>
      <c r="J239" s="43"/>
      <c r="K239" s="61">
        <v>44410</v>
      </c>
      <c r="L239" s="62">
        <f t="shared" ca="1" si="96"/>
        <v>1562</v>
      </c>
      <c r="M239" s="62">
        <f t="shared" ca="1" si="112"/>
        <v>1562</v>
      </c>
      <c r="N239" s="62">
        <f t="shared" ca="1" si="116"/>
        <v>150</v>
      </c>
      <c r="O239" s="62">
        <f t="shared" ca="1" si="97"/>
        <v>1412</v>
      </c>
      <c r="P239" s="62">
        <f t="shared" ca="1" si="98"/>
        <v>1412</v>
      </c>
      <c r="Q239" s="62">
        <f t="shared" ca="1" si="106"/>
        <v>294193.27500000002</v>
      </c>
      <c r="R239" s="43">
        <f ca="1">SUM(P$12:P239)</f>
        <v>157145</v>
      </c>
      <c r="S239" s="60">
        <f ca="1">SUM(N$12:N239)+SUMIF(O$12:O239, "&lt;0")</f>
        <v>137048.27500000002</v>
      </c>
      <c r="U239" s="61">
        <v>44410</v>
      </c>
      <c r="V239" s="62">
        <f t="shared" ca="1" si="110"/>
        <v>2062</v>
      </c>
      <c r="W239" s="62">
        <f t="shared" ca="1" si="113"/>
        <v>2062</v>
      </c>
      <c r="X239" s="62">
        <f t="shared" ca="1" si="117"/>
        <v>300</v>
      </c>
      <c r="Y239" s="62">
        <f t="shared" ca="1" si="99"/>
        <v>1762</v>
      </c>
      <c r="Z239" s="62">
        <f t="shared" ca="1" si="100"/>
        <v>1762</v>
      </c>
      <c r="AA239" s="62">
        <f t="shared" ca="1" si="107"/>
        <v>364443.27500000002</v>
      </c>
      <c r="AB239" s="43">
        <f ca="1">SUM(Z$12:Z239)</f>
        <v>195500</v>
      </c>
      <c r="AC239" s="60">
        <f ca="1">SUM(X$12:X239)+SUMIF(Y$12:Y239, "&lt;0")</f>
        <v>168943.27500000002</v>
      </c>
      <c r="AE239" s="61">
        <v>44410</v>
      </c>
      <c r="AF239" s="62">
        <f t="shared" ca="1" si="93"/>
        <v>1562</v>
      </c>
      <c r="AG239" s="62">
        <f t="shared" ca="1" si="114"/>
        <v>1562</v>
      </c>
      <c r="AH239" s="62">
        <f t="shared" ca="1" si="118"/>
        <v>40</v>
      </c>
      <c r="AI239" s="62">
        <f t="shared" ca="1" si="101"/>
        <v>1522</v>
      </c>
      <c r="AJ239" s="62">
        <f t="shared" ca="1" si="102"/>
        <v>1522</v>
      </c>
      <c r="AK239" s="62">
        <f t="shared" ca="1" si="108"/>
        <v>306693.27500000002</v>
      </c>
      <c r="AL239" s="43">
        <f ca="1">SUM(AJ$12:AJ239)</f>
        <v>163700</v>
      </c>
      <c r="AM239" s="60">
        <f ca="1">SUM(AH$12:AH239)+SUMIF(AI$12:AI239, "&lt;0")</f>
        <v>142993.27500000002</v>
      </c>
      <c r="AO239" s="61">
        <v>44410</v>
      </c>
      <c r="AP239" s="62">
        <f t="shared" ca="1" si="94"/>
        <v>2062</v>
      </c>
      <c r="AQ239" s="62">
        <f t="shared" ca="1" si="115"/>
        <v>2062</v>
      </c>
      <c r="AR239" s="62">
        <f t="shared" ca="1" si="119"/>
        <v>380.27899999999863</v>
      </c>
      <c r="AS239" s="62">
        <f t="shared" ca="1" si="103"/>
        <v>1681.7210000000014</v>
      </c>
      <c r="AT239" s="62">
        <f t="shared" ca="1" si="104"/>
        <v>1681.7210000000014</v>
      </c>
      <c r="AU239" s="62">
        <f t="shared" ca="1" si="109"/>
        <v>389443.27500000002</v>
      </c>
      <c r="AV239" s="43">
        <f ca="1">SUM(AT$12:AT239)</f>
        <v>208039.72100000002</v>
      </c>
      <c r="AW239" s="60">
        <f ca="1">SUM(AR$12:AR239)+SUMIF(AS$12:AS239, "&lt;0")</f>
        <v>181403.55400000003</v>
      </c>
    </row>
    <row r="240" spans="1:49" x14ac:dyDescent="0.2">
      <c r="A240" s="33">
        <v>44411</v>
      </c>
      <c r="B240" s="54">
        <f ca="1">IF($A240&gt;= $C$5,$C$6, INDEX('[1]Historical Data'!$C$2:$C$745, MATCH(A240, '[1]Historical Data'!$A$2:$A$745, 0)))</f>
        <v>1062</v>
      </c>
      <c r="C240" s="62">
        <f t="shared" ca="1" si="111"/>
        <v>1062</v>
      </c>
      <c r="D240" s="62">
        <f t="shared" ca="1" si="120"/>
        <v>0</v>
      </c>
      <c r="E240" s="62">
        <f t="shared" ca="1" si="95"/>
        <v>1062</v>
      </c>
      <c r="F240" s="62">
        <f t="shared" ca="1" si="92"/>
        <v>1062</v>
      </c>
      <c r="G240" s="62">
        <f t="shared" ca="1" si="105"/>
        <v>225005.27499999999</v>
      </c>
      <c r="H240" s="43">
        <f ca="1">SUM(F$12:F240)</f>
        <v>119852</v>
      </c>
      <c r="I240" s="60">
        <f ca="1">SUM(D$12:D240)+SUMIF(E$12:E240, "&lt;0")</f>
        <v>105153.27499999999</v>
      </c>
      <c r="J240" s="43"/>
      <c r="K240" s="61">
        <v>44411</v>
      </c>
      <c r="L240" s="62">
        <f t="shared" ca="1" si="96"/>
        <v>1562</v>
      </c>
      <c r="M240" s="62">
        <f t="shared" ca="1" si="112"/>
        <v>1562</v>
      </c>
      <c r="N240" s="62">
        <f t="shared" ca="1" si="116"/>
        <v>440.72499999999854</v>
      </c>
      <c r="O240" s="62">
        <f t="shared" ca="1" si="97"/>
        <v>1121.2750000000015</v>
      </c>
      <c r="P240" s="62">
        <f t="shared" ca="1" si="98"/>
        <v>1121.2750000000015</v>
      </c>
      <c r="Q240" s="62">
        <f t="shared" ca="1" si="106"/>
        <v>295755.27500000002</v>
      </c>
      <c r="R240" s="43">
        <f ca="1">SUM(P$12:P240)</f>
        <v>158266.27499999999</v>
      </c>
      <c r="S240" s="60">
        <f ca="1">SUM(N$12:N240)+SUMIF(O$12:O240, "&lt;0")</f>
        <v>137489.00000000003</v>
      </c>
      <c r="U240" s="61">
        <v>44411</v>
      </c>
      <c r="V240" s="62">
        <f t="shared" ca="1" si="110"/>
        <v>2062</v>
      </c>
      <c r="W240" s="62">
        <f t="shared" ca="1" si="113"/>
        <v>2062</v>
      </c>
      <c r="X240" s="62">
        <f t="shared" ca="1" si="117"/>
        <v>1015.7249999999985</v>
      </c>
      <c r="Y240" s="62">
        <f t="shared" ca="1" si="99"/>
        <v>1046.2750000000015</v>
      </c>
      <c r="Z240" s="62">
        <f t="shared" ca="1" si="100"/>
        <v>1046.2750000000015</v>
      </c>
      <c r="AA240" s="62">
        <f t="shared" ca="1" si="107"/>
        <v>366505.27500000002</v>
      </c>
      <c r="AB240" s="43">
        <f ca="1">SUM(Z$12:Z240)</f>
        <v>196546.27499999999</v>
      </c>
      <c r="AC240" s="60">
        <f ca="1">SUM(X$12:X240)+SUMIF(Y$12:Y240, "&lt;0")</f>
        <v>169959.00000000003</v>
      </c>
      <c r="AE240" s="61">
        <v>44411</v>
      </c>
      <c r="AF240" s="62">
        <f t="shared" ca="1" si="93"/>
        <v>1562</v>
      </c>
      <c r="AG240" s="62">
        <f t="shared" ca="1" si="114"/>
        <v>1562</v>
      </c>
      <c r="AH240" s="62">
        <f t="shared" ca="1" si="118"/>
        <v>755.72499999999854</v>
      </c>
      <c r="AI240" s="62">
        <f t="shared" ca="1" si="101"/>
        <v>806.27500000000146</v>
      </c>
      <c r="AJ240" s="62">
        <f t="shared" ca="1" si="102"/>
        <v>806.27500000000146</v>
      </c>
      <c r="AK240" s="62">
        <f t="shared" ca="1" si="108"/>
        <v>308255.27500000002</v>
      </c>
      <c r="AL240" s="43">
        <f ca="1">SUM(AJ$12:AJ240)</f>
        <v>164506.27499999999</v>
      </c>
      <c r="AM240" s="60">
        <f ca="1">SUM(AH$12:AH240)+SUMIF(AI$12:AI240, "&lt;0")</f>
        <v>143749.00000000003</v>
      </c>
      <c r="AO240" s="61">
        <v>44411</v>
      </c>
      <c r="AP240" s="62">
        <f t="shared" ca="1" si="94"/>
        <v>2062</v>
      </c>
      <c r="AQ240" s="62">
        <f t="shared" ca="1" si="115"/>
        <v>2062</v>
      </c>
      <c r="AR240" s="62">
        <f t="shared" ca="1" si="119"/>
        <v>1075.4459999999999</v>
      </c>
      <c r="AS240" s="62">
        <f t="shared" ca="1" si="103"/>
        <v>986.55400000000009</v>
      </c>
      <c r="AT240" s="62">
        <f t="shared" ca="1" si="104"/>
        <v>986.55400000000009</v>
      </c>
      <c r="AU240" s="62">
        <f t="shared" ca="1" si="109"/>
        <v>391505.27500000002</v>
      </c>
      <c r="AV240" s="43">
        <f ca="1">SUM(AT$12:AT240)</f>
        <v>209026.27500000002</v>
      </c>
      <c r="AW240" s="60">
        <f ca="1">SUM(AR$12:AR240)+SUMIF(AS$12:AS240, "&lt;0")</f>
        <v>182479.00000000003</v>
      </c>
    </row>
    <row r="241" spans="1:49" x14ac:dyDescent="0.2">
      <c r="A241" s="33">
        <v>44412</v>
      </c>
      <c r="B241" s="54">
        <f ca="1">IF($A241&gt;= $C$5,$C$6, INDEX('[1]Historical Data'!$C$2:$C$745, MATCH(A241, '[1]Historical Data'!$A$2:$A$745, 0)))</f>
        <v>1062</v>
      </c>
      <c r="C241" s="62">
        <f t="shared" ca="1" si="111"/>
        <v>1062</v>
      </c>
      <c r="D241" s="62">
        <f t="shared" ca="1" si="120"/>
        <v>0</v>
      </c>
      <c r="E241" s="62">
        <f t="shared" ca="1" si="95"/>
        <v>1062</v>
      </c>
      <c r="F241" s="62">
        <f t="shared" ca="1" si="92"/>
        <v>1062</v>
      </c>
      <c r="G241" s="62">
        <f t="shared" ca="1" si="105"/>
        <v>226067.27499999999</v>
      </c>
      <c r="H241" s="43">
        <f ca="1">SUM(F$12:F241)</f>
        <v>120914</v>
      </c>
      <c r="I241" s="60">
        <f ca="1">SUM(D$12:D241)+SUMIF(E$12:E241, "&lt;0")</f>
        <v>105153.27499999999</v>
      </c>
      <c r="J241" s="43"/>
      <c r="K241" s="61">
        <v>44412</v>
      </c>
      <c r="L241" s="62">
        <f t="shared" ca="1" si="96"/>
        <v>1562</v>
      </c>
      <c r="M241" s="62">
        <f t="shared" ca="1" si="112"/>
        <v>1562</v>
      </c>
      <c r="N241" s="62">
        <f t="shared" ca="1" si="116"/>
        <v>356</v>
      </c>
      <c r="O241" s="62">
        <f t="shared" ca="1" si="97"/>
        <v>1206</v>
      </c>
      <c r="P241" s="62">
        <f t="shared" ca="1" si="98"/>
        <v>1206</v>
      </c>
      <c r="Q241" s="62">
        <f t="shared" ca="1" si="106"/>
        <v>297317.27500000002</v>
      </c>
      <c r="R241" s="43">
        <f ca="1">SUM(P$12:P241)</f>
        <v>159472.27499999999</v>
      </c>
      <c r="S241" s="60">
        <f ca="1">SUM(N$12:N241)+SUMIF(O$12:O241, "&lt;0")</f>
        <v>137845.00000000003</v>
      </c>
      <c r="U241" s="61">
        <v>44412</v>
      </c>
      <c r="V241" s="62">
        <f t="shared" ca="1" si="110"/>
        <v>2062</v>
      </c>
      <c r="W241" s="62">
        <f t="shared" ca="1" si="113"/>
        <v>2062</v>
      </c>
      <c r="X241" s="62">
        <f t="shared" ca="1" si="117"/>
        <v>616</v>
      </c>
      <c r="Y241" s="62">
        <f t="shared" ca="1" si="99"/>
        <v>1446</v>
      </c>
      <c r="Z241" s="62">
        <f t="shared" ca="1" si="100"/>
        <v>1446</v>
      </c>
      <c r="AA241" s="62">
        <f t="shared" ca="1" si="107"/>
        <v>368567.27500000002</v>
      </c>
      <c r="AB241" s="43">
        <f ca="1">SUM(Z$12:Z241)</f>
        <v>197992.27499999999</v>
      </c>
      <c r="AC241" s="60">
        <f ca="1">SUM(X$12:X241)+SUMIF(Y$12:Y241, "&lt;0")</f>
        <v>170575.00000000003</v>
      </c>
      <c r="AE241" s="61">
        <v>44412</v>
      </c>
      <c r="AF241" s="62">
        <f t="shared" ca="1" si="93"/>
        <v>1562</v>
      </c>
      <c r="AG241" s="62">
        <f t="shared" ca="1" si="114"/>
        <v>1562</v>
      </c>
      <c r="AH241" s="62">
        <f t="shared" ca="1" si="118"/>
        <v>356</v>
      </c>
      <c r="AI241" s="62">
        <f t="shared" ca="1" si="101"/>
        <v>1206</v>
      </c>
      <c r="AJ241" s="62">
        <f t="shared" ca="1" si="102"/>
        <v>1206</v>
      </c>
      <c r="AK241" s="62">
        <f t="shared" ca="1" si="108"/>
        <v>309817.27500000002</v>
      </c>
      <c r="AL241" s="43">
        <f ca="1">SUM(AJ$12:AJ241)</f>
        <v>165712.27499999999</v>
      </c>
      <c r="AM241" s="60">
        <f ca="1">SUM(AH$12:AH241)+SUMIF(AI$12:AI241, "&lt;0")</f>
        <v>144105.00000000003</v>
      </c>
      <c r="AO241" s="61">
        <v>44412</v>
      </c>
      <c r="AP241" s="62">
        <f t="shared" ca="1" si="94"/>
        <v>2062</v>
      </c>
      <c r="AQ241" s="62">
        <f t="shared" ca="1" si="115"/>
        <v>2062</v>
      </c>
      <c r="AR241" s="62">
        <f t="shared" ca="1" si="119"/>
        <v>616</v>
      </c>
      <c r="AS241" s="62">
        <f t="shared" ca="1" si="103"/>
        <v>1446</v>
      </c>
      <c r="AT241" s="62">
        <f t="shared" ca="1" si="104"/>
        <v>1446</v>
      </c>
      <c r="AU241" s="62">
        <f t="shared" ca="1" si="109"/>
        <v>393567.27500000002</v>
      </c>
      <c r="AV241" s="43">
        <f ca="1">SUM(AT$12:AT241)</f>
        <v>210472.27500000002</v>
      </c>
      <c r="AW241" s="60">
        <f ca="1">SUM(AR$12:AR241)+SUMIF(AS$12:AS241, "&lt;0")</f>
        <v>183095.00000000003</v>
      </c>
    </row>
    <row r="242" spans="1:49" x14ac:dyDescent="0.2">
      <c r="A242" s="33">
        <v>44413</v>
      </c>
      <c r="B242" s="54">
        <f ca="1">IF($A242&gt;= $C$5,$C$6, INDEX('[1]Historical Data'!$C$2:$C$745, MATCH(A242, '[1]Historical Data'!$A$2:$A$745, 0)))</f>
        <v>1062</v>
      </c>
      <c r="C242" s="62">
        <f t="shared" ca="1" si="111"/>
        <v>1062</v>
      </c>
      <c r="D242" s="62">
        <f t="shared" ca="1" si="120"/>
        <v>280.72499999999854</v>
      </c>
      <c r="E242" s="62">
        <f t="shared" ca="1" si="95"/>
        <v>781.27500000000146</v>
      </c>
      <c r="F242" s="62">
        <f t="shared" ca="1" si="92"/>
        <v>781.27500000000146</v>
      </c>
      <c r="G242" s="62">
        <f t="shared" ca="1" si="105"/>
        <v>227129.27499999999</v>
      </c>
      <c r="H242" s="43">
        <f ca="1">SUM(F$12:F242)</f>
        <v>121695.27499999999</v>
      </c>
      <c r="I242" s="60">
        <f ca="1">SUM(D$12:D242)+SUMIF(E$12:E242, "&lt;0")</f>
        <v>105434</v>
      </c>
      <c r="J242" s="43"/>
      <c r="K242" s="61">
        <v>44413</v>
      </c>
      <c r="L242" s="62">
        <f t="shared" ca="1" si="96"/>
        <v>1562</v>
      </c>
      <c r="M242" s="62">
        <f t="shared" ca="1" si="112"/>
        <v>1562</v>
      </c>
      <c r="N242" s="62">
        <f t="shared" ca="1" si="116"/>
        <v>574</v>
      </c>
      <c r="O242" s="62">
        <f t="shared" ca="1" si="97"/>
        <v>988</v>
      </c>
      <c r="P242" s="62">
        <f t="shared" ca="1" si="98"/>
        <v>988</v>
      </c>
      <c r="Q242" s="62">
        <f t="shared" ca="1" si="106"/>
        <v>298879.27500000002</v>
      </c>
      <c r="R242" s="43">
        <f ca="1">SUM(P$12:P242)</f>
        <v>160460.27499999999</v>
      </c>
      <c r="S242" s="60">
        <f ca="1">SUM(N$12:N242)+SUMIF(O$12:O242, "&lt;0")</f>
        <v>138419.00000000003</v>
      </c>
      <c r="U242" s="61">
        <v>44413</v>
      </c>
      <c r="V242" s="62">
        <f t="shared" ca="1" si="110"/>
        <v>2062</v>
      </c>
      <c r="W242" s="62">
        <f t="shared" ca="1" si="113"/>
        <v>2062</v>
      </c>
      <c r="X242" s="62">
        <f t="shared" ca="1" si="117"/>
        <v>829</v>
      </c>
      <c r="Y242" s="62">
        <f t="shared" ca="1" si="99"/>
        <v>1233</v>
      </c>
      <c r="Z242" s="62">
        <f t="shared" ca="1" si="100"/>
        <v>1233</v>
      </c>
      <c r="AA242" s="62">
        <f t="shared" ca="1" si="107"/>
        <v>370629.27500000002</v>
      </c>
      <c r="AB242" s="43">
        <f ca="1">SUM(Z$12:Z242)</f>
        <v>199225.27499999999</v>
      </c>
      <c r="AC242" s="60">
        <f ca="1">SUM(X$12:X242)+SUMIF(Y$12:Y242, "&lt;0")</f>
        <v>171404.00000000003</v>
      </c>
      <c r="AE242" s="61">
        <v>44413</v>
      </c>
      <c r="AF242" s="62">
        <f t="shared" ca="1" si="93"/>
        <v>1562</v>
      </c>
      <c r="AG242" s="62">
        <f t="shared" ca="1" si="114"/>
        <v>1562</v>
      </c>
      <c r="AH242" s="62">
        <f t="shared" ca="1" si="118"/>
        <v>569</v>
      </c>
      <c r="AI242" s="62">
        <f t="shared" ca="1" si="101"/>
        <v>993</v>
      </c>
      <c r="AJ242" s="62">
        <f t="shared" ca="1" si="102"/>
        <v>993</v>
      </c>
      <c r="AK242" s="62">
        <f t="shared" ca="1" si="108"/>
        <v>311379.27500000002</v>
      </c>
      <c r="AL242" s="43">
        <f ca="1">SUM(AJ$12:AJ242)</f>
        <v>166705.27499999999</v>
      </c>
      <c r="AM242" s="60">
        <f ca="1">SUM(AH$12:AH242)+SUMIF(AI$12:AI242, "&lt;0")</f>
        <v>144674.00000000003</v>
      </c>
      <c r="AO242" s="61">
        <v>44413</v>
      </c>
      <c r="AP242" s="62">
        <f t="shared" ca="1" si="94"/>
        <v>2062</v>
      </c>
      <c r="AQ242" s="62">
        <f t="shared" ca="1" si="115"/>
        <v>2062</v>
      </c>
      <c r="AR242" s="62">
        <f t="shared" ca="1" si="119"/>
        <v>819</v>
      </c>
      <c r="AS242" s="62">
        <f t="shared" ca="1" si="103"/>
        <v>1243</v>
      </c>
      <c r="AT242" s="62">
        <f t="shared" ca="1" si="104"/>
        <v>1243</v>
      </c>
      <c r="AU242" s="62">
        <f t="shared" ca="1" si="109"/>
        <v>395629.27500000002</v>
      </c>
      <c r="AV242" s="43">
        <f ca="1">SUM(AT$12:AT242)</f>
        <v>211715.27500000002</v>
      </c>
      <c r="AW242" s="60">
        <f ca="1">SUM(AR$12:AR242)+SUMIF(AS$12:AS242, "&lt;0")</f>
        <v>183914.00000000003</v>
      </c>
    </row>
    <row r="243" spans="1:49" x14ac:dyDescent="0.2">
      <c r="A243" s="33">
        <v>44414</v>
      </c>
      <c r="B243" s="54">
        <f ca="1">IF($A243&gt;= $C$5,$C$6, INDEX('[1]Historical Data'!$C$2:$C$745, MATCH(A243, '[1]Historical Data'!$A$2:$A$745, 0)))</f>
        <v>1062</v>
      </c>
      <c r="C243" s="62">
        <f t="shared" ca="1" si="111"/>
        <v>1062</v>
      </c>
      <c r="D243" s="62">
        <f t="shared" ca="1" si="120"/>
        <v>334</v>
      </c>
      <c r="E243" s="62">
        <f t="shared" ca="1" si="95"/>
        <v>728</v>
      </c>
      <c r="F243" s="62">
        <f t="shared" ca="1" si="92"/>
        <v>728</v>
      </c>
      <c r="G243" s="62">
        <f t="shared" ca="1" si="105"/>
        <v>228191.27499999999</v>
      </c>
      <c r="H243" s="43">
        <f ca="1">SUM(F$12:F243)</f>
        <v>122423.27499999999</v>
      </c>
      <c r="I243" s="60">
        <f ca="1">SUM(D$12:D243)+SUMIF(E$12:E243, "&lt;0")</f>
        <v>105768</v>
      </c>
      <c r="J243" s="43"/>
      <c r="K243" s="61">
        <v>44414</v>
      </c>
      <c r="L243" s="62">
        <f t="shared" ca="1" si="96"/>
        <v>1562</v>
      </c>
      <c r="M243" s="62">
        <f t="shared" ca="1" si="112"/>
        <v>1562</v>
      </c>
      <c r="N243" s="62">
        <f t="shared" ca="1" si="116"/>
        <v>584</v>
      </c>
      <c r="O243" s="62">
        <f t="shared" ca="1" si="97"/>
        <v>978</v>
      </c>
      <c r="P243" s="62">
        <f t="shared" ca="1" si="98"/>
        <v>978</v>
      </c>
      <c r="Q243" s="62">
        <f t="shared" ca="1" si="106"/>
        <v>300441.27500000002</v>
      </c>
      <c r="R243" s="43">
        <f ca="1">SUM(P$12:P243)</f>
        <v>161438.27499999999</v>
      </c>
      <c r="S243" s="60">
        <f ca="1">SUM(N$12:N243)+SUMIF(O$12:O243, "&lt;0")</f>
        <v>139003.00000000003</v>
      </c>
      <c r="U243" s="61">
        <v>44414</v>
      </c>
      <c r="V243" s="62">
        <f t="shared" ca="1" si="110"/>
        <v>2062</v>
      </c>
      <c r="W243" s="62">
        <f t="shared" ca="1" si="113"/>
        <v>2062</v>
      </c>
      <c r="X243" s="62">
        <f t="shared" ca="1" si="117"/>
        <v>834</v>
      </c>
      <c r="Y243" s="62">
        <f t="shared" ca="1" si="99"/>
        <v>1228</v>
      </c>
      <c r="Z243" s="62">
        <f t="shared" ca="1" si="100"/>
        <v>1228</v>
      </c>
      <c r="AA243" s="62">
        <f t="shared" ca="1" si="107"/>
        <v>372691.27500000002</v>
      </c>
      <c r="AB243" s="43">
        <f ca="1">SUM(Z$12:Z243)</f>
        <v>200453.27499999999</v>
      </c>
      <c r="AC243" s="60">
        <f ca="1">SUM(X$12:X243)+SUMIF(Y$12:Y243, "&lt;0")</f>
        <v>172238.00000000003</v>
      </c>
      <c r="AE243" s="61">
        <v>44414</v>
      </c>
      <c r="AF243" s="62">
        <f t="shared" ca="1" si="93"/>
        <v>1562</v>
      </c>
      <c r="AG243" s="62">
        <f t="shared" ca="1" si="114"/>
        <v>1562</v>
      </c>
      <c r="AH243" s="62">
        <f t="shared" ca="1" si="118"/>
        <v>574</v>
      </c>
      <c r="AI243" s="62">
        <f t="shared" ca="1" si="101"/>
        <v>988</v>
      </c>
      <c r="AJ243" s="62">
        <f t="shared" ca="1" si="102"/>
        <v>988</v>
      </c>
      <c r="AK243" s="62">
        <f t="shared" ca="1" si="108"/>
        <v>312941.27500000002</v>
      </c>
      <c r="AL243" s="43">
        <f ca="1">SUM(AJ$12:AJ243)</f>
        <v>167693.27499999999</v>
      </c>
      <c r="AM243" s="60">
        <f ca="1">SUM(AH$12:AH243)+SUMIF(AI$12:AI243, "&lt;0")</f>
        <v>145248.00000000003</v>
      </c>
      <c r="AO243" s="61">
        <v>44414</v>
      </c>
      <c r="AP243" s="62">
        <f t="shared" ca="1" si="94"/>
        <v>2062</v>
      </c>
      <c r="AQ243" s="62">
        <f t="shared" ca="1" si="115"/>
        <v>2062</v>
      </c>
      <c r="AR243" s="62">
        <f t="shared" ca="1" si="119"/>
        <v>814</v>
      </c>
      <c r="AS243" s="62">
        <f t="shared" ca="1" si="103"/>
        <v>1248</v>
      </c>
      <c r="AT243" s="62">
        <f t="shared" ca="1" si="104"/>
        <v>1248</v>
      </c>
      <c r="AU243" s="62">
        <f t="shared" ca="1" si="109"/>
        <v>397691.27500000002</v>
      </c>
      <c r="AV243" s="43">
        <f ca="1">SUM(AT$12:AT243)</f>
        <v>212963.27500000002</v>
      </c>
      <c r="AW243" s="60">
        <f ca="1">SUM(AR$12:AR243)+SUMIF(AS$12:AS243, "&lt;0")</f>
        <v>184728.00000000003</v>
      </c>
    </row>
    <row r="244" spans="1:49" x14ac:dyDescent="0.2">
      <c r="A244" s="33">
        <v>44415</v>
      </c>
      <c r="B244" s="54">
        <f ca="1">IF($A244&gt;= $C$5,$C$6, INDEX('[1]Historical Data'!$C$2:$C$745, MATCH(A244, '[1]Historical Data'!$A$2:$A$745, 0)))</f>
        <v>1062</v>
      </c>
      <c r="C244" s="62">
        <f t="shared" ca="1" si="111"/>
        <v>1062</v>
      </c>
      <c r="D244" s="62">
        <f t="shared" ca="1" si="120"/>
        <v>44</v>
      </c>
      <c r="E244" s="62">
        <f t="shared" ca="1" si="95"/>
        <v>1018</v>
      </c>
      <c r="F244" s="62">
        <f t="shared" ca="1" si="92"/>
        <v>1018</v>
      </c>
      <c r="G244" s="62">
        <f t="shared" ca="1" si="105"/>
        <v>229253.27499999999</v>
      </c>
      <c r="H244" s="43">
        <f ca="1">SUM(F$12:F244)</f>
        <v>123441.27499999999</v>
      </c>
      <c r="I244" s="60">
        <f ca="1">SUM(D$12:D244)+SUMIF(E$12:E244, "&lt;0")</f>
        <v>105812</v>
      </c>
      <c r="J244" s="43"/>
      <c r="K244" s="61">
        <v>44415</v>
      </c>
      <c r="L244" s="62">
        <f t="shared" ca="1" si="96"/>
        <v>1562</v>
      </c>
      <c r="M244" s="62">
        <f t="shared" ca="1" si="112"/>
        <v>1562</v>
      </c>
      <c r="N244" s="62">
        <f t="shared" ca="1" si="116"/>
        <v>289</v>
      </c>
      <c r="O244" s="62">
        <f t="shared" ca="1" si="97"/>
        <v>1273</v>
      </c>
      <c r="P244" s="62">
        <f t="shared" ca="1" si="98"/>
        <v>1273</v>
      </c>
      <c r="Q244" s="62">
        <f t="shared" ca="1" si="106"/>
        <v>302003.27500000002</v>
      </c>
      <c r="R244" s="43">
        <f ca="1">SUM(P$12:P244)</f>
        <v>162711.27499999999</v>
      </c>
      <c r="S244" s="60">
        <f ca="1">SUM(N$12:N244)+SUMIF(O$12:O244, "&lt;0")</f>
        <v>139292.00000000003</v>
      </c>
      <c r="U244" s="61">
        <v>44415</v>
      </c>
      <c r="V244" s="62">
        <f t="shared" ca="1" si="110"/>
        <v>2062</v>
      </c>
      <c r="W244" s="62">
        <f t="shared" ca="1" si="113"/>
        <v>2062</v>
      </c>
      <c r="X244" s="62">
        <f t="shared" ca="1" si="117"/>
        <v>534</v>
      </c>
      <c r="Y244" s="62">
        <f t="shared" ca="1" si="99"/>
        <v>1528</v>
      </c>
      <c r="Z244" s="62">
        <f t="shared" ca="1" si="100"/>
        <v>1528</v>
      </c>
      <c r="AA244" s="62">
        <f t="shared" ca="1" si="107"/>
        <v>374753.27500000002</v>
      </c>
      <c r="AB244" s="43">
        <f ca="1">SUM(Z$12:Z244)</f>
        <v>201981.27499999999</v>
      </c>
      <c r="AC244" s="60">
        <f ca="1">SUM(X$12:X244)+SUMIF(Y$12:Y244, "&lt;0")</f>
        <v>172772.00000000003</v>
      </c>
      <c r="AE244" s="61">
        <v>44415</v>
      </c>
      <c r="AF244" s="62">
        <f t="shared" ca="1" si="93"/>
        <v>1562</v>
      </c>
      <c r="AG244" s="62">
        <f t="shared" ca="1" si="114"/>
        <v>1562</v>
      </c>
      <c r="AH244" s="62">
        <f t="shared" ca="1" si="118"/>
        <v>284</v>
      </c>
      <c r="AI244" s="62">
        <f t="shared" ca="1" si="101"/>
        <v>1278</v>
      </c>
      <c r="AJ244" s="62">
        <f t="shared" ca="1" si="102"/>
        <v>1278</v>
      </c>
      <c r="AK244" s="62">
        <f t="shared" ca="1" si="108"/>
        <v>314503.27500000002</v>
      </c>
      <c r="AL244" s="43">
        <f ca="1">SUM(AJ$12:AJ244)</f>
        <v>168971.27499999999</v>
      </c>
      <c r="AM244" s="60">
        <f ca="1">SUM(AH$12:AH244)+SUMIF(AI$12:AI244, "&lt;0")</f>
        <v>145532.00000000003</v>
      </c>
      <c r="AO244" s="61">
        <v>44415</v>
      </c>
      <c r="AP244" s="62">
        <f t="shared" ca="1" si="94"/>
        <v>2062</v>
      </c>
      <c r="AQ244" s="62">
        <f t="shared" ca="1" si="115"/>
        <v>2062</v>
      </c>
      <c r="AR244" s="62">
        <f t="shared" ca="1" si="119"/>
        <v>524</v>
      </c>
      <c r="AS244" s="62">
        <f t="shared" ca="1" si="103"/>
        <v>1538</v>
      </c>
      <c r="AT244" s="62">
        <f t="shared" ca="1" si="104"/>
        <v>1538</v>
      </c>
      <c r="AU244" s="62">
        <f t="shared" ca="1" si="109"/>
        <v>399753.27500000002</v>
      </c>
      <c r="AV244" s="43">
        <f ca="1">SUM(AT$12:AT244)</f>
        <v>214501.27500000002</v>
      </c>
      <c r="AW244" s="60">
        <f ca="1">SUM(AR$12:AR244)+SUMIF(AS$12:AS244, "&lt;0")</f>
        <v>185252.00000000003</v>
      </c>
    </row>
    <row r="245" spans="1:49" x14ac:dyDescent="0.2">
      <c r="A245" s="33">
        <v>44416</v>
      </c>
      <c r="B245" s="54">
        <f ca="1">IF($A245&gt;= $C$5,$C$6, INDEX('[1]Historical Data'!$C$2:$C$745, MATCH(A245, '[1]Historical Data'!$A$2:$A$745, 0)))</f>
        <v>1062</v>
      </c>
      <c r="C245" s="62">
        <f t="shared" ca="1" si="111"/>
        <v>1062</v>
      </c>
      <c r="D245" s="62">
        <f t="shared" ca="1" si="120"/>
        <v>333</v>
      </c>
      <c r="E245" s="62">
        <f t="shared" ca="1" si="95"/>
        <v>729</v>
      </c>
      <c r="F245" s="62">
        <f t="shared" ca="1" si="92"/>
        <v>729</v>
      </c>
      <c r="G245" s="62">
        <f t="shared" ca="1" si="105"/>
        <v>230315.27499999999</v>
      </c>
      <c r="H245" s="43">
        <f ca="1">SUM(F$12:F245)</f>
        <v>124170.27499999999</v>
      </c>
      <c r="I245" s="60">
        <f ca="1">SUM(D$12:D245)+SUMIF(E$12:E245, "&lt;0")</f>
        <v>106145</v>
      </c>
      <c r="J245" s="43"/>
      <c r="K245" s="61">
        <v>44416</v>
      </c>
      <c r="L245" s="62">
        <f t="shared" ca="1" si="96"/>
        <v>1562</v>
      </c>
      <c r="M245" s="62">
        <f t="shared" ca="1" si="112"/>
        <v>1562</v>
      </c>
      <c r="N245" s="62">
        <f t="shared" ca="1" si="116"/>
        <v>573</v>
      </c>
      <c r="O245" s="62">
        <f t="shared" ca="1" si="97"/>
        <v>989</v>
      </c>
      <c r="P245" s="62">
        <f t="shared" ca="1" si="98"/>
        <v>989</v>
      </c>
      <c r="Q245" s="62">
        <f t="shared" ca="1" si="106"/>
        <v>303565.27500000002</v>
      </c>
      <c r="R245" s="43">
        <f ca="1">SUM(P$12:P245)</f>
        <v>163700.27499999999</v>
      </c>
      <c r="S245" s="60">
        <f ca="1">SUM(N$12:N245)+SUMIF(O$12:O245, "&lt;0")</f>
        <v>139865.00000000003</v>
      </c>
      <c r="U245" s="61">
        <v>44416</v>
      </c>
      <c r="V245" s="62">
        <f t="shared" ca="1" si="110"/>
        <v>2062</v>
      </c>
      <c r="W245" s="62">
        <f t="shared" ca="1" si="113"/>
        <v>2062</v>
      </c>
      <c r="X245" s="62">
        <f t="shared" ca="1" si="117"/>
        <v>813</v>
      </c>
      <c r="Y245" s="62">
        <f t="shared" ca="1" si="99"/>
        <v>1249</v>
      </c>
      <c r="Z245" s="62">
        <f t="shared" ca="1" si="100"/>
        <v>1249</v>
      </c>
      <c r="AA245" s="62">
        <f t="shared" ca="1" si="107"/>
        <v>376815.27500000002</v>
      </c>
      <c r="AB245" s="43">
        <f ca="1">SUM(Z$12:Z245)</f>
        <v>203230.27499999999</v>
      </c>
      <c r="AC245" s="60">
        <f ca="1">SUM(X$12:X245)+SUMIF(Y$12:Y245, "&lt;0")</f>
        <v>173585.00000000003</v>
      </c>
      <c r="AE245" s="61">
        <v>44416</v>
      </c>
      <c r="AF245" s="62">
        <f t="shared" ca="1" si="93"/>
        <v>1562</v>
      </c>
      <c r="AG245" s="62">
        <f t="shared" ca="1" si="114"/>
        <v>1562</v>
      </c>
      <c r="AH245" s="62">
        <f t="shared" ca="1" si="118"/>
        <v>573</v>
      </c>
      <c r="AI245" s="62">
        <f t="shared" ca="1" si="101"/>
        <v>989</v>
      </c>
      <c r="AJ245" s="62">
        <f t="shared" ca="1" si="102"/>
        <v>989</v>
      </c>
      <c r="AK245" s="62">
        <f t="shared" ca="1" si="108"/>
        <v>316065.27500000002</v>
      </c>
      <c r="AL245" s="43">
        <f ca="1">SUM(AJ$12:AJ245)</f>
        <v>169960.27499999999</v>
      </c>
      <c r="AM245" s="60">
        <f ca="1">SUM(AH$12:AH245)+SUMIF(AI$12:AI245, "&lt;0")</f>
        <v>146105.00000000003</v>
      </c>
      <c r="AO245" s="61">
        <v>44416</v>
      </c>
      <c r="AP245" s="62">
        <f t="shared" ca="1" si="94"/>
        <v>2062</v>
      </c>
      <c r="AQ245" s="62">
        <f t="shared" ca="1" si="115"/>
        <v>2062</v>
      </c>
      <c r="AR245" s="62">
        <f t="shared" ca="1" si="119"/>
        <v>813</v>
      </c>
      <c r="AS245" s="62">
        <f t="shared" ca="1" si="103"/>
        <v>1249</v>
      </c>
      <c r="AT245" s="62">
        <f t="shared" ca="1" si="104"/>
        <v>1249</v>
      </c>
      <c r="AU245" s="62">
        <f t="shared" ca="1" si="109"/>
        <v>401815.27500000002</v>
      </c>
      <c r="AV245" s="43">
        <f ca="1">SUM(AT$12:AT245)</f>
        <v>215750.27500000002</v>
      </c>
      <c r="AW245" s="60">
        <f ca="1">SUM(AR$12:AR245)+SUMIF(AS$12:AS245, "&lt;0")</f>
        <v>186065.00000000003</v>
      </c>
    </row>
    <row r="246" spans="1:49" x14ac:dyDescent="0.2">
      <c r="A246" s="33">
        <v>44417</v>
      </c>
      <c r="B246" s="54">
        <f ca="1">IF($A246&gt;= $C$5,$C$6, INDEX('[1]Historical Data'!$C$2:$C$745, MATCH(A246, '[1]Historical Data'!$A$2:$A$745, 0)))</f>
        <v>1062</v>
      </c>
      <c r="C246" s="62">
        <f t="shared" ca="1" si="111"/>
        <v>1062</v>
      </c>
      <c r="D246" s="62">
        <f t="shared" ca="1" si="120"/>
        <v>388</v>
      </c>
      <c r="E246" s="62">
        <f t="shared" ca="1" si="95"/>
        <v>674</v>
      </c>
      <c r="F246" s="62">
        <f t="shared" ca="1" si="92"/>
        <v>674</v>
      </c>
      <c r="G246" s="62">
        <f t="shared" ca="1" si="105"/>
        <v>231377.27499999999</v>
      </c>
      <c r="H246" s="43">
        <f ca="1">SUM(F$12:F246)</f>
        <v>124844.27499999999</v>
      </c>
      <c r="I246" s="60">
        <f ca="1">SUM(D$12:D246)+SUMIF(E$12:E246, "&lt;0")</f>
        <v>106533</v>
      </c>
      <c r="J246" s="43"/>
      <c r="K246" s="61">
        <v>44417</v>
      </c>
      <c r="L246" s="62">
        <f t="shared" ca="1" si="96"/>
        <v>1562</v>
      </c>
      <c r="M246" s="62">
        <f t="shared" ca="1" si="112"/>
        <v>1562</v>
      </c>
      <c r="N246" s="62">
        <f t="shared" ca="1" si="116"/>
        <v>628</v>
      </c>
      <c r="O246" s="62">
        <f t="shared" ca="1" si="97"/>
        <v>934</v>
      </c>
      <c r="P246" s="62">
        <f t="shared" ca="1" si="98"/>
        <v>934</v>
      </c>
      <c r="Q246" s="62">
        <f t="shared" ca="1" si="106"/>
        <v>305127.27500000002</v>
      </c>
      <c r="R246" s="43">
        <f ca="1">SUM(P$12:P246)</f>
        <v>164634.27499999999</v>
      </c>
      <c r="S246" s="60">
        <f ca="1">SUM(N$12:N246)+SUMIF(O$12:O246, "&lt;0")</f>
        <v>140493.00000000003</v>
      </c>
      <c r="U246" s="61">
        <v>44417</v>
      </c>
      <c r="V246" s="62">
        <f t="shared" ca="1" si="110"/>
        <v>2062</v>
      </c>
      <c r="W246" s="62">
        <f t="shared" ca="1" si="113"/>
        <v>2062</v>
      </c>
      <c r="X246" s="62">
        <f t="shared" ca="1" si="117"/>
        <v>868</v>
      </c>
      <c r="Y246" s="62">
        <f t="shared" ca="1" si="99"/>
        <v>1194</v>
      </c>
      <c r="Z246" s="62">
        <f t="shared" ca="1" si="100"/>
        <v>1194</v>
      </c>
      <c r="AA246" s="62">
        <f t="shared" ca="1" si="107"/>
        <v>378877.27500000002</v>
      </c>
      <c r="AB246" s="43">
        <f ca="1">SUM(Z$12:Z246)</f>
        <v>204424.27499999999</v>
      </c>
      <c r="AC246" s="60">
        <f ca="1">SUM(X$12:X246)+SUMIF(Y$12:Y246, "&lt;0")</f>
        <v>174453.00000000003</v>
      </c>
      <c r="AE246" s="61">
        <v>44417</v>
      </c>
      <c r="AF246" s="62">
        <f t="shared" ca="1" si="93"/>
        <v>1562</v>
      </c>
      <c r="AG246" s="62">
        <f t="shared" ca="1" si="114"/>
        <v>1562</v>
      </c>
      <c r="AH246" s="62">
        <f t="shared" ca="1" si="118"/>
        <v>628</v>
      </c>
      <c r="AI246" s="62">
        <f t="shared" ca="1" si="101"/>
        <v>934</v>
      </c>
      <c r="AJ246" s="62">
        <f t="shared" ca="1" si="102"/>
        <v>934</v>
      </c>
      <c r="AK246" s="62">
        <f t="shared" ca="1" si="108"/>
        <v>317627.27500000002</v>
      </c>
      <c r="AL246" s="43">
        <f ca="1">SUM(AJ$12:AJ246)</f>
        <v>170894.27499999999</v>
      </c>
      <c r="AM246" s="60">
        <f ca="1">SUM(AH$12:AH246)+SUMIF(AI$12:AI246, "&lt;0")</f>
        <v>146733.00000000003</v>
      </c>
      <c r="AO246" s="61">
        <v>44417</v>
      </c>
      <c r="AP246" s="62">
        <f t="shared" ca="1" si="94"/>
        <v>2062</v>
      </c>
      <c r="AQ246" s="62">
        <f t="shared" ca="1" si="115"/>
        <v>2062</v>
      </c>
      <c r="AR246" s="62">
        <f t="shared" ca="1" si="119"/>
        <v>868</v>
      </c>
      <c r="AS246" s="62">
        <f t="shared" ca="1" si="103"/>
        <v>1194</v>
      </c>
      <c r="AT246" s="62">
        <f t="shared" ca="1" si="104"/>
        <v>1194</v>
      </c>
      <c r="AU246" s="62">
        <f t="shared" ca="1" si="109"/>
        <v>403877.27500000002</v>
      </c>
      <c r="AV246" s="43">
        <f ca="1">SUM(AT$12:AT246)</f>
        <v>216944.27500000002</v>
      </c>
      <c r="AW246" s="60">
        <f ca="1">SUM(AR$12:AR246)+SUMIF(AS$12:AS246, "&lt;0")</f>
        <v>186933.00000000003</v>
      </c>
    </row>
    <row r="247" spans="1:49" x14ac:dyDescent="0.2">
      <c r="A247" s="33">
        <v>44418</v>
      </c>
      <c r="B247" s="54">
        <f ca="1">IF($A247&gt;= $C$5,$C$6, INDEX('[1]Historical Data'!$C$2:$C$745, MATCH(A247, '[1]Historical Data'!$A$2:$A$745, 0)))</f>
        <v>1062</v>
      </c>
      <c r="C247" s="62">
        <f t="shared" ca="1" si="111"/>
        <v>1062</v>
      </c>
      <c r="D247" s="62">
        <f t="shared" ca="1" si="120"/>
        <v>428</v>
      </c>
      <c r="E247" s="62">
        <f t="shared" ca="1" si="95"/>
        <v>634</v>
      </c>
      <c r="F247" s="62">
        <f t="shared" ca="1" si="92"/>
        <v>634</v>
      </c>
      <c r="G247" s="62">
        <f t="shared" ca="1" si="105"/>
        <v>232439.27499999999</v>
      </c>
      <c r="H247" s="43">
        <f ca="1">SUM(F$12:F247)</f>
        <v>125478.27499999999</v>
      </c>
      <c r="I247" s="60">
        <f ca="1">SUM(D$12:D247)+SUMIF(E$12:E247, "&lt;0")</f>
        <v>106961</v>
      </c>
      <c r="J247" s="43"/>
      <c r="K247" s="61">
        <v>44418</v>
      </c>
      <c r="L247" s="62">
        <f t="shared" ca="1" si="96"/>
        <v>1562</v>
      </c>
      <c r="M247" s="62">
        <f t="shared" ca="1" si="112"/>
        <v>1562</v>
      </c>
      <c r="N247" s="62">
        <f t="shared" ca="1" si="116"/>
        <v>668</v>
      </c>
      <c r="O247" s="62">
        <f t="shared" ca="1" si="97"/>
        <v>894</v>
      </c>
      <c r="P247" s="62">
        <f t="shared" ca="1" si="98"/>
        <v>894</v>
      </c>
      <c r="Q247" s="62">
        <f t="shared" ca="1" si="106"/>
        <v>306689.27500000002</v>
      </c>
      <c r="R247" s="43">
        <f ca="1">SUM(P$12:P247)</f>
        <v>165528.27499999999</v>
      </c>
      <c r="S247" s="60">
        <f ca="1">SUM(N$12:N247)+SUMIF(O$12:O247, "&lt;0")</f>
        <v>141161.00000000003</v>
      </c>
      <c r="U247" s="61">
        <v>44418</v>
      </c>
      <c r="V247" s="62">
        <f t="shared" ca="1" si="110"/>
        <v>2062</v>
      </c>
      <c r="W247" s="62">
        <f t="shared" ca="1" si="113"/>
        <v>2062</v>
      </c>
      <c r="X247" s="62">
        <f t="shared" ca="1" si="117"/>
        <v>908</v>
      </c>
      <c r="Y247" s="62">
        <f t="shared" ca="1" si="99"/>
        <v>1154</v>
      </c>
      <c r="Z247" s="62">
        <f t="shared" ca="1" si="100"/>
        <v>1154</v>
      </c>
      <c r="AA247" s="62">
        <f t="shared" ca="1" si="107"/>
        <v>380939.27500000002</v>
      </c>
      <c r="AB247" s="43">
        <f ca="1">SUM(Z$12:Z247)</f>
        <v>205578.27499999999</v>
      </c>
      <c r="AC247" s="60">
        <f ca="1">SUM(X$12:X247)+SUMIF(Y$12:Y247, "&lt;0")</f>
        <v>175361.00000000003</v>
      </c>
      <c r="AE247" s="61">
        <v>44418</v>
      </c>
      <c r="AF247" s="62">
        <f t="shared" ca="1" si="93"/>
        <v>1562</v>
      </c>
      <c r="AG247" s="62">
        <f t="shared" ca="1" si="114"/>
        <v>1562</v>
      </c>
      <c r="AH247" s="62">
        <f t="shared" ca="1" si="118"/>
        <v>668</v>
      </c>
      <c r="AI247" s="62">
        <f t="shared" ca="1" si="101"/>
        <v>894</v>
      </c>
      <c r="AJ247" s="62">
        <f t="shared" ca="1" si="102"/>
        <v>894</v>
      </c>
      <c r="AK247" s="62">
        <f t="shared" ca="1" si="108"/>
        <v>319189.27500000002</v>
      </c>
      <c r="AL247" s="43">
        <f ca="1">SUM(AJ$12:AJ247)</f>
        <v>171788.27499999999</v>
      </c>
      <c r="AM247" s="60">
        <f ca="1">SUM(AH$12:AH247)+SUMIF(AI$12:AI247, "&lt;0")</f>
        <v>147401.00000000003</v>
      </c>
      <c r="AO247" s="61">
        <v>44418</v>
      </c>
      <c r="AP247" s="62">
        <f t="shared" ca="1" si="94"/>
        <v>2062</v>
      </c>
      <c r="AQ247" s="62">
        <f t="shared" ca="1" si="115"/>
        <v>2062</v>
      </c>
      <c r="AR247" s="62">
        <f t="shared" ca="1" si="119"/>
        <v>908</v>
      </c>
      <c r="AS247" s="62">
        <f t="shared" ca="1" si="103"/>
        <v>1154</v>
      </c>
      <c r="AT247" s="62">
        <f t="shared" ca="1" si="104"/>
        <v>1154</v>
      </c>
      <c r="AU247" s="62">
        <f t="shared" ca="1" si="109"/>
        <v>405939.27500000002</v>
      </c>
      <c r="AV247" s="43">
        <f ca="1">SUM(AT$12:AT247)</f>
        <v>218098.27500000002</v>
      </c>
      <c r="AW247" s="60">
        <f ca="1">SUM(AR$12:AR247)+SUMIF(AS$12:AS247, "&lt;0")</f>
        <v>187841.00000000003</v>
      </c>
    </row>
    <row r="248" spans="1:49" x14ac:dyDescent="0.2">
      <c r="A248" s="33">
        <v>44419</v>
      </c>
      <c r="B248" s="54">
        <f ca="1">IF($A248&gt;= $C$5,$C$6, INDEX('[1]Historical Data'!$C$2:$C$745, MATCH(A248, '[1]Historical Data'!$A$2:$A$745, 0)))</f>
        <v>1062</v>
      </c>
      <c r="C248" s="62">
        <f t="shared" ca="1" si="111"/>
        <v>1062</v>
      </c>
      <c r="D248" s="62">
        <f t="shared" ca="1" si="120"/>
        <v>774</v>
      </c>
      <c r="E248" s="62">
        <f t="shared" ca="1" si="95"/>
        <v>288</v>
      </c>
      <c r="F248" s="62">
        <f t="shared" ca="1" si="92"/>
        <v>288</v>
      </c>
      <c r="G248" s="62">
        <f t="shared" ca="1" si="105"/>
        <v>233501.27499999999</v>
      </c>
      <c r="H248" s="43">
        <f ca="1">SUM(F$12:F248)</f>
        <v>125766.27499999999</v>
      </c>
      <c r="I248" s="60">
        <f ca="1">SUM(D$12:D248)+SUMIF(E$12:E248, "&lt;0")</f>
        <v>107735</v>
      </c>
      <c r="J248" s="43"/>
      <c r="K248" s="61">
        <v>44419</v>
      </c>
      <c r="L248" s="62">
        <f t="shared" ca="1" si="96"/>
        <v>1562</v>
      </c>
      <c r="M248" s="62">
        <f t="shared" ca="1" si="112"/>
        <v>1562</v>
      </c>
      <c r="N248" s="62">
        <f t="shared" ca="1" si="116"/>
        <v>1014</v>
      </c>
      <c r="O248" s="62">
        <f t="shared" ca="1" si="97"/>
        <v>548</v>
      </c>
      <c r="P248" s="62">
        <f t="shared" ca="1" si="98"/>
        <v>548</v>
      </c>
      <c r="Q248" s="62">
        <f t="shared" ca="1" si="106"/>
        <v>308251.27500000002</v>
      </c>
      <c r="R248" s="43">
        <f ca="1">SUM(P$12:P248)</f>
        <v>166076.27499999999</v>
      </c>
      <c r="S248" s="60">
        <f ca="1">SUM(N$12:N248)+SUMIF(O$12:O248, "&lt;0")</f>
        <v>142175.00000000003</v>
      </c>
      <c r="U248" s="61">
        <v>44419</v>
      </c>
      <c r="V248" s="62">
        <f t="shared" ca="1" si="110"/>
        <v>2062</v>
      </c>
      <c r="W248" s="62">
        <f t="shared" ca="1" si="113"/>
        <v>2062</v>
      </c>
      <c r="X248" s="62">
        <f t="shared" ca="1" si="117"/>
        <v>1254</v>
      </c>
      <c r="Y248" s="62">
        <f t="shared" ca="1" si="99"/>
        <v>808</v>
      </c>
      <c r="Z248" s="62">
        <f t="shared" ca="1" si="100"/>
        <v>808</v>
      </c>
      <c r="AA248" s="62">
        <f t="shared" ca="1" si="107"/>
        <v>383001.27500000002</v>
      </c>
      <c r="AB248" s="43">
        <f ca="1">SUM(Z$12:Z248)</f>
        <v>206386.27499999999</v>
      </c>
      <c r="AC248" s="60">
        <f ca="1">SUM(X$12:X248)+SUMIF(Y$12:Y248, "&lt;0")</f>
        <v>176615.00000000003</v>
      </c>
      <c r="AE248" s="61">
        <v>44419</v>
      </c>
      <c r="AF248" s="62">
        <f t="shared" ca="1" si="93"/>
        <v>1562</v>
      </c>
      <c r="AG248" s="62">
        <f t="shared" ca="1" si="114"/>
        <v>1562</v>
      </c>
      <c r="AH248" s="62">
        <f t="shared" ca="1" si="118"/>
        <v>1014</v>
      </c>
      <c r="AI248" s="62">
        <f t="shared" ca="1" si="101"/>
        <v>548</v>
      </c>
      <c r="AJ248" s="62">
        <f t="shared" ca="1" si="102"/>
        <v>548</v>
      </c>
      <c r="AK248" s="62">
        <f t="shared" ca="1" si="108"/>
        <v>320751.27500000002</v>
      </c>
      <c r="AL248" s="43">
        <f ca="1">SUM(AJ$12:AJ248)</f>
        <v>172336.27499999999</v>
      </c>
      <c r="AM248" s="60">
        <f ca="1">SUM(AH$12:AH248)+SUMIF(AI$12:AI248, "&lt;0")</f>
        <v>148415.00000000003</v>
      </c>
      <c r="AO248" s="61">
        <v>44419</v>
      </c>
      <c r="AP248" s="62">
        <f t="shared" ca="1" si="94"/>
        <v>2062</v>
      </c>
      <c r="AQ248" s="62">
        <f t="shared" ca="1" si="115"/>
        <v>2062</v>
      </c>
      <c r="AR248" s="62">
        <f t="shared" ca="1" si="119"/>
        <v>1254</v>
      </c>
      <c r="AS248" s="62">
        <f t="shared" ca="1" si="103"/>
        <v>808</v>
      </c>
      <c r="AT248" s="62">
        <f t="shared" ca="1" si="104"/>
        <v>808</v>
      </c>
      <c r="AU248" s="62">
        <f t="shared" ca="1" si="109"/>
        <v>408001.27500000002</v>
      </c>
      <c r="AV248" s="43">
        <f ca="1">SUM(AT$12:AT248)</f>
        <v>218906.27500000002</v>
      </c>
      <c r="AW248" s="60">
        <f ca="1">SUM(AR$12:AR248)+SUMIF(AS$12:AS248, "&lt;0")</f>
        <v>189095.00000000003</v>
      </c>
    </row>
    <row r="249" spans="1:49" x14ac:dyDescent="0.2">
      <c r="A249" s="33">
        <v>44420</v>
      </c>
      <c r="B249" s="54">
        <f ca="1">IF($A249&gt;= $C$5,$C$6, INDEX('[1]Historical Data'!$C$2:$C$745, MATCH(A249, '[1]Historical Data'!$A$2:$A$745, 0)))</f>
        <v>1062</v>
      </c>
      <c r="C249" s="62">
        <f t="shared" ca="1" si="111"/>
        <v>1062</v>
      </c>
      <c r="D249" s="62">
        <f t="shared" ca="1" si="120"/>
        <v>800</v>
      </c>
      <c r="E249" s="62">
        <f t="shared" ca="1" si="95"/>
        <v>262</v>
      </c>
      <c r="F249" s="62">
        <f t="shared" ca="1" si="92"/>
        <v>262</v>
      </c>
      <c r="G249" s="62">
        <f t="shared" ca="1" si="105"/>
        <v>234563.27499999999</v>
      </c>
      <c r="H249" s="43">
        <f ca="1">SUM(F$12:F249)</f>
        <v>126028.27499999999</v>
      </c>
      <c r="I249" s="60">
        <f ca="1">SUM(D$12:D249)+SUMIF(E$12:E249, "&lt;0")</f>
        <v>108535</v>
      </c>
      <c r="J249" s="43"/>
      <c r="K249" s="61">
        <v>44420</v>
      </c>
      <c r="L249" s="62">
        <f t="shared" ca="1" si="96"/>
        <v>1562</v>
      </c>
      <c r="M249" s="62">
        <f t="shared" ca="1" si="112"/>
        <v>1562</v>
      </c>
      <c r="N249" s="62">
        <f t="shared" ca="1" si="116"/>
        <v>1040</v>
      </c>
      <c r="O249" s="62">
        <f t="shared" ca="1" si="97"/>
        <v>522</v>
      </c>
      <c r="P249" s="62">
        <f t="shared" ca="1" si="98"/>
        <v>522</v>
      </c>
      <c r="Q249" s="62">
        <f t="shared" ca="1" si="106"/>
        <v>309813.27500000002</v>
      </c>
      <c r="R249" s="43">
        <f ca="1">SUM(P$12:P249)</f>
        <v>166598.27499999999</v>
      </c>
      <c r="S249" s="60">
        <f ca="1">SUM(N$12:N249)+SUMIF(O$12:O249, "&lt;0")</f>
        <v>143215.00000000003</v>
      </c>
      <c r="U249" s="61">
        <v>44420</v>
      </c>
      <c r="V249" s="62">
        <f t="shared" ca="1" si="110"/>
        <v>2062</v>
      </c>
      <c r="W249" s="62">
        <f t="shared" ca="1" si="113"/>
        <v>2062</v>
      </c>
      <c r="X249" s="62">
        <f t="shared" ca="1" si="117"/>
        <v>1280</v>
      </c>
      <c r="Y249" s="62">
        <f t="shared" ca="1" si="99"/>
        <v>782</v>
      </c>
      <c r="Z249" s="62">
        <f t="shared" ca="1" si="100"/>
        <v>782</v>
      </c>
      <c r="AA249" s="62">
        <f t="shared" ca="1" si="107"/>
        <v>385063.27500000002</v>
      </c>
      <c r="AB249" s="43">
        <f ca="1">SUM(Z$12:Z249)</f>
        <v>207168.27499999999</v>
      </c>
      <c r="AC249" s="60">
        <f ca="1">SUM(X$12:X249)+SUMIF(Y$12:Y249, "&lt;0")</f>
        <v>177895.00000000003</v>
      </c>
      <c r="AE249" s="61">
        <v>44420</v>
      </c>
      <c r="AF249" s="62">
        <f t="shared" ca="1" si="93"/>
        <v>1562</v>
      </c>
      <c r="AG249" s="62">
        <f t="shared" ca="1" si="114"/>
        <v>1562</v>
      </c>
      <c r="AH249" s="62">
        <f t="shared" ca="1" si="118"/>
        <v>1040</v>
      </c>
      <c r="AI249" s="62">
        <f t="shared" ca="1" si="101"/>
        <v>522</v>
      </c>
      <c r="AJ249" s="62">
        <f t="shared" ca="1" si="102"/>
        <v>522</v>
      </c>
      <c r="AK249" s="62">
        <f t="shared" ca="1" si="108"/>
        <v>322313.27500000002</v>
      </c>
      <c r="AL249" s="43">
        <f ca="1">SUM(AJ$12:AJ249)</f>
        <v>172858.27499999999</v>
      </c>
      <c r="AM249" s="60">
        <f ca="1">SUM(AH$12:AH249)+SUMIF(AI$12:AI249, "&lt;0")</f>
        <v>149455.00000000003</v>
      </c>
      <c r="AO249" s="61">
        <v>44420</v>
      </c>
      <c r="AP249" s="62">
        <f t="shared" ca="1" si="94"/>
        <v>2062</v>
      </c>
      <c r="AQ249" s="62">
        <f t="shared" ca="1" si="115"/>
        <v>2062</v>
      </c>
      <c r="AR249" s="62">
        <f t="shared" ca="1" si="119"/>
        <v>1280</v>
      </c>
      <c r="AS249" s="62">
        <f t="shared" ca="1" si="103"/>
        <v>782</v>
      </c>
      <c r="AT249" s="62">
        <f t="shared" ca="1" si="104"/>
        <v>782</v>
      </c>
      <c r="AU249" s="62">
        <f t="shared" ca="1" si="109"/>
        <v>410063.27500000002</v>
      </c>
      <c r="AV249" s="43">
        <f ca="1">SUM(AT$12:AT249)</f>
        <v>219688.27500000002</v>
      </c>
      <c r="AW249" s="60">
        <f ca="1">SUM(AR$12:AR249)+SUMIF(AS$12:AS249, "&lt;0")</f>
        <v>190375.00000000003</v>
      </c>
    </row>
    <row r="250" spans="1:49" x14ac:dyDescent="0.2">
      <c r="A250" s="33">
        <v>44421</v>
      </c>
      <c r="B250" s="54">
        <f ca="1">IF($A250&gt;= $C$5,$C$6, INDEX('[1]Historical Data'!$C$2:$C$745, MATCH(A250, '[1]Historical Data'!$A$2:$A$745, 0)))</f>
        <v>1062</v>
      </c>
      <c r="C250" s="62">
        <f t="shared" ca="1" si="111"/>
        <v>1062</v>
      </c>
      <c r="D250" s="62">
        <f t="shared" ca="1" si="120"/>
        <v>673</v>
      </c>
      <c r="E250" s="62">
        <f t="shared" ca="1" si="95"/>
        <v>389</v>
      </c>
      <c r="F250" s="62">
        <f t="shared" ca="1" si="92"/>
        <v>389</v>
      </c>
      <c r="G250" s="62">
        <f t="shared" ca="1" si="105"/>
        <v>235625.27499999999</v>
      </c>
      <c r="H250" s="43">
        <f ca="1">SUM(F$12:F250)</f>
        <v>126417.27499999999</v>
      </c>
      <c r="I250" s="60">
        <f ca="1">SUM(D$12:D250)+SUMIF(E$12:E250, "&lt;0")</f>
        <v>109208</v>
      </c>
      <c r="J250" s="43"/>
      <c r="K250" s="61">
        <v>44421</v>
      </c>
      <c r="L250" s="62">
        <f t="shared" ca="1" si="96"/>
        <v>1562</v>
      </c>
      <c r="M250" s="62">
        <f t="shared" ca="1" si="112"/>
        <v>1562</v>
      </c>
      <c r="N250" s="62">
        <f t="shared" ca="1" si="116"/>
        <v>913</v>
      </c>
      <c r="O250" s="62">
        <f t="shared" ca="1" si="97"/>
        <v>649</v>
      </c>
      <c r="P250" s="62">
        <f t="shared" ca="1" si="98"/>
        <v>649</v>
      </c>
      <c r="Q250" s="62">
        <f t="shared" ca="1" si="106"/>
        <v>311375.27500000002</v>
      </c>
      <c r="R250" s="43">
        <f ca="1">SUM(P$12:P250)</f>
        <v>167247.27499999999</v>
      </c>
      <c r="S250" s="60">
        <f ca="1">SUM(N$12:N250)+SUMIF(O$12:O250, "&lt;0")</f>
        <v>144128.00000000003</v>
      </c>
      <c r="U250" s="61">
        <v>44421</v>
      </c>
      <c r="V250" s="62">
        <f t="shared" ca="1" si="110"/>
        <v>2062</v>
      </c>
      <c r="W250" s="62">
        <f t="shared" ca="1" si="113"/>
        <v>2062</v>
      </c>
      <c r="X250" s="62">
        <f t="shared" ca="1" si="117"/>
        <v>1153</v>
      </c>
      <c r="Y250" s="62">
        <f t="shared" ca="1" si="99"/>
        <v>909</v>
      </c>
      <c r="Z250" s="62">
        <f t="shared" ca="1" si="100"/>
        <v>909</v>
      </c>
      <c r="AA250" s="62">
        <f t="shared" ca="1" si="107"/>
        <v>387125.27500000002</v>
      </c>
      <c r="AB250" s="43">
        <f ca="1">SUM(Z$12:Z250)</f>
        <v>208077.27499999999</v>
      </c>
      <c r="AC250" s="60">
        <f ca="1">SUM(X$12:X250)+SUMIF(Y$12:Y250, "&lt;0")</f>
        <v>179048.00000000003</v>
      </c>
      <c r="AE250" s="61">
        <v>44421</v>
      </c>
      <c r="AF250" s="62">
        <f t="shared" ca="1" si="93"/>
        <v>1562</v>
      </c>
      <c r="AG250" s="62">
        <f t="shared" ca="1" si="114"/>
        <v>1562</v>
      </c>
      <c r="AH250" s="62">
        <f t="shared" ca="1" si="118"/>
        <v>913</v>
      </c>
      <c r="AI250" s="62">
        <f t="shared" ca="1" si="101"/>
        <v>649</v>
      </c>
      <c r="AJ250" s="62">
        <f t="shared" ca="1" si="102"/>
        <v>649</v>
      </c>
      <c r="AK250" s="62">
        <f t="shared" ca="1" si="108"/>
        <v>323875.27500000002</v>
      </c>
      <c r="AL250" s="43">
        <f ca="1">SUM(AJ$12:AJ250)</f>
        <v>173507.27499999999</v>
      </c>
      <c r="AM250" s="60">
        <f ca="1">SUM(AH$12:AH250)+SUMIF(AI$12:AI250, "&lt;0")</f>
        <v>150368.00000000003</v>
      </c>
      <c r="AO250" s="61">
        <v>44421</v>
      </c>
      <c r="AP250" s="62">
        <f t="shared" ca="1" si="94"/>
        <v>2062</v>
      </c>
      <c r="AQ250" s="62">
        <f t="shared" ca="1" si="115"/>
        <v>2062</v>
      </c>
      <c r="AR250" s="62">
        <f t="shared" ca="1" si="119"/>
        <v>1153</v>
      </c>
      <c r="AS250" s="62">
        <f t="shared" ca="1" si="103"/>
        <v>909</v>
      </c>
      <c r="AT250" s="62">
        <f t="shared" ca="1" si="104"/>
        <v>909</v>
      </c>
      <c r="AU250" s="62">
        <f t="shared" ca="1" si="109"/>
        <v>412125.27500000002</v>
      </c>
      <c r="AV250" s="43">
        <f ca="1">SUM(AT$12:AT250)</f>
        <v>220597.27500000002</v>
      </c>
      <c r="AW250" s="60">
        <f ca="1">SUM(AR$12:AR250)+SUMIF(AS$12:AS250, "&lt;0")</f>
        <v>191528.00000000003</v>
      </c>
    </row>
    <row r="251" spans="1:49" x14ac:dyDescent="0.2">
      <c r="A251" s="33">
        <v>44422</v>
      </c>
      <c r="B251" s="54">
        <f ca="1">IF($A251&gt;= $C$5,$C$6, INDEX('[1]Historical Data'!$C$2:$C$745, MATCH(A251, '[1]Historical Data'!$A$2:$A$745, 0)))</f>
        <v>1062</v>
      </c>
      <c r="C251" s="62">
        <f t="shared" ca="1" si="111"/>
        <v>1062</v>
      </c>
      <c r="D251" s="62">
        <f t="shared" ca="1" si="120"/>
        <v>763</v>
      </c>
      <c r="E251" s="62">
        <f t="shared" ca="1" si="95"/>
        <v>299</v>
      </c>
      <c r="F251" s="62">
        <f t="shared" ca="1" si="92"/>
        <v>299</v>
      </c>
      <c r="G251" s="62">
        <f t="shared" ca="1" si="105"/>
        <v>236687.27499999999</v>
      </c>
      <c r="H251" s="43">
        <f ca="1">SUM(F$12:F251)</f>
        <v>126716.27499999999</v>
      </c>
      <c r="I251" s="60">
        <f ca="1">SUM(D$12:D251)+SUMIF(E$12:E251, "&lt;0")</f>
        <v>109971</v>
      </c>
      <c r="J251" s="43"/>
      <c r="K251" s="61">
        <v>44422</v>
      </c>
      <c r="L251" s="62">
        <f t="shared" ca="1" si="96"/>
        <v>1562</v>
      </c>
      <c r="M251" s="62">
        <f t="shared" ca="1" si="112"/>
        <v>1562</v>
      </c>
      <c r="N251" s="62">
        <f t="shared" ca="1" si="116"/>
        <v>1003</v>
      </c>
      <c r="O251" s="62">
        <f t="shared" ca="1" si="97"/>
        <v>559</v>
      </c>
      <c r="P251" s="62">
        <f t="shared" ca="1" si="98"/>
        <v>559</v>
      </c>
      <c r="Q251" s="62">
        <f t="shared" ca="1" si="106"/>
        <v>312937.27500000002</v>
      </c>
      <c r="R251" s="43">
        <f ca="1">SUM(P$12:P251)</f>
        <v>167806.27499999999</v>
      </c>
      <c r="S251" s="60">
        <f ca="1">SUM(N$12:N251)+SUMIF(O$12:O251, "&lt;0")</f>
        <v>145131.00000000003</v>
      </c>
      <c r="U251" s="61">
        <v>44422</v>
      </c>
      <c r="V251" s="62">
        <f t="shared" ca="1" si="110"/>
        <v>2062</v>
      </c>
      <c r="W251" s="62">
        <f t="shared" ca="1" si="113"/>
        <v>2062</v>
      </c>
      <c r="X251" s="62">
        <f t="shared" ca="1" si="117"/>
        <v>1243</v>
      </c>
      <c r="Y251" s="62">
        <f t="shared" ca="1" si="99"/>
        <v>819</v>
      </c>
      <c r="Z251" s="62">
        <f t="shared" ca="1" si="100"/>
        <v>819</v>
      </c>
      <c r="AA251" s="62">
        <f t="shared" ca="1" si="107"/>
        <v>389187.27500000002</v>
      </c>
      <c r="AB251" s="43">
        <f ca="1">SUM(Z$12:Z251)</f>
        <v>208896.27499999999</v>
      </c>
      <c r="AC251" s="60">
        <f ca="1">SUM(X$12:X251)+SUMIF(Y$12:Y251, "&lt;0")</f>
        <v>180291.00000000003</v>
      </c>
      <c r="AE251" s="61">
        <v>44422</v>
      </c>
      <c r="AF251" s="62">
        <f t="shared" ca="1" si="93"/>
        <v>1562</v>
      </c>
      <c r="AG251" s="62">
        <f t="shared" ca="1" si="114"/>
        <v>1562</v>
      </c>
      <c r="AH251" s="62">
        <f t="shared" ca="1" si="118"/>
        <v>1003</v>
      </c>
      <c r="AI251" s="62">
        <f t="shared" ca="1" si="101"/>
        <v>559</v>
      </c>
      <c r="AJ251" s="62">
        <f t="shared" ca="1" si="102"/>
        <v>559</v>
      </c>
      <c r="AK251" s="62">
        <f t="shared" ca="1" si="108"/>
        <v>325437.27500000002</v>
      </c>
      <c r="AL251" s="43">
        <f ca="1">SUM(AJ$12:AJ251)</f>
        <v>174066.27499999999</v>
      </c>
      <c r="AM251" s="60">
        <f ca="1">SUM(AH$12:AH251)+SUMIF(AI$12:AI251, "&lt;0")</f>
        <v>151371.00000000003</v>
      </c>
      <c r="AO251" s="61">
        <v>44422</v>
      </c>
      <c r="AP251" s="62">
        <f t="shared" ca="1" si="94"/>
        <v>2062</v>
      </c>
      <c r="AQ251" s="62">
        <f t="shared" ca="1" si="115"/>
        <v>2062</v>
      </c>
      <c r="AR251" s="62">
        <f t="shared" ca="1" si="119"/>
        <v>1243</v>
      </c>
      <c r="AS251" s="62">
        <f t="shared" ca="1" si="103"/>
        <v>819</v>
      </c>
      <c r="AT251" s="62">
        <f t="shared" ca="1" si="104"/>
        <v>819</v>
      </c>
      <c r="AU251" s="62">
        <f t="shared" ca="1" si="109"/>
        <v>414187.27500000002</v>
      </c>
      <c r="AV251" s="43">
        <f ca="1">SUM(AT$12:AT251)</f>
        <v>221416.27500000002</v>
      </c>
      <c r="AW251" s="60">
        <f ca="1">SUM(AR$12:AR251)+SUMIF(AS$12:AS251, "&lt;0")</f>
        <v>192771.00000000003</v>
      </c>
    </row>
    <row r="252" spans="1:49" x14ac:dyDescent="0.2">
      <c r="A252" s="33">
        <v>44423</v>
      </c>
      <c r="B252" s="54">
        <f ca="1">IF($A252&gt;= $C$5,$C$6, INDEX('[1]Historical Data'!$C$2:$C$745, MATCH(A252, '[1]Historical Data'!$A$2:$A$745, 0)))</f>
        <v>1062</v>
      </c>
      <c r="C252" s="62">
        <f t="shared" ca="1" si="111"/>
        <v>1062</v>
      </c>
      <c r="D252" s="62">
        <f t="shared" ca="1" si="120"/>
        <v>1062</v>
      </c>
      <c r="E252" s="62">
        <f t="shared" ca="1" si="95"/>
        <v>0</v>
      </c>
      <c r="F252" s="62">
        <f t="shared" ca="1" si="92"/>
        <v>0</v>
      </c>
      <c r="G252" s="62">
        <f t="shared" ca="1" si="105"/>
        <v>237749.27499999999</v>
      </c>
      <c r="H252" s="43">
        <f ca="1">SUM(F$12:F252)</f>
        <v>126716.27499999999</v>
      </c>
      <c r="I252" s="60">
        <f ca="1">SUM(D$12:D252)+SUMIF(E$12:E252, "&lt;0")</f>
        <v>111033</v>
      </c>
      <c r="J252" s="43"/>
      <c r="K252" s="61">
        <v>44423</v>
      </c>
      <c r="L252" s="62">
        <f t="shared" ca="1" si="96"/>
        <v>1562</v>
      </c>
      <c r="M252" s="62">
        <f t="shared" ca="1" si="112"/>
        <v>1562</v>
      </c>
      <c r="N252" s="62">
        <f t="shared" ca="1" si="116"/>
        <v>1357</v>
      </c>
      <c r="O252" s="62">
        <f t="shared" ca="1" si="97"/>
        <v>205</v>
      </c>
      <c r="P252" s="62">
        <f t="shared" ca="1" si="98"/>
        <v>205</v>
      </c>
      <c r="Q252" s="62">
        <f t="shared" ca="1" si="106"/>
        <v>314499.27500000002</v>
      </c>
      <c r="R252" s="43">
        <f ca="1">SUM(P$12:P252)</f>
        <v>168011.27499999999</v>
      </c>
      <c r="S252" s="60">
        <f ca="1">SUM(N$12:N252)+SUMIF(O$12:O252, "&lt;0")</f>
        <v>146488.00000000003</v>
      </c>
      <c r="U252" s="61">
        <v>44423</v>
      </c>
      <c r="V252" s="62">
        <f t="shared" ca="1" si="110"/>
        <v>2062</v>
      </c>
      <c r="W252" s="62">
        <f t="shared" ca="1" si="113"/>
        <v>2062</v>
      </c>
      <c r="X252" s="62">
        <f t="shared" ca="1" si="117"/>
        <v>1603</v>
      </c>
      <c r="Y252" s="62">
        <f t="shared" ca="1" si="99"/>
        <v>459</v>
      </c>
      <c r="Z252" s="62">
        <f t="shared" ca="1" si="100"/>
        <v>459</v>
      </c>
      <c r="AA252" s="62">
        <f t="shared" ca="1" si="107"/>
        <v>391249.27500000002</v>
      </c>
      <c r="AB252" s="43">
        <f ca="1">SUM(Z$12:Z252)</f>
        <v>209355.27499999999</v>
      </c>
      <c r="AC252" s="60">
        <f ca="1">SUM(X$12:X252)+SUMIF(Y$12:Y252, "&lt;0")</f>
        <v>181894.00000000003</v>
      </c>
      <c r="AE252" s="61">
        <v>44423</v>
      </c>
      <c r="AF252" s="62">
        <f t="shared" ca="1" si="93"/>
        <v>1562</v>
      </c>
      <c r="AG252" s="62">
        <f t="shared" ca="1" si="114"/>
        <v>1562</v>
      </c>
      <c r="AH252" s="62">
        <f t="shared" ca="1" si="118"/>
        <v>1363</v>
      </c>
      <c r="AI252" s="62">
        <f t="shared" ca="1" si="101"/>
        <v>199</v>
      </c>
      <c r="AJ252" s="62">
        <f t="shared" ca="1" si="102"/>
        <v>199</v>
      </c>
      <c r="AK252" s="62">
        <f t="shared" ca="1" si="108"/>
        <v>326999.27500000002</v>
      </c>
      <c r="AL252" s="43">
        <f ca="1">SUM(AJ$12:AJ252)</f>
        <v>174265.27499999999</v>
      </c>
      <c r="AM252" s="60">
        <f ca="1">SUM(AH$12:AH252)+SUMIF(AI$12:AI252, "&lt;0")</f>
        <v>152734.00000000003</v>
      </c>
      <c r="AO252" s="61">
        <v>44423</v>
      </c>
      <c r="AP252" s="62">
        <f t="shared" ca="1" si="94"/>
        <v>2062</v>
      </c>
      <c r="AQ252" s="62">
        <f t="shared" ca="1" si="115"/>
        <v>2062</v>
      </c>
      <c r="AR252" s="62">
        <f t="shared" ca="1" si="119"/>
        <v>1603</v>
      </c>
      <c r="AS252" s="62">
        <f t="shared" ca="1" si="103"/>
        <v>459</v>
      </c>
      <c r="AT252" s="62">
        <f t="shared" ca="1" si="104"/>
        <v>459</v>
      </c>
      <c r="AU252" s="62">
        <f t="shared" ca="1" si="109"/>
        <v>416249.27500000002</v>
      </c>
      <c r="AV252" s="43">
        <f ca="1">SUM(AT$12:AT252)</f>
        <v>221875.27500000002</v>
      </c>
      <c r="AW252" s="60">
        <f ca="1">SUM(AR$12:AR252)+SUMIF(AS$12:AS252, "&lt;0")</f>
        <v>194374.00000000003</v>
      </c>
    </row>
    <row r="253" spans="1:49" x14ac:dyDescent="0.2">
      <c r="A253" s="33">
        <v>44424</v>
      </c>
      <c r="B253" s="54">
        <f ca="1">IF($A253&gt;= $C$5,$C$6, INDEX('[1]Historical Data'!$C$2:$C$745, MATCH(A253, '[1]Historical Data'!$A$2:$A$745, 0)))</f>
        <v>1062</v>
      </c>
      <c r="C253" s="62">
        <f t="shared" ca="1" si="111"/>
        <v>1062</v>
      </c>
      <c r="D253" s="62">
        <f t="shared" ca="1" si="120"/>
        <v>652</v>
      </c>
      <c r="E253" s="62">
        <f t="shared" ca="1" si="95"/>
        <v>410</v>
      </c>
      <c r="F253" s="62">
        <f t="shared" ca="1" si="92"/>
        <v>410</v>
      </c>
      <c r="G253" s="62">
        <f t="shared" ca="1" si="105"/>
        <v>238811.27499999999</v>
      </c>
      <c r="H253" s="43">
        <f ca="1">SUM(F$12:F253)</f>
        <v>127126.27499999999</v>
      </c>
      <c r="I253" s="60">
        <f ca="1">SUM(D$12:D253)+SUMIF(E$12:E253, "&lt;0")</f>
        <v>111685</v>
      </c>
      <c r="J253" s="43"/>
      <c r="K253" s="61">
        <v>44424</v>
      </c>
      <c r="L253" s="62">
        <f t="shared" ca="1" si="96"/>
        <v>1562</v>
      </c>
      <c r="M253" s="62">
        <f t="shared" ca="1" si="112"/>
        <v>1562</v>
      </c>
      <c r="N253" s="62">
        <f t="shared" ca="1" si="116"/>
        <v>837</v>
      </c>
      <c r="O253" s="62">
        <f t="shared" ca="1" si="97"/>
        <v>725</v>
      </c>
      <c r="P253" s="62">
        <f t="shared" ca="1" si="98"/>
        <v>725</v>
      </c>
      <c r="Q253" s="62">
        <f t="shared" ca="1" si="106"/>
        <v>316061.27500000002</v>
      </c>
      <c r="R253" s="43">
        <f ca="1">SUM(P$12:P253)</f>
        <v>168736.27499999999</v>
      </c>
      <c r="S253" s="60">
        <f ca="1">SUM(N$12:N253)+SUMIF(O$12:O253, "&lt;0")</f>
        <v>147325.00000000003</v>
      </c>
      <c r="U253" s="61">
        <v>44424</v>
      </c>
      <c r="V253" s="62">
        <f t="shared" ca="1" si="110"/>
        <v>2062</v>
      </c>
      <c r="W253" s="62">
        <f t="shared" ca="1" si="113"/>
        <v>2062</v>
      </c>
      <c r="X253" s="62">
        <f t="shared" ca="1" si="117"/>
        <v>1071</v>
      </c>
      <c r="Y253" s="62">
        <f t="shared" ca="1" si="99"/>
        <v>991</v>
      </c>
      <c r="Z253" s="62">
        <f t="shared" ca="1" si="100"/>
        <v>991</v>
      </c>
      <c r="AA253" s="62">
        <f t="shared" ca="1" si="107"/>
        <v>393311.27500000002</v>
      </c>
      <c r="AB253" s="43">
        <f ca="1">SUM(Z$12:Z253)</f>
        <v>210346.27499999999</v>
      </c>
      <c r="AC253" s="60">
        <f ca="1">SUM(X$12:X253)+SUMIF(Y$12:Y253, "&lt;0")</f>
        <v>182965.00000000003</v>
      </c>
      <c r="AE253" s="61">
        <v>44424</v>
      </c>
      <c r="AF253" s="62">
        <f t="shared" ca="1" si="93"/>
        <v>1562</v>
      </c>
      <c r="AG253" s="62">
        <f t="shared" ca="1" si="114"/>
        <v>1562</v>
      </c>
      <c r="AH253" s="62">
        <f t="shared" ca="1" si="118"/>
        <v>831</v>
      </c>
      <c r="AI253" s="62">
        <f t="shared" ca="1" si="101"/>
        <v>731</v>
      </c>
      <c r="AJ253" s="62">
        <f t="shared" ca="1" si="102"/>
        <v>731</v>
      </c>
      <c r="AK253" s="62">
        <f t="shared" ca="1" si="108"/>
        <v>328561.27500000002</v>
      </c>
      <c r="AL253" s="43">
        <f ca="1">SUM(AJ$12:AJ253)</f>
        <v>174996.27499999999</v>
      </c>
      <c r="AM253" s="60">
        <f ca="1">SUM(AH$12:AH253)+SUMIF(AI$12:AI253, "&lt;0")</f>
        <v>153565.00000000003</v>
      </c>
      <c r="AO253" s="61">
        <v>44424</v>
      </c>
      <c r="AP253" s="62">
        <f t="shared" ca="1" si="94"/>
        <v>2062</v>
      </c>
      <c r="AQ253" s="62">
        <f t="shared" ca="1" si="115"/>
        <v>2062</v>
      </c>
      <c r="AR253" s="62">
        <f t="shared" ca="1" si="119"/>
        <v>1071</v>
      </c>
      <c r="AS253" s="62">
        <f t="shared" ca="1" si="103"/>
        <v>991</v>
      </c>
      <c r="AT253" s="62">
        <f t="shared" ca="1" si="104"/>
        <v>991</v>
      </c>
      <c r="AU253" s="62">
        <f t="shared" ca="1" si="109"/>
        <v>418311.27500000002</v>
      </c>
      <c r="AV253" s="43">
        <f ca="1">SUM(AT$12:AT253)</f>
        <v>222866.27500000002</v>
      </c>
      <c r="AW253" s="60">
        <f ca="1">SUM(AR$12:AR253)+SUMIF(AS$12:AS253, "&lt;0")</f>
        <v>195445.00000000003</v>
      </c>
    </row>
    <row r="254" spans="1:49" x14ac:dyDescent="0.2">
      <c r="A254" s="33">
        <v>44425</v>
      </c>
      <c r="B254" s="54">
        <f ca="1">IF($A254&gt;= $C$5,$C$6, INDEX('[1]Historical Data'!$C$2:$C$745, MATCH(A254, '[1]Historical Data'!$A$2:$A$745, 0)))</f>
        <v>1062</v>
      </c>
      <c r="C254" s="62">
        <f t="shared" ca="1" si="111"/>
        <v>1062</v>
      </c>
      <c r="D254" s="62">
        <f t="shared" ca="1" si="120"/>
        <v>500</v>
      </c>
      <c r="E254" s="62">
        <f t="shared" ca="1" si="95"/>
        <v>562</v>
      </c>
      <c r="F254" s="62">
        <f t="shared" ca="1" si="92"/>
        <v>562</v>
      </c>
      <c r="G254" s="62">
        <f t="shared" ca="1" si="105"/>
        <v>239873.27499999999</v>
      </c>
      <c r="H254" s="43">
        <f ca="1">SUM(F$12:F254)</f>
        <v>127688.27499999999</v>
      </c>
      <c r="I254" s="60">
        <f ca="1">SUM(D$12:D254)+SUMIF(E$12:E254, "&lt;0")</f>
        <v>112185</v>
      </c>
      <c r="J254" s="43"/>
      <c r="K254" s="61">
        <v>44425</v>
      </c>
      <c r="L254" s="62">
        <f t="shared" ca="1" si="96"/>
        <v>1562</v>
      </c>
      <c r="M254" s="62">
        <f t="shared" ca="1" si="112"/>
        <v>1562</v>
      </c>
      <c r="N254" s="62">
        <f t="shared" ca="1" si="116"/>
        <v>740</v>
      </c>
      <c r="O254" s="62">
        <f t="shared" ca="1" si="97"/>
        <v>822</v>
      </c>
      <c r="P254" s="62">
        <f t="shared" ca="1" si="98"/>
        <v>822</v>
      </c>
      <c r="Q254" s="62">
        <f t="shared" ca="1" si="106"/>
        <v>317623.27500000002</v>
      </c>
      <c r="R254" s="43">
        <f ca="1">SUM(P$12:P254)</f>
        <v>169558.27499999999</v>
      </c>
      <c r="S254" s="60">
        <f ca="1">SUM(N$12:N254)+SUMIF(O$12:O254, "&lt;0")</f>
        <v>148065.00000000003</v>
      </c>
      <c r="U254" s="61">
        <v>44425</v>
      </c>
      <c r="V254" s="62">
        <f t="shared" ca="1" si="110"/>
        <v>2062</v>
      </c>
      <c r="W254" s="62">
        <f t="shared" ca="1" si="113"/>
        <v>2062</v>
      </c>
      <c r="X254" s="62">
        <f t="shared" ca="1" si="117"/>
        <v>980</v>
      </c>
      <c r="Y254" s="62">
        <f t="shared" ca="1" si="99"/>
        <v>1082</v>
      </c>
      <c r="Z254" s="62">
        <f t="shared" ca="1" si="100"/>
        <v>1082</v>
      </c>
      <c r="AA254" s="62">
        <f t="shared" ca="1" si="107"/>
        <v>395373.27500000002</v>
      </c>
      <c r="AB254" s="43">
        <f ca="1">SUM(Z$12:Z254)</f>
        <v>211428.27499999999</v>
      </c>
      <c r="AC254" s="60">
        <f ca="1">SUM(X$12:X254)+SUMIF(Y$12:Y254, "&lt;0")</f>
        <v>183945.00000000003</v>
      </c>
      <c r="AE254" s="61">
        <v>44425</v>
      </c>
      <c r="AF254" s="62">
        <f t="shared" ca="1" si="93"/>
        <v>1562</v>
      </c>
      <c r="AG254" s="62">
        <f t="shared" ca="1" si="114"/>
        <v>1562</v>
      </c>
      <c r="AH254" s="62">
        <f t="shared" ca="1" si="118"/>
        <v>740</v>
      </c>
      <c r="AI254" s="62">
        <f t="shared" ca="1" si="101"/>
        <v>822</v>
      </c>
      <c r="AJ254" s="62">
        <f t="shared" ca="1" si="102"/>
        <v>822</v>
      </c>
      <c r="AK254" s="62">
        <f t="shared" ca="1" si="108"/>
        <v>330123.27500000002</v>
      </c>
      <c r="AL254" s="43">
        <f ca="1">SUM(AJ$12:AJ254)</f>
        <v>175818.27499999999</v>
      </c>
      <c r="AM254" s="60">
        <f ca="1">SUM(AH$12:AH254)+SUMIF(AI$12:AI254, "&lt;0")</f>
        <v>154305.00000000003</v>
      </c>
      <c r="AO254" s="61">
        <v>44425</v>
      </c>
      <c r="AP254" s="62">
        <f t="shared" ca="1" si="94"/>
        <v>2062</v>
      </c>
      <c r="AQ254" s="62">
        <f t="shared" ca="1" si="115"/>
        <v>2062</v>
      </c>
      <c r="AR254" s="62">
        <f t="shared" ca="1" si="119"/>
        <v>980</v>
      </c>
      <c r="AS254" s="62">
        <f t="shared" ca="1" si="103"/>
        <v>1082</v>
      </c>
      <c r="AT254" s="62">
        <f t="shared" ca="1" si="104"/>
        <v>1082</v>
      </c>
      <c r="AU254" s="62">
        <f t="shared" ca="1" si="109"/>
        <v>420373.27500000002</v>
      </c>
      <c r="AV254" s="43">
        <f ca="1">SUM(AT$12:AT254)</f>
        <v>223948.27500000002</v>
      </c>
      <c r="AW254" s="60">
        <f ca="1">SUM(AR$12:AR254)+SUMIF(AS$12:AS254, "&lt;0")</f>
        <v>196425.00000000003</v>
      </c>
    </row>
    <row r="255" spans="1:49" x14ac:dyDescent="0.2">
      <c r="A255" s="33">
        <v>44426</v>
      </c>
      <c r="B255" s="54">
        <f ca="1">IF($A255&gt;= $C$5,$C$6, INDEX('[1]Historical Data'!$C$2:$C$745, MATCH(A255, '[1]Historical Data'!$A$2:$A$745, 0)))</f>
        <v>1062</v>
      </c>
      <c r="C255" s="62">
        <f t="shared" ca="1" si="111"/>
        <v>1062</v>
      </c>
      <c r="D255" s="62">
        <f t="shared" ca="1" si="120"/>
        <v>1020</v>
      </c>
      <c r="E255" s="62">
        <f t="shared" ca="1" si="95"/>
        <v>42</v>
      </c>
      <c r="F255" s="62">
        <f t="shared" ca="1" si="92"/>
        <v>42</v>
      </c>
      <c r="G255" s="62">
        <f t="shared" ca="1" si="105"/>
        <v>240935.27499999999</v>
      </c>
      <c r="H255" s="43">
        <f ca="1">SUM(F$12:F255)</f>
        <v>127730.27499999999</v>
      </c>
      <c r="I255" s="60">
        <f ca="1">SUM(D$12:D255)+SUMIF(E$12:E255, "&lt;0")</f>
        <v>113205</v>
      </c>
      <c r="J255" s="43"/>
      <c r="K255" s="61">
        <v>44426</v>
      </c>
      <c r="L255" s="62">
        <f t="shared" ca="1" si="96"/>
        <v>1562</v>
      </c>
      <c r="M255" s="62">
        <f t="shared" ca="1" si="112"/>
        <v>1562</v>
      </c>
      <c r="N255" s="62">
        <f t="shared" ca="1" si="116"/>
        <v>1260</v>
      </c>
      <c r="O255" s="62">
        <f t="shared" ca="1" si="97"/>
        <v>302</v>
      </c>
      <c r="P255" s="62">
        <f t="shared" ca="1" si="98"/>
        <v>302</v>
      </c>
      <c r="Q255" s="62">
        <f t="shared" ca="1" si="106"/>
        <v>319185.27500000002</v>
      </c>
      <c r="R255" s="43">
        <f ca="1">SUM(P$12:P255)</f>
        <v>169860.27499999999</v>
      </c>
      <c r="S255" s="60">
        <f ca="1">SUM(N$12:N255)+SUMIF(O$12:O255, "&lt;0")</f>
        <v>149325.00000000003</v>
      </c>
      <c r="U255" s="61">
        <v>44426</v>
      </c>
      <c r="V255" s="62">
        <f t="shared" ca="1" si="110"/>
        <v>2062</v>
      </c>
      <c r="W255" s="62">
        <f t="shared" ca="1" si="113"/>
        <v>2062</v>
      </c>
      <c r="X255" s="62">
        <f t="shared" ca="1" si="117"/>
        <v>1500</v>
      </c>
      <c r="Y255" s="62">
        <f t="shared" ca="1" si="99"/>
        <v>562</v>
      </c>
      <c r="Z255" s="62">
        <f t="shared" ca="1" si="100"/>
        <v>562</v>
      </c>
      <c r="AA255" s="62">
        <f t="shared" ca="1" si="107"/>
        <v>397435.27500000002</v>
      </c>
      <c r="AB255" s="43">
        <f ca="1">SUM(Z$12:Z255)</f>
        <v>211990.27499999999</v>
      </c>
      <c r="AC255" s="60">
        <f ca="1">SUM(X$12:X255)+SUMIF(Y$12:Y255, "&lt;0")</f>
        <v>185445.00000000003</v>
      </c>
      <c r="AE255" s="61">
        <v>44426</v>
      </c>
      <c r="AF255" s="62">
        <f t="shared" ca="1" si="93"/>
        <v>1562</v>
      </c>
      <c r="AG255" s="62">
        <f t="shared" ca="1" si="114"/>
        <v>1562</v>
      </c>
      <c r="AH255" s="62">
        <f t="shared" ca="1" si="118"/>
        <v>1260</v>
      </c>
      <c r="AI255" s="62">
        <f t="shared" ca="1" si="101"/>
        <v>302</v>
      </c>
      <c r="AJ255" s="62">
        <f t="shared" ca="1" si="102"/>
        <v>302</v>
      </c>
      <c r="AK255" s="62">
        <f t="shared" ca="1" si="108"/>
        <v>331685.27500000002</v>
      </c>
      <c r="AL255" s="43">
        <f ca="1">SUM(AJ$12:AJ255)</f>
        <v>176120.27499999999</v>
      </c>
      <c r="AM255" s="60">
        <f ca="1">SUM(AH$12:AH255)+SUMIF(AI$12:AI255, "&lt;0")</f>
        <v>155565.00000000003</v>
      </c>
      <c r="AO255" s="61">
        <v>44426</v>
      </c>
      <c r="AP255" s="62">
        <f t="shared" ca="1" si="94"/>
        <v>2062</v>
      </c>
      <c r="AQ255" s="62">
        <f t="shared" ca="1" si="115"/>
        <v>2062</v>
      </c>
      <c r="AR255" s="62">
        <f t="shared" ca="1" si="119"/>
        <v>1500</v>
      </c>
      <c r="AS255" s="62">
        <f t="shared" ca="1" si="103"/>
        <v>562</v>
      </c>
      <c r="AT255" s="62">
        <f t="shared" ca="1" si="104"/>
        <v>562</v>
      </c>
      <c r="AU255" s="62">
        <f t="shared" ca="1" si="109"/>
        <v>422435.27500000002</v>
      </c>
      <c r="AV255" s="43">
        <f ca="1">SUM(AT$12:AT255)</f>
        <v>224510.27500000002</v>
      </c>
      <c r="AW255" s="60">
        <f ca="1">SUM(AR$12:AR255)+SUMIF(AS$12:AS255, "&lt;0")</f>
        <v>197925.00000000003</v>
      </c>
    </row>
    <row r="256" spans="1:49" x14ac:dyDescent="0.2">
      <c r="A256" s="33">
        <v>44427</v>
      </c>
      <c r="B256" s="54">
        <f ca="1">IF($A256&gt;= $C$5,$C$6, INDEX('[1]Historical Data'!$C$2:$C$745, MATCH(A256, '[1]Historical Data'!$A$2:$A$745, 0)))</f>
        <v>1062</v>
      </c>
      <c r="C256" s="62">
        <f t="shared" ca="1" si="111"/>
        <v>1062</v>
      </c>
      <c r="D256" s="62">
        <f t="shared" ca="1" si="120"/>
        <v>943</v>
      </c>
      <c r="E256" s="62">
        <f t="shared" ca="1" si="95"/>
        <v>119</v>
      </c>
      <c r="F256" s="62">
        <f t="shared" ca="1" si="92"/>
        <v>119</v>
      </c>
      <c r="G256" s="62">
        <f t="shared" ca="1" si="105"/>
        <v>241997.27499999999</v>
      </c>
      <c r="H256" s="43">
        <f ca="1">SUM(F$12:F256)</f>
        <v>127849.27499999999</v>
      </c>
      <c r="I256" s="60">
        <f ca="1">SUM(D$12:D256)+SUMIF(E$12:E256, "&lt;0")</f>
        <v>114148</v>
      </c>
      <c r="J256" s="43"/>
      <c r="K256" s="61">
        <v>44427</v>
      </c>
      <c r="L256" s="62">
        <f t="shared" ca="1" si="96"/>
        <v>1562</v>
      </c>
      <c r="M256" s="62">
        <f t="shared" ca="1" si="112"/>
        <v>1562</v>
      </c>
      <c r="N256" s="62">
        <f t="shared" ca="1" si="116"/>
        <v>1183</v>
      </c>
      <c r="O256" s="62">
        <f t="shared" ca="1" si="97"/>
        <v>379</v>
      </c>
      <c r="P256" s="62">
        <f t="shared" ca="1" si="98"/>
        <v>379</v>
      </c>
      <c r="Q256" s="62">
        <f t="shared" ca="1" si="106"/>
        <v>320747.27500000002</v>
      </c>
      <c r="R256" s="43">
        <f ca="1">SUM(P$12:P256)</f>
        <v>170239.27499999999</v>
      </c>
      <c r="S256" s="60">
        <f ca="1">SUM(N$12:N256)+SUMIF(O$12:O256, "&lt;0")</f>
        <v>150508.00000000003</v>
      </c>
      <c r="U256" s="61">
        <v>44427</v>
      </c>
      <c r="V256" s="62">
        <f t="shared" ca="1" si="110"/>
        <v>2062</v>
      </c>
      <c r="W256" s="62">
        <f t="shared" ca="1" si="113"/>
        <v>2062</v>
      </c>
      <c r="X256" s="62">
        <f t="shared" ca="1" si="117"/>
        <v>1423</v>
      </c>
      <c r="Y256" s="62">
        <f t="shared" ca="1" si="99"/>
        <v>639</v>
      </c>
      <c r="Z256" s="62">
        <f t="shared" ca="1" si="100"/>
        <v>639</v>
      </c>
      <c r="AA256" s="62">
        <f t="shared" ca="1" si="107"/>
        <v>399497.27500000002</v>
      </c>
      <c r="AB256" s="43">
        <f ca="1">SUM(Z$12:Z256)</f>
        <v>212629.27499999999</v>
      </c>
      <c r="AC256" s="60">
        <f ca="1">SUM(X$12:X256)+SUMIF(Y$12:Y256, "&lt;0")</f>
        <v>186868.00000000003</v>
      </c>
      <c r="AE256" s="61">
        <v>44427</v>
      </c>
      <c r="AF256" s="62">
        <f t="shared" ca="1" si="93"/>
        <v>1562</v>
      </c>
      <c r="AG256" s="62">
        <f t="shared" ca="1" si="114"/>
        <v>1562</v>
      </c>
      <c r="AH256" s="62">
        <f t="shared" ca="1" si="118"/>
        <v>1183</v>
      </c>
      <c r="AI256" s="62">
        <f t="shared" ca="1" si="101"/>
        <v>379</v>
      </c>
      <c r="AJ256" s="62">
        <f t="shared" ca="1" si="102"/>
        <v>379</v>
      </c>
      <c r="AK256" s="62">
        <f t="shared" ca="1" si="108"/>
        <v>333247.27500000002</v>
      </c>
      <c r="AL256" s="43">
        <f ca="1">SUM(AJ$12:AJ256)</f>
        <v>176499.27499999999</v>
      </c>
      <c r="AM256" s="60">
        <f ca="1">SUM(AH$12:AH256)+SUMIF(AI$12:AI256, "&lt;0")</f>
        <v>156748.00000000003</v>
      </c>
      <c r="AO256" s="61">
        <v>44427</v>
      </c>
      <c r="AP256" s="62">
        <f t="shared" ca="1" si="94"/>
        <v>2062</v>
      </c>
      <c r="AQ256" s="62">
        <f t="shared" ca="1" si="115"/>
        <v>2062</v>
      </c>
      <c r="AR256" s="62">
        <f t="shared" ca="1" si="119"/>
        <v>1423</v>
      </c>
      <c r="AS256" s="62">
        <f t="shared" ca="1" si="103"/>
        <v>639</v>
      </c>
      <c r="AT256" s="62">
        <f t="shared" ca="1" si="104"/>
        <v>639</v>
      </c>
      <c r="AU256" s="62">
        <f t="shared" ca="1" si="109"/>
        <v>424497.27500000002</v>
      </c>
      <c r="AV256" s="43">
        <f ca="1">SUM(AT$12:AT256)</f>
        <v>225149.27500000002</v>
      </c>
      <c r="AW256" s="60">
        <f ca="1">SUM(AR$12:AR256)+SUMIF(AS$12:AS256, "&lt;0")</f>
        <v>199348.00000000003</v>
      </c>
    </row>
    <row r="257" spans="1:49" x14ac:dyDescent="0.2">
      <c r="A257" s="33">
        <v>44428</v>
      </c>
      <c r="B257" s="54">
        <f ca="1">IF($A257&gt;= $C$5,$C$6, INDEX('[1]Historical Data'!$C$2:$C$745, MATCH(A257, '[1]Historical Data'!$A$2:$A$745, 0)))</f>
        <v>1062</v>
      </c>
      <c r="C257" s="62">
        <f t="shared" ca="1" si="111"/>
        <v>1062</v>
      </c>
      <c r="D257" s="62">
        <f t="shared" ca="1" si="120"/>
        <v>350</v>
      </c>
      <c r="E257" s="62">
        <f t="shared" ca="1" si="95"/>
        <v>712</v>
      </c>
      <c r="F257" s="62">
        <f t="shared" ca="1" si="92"/>
        <v>712</v>
      </c>
      <c r="G257" s="62">
        <f t="shared" ca="1" si="105"/>
        <v>243059.27499999999</v>
      </c>
      <c r="H257" s="43">
        <f ca="1">SUM(F$12:F257)</f>
        <v>128561.27499999999</v>
      </c>
      <c r="I257" s="60">
        <f ca="1">SUM(D$12:D257)+SUMIF(E$12:E257, "&lt;0")</f>
        <v>114498</v>
      </c>
      <c r="J257" s="43"/>
      <c r="K257" s="61">
        <v>44428</v>
      </c>
      <c r="L257" s="62">
        <f t="shared" ca="1" si="96"/>
        <v>1562</v>
      </c>
      <c r="M257" s="62">
        <f t="shared" ca="1" si="112"/>
        <v>1562</v>
      </c>
      <c r="N257" s="62">
        <f t="shared" ca="1" si="116"/>
        <v>590</v>
      </c>
      <c r="O257" s="62">
        <f t="shared" ca="1" si="97"/>
        <v>972</v>
      </c>
      <c r="P257" s="62">
        <f t="shared" ca="1" si="98"/>
        <v>972</v>
      </c>
      <c r="Q257" s="62">
        <f t="shared" ca="1" si="106"/>
        <v>322309.27500000002</v>
      </c>
      <c r="R257" s="43">
        <f ca="1">SUM(P$12:P257)</f>
        <v>171211.27499999999</v>
      </c>
      <c r="S257" s="60">
        <f ca="1">SUM(N$12:N257)+SUMIF(O$12:O257, "&lt;0")</f>
        <v>151098.00000000003</v>
      </c>
      <c r="U257" s="61">
        <v>44428</v>
      </c>
      <c r="V257" s="62">
        <f t="shared" ca="1" si="110"/>
        <v>2062</v>
      </c>
      <c r="W257" s="62">
        <f t="shared" ca="1" si="113"/>
        <v>2062</v>
      </c>
      <c r="X257" s="62">
        <f t="shared" ca="1" si="117"/>
        <v>830</v>
      </c>
      <c r="Y257" s="62">
        <f t="shared" ca="1" si="99"/>
        <v>1232</v>
      </c>
      <c r="Z257" s="62">
        <f t="shared" ca="1" si="100"/>
        <v>1232</v>
      </c>
      <c r="AA257" s="62">
        <f t="shared" ca="1" si="107"/>
        <v>401559.27500000002</v>
      </c>
      <c r="AB257" s="43">
        <f ca="1">SUM(Z$12:Z257)</f>
        <v>213861.27499999999</v>
      </c>
      <c r="AC257" s="60">
        <f ca="1">SUM(X$12:X257)+SUMIF(Y$12:Y257, "&lt;0")</f>
        <v>187698.00000000003</v>
      </c>
      <c r="AE257" s="61">
        <v>44428</v>
      </c>
      <c r="AF257" s="62">
        <f t="shared" ca="1" si="93"/>
        <v>1562</v>
      </c>
      <c r="AG257" s="62">
        <f t="shared" ca="1" si="114"/>
        <v>1562</v>
      </c>
      <c r="AH257" s="62">
        <f t="shared" ca="1" si="118"/>
        <v>590</v>
      </c>
      <c r="AI257" s="62">
        <f t="shared" ca="1" si="101"/>
        <v>972</v>
      </c>
      <c r="AJ257" s="62">
        <f t="shared" ca="1" si="102"/>
        <v>972</v>
      </c>
      <c r="AK257" s="62">
        <f t="shared" ca="1" si="108"/>
        <v>334809.27500000002</v>
      </c>
      <c r="AL257" s="43">
        <f ca="1">SUM(AJ$12:AJ257)</f>
        <v>177471.27499999999</v>
      </c>
      <c r="AM257" s="60">
        <f ca="1">SUM(AH$12:AH257)+SUMIF(AI$12:AI257, "&lt;0")</f>
        <v>157338.00000000003</v>
      </c>
      <c r="AO257" s="61">
        <v>44428</v>
      </c>
      <c r="AP257" s="62">
        <f t="shared" ca="1" si="94"/>
        <v>2062</v>
      </c>
      <c r="AQ257" s="62">
        <f t="shared" ca="1" si="115"/>
        <v>2062</v>
      </c>
      <c r="AR257" s="62">
        <f t="shared" ca="1" si="119"/>
        <v>830</v>
      </c>
      <c r="AS257" s="62">
        <f t="shared" ca="1" si="103"/>
        <v>1232</v>
      </c>
      <c r="AT257" s="62">
        <f t="shared" ca="1" si="104"/>
        <v>1232</v>
      </c>
      <c r="AU257" s="62">
        <f t="shared" ca="1" si="109"/>
        <v>426559.27500000002</v>
      </c>
      <c r="AV257" s="43">
        <f ca="1">SUM(AT$12:AT257)</f>
        <v>226381.27500000002</v>
      </c>
      <c r="AW257" s="60">
        <f ca="1">SUM(AR$12:AR257)+SUMIF(AS$12:AS257, "&lt;0")</f>
        <v>200178.00000000003</v>
      </c>
    </row>
    <row r="258" spans="1:49" x14ac:dyDescent="0.2">
      <c r="A258" s="33">
        <v>44429</v>
      </c>
      <c r="B258" s="54">
        <f ca="1">IF($A258&gt;= $C$5,$C$6, INDEX('[1]Historical Data'!$C$2:$C$745, MATCH(A258, '[1]Historical Data'!$A$2:$A$745, 0)))</f>
        <v>1062</v>
      </c>
      <c r="C258" s="62">
        <f t="shared" ca="1" si="111"/>
        <v>1062</v>
      </c>
      <c r="D258" s="62">
        <f t="shared" ca="1" si="120"/>
        <v>537</v>
      </c>
      <c r="E258" s="62">
        <f t="shared" ca="1" si="95"/>
        <v>525</v>
      </c>
      <c r="F258" s="62">
        <f t="shared" ca="1" si="92"/>
        <v>525</v>
      </c>
      <c r="G258" s="62">
        <f t="shared" ca="1" si="105"/>
        <v>244121.27499999999</v>
      </c>
      <c r="H258" s="43">
        <f ca="1">SUM(F$12:F258)</f>
        <v>129086.27499999999</v>
      </c>
      <c r="I258" s="60">
        <f ca="1">SUM(D$12:D258)+SUMIF(E$12:E258, "&lt;0")</f>
        <v>115035</v>
      </c>
      <c r="J258" s="43"/>
      <c r="K258" s="61">
        <v>44429</v>
      </c>
      <c r="L258" s="62">
        <f t="shared" ca="1" si="96"/>
        <v>1562</v>
      </c>
      <c r="M258" s="62">
        <f t="shared" ca="1" si="112"/>
        <v>1562</v>
      </c>
      <c r="N258" s="62">
        <f t="shared" ca="1" si="116"/>
        <v>777</v>
      </c>
      <c r="O258" s="62">
        <f t="shared" ca="1" si="97"/>
        <v>785</v>
      </c>
      <c r="P258" s="62">
        <f t="shared" ca="1" si="98"/>
        <v>785</v>
      </c>
      <c r="Q258" s="62">
        <f t="shared" ca="1" si="106"/>
        <v>323871.27500000002</v>
      </c>
      <c r="R258" s="43">
        <f ca="1">SUM(P$12:P258)</f>
        <v>171996.27499999999</v>
      </c>
      <c r="S258" s="60">
        <f ca="1">SUM(N$12:N258)+SUMIF(O$12:O258, "&lt;0")</f>
        <v>151875.00000000003</v>
      </c>
      <c r="U258" s="61">
        <v>44429</v>
      </c>
      <c r="V258" s="62">
        <f t="shared" ca="1" si="110"/>
        <v>2062</v>
      </c>
      <c r="W258" s="62">
        <f t="shared" ca="1" si="113"/>
        <v>2062</v>
      </c>
      <c r="X258" s="62">
        <f t="shared" ca="1" si="117"/>
        <v>1017</v>
      </c>
      <c r="Y258" s="62">
        <f t="shared" ca="1" si="99"/>
        <v>1045</v>
      </c>
      <c r="Z258" s="62">
        <f t="shared" ca="1" si="100"/>
        <v>1045</v>
      </c>
      <c r="AA258" s="62">
        <f t="shared" ca="1" si="107"/>
        <v>403621.27500000002</v>
      </c>
      <c r="AB258" s="43">
        <f ca="1">SUM(Z$12:Z258)</f>
        <v>214906.27499999999</v>
      </c>
      <c r="AC258" s="60">
        <f ca="1">SUM(X$12:X258)+SUMIF(Y$12:Y258, "&lt;0")</f>
        <v>188715.00000000003</v>
      </c>
      <c r="AE258" s="61">
        <v>44429</v>
      </c>
      <c r="AF258" s="62">
        <f t="shared" ca="1" si="93"/>
        <v>1562</v>
      </c>
      <c r="AG258" s="62">
        <f t="shared" ca="1" si="114"/>
        <v>1562</v>
      </c>
      <c r="AH258" s="62">
        <f t="shared" ca="1" si="118"/>
        <v>777</v>
      </c>
      <c r="AI258" s="62">
        <f t="shared" ca="1" si="101"/>
        <v>785</v>
      </c>
      <c r="AJ258" s="62">
        <f t="shared" ca="1" si="102"/>
        <v>785</v>
      </c>
      <c r="AK258" s="62">
        <f t="shared" ca="1" si="108"/>
        <v>336371.27500000002</v>
      </c>
      <c r="AL258" s="43">
        <f ca="1">SUM(AJ$12:AJ258)</f>
        <v>178256.27499999999</v>
      </c>
      <c r="AM258" s="60">
        <f ca="1">SUM(AH$12:AH258)+SUMIF(AI$12:AI258, "&lt;0")</f>
        <v>158115.00000000003</v>
      </c>
      <c r="AO258" s="61">
        <v>44429</v>
      </c>
      <c r="AP258" s="62">
        <f t="shared" ca="1" si="94"/>
        <v>2062</v>
      </c>
      <c r="AQ258" s="62">
        <f t="shared" ca="1" si="115"/>
        <v>2062</v>
      </c>
      <c r="AR258" s="62">
        <f t="shared" ca="1" si="119"/>
        <v>1017</v>
      </c>
      <c r="AS258" s="62">
        <f t="shared" ca="1" si="103"/>
        <v>1045</v>
      </c>
      <c r="AT258" s="62">
        <f t="shared" ca="1" si="104"/>
        <v>1045</v>
      </c>
      <c r="AU258" s="62">
        <f t="shared" ca="1" si="109"/>
        <v>428621.27500000002</v>
      </c>
      <c r="AV258" s="43">
        <f ca="1">SUM(AT$12:AT258)</f>
        <v>227426.27500000002</v>
      </c>
      <c r="AW258" s="60">
        <f ca="1">SUM(AR$12:AR258)+SUMIF(AS$12:AS258, "&lt;0")</f>
        <v>201195.00000000003</v>
      </c>
    </row>
    <row r="259" spans="1:49" x14ac:dyDescent="0.2">
      <c r="A259" s="33">
        <v>44430</v>
      </c>
      <c r="B259" s="54">
        <f ca="1">IF($A259&gt;= $C$5,$C$6, INDEX('[1]Historical Data'!$C$2:$C$745, MATCH(A259, '[1]Historical Data'!$A$2:$A$745, 0)))</f>
        <v>1062</v>
      </c>
      <c r="C259" s="62">
        <f t="shared" ca="1" si="111"/>
        <v>1062</v>
      </c>
      <c r="D259" s="62">
        <f t="shared" ca="1" si="120"/>
        <v>401</v>
      </c>
      <c r="E259" s="62">
        <f t="shared" ca="1" si="95"/>
        <v>661</v>
      </c>
      <c r="F259" s="62">
        <f t="shared" ca="1" si="92"/>
        <v>661</v>
      </c>
      <c r="G259" s="62">
        <f t="shared" ca="1" si="105"/>
        <v>245183.27499999999</v>
      </c>
      <c r="H259" s="43">
        <f ca="1">SUM(F$12:F259)</f>
        <v>129747.27499999999</v>
      </c>
      <c r="I259" s="60">
        <f ca="1">SUM(D$12:D259)+SUMIF(E$12:E259, "&lt;0")</f>
        <v>115436</v>
      </c>
      <c r="J259" s="43"/>
      <c r="K259" s="61">
        <v>44430</v>
      </c>
      <c r="L259" s="62">
        <f t="shared" ca="1" si="96"/>
        <v>1562</v>
      </c>
      <c r="M259" s="62">
        <f t="shared" ca="1" si="112"/>
        <v>1562</v>
      </c>
      <c r="N259" s="62">
        <f t="shared" ca="1" si="116"/>
        <v>641</v>
      </c>
      <c r="O259" s="62">
        <f t="shared" ca="1" si="97"/>
        <v>921</v>
      </c>
      <c r="P259" s="62">
        <f t="shared" ca="1" si="98"/>
        <v>921</v>
      </c>
      <c r="Q259" s="62">
        <f t="shared" ca="1" si="106"/>
        <v>325433.27500000002</v>
      </c>
      <c r="R259" s="43">
        <f ca="1">SUM(P$12:P259)</f>
        <v>172917.27499999999</v>
      </c>
      <c r="S259" s="60">
        <f ca="1">SUM(N$12:N259)+SUMIF(O$12:O259, "&lt;0")</f>
        <v>152516.00000000003</v>
      </c>
      <c r="U259" s="61">
        <v>44430</v>
      </c>
      <c r="V259" s="62">
        <f t="shared" ca="1" si="110"/>
        <v>2062</v>
      </c>
      <c r="W259" s="62">
        <f t="shared" ca="1" si="113"/>
        <v>2062</v>
      </c>
      <c r="X259" s="62">
        <f t="shared" ca="1" si="117"/>
        <v>881</v>
      </c>
      <c r="Y259" s="62">
        <f t="shared" ca="1" si="99"/>
        <v>1181</v>
      </c>
      <c r="Z259" s="62">
        <f t="shared" ca="1" si="100"/>
        <v>1181</v>
      </c>
      <c r="AA259" s="62">
        <f t="shared" ca="1" si="107"/>
        <v>405683.27500000002</v>
      </c>
      <c r="AB259" s="43">
        <f ca="1">SUM(Z$12:Z259)</f>
        <v>216087.27499999999</v>
      </c>
      <c r="AC259" s="60">
        <f ca="1">SUM(X$12:X259)+SUMIF(Y$12:Y259, "&lt;0")</f>
        <v>189596.00000000003</v>
      </c>
      <c r="AE259" s="61">
        <v>44430</v>
      </c>
      <c r="AF259" s="62">
        <f t="shared" ca="1" si="93"/>
        <v>1562</v>
      </c>
      <c r="AG259" s="62">
        <f t="shared" ca="1" si="114"/>
        <v>1562</v>
      </c>
      <c r="AH259" s="62">
        <f t="shared" ca="1" si="118"/>
        <v>641</v>
      </c>
      <c r="AI259" s="62">
        <f t="shared" ca="1" si="101"/>
        <v>921</v>
      </c>
      <c r="AJ259" s="62">
        <f t="shared" ca="1" si="102"/>
        <v>921</v>
      </c>
      <c r="AK259" s="62">
        <f t="shared" ca="1" si="108"/>
        <v>337933.27500000002</v>
      </c>
      <c r="AL259" s="43">
        <f ca="1">SUM(AJ$12:AJ259)</f>
        <v>179177.27499999999</v>
      </c>
      <c r="AM259" s="60">
        <f ca="1">SUM(AH$12:AH259)+SUMIF(AI$12:AI259, "&lt;0")</f>
        <v>158756.00000000003</v>
      </c>
      <c r="AO259" s="61">
        <v>44430</v>
      </c>
      <c r="AP259" s="62">
        <f t="shared" ca="1" si="94"/>
        <v>2062</v>
      </c>
      <c r="AQ259" s="62">
        <f t="shared" ca="1" si="115"/>
        <v>2062</v>
      </c>
      <c r="AR259" s="62">
        <f t="shared" ca="1" si="119"/>
        <v>881</v>
      </c>
      <c r="AS259" s="62">
        <f t="shared" ca="1" si="103"/>
        <v>1181</v>
      </c>
      <c r="AT259" s="62">
        <f t="shared" ca="1" si="104"/>
        <v>1181</v>
      </c>
      <c r="AU259" s="62">
        <f t="shared" ca="1" si="109"/>
        <v>430683.27500000002</v>
      </c>
      <c r="AV259" s="43">
        <f ca="1">SUM(AT$12:AT259)</f>
        <v>228607.27500000002</v>
      </c>
      <c r="AW259" s="60">
        <f ca="1">SUM(AR$12:AR259)+SUMIF(AS$12:AS259, "&lt;0")</f>
        <v>202076.00000000003</v>
      </c>
    </row>
    <row r="260" spans="1:49" x14ac:dyDescent="0.2">
      <c r="A260" s="33">
        <v>44431</v>
      </c>
      <c r="B260" s="54">
        <f ca="1">IF($A260&gt;= $C$5,$C$6, INDEX('[1]Historical Data'!$C$2:$C$745, MATCH(A260, '[1]Historical Data'!$A$2:$A$745, 0)))</f>
        <v>1062</v>
      </c>
      <c r="C260" s="62">
        <f t="shared" ca="1" si="111"/>
        <v>1062</v>
      </c>
      <c r="D260" s="62">
        <f t="shared" ca="1" si="120"/>
        <v>168</v>
      </c>
      <c r="E260" s="62">
        <f t="shared" ca="1" si="95"/>
        <v>894</v>
      </c>
      <c r="F260" s="62">
        <f t="shared" ca="1" si="92"/>
        <v>894</v>
      </c>
      <c r="G260" s="62">
        <f t="shared" ca="1" si="105"/>
        <v>246245.27499999999</v>
      </c>
      <c r="H260" s="43">
        <f ca="1">SUM(F$12:F260)</f>
        <v>130641.27499999999</v>
      </c>
      <c r="I260" s="60">
        <f ca="1">SUM(D$12:D260)+SUMIF(E$12:E260, "&lt;0")</f>
        <v>115604</v>
      </c>
      <c r="J260" s="43"/>
      <c r="K260" s="61">
        <v>44431</v>
      </c>
      <c r="L260" s="62">
        <f t="shared" ca="1" si="96"/>
        <v>1562</v>
      </c>
      <c r="M260" s="62">
        <f t="shared" ca="1" si="112"/>
        <v>1562</v>
      </c>
      <c r="N260" s="62">
        <f t="shared" ca="1" si="116"/>
        <v>408</v>
      </c>
      <c r="O260" s="62">
        <f t="shared" ca="1" si="97"/>
        <v>1154</v>
      </c>
      <c r="P260" s="62">
        <f t="shared" ca="1" si="98"/>
        <v>1154</v>
      </c>
      <c r="Q260" s="62">
        <f t="shared" ca="1" si="106"/>
        <v>326995.27500000002</v>
      </c>
      <c r="R260" s="43">
        <f ca="1">SUM(P$12:P260)</f>
        <v>174071.27499999999</v>
      </c>
      <c r="S260" s="60">
        <f ca="1">SUM(N$12:N260)+SUMIF(O$12:O260, "&lt;0")</f>
        <v>152924.00000000003</v>
      </c>
      <c r="U260" s="61">
        <v>44431</v>
      </c>
      <c r="V260" s="62">
        <f t="shared" ca="1" si="110"/>
        <v>2062</v>
      </c>
      <c r="W260" s="62">
        <f t="shared" ca="1" si="113"/>
        <v>2062</v>
      </c>
      <c r="X260" s="62">
        <f t="shared" ca="1" si="117"/>
        <v>648</v>
      </c>
      <c r="Y260" s="62">
        <f t="shared" ca="1" si="99"/>
        <v>1414</v>
      </c>
      <c r="Z260" s="62">
        <f t="shared" ca="1" si="100"/>
        <v>1414</v>
      </c>
      <c r="AA260" s="62">
        <f t="shared" ca="1" si="107"/>
        <v>407745.27500000002</v>
      </c>
      <c r="AB260" s="43">
        <f ca="1">SUM(Z$12:Z260)</f>
        <v>217501.27499999999</v>
      </c>
      <c r="AC260" s="60">
        <f ca="1">SUM(X$12:X260)+SUMIF(Y$12:Y260, "&lt;0")</f>
        <v>190244.00000000003</v>
      </c>
      <c r="AE260" s="61">
        <v>44431</v>
      </c>
      <c r="AF260" s="62">
        <f t="shared" ca="1" si="93"/>
        <v>1562</v>
      </c>
      <c r="AG260" s="62">
        <f t="shared" ca="1" si="114"/>
        <v>1562</v>
      </c>
      <c r="AH260" s="62">
        <f t="shared" ca="1" si="118"/>
        <v>408</v>
      </c>
      <c r="AI260" s="62">
        <f t="shared" ca="1" si="101"/>
        <v>1154</v>
      </c>
      <c r="AJ260" s="62">
        <f t="shared" ca="1" si="102"/>
        <v>1154</v>
      </c>
      <c r="AK260" s="62">
        <f t="shared" ca="1" si="108"/>
        <v>339495.27500000002</v>
      </c>
      <c r="AL260" s="43">
        <f ca="1">SUM(AJ$12:AJ260)</f>
        <v>180331.27499999999</v>
      </c>
      <c r="AM260" s="60">
        <f ca="1">SUM(AH$12:AH260)+SUMIF(AI$12:AI260, "&lt;0")</f>
        <v>159164.00000000003</v>
      </c>
      <c r="AO260" s="61">
        <v>44431</v>
      </c>
      <c r="AP260" s="62">
        <f t="shared" ca="1" si="94"/>
        <v>2062</v>
      </c>
      <c r="AQ260" s="62">
        <f t="shared" ca="1" si="115"/>
        <v>2062</v>
      </c>
      <c r="AR260" s="62">
        <f t="shared" ca="1" si="119"/>
        <v>648</v>
      </c>
      <c r="AS260" s="62">
        <f t="shared" ca="1" si="103"/>
        <v>1414</v>
      </c>
      <c r="AT260" s="62">
        <f t="shared" ca="1" si="104"/>
        <v>1414</v>
      </c>
      <c r="AU260" s="62">
        <f t="shared" ca="1" si="109"/>
        <v>432745.27500000002</v>
      </c>
      <c r="AV260" s="43">
        <f ca="1">SUM(AT$12:AT260)</f>
        <v>230021.27500000002</v>
      </c>
      <c r="AW260" s="60">
        <f ca="1">SUM(AR$12:AR260)+SUMIF(AS$12:AS260, "&lt;0")</f>
        <v>202724.00000000003</v>
      </c>
    </row>
    <row r="261" spans="1:49" x14ac:dyDescent="0.2">
      <c r="A261" s="33">
        <v>44432</v>
      </c>
      <c r="B261" s="54">
        <f ca="1">IF($A261&gt;= $C$5,$C$6, INDEX('[1]Historical Data'!$C$2:$C$745, MATCH(A261, '[1]Historical Data'!$A$2:$A$745, 0)))</f>
        <v>1062</v>
      </c>
      <c r="C261" s="62">
        <f t="shared" ca="1" si="111"/>
        <v>1062</v>
      </c>
      <c r="D261" s="62">
        <f t="shared" ca="1" si="120"/>
        <v>1062</v>
      </c>
      <c r="E261" s="62">
        <f t="shared" ca="1" si="95"/>
        <v>0</v>
      </c>
      <c r="F261" s="62">
        <f t="shared" ca="1" si="92"/>
        <v>0</v>
      </c>
      <c r="G261" s="62">
        <f t="shared" ca="1" si="105"/>
        <v>247307.27499999999</v>
      </c>
      <c r="H261" s="43">
        <f ca="1">SUM(F$12:F261)</f>
        <v>130641.27499999999</v>
      </c>
      <c r="I261" s="60">
        <f ca="1">SUM(D$12:D261)+SUMIF(E$12:E261, "&lt;0")</f>
        <v>116666</v>
      </c>
      <c r="J261" s="43"/>
      <c r="K261" s="61">
        <v>44432</v>
      </c>
      <c r="L261" s="62">
        <f t="shared" ca="1" si="96"/>
        <v>1562</v>
      </c>
      <c r="M261" s="62">
        <f t="shared" ca="1" si="112"/>
        <v>1562</v>
      </c>
      <c r="N261" s="62">
        <f t="shared" ca="1" si="116"/>
        <v>1402</v>
      </c>
      <c r="O261" s="62">
        <f t="shared" ca="1" si="97"/>
        <v>160</v>
      </c>
      <c r="P261" s="62">
        <f t="shared" ca="1" si="98"/>
        <v>160</v>
      </c>
      <c r="Q261" s="62">
        <f t="shared" ca="1" si="106"/>
        <v>328557.27500000002</v>
      </c>
      <c r="R261" s="43">
        <f ca="1">SUM(P$12:P261)</f>
        <v>174231.27499999999</v>
      </c>
      <c r="S261" s="60">
        <f ca="1">SUM(N$12:N261)+SUMIF(O$12:O261, "&lt;0")</f>
        <v>154326.00000000003</v>
      </c>
      <c r="U261" s="61">
        <v>44432</v>
      </c>
      <c r="V261" s="62">
        <f t="shared" ca="1" si="110"/>
        <v>2062</v>
      </c>
      <c r="W261" s="62">
        <f t="shared" ca="1" si="113"/>
        <v>2062</v>
      </c>
      <c r="X261" s="62">
        <f t="shared" ca="1" si="117"/>
        <v>1742</v>
      </c>
      <c r="Y261" s="62">
        <f t="shared" ca="1" si="99"/>
        <v>320</v>
      </c>
      <c r="Z261" s="62">
        <f t="shared" ca="1" si="100"/>
        <v>320</v>
      </c>
      <c r="AA261" s="62">
        <f t="shared" ca="1" si="107"/>
        <v>409807.27500000002</v>
      </c>
      <c r="AB261" s="43">
        <f ca="1">SUM(Z$12:Z261)</f>
        <v>217821.27499999999</v>
      </c>
      <c r="AC261" s="60">
        <f ca="1">SUM(X$12:X261)+SUMIF(Y$12:Y261, "&lt;0")</f>
        <v>191986.00000000003</v>
      </c>
      <c r="AE261" s="61">
        <v>44432</v>
      </c>
      <c r="AF261" s="62">
        <f t="shared" ca="1" si="93"/>
        <v>1562</v>
      </c>
      <c r="AG261" s="62">
        <f t="shared" ca="1" si="114"/>
        <v>1562</v>
      </c>
      <c r="AH261" s="62">
        <f t="shared" ca="1" si="118"/>
        <v>1502</v>
      </c>
      <c r="AI261" s="62">
        <f t="shared" ca="1" si="101"/>
        <v>60</v>
      </c>
      <c r="AJ261" s="62">
        <f t="shared" ca="1" si="102"/>
        <v>60</v>
      </c>
      <c r="AK261" s="62">
        <f t="shared" ca="1" si="108"/>
        <v>341057.27500000002</v>
      </c>
      <c r="AL261" s="43">
        <f ca="1">SUM(AJ$12:AJ261)</f>
        <v>180391.27499999999</v>
      </c>
      <c r="AM261" s="60">
        <f ca="1">SUM(AH$12:AH261)+SUMIF(AI$12:AI261, "&lt;0")</f>
        <v>160666.00000000003</v>
      </c>
      <c r="AO261" s="61">
        <v>44432</v>
      </c>
      <c r="AP261" s="62">
        <f t="shared" ca="1" si="94"/>
        <v>2062</v>
      </c>
      <c r="AQ261" s="62">
        <f t="shared" ca="1" si="115"/>
        <v>2062</v>
      </c>
      <c r="AR261" s="62">
        <f t="shared" ca="1" si="119"/>
        <v>1942</v>
      </c>
      <c r="AS261" s="62">
        <f t="shared" ca="1" si="103"/>
        <v>120</v>
      </c>
      <c r="AT261" s="62">
        <f t="shared" ca="1" si="104"/>
        <v>120</v>
      </c>
      <c r="AU261" s="62">
        <f t="shared" ca="1" si="109"/>
        <v>434807.27500000002</v>
      </c>
      <c r="AV261" s="43">
        <f ca="1">SUM(AT$12:AT261)</f>
        <v>230141.27500000002</v>
      </c>
      <c r="AW261" s="60">
        <f ca="1">SUM(AR$12:AR261)+SUMIF(AS$12:AS261, "&lt;0")</f>
        <v>204666.00000000003</v>
      </c>
    </row>
    <row r="262" spans="1:49" x14ac:dyDescent="0.2">
      <c r="A262" s="33">
        <v>44433</v>
      </c>
      <c r="B262" s="54">
        <f ca="1">IF($A262&gt;= $C$5,$C$6, INDEX('[1]Historical Data'!$C$2:$C$745, MATCH(A262, '[1]Historical Data'!$A$2:$A$745, 0)))</f>
        <v>1062</v>
      </c>
      <c r="C262" s="62">
        <f t="shared" ca="1" si="111"/>
        <v>1062</v>
      </c>
      <c r="D262" s="62">
        <f t="shared" ca="1" si="120"/>
        <v>1062</v>
      </c>
      <c r="E262" s="62">
        <f t="shared" ca="1" si="95"/>
        <v>0</v>
      </c>
      <c r="F262" s="62">
        <f t="shared" ca="1" si="92"/>
        <v>0</v>
      </c>
      <c r="G262" s="62">
        <f t="shared" ca="1" si="105"/>
        <v>248369.27499999999</v>
      </c>
      <c r="H262" s="43">
        <f ca="1">SUM(F$12:F262)</f>
        <v>130641.27499999999</v>
      </c>
      <c r="I262" s="60">
        <f ca="1">SUM(D$12:D262)+SUMIF(E$12:E262, "&lt;0")</f>
        <v>117728</v>
      </c>
      <c r="J262" s="43"/>
      <c r="K262" s="61">
        <v>44433</v>
      </c>
      <c r="L262" s="62">
        <f t="shared" ca="1" si="96"/>
        <v>1562</v>
      </c>
      <c r="M262" s="62">
        <f t="shared" ca="1" si="112"/>
        <v>1562</v>
      </c>
      <c r="N262" s="62">
        <f t="shared" ca="1" si="116"/>
        <v>1407</v>
      </c>
      <c r="O262" s="62">
        <f t="shared" ca="1" si="97"/>
        <v>155</v>
      </c>
      <c r="P262" s="62">
        <f t="shared" ca="1" si="98"/>
        <v>155</v>
      </c>
      <c r="Q262" s="62">
        <f t="shared" ca="1" si="106"/>
        <v>330119.27500000002</v>
      </c>
      <c r="R262" s="43">
        <f ca="1">SUM(P$12:P262)</f>
        <v>174386.27499999999</v>
      </c>
      <c r="S262" s="60">
        <f ca="1">SUM(N$12:N262)+SUMIF(O$12:O262, "&lt;0")</f>
        <v>155733.00000000003</v>
      </c>
      <c r="U262" s="61">
        <v>44433</v>
      </c>
      <c r="V262" s="62">
        <f t="shared" ca="1" si="110"/>
        <v>2062</v>
      </c>
      <c r="W262" s="62">
        <f t="shared" ca="1" si="113"/>
        <v>2062</v>
      </c>
      <c r="X262" s="62">
        <f t="shared" ca="1" si="117"/>
        <v>1752</v>
      </c>
      <c r="Y262" s="62">
        <f t="shared" ca="1" si="99"/>
        <v>310</v>
      </c>
      <c r="Z262" s="62">
        <f t="shared" ca="1" si="100"/>
        <v>310</v>
      </c>
      <c r="AA262" s="62">
        <f t="shared" ca="1" si="107"/>
        <v>411869.27500000002</v>
      </c>
      <c r="AB262" s="43">
        <f ca="1">SUM(Z$12:Z262)</f>
        <v>218131.27499999999</v>
      </c>
      <c r="AC262" s="60">
        <f ca="1">SUM(X$12:X262)+SUMIF(Y$12:Y262, "&lt;0")</f>
        <v>193738.00000000003</v>
      </c>
      <c r="AE262" s="61">
        <v>44433</v>
      </c>
      <c r="AF262" s="62">
        <f t="shared" ca="1" si="93"/>
        <v>1562</v>
      </c>
      <c r="AG262" s="62">
        <f t="shared" ca="1" si="114"/>
        <v>1562</v>
      </c>
      <c r="AH262" s="62">
        <f t="shared" ca="1" si="118"/>
        <v>1512</v>
      </c>
      <c r="AI262" s="62">
        <f t="shared" ca="1" si="101"/>
        <v>50</v>
      </c>
      <c r="AJ262" s="62">
        <f t="shared" ca="1" si="102"/>
        <v>50</v>
      </c>
      <c r="AK262" s="62">
        <f t="shared" ca="1" si="108"/>
        <v>342619.27500000002</v>
      </c>
      <c r="AL262" s="43">
        <f ca="1">SUM(AJ$12:AJ262)</f>
        <v>180441.27499999999</v>
      </c>
      <c r="AM262" s="60">
        <f ca="1">SUM(AH$12:AH262)+SUMIF(AI$12:AI262, "&lt;0")</f>
        <v>162178.00000000003</v>
      </c>
      <c r="AO262" s="61">
        <v>44433</v>
      </c>
      <c r="AP262" s="62">
        <f t="shared" ca="1" si="94"/>
        <v>2062</v>
      </c>
      <c r="AQ262" s="62">
        <f t="shared" ca="1" si="115"/>
        <v>2062</v>
      </c>
      <c r="AR262" s="62">
        <f t="shared" ca="1" si="119"/>
        <v>1692</v>
      </c>
      <c r="AS262" s="62">
        <f t="shared" ca="1" si="103"/>
        <v>370</v>
      </c>
      <c r="AT262" s="62">
        <f t="shared" ca="1" si="104"/>
        <v>370</v>
      </c>
      <c r="AU262" s="62">
        <f t="shared" ca="1" si="109"/>
        <v>436869.27500000002</v>
      </c>
      <c r="AV262" s="43">
        <f ca="1">SUM(AT$12:AT262)</f>
        <v>230511.27500000002</v>
      </c>
      <c r="AW262" s="60">
        <f ca="1">SUM(AR$12:AR262)+SUMIF(AS$12:AS262, "&lt;0")</f>
        <v>206358.00000000003</v>
      </c>
    </row>
    <row r="263" spans="1:49" x14ac:dyDescent="0.2">
      <c r="A263" s="33">
        <v>44434</v>
      </c>
      <c r="B263" s="54">
        <f ca="1">IF($A263&gt;= $C$5,$C$6, INDEX('[1]Historical Data'!$C$2:$C$745, MATCH(A263, '[1]Historical Data'!$A$2:$A$745, 0)))</f>
        <v>1062</v>
      </c>
      <c r="C263" s="62">
        <f t="shared" ca="1" si="111"/>
        <v>1062</v>
      </c>
      <c r="D263" s="62">
        <f t="shared" ca="1" si="120"/>
        <v>1062</v>
      </c>
      <c r="E263" s="62">
        <f t="shared" ca="1" si="95"/>
        <v>0</v>
      </c>
      <c r="F263" s="62">
        <f t="shared" ca="1" si="92"/>
        <v>0</v>
      </c>
      <c r="G263" s="62">
        <f t="shared" ca="1" si="105"/>
        <v>249431.27499999999</v>
      </c>
      <c r="H263" s="43">
        <f ca="1">SUM(F$12:F263)</f>
        <v>130641.27499999999</v>
      </c>
      <c r="I263" s="60">
        <f ca="1">SUM(D$12:D263)+SUMIF(E$12:E263, "&lt;0")</f>
        <v>118790</v>
      </c>
      <c r="J263" s="43"/>
      <c r="K263" s="61">
        <v>44434</v>
      </c>
      <c r="L263" s="62">
        <f t="shared" ca="1" si="96"/>
        <v>1562</v>
      </c>
      <c r="M263" s="62">
        <f t="shared" ca="1" si="112"/>
        <v>1562</v>
      </c>
      <c r="N263" s="62">
        <f t="shared" ca="1" si="116"/>
        <v>1412</v>
      </c>
      <c r="O263" s="62">
        <f t="shared" ca="1" si="97"/>
        <v>150</v>
      </c>
      <c r="P263" s="62">
        <f t="shared" ca="1" si="98"/>
        <v>150</v>
      </c>
      <c r="Q263" s="62">
        <f t="shared" ca="1" si="106"/>
        <v>331681.27500000002</v>
      </c>
      <c r="R263" s="43">
        <f ca="1">SUM(P$12:P263)</f>
        <v>174536.27499999999</v>
      </c>
      <c r="S263" s="60">
        <f ca="1">SUM(N$12:N263)+SUMIF(O$12:O263, "&lt;0")</f>
        <v>157145.00000000003</v>
      </c>
      <c r="U263" s="61">
        <v>44434</v>
      </c>
      <c r="V263" s="62">
        <f t="shared" ca="1" si="110"/>
        <v>2062</v>
      </c>
      <c r="W263" s="62">
        <f t="shared" ca="1" si="113"/>
        <v>2062</v>
      </c>
      <c r="X263" s="62">
        <f t="shared" ca="1" si="117"/>
        <v>1762</v>
      </c>
      <c r="Y263" s="62">
        <f t="shared" ca="1" si="99"/>
        <v>300</v>
      </c>
      <c r="Z263" s="62">
        <f t="shared" ca="1" si="100"/>
        <v>300</v>
      </c>
      <c r="AA263" s="62">
        <f t="shared" ca="1" si="107"/>
        <v>413931.27500000002</v>
      </c>
      <c r="AB263" s="43">
        <f ca="1">SUM(Z$12:Z263)</f>
        <v>218431.27499999999</v>
      </c>
      <c r="AC263" s="60">
        <f ca="1">SUM(X$12:X263)+SUMIF(Y$12:Y263, "&lt;0")</f>
        <v>195500.00000000003</v>
      </c>
      <c r="AE263" s="61">
        <v>44434</v>
      </c>
      <c r="AF263" s="62">
        <f t="shared" ca="1" si="93"/>
        <v>1562</v>
      </c>
      <c r="AG263" s="62">
        <f t="shared" ca="1" si="114"/>
        <v>1562</v>
      </c>
      <c r="AH263" s="62">
        <f t="shared" ca="1" si="118"/>
        <v>1522</v>
      </c>
      <c r="AI263" s="62">
        <f t="shared" ca="1" si="101"/>
        <v>40</v>
      </c>
      <c r="AJ263" s="62">
        <f t="shared" ca="1" si="102"/>
        <v>40</v>
      </c>
      <c r="AK263" s="62">
        <f t="shared" ca="1" si="108"/>
        <v>344181.27500000002</v>
      </c>
      <c r="AL263" s="43">
        <f ca="1">SUM(AJ$12:AJ263)</f>
        <v>180481.27499999999</v>
      </c>
      <c r="AM263" s="60">
        <f ca="1">SUM(AH$12:AH263)+SUMIF(AI$12:AI263, "&lt;0")</f>
        <v>163700.00000000003</v>
      </c>
      <c r="AO263" s="61">
        <v>44434</v>
      </c>
      <c r="AP263" s="62">
        <f t="shared" ca="1" si="94"/>
        <v>2062</v>
      </c>
      <c r="AQ263" s="62">
        <f t="shared" ca="1" si="115"/>
        <v>2062</v>
      </c>
      <c r="AR263" s="62">
        <f t="shared" ca="1" si="119"/>
        <v>1681.7210000000014</v>
      </c>
      <c r="AS263" s="62">
        <f t="shared" ca="1" si="103"/>
        <v>380.27899999999863</v>
      </c>
      <c r="AT263" s="62">
        <f t="shared" ca="1" si="104"/>
        <v>380.27899999999863</v>
      </c>
      <c r="AU263" s="62">
        <f t="shared" ca="1" si="109"/>
        <v>438931.27500000002</v>
      </c>
      <c r="AV263" s="43">
        <f ca="1">SUM(AT$12:AT263)</f>
        <v>230891.55400000003</v>
      </c>
      <c r="AW263" s="60">
        <f ca="1">SUM(AR$12:AR263)+SUMIF(AS$12:AS263, "&lt;0")</f>
        <v>208039.72100000002</v>
      </c>
    </row>
    <row r="264" spans="1:49" x14ac:dyDescent="0.2">
      <c r="A264" s="33">
        <v>44435</v>
      </c>
      <c r="B264" s="54">
        <f ca="1">IF($A264&gt;= $C$5,$C$6, INDEX('[1]Historical Data'!$C$2:$C$745, MATCH(A264, '[1]Historical Data'!$A$2:$A$745, 0)))</f>
        <v>1062</v>
      </c>
      <c r="C264" s="62">
        <f t="shared" ca="1" si="111"/>
        <v>1062</v>
      </c>
      <c r="D264" s="62">
        <f t="shared" ca="1" si="120"/>
        <v>1062</v>
      </c>
      <c r="E264" s="62">
        <f t="shared" ca="1" si="95"/>
        <v>0</v>
      </c>
      <c r="F264" s="62">
        <f t="shared" ca="1" si="92"/>
        <v>0</v>
      </c>
      <c r="G264" s="62">
        <f t="shared" ca="1" si="105"/>
        <v>250493.27499999999</v>
      </c>
      <c r="H264" s="43">
        <f ca="1">SUM(F$12:F264)</f>
        <v>130641.27499999999</v>
      </c>
      <c r="I264" s="60">
        <f ca="1">SUM(D$12:D264)+SUMIF(E$12:E264, "&lt;0")</f>
        <v>119852</v>
      </c>
      <c r="J264" s="43"/>
      <c r="K264" s="61">
        <v>44435</v>
      </c>
      <c r="L264" s="62">
        <f t="shared" ca="1" si="96"/>
        <v>1562</v>
      </c>
      <c r="M264" s="62">
        <f t="shared" ca="1" si="112"/>
        <v>1562</v>
      </c>
      <c r="N264" s="62">
        <f t="shared" ca="1" si="116"/>
        <v>1121.2750000000015</v>
      </c>
      <c r="O264" s="62">
        <f t="shared" ca="1" si="97"/>
        <v>440.72499999999854</v>
      </c>
      <c r="P264" s="62">
        <f t="shared" ca="1" si="98"/>
        <v>440.72499999999854</v>
      </c>
      <c r="Q264" s="62">
        <f t="shared" ca="1" si="106"/>
        <v>333243.27500000002</v>
      </c>
      <c r="R264" s="43">
        <f ca="1">SUM(P$12:P264)</f>
        <v>174977</v>
      </c>
      <c r="S264" s="60">
        <f ca="1">SUM(N$12:N264)+SUMIF(O$12:O264, "&lt;0")</f>
        <v>158266.27500000002</v>
      </c>
      <c r="U264" s="61">
        <v>44435</v>
      </c>
      <c r="V264" s="62">
        <f t="shared" ca="1" si="110"/>
        <v>2062</v>
      </c>
      <c r="W264" s="62">
        <f t="shared" ca="1" si="113"/>
        <v>2062</v>
      </c>
      <c r="X264" s="62">
        <f t="shared" ca="1" si="117"/>
        <v>1046.2750000000015</v>
      </c>
      <c r="Y264" s="62">
        <f t="shared" ca="1" si="99"/>
        <v>1015.7249999999985</v>
      </c>
      <c r="Z264" s="62">
        <f t="shared" ca="1" si="100"/>
        <v>1015.7249999999985</v>
      </c>
      <c r="AA264" s="62">
        <f t="shared" ca="1" si="107"/>
        <v>415993.27500000002</v>
      </c>
      <c r="AB264" s="43">
        <f ca="1">SUM(Z$12:Z264)</f>
        <v>219447</v>
      </c>
      <c r="AC264" s="60">
        <f ca="1">SUM(X$12:X264)+SUMIF(Y$12:Y264, "&lt;0")</f>
        <v>196546.27500000002</v>
      </c>
      <c r="AE264" s="61">
        <v>44435</v>
      </c>
      <c r="AF264" s="62">
        <f t="shared" ca="1" si="93"/>
        <v>1562</v>
      </c>
      <c r="AG264" s="62">
        <f t="shared" ca="1" si="114"/>
        <v>1562</v>
      </c>
      <c r="AH264" s="62">
        <f t="shared" ca="1" si="118"/>
        <v>806.27500000000146</v>
      </c>
      <c r="AI264" s="62">
        <f t="shared" ca="1" si="101"/>
        <v>755.72499999999854</v>
      </c>
      <c r="AJ264" s="62">
        <f t="shared" ca="1" si="102"/>
        <v>755.72499999999854</v>
      </c>
      <c r="AK264" s="62">
        <f t="shared" ca="1" si="108"/>
        <v>345743.27500000002</v>
      </c>
      <c r="AL264" s="43">
        <f ca="1">SUM(AJ$12:AJ264)</f>
        <v>181237</v>
      </c>
      <c r="AM264" s="60">
        <f ca="1">SUM(AH$12:AH264)+SUMIF(AI$12:AI264, "&lt;0")</f>
        <v>164506.27500000002</v>
      </c>
      <c r="AO264" s="61">
        <v>44435</v>
      </c>
      <c r="AP264" s="62">
        <f t="shared" ca="1" si="94"/>
        <v>2062</v>
      </c>
      <c r="AQ264" s="62">
        <f t="shared" ca="1" si="115"/>
        <v>2062</v>
      </c>
      <c r="AR264" s="62">
        <f t="shared" ca="1" si="119"/>
        <v>986.55400000000009</v>
      </c>
      <c r="AS264" s="62">
        <f t="shared" ca="1" si="103"/>
        <v>1075.4459999999999</v>
      </c>
      <c r="AT264" s="62">
        <f t="shared" ca="1" si="104"/>
        <v>1075.4459999999999</v>
      </c>
      <c r="AU264" s="62">
        <f t="shared" ca="1" si="109"/>
        <v>440993.27500000002</v>
      </c>
      <c r="AV264" s="43">
        <f ca="1">SUM(AT$12:AT264)</f>
        <v>231967.00000000003</v>
      </c>
      <c r="AW264" s="60">
        <f ca="1">SUM(AR$12:AR264)+SUMIF(AS$12:AS264, "&lt;0")</f>
        <v>209026.27500000002</v>
      </c>
    </row>
    <row r="265" spans="1:49" x14ac:dyDescent="0.2">
      <c r="A265" s="33">
        <v>44436</v>
      </c>
      <c r="B265" s="54">
        <f ca="1">IF($A265&gt;= $C$5,$C$6, INDEX('[1]Historical Data'!$C$2:$C$745, MATCH(A265, '[1]Historical Data'!$A$2:$A$745, 0)))</f>
        <v>1062</v>
      </c>
      <c r="C265" s="62">
        <f t="shared" ca="1" si="111"/>
        <v>1062</v>
      </c>
      <c r="D265" s="62">
        <f t="shared" ca="1" si="120"/>
        <v>1062</v>
      </c>
      <c r="E265" s="62">
        <f t="shared" ca="1" si="95"/>
        <v>0</v>
      </c>
      <c r="F265" s="62">
        <f t="shared" ca="1" si="92"/>
        <v>0</v>
      </c>
      <c r="G265" s="62">
        <f t="shared" ca="1" si="105"/>
        <v>251555.27499999999</v>
      </c>
      <c r="H265" s="43">
        <f ca="1">SUM(F$12:F265)</f>
        <v>130641.27499999999</v>
      </c>
      <c r="I265" s="60">
        <f ca="1">SUM(D$12:D265)+SUMIF(E$12:E265, "&lt;0")</f>
        <v>120914</v>
      </c>
      <c r="J265" s="43"/>
      <c r="K265" s="61">
        <v>44436</v>
      </c>
      <c r="L265" s="62">
        <f t="shared" ca="1" si="96"/>
        <v>1562</v>
      </c>
      <c r="M265" s="62">
        <f t="shared" ca="1" si="112"/>
        <v>1562</v>
      </c>
      <c r="N265" s="62">
        <f t="shared" ca="1" si="116"/>
        <v>1206</v>
      </c>
      <c r="O265" s="62">
        <f t="shared" ca="1" si="97"/>
        <v>356</v>
      </c>
      <c r="P265" s="62">
        <f t="shared" ca="1" si="98"/>
        <v>356</v>
      </c>
      <c r="Q265" s="62">
        <f t="shared" ca="1" si="106"/>
        <v>334805.27500000002</v>
      </c>
      <c r="R265" s="43">
        <f ca="1">SUM(P$12:P265)</f>
        <v>175333</v>
      </c>
      <c r="S265" s="60">
        <f ca="1">SUM(N$12:N265)+SUMIF(O$12:O265, "&lt;0")</f>
        <v>159472.27500000002</v>
      </c>
      <c r="U265" s="61">
        <v>44436</v>
      </c>
      <c r="V265" s="62">
        <f t="shared" ca="1" si="110"/>
        <v>2062</v>
      </c>
      <c r="W265" s="62">
        <f t="shared" ca="1" si="113"/>
        <v>2062</v>
      </c>
      <c r="X265" s="62">
        <f t="shared" ca="1" si="117"/>
        <v>1446</v>
      </c>
      <c r="Y265" s="62">
        <f t="shared" ca="1" si="99"/>
        <v>616</v>
      </c>
      <c r="Z265" s="62">
        <f t="shared" ca="1" si="100"/>
        <v>616</v>
      </c>
      <c r="AA265" s="62">
        <f t="shared" ca="1" si="107"/>
        <v>418055.27500000002</v>
      </c>
      <c r="AB265" s="43">
        <f ca="1">SUM(Z$12:Z265)</f>
        <v>220063</v>
      </c>
      <c r="AC265" s="60">
        <f ca="1">SUM(X$12:X265)+SUMIF(Y$12:Y265, "&lt;0")</f>
        <v>197992.27500000002</v>
      </c>
      <c r="AE265" s="61">
        <v>44436</v>
      </c>
      <c r="AF265" s="62">
        <f t="shared" ca="1" si="93"/>
        <v>1562</v>
      </c>
      <c r="AG265" s="62">
        <f t="shared" ca="1" si="114"/>
        <v>1562</v>
      </c>
      <c r="AH265" s="62">
        <f t="shared" ca="1" si="118"/>
        <v>1206</v>
      </c>
      <c r="AI265" s="62">
        <f t="shared" ca="1" si="101"/>
        <v>356</v>
      </c>
      <c r="AJ265" s="62">
        <f t="shared" ca="1" si="102"/>
        <v>356</v>
      </c>
      <c r="AK265" s="62">
        <f t="shared" ca="1" si="108"/>
        <v>347305.27500000002</v>
      </c>
      <c r="AL265" s="43">
        <f ca="1">SUM(AJ$12:AJ265)</f>
        <v>181593</v>
      </c>
      <c r="AM265" s="60">
        <f ca="1">SUM(AH$12:AH265)+SUMIF(AI$12:AI265, "&lt;0")</f>
        <v>165712.27500000002</v>
      </c>
      <c r="AO265" s="61">
        <v>44436</v>
      </c>
      <c r="AP265" s="62">
        <f t="shared" ca="1" si="94"/>
        <v>2062</v>
      </c>
      <c r="AQ265" s="62">
        <f t="shared" ca="1" si="115"/>
        <v>2062</v>
      </c>
      <c r="AR265" s="62">
        <f t="shared" ca="1" si="119"/>
        <v>1446</v>
      </c>
      <c r="AS265" s="62">
        <f t="shared" ca="1" si="103"/>
        <v>616</v>
      </c>
      <c r="AT265" s="62">
        <f t="shared" ca="1" si="104"/>
        <v>616</v>
      </c>
      <c r="AU265" s="62">
        <f t="shared" ca="1" si="109"/>
        <v>443055.27500000002</v>
      </c>
      <c r="AV265" s="43">
        <f ca="1">SUM(AT$12:AT265)</f>
        <v>232583.00000000003</v>
      </c>
      <c r="AW265" s="60">
        <f ca="1">SUM(AR$12:AR265)+SUMIF(AS$12:AS265, "&lt;0")</f>
        <v>210472.27500000002</v>
      </c>
    </row>
    <row r="266" spans="1:49" x14ac:dyDescent="0.2">
      <c r="A266" s="33">
        <v>44437</v>
      </c>
      <c r="B266" s="54">
        <f ca="1">IF($A266&gt;= $C$5,$C$6, INDEX('[1]Historical Data'!$C$2:$C$745, MATCH(A266, '[1]Historical Data'!$A$2:$A$745, 0)))</f>
        <v>1062</v>
      </c>
      <c r="C266" s="62">
        <f t="shared" ca="1" si="111"/>
        <v>1062</v>
      </c>
      <c r="D266" s="62">
        <f t="shared" ca="1" si="120"/>
        <v>781.27500000000146</v>
      </c>
      <c r="E266" s="62">
        <f t="shared" ca="1" si="95"/>
        <v>280.72499999999854</v>
      </c>
      <c r="F266" s="62">
        <f t="shared" ca="1" si="92"/>
        <v>280.72499999999854</v>
      </c>
      <c r="G266" s="62">
        <f t="shared" ca="1" si="105"/>
        <v>252617.27499999999</v>
      </c>
      <c r="H266" s="43">
        <f ca="1">SUM(F$12:F266)</f>
        <v>130922</v>
      </c>
      <c r="I266" s="60">
        <f ca="1">SUM(D$12:D266)+SUMIF(E$12:E266, "&lt;0")</f>
        <v>121695.27499999999</v>
      </c>
      <c r="J266" s="43"/>
      <c r="K266" s="61">
        <v>44437</v>
      </c>
      <c r="L266" s="62">
        <f t="shared" ca="1" si="96"/>
        <v>1562</v>
      </c>
      <c r="M266" s="62">
        <f t="shared" ca="1" si="112"/>
        <v>1562</v>
      </c>
      <c r="N266" s="62">
        <f t="shared" ca="1" si="116"/>
        <v>988</v>
      </c>
      <c r="O266" s="62">
        <f t="shared" ca="1" si="97"/>
        <v>574</v>
      </c>
      <c r="P266" s="62">
        <f t="shared" ca="1" si="98"/>
        <v>574</v>
      </c>
      <c r="Q266" s="62">
        <f t="shared" ca="1" si="106"/>
        <v>336367.27500000002</v>
      </c>
      <c r="R266" s="43">
        <f ca="1">SUM(P$12:P266)</f>
        <v>175907</v>
      </c>
      <c r="S266" s="60">
        <f ca="1">SUM(N$12:N266)+SUMIF(O$12:O266, "&lt;0")</f>
        <v>160460.27500000002</v>
      </c>
      <c r="U266" s="61">
        <v>44437</v>
      </c>
      <c r="V266" s="62">
        <f t="shared" ca="1" si="110"/>
        <v>2062</v>
      </c>
      <c r="W266" s="62">
        <f t="shared" ca="1" si="113"/>
        <v>2062</v>
      </c>
      <c r="X266" s="62">
        <f t="shared" ca="1" si="117"/>
        <v>1233</v>
      </c>
      <c r="Y266" s="62">
        <f t="shared" ca="1" si="99"/>
        <v>829</v>
      </c>
      <c r="Z266" s="62">
        <f t="shared" ca="1" si="100"/>
        <v>829</v>
      </c>
      <c r="AA266" s="62">
        <f t="shared" ca="1" si="107"/>
        <v>420117.27500000002</v>
      </c>
      <c r="AB266" s="43">
        <f ca="1">SUM(Z$12:Z266)</f>
        <v>220892</v>
      </c>
      <c r="AC266" s="60">
        <f ca="1">SUM(X$12:X266)+SUMIF(Y$12:Y266, "&lt;0")</f>
        <v>199225.27500000002</v>
      </c>
      <c r="AE266" s="61">
        <v>44437</v>
      </c>
      <c r="AF266" s="62">
        <f t="shared" ca="1" si="93"/>
        <v>1562</v>
      </c>
      <c r="AG266" s="62">
        <f t="shared" ca="1" si="114"/>
        <v>1562</v>
      </c>
      <c r="AH266" s="62">
        <f t="shared" ca="1" si="118"/>
        <v>993</v>
      </c>
      <c r="AI266" s="62">
        <f t="shared" ca="1" si="101"/>
        <v>569</v>
      </c>
      <c r="AJ266" s="62">
        <f t="shared" ca="1" si="102"/>
        <v>569</v>
      </c>
      <c r="AK266" s="62">
        <f t="shared" ca="1" si="108"/>
        <v>348867.27500000002</v>
      </c>
      <c r="AL266" s="43">
        <f ca="1">SUM(AJ$12:AJ266)</f>
        <v>182162</v>
      </c>
      <c r="AM266" s="60">
        <f ca="1">SUM(AH$12:AH266)+SUMIF(AI$12:AI266, "&lt;0")</f>
        <v>166705.27500000002</v>
      </c>
      <c r="AO266" s="61">
        <v>44437</v>
      </c>
      <c r="AP266" s="62">
        <f t="shared" ca="1" si="94"/>
        <v>2062</v>
      </c>
      <c r="AQ266" s="62">
        <f t="shared" ca="1" si="115"/>
        <v>2062</v>
      </c>
      <c r="AR266" s="62">
        <f t="shared" ca="1" si="119"/>
        <v>1243</v>
      </c>
      <c r="AS266" s="62">
        <f t="shared" ca="1" si="103"/>
        <v>819</v>
      </c>
      <c r="AT266" s="62">
        <f t="shared" ca="1" si="104"/>
        <v>819</v>
      </c>
      <c r="AU266" s="62">
        <f t="shared" ca="1" si="109"/>
        <v>445117.27500000002</v>
      </c>
      <c r="AV266" s="43">
        <f ca="1">SUM(AT$12:AT266)</f>
        <v>233402.00000000003</v>
      </c>
      <c r="AW266" s="60">
        <f ca="1">SUM(AR$12:AR266)+SUMIF(AS$12:AS266, "&lt;0")</f>
        <v>211715.27500000002</v>
      </c>
    </row>
    <row r="267" spans="1:49" x14ac:dyDescent="0.2">
      <c r="A267" s="33">
        <v>44438</v>
      </c>
      <c r="B267" s="54">
        <f ca="1">IF($A267&gt;= $C$5,$C$6, INDEX('[1]Historical Data'!$C$2:$C$745, MATCH(A267, '[1]Historical Data'!$A$2:$A$745, 0)))</f>
        <v>1062</v>
      </c>
      <c r="C267" s="62">
        <f t="shared" ca="1" si="111"/>
        <v>1062</v>
      </c>
      <c r="D267" s="62">
        <f t="shared" ca="1" si="120"/>
        <v>728</v>
      </c>
      <c r="E267" s="62">
        <f t="shared" ca="1" si="95"/>
        <v>334</v>
      </c>
      <c r="F267" s="62">
        <f t="shared" ca="1" si="92"/>
        <v>334</v>
      </c>
      <c r="G267" s="62">
        <f t="shared" ca="1" si="105"/>
        <v>253679.27499999999</v>
      </c>
      <c r="H267" s="43">
        <f ca="1">SUM(F$12:F267)</f>
        <v>131256</v>
      </c>
      <c r="I267" s="60">
        <f ca="1">SUM(D$12:D267)+SUMIF(E$12:E267, "&lt;0")</f>
        <v>122423.27499999999</v>
      </c>
      <c r="J267" s="43"/>
      <c r="K267" s="61">
        <v>44438</v>
      </c>
      <c r="L267" s="62">
        <f t="shared" ca="1" si="96"/>
        <v>1562</v>
      </c>
      <c r="M267" s="62">
        <f t="shared" ca="1" si="112"/>
        <v>1562</v>
      </c>
      <c r="N267" s="62">
        <f t="shared" ca="1" si="116"/>
        <v>978</v>
      </c>
      <c r="O267" s="62">
        <f t="shared" ca="1" si="97"/>
        <v>584</v>
      </c>
      <c r="P267" s="62">
        <f t="shared" ca="1" si="98"/>
        <v>584</v>
      </c>
      <c r="Q267" s="62">
        <f t="shared" ca="1" si="106"/>
        <v>337929.27500000002</v>
      </c>
      <c r="R267" s="43">
        <f ca="1">SUM(P$12:P267)</f>
        <v>176491</v>
      </c>
      <c r="S267" s="60">
        <f ca="1">SUM(N$12:N267)+SUMIF(O$12:O267, "&lt;0")</f>
        <v>161438.27500000002</v>
      </c>
      <c r="U267" s="61">
        <v>44438</v>
      </c>
      <c r="V267" s="62">
        <f t="shared" ca="1" si="110"/>
        <v>2062</v>
      </c>
      <c r="W267" s="62">
        <f t="shared" ca="1" si="113"/>
        <v>2062</v>
      </c>
      <c r="X267" s="62">
        <f t="shared" ca="1" si="117"/>
        <v>1228</v>
      </c>
      <c r="Y267" s="62">
        <f t="shared" ca="1" si="99"/>
        <v>834</v>
      </c>
      <c r="Z267" s="62">
        <f t="shared" ca="1" si="100"/>
        <v>834</v>
      </c>
      <c r="AA267" s="62">
        <f t="shared" ca="1" si="107"/>
        <v>422179.27500000002</v>
      </c>
      <c r="AB267" s="43">
        <f ca="1">SUM(Z$12:Z267)</f>
        <v>221726</v>
      </c>
      <c r="AC267" s="60">
        <f ca="1">SUM(X$12:X267)+SUMIF(Y$12:Y267, "&lt;0")</f>
        <v>200453.27500000002</v>
      </c>
      <c r="AE267" s="61">
        <v>44438</v>
      </c>
      <c r="AF267" s="62">
        <f t="shared" ca="1" si="93"/>
        <v>1562</v>
      </c>
      <c r="AG267" s="62">
        <f t="shared" ca="1" si="114"/>
        <v>1562</v>
      </c>
      <c r="AH267" s="62">
        <f t="shared" ca="1" si="118"/>
        <v>988</v>
      </c>
      <c r="AI267" s="62">
        <f t="shared" ca="1" si="101"/>
        <v>574</v>
      </c>
      <c r="AJ267" s="62">
        <f t="shared" ca="1" si="102"/>
        <v>574</v>
      </c>
      <c r="AK267" s="62">
        <f t="shared" ca="1" si="108"/>
        <v>350429.27500000002</v>
      </c>
      <c r="AL267" s="43">
        <f ca="1">SUM(AJ$12:AJ267)</f>
        <v>182736</v>
      </c>
      <c r="AM267" s="60">
        <f ca="1">SUM(AH$12:AH267)+SUMIF(AI$12:AI267, "&lt;0")</f>
        <v>167693.27500000002</v>
      </c>
      <c r="AO267" s="61">
        <v>44438</v>
      </c>
      <c r="AP267" s="62">
        <f t="shared" ca="1" si="94"/>
        <v>2062</v>
      </c>
      <c r="AQ267" s="62">
        <f t="shared" ca="1" si="115"/>
        <v>2062</v>
      </c>
      <c r="AR267" s="62">
        <f t="shared" ca="1" si="119"/>
        <v>1248</v>
      </c>
      <c r="AS267" s="62">
        <f t="shared" ca="1" si="103"/>
        <v>814</v>
      </c>
      <c r="AT267" s="62">
        <f t="shared" ca="1" si="104"/>
        <v>814</v>
      </c>
      <c r="AU267" s="62">
        <f t="shared" ca="1" si="109"/>
        <v>447179.27500000002</v>
      </c>
      <c r="AV267" s="43">
        <f ca="1">SUM(AT$12:AT267)</f>
        <v>234216.00000000003</v>
      </c>
      <c r="AW267" s="60">
        <f ca="1">SUM(AR$12:AR267)+SUMIF(AS$12:AS267, "&lt;0")</f>
        <v>212963.27500000002</v>
      </c>
    </row>
    <row r="268" spans="1:49" x14ac:dyDescent="0.2">
      <c r="A268" s="33">
        <v>44439</v>
      </c>
      <c r="B268" s="54">
        <f ca="1">IF($A268&gt;= $C$5,$C$6, INDEX('[1]Historical Data'!$C$2:$C$745, MATCH(A268, '[1]Historical Data'!$A$2:$A$745, 0)))</f>
        <v>1062</v>
      </c>
      <c r="C268" s="62">
        <f t="shared" ca="1" si="111"/>
        <v>1062</v>
      </c>
      <c r="D268" s="62">
        <f t="shared" ca="1" si="120"/>
        <v>1018</v>
      </c>
      <c r="E268" s="62">
        <f t="shared" ca="1" si="95"/>
        <v>44</v>
      </c>
      <c r="F268" s="62">
        <f t="shared" ref="F268:F331" ca="1" si="121">IF(E268 &gt; 0, E268, 0)</f>
        <v>44</v>
      </c>
      <c r="G268" s="62">
        <f t="shared" ca="1" si="105"/>
        <v>254741.27499999999</v>
      </c>
      <c r="H268" s="43">
        <f ca="1">SUM(F$12:F268)</f>
        <v>131300</v>
      </c>
      <c r="I268" s="60">
        <f ca="1">SUM(D$12:D268)+SUMIF(E$12:E268, "&lt;0")</f>
        <v>123441.27499999999</v>
      </c>
      <c r="J268" s="43"/>
      <c r="K268" s="61">
        <v>44439</v>
      </c>
      <c r="L268" s="62">
        <f t="shared" ca="1" si="96"/>
        <v>1562</v>
      </c>
      <c r="M268" s="62">
        <f t="shared" ca="1" si="112"/>
        <v>1562</v>
      </c>
      <c r="N268" s="62">
        <f t="shared" ca="1" si="116"/>
        <v>1273</v>
      </c>
      <c r="O268" s="62">
        <f t="shared" ca="1" si="97"/>
        <v>289</v>
      </c>
      <c r="P268" s="62">
        <f t="shared" ca="1" si="98"/>
        <v>289</v>
      </c>
      <c r="Q268" s="62">
        <f t="shared" ca="1" si="106"/>
        <v>339491.27500000002</v>
      </c>
      <c r="R268" s="43">
        <f ca="1">SUM(P$12:P268)</f>
        <v>176780</v>
      </c>
      <c r="S268" s="60">
        <f ca="1">SUM(N$12:N268)+SUMIF(O$12:O268, "&lt;0")</f>
        <v>162711.27500000002</v>
      </c>
      <c r="U268" s="61">
        <v>44439</v>
      </c>
      <c r="V268" s="62">
        <f t="shared" ca="1" si="110"/>
        <v>2062</v>
      </c>
      <c r="W268" s="62">
        <f t="shared" ca="1" si="113"/>
        <v>2062</v>
      </c>
      <c r="X268" s="62">
        <f t="shared" ca="1" si="117"/>
        <v>1528</v>
      </c>
      <c r="Y268" s="62">
        <f t="shared" ca="1" si="99"/>
        <v>534</v>
      </c>
      <c r="Z268" s="62">
        <f t="shared" ca="1" si="100"/>
        <v>534</v>
      </c>
      <c r="AA268" s="62">
        <f t="shared" ca="1" si="107"/>
        <v>424241.27500000002</v>
      </c>
      <c r="AB268" s="43">
        <f ca="1">SUM(Z$12:Z268)</f>
        <v>222260</v>
      </c>
      <c r="AC268" s="60">
        <f ca="1">SUM(X$12:X268)+SUMIF(Y$12:Y268, "&lt;0")</f>
        <v>201981.27500000002</v>
      </c>
      <c r="AE268" s="61">
        <v>44439</v>
      </c>
      <c r="AF268" s="62">
        <f t="shared" ref="AF268:AF331" ca="1" si="122">IF(AE268&lt;AG$5, $B268, AG$6+MIN((AE268-AG$5)/AG$8, 1)*AG$7)</f>
        <v>1562</v>
      </c>
      <c r="AG268" s="62">
        <f t="shared" ca="1" si="114"/>
        <v>1562</v>
      </c>
      <c r="AH268" s="62">
        <f t="shared" ca="1" si="118"/>
        <v>1278</v>
      </c>
      <c r="AI268" s="62">
        <f t="shared" ca="1" si="101"/>
        <v>284</v>
      </c>
      <c r="AJ268" s="62">
        <f t="shared" ca="1" si="102"/>
        <v>284</v>
      </c>
      <c r="AK268" s="62">
        <f t="shared" ca="1" si="108"/>
        <v>351991.27500000002</v>
      </c>
      <c r="AL268" s="43">
        <f ca="1">SUM(AJ$12:AJ268)</f>
        <v>183020</v>
      </c>
      <c r="AM268" s="60">
        <f ca="1">SUM(AH$12:AH268)+SUMIF(AI$12:AI268, "&lt;0")</f>
        <v>168971.27500000002</v>
      </c>
      <c r="AO268" s="61">
        <v>44439</v>
      </c>
      <c r="AP268" s="62">
        <f t="shared" ref="AP268:AP331" ca="1" si="123">IF(AO268&lt;AQ$5, $B268, AQ$6+MIN((AO268-AQ$5)/AQ$8, 1)*AQ$7)</f>
        <v>2062</v>
      </c>
      <c r="AQ268" s="62">
        <f t="shared" ca="1" si="115"/>
        <v>2062</v>
      </c>
      <c r="AR268" s="62">
        <f t="shared" ca="1" si="119"/>
        <v>1538</v>
      </c>
      <c r="AS268" s="62">
        <f t="shared" ca="1" si="103"/>
        <v>524</v>
      </c>
      <c r="AT268" s="62">
        <f t="shared" ca="1" si="104"/>
        <v>524</v>
      </c>
      <c r="AU268" s="62">
        <f t="shared" ca="1" si="109"/>
        <v>449241.27500000002</v>
      </c>
      <c r="AV268" s="43">
        <f ca="1">SUM(AT$12:AT268)</f>
        <v>234740.00000000003</v>
      </c>
      <c r="AW268" s="60">
        <f ca="1">SUM(AR$12:AR268)+SUMIF(AS$12:AS268, "&lt;0")</f>
        <v>214501.27500000002</v>
      </c>
    </row>
    <row r="269" spans="1:49" x14ac:dyDescent="0.2">
      <c r="A269" s="33">
        <v>44440</v>
      </c>
      <c r="B269" s="54">
        <f ca="1">IF($A269&gt;= $C$5,$C$6, INDEX('[1]Historical Data'!$C$2:$C$745, MATCH(A269, '[1]Historical Data'!$A$2:$A$745, 0)))</f>
        <v>1062</v>
      </c>
      <c r="C269" s="62">
        <f t="shared" ca="1" si="111"/>
        <v>1062</v>
      </c>
      <c r="D269" s="62">
        <f t="shared" ca="1" si="120"/>
        <v>729</v>
      </c>
      <c r="E269" s="62">
        <f t="shared" ref="E269:E332" ca="1" si="124">B269-D269</f>
        <v>333</v>
      </c>
      <c r="F269" s="62">
        <f t="shared" ca="1" si="121"/>
        <v>333</v>
      </c>
      <c r="G269" s="62">
        <f t="shared" ca="1" si="105"/>
        <v>255803.27499999999</v>
      </c>
      <c r="H269" s="43">
        <f ca="1">SUM(F$12:F269)</f>
        <v>131633</v>
      </c>
      <c r="I269" s="60">
        <f ca="1">SUM(D$12:D269)+SUMIF(E$12:E269, "&lt;0")</f>
        <v>124170.27499999999</v>
      </c>
      <c r="J269" s="43"/>
      <c r="K269" s="61">
        <v>44440</v>
      </c>
      <c r="L269" s="62">
        <f t="shared" ref="L269:L332" ca="1" si="125">IF(K269&lt;M$5, $B269, M$6+MIN((K269-M$5)/M$8, 1)*M$7)</f>
        <v>1562</v>
      </c>
      <c r="M269" s="62">
        <f t="shared" ca="1" si="112"/>
        <v>1562</v>
      </c>
      <c r="N269" s="62">
        <f t="shared" ca="1" si="116"/>
        <v>989</v>
      </c>
      <c r="O269" s="62">
        <f t="shared" ref="O269:O332" ca="1" si="126">L269-N269</f>
        <v>573</v>
      </c>
      <c r="P269" s="62">
        <f t="shared" ref="P269:P332" ca="1" si="127">IF(O269 &gt; 0, O269, 0)</f>
        <v>573</v>
      </c>
      <c r="Q269" s="62">
        <f t="shared" ca="1" si="106"/>
        <v>341053.27500000002</v>
      </c>
      <c r="R269" s="43">
        <f ca="1">SUM(P$12:P269)</f>
        <v>177353</v>
      </c>
      <c r="S269" s="60">
        <f ca="1">SUM(N$12:N269)+SUMIF(O$12:O269, "&lt;0")</f>
        <v>163700.27500000002</v>
      </c>
      <c r="U269" s="61">
        <v>44440</v>
      </c>
      <c r="V269" s="62">
        <f t="shared" ca="1" si="110"/>
        <v>2062</v>
      </c>
      <c r="W269" s="62">
        <f t="shared" ca="1" si="113"/>
        <v>2062</v>
      </c>
      <c r="X269" s="62">
        <f t="shared" ca="1" si="117"/>
        <v>1249</v>
      </c>
      <c r="Y269" s="62">
        <f t="shared" ref="Y269:Y332" ca="1" si="128">V269-X269</f>
        <v>813</v>
      </c>
      <c r="Z269" s="62">
        <f t="shared" ref="Z269:Z332" ca="1" si="129">IF(Y269 &gt; 0, Y269, 0)</f>
        <v>813</v>
      </c>
      <c r="AA269" s="62">
        <f t="shared" ca="1" si="107"/>
        <v>426303.27500000002</v>
      </c>
      <c r="AB269" s="43">
        <f ca="1">SUM(Z$12:Z269)</f>
        <v>223073</v>
      </c>
      <c r="AC269" s="60">
        <f ca="1">SUM(X$12:X269)+SUMIF(Y$12:Y269, "&lt;0")</f>
        <v>203230.27500000002</v>
      </c>
      <c r="AE269" s="61">
        <v>44440</v>
      </c>
      <c r="AF269" s="62">
        <f t="shared" ca="1" si="122"/>
        <v>1562</v>
      </c>
      <c r="AG269" s="62">
        <f t="shared" ca="1" si="114"/>
        <v>1562</v>
      </c>
      <c r="AH269" s="62">
        <f t="shared" ca="1" si="118"/>
        <v>989</v>
      </c>
      <c r="AI269" s="62">
        <f t="shared" ref="AI269:AI332" ca="1" si="130">AF269-AH269</f>
        <v>573</v>
      </c>
      <c r="AJ269" s="62">
        <f t="shared" ref="AJ269:AJ332" ca="1" si="131">IF(AI269 &gt; 0, AI269, 0)</f>
        <v>573</v>
      </c>
      <c r="AK269" s="62">
        <f t="shared" ca="1" si="108"/>
        <v>353553.27500000002</v>
      </c>
      <c r="AL269" s="43">
        <f ca="1">SUM(AJ$12:AJ269)</f>
        <v>183593</v>
      </c>
      <c r="AM269" s="60">
        <f ca="1">SUM(AH$12:AH269)+SUMIF(AI$12:AI269, "&lt;0")</f>
        <v>169960.27500000002</v>
      </c>
      <c r="AO269" s="61">
        <v>44440</v>
      </c>
      <c r="AP269" s="62">
        <f t="shared" ca="1" si="123"/>
        <v>2062</v>
      </c>
      <c r="AQ269" s="62">
        <f t="shared" ca="1" si="115"/>
        <v>2062</v>
      </c>
      <c r="AR269" s="62">
        <f t="shared" ca="1" si="119"/>
        <v>1249</v>
      </c>
      <c r="AS269" s="62">
        <f t="shared" ref="AS269:AS332" ca="1" si="132">AP269-AR269</f>
        <v>813</v>
      </c>
      <c r="AT269" s="62">
        <f t="shared" ref="AT269:AT332" ca="1" si="133">IF(AS269 &gt; 0, AS269, 0)</f>
        <v>813</v>
      </c>
      <c r="AU269" s="62">
        <f t="shared" ca="1" si="109"/>
        <v>451303.27500000002</v>
      </c>
      <c r="AV269" s="43">
        <f ca="1">SUM(AT$12:AT269)</f>
        <v>235553.00000000003</v>
      </c>
      <c r="AW269" s="60">
        <f ca="1">SUM(AR$12:AR269)+SUMIF(AS$12:AS269, "&lt;0")</f>
        <v>215750.27500000002</v>
      </c>
    </row>
    <row r="270" spans="1:49" x14ac:dyDescent="0.2">
      <c r="A270" s="33">
        <v>44441</v>
      </c>
      <c r="B270" s="54">
        <f ca="1">IF($A270&gt;= $C$5,$C$6, INDEX('[1]Historical Data'!$C$2:$C$745, MATCH(A270, '[1]Historical Data'!$A$2:$A$745, 0)))</f>
        <v>1062</v>
      </c>
      <c r="C270" s="62">
        <f t="shared" ca="1" si="111"/>
        <v>1062</v>
      </c>
      <c r="D270" s="62">
        <f t="shared" ca="1" si="120"/>
        <v>674</v>
      </c>
      <c r="E270" s="62">
        <f t="shared" ca="1" si="124"/>
        <v>388</v>
      </c>
      <c r="F270" s="62">
        <f t="shared" ca="1" si="121"/>
        <v>388</v>
      </c>
      <c r="G270" s="62">
        <f t="shared" ref="G270:G333" ca="1" si="134">B270+G269</f>
        <v>256865.27499999999</v>
      </c>
      <c r="H270" s="43">
        <f ca="1">SUM(F$12:F270)</f>
        <v>132021</v>
      </c>
      <c r="I270" s="60">
        <f ca="1">SUM(D$12:D270)+SUMIF(E$12:E270, "&lt;0")</f>
        <v>124844.27499999999</v>
      </c>
      <c r="J270" s="43"/>
      <c r="K270" s="61">
        <v>44441</v>
      </c>
      <c r="L270" s="62">
        <f t="shared" ca="1" si="125"/>
        <v>1562</v>
      </c>
      <c r="M270" s="62">
        <f t="shared" ca="1" si="112"/>
        <v>1562</v>
      </c>
      <c r="N270" s="62">
        <f t="shared" ca="1" si="116"/>
        <v>934</v>
      </c>
      <c r="O270" s="62">
        <f t="shared" ca="1" si="126"/>
        <v>628</v>
      </c>
      <c r="P270" s="62">
        <f t="shared" ca="1" si="127"/>
        <v>628</v>
      </c>
      <c r="Q270" s="62">
        <f t="shared" ref="Q270:Q333" ca="1" si="135">L270+Q269</f>
        <v>342615.27500000002</v>
      </c>
      <c r="R270" s="43">
        <f ca="1">SUM(P$12:P270)</f>
        <v>177981</v>
      </c>
      <c r="S270" s="60">
        <f ca="1">SUM(N$12:N270)+SUMIF(O$12:O270, "&lt;0")</f>
        <v>164634.27500000002</v>
      </c>
      <c r="U270" s="61">
        <v>44441</v>
      </c>
      <c r="V270" s="62">
        <f t="shared" ca="1" si="110"/>
        <v>2062</v>
      </c>
      <c r="W270" s="62">
        <f t="shared" ca="1" si="113"/>
        <v>2062</v>
      </c>
      <c r="X270" s="62">
        <f t="shared" ca="1" si="117"/>
        <v>1194</v>
      </c>
      <c r="Y270" s="62">
        <f t="shared" ca="1" si="128"/>
        <v>868</v>
      </c>
      <c r="Z270" s="62">
        <f t="shared" ca="1" si="129"/>
        <v>868</v>
      </c>
      <c r="AA270" s="62">
        <f t="shared" ref="AA270:AA333" ca="1" si="136">V270+AA269</f>
        <v>428365.27500000002</v>
      </c>
      <c r="AB270" s="43">
        <f ca="1">SUM(Z$12:Z270)</f>
        <v>223941</v>
      </c>
      <c r="AC270" s="60">
        <f ca="1">SUM(X$12:X270)+SUMIF(Y$12:Y270, "&lt;0")</f>
        <v>204424.27500000002</v>
      </c>
      <c r="AE270" s="61">
        <v>44441</v>
      </c>
      <c r="AF270" s="62">
        <f t="shared" ca="1" si="122"/>
        <v>1562</v>
      </c>
      <c r="AG270" s="62">
        <f t="shared" ca="1" si="114"/>
        <v>1562</v>
      </c>
      <c r="AH270" s="62">
        <f t="shared" ca="1" si="118"/>
        <v>934</v>
      </c>
      <c r="AI270" s="62">
        <f t="shared" ca="1" si="130"/>
        <v>628</v>
      </c>
      <c r="AJ270" s="62">
        <f t="shared" ca="1" si="131"/>
        <v>628</v>
      </c>
      <c r="AK270" s="62">
        <f t="shared" ref="AK270:AK333" ca="1" si="137">AF270+AK269</f>
        <v>355115.27500000002</v>
      </c>
      <c r="AL270" s="43">
        <f ca="1">SUM(AJ$12:AJ270)</f>
        <v>184221</v>
      </c>
      <c r="AM270" s="60">
        <f ca="1">SUM(AH$12:AH270)+SUMIF(AI$12:AI270, "&lt;0")</f>
        <v>170894.27500000002</v>
      </c>
      <c r="AO270" s="61">
        <v>44441</v>
      </c>
      <c r="AP270" s="62">
        <f t="shared" ca="1" si="123"/>
        <v>2062</v>
      </c>
      <c r="AQ270" s="62">
        <f t="shared" ca="1" si="115"/>
        <v>2062</v>
      </c>
      <c r="AR270" s="62">
        <f t="shared" ca="1" si="119"/>
        <v>1194</v>
      </c>
      <c r="AS270" s="62">
        <f t="shared" ca="1" si="132"/>
        <v>868</v>
      </c>
      <c r="AT270" s="62">
        <f t="shared" ca="1" si="133"/>
        <v>868</v>
      </c>
      <c r="AU270" s="62">
        <f t="shared" ref="AU270:AU333" ca="1" si="138">AP270+AU269</f>
        <v>453365.27500000002</v>
      </c>
      <c r="AV270" s="43">
        <f ca="1">SUM(AT$12:AT270)</f>
        <v>236421.00000000003</v>
      </c>
      <c r="AW270" s="60">
        <f ca="1">SUM(AR$12:AR270)+SUMIF(AS$12:AS270, "&lt;0")</f>
        <v>216944.27500000002</v>
      </c>
    </row>
    <row r="271" spans="1:49" x14ac:dyDescent="0.2">
      <c r="A271" s="33">
        <v>44442</v>
      </c>
      <c r="B271" s="54">
        <f ca="1">IF($A271&gt;= $C$5,$C$6, INDEX('[1]Historical Data'!$C$2:$C$745, MATCH(A271, '[1]Historical Data'!$A$2:$A$745, 0)))</f>
        <v>1062</v>
      </c>
      <c r="C271" s="62">
        <f t="shared" ca="1" si="111"/>
        <v>1062</v>
      </c>
      <c r="D271" s="62">
        <f t="shared" ca="1" si="120"/>
        <v>634</v>
      </c>
      <c r="E271" s="62">
        <f t="shared" ca="1" si="124"/>
        <v>428</v>
      </c>
      <c r="F271" s="62">
        <f t="shared" ca="1" si="121"/>
        <v>428</v>
      </c>
      <c r="G271" s="62">
        <f t="shared" ca="1" si="134"/>
        <v>257927.27499999999</v>
      </c>
      <c r="H271" s="43">
        <f ca="1">SUM(F$12:F271)</f>
        <v>132449</v>
      </c>
      <c r="I271" s="60">
        <f ca="1">SUM(D$12:D271)+SUMIF(E$12:E271, "&lt;0")</f>
        <v>125478.27499999999</v>
      </c>
      <c r="J271" s="43"/>
      <c r="K271" s="61">
        <v>44442</v>
      </c>
      <c r="L271" s="62">
        <f t="shared" ca="1" si="125"/>
        <v>1562</v>
      </c>
      <c r="M271" s="62">
        <f t="shared" ca="1" si="112"/>
        <v>1562</v>
      </c>
      <c r="N271" s="62">
        <f t="shared" ca="1" si="116"/>
        <v>894</v>
      </c>
      <c r="O271" s="62">
        <f t="shared" ca="1" si="126"/>
        <v>668</v>
      </c>
      <c r="P271" s="62">
        <f t="shared" ca="1" si="127"/>
        <v>668</v>
      </c>
      <c r="Q271" s="62">
        <f t="shared" ca="1" si="135"/>
        <v>344177.27500000002</v>
      </c>
      <c r="R271" s="43">
        <f ca="1">SUM(P$12:P271)</f>
        <v>178649</v>
      </c>
      <c r="S271" s="60">
        <f ca="1">SUM(N$12:N271)+SUMIF(O$12:O271, "&lt;0")</f>
        <v>165528.27500000002</v>
      </c>
      <c r="U271" s="61">
        <v>44442</v>
      </c>
      <c r="V271" s="62">
        <f t="shared" ca="1" si="110"/>
        <v>2062</v>
      </c>
      <c r="W271" s="62">
        <f t="shared" ca="1" si="113"/>
        <v>2062</v>
      </c>
      <c r="X271" s="62">
        <f t="shared" ca="1" si="117"/>
        <v>1154</v>
      </c>
      <c r="Y271" s="62">
        <f t="shared" ca="1" si="128"/>
        <v>908</v>
      </c>
      <c r="Z271" s="62">
        <f t="shared" ca="1" si="129"/>
        <v>908</v>
      </c>
      <c r="AA271" s="62">
        <f t="shared" ca="1" si="136"/>
        <v>430427.27500000002</v>
      </c>
      <c r="AB271" s="43">
        <f ca="1">SUM(Z$12:Z271)</f>
        <v>224849</v>
      </c>
      <c r="AC271" s="60">
        <f ca="1">SUM(X$12:X271)+SUMIF(Y$12:Y271, "&lt;0")</f>
        <v>205578.27500000002</v>
      </c>
      <c r="AE271" s="61">
        <v>44442</v>
      </c>
      <c r="AF271" s="62">
        <f t="shared" ca="1" si="122"/>
        <v>1562</v>
      </c>
      <c r="AG271" s="62">
        <f t="shared" ca="1" si="114"/>
        <v>1562</v>
      </c>
      <c r="AH271" s="62">
        <f t="shared" ca="1" si="118"/>
        <v>894</v>
      </c>
      <c r="AI271" s="62">
        <f t="shared" ca="1" si="130"/>
        <v>668</v>
      </c>
      <c r="AJ271" s="62">
        <f t="shared" ca="1" si="131"/>
        <v>668</v>
      </c>
      <c r="AK271" s="62">
        <f t="shared" ca="1" si="137"/>
        <v>356677.27500000002</v>
      </c>
      <c r="AL271" s="43">
        <f ca="1">SUM(AJ$12:AJ271)</f>
        <v>184889</v>
      </c>
      <c r="AM271" s="60">
        <f ca="1">SUM(AH$12:AH271)+SUMIF(AI$12:AI271, "&lt;0")</f>
        <v>171788.27500000002</v>
      </c>
      <c r="AO271" s="61">
        <v>44442</v>
      </c>
      <c r="AP271" s="62">
        <f t="shared" ca="1" si="123"/>
        <v>2062</v>
      </c>
      <c r="AQ271" s="62">
        <f t="shared" ca="1" si="115"/>
        <v>2062</v>
      </c>
      <c r="AR271" s="62">
        <f t="shared" ca="1" si="119"/>
        <v>1154</v>
      </c>
      <c r="AS271" s="62">
        <f t="shared" ca="1" si="132"/>
        <v>908</v>
      </c>
      <c r="AT271" s="62">
        <f t="shared" ca="1" si="133"/>
        <v>908</v>
      </c>
      <c r="AU271" s="62">
        <f t="shared" ca="1" si="138"/>
        <v>455427.27500000002</v>
      </c>
      <c r="AV271" s="43">
        <f ca="1">SUM(AT$12:AT271)</f>
        <v>237329.00000000003</v>
      </c>
      <c r="AW271" s="60">
        <f ca="1">SUM(AR$12:AR271)+SUMIF(AS$12:AS271, "&lt;0")</f>
        <v>218098.27500000002</v>
      </c>
    </row>
    <row r="272" spans="1:49" x14ac:dyDescent="0.2">
      <c r="A272" s="33">
        <v>44443</v>
      </c>
      <c r="B272" s="54">
        <f ca="1">IF($A272&gt;= $C$5,$C$6, INDEX('[1]Historical Data'!$C$2:$C$745, MATCH(A272, '[1]Historical Data'!$A$2:$A$745, 0)))</f>
        <v>1062</v>
      </c>
      <c r="C272" s="62">
        <f t="shared" ca="1" si="111"/>
        <v>1062</v>
      </c>
      <c r="D272" s="62">
        <f t="shared" ca="1" si="120"/>
        <v>288</v>
      </c>
      <c r="E272" s="62">
        <f t="shared" ca="1" si="124"/>
        <v>774</v>
      </c>
      <c r="F272" s="62">
        <f t="shared" ca="1" si="121"/>
        <v>774</v>
      </c>
      <c r="G272" s="62">
        <f t="shared" ca="1" si="134"/>
        <v>258989.27499999999</v>
      </c>
      <c r="H272" s="43">
        <f ca="1">SUM(F$12:F272)</f>
        <v>133223</v>
      </c>
      <c r="I272" s="60">
        <f ca="1">SUM(D$12:D272)+SUMIF(E$12:E272, "&lt;0")</f>
        <v>125766.27499999999</v>
      </c>
      <c r="J272" s="43"/>
      <c r="K272" s="61">
        <v>44443</v>
      </c>
      <c r="L272" s="62">
        <f t="shared" ca="1" si="125"/>
        <v>1562</v>
      </c>
      <c r="M272" s="62">
        <f t="shared" ca="1" si="112"/>
        <v>1562</v>
      </c>
      <c r="N272" s="62">
        <f t="shared" ca="1" si="116"/>
        <v>548</v>
      </c>
      <c r="O272" s="62">
        <f t="shared" ca="1" si="126"/>
        <v>1014</v>
      </c>
      <c r="P272" s="62">
        <f t="shared" ca="1" si="127"/>
        <v>1014</v>
      </c>
      <c r="Q272" s="62">
        <f t="shared" ca="1" si="135"/>
        <v>345739.27500000002</v>
      </c>
      <c r="R272" s="43">
        <f ca="1">SUM(P$12:P272)</f>
        <v>179663</v>
      </c>
      <c r="S272" s="60">
        <f ca="1">SUM(N$12:N272)+SUMIF(O$12:O272, "&lt;0")</f>
        <v>166076.27500000002</v>
      </c>
      <c r="U272" s="61">
        <v>44443</v>
      </c>
      <c r="V272" s="62">
        <f t="shared" ref="V272:V335" ca="1" si="139">IF(U272&lt;W$5, $B272, W$6+MIN((U272-W$5)/W$8, 1)*W$7)</f>
        <v>2062</v>
      </c>
      <c r="W272" s="62">
        <f t="shared" ca="1" si="113"/>
        <v>2062</v>
      </c>
      <c r="X272" s="62">
        <f t="shared" ca="1" si="117"/>
        <v>808</v>
      </c>
      <c r="Y272" s="62">
        <f t="shared" ca="1" si="128"/>
        <v>1254</v>
      </c>
      <c r="Z272" s="62">
        <f t="shared" ca="1" si="129"/>
        <v>1254</v>
      </c>
      <c r="AA272" s="62">
        <f t="shared" ca="1" si="136"/>
        <v>432489.27500000002</v>
      </c>
      <c r="AB272" s="43">
        <f ca="1">SUM(Z$12:Z272)</f>
        <v>226103</v>
      </c>
      <c r="AC272" s="60">
        <f ca="1">SUM(X$12:X272)+SUMIF(Y$12:Y272, "&lt;0")</f>
        <v>206386.27500000002</v>
      </c>
      <c r="AE272" s="61">
        <v>44443</v>
      </c>
      <c r="AF272" s="62">
        <f t="shared" ca="1" si="122"/>
        <v>1562</v>
      </c>
      <c r="AG272" s="62">
        <f t="shared" ca="1" si="114"/>
        <v>1562</v>
      </c>
      <c r="AH272" s="62">
        <f t="shared" ca="1" si="118"/>
        <v>548</v>
      </c>
      <c r="AI272" s="62">
        <f t="shared" ca="1" si="130"/>
        <v>1014</v>
      </c>
      <c r="AJ272" s="62">
        <f t="shared" ca="1" si="131"/>
        <v>1014</v>
      </c>
      <c r="AK272" s="62">
        <f t="shared" ca="1" si="137"/>
        <v>358239.27500000002</v>
      </c>
      <c r="AL272" s="43">
        <f ca="1">SUM(AJ$12:AJ272)</f>
        <v>185903</v>
      </c>
      <c r="AM272" s="60">
        <f ca="1">SUM(AH$12:AH272)+SUMIF(AI$12:AI272, "&lt;0")</f>
        <v>172336.27500000002</v>
      </c>
      <c r="AO272" s="61">
        <v>44443</v>
      </c>
      <c r="AP272" s="62">
        <f t="shared" ca="1" si="123"/>
        <v>2062</v>
      </c>
      <c r="AQ272" s="62">
        <f t="shared" ca="1" si="115"/>
        <v>2062</v>
      </c>
      <c r="AR272" s="62">
        <f t="shared" ca="1" si="119"/>
        <v>808</v>
      </c>
      <c r="AS272" s="62">
        <f t="shared" ca="1" si="132"/>
        <v>1254</v>
      </c>
      <c r="AT272" s="62">
        <f t="shared" ca="1" si="133"/>
        <v>1254</v>
      </c>
      <c r="AU272" s="62">
        <f t="shared" ca="1" si="138"/>
        <v>457489.27500000002</v>
      </c>
      <c r="AV272" s="43">
        <f ca="1">SUM(AT$12:AT272)</f>
        <v>238583.00000000003</v>
      </c>
      <c r="AW272" s="60">
        <f ca="1">SUM(AR$12:AR272)+SUMIF(AS$12:AS272, "&lt;0")</f>
        <v>218906.27500000002</v>
      </c>
    </row>
    <row r="273" spans="1:49" x14ac:dyDescent="0.2">
      <c r="A273" s="33">
        <v>44444</v>
      </c>
      <c r="B273" s="54">
        <f ca="1">IF($A273&gt;= $C$5,$C$6, INDEX('[1]Historical Data'!$C$2:$C$745, MATCH(A273, '[1]Historical Data'!$A$2:$A$745, 0)))</f>
        <v>1062</v>
      </c>
      <c r="C273" s="62">
        <f t="shared" ca="1" si="111"/>
        <v>1062</v>
      </c>
      <c r="D273" s="62">
        <f t="shared" ca="1" si="120"/>
        <v>262</v>
      </c>
      <c r="E273" s="62">
        <f t="shared" ca="1" si="124"/>
        <v>800</v>
      </c>
      <c r="F273" s="62">
        <f t="shared" ca="1" si="121"/>
        <v>800</v>
      </c>
      <c r="G273" s="62">
        <f t="shared" ca="1" si="134"/>
        <v>260051.27499999999</v>
      </c>
      <c r="H273" s="43">
        <f ca="1">SUM(F$12:F273)</f>
        <v>134023</v>
      </c>
      <c r="I273" s="60">
        <f ca="1">SUM(D$12:D273)+SUMIF(E$12:E273, "&lt;0")</f>
        <v>126028.27499999999</v>
      </c>
      <c r="J273" s="43"/>
      <c r="K273" s="61">
        <v>44444</v>
      </c>
      <c r="L273" s="62">
        <f t="shared" ca="1" si="125"/>
        <v>1562</v>
      </c>
      <c r="M273" s="62">
        <f t="shared" ca="1" si="112"/>
        <v>1562</v>
      </c>
      <c r="N273" s="62">
        <f t="shared" ca="1" si="116"/>
        <v>522</v>
      </c>
      <c r="O273" s="62">
        <f t="shared" ca="1" si="126"/>
        <v>1040</v>
      </c>
      <c r="P273" s="62">
        <f t="shared" ca="1" si="127"/>
        <v>1040</v>
      </c>
      <c r="Q273" s="62">
        <f t="shared" ca="1" si="135"/>
        <v>347301.27500000002</v>
      </c>
      <c r="R273" s="43">
        <f ca="1">SUM(P$12:P273)</f>
        <v>180703</v>
      </c>
      <c r="S273" s="60">
        <f ca="1">SUM(N$12:N273)+SUMIF(O$12:O273, "&lt;0")</f>
        <v>166598.27500000002</v>
      </c>
      <c r="U273" s="61">
        <v>44444</v>
      </c>
      <c r="V273" s="62">
        <f t="shared" ca="1" si="139"/>
        <v>2062</v>
      </c>
      <c r="W273" s="62">
        <f t="shared" ca="1" si="113"/>
        <v>2062</v>
      </c>
      <c r="X273" s="62">
        <f t="shared" ca="1" si="117"/>
        <v>782</v>
      </c>
      <c r="Y273" s="62">
        <f t="shared" ca="1" si="128"/>
        <v>1280</v>
      </c>
      <c r="Z273" s="62">
        <f t="shared" ca="1" si="129"/>
        <v>1280</v>
      </c>
      <c r="AA273" s="62">
        <f t="shared" ca="1" si="136"/>
        <v>434551.27500000002</v>
      </c>
      <c r="AB273" s="43">
        <f ca="1">SUM(Z$12:Z273)</f>
        <v>227383</v>
      </c>
      <c r="AC273" s="60">
        <f ca="1">SUM(X$12:X273)+SUMIF(Y$12:Y273, "&lt;0")</f>
        <v>207168.27500000002</v>
      </c>
      <c r="AE273" s="61">
        <v>44444</v>
      </c>
      <c r="AF273" s="62">
        <f t="shared" ca="1" si="122"/>
        <v>1562</v>
      </c>
      <c r="AG273" s="62">
        <f t="shared" ca="1" si="114"/>
        <v>1562</v>
      </c>
      <c r="AH273" s="62">
        <f t="shared" ca="1" si="118"/>
        <v>522</v>
      </c>
      <c r="AI273" s="62">
        <f t="shared" ca="1" si="130"/>
        <v>1040</v>
      </c>
      <c r="AJ273" s="62">
        <f t="shared" ca="1" si="131"/>
        <v>1040</v>
      </c>
      <c r="AK273" s="62">
        <f t="shared" ca="1" si="137"/>
        <v>359801.27500000002</v>
      </c>
      <c r="AL273" s="43">
        <f ca="1">SUM(AJ$12:AJ273)</f>
        <v>186943</v>
      </c>
      <c r="AM273" s="60">
        <f ca="1">SUM(AH$12:AH273)+SUMIF(AI$12:AI273, "&lt;0")</f>
        <v>172858.27500000002</v>
      </c>
      <c r="AO273" s="61">
        <v>44444</v>
      </c>
      <c r="AP273" s="62">
        <f t="shared" ca="1" si="123"/>
        <v>2062</v>
      </c>
      <c r="AQ273" s="62">
        <f t="shared" ca="1" si="115"/>
        <v>2062</v>
      </c>
      <c r="AR273" s="62">
        <f t="shared" ca="1" si="119"/>
        <v>782</v>
      </c>
      <c r="AS273" s="62">
        <f t="shared" ca="1" si="132"/>
        <v>1280</v>
      </c>
      <c r="AT273" s="62">
        <f t="shared" ca="1" si="133"/>
        <v>1280</v>
      </c>
      <c r="AU273" s="62">
        <f t="shared" ca="1" si="138"/>
        <v>459551.27500000002</v>
      </c>
      <c r="AV273" s="43">
        <f ca="1">SUM(AT$12:AT273)</f>
        <v>239863.00000000003</v>
      </c>
      <c r="AW273" s="60">
        <f ca="1">SUM(AR$12:AR273)+SUMIF(AS$12:AS273, "&lt;0")</f>
        <v>219688.27500000002</v>
      </c>
    </row>
    <row r="274" spans="1:49" x14ac:dyDescent="0.2">
      <c r="A274" s="33">
        <v>44445</v>
      </c>
      <c r="B274" s="54">
        <f ca="1">IF($A274&gt;= $C$5,$C$6, INDEX('[1]Historical Data'!$C$2:$C$745, MATCH(A274, '[1]Historical Data'!$A$2:$A$745, 0)))</f>
        <v>1062</v>
      </c>
      <c r="C274" s="62">
        <f t="shared" ca="1" si="111"/>
        <v>1062</v>
      </c>
      <c r="D274" s="62">
        <f t="shared" ca="1" si="120"/>
        <v>389</v>
      </c>
      <c r="E274" s="62">
        <f t="shared" ca="1" si="124"/>
        <v>673</v>
      </c>
      <c r="F274" s="62">
        <f t="shared" ca="1" si="121"/>
        <v>673</v>
      </c>
      <c r="G274" s="62">
        <f t="shared" ca="1" si="134"/>
        <v>261113.27499999999</v>
      </c>
      <c r="H274" s="43">
        <f ca="1">SUM(F$12:F274)</f>
        <v>134696</v>
      </c>
      <c r="I274" s="60">
        <f ca="1">SUM(D$12:D274)+SUMIF(E$12:E274, "&lt;0")</f>
        <v>126417.27499999999</v>
      </c>
      <c r="J274" s="43"/>
      <c r="K274" s="61">
        <v>44445</v>
      </c>
      <c r="L274" s="62">
        <f t="shared" ca="1" si="125"/>
        <v>1562</v>
      </c>
      <c r="M274" s="62">
        <f t="shared" ca="1" si="112"/>
        <v>1562</v>
      </c>
      <c r="N274" s="62">
        <f t="shared" ca="1" si="116"/>
        <v>649</v>
      </c>
      <c r="O274" s="62">
        <f t="shared" ca="1" si="126"/>
        <v>913</v>
      </c>
      <c r="P274" s="62">
        <f t="shared" ca="1" si="127"/>
        <v>913</v>
      </c>
      <c r="Q274" s="62">
        <f t="shared" ca="1" si="135"/>
        <v>348863.27500000002</v>
      </c>
      <c r="R274" s="43">
        <f ca="1">SUM(P$12:P274)</f>
        <v>181616</v>
      </c>
      <c r="S274" s="60">
        <f ca="1">SUM(N$12:N274)+SUMIF(O$12:O274, "&lt;0")</f>
        <v>167247.27500000002</v>
      </c>
      <c r="U274" s="61">
        <v>44445</v>
      </c>
      <c r="V274" s="62">
        <f t="shared" ca="1" si="139"/>
        <v>2062</v>
      </c>
      <c r="W274" s="62">
        <f t="shared" ca="1" si="113"/>
        <v>2062</v>
      </c>
      <c r="X274" s="62">
        <f t="shared" ca="1" si="117"/>
        <v>909</v>
      </c>
      <c r="Y274" s="62">
        <f t="shared" ca="1" si="128"/>
        <v>1153</v>
      </c>
      <c r="Z274" s="62">
        <f t="shared" ca="1" si="129"/>
        <v>1153</v>
      </c>
      <c r="AA274" s="62">
        <f t="shared" ca="1" si="136"/>
        <v>436613.27500000002</v>
      </c>
      <c r="AB274" s="43">
        <f ca="1">SUM(Z$12:Z274)</f>
        <v>228536</v>
      </c>
      <c r="AC274" s="60">
        <f ca="1">SUM(X$12:X274)+SUMIF(Y$12:Y274, "&lt;0")</f>
        <v>208077.27500000002</v>
      </c>
      <c r="AE274" s="61">
        <v>44445</v>
      </c>
      <c r="AF274" s="62">
        <f t="shared" ca="1" si="122"/>
        <v>1562</v>
      </c>
      <c r="AG274" s="62">
        <f t="shared" ca="1" si="114"/>
        <v>1562</v>
      </c>
      <c r="AH274" s="62">
        <f t="shared" ca="1" si="118"/>
        <v>649</v>
      </c>
      <c r="AI274" s="62">
        <f t="shared" ca="1" si="130"/>
        <v>913</v>
      </c>
      <c r="AJ274" s="62">
        <f t="shared" ca="1" si="131"/>
        <v>913</v>
      </c>
      <c r="AK274" s="62">
        <f t="shared" ca="1" si="137"/>
        <v>361363.27500000002</v>
      </c>
      <c r="AL274" s="43">
        <f ca="1">SUM(AJ$12:AJ274)</f>
        <v>187856</v>
      </c>
      <c r="AM274" s="60">
        <f ca="1">SUM(AH$12:AH274)+SUMIF(AI$12:AI274, "&lt;0")</f>
        <v>173507.27500000002</v>
      </c>
      <c r="AO274" s="61">
        <v>44445</v>
      </c>
      <c r="AP274" s="62">
        <f t="shared" ca="1" si="123"/>
        <v>2062</v>
      </c>
      <c r="AQ274" s="62">
        <f t="shared" ca="1" si="115"/>
        <v>2062</v>
      </c>
      <c r="AR274" s="62">
        <f t="shared" ca="1" si="119"/>
        <v>909</v>
      </c>
      <c r="AS274" s="62">
        <f t="shared" ca="1" si="132"/>
        <v>1153</v>
      </c>
      <c r="AT274" s="62">
        <f t="shared" ca="1" si="133"/>
        <v>1153</v>
      </c>
      <c r="AU274" s="62">
        <f t="shared" ca="1" si="138"/>
        <v>461613.27500000002</v>
      </c>
      <c r="AV274" s="43">
        <f ca="1">SUM(AT$12:AT274)</f>
        <v>241016.00000000003</v>
      </c>
      <c r="AW274" s="60">
        <f ca="1">SUM(AR$12:AR274)+SUMIF(AS$12:AS274, "&lt;0")</f>
        <v>220597.27500000002</v>
      </c>
    </row>
    <row r="275" spans="1:49" x14ac:dyDescent="0.2">
      <c r="A275" s="33">
        <v>44446</v>
      </c>
      <c r="B275" s="54">
        <f ca="1">IF($A275&gt;= $C$5,$C$6, INDEX('[1]Historical Data'!$C$2:$C$745, MATCH(A275, '[1]Historical Data'!$A$2:$A$745, 0)))</f>
        <v>1062</v>
      </c>
      <c r="C275" s="62">
        <f t="shared" ref="C275:C338" ca="1" si="140">ROUND(AVERAGE(B269:B275), 0)</f>
        <v>1062</v>
      </c>
      <c r="D275" s="62">
        <f t="shared" ca="1" si="120"/>
        <v>299</v>
      </c>
      <c r="E275" s="62">
        <f t="shared" ca="1" si="124"/>
        <v>763</v>
      </c>
      <c r="F275" s="62">
        <f t="shared" ca="1" si="121"/>
        <v>763</v>
      </c>
      <c r="G275" s="62">
        <f t="shared" ca="1" si="134"/>
        <v>262175.27500000002</v>
      </c>
      <c r="H275" s="43">
        <f ca="1">SUM(F$12:F275)</f>
        <v>135459</v>
      </c>
      <c r="I275" s="60">
        <f ca="1">SUM(D$12:D275)+SUMIF(E$12:E275, "&lt;0")</f>
        <v>126716.27499999999</v>
      </c>
      <c r="J275" s="43"/>
      <c r="K275" s="61">
        <v>44446</v>
      </c>
      <c r="L275" s="62">
        <f t="shared" ca="1" si="125"/>
        <v>1562</v>
      </c>
      <c r="M275" s="62">
        <f t="shared" ref="M275:M338" ca="1" si="141">ROUND(AVERAGE(L269:L275), 0)</f>
        <v>1562</v>
      </c>
      <c r="N275" s="62">
        <f t="shared" ca="1" si="116"/>
        <v>559</v>
      </c>
      <c r="O275" s="62">
        <f t="shared" ca="1" si="126"/>
        <v>1003</v>
      </c>
      <c r="P275" s="62">
        <f t="shared" ca="1" si="127"/>
        <v>1003</v>
      </c>
      <c r="Q275" s="62">
        <f t="shared" ca="1" si="135"/>
        <v>350425.27500000002</v>
      </c>
      <c r="R275" s="43">
        <f ca="1">SUM(P$12:P275)</f>
        <v>182619</v>
      </c>
      <c r="S275" s="60">
        <f ca="1">SUM(N$12:N275)+SUMIF(O$12:O275, "&lt;0")</f>
        <v>167806.27500000002</v>
      </c>
      <c r="U275" s="61">
        <v>44446</v>
      </c>
      <c r="V275" s="62">
        <f t="shared" ca="1" si="139"/>
        <v>2062</v>
      </c>
      <c r="W275" s="62">
        <f t="shared" ref="W275:W338" ca="1" si="142">ROUND(AVERAGE(V269:V275), 0)</f>
        <v>2062</v>
      </c>
      <c r="X275" s="62">
        <f t="shared" ca="1" si="117"/>
        <v>819</v>
      </c>
      <c r="Y275" s="62">
        <f t="shared" ca="1" si="128"/>
        <v>1243</v>
      </c>
      <c r="Z275" s="62">
        <f t="shared" ca="1" si="129"/>
        <v>1243</v>
      </c>
      <c r="AA275" s="62">
        <f t="shared" ca="1" si="136"/>
        <v>438675.27500000002</v>
      </c>
      <c r="AB275" s="43">
        <f ca="1">SUM(Z$12:Z275)</f>
        <v>229779</v>
      </c>
      <c r="AC275" s="60">
        <f ca="1">SUM(X$12:X275)+SUMIF(Y$12:Y275, "&lt;0")</f>
        <v>208896.27500000002</v>
      </c>
      <c r="AE275" s="61">
        <v>44446</v>
      </c>
      <c r="AF275" s="62">
        <f t="shared" ca="1" si="122"/>
        <v>1562</v>
      </c>
      <c r="AG275" s="62">
        <f t="shared" ref="AG275:AG338" ca="1" si="143">ROUND(AVERAGE(AF269:AF275), 0)</f>
        <v>1562</v>
      </c>
      <c r="AH275" s="62">
        <f t="shared" ca="1" si="118"/>
        <v>559</v>
      </c>
      <c r="AI275" s="62">
        <f t="shared" ca="1" si="130"/>
        <v>1003</v>
      </c>
      <c r="AJ275" s="62">
        <f t="shared" ca="1" si="131"/>
        <v>1003</v>
      </c>
      <c r="AK275" s="62">
        <f t="shared" ca="1" si="137"/>
        <v>362925.27500000002</v>
      </c>
      <c r="AL275" s="43">
        <f ca="1">SUM(AJ$12:AJ275)</f>
        <v>188859</v>
      </c>
      <c r="AM275" s="60">
        <f ca="1">SUM(AH$12:AH275)+SUMIF(AI$12:AI275, "&lt;0")</f>
        <v>174066.27500000002</v>
      </c>
      <c r="AO275" s="61">
        <v>44446</v>
      </c>
      <c r="AP275" s="62">
        <f t="shared" ca="1" si="123"/>
        <v>2062</v>
      </c>
      <c r="AQ275" s="62">
        <f t="shared" ref="AQ275:AQ338" ca="1" si="144">ROUND(AVERAGE(AP269:AP275), 0)</f>
        <v>2062</v>
      </c>
      <c r="AR275" s="62">
        <f t="shared" ca="1" si="119"/>
        <v>819</v>
      </c>
      <c r="AS275" s="62">
        <f t="shared" ca="1" si="132"/>
        <v>1243</v>
      </c>
      <c r="AT275" s="62">
        <f t="shared" ca="1" si="133"/>
        <v>1243</v>
      </c>
      <c r="AU275" s="62">
        <f t="shared" ca="1" si="138"/>
        <v>463675.27500000002</v>
      </c>
      <c r="AV275" s="43">
        <f ca="1">SUM(AT$12:AT275)</f>
        <v>242259.00000000003</v>
      </c>
      <c r="AW275" s="60">
        <f ca="1">SUM(AR$12:AR275)+SUMIF(AS$12:AS275, "&lt;0")</f>
        <v>221416.27500000002</v>
      </c>
    </row>
    <row r="276" spans="1:49" x14ac:dyDescent="0.2">
      <c r="A276" s="33">
        <v>44447</v>
      </c>
      <c r="B276" s="54">
        <f ca="1">IF($A276&gt;= $C$5,$C$6, INDEX('[1]Historical Data'!$C$2:$C$745, MATCH(A276, '[1]Historical Data'!$A$2:$A$745, 0)))</f>
        <v>1062</v>
      </c>
      <c r="C276" s="62">
        <f t="shared" ca="1" si="140"/>
        <v>1062</v>
      </c>
      <c r="D276" s="62">
        <f t="shared" ca="1" si="120"/>
        <v>0</v>
      </c>
      <c r="E276" s="62">
        <f t="shared" ca="1" si="124"/>
        <v>1062</v>
      </c>
      <c r="F276" s="62">
        <f t="shared" ca="1" si="121"/>
        <v>1062</v>
      </c>
      <c r="G276" s="62">
        <f t="shared" ca="1" si="134"/>
        <v>263237.27500000002</v>
      </c>
      <c r="H276" s="43">
        <f ca="1">SUM(F$12:F276)</f>
        <v>136521</v>
      </c>
      <c r="I276" s="60">
        <f ca="1">SUM(D$12:D276)+SUMIF(E$12:E276, "&lt;0")</f>
        <v>126716.27499999999</v>
      </c>
      <c r="J276" s="43"/>
      <c r="K276" s="61">
        <v>44447</v>
      </c>
      <c r="L276" s="62">
        <f t="shared" ca="1" si="125"/>
        <v>1562</v>
      </c>
      <c r="M276" s="62">
        <f t="shared" ca="1" si="141"/>
        <v>1562</v>
      </c>
      <c r="N276" s="62">
        <f t="shared" ca="1" si="116"/>
        <v>205</v>
      </c>
      <c r="O276" s="62">
        <f t="shared" ca="1" si="126"/>
        <v>1357</v>
      </c>
      <c r="P276" s="62">
        <f t="shared" ca="1" si="127"/>
        <v>1357</v>
      </c>
      <c r="Q276" s="62">
        <f t="shared" ca="1" si="135"/>
        <v>351987.27500000002</v>
      </c>
      <c r="R276" s="43">
        <f ca="1">SUM(P$12:P276)</f>
        <v>183976</v>
      </c>
      <c r="S276" s="60">
        <f ca="1">SUM(N$12:N276)+SUMIF(O$12:O276, "&lt;0")</f>
        <v>168011.27500000002</v>
      </c>
      <c r="U276" s="61">
        <v>44447</v>
      </c>
      <c r="V276" s="62">
        <f t="shared" ca="1" si="139"/>
        <v>2062</v>
      </c>
      <c r="W276" s="62">
        <f t="shared" ca="1" si="142"/>
        <v>2062</v>
      </c>
      <c r="X276" s="62">
        <f t="shared" ca="1" si="117"/>
        <v>459</v>
      </c>
      <c r="Y276" s="62">
        <f t="shared" ca="1" si="128"/>
        <v>1603</v>
      </c>
      <c r="Z276" s="62">
        <f t="shared" ca="1" si="129"/>
        <v>1603</v>
      </c>
      <c r="AA276" s="62">
        <f t="shared" ca="1" si="136"/>
        <v>440737.27500000002</v>
      </c>
      <c r="AB276" s="43">
        <f ca="1">SUM(Z$12:Z276)</f>
        <v>231382</v>
      </c>
      <c r="AC276" s="60">
        <f ca="1">SUM(X$12:X276)+SUMIF(Y$12:Y276, "&lt;0")</f>
        <v>209355.27500000002</v>
      </c>
      <c r="AE276" s="61">
        <v>44447</v>
      </c>
      <c r="AF276" s="62">
        <f t="shared" ca="1" si="122"/>
        <v>1562</v>
      </c>
      <c r="AG276" s="62">
        <f t="shared" ca="1" si="143"/>
        <v>1562</v>
      </c>
      <c r="AH276" s="62">
        <f t="shared" ca="1" si="118"/>
        <v>199</v>
      </c>
      <c r="AI276" s="62">
        <f t="shared" ca="1" si="130"/>
        <v>1363</v>
      </c>
      <c r="AJ276" s="62">
        <f t="shared" ca="1" si="131"/>
        <v>1363</v>
      </c>
      <c r="AK276" s="62">
        <f t="shared" ca="1" si="137"/>
        <v>364487.27500000002</v>
      </c>
      <c r="AL276" s="43">
        <f ca="1">SUM(AJ$12:AJ276)</f>
        <v>190222</v>
      </c>
      <c r="AM276" s="60">
        <f ca="1">SUM(AH$12:AH276)+SUMIF(AI$12:AI276, "&lt;0")</f>
        <v>174265.27500000002</v>
      </c>
      <c r="AO276" s="61">
        <v>44447</v>
      </c>
      <c r="AP276" s="62">
        <f t="shared" ca="1" si="123"/>
        <v>2062</v>
      </c>
      <c r="AQ276" s="62">
        <f t="shared" ca="1" si="144"/>
        <v>2062</v>
      </c>
      <c r="AR276" s="62">
        <f t="shared" ca="1" si="119"/>
        <v>459</v>
      </c>
      <c r="AS276" s="62">
        <f t="shared" ca="1" si="132"/>
        <v>1603</v>
      </c>
      <c r="AT276" s="62">
        <f t="shared" ca="1" si="133"/>
        <v>1603</v>
      </c>
      <c r="AU276" s="62">
        <f t="shared" ca="1" si="138"/>
        <v>465737.27500000002</v>
      </c>
      <c r="AV276" s="43">
        <f ca="1">SUM(AT$12:AT276)</f>
        <v>243862.00000000003</v>
      </c>
      <c r="AW276" s="60">
        <f ca="1">SUM(AR$12:AR276)+SUMIF(AS$12:AS276, "&lt;0")</f>
        <v>221875.27500000002</v>
      </c>
    </row>
    <row r="277" spans="1:49" x14ac:dyDescent="0.2">
      <c r="A277" s="33">
        <v>44448</v>
      </c>
      <c r="B277" s="54">
        <f ca="1">IF($A277&gt;= $C$5,$C$6, INDEX('[1]Historical Data'!$C$2:$C$745, MATCH(A277, '[1]Historical Data'!$A$2:$A$745, 0)))</f>
        <v>1062</v>
      </c>
      <c r="C277" s="62">
        <f t="shared" ca="1" si="140"/>
        <v>1062</v>
      </c>
      <c r="D277" s="62">
        <f t="shared" ca="1" si="120"/>
        <v>410</v>
      </c>
      <c r="E277" s="62">
        <f t="shared" ca="1" si="124"/>
        <v>652</v>
      </c>
      <c r="F277" s="62">
        <f t="shared" ca="1" si="121"/>
        <v>652</v>
      </c>
      <c r="G277" s="62">
        <f t="shared" ca="1" si="134"/>
        <v>264299.27500000002</v>
      </c>
      <c r="H277" s="43">
        <f ca="1">SUM(F$12:F277)</f>
        <v>137173</v>
      </c>
      <c r="I277" s="60">
        <f ca="1">SUM(D$12:D277)+SUMIF(E$12:E277, "&lt;0")</f>
        <v>127126.27499999999</v>
      </c>
      <c r="J277" s="43"/>
      <c r="K277" s="61">
        <v>44448</v>
      </c>
      <c r="L277" s="62">
        <f t="shared" ca="1" si="125"/>
        <v>1562</v>
      </c>
      <c r="M277" s="62">
        <f t="shared" ca="1" si="141"/>
        <v>1562</v>
      </c>
      <c r="N277" s="62">
        <f t="shared" ca="1" si="116"/>
        <v>725</v>
      </c>
      <c r="O277" s="62">
        <f t="shared" ca="1" si="126"/>
        <v>837</v>
      </c>
      <c r="P277" s="62">
        <f t="shared" ca="1" si="127"/>
        <v>837</v>
      </c>
      <c r="Q277" s="62">
        <f t="shared" ca="1" si="135"/>
        <v>353549.27500000002</v>
      </c>
      <c r="R277" s="43">
        <f ca="1">SUM(P$12:P277)</f>
        <v>184813</v>
      </c>
      <c r="S277" s="60">
        <f ca="1">SUM(N$12:N277)+SUMIF(O$12:O277, "&lt;0")</f>
        <v>168736.27500000002</v>
      </c>
      <c r="U277" s="61">
        <v>44448</v>
      </c>
      <c r="V277" s="62">
        <f t="shared" ca="1" si="139"/>
        <v>2062</v>
      </c>
      <c r="W277" s="62">
        <f t="shared" ca="1" si="142"/>
        <v>2062</v>
      </c>
      <c r="X277" s="62">
        <f t="shared" ca="1" si="117"/>
        <v>991</v>
      </c>
      <c r="Y277" s="62">
        <f t="shared" ca="1" si="128"/>
        <v>1071</v>
      </c>
      <c r="Z277" s="62">
        <f t="shared" ca="1" si="129"/>
        <v>1071</v>
      </c>
      <c r="AA277" s="62">
        <f t="shared" ca="1" si="136"/>
        <v>442799.27500000002</v>
      </c>
      <c r="AB277" s="43">
        <f ca="1">SUM(Z$12:Z277)</f>
        <v>232453</v>
      </c>
      <c r="AC277" s="60">
        <f ca="1">SUM(X$12:X277)+SUMIF(Y$12:Y277, "&lt;0")</f>
        <v>210346.27500000002</v>
      </c>
      <c r="AE277" s="61">
        <v>44448</v>
      </c>
      <c r="AF277" s="62">
        <f t="shared" ca="1" si="122"/>
        <v>1562</v>
      </c>
      <c r="AG277" s="62">
        <f t="shared" ca="1" si="143"/>
        <v>1562</v>
      </c>
      <c r="AH277" s="62">
        <f t="shared" ca="1" si="118"/>
        <v>731</v>
      </c>
      <c r="AI277" s="62">
        <f t="shared" ca="1" si="130"/>
        <v>831</v>
      </c>
      <c r="AJ277" s="62">
        <f t="shared" ca="1" si="131"/>
        <v>831</v>
      </c>
      <c r="AK277" s="62">
        <f t="shared" ca="1" si="137"/>
        <v>366049.27500000002</v>
      </c>
      <c r="AL277" s="43">
        <f ca="1">SUM(AJ$12:AJ277)</f>
        <v>191053</v>
      </c>
      <c r="AM277" s="60">
        <f ca="1">SUM(AH$12:AH277)+SUMIF(AI$12:AI277, "&lt;0")</f>
        <v>174996.27500000002</v>
      </c>
      <c r="AO277" s="61">
        <v>44448</v>
      </c>
      <c r="AP277" s="62">
        <f t="shared" ca="1" si="123"/>
        <v>2062</v>
      </c>
      <c r="AQ277" s="62">
        <f t="shared" ca="1" si="144"/>
        <v>2062</v>
      </c>
      <c r="AR277" s="62">
        <f t="shared" ca="1" si="119"/>
        <v>991</v>
      </c>
      <c r="AS277" s="62">
        <f t="shared" ca="1" si="132"/>
        <v>1071</v>
      </c>
      <c r="AT277" s="62">
        <f t="shared" ca="1" si="133"/>
        <v>1071</v>
      </c>
      <c r="AU277" s="62">
        <f t="shared" ca="1" si="138"/>
        <v>467799.27500000002</v>
      </c>
      <c r="AV277" s="43">
        <f ca="1">SUM(AT$12:AT277)</f>
        <v>244933.00000000003</v>
      </c>
      <c r="AW277" s="60">
        <f ca="1">SUM(AR$12:AR277)+SUMIF(AS$12:AS277, "&lt;0")</f>
        <v>222866.27500000002</v>
      </c>
    </row>
    <row r="278" spans="1:49" x14ac:dyDescent="0.2">
      <c r="A278" s="33">
        <v>44449</v>
      </c>
      <c r="B278" s="54">
        <f ca="1">IF($A278&gt;= $C$5,$C$6, INDEX('[1]Historical Data'!$C$2:$C$745, MATCH(A278, '[1]Historical Data'!$A$2:$A$745, 0)))</f>
        <v>1062</v>
      </c>
      <c r="C278" s="62">
        <f t="shared" ca="1" si="140"/>
        <v>1062</v>
      </c>
      <c r="D278" s="62">
        <f t="shared" ca="1" si="120"/>
        <v>562</v>
      </c>
      <c r="E278" s="62">
        <f t="shared" ca="1" si="124"/>
        <v>500</v>
      </c>
      <c r="F278" s="62">
        <f t="shared" ca="1" si="121"/>
        <v>500</v>
      </c>
      <c r="G278" s="62">
        <f t="shared" ca="1" si="134"/>
        <v>265361.27500000002</v>
      </c>
      <c r="H278" s="43">
        <f ca="1">SUM(F$12:F278)</f>
        <v>137673</v>
      </c>
      <c r="I278" s="60">
        <f ca="1">SUM(D$12:D278)+SUMIF(E$12:E278, "&lt;0")</f>
        <v>127688.27499999999</v>
      </c>
      <c r="J278" s="43"/>
      <c r="K278" s="61">
        <v>44449</v>
      </c>
      <c r="L278" s="62">
        <f t="shared" ca="1" si="125"/>
        <v>1562</v>
      </c>
      <c r="M278" s="62">
        <f t="shared" ca="1" si="141"/>
        <v>1562</v>
      </c>
      <c r="N278" s="62">
        <f t="shared" ca="1" si="116"/>
        <v>822</v>
      </c>
      <c r="O278" s="62">
        <f t="shared" ca="1" si="126"/>
        <v>740</v>
      </c>
      <c r="P278" s="62">
        <f t="shared" ca="1" si="127"/>
        <v>740</v>
      </c>
      <c r="Q278" s="62">
        <f t="shared" ca="1" si="135"/>
        <v>355111.27500000002</v>
      </c>
      <c r="R278" s="43">
        <f ca="1">SUM(P$12:P278)</f>
        <v>185553</v>
      </c>
      <c r="S278" s="60">
        <f ca="1">SUM(N$12:N278)+SUMIF(O$12:O278, "&lt;0")</f>
        <v>169558.27500000002</v>
      </c>
      <c r="U278" s="61">
        <v>44449</v>
      </c>
      <c r="V278" s="62">
        <f t="shared" ca="1" si="139"/>
        <v>2062</v>
      </c>
      <c r="W278" s="62">
        <f t="shared" ca="1" si="142"/>
        <v>2062</v>
      </c>
      <c r="X278" s="62">
        <f t="shared" ca="1" si="117"/>
        <v>1082</v>
      </c>
      <c r="Y278" s="62">
        <f t="shared" ca="1" si="128"/>
        <v>980</v>
      </c>
      <c r="Z278" s="62">
        <f t="shared" ca="1" si="129"/>
        <v>980</v>
      </c>
      <c r="AA278" s="62">
        <f t="shared" ca="1" si="136"/>
        <v>444861.27500000002</v>
      </c>
      <c r="AB278" s="43">
        <f ca="1">SUM(Z$12:Z278)</f>
        <v>233433</v>
      </c>
      <c r="AC278" s="60">
        <f ca="1">SUM(X$12:X278)+SUMIF(Y$12:Y278, "&lt;0")</f>
        <v>211428.27500000002</v>
      </c>
      <c r="AE278" s="61">
        <v>44449</v>
      </c>
      <c r="AF278" s="62">
        <f t="shared" ca="1" si="122"/>
        <v>1562</v>
      </c>
      <c r="AG278" s="62">
        <f t="shared" ca="1" si="143"/>
        <v>1562</v>
      </c>
      <c r="AH278" s="62">
        <f t="shared" ca="1" si="118"/>
        <v>822</v>
      </c>
      <c r="AI278" s="62">
        <f t="shared" ca="1" si="130"/>
        <v>740</v>
      </c>
      <c r="AJ278" s="62">
        <f t="shared" ca="1" si="131"/>
        <v>740</v>
      </c>
      <c r="AK278" s="62">
        <f t="shared" ca="1" si="137"/>
        <v>367611.27500000002</v>
      </c>
      <c r="AL278" s="43">
        <f ca="1">SUM(AJ$12:AJ278)</f>
        <v>191793</v>
      </c>
      <c r="AM278" s="60">
        <f ca="1">SUM(AH$12:AH278)+SUMIF(AI$12:AI278, "&lt;0")</f>
        <v>175818.27500000002</v>
      </c>
      <c r="AO278" s="61">
        <v>44449</v>
      </c>
      <c r="AP278" s="62">
        <f t="shared" ca="1" si="123"/>
        <v>2062</v>
      </c>
      <c r="AQ278" s="62">
        <f t="shared" ca="1" si="144"/>
        <v>2062</v>
      </c>
      <c r="AR278" s="62">
        <f t="shared" ca="1" si="119"/>
        <v>1082</v>
      </c>
      <c r="AS278" s="62">
        <f t="shared" ca="1" si="132"/>
        <v>980</v>
      </c>
      <c r="AT278" s="62">
        <f t="shared" ca="1" si="133"/>
        <v>980</v>
      </c>
      <c r="AU278" s="62">
        <f t="shared" ca="1" si="138"/>
        <v>469861.27500000002</v>
      </c>
      <c r="AV278" s="43">
        <f ca="1">SUM(AT$12:AT278)</f>
        <v>245913.00000000003</v>
      </c>
      <c r="AW278" s="60">
        <f ca="1">SUM(AR$12:AR278)+SUMIF(AS$12:AS278, "&lt;0")</f>
        <v>223948.27500000002</v>
      </c>
    </row>
    <row r="279" spans="1:49" x14ac:dyDescent="0.2">
      <c r="A279" s="33">
        <v>44450</v>
      </c>
      <c r="B279" s="54">
        <f ca="1">IF($A279&gt;= $C$5,$C$6, INDEX('[1]Historical Data'!$C$2:$C$745, MATCH(A279, '[1]Historical Data'!$A$2:$A$745, 0)))</f>
        <v>1062</v>
      </c>
      <c r="C279" s="62">
        <f t="shared" ca="1" si="140"/>
        <v>1062</v>
      </c>
      <c r="D279" s="62">
        <f t="shared" ca="1" si="120"/>
        <v>42</v>
      </c>
      <c r="E279" s="62">
        <f t="shared" ca="1" si="124"/>
        <v>1020</v>
      </c>
      <c r="F279" s="62">
        <f t="shared" ca="1" si="121"/>
        <v>1020</v>
      </c>
      <c r="G279" s="62">
        <f t="shared" ca="1" si="134"/>
        <v>266423.27500000002</v>
      </c>
      <c r="H279" s="43">
        <f ca="1">SUM(F$12:F279)</f>
        <v>138693</v>
      </c>
      <c r="I279" s="60">
        <f ca="1">SUM(D$12:D279)+SUMIF(E$12:E279, "&lt;0")</f>
        <v>127730.27499999999</v>
      </c>
      <c r="J279" s="43"/>
      <c r="K279" s="61">
        <v>44450</v>
      </c>
      <c r="L279" s="62">
        <f t="shared" ca="1" si="125"/>
        <v>1562</v>
      </c>
      <c r="M279" s="62">
        <f t="shared" ca="1" si="141"/>
        <v>1562</v>
      </c>
      <c r="N279" s="62">
        <f t="shared" ca="1" si="116"/>
        <v>302</v>
      </c>
      <c r="O279" s="62">
        <f t="shared" ca="1" si="126"/>
        <v>1260</v>
      </c>
      <c r="P279" s="62">
        <f t="shared" ca="1" si="127"/>
        <v>1260</v>
      </c>
      <c r="Q279" s="62">
        <f t="shared" ca="1" si="135"/>
        <v>356673.27500000002</v>
      </c>
      <c r="R279" s="43">
        <f ca="1">SUM(P$12:P279)</f>
        <v>186813</v>
      </c>
      <c r="S279" s="60">
        <f ca="1">SUM(N$12:N279)+SUMIF(O$12:O279, "&lt;0")</f>
        <v>169860.27500000002</v>
      </c>
      <c r="U279" s="61">
        <v>44450</v>
      </c>
      <c r="V279" s="62">
        <f t="shared" ca="1" si="139"/>
        <v>2062</v>
      </c>
      <c r="W279" s="62">
        <f t="shared" ca="1" si="142"/>
        <v>2062</v>
      </c>
      <c r="X279" s="62">
        <f t="shared" ca="1" si="117"/>
        <v>562</v>
      </c>
      <c r="Y279" s="62">
        <f t="shared" ca="1" si="128"/>
        <v>1500</v>
      </c>
      <c r="Z279" s="62">
        <f t="shared" ca="1" si="129"/>
        <v>1500</v>
      </c>
      <c r="AA279" s="62">
        <f t="shared" ca="1" si="136"/>
        <v>446923.27500000002</v>
      </c>
      <c r="AB279" s="43">
        <f ca="1">SUM(Z$12:Z279)</f>
        <v>234933</v>
      </c>
      <c r="AC279" s="60">
        <f ca="1">SUM(X$12:X279)+SUMIF(Y$12:Y279, "&lt;0")</f>
        <v>211990.27500000002</v>
      </c>
      <c r="AE279" s="61">
        <v>44450</v>
      </c>
      <c r="AF279" s="62">
        <f t="shared" ca="1" si="122"/>
        <v>1562</v>
      </c>
      <c r="AG279" s="62">
        <f t="shared" ca="1" si="143"/>
        <v>1562</v>
      </c>
      <c r="AH279" s="62">
        <f t="shared" ca="1" si="118"/>
        <v>302</v>
      </c>
      <c r="AI279" s="62">
        <f t="shared" ca="1" si="130"/>
        <v>1260</v>
      </c>
      <c r="AJ279" s="62">
        <f t="shared" ca="1" si="131"/>
        <v>1260</v>
      </c>
      <c r="AK279" s="62">
        <f t="shared" ca="1" si="137"/>
        <v>369173.27500000002</v>
      </c>
      <c r="AL279" s="43">
        <f ca="1">SUM(AJ$12:AJ279)</f>
        <v>193053</v>
      </c>
      <c r="AM279" s="60">
        <f ca="1">SUM(AH$12:AH279)+SUMIF(AI$12:AI279, "&lt;0")</f>
        <v>176120.27500000002</v>
      </c>
      <c r="AO279" s="61">
        <v>44450</v>
      </c>
      <c r="AP279" s="62">
        <f t="shared" ca="1" si="123"/>
        <v>2062</v>
      </c>
      <c r="AQ279" s="62">
        <f t="shared" ca="1" si="144"/>
        <v>2062</v>
      </c>
      <c r="AR279" s="62">
        <f t="shared" ca="1" si="119"/>
        <v>562</v>
      </c>
      <c r="AS279" s="62">
        <f t="shared" ca="1" si="132"/>
        <v>1500</v>
      </c>
      <c r="AT279" s="62">
        <f t="shared" ca="1" si="133"/>
        <v>1500</v>
      </c>
      <c r="AU279" s="62">
        <f t="shared" ca="1" si="138"/>
        <v>471923.27500000002</v>
      </c>
      <c r="AV279" s="43">
        <f ca="1">SUM(AT$12:AT279)</f>
        <v>247413.00000000003</v>
      </c>
      <c r="AW279" s="60">
        <f ca="1">SUM(AR$12:AR279)+SUMIF(AS$12:AS279, "&lt;0")</f>
        <v>224510.27500000002</v>
      </c>
    </row>
    <row r="280" spans="1:49" x14ac:dyDescent="0.2">
      <c r="A280" s="33">
        <v>44451</v>
      </c>
      <c r="B280" s="54">
        <f ca="1">IF($A280&gt;= $C$5,$C$6, INDEX('[1]Historical Data'!$C$2:$C$745, MATCH(A280, '[1]Historical Data'!$A$2:$A$745, 0)))</f>
        <v>1062</v>
      </c>
      <c r="C280" s="62">
        <f t="shared" ca="1" si="140"/>
        <v>1062</v>
      </c>
      <c r="D280" s="62">
        <f t="shared" ca="1" si="120"/>
        <v>119</v>
      </c>
      <c r="E280" s="62">
        <f t="shared" ca="1" si="124"/>
        <v>943</v>
      </c>
      <c r="F280" s="62">
        <f t="shared" ca="1" si="121"/>
        <v>943</v>
      </c>
      <c r="G280" s="62">
        <f t="shared" ca="1" si="134"/>
        <v>267485.27500000002</v>
      </c>
      <c r="H280" s="43">
        <f ca="1">SUM(F$12:F280)</f>
        <v>139636</v>
      </c>
      <c r="I280" s="60">
        <f ca="1">SUM(D$12:D280)+SUMIF(E$12:E280, "&lt;0")</f>
        <v>127849.27499999999</v>
      </c>
      <c r="J280" s="43"/>
      <c r="K280" s="61">
        <v>44451</v>
      </c>
      <c r="L280" s="62">
        <f t="shared" ca="1" si="125"/>
        <v>1562</v>
      </c>
      <c r="M280" s="62">
        <f t="shared" ca="1" si="141"/>
        <v>1562</v>
      </c>
      <c r="N280" s="62">
        <f t="shared" ca="1" si="116"/>
        <v>379</v>
      </c>
      <c r="O280" s="62">
        <f t="shared" ca="1" si="126"/>
        <v>1183</v>
      </c>
      <c r="P280" s="62">
        <f t="shared" ca="1" si="127"/>
        <v>1183</v>
      </c>
      <c r="Q280" s="62">
        <f t="shared" ca="1" si="135"/>
        <v>358235.27500000002</v>
      </c>
      <c r="R280" s="43">
        <f ca="1">SUM(P$12:P280)</f>
        <v>187996</v>
      </c>
      <c r="S280" s="60">
        <f ca="1">SUM(N$12:N280)+SUMIF(O$12:O280, "&lt;0")</f>
        <v>170239.27500000002</v>
      </c>
      <c r="U280" s="61">
        <v>44451</v>
      </c>
      <c r="V280" s="62">
        <f t="shared" ca="1" si="139"/>
        <v>2062</v>
      </c>
      <c r="W280" s="62">
        <f t="shared" ca="1" si="142"/>
        <v>2062</v>
      </c>
      <c r="X280" s="62">
        <f t="shared" ca="1" si="117"/>
        <v>639</v>
      </c>
      <c r="Y280" s="62">
        <f t="shared" ca="1" si="128"/>
        <v>1423</v>
      </c>
      <c r="Z280" s="62">
        <f t="shared" ca="1" si="129"/>
        <v>1423</v>
      </c>
      <c r="AA280" s="62">
        <f t="shared" ca="1" si="136"/>
        <v>448985.27500000002</v>
      </c>
      <c r="AB280" s="43">
        <f ca="1">SUM(Z$12:Z280)</f>
        <v>236356</v>
      </c>
      <c r="AC280" s="60">
        <f ca="1">SUM(X$12:X280)+SUMIF(Y$12:Y280, "&lt;0")</f>
        <v>212629.27500000002</v>
      </c>
      <c r="AE280" s="61">
        <v>44451</v>
      </c>
      <c r="AF280" s="62">
        <f t="shared" ca="1" si="122"/>
        <v>1562</v>
      </c>
      <c r="AG280" s="62">
        <f t="shared" ca="1" si="143"/>
        <v>1562</v>
      </c>
      <c r="AH280" s="62">
        <f t="shared" ca="1" si="118"/>
        <v>379</v>
      </c>
      <c r="AI280" s="62">
        <f t="shared" ca="1" si="130"/>
        <v>1183</v>
      </c>
      <c r="AJ280" s="62">
        <f t="shared" ca="1" si="131"/>
        <v>1183</v>
      </c>
      <c r="AK280" s="62">
        <f t="shared" ca="1" si="137"/>
        <v>370735.27500000002</v>
      </c>
      <c r="AL280" s="43">
        <f ca="1">SUM(AJ$12:AJ280)</f>
        <v>194236</v>
      </c>
      <c r="AM280" s="60">
        <f ca="1">SUM(AH$12:AH280)+SUMIF(AI$12:AI280, "&lt;0")</f>
        <v>176499.27500000002</v>
      </c>
      <c r="AO280" s="61">
        <v>44451</v>
      </c>
      <c r="AP280" s="62">
        <f t="shared" ca="1" si="123"/>
        <v>2062</v>
      </c>
      <c r="AQ280" s="62">
        <f t="shared" ca="1" si="144"/>
        <v>2062</v>
      </c>
      <c r="AR280" s="62">
        <f t="shared" ca="1" si="119"/>
        <v>639</v>
      </c>
      <c r="AS280" s="62">
        <f t="shared" ca="1" si="132"/>
        <v>1423</v>
      </c>
      <c r="AT280" s="62">
        <f t="shared" ca="1" si="133"/>
        <v>1423</v>
      </c>
      <c r="AU280" s="62">
        <f t="shared" ca="1" si="138"/>
        <v>473985.27500000002</v>
      </c>
      <c r="AV280" s="43">
        <f ca="1">SUM(AT$12:AT280)</f>
        <v>248836.00000000003</v>
      </c>
      <c r="AW280" s="60">
        <f ca="1">SUM(AR$12:AR280)+SUMIF(AS$12:AS280, "&lt;0")</f>
        <v>225149.27500000002</v>
      </c>
    </row>
    <row r="281" spans="1:49" x14ac:dyDescent="0.2">
      <c r="A281" s="33">
        <v>44452</v>
      </c>
      <c r="B281" s="54">
        <f ca="1">IF($A281&gt;= $C$5,$C$6, INDEX('[1]Historical Data'!$C$2:$C$745, MATCH(A281, '[1]Historical Data'!$A$2:$A$745, 0)))</f>
        <v>1062</v>
      </c>
      <c r="C281" s="62">
        <f t="shared" ca="1" si="140"/>
        <v>1062</v>
      </c>
      <c r="D281" s="62">
        <f t="shared" ca="1" si="120"/>
        <v>712</v>
      </c>
      <c r="E281" s="62">
        <f t="shared" ca="1" si="124"/>
        <v>350</v>
      </c>
      <c r="F281" s="62">
        <f t="shared" ca="1" si="121"/>
        <v>350</v>
      </c>
      <c r="G281" s="62">
        <f t="shared" ca="1" si="134"/>
        <v>268547.27500000002</v>
      </c>
      <c r="H281" s="43">
        <f ca="1">SUM(F$12:F281)</f>
        <v>139986</v>
      </c>
      <c r="I281" s="60">
        <f ca="1">SUM(D$12:D281)+SUMIF(E$12:E281, "&lt;0")</f>
        <v>128561.27499999999</v>
      </c>
      <c r="J281" s="43"/>
      <c r="K281" s="61">
        <v>44452</v>
      </c>
      <c r="L281" s="62">
        <f t="shared" ca="1" si="125"/>
        <v>1562</v>
      </c>
      <c r="M281" s="62">
        <f t="shared" ca="1" si="141"/>
        <v>1562</v>
      </c>
      <c r="N281" s="62">
        <f t="shared" ca="1" si="116"/>
        <v>972</v>
      </c>
      <c r="O281" s="62">
        <f t="shared" ca="1" si="126"/>
        <v>590</v>
      </c>
      <c r="P281" s="62">
        <f t="shared" ca="1" si="127"/>
        <v>590</v>
      </c>
      <c r="Q281" s="62">
        <f t="shared" ca="1" si="135"/>
        <v>359797.27500000002</v>
      </c>
      <c r="R281" s="43">
        <f ca="1">SUM(P$12:P281)</f>
        <v>188586</v>
      </c>
      <c r="S281" s="60">
        <f ca="1">SUM(N$12:N281)+SUMIF(O$12:O281, "&lt;0")</f>
        <v>171211.27500000002</v>
      </c>
      <c r="U281" s="61">
        <v>44452</v>
      </c>
      <c r="V281" s="62">
        <f t="shared" ca="1" si="139"/>
        <v>2062</v>
      </c>
      <c r="W281" s="62">
        <f t="shared" ca="1" si="142"/>
        <v>2062</v>
      </c>
      <c r="X281" s="62">
        <f t="shared" ca="1" si="117"/>
        <v>1232</v>
      </c>
      <c r="Y281" s="62">
        <f t="shared" ca="1" si="128"/>
        <v>830</v>
      </c>
      <c r="Z281" s="62">
        <f t="shared" ca="1" si="129"/>
        <v>830</v>
      </c>
      <c r="AA281" s="62">
        <f t="shared" ca="1" si="136"/>
        <v>451047.27500000002</v>
      </c>
      <c r="AB281" s="43">
        <f ca="1">SUM(Z$12:Z281)</f>
        <v>237186</v>
      </c>
      <c r="AC281" s="60">
        <f ca="1">SUM(X$12:X281)+SUMIF(Y$12:Y281, "&lt;0")</f>
        <v>213861.27500000002</v>
      </c>
      <c r="AE281" s="61">
        <v>44452</v>
      </c>
      <c r="AF281" s="62">
        <f t="shared" ca="1" si="122"/>
        <v>1562</v>
      </c>
      <c r="AG281" s="62">
        <f t="shared" ca="1" si="143"/>
        <v>1562</v>
      </c>
      <c r="AH281" s="62">
        <f t="shared" ca="1" si="118"/>
        <v>972</v>
      </c>
      <c r="AI281" s="62">
        <f t="shared" ca="1" si="130"/>
        <v>590</v>
      </c>
      <c r="AJ281" s="62">
        <f t="shared" ca="1" si="131"/>
        <v>590</v>
      </c>
      <c r="AK281" s="62">
        <f t="shared" ca="1" si="137"/>
        <v>372297.27500000002</v>
      </c>
      <c r="AL281" s="43">
        <f ca="1">SUM(AJ$12:AJ281)</f>
        <v>194826</v>
      </c>
      <c r="AM281" s="60">
        <f ca="1">SUM(AH$12:AH281)+SUMIF(AI$12:AI281, "&lt;0")</f>
        <v>177471.27500000002</v>
      </c>
      <c r="AO281" s="61">
        <v>44452</v>
      </c>
      <c r="AP281" s="62">
        <f t="shared" ca="1" si="123"/>
        <v>2062</v>
      </c>
      <c r="AQ281" s="62">
        <f t="shared" ca="1" si="144"/>
        <v>2062</v>
      </c>
      <c r="AR281" s="62">
        <f t="shared" ca="1" si="119"/>
        <v>1232</v>
      </c>
      <c r="AS281" s="62">
        <f t="shared" ca="1" si="132"/>
        <v>830</v>
      </c>
      <c r="AT281" s="62">
        <f t="shared" ca="1" si="133"/>
        <v>830</v>
      </c>
      <c r="AU281" s="62">
        <f t="shared" ca="1" si="138"/>
        <v>476047.27500000002</v>
      </c>
      <c r="AV281" s="43">
        <f ca="1">SUM(AT$12:AT281)</f>
        <v>249666.00000000003</v>
      </c>
      <c r="AW281" s="60">
        <f ca="1">SUM(AR$12:AR281)+SUMIF(AS$12:AS281, "&lt;0")</f>
        <v>226381.27500000002</v>
      </c>
    </row>
    <row r="282" spans="1:49" x14ac:dyDescent="0.2">
      <c r="A282" s="33">
        <v>44453</v>
      </c>
      <c r="B282" s="54">
        <f ca="1">IF($A282&gt;= $C$5,$C$6, INDEX('[1]Historical Data'!$C$2:$C$745, MATCH(A282, '[1]Historical Data'!$A$2:$A$745, 0)))</f>
        <v>1062</v>
      </c>
      <c r="C282" s="62">
        <f t="shared" ca="1" si="140"/>
        <v>1062</v>
      </c>
      <c r="D282" s="62">
        <f t="shared" ca="1" si="120"/>
        <v>525</v>
      </c>
      <c r="E282" s="62">
        <f t="shared" ca="1" si="124"/>
        <v>537</v>
      </c>
      <c r="F282" s="62">
        <f t="shared" ca="1" si="121"/>
        <v>537</v>
      </c>
      <c r="G282" s="62">
        <f t="shared" ca="1" si="134"/>
        <v>269609.27500000002</v>
      </c>
      <c r="H282" s="43">
        <f ca="1">SUM(F$12:F282)</f>
        <v>140523</v>
      </c>
      <c r="I282" s="60">
        <f ca="1">SUM(D$12:D282)+SUMIF(E$12:E282, "&lt;0")</f>
        <v>129086.27499999999</v>
      </c>
      <c r="J282" s="43"/>
      <c r="K282" s="61">
        <v>44453</v>
      </c>
      <c r="L282" s="62">
        <f t="shared" ca="1" si="125"/>
        <v>1562</v>
      </c>
      <c r="M282" s="62">
        <f t="shared" ca="1" si="141"/>
        <v>1562</v>
      </c>
      <c r="N282" s="62">
        <f t="shared" ca="1" si="116"/>
        <v>785</v>
      </c>
      <c r="O282" s="62">
        <f t="shared" ca="1" si="126"/>
        <v>777</v>
      </c>
      <c r="P282" s="62">
        <f t="shared" ca="1" si="127"/>
        <v>777</v>
      </c>
      <c r="Q282" s="62">
        <f t="shared" ca="1" si="135"/>
        <v>361359.27500000002</v>
      </c>
      <c r="R282" s="43">
        <f ca="1">SUM(P$12:P282)</f>
        <v>189363</v>
      </c>
      <c r="S282" s="60">
        <f ca="1">SUM(N$12:N282)+SUMIF(O$12:O282, "&lt;0")</f>
        <v>171996.27500000002</v>
      </c>
      <c r="U282" s="61">
        <v>44453</v>
      </c>
      <c r="V282" s="62">
        <f t="shared" ca="1" si="139"/>
        <v>2062</v>
      </c>
      <c r="W282" s="62">
        <f t="shared" ca="1" si="142"/>
        <v>2062</v>
      </c>
      <c r="X282" s="62">
        <f t="shared" ca="1" si="117"/>
        <v>1045</v>
      </c>
      <c r="Y282" s="62">
        <f t="shared" ca="1" si="128"/>
        <v>1017</v>
      </c>
      <c r="Z282" s="62">
        <f t="shared" ca="1" si="129"/>
        <v>1017</v>
      </c>
      <c r="AA282" s="62">
        <f t="shared" ca="1" si="136"/>
        <v>453109.27500000002</v>
      </c>
      <c r="AB282" s="43">
        <f ca="1">SUM(Z$12:Z282)</f>
        <v>238203</v>
      </c>
      <c r="AC282" s="60">
        <f ca="1">SUM(X$12:X282)+SUMIF(Y$12:Y282, "&lt;0")</f>
        <v>214906.27500000002</v>
      </c>
      <c r="AE282" s="61">
        <v>44453</v>
      </c>
      <c r="AF282" s="62">
        <f t="shared" ca="1" si="122"/>
        <v>1562</v>
      </c>
      <c r="AG282" s="62">
        <f t="shared" ca="1" si="143"/>
        <v>1562</v>
      </c>
      <c r="AH282" s="62">
        <f t="shared" ca="1" si="118"/>
        <v>785</v>
      </c>
      <c r="AI282" s="62">
        <f t="shared" ca="1" si="130"/>
        <v>777</v>
      </c>
      <c r="AJ282" s="62">
        <f t="shared" ca="1" si="131"/>
        <v>777</v>
      </c>
      <c r="AK282" s="62">
        <f t="shared" ca="1" si="137"/>
        <v>373859.27500000002</v>
      </c>
      <c r="AL282" s="43">
        <f ca="1">SUM(AJ$12:AJ282)</f>
        <v>195603</v>
      </c>
      <c r="AM282" s="60">
        <f ca="1">SUM(AH$12:AH282)+SUMIF(AI$12:AI282, "&lt;0")</f>
        <v>178256.27500000002</v>
      </c>
      <c r="AO282" s="61">
        <v>44453</v>
      </c>
      <c r="AP282" s="62">
        <f t="shared" ca="1" si="123"/>
        <v>2062</v>
      </c>
      <c r="AQ282" s="62">
        <f t="shared" ca="1" si="144"/>
        <v>2062</v>
      </c>
      <c r="AR282" s="62">
        <f t="shared" ca="1" si="119"/>
        <v>1045</v>
      </c>
      <c r="AS282" s="62">
        <f t="shared" ca="1" si="132"/>
        <v>1017</v>
      </c>
      <c r="AT282" s="62">
        <f t="shared" ca="1" si="133"/>
        <v>1017</v>
      </c>
      <c r="AU282" s="62">
        <f t="shared" ca="1" si="138"/>
        <v>478109.27500000002</v>
      </c>
      <c r="AV282" s="43">
        <f ca="1">SUM(AT$12:AT282)</f>
        <v>250683.00000000003</v>
      </c>
      <c r="AW282" s="60">
        <f ca="1">SUM(AR$12:AR282)+SUMIF(AS$12:AS282, "&lt;0")</f>
        <v>227426.27500000002</v>
      </c>
    </row>
    <row r="283" spans="1:49" x14ac:dyDescent="0.2">
      <c r="A283" s="33">
        <v>44454</v>
      </c>
      <c r="B283" s="54">
        <f ca="1">IF($A283&gt;= $C$5,$C$6, INDEX('[1]Historical Data'!$C$2:$C$745, MATCH(A283, '[1]Historical Data'!$A$2:$A$745, 0)))</f>
        <v>1062</v>
      </c>
      <c r="C283" s="62">
        <f t="shared" ca="1" si="140"/>
        <v>1062</v>
      </c>
      <c r="D283" s="62">
        <f t="shared" ca="1" si="120"/>
        <v>661</v>
      </c>
      <c r="E283" s="62">
        <f t="shared" ca="1" si="124"/>
        <v>401</v>
      </c>
      <c r="F283" s="62">
        <f t="shared" ca="1" si="121"/>
        <v>401</v>
      </c>
      <c r="G283" s="62">
        <f t="shared" ca="1" si="134"/>
        <v>270671.27500000002</v>
      </c>
      <c r="H283" s="43">
        <f ca="1">SUM(F$12:F283)</f>
        <v>140924</v>
      </c>
      <c r="I283" s="60">
        <f ca="1">SUM(D$12:D283)+SUMIF(E$12:E283, "&lt;0")</f>
        <v>129747.27499999999</v>
      </c>
      <c r="J283" s="43"/>
      <c r="K283" s="61">
        <v>44454</v>
      </c>
      <c r="L283" s="62">
        <f t="shared" ca="1" si="125"/>
        <v>1562</v>
      </c>
      <c r="M283" s="62">
        <f t="shared" ca="1" si="141"/>
        <v>1562</v>
      </c>
      <c r="N283" s="62">
        <f t="shared" ca="1" si="116"/>
        <v>921</v>
      </c>
      <c r="O283" s="62">
        <f t="shared" ca="1" si="126"/>
        <v>641</v>
      </c>
      <c r="P283" s="62">
        <f t="shared" ca="1" si="127"/>
        <v>641</v>
      </c>
      <c r="Q283" s="62">
        <f t="shared" ca="1" si="135"/>
        <v>362921.27500000002</v>
      </c>
      <c r="R283" s="43">
        <f ca="1">SUM(P$12:P283)</f>
        <v>190004</v>
      </c>
      <c r="S283" s="60">
        <f ca="1">SUM(N$12:N283)+SUMIF(O$12:O283, "&lt;0")</f>
        <v>172917.27500000002</v>
      </c>
      <c r="U283" s="61">
        <v>44454</v>
      </c>
      <c r="V283" s="62">
        <f t="shared" ca="1" si="139"/>
        <v>2062</v>
      </c>
      <c r="W283" s="62">
        <f t="shared" ca="1" si="142"/>
        <v>2062</v>
      </c>
      <c r="X283" s="62">
        <f t="shared" ca="1" si="117"/>
        <v>1181</v>
      </c>
      <c r="Y283" s="62">
        <f t="shared" ca="1" si="128"/>
        <v>881</v>
      </c>
      <c r="Z283" s="62">
        <f t="shared" ca="1" si="129"/>
        <v>881</v>
      </c>
      <c r="AA283" s="62">
        <f t="shared" ca="1" si="136"/>
        <v>455171.27500000002</v>
      </c>
      <c r="AB283" s="43">
        <f ca="1">SUM(Z$12:Z283)</f>
        <v>239084</v>
      </c>
      <c r="AC283" s="60">
        <f ca="1">SUM(X$12:X283)+SUMIF(Y$12:Y283, "&lt;0")</f>
        <v>216087.27500000002</v>
      </c>
      <c r="AE283" s="61">
        <v>44454</v>
      </c>
      <c r="AF283" s="62">
        <f t="shared" ca="1" si="122"/>
        <v>1562</v>
      </c>
      <c r="AG283" s="62">
        <f t="shared" ca="1" si="143"/>
        <v>1562</v>
      </c>
      <c r="AH283" s="62">
        <f t="shared" ca="1" si="118"/>
        <v>921</v>
      </c>
      <c r="AI283" s="62">
        <f t="shared" ca="1" si="130"/>
        <v>641</v>
      </c>
      <c r="AJ283" s="62">
        <f t="shared" ca="1" si="131"/>
        <v>641</v>
      </c>
      <c r="AK283" s="62">
        <f t="shared" ca="1" si="137"/>
        <v>375421.27500000002</v>
      </c>
      <c r="AL283" s="43">
        <f ca="1">SUM(AJ$12:AJ283)</f>
        <v>196244</v>
      </c>
      <c r="AM283" s="60">
        <f ca="1">SUM(AH$12:AH283)+SUMIF(AI$12:AI283, "&lt;0")</f>
        <v>179177.27500000002</v>
      </c>
      <c r="AO283" s="61">
        <v>44454</v>
      </c>
      <c r="AP283" s="62">
        <f t="shared" ca="1" si="123"/>
        <v>2062</v>
      </c>
      <c r="AQ283" s="62">
        <f t="shared" ca="1" si="144"/>
        <v>2062</v>
      </c>
      <c r="AR283" s="62">
        <f t="shared" ca="1" si="119"/>
        <v>1181</v>
      </c>
      <c r="AS283" s="62">
        <f t="shared" ca="1" si="132"/>
        <v>881</v>
      </c>
      <c r="AT283" s="62">
        <f t="shared" ca="1" si="133"/>
        <v>881</v>
      </c>
      <c r="AU283" s="62">
        <f t="shared" ca="1" si="138"/>
        <v>480171.27500000002</v>
      </c>
      <c r="AV283" s="43">
        <f ca="1">SUM(AT$12:AT283)</f>
        <v>251564.00000000003</v>
      </c>
      <c r="AW283" s="60">
        <f ca="1">SUM(AR$12:AR283)+SUMIF(AS$12:AS283, "&lt;0")</f>
        <v>228607.27500000002</v>
      </c>
    </row>
    <row r="284" spans="1:49" x14ac:dyDescent="0.2">
      <c r="A284" s="33">
        <v>44455</v>
      </c>
      <c r="B284" s="54">
        <f ca="1">IF($A284&gt;= $C$5,$C$6, INDEX('[1]Historical Data'!$C$2:$C$745, MATCH(A284, '[1]Historical Data'!$A$2:$A$745, 0)))</f>
        <v>1062</v>
      </c>
      <c r="C284" s="62">
        <f t="shared" ca="1" si="140"/>
        <v>1062</v>
      </c>
      <c r="D284" s="62">
        <f t="shared" ca="1" si="120"/>
        <v>894</v>
      </c>
      <c r="E284" s="62">
        <f t="shared" ca="1" si="124"/>
        <v>168</v>
      </c>
      <c r="F284" s="62">
        <f t="shared" ca="1" si="121"/>
        <v>168</v>
      </c>
      <c r="G284" s="62">
        <f t="shared" ca="1" si="134"/>
        <v>271733.27500000002</v>
      </c>
      <c r="H284" s="43">
        <f ca="1">SUM(F$12:F284)</f>
        <v>141092</v>
      </c>
      <c r="I284" s="60">
        <f ca="1">SUM(D$12:D284)+SUMIF(E$12:E284, "&lt;0")</f>
        <v>130641.27499999999</v>
      </c>
      <c r="J284" s="43"/>
      <c r="K284" s="61">
        <v>44455</v>
      </c>
      <c r="L284" s="62">
        <f t="shared" ca="1" si="125"/>
        <v>1562</v>
      </c>
      <c r="M284" s="62">
        <f t="shared" ca="1" si="141"/>
        <v>1562</v>
      </c>
      <c r="N284" s="62">
        <f t="shared" ca="1" si="116"/>
        <v>1154</v>
      </c>
      <c r="O284" s="62">
        <f t="shared" ca="1" si="126"/>
        <v>408</v>
      </c>
      <c r="P284" s="62">
        <f t="shared" ca="1" si="127"/>
        <v>408</v>
      </c>
      <c r="Q284" s="62">
        <f t="shared" ca="1" si="135"/>
        <v>364483.27500000002</v>
      </c>
      <c r="R284" s="43">
        <f ca="1">SUM(P$12:P284)</f>
        <v>190412</v>
      </c>
      <c r="S284" s="60">
        <f ca="1">SUM(N$12:N284)+SUMIF(O$12:O284, "&lt;0")</f>
        <v>174071.27500000002</v>
      </c>
      <c r="U284" s="61">
        <v>44455</v>
      </c>
      <c r="V284" s="62">
        <f t="shared" ca="1" si="139"/>
        <v>2062</v>
      </c>
      <c r="W284" s="62">
        <f t="shared" ca="1" si="142"/>
        <v>2062</v>
      </c>
      <c r="X284" s="62">
        <f t="shared" ca="1" si="117"/>
        <v>1414</v>
      </c>
      <c r="Y284" s="62">
        <f t="shared" ca="1" si="128"/>
        <v>648</v>
      </c>
      <c r="Z284" s="62">
        <f t="shared" ca="1" si="129"/>
        <v>648</v>
      </c>
      <c r="AA284" s="62">
        <f t="shared" ca="1" si="136"/>
        <v>457233.27500000002</v>
      </c>
      <c r="AB284" s="43">
        <f ca="1">SUM(Z$12:Z284)</f>
        <v>239732</v>
      </c>
      <c r="AC284" s="60">
        <f ca="1">SUM(X$12:X284)+SUMIF(Y$12:Y284, "&lt;0")</f>
        <v>217501.27500000002</v>
      </c>
      <c r="AE284" s="61">
        <v>44455</v>
      </c>
      <c r="AF284" s="62">
        <f t="shared" ca="1" si="122"/>
        <v>1562</v>
      </c>
      <c r="AG284" s="62">
        <f t="shared" ca="1" si="143"/>
        <v>1562</v>
      </c>
      <c r="AH284" s="62">
        <f t="shared" ca="1" si="118"/>
        <v>1154</v>
      </c>
      <c r="AI284" s="62">
        <f t="shared" ca="1" si="130"/>
        <v>408</v>
      </c>
      <c r="AJ284" s="62">
        <f t="shared" ca="1" si="131"/>
        <v>408</v>
      </c>
      <c r="AK284" s="62">
        <f t="shared" ca="1" si="137"/>
        <v>376983.27500000002</v>
      </c>
      <c r="AL284" s="43">
        <f ca="1">SUM(AJ$12:AJ284)</f>
        <v>196652</v>
      </c>
      <c r="AM284" s="60">
        <f ca="1">SUM(AH$12:AH284)+SUMIF(AI$12:AI284, "&lt;0")</f>
        <v>180331.27500000002</v>
      </c>
      <c r="AO284" s="61">
        <v>44455</v>
      </c>
      <c r="AP284" s="62">
        <f t="shared" ca="1" si="123"/>
        <v>2062</v>
      </c>
      <c r="AQ284" s="62">
        <f t="shared" ca="1" si="144"/>
        <v>2062</v>
      </c>
      <c r="AR284" s="62">
        <f t="shared" ca="1" si="119"/>
        <v>1414</v>
      </c>
      <c r="AS284" s="62">
        <f t="shared" ca="1" si="132"/>
        <v>648</v>
      </c>
      <c r="AT284" s="62">
        <f t="shared" ca="1" si="133"/>
        <v>648</v>
      </c>
      <c r="AU284" s="62">
        <f t="shared" ca="1" si="138"/>
        <v>482233.27500000002</v>
      </c>
      <c r="AV284" s="43">
        <f ca="1">SUM(AT$12:AT284)</f>
        <v>252212.00000000003</v>
      </c>
      <c r="AW284" s="60">
        <f ca="1">SUM(AR$12:AR284)+SUMIF(AS$12:AS284, "&lt;0")</f>
        <v>230021.27500000002</v>
      </c>
    </row>
    <row r="285" spans="1:49" x14ac:dyDescent="0.2">
      <c r="A285" s="33">
        <v>44456</v>
      </c>
      <c r="B285" s="54">
        <f ca="1">IF($A285&gt;= $C$5,$C$6, INDEX('[1]Historical Data'!$C$2:$C$745, MATCH(A285, '[1]Historical Data'!$A$2:$A$745, 0)))</f>
        <v>1062</v>
      </c>
      <c r="C285" s="62">
        <f t="shared" ca="1" si="140"/>
        <v>1062</v>
      </c>
      <c r="D285" s="62">
        <f t="shared" ca="1" si="120"/>
        <v>0</v>
      </c>
      <c r="E285" s="62">
        <f t="shared" ca="1" si="124"/>
        <v>1062</v>
      </c>
      <c r="F285" s="62">
        <f t="shared" ca="1" si="121"/>
        <v>1062</v>
      </c>
      <c r="G285" s="62">
        <f t="shared" ca="1" si="134"/>
        <v>272795.27500000002</v>
      </c>
      <c r="H285" s="43">
        <f ca="1">SUM(F$12:F285)</f>
        <v>142154</v>
      </c>
      <c r="I285" s="60">
        <f ca="1">SUM(D$12:D285)+SUMIF(E$12:E285, "&lt;0")</f>
        <v>130641.27499999999</v>
      </c>
      <c r="J285" s="43"/>
      <c r="K285" s="61">
        <v>44456</v>
      </c>
      <c r="L285" s="62">
        <f t="shared" ca="1" si="125"/>
        <v>1562</v>
      </c>
      <c r="M285" s="62">
        <f t="shared" ca="1" si="141"/>
        <v>1562</v>
      </c>
      <c r="N285" s="62">
        <f t="shared" ca="1" si="116"/>
        <v>160</v>
      </c>
      <c r="O285" s="62">
        <f t="shared" ca="1" si="126"/>
        <v>1402</v>
      </c>
      <c r="P285" s="62">
        <f t="shared" ca="1" si="127"/>
        <v>1402</v>
      </c>
      <c r="Q285" s="62">
        <f t="shared" ca="1" si="135"/>
        <v>366045.27500000002</v>
      </c>
      <c r="R285" s="43">
        <f ca="1">SUM(P$12:P285)</f>
        <v>191814</v>
      </c>
      <c r="S285" s="60">
        <f ca="1">SUM(N$12:N285)+SUMIF(O$12:O285, "&lt;0")</f>
        <v>174231.27500000002</v>
      </c>
      <c r="U285" s="61">
        <v>44456</v>
      </c>
      <c r="V285" s="62">
        <f t="shared" ca="1" si="139"/>
        <v>2062</v>
      </c>
      <c r="W285" s="62">
        <f t="shared" ca="1" si="142"/>
        <v>2062</v>
      </c>
      <c r="X285" s="62">
        <f t="shared" ca="1" si="117"/>
        <v>320</v>
      </c>
      <c r="Y285" s="62">
        <f t="shared" ca="1" si="128"/>
        <v>1742</v>
      </c>
      <c r="Z285" s="62">
        <f t="shared" ca="1" si="129"/>
        <v>1742</v>
      </c>
      <c r="AA285" s="62">
        <f t="shared" ca="1" si="136"/>
        <v>459295.27500000002</v>
      </c>
      <c r="AB285" s="43">
        <f ca="1">SUM(Z$12:Z285)</f>
        <v>241474</v>
      </c>
      <c r="AC285" s="60">
        <f ca="1">SUM(X$12:X285)+SUMIF(Y$12:Y285, "&lt;0")</f>
        <v>217821.27500000002</v>
      </c>
      <c r="AE285" s="61">
        <v>44456</v>
      </c>
      <c r="AF285" s="62">
        <f t="shared" ca="1" si="122"/>
        <v>1562</v>
      </c>
      <c r="AG285" s="62">
        <f t="shared" ca="1" si="143"/>
        <v>1562</v>
      </c>
      <c r="AH285" s="62">
        <f t="shared" ca="1" si="118"/>
        <v>60</v>
      </c>
      <c r="AI285" s="62">
        <f t="shared" ca="1" si="130"/>
        <v>1502</v>
      </c>
      <c r="AJ285" s="62">
        <f t="shared" ca="1" si="131"/>
        <v>1502</v>
      </c>
      <c r="AK285" s="62">
        <f t="shared" ca="1" si="137"/>
        <v>378545.27500000002</v>
      </c>
      <c r="AL285" s="43">
        <f ca="1">SUM(AJ$12:AJ285)</f>
        <v>198154</v>
      </c>
      <c r="AM285" s="60">
        <f ca="1">SUM(AH$12:AH285)+SUMIF(AI$12:AI285, "&lt;0")</f>
        <v>180391.27500000002</v>
      </c>
      <c r="AO285" s="61">
        <v>44456</v>
      </c>
      <c r="AP285" s="62">
        <f t="shared" ca="1" si="123"/>
        <v>2062</v>
      </c>
      <c r="AQ285" s="62">
        <f t="shared" ca="1" si="144"/>
        <v>2062</v>
      </c>
      <c r="AR285" s="62">
        <f t="shared" ca="1" si="119"/>
        <v>120</v>
      </c>
      <c r="AS285" s="62">
        <f t="shared" ca="1" si="132"/>
        <v>1942</v>
      </c>
      <c r="AT285" s="62">
        <f t="shared" ca="1" si="133"/>
        <v>1942</v>
      </c>
      <c r="AU285" s="62">
        <f t="shared" ca="1" si="138"/>
        <v>484295.27500000002</v>
      </c>
      <c r="AV285" s="43">
        <f ca="1">SUM(AT$12:AT285)</f>
        <v>254154.00000000003</v>
      </c>
      <c r="AW285" s="60">
        <f ca="1">SUM(AR$12:AR285)+SUMIF(AS$12:AS285, "&lt;0")</f>
        <v>230141.27500000002</v>
      </c>
    </row>
    <row r="286" spans="1:49" x14ac:dyDescent="0.2">
      <c r="A286" s="33">
        <v>44457</v>
      </c>
      <c r="B286" s="54">
        <f ca="1">IF($A286&gt;= $C$5,$C$6, INDEX('[1]Historical Data'!$C$2:$C$745, MATCH(A286, '[1]Historical Data'!$A$2:$A$745, 0)))</f>
        <v>1062</v>
      </c>
      <c r="C286" s="62">
        <f t="shared" ca="1" si="140"/>
        <v>1062</v>
      </c>
      <c r="D286" s="62">
        <f t="shared" ca="1" si="120"/>
        <v>0</v>
      </c>
      <c r="E286" s="62">
        <f t="shared" ca="1" si="124"/>
        <v>1062</v>
      </c>
      <c r="F286" s="62">
        <f t="shared" ca="1" si="121"/>
        <v>1062</v>
      </c>
      <c r="G286" s="62">
        <f t="shared" ca="1" si="134"/>
        <v>273857.27500000002</v>
      </c>
      <c r="H286" s="43">
        <f ca="1">SUM(F$12:F286)</f>
        <v>143216</v>
      </c>
      <c r="I286" s="60">
        <f ca="1">SUM(D$12:D286)+SUMIF(E$12:E286, "&lt;0")</f>
        <v>130641.27499999999</v>
      </c>
      <c r="J286" s="43"/>
      <c r="K286" s="61">
        <v>44457</v>
      </c>
      <c r="L286" s="62">
        <f t="shared" ca="1" si="125"/>
        <v>1562</v>
      </c>
      <c r="M286" s="62">
        <f t="shared" ca="1" si="141"/>
        <v>1562</v>
      </c>
      <c r="N286" s="62">
        <f t="shared" ca="1" si="116"/>
        <v>155</v>
      </c>
      <c r="O286" s="62">
        <f t="shared" ca="1" si="126"/>
        <v>1407</v>
      </c>
      <c r="P286" s="62">
        <f t="shared" ca="1" si="127"/>
        <v>1407</v>
      </c>
      <c r="Q286" s="62">
        <f t="shared" ca="1" si="135"/>
        <v>367607.27500000002</v>
      </c>
      <c r="R286" s="43">
        <f ca="1">SUM(P$12:P286)</f>
        <v>193221</v>
      </c>
      <c r="S286" s="60">
        <f ca="1">SUM(N$12:N286)+SUMIF(O$12:O286, "&lt;0")</f>
        <v>174386.27500000002</v>
      </c>
      <c r="U286" s="61">
        <v>44457</v>
      </c>
      <c r="V286" s="62">
        <f t="shared" ca="1" si="139"/>
        <v>2062</v>
      </c>
      <c r="W286" s="62">
        <f t="shared" ca="1" si="142"/>
        <v>2062</v>
      </c>
      <c r="X286" s="62">
        <f t="shared" ca="1" si="117"/>
        <v>310</v>
      </c>
      <c r="Y286" s="62">
        <f t="shared" ca="1" si="128"/>
        <v>1752</v>
      </c>
      <c r="Z286" s="62">
        <f t="shared" ca="1" si="129"/>
        <v>1752</v>
      </c>
      <c r="AA286" s="62">
        <f t="shared" ca="1" si="136"/>
        <v>461357.27500000002</v>
      </c>
      <c r="AB286" s="43">
        <f ca="1">SUM(Z$12:Z286)</f>
        <v>243226</v>
      </c>
      <c r="AC286" s="60">
        <f ca="1">SUM(X$12:X286)+SUMIF(Y$12:Y286, "&lt;0")</f>
        <v>218131.27500000002</v>
      </c>
      <c r="AE286" s="61">
        <v>44457</v>
      </c>
      <c r="AF286" s="62">
        <f t="shared" ca="1" si="122"/>
        <v>1562</v>
      </c>
      <c r="AG286" s="62">
        <f t="shared" ca="1" si="143"/>
        <v>1562</v>
      </c>
      <c r="AH286" s="62">
        <f t="shared" ca="1" si="118"/>
        <v>50</v>
      </c>
      <c r="AI286" s="62">
        <f t="shared" ca="1" si="130"/>
        <v>1512</v>
      </c>
      <c r="AJ286" s="62">
        <f t="shared" ca="1" si="131"/>
        <v>1512</v>
      </c>
      <c r="AK286" s="62">
        <f t="shared" ca="1" si="137"/>
        <v>380107.27500000002</v>
      </c>
      <c r="AL286" s="43">
        <f ca="1">SUM(AJ$12:AJ286)</f>
        <v>199666</v>
      </c>
      <c r="AM286" s="60">
        <f ca="1">SUM(AH$12:AH286)+SUMIF(AI$12:AI286, "&lt;0")</f>
        <v>180441.27500000002</v>
      </c>
      <c r="AO286" s="61">
        <v>44457</v>
      </c>
      <c r="AP286" s="62">
        <f t="shared" ca="1" si="123"/>
        <v>2062</v>
      </c>
      <c r="AQ286" s="62">
        <f t="shared" ca="1" si="144"/>
        <v>2062</v>
      </c>
      <c r="AR286" s="62">
        <f t="shared" ca="1" si="119"/>
        <v>370</v>
      </c>
      <c r="AS286" s="62">
        <f t="shared" ca="1" si="132"/>
        <v>1692</v>
      </c>
      <c r="AT286" s="62">
        <f t="shared" ca="1" si="133"/>
        <v>1692</v>
      </c>
      <c r="AU286" s="62">
        <f t="shared" ca="1" si="138"/>
        <v>486357.27500000002</v>
      </c>
      <c r="AV286" s="43">
        <f ca="1">SUM(AT$12:AT286)</f>
        <v>255846.00000000003</v>
      </c>
      <c r="AW286" s="60">
        <f ca="1">SUM(AR$12:AR286)+SUMIF(AS$12:AS286, "&lt;0")</f>
        <v>230511.27500000002</v>
      </c>
    </row>
    <row r="287" spans="1:49" x14ac:dyDescent="0.2">
      <c r="A287" s="33">
        <v>44458</v>
      </c>
      <c r="B287" s="54">
        <f ca="1">IF($A287&gt;= $C$5,$C$6, INDEX('[1]Historical Data'!$C$2:$C$745, MATCH(A287, '[1]Historical Data'!$A$2:$A$745, 0)))</f>
        <v>1062</v>
      </c>
      <c r="C287" s="62">
        <f t="shared" ca="1" si="140"/>
        <v>1062</v>
      </c>
      <c r="D287" s="62">
        <f t="shared" ca="1" si="120"/>
        <v>0</v>
      </c>
      <c r="E287" s="62">
        <f t="shared" ca="1" si="124"/>
        <v>1062</v>
      </c>
      <c r="F287" s="62">
        <f t="shared" ca="1" si="121"/>
        <v>1062</v>
      </c>
      <c r="G287" s="62">
        <f t="shared" ca="1" si="134"/>
        <v>274919.27500000002</v>
      </c>
      <c r="H287" s="43">
        <f ca="1">SUM(F$12:F287)</f>
        <v>144278</v>
      </c>
      <c r="I287" s="60">
        <f ca="1">SUM(D$12:D287)+SUMIF(E$12:E287, "&lt;0")</f>
        <v>130641.27499999999</v>
      </c>
      <c r="J287" s="43"/>
      <c r="K287" s="61">
        <v>44458</v>
      </c>
      <c r="L287" s="62">
        <f t="shared" ca="1" si="125"/>
        <v>1562</v>
      </c>
      <c r="M287" s="62">
        <f t="shared" ca="1" si="141"/>
        <v>1562</v>
      </c>
      <c r="N287" s="62">
        <f t="shared" ca="1" si="116"/>
        <v>150</v>
      </c>
      <c r="O287" s="62">
        <f t="shared" ca="1" si="126"/>
        <v>1412</v>
      </c>
      <c r="P287" s="62">
        <f t="shared" ca="1" si="127"/>
        <v>1412</v>
      </c>
      <c r="Q287" s="62">
        <f t="shared" ca="1" si="135"/>
        <v>369169.27500000002</v>
      </c>
      <c r="R287" s="43">
        <f ca="1">SUM(P$12:P287)</f>
        <v>194633</v>
      </c>
      <c r="S287" s="60">
        <f ca="1">SUM(N$12:N287)+SUMIF(O$12:O287, "&lt;0")</f>
        <v>174536.27500000002</v>
      </c>
      <c r="U287" s="61">
        <v>44458</v>
      </c>
      <c r="V287" s="62">
        <f t="shared" ca="1" si="139"/>
        <v>2062</v>
      </c>
      <c r="W287" s="62">
        <f t="shared" ca="1" si="142"/>
        <v>2062</v>
      </c>
      <c r="X287" s="62">
        <f t="shared" ca="1" si="117"/>
        <v>300</v>
      </c>
      <c r="Y287" s="62">
        <f t="shared" ca="1" si="128"/>
        <v>1762</v>
      </c>
      <c r="Z287" s="62">
        <f t="shared" ca="1" si="129"/>
        <v>1762</v>
      </c>
      <c r="AA287" s="62">
        <f t="shared" ca="1" si="136"/>
        <v>463419.27500000002</v>
      </c>
      <c r="AB287" s="43">
        <f ca="1">SUM(Z$12:Z287)</f>
        <v>244988</v>
      </c>
      <c r="AC287" s="60">
        <f ca="1">SUM(X$12:X287)+SUMIF(Y$12:Y287, "&lt;0")</f>
        <v>218431.27500000002</v>
      </c>
      <c r="AE287" s="61">
        <v>44458</v>
      </c>
      <c r="AF287" s="62">
        <f t="shared" ca="1" si="122"/>
        <v>1562</v>
      </c>
      <c r="AG287" s="62">
        <f t="shared" ca="1" si="143"/>
        <v>1562</v>
      </c>
      <c r="AH287" s="62">
        <f t="shared" ca="1" si="118"/>
        <v>40</v>
      </c>
      <c r="AI287" s="62">
        <f t="shared" ca="1" si="130"/>
        <v>1522</v>
      </c>
      <c r="AJ287" s="62">
        <f t="shared" ca="1" si="131"/>
        <v>1522</v>
      </c>
      <c r="AK287" s="62">
        <f t="shared" ca="1" si="137"/>
        <v>381669.27500000002</v>
      </c>
      <c r="AL287" s="43">
        <f ca="1">SUM(AJ$12:AJ287)</f>
        <v>201188</v>
      </c>
      <c r="AM287" s="60">
        <f ca="1">SUM(AH$12:AH287)+SUMIF(AI$12:AI287, "&lt;0")</f>
        <v>180481.27500000002</v>
      </c>
      <c r="AO287" s="61">
        <v>44458</v>
      </c>
      <c r="AP287" s="62">
        <f t="shared" ca="1" si="123"/>
        <v>2062</v>
      </c>
      <c r="AQ287" s="62">
        <f t="shared" ca="1" si="144"/>
        <v>2062</v>
      </c>
      <c r="AR287" s="62">
        <f t="shared" ca="1" si="119"/>
        <v>380.27899999999863</v>
      </c>
      <c r="AS287" s="62">
        <f t="shared" ca="1" si="132"/>
        <v>1681.7210000000014</v>
      </c>
      <c r="AT287" s="62">
        <f t="shared" ca="1" si="133"/>
        <v>1681.7210000000014</v>
      </c>
      <c r="AU287" s="62">
        <f t="shared" ca="1" si="138"/>
        <v>488419.27500000002</v>
      </c>
      <c r="AV287" s="43">
        <f ca="1">SUM(AT$12:AT287)</f>
        <v>257527.72100000002</v>
      </c>
      <c r="AW287" s="60">
        <f ca="1">SUM(AR$12:AR287)+SUMIF(AS$12:AS287, "&lt;0")</f>
        <v>230891.55400000003</v>
      </c>
    </row>
    <row r="288" spans="1:49" x14ac:dyDescent="0.2">
      <c r="A288" s="33">
        <v>44459</v>
      </c>
      <c r="B288" s="54">
        <f ca="1">IF($A288&gt;= $C$5,$C$6, INDEX('[1]Historical Data'!$C$2:$C$745, MATCH(A288, '[1]Historical Data'!$A$2:$A$745, 0)))</f>
        <v>1062</v>
      </c>
      <c r="C288" s="62">
        <f t="shared" ca="1" si="140"/>
        <v>1062</v>
      </c>
      <c r="D288" s="62">
        <f t="shared" ca="1" si="120"/>
        <v>0</v>
      </c>
      <c r="E288" s="62">
        <f t="shared" ca="1" si="124"/>
        <v>1062</v>
      </c>
      <c r="F288" s="62">
        <f t="shared" ca="1" si="121"/>
        <v>1062</v>
      </c>
      <c r="G288" s="62">
        <f t="shared" ca="1" si="134"/>
        <v>275981.27500000002</v>
      </c>
      <c r="H288" s="43">
        <f ca="1">SUM(F$12:F288)</f>
        <v>145340</v>
      </c>
      <c r="I288" s="60">
        <f ca="1">SUM(D$12:D288)+SUMIF(E$12:E288, "&lt;0")</f>
        <v>130641.27499999999</v>
      </c>
      <c r="J288" s="43"/>
      <c r="K288" s="61">
        <v>44459</v>
      </c>
      <c r="L288" s="62">
        <f t="shared" ca="1" si="125"/>
        <v>1562</v>
      </c>
      <c r="M288" s="62">
        <f t="shared" ca="1" si="141"/>
        <v>1562</v>
      </c>
      <c r="N288" s="62">
        <f t="shared" ca="1" si="116"/>
        <v>440.72499999999854</v>
      </c>
      <c r="O288" s="62">
        <f t="shared" ca="1" si="126"/>
        <v>1121.2750000000015</v>
      </c>
      <c r="P288" s="62">
        <f t="shared" ca="1" si="127"/>
        <v>1121.2750000000015</v>
      </c>
      <c r="Q288" s="62">
        <f t="shared" ca="1" si="135"/>
        <v>370731.27500000002</v>
      </c>
      <c r="R288" s="43">
        <f ca="1">SUM(P$12:P288)</f>
        <v>195754.27499999999</v>
      </c>
      <c r="S288" s="60">
        <f ca="1">SUM(N$12:N288)+SUMIF(O$12:O288, "&lt;0")</f>
        <v>174977.00000000003</v>
      </c>
      <c r="U288" s="61">
        <v>44459</v>
      </c>
      <c r="V288" s="62">
        <f t="shared" ca="1" si="139"/>
        <v>2062</v>
      </c>
      <c r="W288" s="62">
        <f t="shared" ca="1" si="142"/>
        <v>2062</v>
      </c>
      <c r="X288" s="62">
        <f t="shared" ca="1" si="117"/>
        <v>1015.7249999999985</v>
      </c>
      <c r="Y288" s="62">
        <f t="shared" ca="1" si="128"/>
        <v>1046.2750000000015</v>
      </c>
      <c r="Z288" s="62">
        <f t="shared" ca="1" si="129"/>
        <v>1046.2750000000015</v>
      </c>
      <c r="AA288" s="62">
        <f t="shared" ca="1" si="136"/>
        <v>465481.27500000002</v>
      </c>
      <c r="AB288" s="43">
        <f ca="1">SUM(Z$12:Z288)</f>
        <v>246034.27499999999</v>
      </c>
      <c r="AC288" s="60">
        <f ca="1">SUM(X$12:X288)+SUMIF(Y$12:Y288, "&lt;0")</f>
        <v>219447.00000000003</v>
      </c>
      <c r="AE288" s="61">
        <v>44459</v>
      </c>
      <c r="AF288" s="62">
        <f t="shared" ca="1" si="122"/>
        <v>1562</v>
      </c>
      <c r="AG288" s="62">
        <f t="shared" ca="1" si="143"/>
        <v>1562</v>
      </c>
      <c r="AH288" s="62">
        <f t="shared" ca="1" si="118"/>
        <v>755.72499999999854</v>
      </c>
      <c r="AI288" s="62">
        <f t="shared" ca="1" si="130"/>
        <v>806.27500000000146</v>
      </c>
      <c r="AJ288" s="62">
        <f t="shared" ca="1" si="131"/>
        <v>806.27500000000146</v>
      </c>
      <c r="AK288" s="62">
        <f t="shared" ca="1" si="137"/>
        <v>383231.27500000002</v>
      </c>
      <c r="AL288" s="43">
        <f ca="1">SUM(AJ$12:AJ288)</f>
        <v>201994.27499999999</v>
      </c>
      <c r="AM288" s="60">
        <f ca="1">SUM(AH$12:AH288)+SUMIF(AI$12:AI288, "&lt;0")</f>
        <v>181237.00000000003</v>
      </c>
      <c r="AO288" s="61">
        <v>44459</v>
      </c>
      <c r="AP288" s="62">
        <f t="shared" ca="1" si="123"/>
        <v>2062</v>
      </c>
      <c r="AQ288" s="62">
        <f t="shared" ca="1" si="144"/>
        <v>2062</v>
      </c>
      <c r="AR288" s="62">
        <f t="shared" ca="1" si="119"/>
        <v>1075.4459999999999</v>
      </c>
      <c r="AS288" s="62">
        <f t="shared" ca="1" si="132"/>
        <v>986.55400000000009</v>
      </c>
      <c r="AT288" s="62">
        <f t="shared" ca="1" si="133"/>
        <v>986.55400000000009</v>
      </c>
      <c r="AU288" s="62">
        <f t="shared" ca="1" si="138"/>
        <v>490481.27500000002</v>
      </c>
      <c r="AV288" s="43">
        <f ca="1">SUM(AT$12:AT288)</f>
        <v>258514.27500000002</v>
      </c>
      <c r="AW288" s="60">
        <f ca="1">SUM(AR$12:AR288)+SUMIF(AS$12:AS288, "&lt;0")</f>
        <v>231967.00000000003</v>
      </c>
    </row>
    <row r="289" spans="1:49" x14ac:dyDescent="0.2">
      <c r="A289" s="33">
        <v>44460</v>
      </c>
      <c r="B289" s="54">
        <f ca="1">IF($A289&gt;= $C$5,$C$6, INDEX('[1]Historical Data'!$C$2:$C$745, MATCH(A289, '[1]Historical Data'!$A$2:$A$745, 0)))</f>
        <v>1062</v>
      </c>
      <c r="C289" s="62">
        <f t="shared" ca="1" si="140"/>
        <v>1062</v>
      </c>
      <c r="D289" s="62">
        <f t="shared" ca="1" si="120"/>
        <v>0</v>
      </c>
      <c r="E289" s="62">
        <f t="shared" ca="1" si="124"/>
        <v>1062</v>
      </c>
      <c r="F289" s="62">
        <f t="shared" ca="1" si="121"/>
        <v>1062</v>
      </c>
      <c r="G289" s="62">
        <f t="shared" ca="1" si="134"/>
        <v>277043.27500000002</v>
      </c>
      <c r="H289" s="43">
        <f ca="1">SUM(F$12:F289)</f>
        <v>146402</v>
      </c>
      <c r="I289" s="60">
        <f ca="1">SUM(D$12:D289)+SUMIF(E$12:E289, "&lt;0")</f>
        <v>130641.27499999999</v>
      </c>
      <c r="J289" s="43"/>
      <c r="K289" s="61">
        <v>44460</v>
      </c>
      <c r="L289" s="62">
        <f t="shared" ca="1" si="125"/>
        <v>1562</v>
      </c>
      <c r="M289" s="62">
        <f t="shared" ca="1" si="141"/>
        <v>1562</v>
      </c>
      <c r="N289" s="62">
        <f t="shared" ca="1" si="116"/>
        <v>356</v>
      </c>
      <c r="O289" s="62">
        <f t="shared" ca="1" si="126"/>
        <v>1206</v>
      </c>
      <c r="P289" s="62">
        <f t="shared" ca="1" si="127"/>
        <v>1206</v>
      </c>
      <c r="Q289" s="62">
        <f t="shared" ca="1" si="135"/>
        <v>372293.27500000002</v>
      </c>
      <c r="R289" s="43">
        <f ca="1">SUM(P$12:P289)</f>
        <v>196960.27499999999</v>
      </c>
      <c r="S289" s="60">
        <f ca="1">SUM(N$12:N289)+SUMIF(O$12:O289, "&lt;0")</f>
        <v>175333.00000000003</v>
      </c>
      <c r="U289" s="61">
        <v>44460</v>
      </c>
      <c r="V289" s="62">
        <f t="shared" ca="1" si="139"/>
        <v>2062</v>
      </c>
      <c r="W289" s="62">
        <f t="shared" ca="1" si="142"/>
        <v>2062</v>
      </c>
      <c r="X289" s="62">
        <f t="shared" ca="1" si="117"/>
        <v>616</v>
      </c>
      <c r="Y289" s="62">
        <f t="shared" ca="1" si="128"/>
        <v>1446</v>
      </c>
      <c r="Z289" s="62">
        <f t="shared" ca="1" si="129"/>
        <v>1446</v>
      </c>
      <c r="AA289" s="62">
        <f t="shared" ca="1" si="136"/>
        <v>467543.27500000002</v>
      </c>
      <c r="AB289" s="43">
        <f ca="1">SUM(Z$12:Z289)</f>
        <v>247480.27499999999</v>
      </c>
      <c r="AC289" s="60">
        <f ca="1">SUM(X$12:X289)+SUMIF(Y$12:Y289, "&lt;0")</f>
        <v>220063.00000000003</v>
      </c>
      <c r="AE289" s="61">
        <v>44460</v>
      </c>
      <c r="AF289" s="62">
        <f t="shared" ca="1" si="122"/>
        <v>1562</v>
      </c>
      <c r="AG289" s="62">
        <f t="shared" ca="1" si="143"/>
        <v>1562</v>
      </c>
      <c r="AH289" s="62">
        <f t="shared" ca="1" si="118"/>
        <v>356</v>
      </c>
      <c r="AI289" s="62">
        <f t="shared" ca="1" si="130"/>
        <v>1206</v>
      </c>
      <c r="AJ289" s="62">
        <f t="shared" ca="1" si="131"/>
        <v>1206</v>
      </c>
      <c r="AK289" s="62">
        <f t="shared" ca="1" si="137"/>
        <v>384793.27500000002</v>
      </c>
      <c r="AL289" s="43">
        <f ca="1">SUM(AJ$12:AJ289)</f>
        <v>203200.27499999999</v>
      </c>
      <c r="AM289" s="60">
        <f ca="1">SUM(AH$12:AH289)+SUMIF(AI$12:AI289, "&lt;0")</f>
        <v>181593.00000000003</v>
      </c>
      <c r="AO289" s="61">
        <v>44460</v>
      </c>
      <c r="AP289" s="62">
        <f t="shared" ca="1" si="123"/>
        <v>2062</v>
      </c>
      <c r="AQ289" s="62">
        <f t="shared" ca="1" si="144"/>
        <v>2062</v>
      </c>
      <c r="AR289" s="62">
        <f t="shared" ca="1" si="119"/>
        <v>616</v>
      </c>
      <c r="AS289" s="62">
        <f t="shared" ca="1" si="132"/>
        <v>1446</v>
      </c>
      <c r="AT289" s="62">
        <f t="shared" ca="1" si="133"/>
        <v>1446</v>
      </c>
      <c r="AU289" s="62">
        <f t="shared" ca="1" si="138"/>
        <v>492543.27500000002</v>
      </c>
      <c r="AV289" s="43">
        <f ca="1">SUM(AT$12:AT289)</f>
        <v>259960.27500000002</v>
      </c>
      <c r="AW289" s="60">
        <f ca="1">SUM(AR$12:AR289)+SUMIF(AS$12:AS289, "&lt;0")</f>
        <v>232583.00000000003</v>
      </c>
    </row>
    <row r="290" spans="1:49" x14ac:dyDescent="0.2">
      <c r="A290" s="33">
        <v>44461</v>
      </c>
      <c r="B290" s="54">
        <f ca="1">IF($A290&gt;= $C$5,$C$6, INDEX('[1]Historical Data'!$C$2:$C$745, MATCH(A290, '[1]Historical Data'!$A$2:$A$745, 0)))</f>
        <v>1062</v>
      </c>
      <c r="C290" s="62">
        <f t="shared" ca="1" si="140"/>
        <v>1062</v>
      </c>
      <c r="D290" s="62">
        <f t="shared" ca="1" si="120"/>
        <v>280.72499999999854</v>
      </c>
      <c r="E290" s="62">
        <f t="shared" ca="1" si="124"/>
        <v>781.27500000000146</v>
      </c>
      <c r="F290" s="62">
        <f t="shared" ca="1" si="121"/>
        <v>781.27500000000146</v>
      </c>
      <c r="G290" s="62">
        <f t="shared" ca="1" si="134"/>
        <v>278105.27500000002</v>
      </c>
      <c r="H290" s="43">
        <f ca="1">SUM(F$12:F290)</f>
        <v>147183.27499999999</v>
      </c>
      <c r="I290" s="60">
        <f ca="1">SUM(D$12:D290)+SUMIF(E$12:E290, "&lt;0")</f>
        <v>130922</v>
      </c>
      <c r="J290" s="43"/>
      <c r="K290" s="61">
        <v>44461</v>
      </c>
      <c r="L290" s="62">
        <f t="shared" ca="1" si="125"/>
        <v>1562</v>
      </c>
      <c r="M290" s="62">
        <f t="shared" ca="1" si="141"/>
        <v>1562</v>
      </c>
      <c r="N290" s="62">
        <f t="shared" ca="1" si="116"/>
        <v>574</v>
      </c>
      <c r="O290" s="62">
        <f t="shared" ca="1" si="126"/>
        <v>988</v>
      </c>
      <c r="P290" s="62">
        <f t="shared" ca="1" si="127"/>
        <v>988</v>
      </c>
      <c r="Q290" s="62">
        <f t="shared" ca="1" si="135"/>
        <v>373855.27500000002</v>
      </c>
      <c r="R290" s="43">
        <f ca="1">SUM(P$12:P290)</f>
        <v>197948.27499999999</v>
      </c>
      <c r="S290" s="60">
        <f ca="1">SUM(N$12:N290)+SUMIF(O$12:O290, "&lt;0")</f>
        <v>175907.00000000003</v>
      </c>
      <c r="U290" s="61">
        <v>44461</v>
      </c>
      <c r="V290" s="62">
        <f t="shared" ca="1" si="139"/>
        <v>2062</v>
      </c>
      <c r="W290" s="62">
        <f t="shared" ca="1" si="142"/>
        <v>2062</v>
      </c>
      <c r="X290" s="62">
        <f t="shared" ca="1" si="117"/>
        <v>829</v>
      </c>
      <c r="Y290" s="62">
        <f t="shared" ca="1" si="128"/>
        <v>1233</v>
      </c>
      <c r="Z290" s="62">
        <f t="shared" ca="1" si="129"/>
        <v>1233</v>
      </c>
      <c r="AA290" s="62">
        <f t="shared" ca="1" si="136"/>
        <v>469605.27500000002</v>
      </c>
      <c r="AB290" s="43">
        <f ca="1">SUM(Z$12:Z290)</f>
        <v>248713.27499999999</v>
      </c>
      <c r="AC290" s="60">
        <f ca="1">SUM(X$12:X290)+SUMIF(Y$12:Y290, "&lt;0")</f>
        <v>220892.00000000003</v>
      </c>
      <c r="AE290" s="61">
        <v>44461</v>
      </c>
      <c r="AF290" s="62">
        <f t="shared" ca="1" si="122"/>
        <v>1562</v>
      </c>
      <c r="AG290" s="62">
        <f t="shared" ca="1" si="143"/>
        <v>1562</v>
      </c>
      <c r="AH290" s="62">
        <f t="shared" ca="1" si="118"/>
        <v>569</v>
      </c>
      <c r="AI290" s="62">
        <f t="shared" ca="1" si="130"/>
        <v>993</v>
      </c>
      <c r="AJ290" s="62">
        <f t="shared" ca="1" si="131"/>
        <v>993</v>
      </c>
      <c r="AK290" s="62">
        <f t="shared" ca="1" si="137"/>
        <v>386355.27500000002</v>
      </c>
      <c r="AL290" s="43">
        <f ca="1">SUM(AJ$12:AJ290)</f>
        <v>204193.27499999999</v>
      </c>
      <c r="AM290" s="60">
        <f ca="1">SUM(AH$12:AH290)+SUMIF(AI$12:AI290, "&lt;0")</f>
        <v>182162.00000000003</v>
      </c>
      <c r="AO290" s="61">
        <v>44461</v>
      </c>
      <c r="AP290" s="62">
        <f t="shared" ca="1" si="123"/>
        <v>2062</v>
      </c>
      <c r="AQ290" s="62">
        <f t="shared" ca="1" si="144"/>
        <v>2062</v>
      </c>
      <c r="AR290" s="62">
        <f t="shared" ca="1" si="119"/>
        <v>819</v>
      </c>
      <c r="AS290" s="62">
        <f t="shared" ca="1" si="132"/>
        <v>1243</v>
      </c>
      <c r="AT290" s="62">
        <f t="shared" ca="1" si="133"/>
        <v>1243</v>
      </c>
      <c r="AU290" s="62">
        <f t="shared" ca="1" si="138"/>
        <v>494605.27500000002</v>
      </c>
      <c r="AV290" s="43">
        <f ca="1">SUM(AT$12:AT290)</f>
        <v>261203.27500000002</v>
      </c>
      <c r="AW290" s="60">
        <f ca="1">SUM(AR$12:AR290)+SUMIF(AS$12:AS290, "&lt;0")</f>
        <v>233402.00000000003</v>
      </c>
    </row>
    <row r="291" spans="1:49" x14ac:dyDescent="0.2">
      <c r="A291" s="33">
        <v>44462</v>
      </c>
      <c r="B291" s="54">
        <f ca="1">IF($A291&gt;= $C$5,$C$6, INDEX('[1]Historical Data'!$C$2:$C$745, MATCH(A291, '[1]Historical Data'!$A$2:$A$745, 0)))</f>
        <v>1062</v>
      </c>
      <c r="C291" s="62">
        <f t="shared" ca="1" si="140"/>
        <v>1062</v>
      </c>
      <c r="D291" s="62">
        <f t="shared" ca="1" si="120"/>
        <v>334</v>
      </c>
      <c r="E291" s="62">
        <f t="shared" ca="1" si="124"/>
        <v>728</v>
      </c>
      <c r="F291" s="62">
        <f t="shared" ca="1" si="121"/>
        <v>728</v>
      </c>
      <c r="G291" s="62">
        <f t="shared" ca="1" si="134"/>
        <v>279167.27500000002</v>
      </c>
      <c r="H291" s="43">
        <f ca="1">SUM(F$12:F291)</f>
        <v>147911.27499999999</v>
      </c>
      <c r="I291" s="60">
        <f ca="1">SUM(D$12:D291)+SUMIF(E$12:E291, "&lt;0")</f>
        <v>131256</v>
      </c>
      <c r="J291" s="43"/>
      <c r="K291" s="61">
        <v>44462</v>
      </c>
      <c r="L291" s="62">
        <f t="shared" ca="1" si="125"/>
        <v>1562</v>
      </c>
      <c r="M291" s="62">
        <f t="shared" ca="1" si="141"/>
        <v>1562</v>
      </c>
      <c r="N291" s="62">
        <f t="shared" ca="1" si="116"/>
        <v>584</v>
      </c>
      <c r="O291" s="62">
        <f t="shared" ca="1" si="126"/>
        <v>978</v>
      </c>
      <c r="P291" s="62">
        <f t="shared" ca="1" si="127"/>
        <v>978</v>
      </c>
      <c r="Q291" s="62">
        <f t="shared" ca="1" si="135"/>
        <v>375417.27500000002</v>
      </c>
      <c r="R291" s="43">
        <f ca="1">SUM(P$12:P291)</f>
        <v>198926.27499999999</v>
      </c>
      <c r="S291" s="60">
        <f ca="1">SUM(N$12:N291)+SUMIF(O$12:O291, "&lt;0")</f>
        <v>176491.00000000003</v>
      </c>
      <c r="U291" s="61">
        <v>44462</v>
      </c>
      <c r="V291" s="62">
        <f t="shared" ca="1" si="139"/>
        <v>2062</v>
      </c>
      <c r="W291" s="62">
        <f t="shared" ca="1" si="142"/>
        <v>2062</v>
      </c>
      <c r="X291" s="62">
        <f t="shared" ca="1" si="117"/>
        <v>834</v>
      </c>
      <c r="Y291" s="62">
        <f t="shared" ca="1" si="128"/>
        <v>1228</v>
      </c>
      <c r="Z291" s="62">
        <f t="shared" ca="1" si="129"/>
        <v>1228</v>
      </c>
      <c r="AA291" s="62">
        <f t="shared" ca="1" si="136"/>
        <v>471667.27500000002</v>
      </c>
      <c r="AB291" s="43">
        <f ca="1">SUM(Z$12:Z291)</f>
        <v>249941.27499999999</v>
      </c>
      <c r="AC291" s="60">
        <f ca="1">SUM(X$12:X291)+SUMIF(Y$12:Y291, "&lt;0")</f>
        <v>221726.00000000003</v>
      </c>
      <c r="AE291" s="61">
        <v>44462</v>
      </c>
      <c r="AF291" s="62">
        <f t="shared" ca="1" si="122"/>
        <v>1562</v>
      </c>
      <c r="AG291" s="62">
        <f t="shared" ca="1" si="143"/>
        <v>1562</v>
      </c>
      <c r="AH291" s="62">
        <f t="shared" ca="1" si="118"/>
        <v>574</v>
      </c>
      <c r="AI291" s="62">
        <f t="shared" ca="1" si="130"/>
        <v>988</v>
      </c>
      <c r="AJ291" s="62">
        <f t="shared" ca="1" si="131"/>
        <v>988</v>
      </c>
      <c r="AK291" s="62">
        <f t="shared" ca="1" si="137"/>
        <v>387917.27500000002</v>
      </c>
      <c r="AL291" s="43">
        <f ca="1">SUM(AJ$12:AJ291)</f>
        <v>205181.27499999999</v>
      </c>
      <c r="AM291" s="60">
        <f ca="1">SUM(AH$12:AH291)+SUMIF(AI$12:AI291, "&lt;0")</f>
        <v>182736.00000000003</v>
      </c>
      <c r="AO291" s="61">
        <v>44462</v>
      </c>
      <c r="AP291" s="62">
        <f t="shared" ca="1" si="123"/>
        <v>2062</v>
      </c>
      <c r="AQ291" s="62">
        <f t="shared" ca="1" si="144"/>
        <v>2062</v>
      </c>
      <c r="AR291" s="62">
        <f t="shared" ca="1" si="119"/>
        <v>814</v>
      </c>
      <c r="AS291" s="62">
        <f t="shared" ca="1" si="132"/>
        <v>1248</v>
      </c>
      <c r="AT291" s="62">
        <f t="shared" ca="1" si="133"/>
        <v>1248</v>
      </c>
      <c r="AU291" s="62">
        <f t="shared" ca="1" si="138"/>
        <v>496667.27500000002</v>
      </c>
      <c r="AV291" s="43">
        <f ca="1">SUM(AT$12:AT291)</f>
        <v>262451.27500000002</v>
      </c>
      <c r="AW291" s="60">
        <f ca="1">SUM(AR$12:AR291)+SUMIF(AS$12:AS291, "&lt;0")</f>
        <v>234216.00000000003</v>
      </c>
    </row>
    <row r="292" spans="1:49" x14ac:dyDescent="0.2">
      <c r="A292" s="33">
        <v>44463</v>
      </c>
      <c r="B292" s="54">
        <f ca="1">IF($A292&gt;= $C$5,$C$6, INDEX('[1]Historical Data'!$C$2:$C$745, MATCH(A292, '[1]Historical Data'!$A$2:$A$745, 0)))</f>
        <v>1062</v>
      </c>
      <c r="C292" s="62">
        <f t="shared" ca="1" si="140"/>
        <v>1062</v>
      </c>
      <c r="D292" s="62">
        <f t="shared" ca="1" si="120"/>
        <v>44</v>
      </c>
      <c r="E292" s="62">
        <f t="shared" ca="1" si="124"/>
        <v>1018</v>
      </c>
      <c r="F292" s="62">
        <f t="shared" ca="1" si="121"/>
        <v>1018</v>
      </c>
      <c r="G292" s="62">
        <f t="shared" ca="1" si="134"/>
        <v>280229.27500000002</v>
      </c>
      <c r="H292" s="43">
        <f ca="1">SUM(F$12:F292)</f>
        <v>148929.27499999999</v>
      </c>
      <c r="I292" s="60">
        <f ca="1">SUM(D$12:D292)+SUMIF(E$12:E292, "&lt;0")</f>
        <v>131300</v>
      </c>
      <c r="J292" s="43"/>
      <c r="K292" s="61">
        <v>44463</v>
      </c>
      <c r="L292" s="62">
        <f t="shared" ca="1" si="125"/>
        <v>1562</v>
      </c>
      <c r="M292" s="62">
        <f t="shared" ca="1" si="141"/>
        <v>1562</v>
      </c>
      <c r="N292" s="62">
        <f t="shared" ref="N292:N355" ca="1" si="145" xml:space="preserve"> P268 + IF(O291 &lt; 0, -O291, 0)</f>
        <v>289</v>
      </c>
      <c r="O292" s="62">
        <f t="shared" ca="1" si="126"/>
        <v>1273</v>
      </c>
      <c r="P292" s="62">
        <f t="shared" ca="1" si="127"/>
        <v>1273</v>
      </c>
      <c r="Q292" s="62">
        <f t="shared" ca="1" si="135"/>
        <v>376979.27500000002</v>
      </c>
      <c r="R292" s="43">
        <f ca="1">SUM(P$12:P292)</f>
        <v>200199.27499999999</v>
      </c>
      <c r="S292" s="60">
        <f ca="1">SUM(N$12:N292)+SUMIF(O$12:O292, "&lt;0")</f>
        <v>176780.00000000003</v>
      </c>
      <c r="U292" s="61">
        <v>44463</v>
      </c>
      <c r="V292" s="62">
        <f t="shared" ca="1" si="139"/>
        <v>2062</v>
      </c>
      <c r="W292" s="62">
        <f t="shared" ca="1" si="142"/>
        <v>2062</v>
      </c>
      <c r="X292" s="62">
        <f t="shared" ref="X292:X355" ca="1" si="146" xml:space="preserve"> Z268 + IF(Y291 &lt; 0, -Y291, 0)</f>
        <v>534</v>
      </c>
      <c r="Y292" s="62">
        <f t="shared" ca="1" si="128"/>
        <v>1528</v>
      </c>
      <c r="Z292" s="62">
        <f t="shared" ca="1" si="129"/>
        <v>1528</v>
      </c>
      <c r="AA292" s="62">
        <f t="shared" ca="1" si="136"/>
        <v>473729.27500000002</v>
      </c>
      <c r="AB292" s="43">
        <f ca="1">SUM(Z$12:Z292)</f>
        <v>251469.27499999999</v>
      </c>
      <c r="AC292" s="60">
        <f ca="1">SUM(X$12:X292)+SUMIF(Y$12:Y292, "&lt;0")</f>
        <v>222260.00000000003</v>
      </c>
      <c r="AE292" s="61">
        <v>44463</v>
      </c>
      <c r="AF292" s="62">
        <f t="shared" ca="1" si="122"/>
        <v>1562</v>
      </c>
      <c r="AG292" s="62">
        <f t="shared" ca="1" si="143"/>
        <v>1562</v>
      </c>
      <c r="AH292" s="62">
        <f t="shared" ref="AH292:AH355" ca="1" si="147" xml:space="preserve"> AJ268 + IF(AI291 &lt; 0, -AI291, 0)</f>
        <v>284</v>
      </c>
      <c r="AI292" s="62">
        <f t="shared" ca="1" si="130"/>
        <v>1278</v>
      </c>
      <c r="AJ292" s="62">
        <f t="shared" ca="1" si="131"/>
        <v>1278</v>
      </c>
      <c r="AK292" s="62">
        <f t="shared" ca="1" si="137"/>
        <v>389479.27500000002</v>
      </c>
      <c r="AL292" s="43">
        <f ca="1">SUM(AJ$12:AJ292)</f>
        <v>206459.27499999999</v>
      </c>
      <c r="AM292" s="60">
        <f ca="1">SUM(AH$12:AH292)+SUMIF(AI$12:AI292, "&lt;0")</f>
        <v>183020.00000000003</v>
      </c>
      <c r="AO292" s="61">
        <v>44463</v>
      </c>
      <c r="AP292" s="62">
        <f t="shared" ca="1" si="123"/>
        <v>2062</v>
      </c>
      <c r="AQ292" s="62">
        <f t="shared" ca="1" si="144"/>
        <v>2062</v>
      </c>
      <c r="AR292" s="62">
        <f t="shared" ref="AR292:AR355" ca="1" si="148" xml:space="preserve"> AT268 + IF(AS291 &lt; 0, -AS291, 0)</f>
        <v>524</v>
      </c>
      <c r="AS292" s="62">
        <f t="shared" ca="1" si="132"/>
        <v>1538</v>
      </c>
      <c r="AT292" s="62">
        <f t="shared" ca="1" si="133"/>
        <v>1538</v>
      </c>
      <c r="AU292" s="62">
        <f t="shared" ca="1" si="138"/>
        <v>498729.27500000002</v>
      </c>
      <c r="AV292" s="43">
        <f ca="1">SUM(AT$12:AT292)</f>
        <v>263989.27500000002</v>
      </c>
      <c r="AW292" s="60">
        <f ca="1">SUM(AR$12:AR292)+SUMIF(AS$12:AS292, "&lt;0")</f>
        <v>234740.00000000003</v>
      </c>
    </row>
    <row r="293" spans="1:49" x14ac:dyDescent="0.2">
      <c r="A293" s="33">
        <v>44464</v>
      </c>
      <c r="B293" s="54">
        <f ca="1">IF($A293&gt;= $C$5,$C$6, INDEX('[1]Historical Data'!$C$2:$C$745, MATCH(A293, '[1]Historical Data'!$A$2:$A$745, 0)))</f>
        <v>1062</v>
      </c>
      <c r="C293" s="62">
        <f t="shared" ca="1" si="140"/>
        <v>1062</v>
      </c>
      <c r="D293" s="62">
        <f t="shared" ref="D293:D356" ca="1" si="149" xml:space="preserve"> F269 + IF(E292 &lt; 0, -E292, 0)</f>
        <v>333</v>
      </c>
      <c r="E293" s="62">
        <f t="shared" ca="1" si="124"/>
        <v>729</v>
      </c>
      <c r="F293" s="62">
        <f t="shared" ca="1" si="121"/>
        <v>729</v>
      </c>
      <c r="G293" s="62">
        <f t="shared" ca="1" si="134"/>
        <v>281291.27500000002</v>
      </c>
      <c r="H293" s="43">
        <f ca="1">SUM(F$12:F293)</f>
        <v>149658.27499999999</v>
      </c>
      <c r="I293" s="60">
        <f ca="1">SUM(D$12:D293)+SUMIF(E$12:E293, "&lt;0")</f>
        <v>131633</v>
      </c>
      <c r="J293" s="43"/>
      <c r="K293" s="61">
        <v>44464</v>
      </c>
      <c r="L293" s="62">
        <f t="shared" ca="1" si="125"/>
        <v>1562</v>
      </c>
      <c r="M293" s="62">
        <f t="shared" ca="1" si="141"/>
        <v>1562</v>
      </c>
      <c r="N293" s="62">
        <f t="shared" ca="1" si="145"/>
        <v>573</v>
      </c>
      <c r="O293" s="62">
        <f t="shared" ca="1" si="126"/>
        <v>989</v>
      </c>
      <c r="P293" s="62">
        <f t="shared" ca="1" si="127"/>
        <v>989</v>
      </c>
      <c r="Q293" s="62">
        <f t="shared" ca="1" si="135"/>
        <v>378541.27500000002</v>
      </c>
      <c r="R293" s="43">
        <f ca="1">SUM(P$12:P293)</f>
        <v>201188.27499999999</v>
      </c>
      <c r="S293" s="60">
        <f ca="1">SUM(N$12:N293)+SUMIF(O$12:O293, "&lt;0")</f>
        <v>177353.00000000003</v>
      </c>
      <c r="U293" s="61">
        <v>44464</v>
      </c>
      <c r="V293" s="62">
        <f t="shared" ca="1" si="139"/>
        <v>2062</v>
      </c>
      <c r="W293" s="62">
        <f t="shared" ca="1" si="142"/>
        <v>2062</v>
      </c>
      <c r="X293" s="62">
        <f t="shared" ca="1" si="146"/>
        <v>813</v>
      </c>
      <c r="Y293" s="62">
        <f t="shared" ca="1" si="128"/>
        <v>1249</v>
      </c>
      <c r="Z293" s="62">
        <f t="shared" ca="1" si="129"/>
        <v>1249</v>
      </c>
      <c r="AA293" s="62">
        <f t="shared" ca="1" si="136"/>
        <v>475791.27500000002</v>
      </c>
      <c r="AB293" s="43">
        <f ca="1">SUM(Z$12:Z293)</f>
        <v>252718.27499999999</v>
      </c>
      <c r="AC293" s="60">
        <f ca="1">SUM(X$12:X293)+SUMIF(Y$12:Y293, "&lt;0")</f>
        <v>223073.00000000003</v>
      </c>
      <c r="AE293" s="61">
        <v>44464</v>
      </c>
      <c r="AF293" s="62">
        <f t="shared" ca="1" si="122"/>
        <v>1562</v>
      </c>
      <c r="AG293" s="62">
        <f t="shared" ca="1" si="143"/>
        <v>1562</v>
      </c>
      <c r="AH293" s="62">
        <f t="shared" ca="1" si="147"/>
        <v>573</v>
      </c>
      <c r="AI293" s="62">
        <f t="shared" ca="1" si="130"/>
        <v>989</v>
      </c>
      <c r="AJ293" s="62">
        <f t="shared" ca="1" si="131"/>
        <v>989</v>
      </c>
      <c r="AK293" s="62">
        <f t="shared" ca="1" si="137"/>
        <v>391041.27500000002</v>
      </c>
      <c r="AL293" s="43">
        <f ca="1">SUM(AJ$12:AJ293)</f>
        <v>207448.27499999999</v>
      </c>
      <c r="AM293" s="60">
        <f ca="1">SUM(AH$12:AH293)+SUMIF(AI$12:AI293, "&lt;0")</f>
        <v>183593.00000000003</v>
      </c>
      <c r="AO293" s="61">
        <v>44464</v>
      </c>
      <c r="AP293" s="62">
        <f t="shared" ca="1" si="123"/>
        <v>2062</v>
      </c>
      <c r="AQ293" s="62">
        <f t="shared" ca="1" si="144"/>
        <v>2062</v>
      </c>
      <c r="AR293" s="62">
        <f t="shared" ca="1" si="148"/>
        <v>813</v>
      </c>
      <c r="AS293" s="62">
        <f t="shared" ca="1" si="132"/>
        <v>1249</v>
      </c>
      <c r="AT293" s="62">
        <f t="shared" ca="1" si="133"/>
        <v>1249</v>
      </c>
      <c r="AU293" s="62">
        <f t="shared" ca="1" si="138"/>
        <v>500791.27500000002</v>
      </c>
      <c r="AV293" s="43">
        <f ca="1">SUM(AT$12:AT293)</f>
        <v>265238.27500000002</v>
      </c>
      <c r="AW293" s="60">
        <f ca="1">SUM(AR$12:AR293)+SUMIF(AS$12:AS293, "&lt;0")</f>
        <v>235553.00000000003</v>
      </c>
    </row>
    <row r="294" spans="1:49" x14ac:dyDescent="0.2">
      <c r="A294" s="33">
        <v>44465</v>
      </c>
      <c r="B294" s="54">
        <f ca="1">IF($A294&gt;= $C$5,$C$6, INDEX('[1]Historical Data'!$C$2:$C$745, MATCH(A294, '[1]Historical Data'!$A$2:$A$745, 0)))</f>
        <v>1062</v>
      </c>
      <c r="C294" s="62">
        <f t="shared" ca="1" si="140"/>
        <v>1062</v>
      </c>
      <c r="D294" s="62">
        <f t="shared" ca="1" si="149"/>
        <v>388</v>
      </c>
      <c r="E294" s="62">
        <f t="shared" ca="1" si="124"/>
        <v>674</v>
      </c>
      <c r="F294" s="62">
        <f t="shared" ca="1" si="121"/>
        <v>674</v>
      </c>
      <c r="G294" s="62">
        <f t="shared" ca="1" si="134"/>
        <v>282353.27500000002</v>
      </c>
      <c r="H294" s="43">
        <f ca="1">SUM(F$12:F294)</f>
        <v>150332.27499999999</v>
      </c>
      <c r="I294" s="60">
        <f ca="1">SUM(D$12:D294)+SUMIF(E$12:E294, "&lt;0")</f>
        <v>132021</v>
      </c>
      <c r="J294" s="43"/>
      <c r="K294" s="61">
        <v>44465</v>
      </c>
      <c r="L294" s="62">
        <f t="shared" ca="1" si="125"/>
        <v>1562</v>
      </c>
      <c r="M294" s="62">
        <f t="shared" ca="1" si="141"/>
        <v>1562</v>
      </c>
      <c r="N294" s="62">
        <f t="shared" ca="1" si="145"/>
        <v>628</v>
      </c>
      <c r="O294" s="62">
        <f t="shared" ca="1" si="126"/>
        <v>934</v>
      </c>
      <c r="P294" s="62">
        <f t="shared" ca="1" si="127"/>
        <v>934</v>
      </c>
      <c r="Q294" s="62">
        <f t="shared" ca="1" si="135"/>
        <v>380103.27500000002</v>
      </c>
      <c r="R294" s="43">
        <f ca="1">SUM(P$12:P294)</f>
        <v>202122.27499999999</v>
      </c>
      <c r="S294" s="60">
        <f ca="1">SUM(N$12:N294)+SUMIF(O$12:O294, "&lt;0")</f>
        <v>177981.00000000003</v>
      </c>
      <c r="U294" s="61">
        <v>44465</v>
      </c>
      <c r="V294" s="62">
        <f t="shared" ca="1" si="139"/>
        <v>2062</v>
      </c>
      <c r="W294" s="62">
        <f t="shared" ca="1" si="142"/>
        <v>2062</v>
      </c>
      <c r="X294" s="62">
        <f t="shared" ca="1" si="146"/>
        <v>868</v>
      </c>
      <c r="Y294" s="62">
        <f t="shared" ca="1" si="128"/>
        <v>1194</v>
      </c>
      <c r="Z294" s="62">
        <f t="shared" ca="1" si="129"/>
        <v>1194</v>
      </c>
      <c r="AA294" s="62">
        <f t="shared" ca="1" si="136"/>
        <v>477853.27500000002</v>
      </c>
      <c r="AB294" s="43">
        <f ca="1">SUM(Z$12:Z294)</f>
        <v>253912.27499999999</v>
      </c>
      <c r="AC294" s="60">
        <f ca="1">SUM(X$12:X294)+SUMIF(Y$12:Y294, "&lt;0")</f>
        <v>223941.00000000003</v>
      </c>
      <c r="AE294" s="61">
        <v>44465</v>
      </c>
      <c r="AF294" s="62">
        <f t="shared" ca="1" si="122"/>
        <v>1562</v>
      </c>
      <c r="AG294" s="62">
        <f t="shared" ca="1" si="143"/>
        <v>1562</v>
      </c>
      <c r="AH294" s="62">
        <f t="shared" ca="1" si="147"/>
        <v>628</v>
      </c>
      <c r="AI294" s="62">
        <f t="shared" ca="1" si="130"/>
        <v>934</v>
      </c>
      <c r="AJ294" s="62">
        <f t="shared" ca="1" si="131"/>
        <v>934</v>
      </c>
      <c r="AK294" s="62">
        <f t="shared" ca="1" si="137"/>
        <v>392603.27500000002</v>
      </c>
      <c r="AL294" s="43">
        <f ca="1">SUM(AJ$12:AJ294)</f>
        <v>208382.27499999999</v>
      </c>
      <c r="AM294" s="60">
        <f ca="1">SUM(AH$12:AH294)+SUMIF(AI$12:AI294, "&lt;0")</f>
        <v>184221.00000000003</v>
      </c>
      <c r="AO294" s="61">
        <v>44465</v>
      </c>
      <c r="AP294" s="62">
        <f t="shared" ca="1" si="123"/>
        <v>2062</v>
      </c>
      <c r="AQ294" s="62">
        <f t="shared" ca="1" si="144"/>
        <v>2062</v>
      </c>
      <c r="AR294" s="62">
        <f t="shared" ca="1" si="148"/>
        <v>868</v>
      </c>
      <c r="AS294" s="62">
        <f t="shared" ca="1" si="132"/>
        <v>1194</v>
      </c>
      <c r="AT294" s="62">
        <f t="shared" ca="1" si="133"/>
        <v>1194</v>
      </c>
      <c r="AU294" s="62">
        <f t="shared" ca="1" si="138"/>
        <v>502853.27500000002</v>
      </c>
      <c r="AV294" s="43">
        <f ca="1">SUM(AT$12:AT294)</f>
        <v>266432.27500000002</v>
      </c>
      <c r="AW294" s="60">
        <f ca="1">SUM(AR$12:AR294)+SUMIF(AS$12:AS294, "&lt;0")</f>
        <v>236421.00000000003</v>
      </c>
    </row>
    <row r="295" spans="1:49" x14ac:dyDescent="0.2">
      <c r="A295" s="33">
        <v>44466</v>
      </c>
      <c r="B295" s="54">
        <f ca="1">IF($A295&gt;= $C$5,$C$6, INDEX('[1]Historical Data'!$C$2:$C$745, MATCH(A295, '[1]Historical Data'!$A$2:$A$745, 0)))</f>
        <v>1062</v>
      </c>
      <c r="C295" s="62">
        <f t="shared" ca="1" si="140"/>
        <v>1062</v>
      </c>
      <c r="D295" s="62">
        <f t="shared" ca="1" si="149"/>
        <v>428</v>
      </c>
      <c r="E295" s="62">
        <f t="shared" ca="1" si="124"/>
        <v>634</v>
      </c>
      <c r="F295" s="62">
        <f t="shared" ca="1" si="121"/>
        <v>634</v>
      </c>
      <c r="G295" s="62">
        <f t="shared" ca="1" si="134"/>
        <v>283415.27500000002</v>
      </c>
      <c r="H295" s="43">
        <f ca="1">SUM(F$12:F295)</f>
        <v>150966.27499999999</v>
      </c>
      <c r="I295" s="60">
        <f ca="1">SUM(D$12:D295)+SUMIF(E$12:E295, "&lt;0")</f>
        <v>132449</v>
      </c>
      <c r="J295" s="43"/>
      <c r="K295" s="61">
        <v>44466</v>
      </c>
      <c r="L295" s="62">
        <f t="shared" ca="1" si="125"/>
        <v>1562</v>
      </c>
      <c r="M295" s="62">
        <f t="shared" ca="1" si="141"/>
        <v>1562</v>
      </c>
      <c r="N295" s="62">
        <f t="shared" ca="1" si="145"/>
        <v>668</v>
      </c>
      <c r="O295" s="62">
        <f t="shared" ca="1" si="126"/>
        <v>894</v>
      </c>
      <c r="P295" s="62">
        <f t="shared" ca="1" si="127"/>
        <v>894</v>
      </c>
      <c r="Q295" s="62">
        <f t="shared" ca="1" si="135"/>
        <v>381665.27500000002</v>
      </c>
      <c r="R295" s="43">
        <f ca="1">SUM(P$12:P295)</f>
        <v>203016.27499999999</v>
      </c>
      <c r="S295" s="60">
        <f ca="1">SUM(N$12:N295)+SUMIF(O$12:O295, "&lt;0")</f>
        <v>178649.00000000003</v>
      </c>
      <c r="U295" s="61">
        <v>44466</v>
      </c>
      <c r="V295" s="62">
        <f t="shared" ca="1" si="139"/>
        <v>2062</v>
      </c>
      <c r="W295" s="62">
        <f t="shared" ca="1" si="142"/>
        <v>2062</v>
      </c>
      <c r="X295" s="62">
        <f t="shared" ca="1" si="146"/>
        <v>908</v>
      </c>
      <c r="Y295" s="62">
        <f t="shared" ca="1" si="128"/>
        <v>1154</v>
      </c>
      <c r="Z295" s="62">
        <f t="shared" ca="1" si="129"/>
        <v>1154</v>
      </c>
      <c r="AA295" s="62">
        <f t="shared" ca="1" si="136"/>
        <v>479915.27500000002</v>
      </c>
      <c r="AB295" s="43">
        <f ca="1">SUM(Z$12:Z295)</f>
        <v>255066.27499999999</v>
      </c>
      <c r="AC295" s="60">
        <f ca="1">SUM(X$12:X295)+SUMIF(Y$12:Y295, "&lt;0")</f>
        <v>224849.00000000003</v>
      </c>
      <c r="AE295" s="61">
        <v>44466</v>
      </c>
      <c r="AF295" s="62">
        <f t="shared" ca="1" si="122"/>
        <v>1562</v>
      </c>
      <c r="AG295" s="62">
        <f t="shared" ca="1" si="143"/>
        <v>1562</v>
      </c>
      <c r="AH295" s="62">
        <f t="shared" ca="1" si="147"/>
        <v>668</v>
      </c>
      <c r="AI295" s="62">
        <f t="shared" ca="1" si="130"/>
        <v>894</v>
      </c>
      <c r="AJ295" s="62">
        <f t="shared" ca="1" si="131"/>
        <v>894</v>
      </c>
      <c r="AK295" s="62">
        <f t="shared" ca="1" si="137"/>
        <v>394165.27500000002</v>
      </c>
      <c r="AL295" s="43">
        <f ca="1">SUM(AJ$12:AJ295)</f>
        <v>209276.27499999999</v>
      </c>
      <c r="AM295" s="60">
        <f ca="1">SUM(AH$12:AH295)+SUMIF(AI$12:AI295, "&lt;0")</f>
        <v>184889.00000000003</v>
      </c>
      <c r="AO295" s="61">
        <v>44466</v>
      </c>
      <c r="AP295" s="62">
        <f t="shared" ca="1" si="123"/>
        <v>2062</v>
      </c>
      <c r="AQ295" s="62">
        <f t="shared" ca="1" si="144"/>
        <v>2062</v>
      </c>
      <c r="AR295" s="62">
        <f t="shared" ca="1" si="148"/>
        <v>908</v>
      </c>
      <c r="AS295" s="62">
        <f t="shared" ca="1" si="132"/>
        <v>1154</v>
      </c>
      <c r="AT295" s="62">
        <f t="shared" ca="1" si="133"/>
        <v>1154</v>
      </c>
      <c r="AU295" s="62">
        <f t="shared" ca="1" si="138"/>
        <v>504915.27500000002</v>
      </c>
      <c r="AV295" s="43">
        <f ca="1">SUM(AT$12:AT295)</f>
        <v>267586.27500000002</v>
      </c>
      <c r="AW295" s="60">
        <f ca="1">SUM(AR$12:AR295)+SUMIF(AS$12:AS295, "&lt;0")</f>
        <v>237329.00000000003</v>
      </c>
    </row>
    <row r="296" spans="1:49" x14ac:dyDescent="0.2">
      <c r="A296" s="33">
        <v>44467</v>
      </c>
      <c r="B296" s="54">
        <f ca="1">IF($A296&gt;= $C$5,$C$6, INDEX('[1]Historical Data'!$C$2:$C$745, MATCH(A296, '[1]Historical Data'!$A$2:$A$745, 0)))</f>
        <v>1062</v>
      </c>
      <c r="C296" s="62">
        <f t="shared" ca="1" si="140"/>
        <v>1062</v>
      </c>
      <c r="D296" s="62">
        <f t="shared" ca="1" si="149"/>
        <v>774</v>
      </c>
      <c r="E296" s="62">
        <f t="shared" ca="1" si="124"/>
        <v>288</v>
      </c>
      <c r="F296" s="62">
        <f t="shared" ca="1" si="121"/>
        <v>288</v>
      </c>
      <c r="G296" s="62">
        <f t="shared" ca="1" si="134"/>
        <v>284477.27500000002</v>
      </c>
      <c r="H296" s="43">
        <f ca="1">SUM(F$12:F296)</f>
        <v>151254.27499999999</v>
      </c>
      <c r="I296" s="60">
        <f ca="1">SUM(D$12:D296)+SUMIF(E$12:E296, "&lt;0")</f>
        <v>133223</v>
      </c>
      <c r="J296" s="43"/>
      <c r="K296" s="61">
        <v>44467</v>
      </c>
      <c r="L296" s="62">
        <f t="shared" ca="1" si="125"/>
        <v>1562</v>
      </c>
      <c r="M296" s="62">
        <f t="shared" ca="1" si="141"/>
        <v>1562</v>
      </c>
      <c r="N296" s="62">
        <f t="shared" ca="1" si="145"/>
        <v>1014</v>
      </c>
      <c r="O296" s="62">
        <f t="shared" ca="1" si="126"/>
        <v>548</v>
      </c>
      <c r="P296" s="62">
        <f t="shared" ca="1" si="127"/>
        <v>548</v>
      </c>
      <c r="Q296" s="62">
        <f t="shared" ca="1" si="135"/>
        <v>383227.27500000002</v>
      </c>
      <c r="R296" s="43">
        <f ca="1">SUM(P$12:P296)</f>
        <v>203564.27499999999</v>
      </c>
      <c r="S296" s="60">
        <f ca="1">SUM(N$12:N296)+SUMIF(O$12:O296, "&lt;0")</f>
        <v>179663.00000000003</v>
      </c>
      <c r="U296" s="61">
        <v>44467</v>
      </c>
      <c r="V296" s="62">
        <f t="shared" ca="1" si="139"/>
        <v>2062</v>
      </c>
      <c r="W296" s="62">
        <f t="shared" ca="1" si="142"/>
        <v>2062</v>
      </c>
      <c r="X296" s="62">
        <f t="shared" ca="1" si="146"/>
        <v>1254</v>
      </c>
      <c r="Y296" s="62">
        <f t="shared" ca="1" si="128"/>
        <v>808</v>
      </c>
      <c r="Z296" s="62">
        <f t="shared" ca="1" si="129"/>
        <v>808</v>
      </c>
      <c r="AA296" s="62">
        <f t="shared" ca="1" si="136"/>
        <v>481977.27500000002</v>
      </c>
      <c r="AB296" s="43">
        <f ca="1">SUM(Z$12:Z296)</f>
        <v>255874.27499999999</v>
      </c>
      <c r="AC296" s="60">
        <f ca="1">SUM(X$12:X296)+SUMIF(Y$12:Y296, "&lt;0")</f>
        <v>226103.00000000003</v>
      </c>
      <c r="AE296" s="61">
        <v>44467</v>
      </c>
      <c r="AF296" s="62">
        <f t="shared" ca="1" si="122"/>
        <v>1562</v>
      </c>
      <c r="AG296" s="62">
        <f t="shared" ca="1" si="143"/>
        <v>1562</v>
      </c>
      <c r="AH296" s="62">
        <f t="shared" ca="1" si="147"/>
        <v>1014</v>
      </c>
      <c r="AI296" s="62">
        <f t="shared" ca="1" si="130"/>
        <v>548</v>
      </c>
      <c r="AJ296" s="62">
        <f t="shared" ca="1" si="131"/>
        <v>548</v>
      </c>
      <c r="AK296" s="62">
        <f t="shared" ca="1" si="137"/>
        <v>395727.27500000002</v>
      </c>
      <c r="AL296" s="43">
        <f ca="1">SUM(AJ$12:AJ296)</f>
        <v>209824.27499999999</v>
      </c>
      <c r="AM296" s="60">
        <f ca="1">SUM(AH$12:AH296)+SUMIF(AI$12:AI296, "&lt;0")</f>
        <v>185903.00000000003</v>
      </c>
      <c r="AO296" s="61">
        <v>44467</v>
      </c>
      <c r="AP296" s="62">
        <f t="shared" ca="1" si="123"/>
        <v>2062</v>
      </c>
      <c r="AQ296" s="62">
        <f t="shared" ca="1" si="144"/>
        <v>2062</v>
      </c>
      <c r="AR296" s="62">
        <f t="shared" ca="1" si="148"/>
        <v>1254</v>
      </c>
      <c r="AS296" s="62">
        <f t="shared" ca="1" si="132"/>
        <v>808</v>
      </c>
      <c r="AT296" s="62">
        <f t="shared" ca="1" si="133"/>
        <v>808</v>
      </c>
      <c r="AU296" s="62">
        <f t="shared" ca="1" si="138"/>
        <v>506977.27500000002</v>
      </c>
      <c r="AV296" s="43">
        <f ca="1">SUM(AT$12:AT296)</f>
        <v>268394.27500000002</v>
      </c>
      <c r="AW296" s="60">
        <f ca="1">SUM(AR$12:AR296)+SUMIF(AS$12:AS296, "&lt;0")</f>
        <v>238583.00000000003</v>
      </c>
    </row>
    <row r="297" spans="1:49" x14ac:dyDescent="0.2">
      <c r="A297" s="33">
        <v>44468</v>
      </c>
      <c r="B297" s="54">
        <f ca="1">IF($A297&gt;= $C$5,$C$6, INDEX('[1]Historical Data'!$C$2:$C$745, MATCH(A297, '[1]Historical Data'!$A$2:$A$745, 0)))</f>
        <v>1062</v>
      </c>
      <c r="C297" s="62">
        <f t="shared" ca="1" si="140"/>
        <v>1062</v>
      </c>
      <c r="D297" s="62">
        <f t="shared" ca="1" si="149"/>
        <v>800</v>
      </c>
      <c r="E297" s="62">
        <f t="shared" ca="1" si="124"/>
        <v>262</v>
      </c>
      <c r="F297" s="62">
        <f t="shared" ca="1" si="121"/>
        <v>262</v>
      </c>
      <c r="G297" s="62">
        <f t="shared" ca="1" si="134"/>
        <v>285539.27500000002</v>
      </c>
      <c r="H297" s="43">
        <f ca="1">SUM(F$12:F297)</f>
        <v>151516.27499999999</v>
      </c>
      <c r="I297" s="60">
        <f ca="1">SUM(D$12:D297)+SUMIF(E$12:E297, "&lt;0")</f>
        <v>134023</v>
      </c>
      <c r="J297" s="43"/>
      <c r="K297" s="61">
        <v>44468</v>
      </c>
      <c r="L297" s="62">
        <f t="shared" ca="1" si="125"/>
        <v>1562</v>
      </c>
      <c r="M297" s="62">
        <f t="shared" ca="1" si="141"/>
        <v>1562</v>
      </c>
      <c r="N297" s="62">
        <f t="shared" ca="1" si="145"/>
        <v>1040</v>
      </c>
      <c r="O297" s="62">
        <f t="shared" ca="1" si="126"/>
        <v>522</v>
      </c>
      <c r="P297" s="62">
        <f t="shared" ca="1" si="127"/>
        <v>522</v>
      </c>
      <c r="Q297" s="62">
        <f t="shared" ca="1" si="135"/>
        <v>384789.27500000002</v>
      </c>
      <c r="R297" s="43">
        <f ca="1">SUM(P$12:P297)</f>
        <v>204086.27499999999</v>
      </c>
      <c r="S297" s="60">
        <f ca="1">SUM(N$12:N297)+SUMIF(O$12:O297, "&lt;0")</f>
        <v>180703.00000000003</v>
      </c>
      <c r="U297" s="61">
        <v>44468</v>
      </c>
      <c r="V297" s="62">
        <f t="shared" ca="1" si="139"/>
        <v>2062</v>
      </c>
      <c r="W297" s="62">
        <f t="shared" ca="1" si="142"/>
        <v>2062</v>
      </c>
      <c r="X297" s="62">
        <f t="shared" ca="1" si="146"/>
        <v>1280</v>
      </c>
      <c r="Y297" s="62">
        <f t="shared" ca="1" si="128"/>
        <v>782</v>
      </c>
      <c r="Z297" s="62">
        <f t="shared" ca="1" si="129"/>
        <v>782</v>
      </c>
      <c r="AA297" s="62">
        <f t="shared" ca="1" si="136"/>
        <v>484039.27500000002</v>
      </c>
      <c r="AB297" s="43">
        <f ca="1">SUM(Z$12:Z297)</f>
        <v>256656.27499999999</v>
      </c>
      <c r="AC297" s="60">
        <f ca="1">SUM(X$12:X297)+SUMIF(Y$12:Y297, "&lt;0")</f>
        <v>227383.00000000003</v>
      </c>
      <c r="AE297" s="61">
        <v>44468</v>
      </c>
      <c r="AF297" s="62">
        <f t="shared" ca="1" si="122"/>
        <v>1562</v>
      </c>
      <c r="AG297" s="62">
        <f t="shared" ca="1" si="143"/>
        <v>1562</v>
      </c>
      <c r="AH297" s="62">
        <f t="shared" ca="1" si="147"/>
        <v>1040</v>
      </c>
      <c r="AI297" s="62">
        <f t="shared" ca="1" si="130"/>
        <v>522</v>
      </c>
      <c r="AJ297" s="62">
        <f t="shared" ca="1" si="131"/>
        <v>522</v>
      </c>
      <c r="AK297" s="62">
        <f t="shared" ca="1" si="137"/>
        <v>397289.27500000002</v>
      </c>
      <c r="AL297" s="43">
        <f ca="1">SUM(AJ$12:AJ297)</f>
        <v>210346.27499999999</v>
      </c>
      <c r="AM297" s="60">
        <f ca="1">SUM(AH$12:AH297)+SUMIF(AI$12:AI297, "&lt;0")</f>
        <v>186943.00000000003</v>
      </c>
      <c r="AO297" s="61">
        <v>44468</v>
      </c>
      <c r="AP297" s="62">
        <f t="shared" ca="1" si="123"/>
        <v>2062</v>
      </c>
      <c r="AQ297" s="62">
        <f t="shared" ca="1" si="144"/>
        <v>2062</v>
      </c>
      <c r="AR297" s="62">
        <f t="shared" ca="1" si="148"/>
        <v>1280</v>
      </c>
      <c r="AS297" s="62">
        <f t="shared" ca="1" si="132"/>
        <v>782</v>
      </c>
      <c r="AT297" s="62">
        <f t="shared" ca="1" si="133"/>
        <v>782</v>
      </c>
      <c r="AU297" s="62">
        <f t="shared" ca="1" si="138"/>
        <v>509039.27500000002</v>
      </c>
      <c r="AV297" s="43">
        <f ca="1">SUM(AT$12:AT297)</f>
        <v>269176.27500000002</v>
      </c>
      <c r="AW297" s="60">
        <f ca="1">SUM(AR$12:AR297)+SUMIF(AS$12:AS297, "&lt;0")</f>
        <v>239863.00000000003</v>
      </c>
    </row>
    <row r="298" spans="1:49" x14ac:dyDescent="0.2">
      <c r="A298" s="33">
        <v>44469</v>
      </c>
      <c r="B298" s="54">
        <f ca="1">IF($A298&gt;= $C$5,$C$6, INDEX('[1]Historical Data'!$C$2:$C$745, MATCH(A298, '[1]Historical Data'!$A$2:$A$745, 0)))</f>
        <v>1062</v>
      </c>
      <c r="C298" s="62">
        <f t="shared" ca="1" si="140"/>
        <v>1062</v>
      </c>
      <c r="D298" s="62">
        <f t="shared" ca="1" si="149"/>
        <v>673</v>
      </c>
      <c r="E298" s="62">
        <f t="shared" ca="1" si="124"/>
        <v>389</v>
      </c>
      <c r="F298" s="62">
        <f t="shared" ca="1" si="121"/>
        <v>389</v>
      </c>
      <c r="G298" s="62">
        <f t="shared" ca="1" si="134"/>
        <v>286601.27500000002</v>
      </c>
      <c r="H298" s="43">
        <f ca="1">SUM(F$12:F298)</f>
        <v>151905.27499999999</v>
      </c>
      <c r="I298" s="60">
        <f ca="1">SUM(D$12:D298)+SUMIF(E$12:E298, "&lt;0")</f>
        <v>134696</v>
      </c>
      <c r="J298" s="43"/>
      <c r="K298" s="61">
        <v>44469</v>
      </c>
      <c r="L298" s="62">
        <f t="shared" ca="1" si="125"/>
        <v>1562</v>
      </c>
      <c r="M298" s="62">
        <f t="shared" ca="1" si="141"/>
        <v>1562</v>
      </c>
      <c r="N298" s="62">
        <f t="shared" ca="1" si="145"/>
        <v>913</v>
      </c>
      <c r="O298" s="62">
        <f t="shared" ca="1" si="126"/>
        <v>649</v>
      </c>
      <c r="P298" s="62">
        <f t="shared" ca="1" si="127"/>
        <v>649</v>
      </c>
      <c r="Q298" s="62">
        <f t="shared" ca="1" si="135"/>
        <v>386351.27500000002</v>
      </c>
      <c r="R298" s="43">
        <f ca="1">SUM(P$12:P298)</f>
        <v>204735.27499999999</v>
      </c>
      <c r="S298" s="60">
        <f ca="1">SUM(N$12:N298)+SUMIF(O$12:O298, "&lt;0")</f>
        <v>181616.00000000003</v>
      </c>
      <c r="U298" s="61">
        <v>44469</v>
      </c>
      <c r="V298" s="62">
        <f t="shared" ca="1" si="139"/>
        <v>2062</v>
      </c>
      <c r="W298" s="62">
        <f t="shared" ca="1" si="142"/>
        <v>2062</v>
      </c>
      <c r="X298" s="62">
        <f t="shared" ca="1" si="146"/>
        <v>1153</v>
      </c>
      <c r="Y298" s="62">
        <f t="shared" ca="1" si="128"/>
        <v>909</v>
      </c>
      <c r="Z298" s="62">
        <f t="shared" ca="1" si="129"/>
        <v>909</v>
      </c>
      <c r="AA298" s="62">
        <f t="shared" ca="1" si="136"/>
        <v>486101.27500000002</v>
      </c>
      <c r="AB298" s="43">
        <f ca="1">SUM(Z$12:Z298)</f>
        <v>257565.27499999999</v>
      </c>
      <c r="AC298" s="60">
        <f ca="1">SUM(X$12:X298)+SUMIF(Y$12:Y298, "&lt;0")</f>
        <v>228536.00000000003</v>
      </c>
      <c r="AE298" s="61">
        <v>44469</v>
      </c>
      <c r="AF298" s="62">
        <f t="shared" ca="1" si="122"/>
        <v>1562</v>
      </c>
      <c r="AG298" s="62">
        <f t="shared" ca="1" si="143"/>
        <v>1562</v>
      </c>
      <c r="AH298" s="62">
        <f t="shared" ca="1" si="147"/>
        <v>913</v>
      </c>
      <c r="AI298" s="62">
        <f t="shared" ca="1" si="130"/>
        <v>649</v>
      </c>
      <c r="AJ298" s="62">
        <f t="shared" ca="1" si="131"/>
        <v>649</v>
      </c>
      <c r="AK298" s="62">
        <f t="shared" ca="1" si="137"/>
        <v>398851.27500000002</v>
      </c>
      <c r="AL298" s="43">
        <f ca="1">SUM(AJ$12:AJ298)</f>
        <v>210995.27499999999</v>
      </c>
      <c r="AM298" s="60">
        <f ca="1">SUM(AH$12:AH298)+SUMIF(AI$12:AI298, "&lt;0")</f>
        <v>187856.00000000003</v>
      </c>
      <c r="AO298" s="61">
        <v>44469</v>
      </c>
      <c r="AP298" s="62">
        <f t="shared" ca="1" si="123"/>
        <v>2062</v>
      </c>
      <c r="AQ298" s="62">
        <f t="shared" ca="1" si="144"/>
        <v>2062</v>
      </c>
      <c r="AR298" s="62">
        <f t="shared" ca="1" si="148"/>
        <v>1153</v>
      </c>
      <c r="AS298" s="62">
        <f t="shared" ca="1" si="132"/>
        <v>909</v>
      </c>
      <c r="AT298" s="62">
        <f t="shared" ca="1" si="133"/>
        <v>909</v>
      </c>
      <c r="AU298" s="62">
        <f t="shared" ca="1" si="138"/>
        <v>511101.27500000002</v>
      </c>
      <c r="AV298" s="43">
        <f ca="1">SUM(AT$12:AT298)</f>
        <v>270085.27500000002</v>
      </c>
      <c r="AW298" s="60">
        <f ca="1">SUM(AR$12:AR298)+SUMIF(AS$12:AS298, "&lt;0")</f>
        <v>241016.00000000003</v>
      </c>
    </row>
    <row r="299" spans="1:49" x14ac:dyDescent="0.2">
      <c r="A299" s="33">
        <v>44470</v>
      </c>
      <c r="B299" s="54">
        <f ca="1">IF($A299&gt;= $C$5,$C$6, INDEX('[1]Historical Data'!$C$2:$C$745, MATCH(A299, '[1]Historical Data'!$A$2:$A$745, 0)))</f>
        <v>1062</v>
      </c>
      <c r="C299" s="62">
        <f t="shared" ca="1" si="140"/>
        <v>1062</v>
      </c>
      <c r="D299" s="62">
        <f t="shared" ca="1" si="149"/>
        <v>763</v>
      </c>
      <c r="E299" s="62">
        <f t="shared" ca="1" si="124"/>
        <v>299</v>
      </c>
      <c r="F299" s="62">
        <f t="shared" ca="1" si="121"/>
        <v>299</v>
      </c>
      <c r="G299" s="62">
        <f t="shared" ca="1" si="134"/>
        <v>287663.27500000002</v>
      </c>
      <c r="H299" s="43">
        <f ca="1">SUM(F$12:F299)</f>
        <v>152204.27499999999</v>
      </c>
      <c r="I299" s="60">
        <f ca="1">SUM(D$12:D299)+SUMIF(E$12:E299, "&lt;0")</f>
        <v>135459</v>
      </c>
      <c r="J299" s="43"/>
      <c r="K299" s="61">
        <v>44470</v>
      </c>
      <c r="L299" s="62">
        <f t="shared" ca="1" si="125"/>
        <v>1562</v>
      </c>
      <c r="M299" s="62">
        <f t="shared" ca="1" si="141"/>
        <v>1562</v>
      </c>
      <c r="N299" s="62">
        <f t="shared" ca="1" si="145"/>
        <v>1003</v>
      </c>
      <c r="O299" s="62">
        <f t="shared" ca="1" si="126"/>
        <v>559</v>
      </c>
      <c r="P299" s="62">
        <f t="shared" ca="1" si="127"/>
        <v>559</v>
      </c>
      <c r="Q299" s="62">
        <f t="shared" ca="1" si="135"/>
        <v>387913.27500000002</v>
      </c>
      <c r="R299" s="43">
        <f ca="1">SUM(P$12:P299)</f>
        <v>205294.27499999999</v>
      </c>
      <c r="S299" s="60">
        <f ca="1">SUM(N$12:N299)+SUMIF(O$12:O299, "&lt;0")</f>
        <v>182619.00000000003</v>
      </c>
      <c r="U299" s="61">
        <v>44470</v>
      </c>
      <c r="V299" s="62">
        <f t="shared" ca="1" si="139"/>
        <v>2062</v>
      </c>
      <c r="W299" s="62">
        <f t="shared" ca="1" si="142"/>
        <v>2062</v>
      </c>
      <c r="X299" s="62">
        <f t="shared" ca="1" si="146"/>
        <v>1243</v>
      </c>
      <c r="Y299" s="62">
        <f t="shared" ca="1" si="128"/>
        <v>819</v>
      </c>
      <c r="Z299" s="62">
        <f t="shared" ca="1" si="129"/>
        <v>819</v>
      </c>
      <c r="AA299" s="62">
        <f t="shared" ca="1" si="136"/>
        <v>488163.27500000002</v>
      </c>
      <c r="AB299" s="43">
        <f ca="1">SUM(Z$12:Z299)</f>
        <v>258384.27499999999</v>
      </c>
      <c r="AC299" s="60">
        <f ca="1">SUM(X$12:X299)+SUMIF(Y$12:Y299, "&lt;0")</f>
        <v>229779.00000000003</v>
      </c>
      <c r="AE299" s="61">
        <v>44470</v>
      </c>
      <c r="AF299" s="62">
        <f t="shared" ca="1" si="122"/>
        <v>1562</v>
      </c>
      <c r="AG299" s="62">
        <f t="shared" ca="1" si="143"/>
        <v>1562</v>
      </c>
      <c r="AH299" s="62">
        <f t="shared" ca="1" si="147"/>
        <v>1003</v>
      </c>
      <c r="AI299" s="62">
        <f t="shared" ca="1" si="130"/>
        <v>559</v>
      </c>
      <c r="AJ299" s="62">
        <f t="shared" ca="1" si="131"/>
        <v>559</v>
      </c>
      <c r="AK299" s="62">
        <f t="shared" ca="1" si="137"/>
        <v>400413.27500000002</v>
      </c>
      <c r="AL299" s="43">
        <f ca="1">SUM(AJ$12:AJ299)</f>
        <v>211554.27499999999</v>
      </c>
      <c r="AM299" s="60">
        <f ca="1">SUM(AH$12:AH299)+SUMIF(AI$12:AI299, "&lt;0")</f>
        <v>188859.00000000003</v>
      </c>
      <c r="AO299" s="61">
        <v>44470</v>
      </c>
      <c r="AP299" s="62">
        <f t="shared" ca="1" si="123"/>
        <v>2062</v>
      </c>
      <c r="AQ299" s="62">
        <f t="shared" ca="1" si="144"/>
        <v>2062</v>
      </c>
      <c r="AR299" s="62">
        <f t="shared" ca="1" si="148"/>
        <v>1243</v>
      </c>
      <c r="AS299" s="62">
        <f t="shared" ca="1" si="132"/>
        <v>819</v>
      </c>
      <c r="AT299" s="62">
        <f t="shared" ca="1" si="133"/>
        <v>819</v>
      </c>
      <c r="AU299" s="62">
        <f t="shared" ca="1" si="138"/>
        <v>513163.27500000002</v>
      </c>
      <c r="AV299" s="43">
        <f ca="1">SUM(AT$12:AT299)</f>
        <v>270904.27500000002</v>
      </c>
      <c r="AW299" s="60">
        <f ca="1">SUM(AR$12:AR299)+SUMIF(AS$12:AS299, "&lt;0")</f>
        <v>242259.00000000003</v>
      </c>
    </row>
    <row r="300" spans="1:49" x14ac:dyDescent="0.2">
      <c r="A300" s="33">
        <v>44471</v>
      </c>
      <c r="B300" s="54">
        <f ca="1">IF($A300&gt;= $C$5,$C$6, INDEX('[1]Historical Data'!$C$2:$C$745, MATCH(A300, '[1]Historical Data'!$A$2:$A$745, 0)))</f>
        <v>1062</v>
      </c>
      <c r="C300" s="62">
        <f t="shared" ca="1" si="140"/>
        <v>1062</v>
      </c>
      <c r="D300" s="62">
        <f t="shared" ca="1" si="149"/>
        <v>1062</v>
      </c>
      <c r="E300" s="62">
        <f t="shared" ca="1" si="124"/>
        <v>0</v>
      </c>
      <c r="F300" s="62">
        <f t="shared" ca="1" si="121"/>
        <v>0</v>
      </c>
      <c r="G300" s="62">
        <f t="shared" ca="1" si="134"/>
        <v>288725.27500000002</v>
      </c>
      <c r="H300" s="43">
        <f ca="1">SUM(F$12:F300)</f>
        <v>152204.27499999999</v>
      </c>
      <c r="I300" s="60">
        <f ca="1">SUM(D$12:D300)+SUMIF(E$12:E300, "&lt;0")</f>
        <v>136521</v>
      </c>
      <c r="J300" s="43"/>
      <c r="K300" s="61">
        <v>44471</v>
      </c>
      <c r="L300" s="62">
        <f t="shared" ca="1" si="125"/>
        <v>1562</v>
      </c>
      <c r="M300" s="62">
        <f t="shared" ca="1" si="141"/>
        <v>1562</v>
      </c>
      <c r="N300" s="62">
        <f t="shared" ca="1" si="145"/>
        <v>1357</v>
      </c>
      <c r="O300" s="62">
        <f t="shared" ca="1" si="126"/>
        <v>205</v>
      </c>
      <c r="P300" s="62">
        <f t="shared" ca="1" si="127"/>
        <v>205</v>
      </c>
      <c r="Q300" s="62">
        <f t="shared" ca="1" si="135"/>
        <v>389475.27500000002</v>
      </c>
      <c r="R300" s="43">
        <f ca="1">SUM(P$12:P300)</f>
        <v>205499.27499999999</v>
      </c>
      <c r="S300" s="60">
        <f ca="1">SUM(N$12:N300)+SUMIF(O$12:O300, "&lt;0")</f>
        <v>183976.00000000003</v>
      </c>
      <c r="U300" s="61">
        <v>44471</v>
      </c>
      <c r="V300" s="62">
        <f t="shared" ca="1" si="139"/>
        <v>2062</v>
      </c>
      <c r="W300" s="62">
        <f t="shared" ca="1" si="142"/>
        <v>2062</v>
      </c>
      <c r="X300" s="62">
        <f t="shared" ca="1" si="146"/>
        <v>1603</v>
      </c>
      <c r="Y300" s="62">
        <f t="shared" ca="1" si="128"/>
        <v>459</v>
      </c>
      <c r="Z300" s="62">
        <f t="shared" ca="1" si="129"/>
        <v>459</v>
      </c>
      <c r="AA300" s="62">
        <f t="shared" ca="1" si="136"/>
        <v>490225.27500000002</v>
      </c>
      <c r="AB300" s="43">
        <f ca="1">SUM(Z$12:Z300)</f>
        <v>258843.27499999999</v>
      </c>
      <c r="AC300" s="60">
        <f ca="1">SUM(X$12:X300)+SUMIF(Y$12:Y300, "&lt;0")</f>
        <v>231382.00000000003</v>
      </c>
      <c r="AE300" s="61">
        <v>44471</v>
      </c>
      <c r="AF300" s="62">
        <f t="shared" ca="1" si="122"/>
        <v>1562</v>
      </c>
      <c r="AG300" s="62">
        <f t="shared" ca="1" si="143"/>
        <v>1562</v>
      </c>
      <c r="AH300" s="62">
        <f t="shared" ca="1" si="147"/>
        <v>1363</v>
      </c>
      <c r="AI300" s="62">
        <f t="shared" ca="1" si="130"/>
        <v>199</v>
      </c>
      <c r="AJ300" s="62">
        <f t="shared" ca="1" si="131"/>
        <v>199</v>
      </c>
      <c r="AK300" s="62">
        <f t="shared" ca="1" si="137"/>
        <v>401975.27500000002</v>
      </c>
      <c r="AL300" s="43">
        <f ca="1">SUM(AJ$12:AJ300)</f>
        <v>211753.27499999999</v>
      </c>
      <c r="AM300" s="60">
        <f ca="1">SUM(AH$12:AH300)+SUMIF(AI$12:AI300, "&lt;0")</f>
        <v>190222.00000000003</v>
      </c>
      <c r="AO300" s="61">
        <v>44471</v>
      </c>
      <c r="AP300" s="62">
        <f t="shared" ca="1" si="123"/>
        <v>2062</v>
      </c>
      <c r="AQ300" s="62">
        <f t="shared" ca="1" si="144"/>
        <v>2062</v>
      </c>
      <c r="AR300" s="62">
        <f t="shared" ca="1" si="148"/>
        <v>1603</v>
      </c>
      <c r="AS300" s="62">
        <f t="shared" ca="1" si="132"/>
        <v>459</v>
      </c>
      <c r="AT300" s="62">
        <f t="shared" ca="1" si="133"/>
        <v>459</v>
      </c>
      <c r="AU300" s="62">
        <f t="shared" ca="1" si="138"/>
        <v>515225.27500000002</v>
      </c>
      <c r="AV300" s="43">
        <f ca="1">SUM(AT$12:AT300)</f>
        <v>271363.27500000002</v>
      </c>
      <c r="AW300" s="60">
        <f ca="1">SUM(AR$12:AR300)+SUMIF(AS$12:AS300, "&lt;0")</f>
        <v>243862.00000000003</v>
      </c>
    </row>
    <row r="301" spans="1:49" x14ac:dyDescent="0.2">
      <c r="A301" s="33">
        <v>44472</v>
      </c>
      <c r="B301" s="54">
        <f ca="1">IF($A301&gt;= $C$5,$C$6, INDEX('[1]Historical Data'!$C$2:$C$745, MATCH(A301, '[1]Historical Data'!$A$2:$A$745, 0)))</f>
        <v>1062</v>
      </c>
      <c r="C301" s="62">
        <f t="shared" ca="1" si="140"/>
        <v>1062</v>
      </c>
      <c r="D301" s="62">
        <f t="shared" ca="1" si="149"/>
        <v>652</v>
      </c>
      <c r="E301" s="62">
        <f t="shared" ca="1" si="124"/>
        <v>410</v>
      </c>
      <c r="F301" s="62">
        <f t="shared" ca="1" si="121"/>
        <v>410</v>
      </c>
      <c r="G301" s="62">
        <f t="shared" ca="1" si="134"/>
        <v>289787.27500000002</v>
      </c>
      <c r="H301" s="43">
        <f ca="1">SUM(F$12:F301)</f>
        <v>152614.27499999999</v>
      </c>
      <c r="I301" s="60">
        <f ca="1">SUM(D$12:D301)+SUMIF(E$12:E301, "&lt;0")</f>
        <v>137173</v>
      </c>
      <c r="J301" s="43"/>
      <c r="K301" s="61">
        <v>44472</v>
      </c>
      <c r="L301" s="62">
        <f t="shared" ca="1" si="125"/>
        <v>1562</v>
      </c>
      <c r="M301" s="62">
        <f t="shared" ca="1" si="141"/>
        <v>1562</v>
      </c>
      <c r="N301" s="62">
        <f t="shared" ca="1" si="145"/>
        <v>837</v>
      </c>
      <c r="O301" s="62">
        <f t="shared" ca="1" si="126"/>
        <v>725</v>
      </c>
      <c r="P301" s="62">
        <f t="shared" ca="1" si="127"/>
        <v>725</v>
      </c>
      <c r="Q301" s="62">
        <f t="shared" ca="1" si="135"/>
        <v>391037.27500000002</v>
      </c>
      <c r="R301" s="43">
        <f ca="1">SUM(P$12:P301)</f>
        <v>206224.27499999999</v>
      </c>
      <c r="S301" s="60">
        <f ca="1">SUM(N$12:N301)+SUMIF(O$12:O301, "&lt;0")</f>
        <v>184813.00000000003</v>
      </c>
      <c r="U301" s="61">
        <v>44472</v>
      </c>
      <c r="V301" s="62">
        <f t="shared" ca="1" si="139"/>
        <v>2062</v>
      </c>
      <c r="W301" s="62">
        <f t="shared" ca="1" si="142"/>
        <v>2062</v>
      </c>
      <c r="X301" s="62">
        <f t="shared" ca="1" si="146"/>
        <v>1071</v>
      </c>
      <c r="Y301" s="62">
        <f t="shared" ca="1" si="128"/>
        <v>991</v>
      </c>
      <c r="Z301" s="62">
        <f t="shared" ca="1" si="129"/>
        <v>991</v>
      </c>
      <c r="AA301" s="62">
        <f t="shared" ca="1" si="136"/>
        <v>492287.27500000002</v>
      </c>
      <c r="AB301" s="43">
        <f ca="1">SUM(Z$12:Z301)</f>
        <v>259834.27499999999</v>
      </c>
      <c r="AC301" s="60">
        <f ca="1">SUM(X$12:X301)+SUMIF(Y$12:Y301, "&lt;0")</f>
        <v>232453.00000000003</v>
      </c>
      <c r="AE301" s="61">
        <v>44472</v>
      </c>
      <c r="AF301" s="62">
        <f t="shared" ca="1" si="122"/>
        <v>1562</v>
      </c>
      <c r="AG301" s="62">
        <f t="shared" ca="1" si="143"/>
        <v>1562</v>
      </c>
      <c r="AH301" s="62">
        <f t="shared" ca="1" si="147"/>
        <v>831</v>
      </c>
      <c r="AI301" s="62">
        <f t="shared" ca="1" si="130"/>
        <v>731</v>
      </c>
      <c r="AJ301" s="62">
        <f t="shared" ca="1" si="131"/>
        <v>731</v>
      </c>
      <c r="AK301" s="62">
        <f t="shared" ca="1" si="137"/>
        <v>403537.27500000002</v>
      </c>
      <c r="AL301" s="43">
        <f ca="1">SUM(AJ$12:AJ301)</f>
        <v>212484.27499999999</v>
      </c>
      <c r="AM301" s="60">
        <f ca="1">SUM(AH$12:AH301)+SUMIF(AI$12:AI301, "&lt;0")</f>
        <v>191053.00000000003</v>
      </c>
      <c r="AO301" s="61">
        <v>44472</v>
      </c>
      <c r="AP301" s="62">
        <f t="shared" ca="1" si="123"/>
        <v>2062</v>
      </c>
      <c r="AQ301" s="62">
        <f t="shared" ca="1" si="144"/>
        <v>2062</v>
      </c>
      <c r="AR301" s="62">
        <f t="shared" ca="1" si="148"/>
        <v>1071</v>
      </c>
      <c r="AS301" s="62">
        <f t="shared" ca="1" si="132"/>
        <v>991</v>
      </c>
      <c r="AT301" s="62">
        <f t="shared" ca="1" si="133"/>
        <v>991</v>
      </c>
      <c r="AU301" s="62">
        <f t="shared" ca="1" si="138"/>
        <v>517287.27500000002</v>
      </c>
      <c r="AV301" s="43">
        <f ca="1">SUM(AT$12:AT301)</f>
        <v>272354.27500000002</v>
      </c>
      <c r="AW301" s="60">
        <f ca="1">SUM(AR$12:AR301)+SUMIF(AS$12:AS301, "&lt;0")</f>
        <v>244933.00000000003</v>
      </c>
    </row>
    <row r="302" spans="1:49" x14ac:dyDescent="0.2">
      <c r="A302" s="33">
        <v>44473</v>
      </c>
      <c r="B302" s="54">
        <f ca="1">IF($A302&gt;= $C$5,$C$6, INDEX('[1]Historical Data'!$C$2:$C$745, MATCH(A302, '[1]Historical Data'!$A$2:$A$745, 0)))</f>
        <v>1062</v>
      </c>
      <c r="C302" s="62">
        <f t="shared" ca="1" si="140"/>
        <v>1062</v>
      </c>
      <c r="D302" s="62">
        <f t="shared" ca="1" si="149"/>
        <v>500</v>
      </c>
      <c r="E302" s="62">
        <f t="shared" ca="1" si="124"/>
        <v>562</v>
      </c>
      <c r="F302" s="62">
        <f t="shared" ca="1" si="121"/>
        <v>562</v>
      </c>
      <c r="G302" s="62">
        <f t="shared" ca="1" si="134"/>
        <v>290849.27500000002</v>
      </c>
      <c r="H302" s="43">
        <f ca="1">SUM(F$12:F302)</f>
        <v>153176.27499999999</v>
      </c>
      <c r="I302" s="60">
        <f ca="1">SUM(D$12:D302)+SUMIF(E$12:E302, "&lt;0")</f>
        <v>137673</v>
      </c>
      <c r="J302" s="43"/>
      <c r="K302" s="61">
        <v>44473</v>
      </c>
      <c r="L302" s="62">
        <f t="shared" ca="1" si="125"/>
        <v>1562</v>
      </c>
      <c r="M302" s="62">
        <f t="shared" ca="1" si="141"/>
        <v>1562</v>
      </c>
      <c r="N302" s="62">
        <f t="shared" ca="1" si="145"/>
        <v>740</v>
      </c>
      <c r="O302" s="62">
        <f t="shared" ca="1" si="126"/>
        <v>822</v>
      </c>
      <c r="P302" s="62">
        <f t="shared" ca="1" si="127"/>
        <v>822</v>
      </c>
      <c r="Q302" s="62">
        <f t="shared" ca="1" si="135"/>
        <v>392599.27500000002</v>
      </c>
      <c r="R302" s="43">
        <f ca="1">SUM(P$12:P302)</f>
        <v>207046.27499999999</v>
      </c>
      <c r="S302" s="60">
        <f ca="1">SUM(N$12:N302)+SUMIF(O$12:O302, "&lt;0")</f>
        <v>185553.00000000003</v>
      </c>
      <c r="U302" s="61">
        <v>44473</v>
      </c>
      <c r="V302" s="62">
        <f t="shared" ca="1" si="139"/>
        <v>2062</v>
      </c>
      <c r="W302" s="62">
        <f t="shared" ca="1" si="142"/>
        <v>2062</v>
      </c>
      <c r="X302" s="62">
        <f t="shared" ca="1" si="146"/>
        <v>980</v>
      </c>
      <c r="Y302" s="62">
        <f t="shared" ca="1" si="128"/>
        <v>1082</v>
      </c>
      <c r="Z302" s="62">
        <f t="shared" ca="1" si="129"/>
        <v>1082</v>
      </c>
      <c r="AA302" s="62">
        <f t="shared" ca="1" si="136"/>
        <v>494349.27500000002</v>
      </c>
      <c r="AB302" s="43">
        <f ca="1">SUM(Z$12:Z302)</f>
        <v>260916.27499999999</v>
      </c>
      <c r="AC302" s="60">
        <f ca="1">SUM(X$12:X302)+SUMIF(Y$12:Y302, "&lt;0")</f>
        <v>233433.00000000003</v>
      </c>
      <c r="AE302" s="61">
        <v>44473</v>
      </c>
      <c r="AF302" s="62">
        <f t="shared" ca="1" si="122"/>
        <v>1562</v>
      </c>
      <c r="AG302" s="62">
        <f t="shared" ca="1" si="143"/>
        <v>1562</v>
      </c>
      <c r="AH302" s="62">
        <f t="shared" ca="1" si="147"/>
        <v>740</v>
      </c>
      <c r="AI302" s="62">
        <f t="shared" ca="1" si="130"/>
        <v>822</v>
      </c>
      <c r="AJ302" s="62">
        <f t="shared" ca="1" si="131"/>
        <v>822</v>
      </c>
      <c r="AK302" s="62">
        <f t="shared" ca="1" si="137"/>
        <v>405099.27500000002</v>
      </c>
      <c r="AL302" s="43">
        <f ca="1">SUM(AJ$12:AJ302)</f>
        <v>213306.27499999999</v>
      </c>
      <c r="AM302" s="60">
        <f ca="1">SUM(AH$12:AH302)+SUMIF(AI$12:AI302, "&lt;0")</f>
        <v>191793.00000000003</v>
      </c>
      <c r="AO302" s="61">
        <v>44473</v>
      </c>
      <c r="AP302" s="62">
        <f t="shared" ca="1" si="123"/>
        <v>2062</v>
      </c>
      <c r="AQ302" s="62">
        <f t="shared" ca="1" si="144"/>
        <v>2062</v>
      </c>
      <c r="AR302" s="62">
        <f t="shared" ca="1" si="148"/>
        <v>980</v>
      </c>
      <c r="AS302" s="62">
        <f t="shared" ca="1" si="132"/>
        <v>1082</v>
      </c>
      <c r="AT302" s="62">
        <f t="shared" ca="1" si="133"/>
        <v>1082</v>
      </c>
      <c r="AU302" s="62">
        <f t="shared" ca="1" si="138"/>
        <v>519349.27500000002</v>
      </c>
      <c r="AV302" s="43">
        <f ca="1">SUM(AT$12:AT302)</f>
        <v>273436.27500000002</v>
      </c>
      <c r="AW302" s="60">
        <f ca="1">SUM(AR$12:AR302)+SUMIF(AS$12:AS302, "&lt;0")</f>
        <v>245913.00000000003</v>
      </c>
    </row>
    <row r="303" spans="1:49" x14ac:dyDescent="0.2">
      <c r="A303" s="33">
        <v>44474</v>
      </c>
      <c r="B303" s="54">
        <f ca="1">IF($A303&gt;= $C$5,$C$6, INDEX('[1]Historical Data'!$C$2:$C$745, MATCH(A303, '[1]Historical Data'!$A$2:$A$745, 0)))</f>
        <v>1062</v>
      </c>
      <c r="C303" s="62">
        <f t="shared" ca="1" si="140"/>
        <v>1062</v>
      </c>
      <c r="D303" s="62">
        <f t="shared" ca="1" si="149"/>
        <v>1020</v>
      </c>
      <c r="E303" s="62">
        <f t="shared" ca="1" si="124"/>
        <v>42</v>
      </c>
      <c r="F303" s="62">
        <f t="shared" ca="1" si="121"/>
        <v>42</v>
      </c>
      <c r="G303" s="62">
        <f t="shared" ca="1" si="134"/>
        <v>291911.27500000002</v>
      </c>
      <c r="H303" s="43">
        <f ca="1">SUM(F$12:F303)</f>
        <v>153218.27499999999</v>
      </c>
      <c r="I303" s="60">
        <f ca="1">SUM(D$12:D303)+SUMIF(E$12:E303, "&lt;0")</f>
        <v>138693</v>
      </c>
      <c r="J303" s="43"/>
      <c r="K303" s="61">
        <v>44474</v>
      </c>
      <c r="L303" s="62">
        <f t="shared" ca="1" si="125"/>
        <v>1562</v>
      </c>
      <c r="M303" s="62">
        <f t="shared" ca="1" si="141"/>
        <v>1562</v>
      </c>
      <c r="N303" s="62">
        <f t="shared" ca="1" si="145"/>
        <v>1260</v>
      </c>
      <c r="O303" s="62">
        <f t="shared" ca="1" si="126"/>
        <v>302</v>
      </c>
      <c r="P303" s="62">
        <f t="shared" ca="1" si="127"/>
        <v>302</v>
      </c>
      <c r="Q303" s="62">
        <f t="shared" ca="1" si="135"/>
        <v>394161.27500000002</v>
      </c>
      <c r="R303" s="43">
        <f ca="1">SUM(P$12:P303)</f>
        <v>207348.27499999999</v>
      </c>
      <c r="S303" s="60">
        <f ca="1">SUM(N$12:N303)+SUMIF(O$12:O303, "&lt;0")</f>
        <v>186813.00000000003</v>
      </c>
      <c r="U303" s="61">
        <v>44474</v>
      </c>
      <c r="V303" s="62">
        <f t="shared" ca="1" si="139"/>
        <v>2062</v>
      </c>
      <c r="W303" s="62">
        <f t="shared" ca="1" si="142"/>
        <v>2062</v>
      </c>
      <c r="X303" s="62">
        <f t="shared" ca="1" si="146"/>
        <v>1500</v>
      </c>
      <c r="Y303" s="62">
        <f t="shared" ca="1" si="128"/>
        <v>562</v>
      </c>
      <c r="Z303" s="62">
        <f t="shared" ca="1" si="129"/>
        <v>562</v>
      </c>
      <c r="AA303" s="62">
        <f t="shared" ca="1" si="136"/>
        <v>496411.27500000002</v>
      </c>
      <c r="AB303" s="43">
        <f ca="1">SUM(Z$12:Z303)</f>
        <v>261478.27499999999</v>
      </c>
      <c r="AC303" s="60">
        <f ca="1">SUM(X$12:X303)+SUMIF(Y$12:Y303, "&lt;0")</f>
        <v>234933.00000000003</v>
      </c>
      <c r="AE303" s="61">
        <v>44474</v>
      </c>
      <c r="AF303" s="62">
        <f t="shared" ca="1" si="122"/>
        <v>1562</v>
      </c>
      <c r="AG303" s="62">
        <f t="shared" ca="1" si="143"/>
        <v>1562</v>
      </c>
      <c r="AH303" s="62">
        <f t="shared" ca="1" si="147"/>
        <v>1260</v>
      </c>
      <c r="AI303" s="62">
        <f t="shared" ca="1" si="130"/>
        <v>302</v>
      </c>
      <c r="AJ303" s="62">
        <f t="shared" ca="1" si="131"/>
        <v>302</v>
      </c>
      <c r="AK303" s="62">
        <f t="shared" ca="1" si="137"/>
        <v>406661.27500000002</v>
      </c>
      <c r="AL303" s="43">
        <f ca="1">SUM(AJ$12:AJ303)</f>
        <v>213608.27499999999</v>
      </c>
      <c r="AM303" s="60">
        <f ca="1">SUM(AH$12:AH303)+SUMIF(AI$12:AI303, "&lt;0")</f>
        <v>193053.00000000003</v>
      </c>
      <c r="AO303" s="61">
        <v>44474</v>
      </c>
      <c r="AP303" s="62">
        <f t="shared" ca="1" si="123"/>
        <v>2062</v>
      </c>
      <c r="AQ303" s="62">
        <f t="shared" ca="1" si="144"/>
        <v>2062</v>
      </c>
      <c r="AR303" s="62">
        <f t="shared" ca="1" si="148"/>
        <v>1500</v>
      </c>
      <c r="AS303" s="62">
        <f t="shared" ca="1" si="132"/>
        <v>562</v>
      </c>
      <c r="AT303" s="62">
        <f t="shared" ca="1" si="133"/>
        <v>562</v>
      </c>
      <c r="AU303" s="62">
        <f t="shared" ca="1" si="138"/>
        <v>521411.27500000002</v>
      </c>
      <c r="AV303" s="43">
        <f ca="1">SUM(AT$12:AT303)</f>
        <v>273998.27500000002</v>
      </c>
      <c r="AW303" s="60">
        <f ca="1">SUM(AR$12:AR303)+SUMIF(AS$12:AS303, "&lt;0")</f>
        <v>247413.00000000003</v>
      </c>
    </row>
    <row r="304" spans="1:49" x14ac:dyDescent="0.2">
      <c r="A304" s="33">
        <v>44475</v>
      </c>
      <c r="B304" s="54">
        <f ca="1">IF($A304&gt;= $C$5,$C$6, INDEX('[1]Historical Data'!$C$2:$C$745, MATCH(A304, '[1]Historical Data'!$A$2:$A$745, 0)))</f>
        <v>1062</v>
      </c>
      <c r="C304" s="62">
        <f t="shared" ca="1" si="140"/>
        <v>1062</v>
      </c>
      <c r="D304" s="62">
        <f t="shared" ca="1" si="149"/>
        <v>943</v>
      </c>
      <c r="E304" s="62">
        <f t="shared" ca="1" si="124"/>
        <v>119</v>
      </c>
      <c r="F304" s="62">
        <f t="shared" ca="1" si="121"/>
        <v>119</v>
      </c>
      <c r="G304" s="62">
        <f t="shared" ca="1" si="134"/>
        <v>292973.27500000002</v>
      </c>
      <c r="H304" s="43">
        <f ca="1">SUM(F$12:F304)</f>
        <v>153337.27499999999</v>
      </c>
      <c r="I304" s="60">
        <f ca="1">SUM(D$12:D304)+SUMIF(E$12:E304, "&lt;0")</f>
        <v>139636</v>
      </c>
      <c r="J304" s="43"/>
      <c r="K304" s="61">
        <v>44475</v>
      </c>
      <c r="L304" s="62">
        <f t="shared" ca="1" si="125"/>
        <v>1562</v>
      </c>
      <c r="M304" s="62">
        <f t="shared" ca="1" si="141"/>
        <v>1562</v>
      </c>
      <c r="N304" s="62">
        <f t="shared" ca="1" si="145"/>
        <v>1183</v>
      </c>
      <c r="O304" s="62">
        <f t="shared" ca="1" si="126"/>
        <v>379</v>
      </c>
      <c r="P304" s="62">
        <f t="shared" ca="1" si="127"/>
        <v>379</v>
      </c>
      <c r="Q304" s="62">
        <f t="shared" ca="1" si="135"/>
        <v>395723.27500000002</v>
      </c>
      <c r="R304" s="43">
        <f ca="1">SUM(P$12:P304)</f>
        <v>207727.27499999999</v>
      </c>
      <c r="S304" s="60">
        <f ca="1">SUM(N$12:N304)+SUMIF(O$12:O304, "&lt;0")</f>
        <v>187996.00000000003</v>
      </c>
      <c r="U304" s="61">
        <v>44475</v>
      </c>
      <c r="V304" s="62">
        <f t="shared" ca="1" si="139"/>
        <v>2062</v>
      </c>
      <c r="W304" s="62">
        <f t="shared" ca="1" si="142"/>
        <v>2062</v>
      </c>
      <c r="X304" s="62">
        <f t="shared" ca="1" si="146"/>
        <v>1423</v>
      </c>
      <c r="Y304" s="62">
        <f t="shared" ca="1" si="128"/>
        <v>639</v>
      </c>
      <c r="Z304" s="62">
        <f t="shared" ca="1" si="129"/>
        <v>639</v>
      </c>
      <c r="AA304" s="62">
        <f t="shared" ca="1" si="136"/>
        <v>498473.27500000002</v>
      </c>
      <c r="AB304" s="43">
        <f ca="1">SUM(Z$12:Z304)</f>
        <v>262117.27499999999</v>
      </c>
      <c r="AC304" s="60">
        <f ca="1">SUM(X$12:X304)+SUMIF(Y$12:Y304, "&lt;0")</f>
        <v>236356.00000000003</v>
      </c>
      <c r="AE304" s="61">
        <v>44475</v>
      </c>
      <c r="AF304" s="62">
        <f t="shared" ca="1" si="122"/>
        <v>1562</v>
      </c>
      <c r="AG304" s="62">
        <f t="shared" ca="1" si="143"/>
        <v>1562</v>
      </c>
      <c r="AH304" s="62">
        <f t="shared" ca="1" si="147"/>
        <v>1183</v>
      </c>
      <c r="AI304" s="62">
        <f t="shared" ca="1" si="130"/>
        <v>379</v>
      </c>
      <c r="AJ304" s="62">
        <f t="shared" ca="1" si="131"/>
        <v>379</v>
      </c>
      <c r="AK304" s="62">
        <f t="shared" ca="1" si="137"/>
        <v>408223.27500000002</v>
      </c>
      <c r="AL304" s="43">
        <f ca="1">SUM(AJ$12:AJ304)</f>
        <v>213987.27499999999</v>
      </c>
      <c r="AM304" s="60">
        <f ca="1">SUM(AH$12:AH304)+SUMIF(AI$12:AI304, "&lt;0")</f>
        <v>194236.00000000003</v>
      </c>
      <c r="AO304" s="61">
        <v>44475</v>
      </c>
      <c r="AP304" s="62">
        <f t="shared" ca="1" si="123"/>
        <v>2062</v>
      </c>
      <c r="AQ304" s="62">
        <f t="shared" ca="1" si="144"/>
        <v>2062</v>
      </c>
      <c r="AR304" s="62">
        <f t="shared" ca="1" si="148"/>
        <v>1423</v>
      </c>
      <c r="AS304" s="62">
        <f t="shared" ca="1" si="132"/>
        <v>639</v>
      </c>
      <c r="AT304" s="62">
        <f t="shared" ca="1" si="133"/>
        <v>639</v>
      </c>
      <c r="AU304" s="62">
        <f t="shared" ca="1" si="138"/>
        <v>523473.27500000002</v>
      </c>
      <c r="AV304" s="43">
        <f ca="1">SUM(AT$12:AT304)</f>
        <v>274637.27500000002</v>
      </c>
      <c r="AW304" s="60">
        <f ca="1">SUM(AR$12:AR304)+SUMIF(AS$12:AS304, "&lt;0")</f>
        <v>248836.00000000003</v>
      </c>
    </row>
    <row r="305" spans="1:49" x14ac:dyDescent="0.2">
      <c r="A305" s="33">
        <v>44476</v>
      </c>
      <c r="B305" s="54">
        <f ca="1">IF($A305&gt;= $C$5,$C$6, INDEX('[1]Historical Data'!$C$2:$C$745, MATCH(A305, '[1]Historical Data'!$A$2:$A$745, 0)))</f>
        <v>1062</v>
      </c>
      <c r="C305" s="62">
        <f t="shared" ca="1" si="140"/>
        <v>1062</v>
      </c>
      <c r="D305" s="62">
        <f t="shared" ca="1" si="149"/>
        <v>350</v>
      </c>
      <c r="E305" s="62">
        <f t="shared" ca="1" si="124"/>
        <v>712</v>
      </c>
      <c r="F305" s="62">
        <f t="shared" ca="1" si="121"/>
        <v>712</v>
      </c>
      <c r="G305" s="62">
        <f t="shared" ca="1" si="134"/>
        <v>294035.27500000002</v>
      </c>
      <c r="H305" s="43">
        <f ca="1">SUM(F$12:F305)</f>
        <v>154049.27499999999</v>
      </c>
      <c r="I305" s="60">
        <f ca="1">SUM(D$12:D305)+SUMIF(E$12:E305, "&lt;0")</f>
        <v>139986</v>
      </c>
      <c r="J305" s="43"/>
      <c r="K305" s="61">
        <v>44476</v>
      </c>
      <c r="L305" s="62">
        <f t="shared" ca="1" si="125"/>
        <v>1562</v>
      </c>
      <c r="M305" s="62">
        <f t="shared" ca="1" si="141"/>
        <v>1562</v>
      </c>
      <c r="N305" s="62">
        <f t="shared" ca="1" si="145"/>
        <v>590</v>
      </c>
      <c r="O305" s="62">
        <f t="shared" ca="1" si="126"/>
        <v>972</v>
      </c>
      <c r="P305" s="62">
        <f t="shared" ca="1" si="127"/>
        <v>972</v>
      </c>
      <c r="Q305" s="62">
        <f t="shared" ca="1" si="135"/>
        <v>397285.27500000002</v>
      </c>
      <c r="R305" s="43">
        <f ca="1">SUM(P$12:P305)</f>
        <v>208699.27499999999</v>
      </c>
      <c r="S305" s="60">
        <f ca="1">SUM(N$12:N305)+SUMIF(O$12:O305, "&lt;0")</f>
        <v>188586.00000000003</v>
      </c>
      <c r="U305" s="61">
        <v>44476</v>
      </c>
      <c r="V305" s="62">
        <f t="shared" ca="1" si="139"/>
        <v>2062</v>
      </c>
      <c r="W305" s="62">
        <f t="shared" ca="1" si="142"/>
        <v>2062</v>
      </c>
      <c r="X305" s="62">
        <f t="shared" ca="1" si="146"/>
        <v>830</v>
      </c>
      <c r="Y305" s="62">
        <f t="shared" ca="1" si="128"/>
        <v>1232</v>
      </c>
      <c r="Z305" s="62">
        <f t="shared" ca="1" si="129"/>
        <v>1232</v>
      </c>
      <c r="AA305" s="62">
        <f t="shared" ca="1" si="136"/>
        <v>500535.27500000002</v>
      </c>
      <c r="AB305" s="43">
        <f ca="1">SUM(Z$12:Z305)</f>
        <v>263349.27500000002</v>
      </c>
      <c r="AC305" s="60">
        <f ca="1">SUM(X$12:X305)+SUMIF(Y$12:Y305, "&lt;0")</f>
        <v>237186.00000000003</v>
      </c>
      <c r="AE305" s="61">
        <v>44476</v>
      </c>
      <c r="AF305" s="62">
        <f t="shared" ca="1" si="122"/>
        <v>1562</v>
      </c>
      <c r="AG305" s="62">
        <f t="shared" ca="1" si="143"/>
        <v>1562</v>
      </c>
      <c r="AH305" s="62">
        <f t="shared" ca="1" si="147"/>
        <v>590</v>
      </c>
      <c r="AI305" s="62">
        <f t="shared" ca="1" si="130"/>
        <v>972</v>
      </c>
      <c r="AJ305" s="62">
        <f t="shared" ca="1" si="131"/>
        <v>972</v>
      </c>
      <c r="AK305" s="62">
        <f t="shared" ca="1" si="137"/>
        <v>409785.27500000002</v>
      </c>
      <c r="AL305" s="43">
        <f ca="1">SUM(AJ$12:AJ305)</f>
        <v>214959.27499999999</v>
      </c>
      <c r="AM305" s="60">
        <f ca="1">SUM(AH$12:AH305)+SUMIF(AI$12:AI305, "&lt;0")</f>
        <v>194826.00000000003</v>
      </c>
      <c r="AO305" s="61">
        <v>44476</v>
      </c>
      <c r="AP305" s="62">
        <f t="shared" ca="1" si="123"/>
        <v>2062</v>
      </c>
      <c r="AQ305" s="62">
        <f t="shared" ca="1" si="144"/>
        <v>2062</v>
      </c>
      <c r="AR305" s="62">
        <f t="shared" ca="1" si="148"/>
        <v>830</v>
      </c>
      <c r="AS305" s="62">
        <f t="shared" ca="1" si="132"/>
        <v>1232</v>
      </c>
      <c r="AT305" s="62">
        <f t="shared" ca="1" si="133"/>
        <v>1232</v>
      </c>
      <c r="AU305" s="62">
        <f t="shared" ca="1" si="138"/>
        <v>525535.27500000002</v>
      </c>
      <c r="AV305" s="43">
        <f ca="1">SUM(AT$12:AT305)</f>
        <v>275869.27500000002</v>
      </c>
      <c r="AW305" s="60">
        <f ca="1">SUM(AR$12:AR305)+SUMIF(AS$12:AS305, "&lt;0")</f>
        <v>249666.00000000003</v>
      </c>
    </row>
    <row r="306" spans="1:49" x14ac:dyDescent="0.2">
      <c r="A306" s="33">
        <v>44477</v>
      </c>
      <c r="B306" s="54">
        <f ca="1">IF($A306&gt;= $C$5,$C$6, INDEX('[1]Historical Data'!$C$2:$C$745, MATCH(A306, '[1]Historical Data'!$A$2:$A$745, 0)))</f>
        <v>1062</v>
      </c>
      <c r="C306" s="62">
        <f t="shared" ca="1" si="140"/>
        <v>1062</v>
      </c>
      <c r="D306" s="62">
        <f t="shared" ca="1" si="149"/>
        <v>537</v>
      </c>
      <c r="E306" s="62">
        <f t="shared" ca="1" si="124"/>
        <v>525</v>
      </c>
      <c r="F306" s="62">
        <f t="shared" ca="1" si="121"/>
        <v>525</v>
      </c>
      <c r="G306" s="62">
        <f t="shared" ca="1" si="134"/>
        <v>295097.27500000002</v>
      </c>
      <c r="H306" s="43">
        <f ca="1">SUM(F$12:F306)</f>
        <v>154574.27499999999</v>
      </c>
      <c r="I306" s="60">
        <f ca="1">SUM(D$12:D306)+SUMIF(E$12:E306, "&lt;0")</f>
        <v>140523</v>
      </c>
      <c r="J306" s="43"/>
      <c r="K306" s="61">
        <v>44477</v>
      </c>
      <c r="L306" s="62">
        <f t="shared" ca="1" si="125"/>
        <v>1562</v>
      </c>
      <c r="M306" s="62">
        <f t="shared" ca="1" si="141"/>
        <v>1562</v>
      </c>
      <c r="N306" s="62">
        <f t="shared" ca="1" si="145"/>
        <v>777</v>
      </c>
      <c r="O306" s="62">
        <f t="shared" ca="1" si="126"/>
        <v>785</v>
      </c>
      <c r="P306" s="62">
        <f t="shared" ca="1" si="127"/>
        <v>785</v>
      </c>
      <c r="Q306" s="62">
        <f t="shared" ca="1" si="135"/>
        <v>398847.27500000002</v>
      </c>
      <c r="R306" s="43">
        <f ca="1">SUM(P$12:P306)</f>
        <v>209484.27499999999</v>
      </c>
      <c r="S306" s="60">
        <f ca="1">SUM(N$12:N306)+SUMIF(O$12:O306, "&lt;0")</f>
        <v>189363.00000000003</v>
      </c>
      <c r="U306" s="61">
        <v>44477</v>
      </c>
      <c r="V306" s="62">
        <f t="shared" ca="1" si="139"/>
        <v>2062</v>
      </c>
      <c r="W306" s="62">
        <f t="shared" ca="1" si="142"/>
        <v>2062</v>
      </c>
      <c r="X306" s="62">
        <f t="shared" ca="1" si="146"/>
        <v>1017</v>
      </c>
      <c r="Y306" s="62">
        <f t="shared" ca="1" si="128"/>
        <v>1045</v>
      </c>
      <c r="Z306" s="62">
        <f t="shared" ca="1" si="129"/>
        <v>1045</v>
      </c>
      <c r="AA306" s="62">
        <f t="shared" ca="1" si="136"/>
        <v>502597.27500000002</v>
      </c>
      <c r="AB306" s="43">
        <f ca="1">SUM(Z$12:Z306)</f>
        <v>264394.27500000002</v>
      </c>
      <c r="AC306" s="60">
        <f ca="1">SUM(X$12:X306)+SUMIF(Y$12:Y306, "&lt;0")</f>
        <v>238203.00000000003</v>
      </c>
      <c r="AE306" s="61">
        <v>44477</v>
      </c>
      <c r="AF306" s="62">
        <f t="shared" ca="1" si="122"/>
        <v>1562</v>
      </c>
      <c r="AG306" s="62">
        <f t="shared" ca="1" si="143"/>
        <v>1562</v>
      </c>
      <c r="AH306" s="62">
        <f t="shared" ca="1" si="147"/>
        <v>777</v>
      </c>
      <c r="AI306" s="62">
        <f t="shared" ca="1" si="130"/>
        <v>785</v>
      </c>
      <c r="AJ306" s="62">
        <f t="shared" ca="1" si="131"/>
        <v>785</v>
      </c>
      <c r="AK306" s="62">
        <f t="shared" ca="1" si="137"/>
        <v>411347.27500000002</v>
      </c>
      <c r="AL306" s="43">
        <f ca="1">SUM(AJ$12:AJ306)</f>
        <v>215744.27499999999</v>
      </c>
      <c r="AM306" s="60">
        <f ca="1">SUM(AH$12:AH306)+SUMIF(AI$12:AI306, "&lt;0")</f>
        <v>195603.00000000003</v>
      </c>
      <c r="AO306" s="61">
        <v>44477</v>
      </c>
      <c r="AP306" s="62">
        <f t="shared" ca="1" si="123"/>
        <v>2062</v>
      </c>
      <c r="AQ306" s="62">
        <f t="shared" ca="1" si="144"/>
        <v>2062</v>
      </c>
      <c r="AR306" s="62">
        <f t="shared" ca="1" si="148"/>
        <v>1017</v>
      </c>
      <c r="AS306" s="62">
        <f t="shared" ca="1" si="132"/>
        <v>1045</v>
      </c>
      <c r="AT306" s="62">
        <f t="shared" ca="1" si="133"/>
        <v>1045</v>
      </c>
      <c r="AU306" s="62">
        <f t="shared" ca="1" si="138"/>
        <v>527597.27500000002</v>
      </c>
      <c r="AV306" s="43">
        <f ca="1">SUM(AT$12:AT306)</f>
        <v>276914.27500000002</v>
      </c>
      <c r="AW306" s="60">
        <f ca="1">SUM(AR$12:AR306)+SUMIF(AS$12:AS306, "&lt;0")</f>
        <v>250683.00000000003</v>
      </c>
    </row>
    <row r="307" spans="1:49" x14ac:dyDescent="0.2">
      <c r="A307" s="33">
        <v>44478</v>
      </c>
      <c r="B307" s="54">
        <f ca="1">IF($A307&gt;= $C$5,$C$6, INDEX('[1]Historical Data'!$C$2:$C$745, MATCH(A307, '[1]Historical Data'!$A$2:$A$745, 0)))</f>
        <v>1062</v>
      </c>
      <c r="C307" s="62">
        <f t="shared" ca="1" si="140"/>
        <v>1062</v>
      </c>
      <c r="D307" s="62">
        <f t="shared" ca="1" si="149"/>
        <v>401</v>
      </c>
      <c r="E307" s="62">
        <f t="shared" ca="1" si="124"/>
        <v>661</v>
      </c>
      <c r="F307" s="62">
        <f t="shared" ca="1" si="121"/>
        <v>661</v>
      </c>
      <c r="G307" s="62">
        <f t="shared" ca="1" si="134"/>
        <v>296159.27500000002</v>
      </c>
      <c r="H307" s="43">
        <f ca="1">SUM(F$12:F307)</f>
        <v>155235.27499999999</v>
      </c>
      <c r="I307" s="60">
        <f ca="1">SUM(D$12:D307)+SUMIF(E$12:E307, "&lt;0")</f>
        <v>140924</v>
      </c>
      <c r="J307" s="43"/>
      <c r="K307" s="61">
        <v>44478</v>
      </c>
      <c r="L307" s="62">
        <f t="shared" ca="1" si="125"/>
        <v>1562</v>
      </c>
      <c r="M307" s="62">
        <f t="shared" ca="1" si="141"/>
        <v>1562</v>
      </c>
      <c r="N307" s="62">
        <f t="shared" ca="1" si="145"/>
        <v>641</v>
      </c>
      <c r="O307" s="62">
        <f t="shared" ca="1" si="126"/>
        <v>921</v>
      </c>
      <c r="P307" s="62">
        <f t="shared" ca="1" si="127"/>
        <v>921</v>
      </c>
      <c r="Q307" s="62">
        <f t="shared" ca="1" si="135"/>
        <v>400409.27500000002</v>
      </c>
      <c r="R307" s="43">
        <f ca="1">SUM(P$12:P307)</f>
        <v>210405.27499999999</v>
      </c>
      <c r="S307" s="60">
        <f ca="1">SUM(N$12:N307)+SUMIF(O$12:O307, "&lt;0")</f>
        <v>190004.00000000003</v>
      </c>
      <c r="U307" s="61">
        <v>44478</v>
      </c>
      <c r="V307" s="62">
        <f t="shared" ca="1" si="139"/>
        <v>2062</v>
      </c>
      <c r="W307" s="62">
        <f t="shared" ca="1" si="142"/>
        <v>2062</v>
      </c>
      <c r="X307" s="62">
        <f t="shared" ca="1" si="146"/>
        <v>881</v>
      </c>
      <c r="Y307" s="62">
        <f t="shared" ca="1" si="128"/>
        <v>1181</v>
      </c>
      <c r="Z307" s="62">
        <f t="shared" ca="1" si="129"/>
        <v>1181</v>
      </c>
      <c r="AA307" s="62">
        <f t="shared" ca="1" si="136"/>
        <v>504659.27500000002</v>
      </c>
      <c r="AB307" s="43">
        <f ca="1">SUM(Z$12:Z307)</f>
        <v>265575.27500000002</v>
      </c>
      <c r="AC307" s="60">
        <f ca="1">SUM(X$12:X307)+SUMIF(Y$12:Y307, "&lt;0")</f>
        <v>239084.00000000003</v>
      </c>
      <c r="AE307" s="61">
        <v>44478</v>
      </c>
      <c r="AF307" s="62">
        <f t="shared" ca="1" si="122"/>
        <v>1562</v>
      </c>
      <c r="AG307" s="62">
        <f t="shared" ca="1" si="143"/>
        <v>1562</v>
      </c>
      <c r="AH307" s="62">
        <f t="shared" ca="1" si="147"/>
        <v>641</v>
      </c>
      <c r="AI307" s="62">
        <f t="shared" ca="1" si="130"/>
        <v>921</v>
      </c>
      <c r="AJ307" s="62">
        <f t="shared" ca="1" si="131"/>
        <v>921</v>
      </c>
      <c r="AK307" s="62">
        <f t="shared" ca="1" si="137"/>
        <v>412909.27500000002</v>
      </c>
      <c r="AL307" s="43">
        <f ca="1">SUM(AJ$12:AJ307)</f>
        <v>216665.27499999999</v>
      </c>
      <c r="AM307" s="60">
        <f ca="1">SUM(AH$12:AH307)+SUMIF(AI$12:AI307, "&lt;0")</f>
        <v>196244.00000000003</v>
      </c>
      <c r="AO307" s="61">
        <v>44478</v>
      </c>
      <c r="AP307" s="62">
        <f t="shared" ca="1" si="123"/>
        <v>2062</v>
      </c>
      <c r="AQ307" s="62">
        <f t="shared" ca="1" si="144"/>
        <v>2062</v>
      </c>
      <c r="AR307" s="62">
        <f t="shared" ca="1" si="148"/>
        <v>881</v>
      </c>
      <c r="AS307" s="62">
        <f t="shared" ca="1" si="132"/>
        <v>1181</v>
      </c>
      <c r="AT307" s="62">
        <f t="shared" ca="1" si="133"/>
        <v>1181</v>
      </c>
      <c r="AU307" s="62">
        <f t="shared" ca="1" si="138"/>
        <v>529659.27500000002</v>
      </c>
      <c r="AV307" s="43">
        <f ca="1">SUM(AT$12:AT307)</f>
        <v>278095.27500000002</v>
      </c>
      <c r="AW307" s="60">
        <f ca="1">SUM(AR$12:AR307)+SUMIF(AS$12:AS307, "&lt;0")</f>
        <v>251564.00000000003</v>
      </c>
    </row>
    <row r="308" spans="1:49" x14ac:dyDescent="0.2">
      <c r="A308" s="33">
        <v>44479</v>
      </c>
      <c r="B308" s="54">
        <f ca="1">IF($A308&gt;= $C$5,$C$6, INDEX('[1]Historical Data'!$C$2:$C$745, MATCH(A308, '[1]Historical Data'!$A$2:$A$745, 0)))</f>
        <v>1062</v>
      </c>
      <c r="C308" s="62">
        <f t="shared" ca="1" si="140"/>
        <v>1062</v>
      </c>
      <c r="D308" s="62">
        <f t="shared" ca="1" si="149"/>
        <v>168</v>
      </c>
      <c r="E308" s="62">
        <f t="shared" ca="1" si="124"/>
        <v>894</v>
      </c>
      <c r="F308" s="62">
        <f t="shared" ca="1" si="121"/>
        <v>894</v>
      </c>
      <c r="G308" s="62">
        <f t="shared" ca="1" si="134"/>
        <v>297221.27500000002</v>
      </c>
      <c r="H308" s="43">
        <f ca="1">SUM(F$12:F308)</f>
        <v>156129.27499999999</v>
      </c>
      <c r="I308" s="60">
        <f ca="1">SUM(D$12:D308)+SUMIF(E$12:E308, "&lt;0")</f>
        <v>141092</v>
      </c>
      <c r="J308" s="43"/>
      <c r="K308" s="61">
        <v>44479</v>
      </c>
      <c r="L308" s="62">
        <f t="shared" ca="1" si="125"/>
        <v>1562</v>
      </c>
      <c r="M308" s="62">
        <f t="shared" ca="1" si="141"/>
        <v>1562</v>
      </c>
      <c r="N308" s="62">
        <f t="shared" ca="1" si="145"/>
        <v>408</v>
      </c>
      <c r="O308" s="62">
        <f t="shared" ca="1" si="126"/>
        <v>1154</v>
      </c>
      <c r="P308" s="62">
        <f t="shared" ca="1" si="127"/>
        <v>1154</v>
      </c>
      <c r="Q308" s="62">
        <f t="shared" ca="1" si="135"/>
        <v>401971.27500000002</v>
      </c>
      <c r="R308" s="43">
        <f ca="1">SUM(P$12:P308)</f>
        <v>211559.27499999999</v>
      </c>
      <c r="S308" s="60">
        <f ca="1">SUM(N$12:N308)+SUMIF(O$12:O308, "&lt;0")</f>
        <v>190412.00000000003</v>
      </c>
      <c r="U308" s="61">
        <v>44479</v>
      </c>
      <c r="V308" s="62">
        <f t="shared" ca="1" si="139"/>
        <v>2062</v>
      </c>
      <c r="W308" s="62">
        <f t="shared" ca="1" si="142"/>
        <v>2062</v>
      </c>
      <c r="X308" s="62">
        <f t="shared" ca="1" si="146"/>
        <v>648</v>
      </c>
      <c r="Y308" s="62">
        <f t="shared" ca="1" si="128"/>
        <v>1414</v>
      </c>
      <c r="Z308" s="62">
        <f t="shared" ca="1" si="129"/>
        <v>1414</v>
      </c>
      <c r="AA308" s="62">
        <f t="shared" ca="1" si="136"/>
        <v>506721.27500000002</v>
      </c>
      <c r="AB308" s="43">
        <f ca="1">SUM(Z$12:Z308)</f>
        <v>266989.27500000002</v>
      </c>
      <c r="AC308" s="60">
        <f ca="1">SUM(X$12:X308)+SUMIF(Y$12:Y308, "&lt;0")</f>
        <v>239732.00000000003</v>
      </c>
      <c r="AE308" s="61">
        <v>44479</v>
      </c>
      <c r="AF308" s="62">
        <f t="shared" ca="1" si="122"/>
        <v>1562</v>
      </c>
      <c r="AG308" s="62">
        <f t="shared" ca="1" si="143"/>
        <v>1562</v>
      </c>
      <c r="AH308" s="62">
        <f t="shared" ca="1" si="147"/>
        <v>408</v>
      </c>
      <c r="AI308" s="62">
        <f t="shared" ca="1" si="130"/>
        <v>1154</v>
      </c>
      <c r="AJ308" s="62">
        <f t="shared" ca="1" si="131"/>
        <v>1154</v>
      </c>
      <c r="AK308" s="62">
        <f t="shared" ca="1" si="137"/>
        <v>414471.27500000002</v>
      </c>
      <c r="AL308" s="43">
        <f ca="1">SUM(AJ$12:AJ308)</f>
        <v>217819.27499999999</v>
      </c>
      <c r="AM308" s="60">
        <f ca="1">SUM(AH$12:AH308)+SUMIF(AI$12:AI308, "&lt;0")</f>
        <v>196652.00000000003</v>
      </c>
      <c r="AO308" s="61">
        <v>44479</v>
      </c>
      <c r="AP308" s="62">
        <f t="shared" ca="1" si="123"/>
        <v>2062</v>
      </c>
      <c r="AQ308" s="62">
        <f t="shared" ca="1" si="144"/>
        <v>2062</v>
      </c>
      <c r="AR308" s="62">
        <f t="shared" ca="1" si="148"/>
        <v>648</v>
      </c>
      <c r="AS308" s="62">
        <f t="shared" ca="1" si="132"/>
        <v>1414</v>
      </c>
      <c r="AT308" s="62">
        <f t="shared" ca="1" si="133"/>
        <v>1414</v>
      </c>
      <c r="AU308" s="62">
        <f t="shared" ca="1" si="138"/>
        <v>531721.27500000002</v>
      </c>
      <c r="AV308" s="43">
        <f ca="1">SUM(AT$12:AT308)</f>
        <v>279509.27500000002</v>
      </c>
      <c r="AW308" s="60">
        <f ca="1">SUM(AR$12:AR308)+SUMIF(AS$12:AS308, "&lt;0")</f>
        <v>252212.00000000003</v>
      </c>
    </row>
    <row r="309" spans="1:49" x14ac:dyDescent="0.2">
      <c r="A309" s="33">
        <v>44480</v>
      </c>
      <c r="B309" s="54">
        <f ca="1">IF($A309&gt;= $C$5,$C$6, INDEX('[1]Historical Data'!$C$2:$C$745, MATCH(A309, '[1]Historical Data'!$A$2:$A$745, 0)))</f>
        <v>1062</v>
      </c>
      <c r="C309" s="62">
        <f t="shared" ca="1" si="140"/>
        <v>1062</v>
      </c>
      <c r="D309" s="62">
        <f t="shared" ca="1" si="149"/>
        <v>1062</v>
      </c>
      <c r="E309" s="62">
        <f t="shared" ca="1" si="124"/>
        <v>0</v>
      </c>
      <c r="F309" s="62">
        <f t="shared" ca="1" si="121"/>
        <v>0</v>
      </c>
      <c r="G309" s="62">
        <f t="shared" ca="1" si="134"/>
        <v>298283.27500000002</v>
      </c>
      <c r="H309" s="43">
        <f ca="1">SUM(F$12:F309)</f>
        <v>156129.27499999999</v>
      </c>
      <c r="I309" s="60">
        <f ca="1">SUM(D$12:D309)+SUMIF(E$12:E309, "&lt;0")</f>
        <v>142154</v>
      </c>
      <c r="J309" s="43"/>
      <c r="K309" s="61">
        <v>44480</v>
      </c>
      <c r="L309" s="62">
        <f t="shared" ca="1" si="125"/>
        <v>1562</v>
      </c>
      <c r="M309" s="62">
        <f t="shared" ca="1" si="141"/>
        <v>1562</v>
      </c>
      <c r="N309" s="62">
        <f t="shared" ca="1" si="145"/>
        <v>1402</v>
      </c>
      <c r="O309" s="62">
        <f t="shared" ca="1" si="126"/>
        <v>160</v>
      </c>
      <c r="P309" s="62">
        <f t="shared" ca="1" si="127"/>
        <v>160</v>
      </c>
      <c r="Q309" s="62">
        <f t="shared" ca="1" si="135"/>
        <v>403533.27500000002</v>
      </c>
      <c r="R309" s="43">
        <f ca="1">SUM(P$12:P309)</f>
        <v>211719.27499999999</v>
      </c>
      <c r="S309" s="60">
        <f ca="1">SUM(N$12:N309)+SUMIF(O$12:O309, "&lt;0")</f>
        <v>191814.00000000003</v>
      </c>
      <c r="U309" s="61">
        <v>44480</v>
      </c>
      <c r="V309" s="62">
        <f t="shared" ca="1" si="139"/>
        <v>2062</v>
      </c>
      <c r="W309" s="62">
        <f t="shared" ca="1" si="142"/>
        <v>2062</v>
      </c>
      <c r="X309" s="62">
        <f t="shared" ca="1" si="146"/>
        <v>1742</v>
      </c>
      <c r="Y309" s="62">
        <f t="shared" ca="1" si="128"/>
        <v>320</v>
      </c>
      <c r="Z309" s="62">
        <f t="shared" ca="1" si="129"/>
        <v>320</v>
      </c>
      <c r="AA309" s="62">
        <f t="shared" ca="1" si="136"/>
        <v>508783.27500000002</v>
      </c>
      <c r="AB309" s="43">
        <f ca="1">SUM(Z$12:Z309)</f>
        <v>267309.27500000002</v>
      </c>
      <c r="AC309" s="60">
        <f ca="1">SUM(X$12:X309)+SUMIF(Y$12:Y309, "&lt;0")</f>
        <v>241474.00000000003</v>
      </c>
      <c r="AE309" s="61">
        <v>44480</v>
      </c>
      <c r="AF309" s="62">
        <f t="shared" ca="1" si="122"/>
        <v>1562</v>
      </c>
      <c r="AG309" s="62">
        <f t="shared" ca="1" si="143"/>
        <v>1562</v>
      </c>
      <c r="AH309" s="62">
        <f t="shared" ca="1" si="147"/>
        <v>1502</v>
      </c>
      <c r="AI309" s="62">
        <f t="shared" ca="1" si="130"/>
        <v>60</v>
      </c>
      <c r="AJ309" s="62">
        <f t="shared" ca="1" si="131"/>
        <v>60</v>
      </c>
      <c r="AK309" s="62">
        <f t="shared" ca="1" si="137"/>
        <v>416033.27500000002</v>
      </c>
      <c r="AL309" s="43">
        <f ca="1">SUM(AJ$12:AJ309)</f>
        <v>217879.27499999999</v>
      </c>
      <c r="AM309" s="60">
        <f ca="1">SUM(AH$12:AH309)+SUMIF(AI$12:AI309, "&lt;0")</f>
        <v>198154.00000000003</v>
      </c>
      <c r="AO309" s="61">
        <v>44480</v>
      </c>
      <c r="AP309" s="62">
        <f t="shared" ca="1" si="123"/>
        <v>2062</v>
      </c>
      <c r="AQ309" s="62">
        <f t="shared" ca="1" si="144"/>
        <v>2062</v>
      </c>
      <c r="AR309" s="62">
        <f t="shared" ca="1" si="148"/>
        <v>1942</v>
      </c>
      <c r="AS309" s="62">
        <f t="shared" ca="1" si="132"/>
        <v>120</v>
      </c>
      <c r="AT309" s="62">
        <f t="shared" ca="1" si="133"/>
        <v>120</v>
      </c>
      <c r="AU309" s="62">
        <f t="shared" ca="1" si="138"/>
        <v>533783.27500000002</v>
      </c>
      <c r="AV309" s="43">
        <f ca="1">SUM(AT$12:AT309)</f>
        <v>279629.27500000002</v>
      </c>
      <c r="AW309" s="60">
        <f ca="1">SUM(AR$12:AR309)+SUMIF(AS$12:AS309, "&lt;0")</f>
        <v>254154.00000000003</v>
      </c>
    </row>
    <row r="310" spans="1:49" x14ac:dyDescent="0.2">
      <c r="A310" s="33">
        <v>44481</v>
      </c>
      <c r="B310" s="54">
        <f ca="1">IF($A310&gt;= $C$5,$C$6, INDEX('[1]Historical Data'!$C$2:$C$745, MATCH(A310, '[1]Historical Data'!$A$2:$A$745, 0)))</f>
        <v>1062</v>
      </c>
      <c r="C310" s="62">
        <f t="shared" ca="1" si="140"/>
        <v>1062</v>
      </c>
      <c r="D310" s="62">
        <f t="shared" ca="1" si="149"/>
        <v>1062</v>
      </c>
      <c r="E310" s="62">
        <f t="shared" ca="1" si="124"/>
        <v>0</v>
      </c>
      <c r="F310" s="62">
        <f t="shared" ca="1" si="121"/>
        <v>0</v>
      </c>
      <c r="G310" s="62">
        <f t="shared" ca="1" si="134"/>
        <v>299345.27500000002</v>
      </c>
      <c r="H310" s="43">
        <f ca="1">SUM(F$12:F310)</f>
        <v>156129.27499999999</v>
      </c>
      <c r="I310" s="60">
        <f ca="1">SUM(D$12:D310)+SUMIF(E$12:E310, "&lt;0")</f>
        <v>143216</v>
      </c>
      <c r="J310" s="43"/>
      <c r="K310" s="61">
        <v>44481</v>
      </c>
      <c r="L310" s="62">
        <f t="shared" ca="1" si="125"/>
        <v>1562</v>
      </c>
      <c r="M310" s="62">
        <f t="shared" ca="1" si="141"/>
        <v>1562</v>
      </c>
      <c r="N310" s="62">
        <f t="shared" ca="1" si="145"/>
        <v>1407</v>
      </c>
      <c r="O310" s="62">
        <f t="shared" ca="1" si="126"/>
        <v>155</v>
      </c>
      <c r="P310" s="62">
        <f t="shared" ca="1" si="127"/>
        <v>155</v>
      </c>
      <c r="Q310" s="62">
        <f t="shared" ca="1" si="135"/>
        <v>405095.27500000002</v>
      </c>
      <c r="R310" s="43">
        <f ca="1">SUM(P$12:P310)</f>
        <v>211874.27499999999</v>
      </c>
      <c r="S310" s="60">
        <f ca="1">SUM(N$12:N310)+SUMIF(O$12:O310, "&lt;0")</f>
        <v>193221.00000000003</v>
      </c>
      <c r="U310" s="61">
        <v>44481</v>
      </c>
      <c r="V310" s="62">
        <f t="shared" ca="1" si="139"/>
        <v>2062</v>
      </c>
      <c r="W310" s="62">
        <f t="shared" ca="1" si="142"/>
        <v>2062</v>
      </c>
      <c r="X310" s="62">
        <f t="shared" ca="1" si="146"/>
        <v>1752</v>
      </c>
      <c r="Y310" s="62">
        <f t="shared" ca="1" si="128"/>
        <v>310</v>
      </c>
      <c r="Z310" s="62">
        <f t="shared" ca="1" si="129"/>
        <v>310</v>
      </c>
      <c r="AA310" s="62">
        <f t="shared" ca="1" si="136"/>
        <v>510845.27500000002</v>
      </c>
      <c r="AB310" s="43">
        <f ca="1">SUM(Z$12:Z310)</f>
        <v>267619.27500000002</v>
      </c>
      <c r="AC310" s="60">
        <f ca="1">SUM(X$12:X310)+SUMIF(Y$12:Y310, "&lt;0")</f>
        <v>243226.00000000003</v>
      </c>
      <c r="AE310" s="61">
        <v>44481</v>
      </c>
      <c r="AF310" s="62">
        <f t="shared" ca="1" si="122"/>
        <v>1562</v>
      </c>
      <c r="AG310" s="62">
        <f t="shared" ca="1" si="143"/>
        <v>1562</v>
      </c>
      <c r="AH310" s="62">
        <f t="shared" ca="1" si="147"/>
        <v>1512</v>
      </c>
      <c r="AI310" s="62">
        <f t="shared" ca="1" si="130"/>
        <v>50</v>
      </c>
      <c r="AJ310" s="62">
        <f t="shared" ca="1" si="131"/>
        <v>50</v>
      </c>
      <c r="AK310" s="62">
        <f t="shared" ca="1" si="137"/>
        <v>417595.27500000002</v>
      </c>
      <c r="AL310" s="43">
        <f ca="1">SUM(AJ$12:AJ310)</f>
        <v>217929.27499999999</v>
      </c>
      <c r="AM310" s="60">
        <f ca="1">SUM(AH$12:AH310)+SUMIF(AI$12:AI310, "&lt;0")</f>
        <v>199666.00000000003</v>
      </c>
      <c r="AO310" s="61">
        <v>44481</v>
      </c>
      <c r="AP310" s="62">
        <f t="shared" ca="1" si="123"/>
        <v>2062</v>
      </c>
      <c r="AQ310" s="62">
        <f t="shared" ca="1" si="144"/>
        <v>2062</v>
      </c>
      <c r="AR310" s="62">
        <f t="shared" ca="1" si="148"/>
        <v>1692</v>
      </c>
      <c r="AS310" s="62">
        <f t="shared" ca="1" si="132"/>
        <v>370</v>
      </c>
      <c r="AT310" s="62">
        <f t="shared" ca="1" si="133"/>
        <v>370</v>
      </c>
      <c r="AU310" s="62">
        <f t="shared" ca="1" si="138"/>
        <v>535845.27500000002</v>
      </c>
      <c r="AV310" s="43">
        <f ca="1">SUM(AT$12:AT310)</f>
        <v>279999.27500000002</v>
      </c>
      <c r="AW310" s="60">
        <f ca="1">SUM(AR$12:AR310)+SUMIF(AS$12:AS310, "&lt;0")</f>
        <v>255846.00000000003</v>
      </c>
    </row>
    <row r="311" spans="1:49" x14ac:dyDescent="0.2">
      <c r="A311" s="33">
        <v>44482</v>
      </c>
      <c r="B311" s="54">
        <f ca="1">IF($A311&gt;= $C$5,$C$6, INDEX('[1]Historical Data'!$C$2:$C$745, MATCH(A311, '[1]Historical Data'!$A$2:$A$745, 0)))</f>
        <v>1062</v>
      </c>
      <c r="C311" s="62">
        <f t="shared" ca="1" si="140"/>
        <v>1062</v>
      </c>
      <c r="D311" s="62">
        <f t="shared" ca="1" si="149"/>
        <v>1062</v>
      </c>
      <c r="E311" s="62">
        <f t="shared" ca="1" si="124"/>
        <v>0</v>
      </c>
      <c r="F311" s="62">
        <f t="shared" ca="1" si="121"/>
        <v>0</v>
      </c>
      <c r="G311" s="62">
        <f t="shared" ca="1" si="134"/>
        <v>300407.27500000002</v>
      </c>
      <c r="H311" s="43">
        <f ca="1">SUM(F$12:F311)</f>
        <v>156129.27499999999</v>
      </c>
      <c r="I311" s="60">
        <f ca="1">SUM(D$12:D311)+SUMIF(E$12:E311, "&lt;0")</f>
        <v>144278</v>
      </c>
      <c r="J311" s="43"/>
      <c r="K311" s="61">
        <v>44482</v>
      </c>
      <c r="L311" s="62">
        <f t="shared" ca="1" si="125"/>
        <v>1562</v>
      </c>
      <c r="M311" s="62">
        <f t="shared" ca="1" si="141"/>
        <v>1562</v>
      </c>
      <c r="N311" s="62">
        <f t="shared" ca="1" si="145"/>
        <v>1412</v>
      </c>
      <c r="O311" s="62">
        <f t="shared" ca="1" si="126"/>
        <v>150</v>
      </c>
      <c r="P311" s="62">
        <f t="shared" ca="1" si="127"/>
        <v>150</v>
      </c>
      <c r="Q311" s="62">
        <f t="shared" ca="1" si="135"/>
        <v>406657.27500000002</v>
      </c>
      <c r="R311" s="43">
        <f ca="1">SUM(P$12:P311)</f>
        <v>212024.27499999999</v>
      </c>
      <c r="S311" s="60">
        <f ca="1">SUM(N$12:N311)+SUMIF(O$12:O311, "&lt;0")</f>
        <v>194633.00000000003</v>
      </c>
      <c r="U311" s="61">
        <v>44482</v>
      </c>
      <c r="V311" s="62">
        <f t="shared" ca="1" si="139"/>
        <v>2062</v>
      </c>
      <c r="W311" s="62">
        <f t="shared" ca="1" si="142"/>
        <v>2062</v>
      </c>
      <c r="X311" s="62">
        <f t="shared" ca="1" si="146"/>
        <v>1762</v>
      </c>
      <c r="Y311" s="62">
        <f t="shared" ca="1" si="128"/>
        <v>300</v>
      </c>
      <c r="Z311" s="62">
        <f t="shared" ca="1" si="129"/>
        <v>300</v>
      </c>
      <c r="AA311" s="62">
        <f t="shared" ca="1" si="136"/>
        <v>512907.27500000002</v>
      </c>
      <c r="AB311" s="43">
        <f ca="1">SUM(Z$12:Z311)</f>
        <v>267919.27500000002</v>
      </c>
      <c r="AC311" s="60">
        <f ca="1">SUM(X$12:X311)+SUMIF(Y$12:Y311, "&lt;0")</f>
        <v>244988.00000000003</v>
      </c>
      <c r="AE311" s="61">
        <v>44482</v>
      </c>
      <c r="AF311" s="62">
        <f t="shared" ca="1" si="122"/>
        <v>1562</v>
      </c>
      <c r="AG311" s="62">
        <f t="shared" ca="1" si="143"/>
        <v>1562</v>
      </c>
      <c r="AH311" s="62">
        <f t="shared" ca="1" si="147"/>
        <v>1522</v>
      </c>
      <c r="AI311" s="62">
        <f t="shared" ca="1" si="130"/>
        <v>40</v>
      </c>
      <c r="AJ311" s="62">
        <f t="shared" ca="1" si="131"/>
        <v>40</v>
      </c>
      <c r="AK311" s="62">
        <f t="shared" ca="1" si="137"/>
        <v>419157.27500000002</v>
      </c>
      <c r="AL311" s="43">
        <f ca="1">SUM(AJ$12:AJ311)</f>
        <v>217969.27499999999</v>
      </c>
      <c r="AM311" s="60">
        <f ca="1">SUM(AH$12:AH311)+SUMIF(AI$12:AI311, "&lt;0")</f>
        <v>201188.00000000003</v>
      </c>
      <c r="AO311" s="61">
        <v>44482</v>
      </c>
      <c r="AP311" s="62">
        <f t="shared" ca="1" si="123"/>
        <v>2062</v>
      </c>
      <c r="AQ311" s="62">
        <f t="shared" ca="1" si="144"/>
        <v>2062</v>
      </c>
      <c r="AR311" s="62">
        <f t="shared" ca="1" si="148"/>
        <v>1681.7210000000014</v>
      </c>
      <c r="AS311" s="62">
        <f t="shared" ca="1" si="132"/>
        <v>380.27899999999863</v>
      </c>
      <c r="AT311" s="62">
        <f t="shared" ca="1" si="133"/>
        <v>380.27899999999863</v>
      </c>
      <c r="AU311" s="62">
        <f t="shared" ca="1" si="138"/>
        <v>537907.27500000002</v>
      </c>
      <c r="AV311" s="43">
        <f ca="1">SUM(AT$12:AT311)</f>
        <v>280379.554</v>
      </c>
      <c r="AW311" s="60">
        <f ca="1">SUM(AR$12:AR311)+SUMIF(AS$12:AS311, "&lt;0")</f>
        <v>257527.72100000002</v>
      </c>
    </row>
    <row r="312" spans="1:49" x14ac:dyDescent="0.2">
      <c r="A312" s="33">
        <v>44483</v>
      </c>
      <c r="B312" s="54">
        <f ca="1">IF($A312&gt;= $C$5,$C$6, INDEX('[1]Historical Data'!$C$2:$C$745, MATCH(A312, '[1]Historical Data'!$A$2:$A$745, 0)))</f>
        <v>1062</v>
      </c>
      <c r="C312" s="62">
        <f t="shared" ca="1" si="140"/>
        <v>1062</v>
      </c>
      <c r="D312" s="62">
        <f t="shared" ca="1" si="149"/>
        <v>1062</v>
      </c>
      <c r="E312" s="62">
        <f t="shared" ca="1" si="124"/>
        <v>0</v>
      </c>
      <c r="F312" s="62">
        <f t="shared" ca="1" si="121"/>
        <v>0</v>
      </c>
      <c r="G312" s="62">
        <f t="shared" ca="1" si="134"/>
        <v>301469.27500000002</v>
      </c>
      <c r="H312" s="43">
        <f ca="1">SUM(F$12:F312)</f>
        <v>156129.27499999999</v>
      </c>
      <c r="I312" s="60">
        <f ca="1">SUM(D$12:D312)+SUMIF(E$12:E312, "&lt;0")</f>
        <v>145340</v>
      </c>
      <c r="J312" s="43"/>
      <c r="K312" s="61">
        <v>44483</v>
      </c>
      <c r="L312" s="62">
        <f t="shared" ca="1" si="125"/>
        <v>1562</v>
      </c>
      <c r="M312" s="62">
        <f t="shared" ca="1" si="141"/>
        <v>1562</v>
      </c>
      <c r="N312" s="62">
        <f t="shared" ca="1" si="145"/>
        <v>1121.2750000000015</v>
      </c>
      <c r="O312" s="62">
        <f t="shared" ca="1" si="126"/>
        <v>440.72499999999854</v>
      </c>
      <c r="P312" s="62">
        <f t="shared" ca="1" si="127"/>
        <v>440.72499999999854</v>
      </c>
      <c r="Q312" s="62">
        <f t="shared" ca="1" si="135"/>
        <v>408219.27500000002</v>
      </c>
      <c r="R312" s="43">
        <f ca="1">SUM(P$12:P312)</f>
        <v>212465</v>
      </c>
      <c r="S312" s="60">
        <f ca="1">SUM(N$12:N312)+SUMIF(O$12:O312, "&lt;0")</f>
        <v>195754.27500000002</v>
      </c>
      <c r="U312" s="61">
        <v>44483</v>
      </c>
      <c r="V312" s="62">
        <f t="shared" ca="1" si="139"/>
        <v>2062</v>
      </c>
      <c r="W312" s="62">
        <f t="shared" ca="1" si="142"/>
        <v>2062</v>
      </c>
      <c r="X312" s="62">
        <f t="shared" ca="1" si="146"/>
        <v>1046.2750000000015</v>
      </c>
      <c r="Y312" s="62">
        <f t="shared" ca="1" si="128"/>
        <v>1015.7249999999985</v>
      </c>
      <c r="Z312" s="62">
        <f t="shared" ca="1" si="129"/>
        <v>1015.7249999999985</v>
      </c>
      <c r="AA312" s="62">
        <f t="shared" ca="1" si="136"/>
        <v>514969.27500000002</v>
      </c>
      <c r="AB312" s="43">
        <f ca="1">SUM(Z$12:Z312)</f>
        <v>268935</v>
      </c>
      <c r="AC312" s="60">
        <f ca="1">SUM(X$12:X312)+SUMIF(Y$12:Y312, "&lt;0")</f>
        <v>246034.27500000002</v>
      </c>
      <c r="AE312" s="61">
        <v>44483</v>
      </c>
      <c r="AF312" s="62">
        <f t="shared" ca="1" si="122"/>
        <v>1562</v>
      </c>
      <c r="AG312" s="62">
        <f t="shared" ca="1" si="143"/>
        <v>1562</v>
      </c>
      <c r="AH312" s="62">
        <f t="shared" ca="1" si="147"/>
        <v>806.27500000000146</v>
      </c>
      <c r="AI312" s="62">
        <f t="shared" ca="1" si="130"/>
        <v>755.72499999999854</v>
      </c>
      <c r="AJ312" s="62">
        <f t="shared" ca="1" si="131"/>
        <v>755.72499999999854</v>
      </c>
      <c r="AK312" s="62">
        <f t="shared" ca="1" si="137"/>
        <v>420719.27500000002</v>
      </c>
      <c r="AL312" s="43">
        <f ca="1">SUM(AJ$12:AJ312)</f>
        <v>218725</v>
      </c>
      <c r="AM312" s="60">
        <f ca="1">SUM(AH$12:AH312)+SUMIF(AI$12:AI312, "&lt;0")</f>
        <v>201994.27500000002</v>
      </c>
      <c r="AO312" s="61">
        <v>44483</v>
      </c>
      <c r="AP312" s="62">
        <f t="shared" ca="1" si="123"/>
        <v>2062</v>
      </c>
      <c r="AQ312" s="62">
        <f t="shared" ca="1" si="144"/>
        <v>2062</v>
      </c>
      <c r="AR312" s="62">
        <f t="shared" ca="1" si="148"/>
        <v>986.55400000000009</v>
      </c>
      <c r="AS312" s="62">
        <f t="shared" ca="1" si="132"/>
        <v>1075.4459999999999</v>
      </c>
      <c r="AT312" s="62">
        <f t="shared" ca="1" si="133"/>
        <v>1075.4459999999999</v>
      </c>
      <c r="AU312" s="62">
        <f t="shared" ca="1" si="138"/>
        <v>539969.27500000002</v>
      </c>
      <c r="AV312" s="43">
        <f ca="1">SUM(AT$12:AT312)</f>
        <v>281455</v>
      </c>
      <c r="AW312" s="60">
        <f ca="1">SUM(AR$12:AR312)+SUMIF(AS$12:AS312, "&lt;0")</f>
        <v>258514.27500000002</v>
      </c>
    </row>
    <row r="313" spans="1:49" x14ac:dyDescent="0.2">
      <c r="A313" s="33">
        <v>44484</v>
      </c>
      <c r="B313" s="54">
        <f ca="1">IF($A313&gt;= $C$5,$C$6, INDEX('[1]Historical Data'!$C$2:$C$745, MATCH(A313, '[1]Historical Data'!$A$2:$A$745, 0)))</f>
        <v>1062</v>
      </c>
      <c r="C313" s="62">
        <f t="shared" ca="1" si="140"/>
        <v>1062</v>
      </c>
      <c r="D313" s="62">
        <f t="shared" ca="1" si="149"/>
        <v>1062</v>
      </c>
      <c r="E313" s="62">
        <f t="shared" ca="1" si="124"/>
        <v>0</v>
      </c>
      <c r="F313" s="62">
        <f t="shared" ca="1" si="121"/>
        <v>0</v>
      </c>
      <c r="G313" s="62">
        <f t="shared" ca="1" si="134"/>
        <v>302531.27500000002</v>
      </c>
      <c r="H313" s="43">
        <f ca="1">SUM(F$12:F313)</f>
        <v>156129.27499999999</v>
      </c>
      <c r="I313" s="60">
        <f ca="1">SUM(D$12:D313)+SUMIF(E$12:E313, "&lt;0")</f>
        <v>146402</v>
      </c>
      <c r="J313" s="43"/>
      <c r="K313" s="61">
        <v>44484</v>
      </c>
      <c r="L313" s="62">
        <f t="shared" ca="1" si="125"/>
        <v>1562</v>
      </c>
      <c r="M313" s="62">
        <f t="shared" ca="1" si="141"/>
        <v>1562</v>
      </c>
      <c r="N313" s="62">
        <f t="shared" ca="1" si="145"/>
        <v>1206</v>
      </c>
      <c r="O313" s="62">
        <f t="shared" ca="1" si="126"/>
        <v>356</v>
      </c>
      <c r="P313" s="62">
        <f t="shared" ca="1" si="127"/>
        <v>356</v>
      </c>
      <c r="Q313" s="62">
        <f t="shared" ca="1" si="135"/>
        <v>409781.27500000002</v>
      </c>
      <c r="R313" s="43">
        <f ca="1">SUM(P$12:P313)</f>
        <v>212821</v>
      </c>
      <c r="S313" s="60">
        <f ca="1">SUM(N$12:N313)+SUMIF(O$12:O313, "&lt;0")</f>
        <v>196960.27500000002</v>
      </c>
      <c r="U313" s="61">
        <v>44484</v>
      </c>
      <c r="V313" s="62">
        <f t="shared" ca="1" si="139"/>
        <v>2062</v>
      </c>
      <c r="W313" s="62">
        <f t="shared" ca="1" si="142"/>
        <v>2062</v>
      </c>
      <c r="X313" s="62">
        <f t="shared" ca="1" si="146"/>
        <v>1446</v>
      </c>
      <c r="Y313" s="62">
        <f t="shared" ca="1" si="128"/>
        <v>616</v>
      </c>
      <c r="Z313" s="62">
        <f t="shared" ca="1" si="129"/>
        <v>616</v>
      </c>
      <c r="AA313" s="62">
        <f t="shared" ca="1" si="136"/>
        <v>517031.27500000002</v>
      </c>
      <c r="AB313" s="43">
        <f ca="1">SUM(Z$12:Z313)</f>
        <v>269551</v>
      </c>
      <c r="AC313" s="60">
        <f ca="1">SUM(X$12:X313)+SUMIF(Y$12:Y313, "&lt;0")</f>
        <v>247480.27500000002</v>
      </c>
      <c r="AE313" s="61">
        <v>44484</v>
      </c>
      <c r="AF313" s="62">
        <f t="shared" ca="1" si="122"/>
        <v>1562</v>
      </c>
      <c r="AG313" s="62">
        <f t="shared" ca="1" si="143"/>
        <v>1562</v>
      </c>
      <c r="AH313" s="62">
        <f t="shared" ca="1" si="147"/>
        <v>1206</v>
      </c>
      <c r="AI313" s="62">
        <f t="shared" ca="1" si="130"/>
        <v>356</v>
      </c>
      <c r="AJ313" s="62">
        <f t="shared" ca="1" si="131"/>
        <v>356</v>
      </c>
      <c r="AK313" s="62">
        <f t="shared" ca="1" si="137"/>
        <v>422281.27500000002</v>
      </c>
      <c r="AL313" s="43">
        <f ca="1">SUM(AJ$12:AJ313)</f>
        <v>219081</v>
      </c>
      <c r="AM313" s="60">
        <f ca="1">SUM(AH$12:AH313)+SUMIF(AI$12:AI313, "&lt;0")</f>
        <v>203200.27500000002</v>
      </c>
      <c r="AO313" s="61">
        <v>44484</v>
      </c>
      <c r="AP313" s="62">
        <f t="shared" ca="1" si="123"/>
        <v>2062</v>
      </c>
      <c r="AQ313" s="62">
        <f t="shared" ca="1" si="144"/>
        <v>2062</v>
      </c>
      <c r="AR313" s="62">
        <f t="shared" ca="1" si="148"/>
        <v>1446</v>
      </c>
      <c r="AS313" s="62">
        <f t="shared" ca="1" si="132"/>
        <v>616</v>
      </c>
      <c r="AT313" s="62">
        <f t="shared" ca="1" si="133"/>
        <v>616</v>
      </c>
      <c r="AU313" s="62">
        <f t="shared" ca="1" si="138"/>
        <v>542031.27500000002</v>
      </c>
      <c r="AV313" s="43">
        <f ca="1">SUM(AT$12:AT313)</f>
        <v>282071</v>
      </c>
      <c r="AW313" s="60">
        <f ca="1">SUM(AR$12:AR313)+SUMIF(AS$12:AS313, "&lt;0")</f>
        <v>259960.27500000002</v>
      </c>
    </row>
    <row r="314" spans="1:49" x14ac:dyDescent="0.2">
      <c r="A314" s="33">
        <v>44485</v>
      </c>
      <c r="B314" s="54">
        <f ca="1">IF($A314&gt;= $C$5,$C$6, INDEX('[1]Historical Data'!$C$2:$C$745, MATCH(A314, '[1]Historical Data'!$A$2:$A$745, 0)))</f>
        <v>1062</v>
      </c>
      <c r="C314" s="62">
        <f t="shared" ca="1" si="140"/>
        <v>1062</v>
      </c>
      <c r="D314" s="62">
        <f t="shared" ca="1" si="149"/>
        <v>781.27500000000146</v>
      </c>
      <c r="E314" s="62">
        <f t="shared" ca="1" si="124"/>
        <v>280.72499999999854</v>
      </c>
      <c r="F314" s="62">
        <f t="shared" ca="1" si="121"/>
        <v>280.72499999999854</v>
      </c>
      <c r="G314" s="62">
        <f t="shared" ca="1" si="134"/>
        <v>303593.27500000002</v>
      </c>
      <c r="H314" s="43">
        <f ca="1">SUM(F$12:F314)</f>
        <v>156410</v>
      </c>
      <c r="I314" s="60">
        <f ca="1">SUM(D$12:D314)+SUMIF(E$12:E314, "&lt;0")</f>
        <v>147183.27499999999</v>
      </c>
      <c r="J314" s="43"/>
      <c r="K314" s="61">
        <v>44485</v>
      </c>
      <c r="L314" s="62">
        <f t="shared" ca="1" si="125"/>
        <v>1562</v>
      </c>
      <c r="M314" s="62">
        <f t="shared" ca="1" si="141"/>
        <v>1562</v>
      </c>
      <c r="N314" s="62">
        <f t="shared" ca="1" si="145"/>
        <v>988</v>
      </c>
      <c r="O314" s="62">
        <f t="shared" ca="1" si="126"/>
        <v>574</v>
      </c>
      <c r="P314" s="62">
        <f t="shared" ca="1" si="127"/>
        <v>574</v>
      </c>
      <c r="Q314" s="62">
        <f t="shared" ca="1" si="135"/>
        <v>411343.27500000002</v>
      </c>
      <c r="R314" s="43">
        <f ca="1">SUM(P$12:P314)</f>
        <v>213395</v>
      </c>
      <c r="S314" s="60">
        <f ca="1">SUM(N$12:N314)+SUMIF(O$12:O314, "&lt;0")</f>
        <v>197948.27500000002</v>
      </c>
      <c r="U314" s="61">
        <v>44485</v>
      </c>
      <c r="V314" s="62">
        <f t="shared" ca="1" si="139"/>
        <v>2062</v>
      </c>
      <c r="W314" s="62">
        <f t="shared" ca="1" si="142"/>
        <v>2062</v>
      </c>
      <c r="X314" s="62">
        <f t="shared" ca="1" si="146"/>
        <v>1233</v>
      </c>
      <c r="Y314" s="62">
        <f t="shared" ca="1" si="128"/>
        <v>829</v>
      </c>
      <c r="Z314" s="62">
        <f t="shared" ca="1" si="129"/>
        <v>829</v>
      </c>
      <c r="AA314" s="62">
        <f t="shared" ca="1" si="136"/>
        <v>519093.27500000002</v>
      </c>
      <c r="AB314" s="43">
        <f ca="1">SUM(Z$12:Z314)</f>
        <v>270380</v>
      </c>
      <c r="AC314" s="60">
        <f ca="1">SUM(X$12:X314)+SUMIF(Y$12:Y314, "&lt;0")</f>
        <v>248713.27500000002</v>
      </c>
      <c r="AE314" s="61">
        <v>44485</v>
      </c>
      <c r="AF314" s="62">
        <f t="shared" ca="1" si="122"/>
        <v>1562</v>
      </c>
      <c r="AG314" s="62">
        <f t="shared" ca="1" si="143"/>
        <v>1562</v>
      </c>
      <c r="AH314" s="62">
        <f t="shared" ca="1" si="147"/>
        <v>993</v>
      </c>
      <c r="AI314" s="62">
        <f t="shared" ca="1" si="130"/>
        <v>569</v>
      </c>
      <c r="AJ314" s="62">
        <f t="shared" ca="1" si="131"/>
        <v>569</v>
      </c>
      <c r="AK314" s="62">
        <f t="shared" ca="1" si="137"/>
        <v>423843.27500000002</v>
      </c>
      <c r="AL314" s="43">
        <f ca="1">SUM(AJ$12:AJ314)</f>
        <v>219650</v>
      </c>
      <c r="AM314" s="60">
        <f ca="1">SUM(AH$12:AH314)+SUMIF(AI$12:AI314, "&lt;0")</f>
        <v>204193.27500000002</v>
      </c>
      <c r="AO314" s="61">
        <v>44485</v>
      </c>
      <c r="AP314" s="62">
        <f t="shared" ca="1" si="123"/>
        <v>2062</v>
      </c>
      <c r="AQ314" s="62">
        <f t="shared" ca="1" si="144"/>
        <v>2062</v>
      </c>
      <c r="AR314" s="62">
        <f t="shared" ca="1" si="148"/>
        <v>1243</v>
      </c>
      <c r="AS314" s="62">
        <f t="shared" ca="1" si="132"/>
        <v>819</v>
      </c>
      <c r="AT314" s="62">
        <f t="shared" ca="1" si="133"/>
        <v>819</v>
      </c>
      <c r="AU314" s="62">
        <f t="shared" ca="1" si="138"/>
        <v>544093.27500000002</v>
      </c>
      <c r="AV314" s="43">
        <f ca="1">SUM(AT$12:AT314)</f>
        <v>282890</v>
      </c>
      <c r="AW314" s="60">
        <f ca="1">SUM(AR$12:AR314)+SUMIF(AS$12:AS314, "&lt;0")</f>
        <v>261203.27500000002</v>
      </c>
    </row>
    <row r="315" spans="1:49" x14ac:dyDescent="0.2">
      <c r="A315" s="33">
        <v>44486</v>
      </c>
      <c r="B315" s="54">
        <f ca="1">IF($A315&gt;= $C$5,$C$6, INDEX('[1]Historical Data'!$C$2:$C$745, MATCH(A315, '[1]Historical Data'!$A$2:$A$745, 0)))</f>
        <v>1062</v>
      </c>
      <c r="C315" s="62">
        <f t="shared" ca="1" si="140"/>
        <v>1062</v>
      </c>
      <c r="D315" s="62">
        <f t="shared" ca="1" si="149"/>
        <v>728</v>
      </c>
      <c r="E315" s="62">
        <f t="shared" ca="1" si="124"/>
        <v>334</v>
      </c>
      <c r="F315" s="62">
        <f t="shared" ca="1" si="121"/>
        <v>334</v>
      </c>
      <c r="G315" s="62">
        <f t="shared" ca="1" si="134"/>
        <v>304655.27500000002</v>
      </c>
      <c r="H315" s="43">
        <f ca="1">SUM(F$12:F315)</f>
        <v>156744</v>
      </c>
      <c r="I315" s="60">
        <f ca="1">SUM(D$12:D315)+SUMIF(E$12:E315, "&lt;0")</f>
        <v>147911.27499999999</v>
      </c>
      <c r="J315" s="43"/>
      <c r="K315" s="61">
        <v>44486</v>
      </c>
      <c r="L315" s="62">
        <f t="shared" ca="1" si="125"/>
        <v>1562</v>
      </c>
      <c r="M315" s="62">
        <f t="shared" ca="1" si="141"/>
        <v>1562</v>
      </c>
      <c r="N315" s="62">
        <f t="shared" ca="1" si="145"/>
        <v>978</v>
      </c>
      <c r="O315" s="62">
        <f t="shared" ca="1" si="126"/>
        <v>584</v>
      </c>
      <c r="P315" s="62">
        <f t="shared" ca="1" si="127"/>
        <v>584</v>
      </c>
      <c r="Q315" s="62">
        <f t="shared" ca="1" si="135"/>
        <v>412905.27500000002</v>
      </c>
      <c r="R315" s="43">
        <f ca="1">SUM(P$12:P315)</f>
        <v>213979</v>
      </c>
      <c r="S315" s="60">
        <f ca="1">SUM(N$12:N315)+SUMIF(O$12:O315, "&lt;0")</f>
        <v>198926.27500000002</v>
      </c>
      <c r="U315" s="61">
        <v>44486</v>
      </c>
      <c r="V315" s="62">
        <f t="shared" ca="1" si="139"/>
        <v>2062</v>
      </c>
      <c r="W315" s="62">
        <f t="shared" ca="1" si="142"/>
        <v>2062</v>
      </c>
      <c r="X315" s="62">
        <f t="shared" ca="1" si="146"/>
        <v>1228</v>
      </c>
      <c r="Y315" s="62">
        <f t="shared" ca="1" si="128"/>
        <v>834</v>
      </c>
      <c r="Z315" s="62">
        <f t="shared" ca="1" si="129"/>
        <v>834</v>
      </c>
      <c r="AA315" s="62">
        <f t="shared" ca="1" si="136"/>
        <v>521155.27500000002</v>
      </c>
      <c r="AB315" s="43">
        <f ca="1">SUM(Z$12:Z315)</f>
        <v>271214</v>
      </c>
      <c r="AC315" s="60">
        <f ca="1">SUM(X$12:X315)+SUMIF(Y$12:Y315, "&lt;0")</f>
        <v>249941.27500000002</v>
      </c>
      <c r="AE315" s="61">
        <v>44486</v>
      </c>
      <c r="AF315" s="62">
        <f t="shared" ca="1" si="122"/>
        <v>1562</v>
      </c>
      <c r="AG315" s="62">
        <f t="shared" ca="1" si="143"/>
        <v>1562</v>
      </c>
      <c r="AH315" s="62">
        <f t="shared" ca="1" si="147"/>
        <v>988</v>
      </c>
      <c r="AI315" s="62">
        <f t="shared" ca="1" si="130"/>
        <v>574</v>
      </c>
      <c r="AJ315" s="62">
        <f t="shared" ca="1" si="131"/>
        <v>574</v>
      </c>
      <c r="AK315" s="62">
        <f t="shared" ca="1" si="137"/>
        <v>425405.27500000002</v>
      </c>
      <c r="AL315" s="43">
        <f ca="1">SUM(AJ$12:AJ315)</f>
        <v>220224</v>
      </c>
      <c r="AM315" s="60">
        <f ca="1">SUM(AH$12:AH315)+SUMIF(AI$12:AI315, "&lt;0")</f>
        <v>205181.27500000002</v>
      </c>
      <c r="AO315" s="61">
        <v>44486</v>
      </c>
      <c r="AP315" s="62">
        <f t="shared" ca="1" si="123"/>
        <v>2062</v>
      </c>
      <c r="AQ315" s="62">
        <f t="shared" ca="1" si="144"/>
        <v>2062</v>
      </c>
      <c r="AR315" s="62">
        <f t="shared" ca="1" si="148"/>
        <v>1248</v>
      </c>
      <c r="AS315" s="62">
        <f t="shared" ca="1" si="132"/>
        <v>814</v>
      </c>
      <c r="AT315" s="62">
        <f t="shared" ca="1" si="133"/>
        <v>814</v>
      </c>
      <c r="AU315" s="62">
        <f t="shared" ca="1" si="138"/>
        <v>546155.27500000002</v>
      </c>
      <c r="AV315" s="43">
        <f ca="1">SUM(AT$12:AT315)</f>
        <v>283704</v>
      </c>
      <c r="AW315" s="60">
        <f ca="1">SUM(AR$12:AR315)+SUMIF(AS$12:AS315, "&lt;0")</f>
        <v>262451.27500000002</v>
      </c>
    </row>
    <row r="316" spans="1:49" x14ac:dyDescent="0.2">
      <c r="A316" s="33">
        <v>44487</v>
      </c>
      <c r="B316" s="54">
        <f ca="1">IF($A316&gt;= $C$5,$C$6, INDEX('[1]Historical Data'!$C$2:$C$745, MATCH(A316, '[1]Historical Data'!$A$2:$A$745, 0)))</f>
        <v>1062</v>
      </c>
      <c r="C316" s="62">
        <f t="shared" ca="1" si="140"/>
        <v>1062</v>
      </c>
      <c r="D316" s="62">
        <f t="shared" ca="1" si="149"/>
        <v>1018</v>
      </c>
      <c r="E316" s="62">
        <f t="shared" ca="1" si="124"/>
        <v>44</v>
      </c>
      <c r="F316" s="62">
        <f t="shared" ca="1" si="121"/>
        <v>44</v>
      </c>
      <c r="G316" s="62">
        <f t="shared" ca="1" si="134"/>
        <v>305717.27500000002</v>
      </c>
      <c r="H316" s="43">
        <f ca="1">SUM(F$12:F316)</f>
        <v>156788</v>
      </c>
      <c r="I316" s="60">
        <f ca="1">SUM(D$12:D316)+SUMIF(E$12:E316, "&lt;0")</f>
        <v>148929.27499999999</v>
      </c>
      <c r="J316" s="43"/>
      <c r="K316" s="61">
        <v>44487</v>
      </c>
      <c r="L316" s="62">
        <f t="shared" ca="1" si="125"/>
        <v>1562</v>
      </c>
      <c r="M316" s="62">
        <f t="shared" ca="1" si="141"/>
        <v>1562</v>
      </c>
      <c r="N316" s="62">
        <f t="shared" ca="1" si="145"/>
        <v>1273</v>
      </c>
      <c r="O316" s="62">
        <f t="shared" ca="1" si="126"/>
        <v>289</v>
      </c>
      <c r="P316" s="62">
        <f t="shared" ca="1" si="127"/>
        <v>289</v>
      </c>
      <c r="Q316" s="62">
        <f t="shared" ca="1" si="135"/>
        <v>414467.27500000002</v>
      </c>
      <c r="R316" s="43">
        <f ca="1">SUM(P$12:P316)</f>
        <v>214268</v>
      </c>
      <c r="S316" s="60">
        <f ca="1">SUM(N$12:N316)+SUMIF(O$12:O316, "&lt;0")</f>
        <v>200199.27500000002</v>
      </c>
      <c r="U316" s="61">
        <v>44487</v>
      </c>
      <c r="V316" s="62">
        <f t="shared" ca="1" si="139"/>
        <v>2062</v>
      </c>
      <c r="W316" s="62">
        <f t="shared" ca="1" si="142"/>
        <v>2062</v>
      </c>
      <c r="X316" s="62">
        <f t="shared" ca="1" si="146"/>
        <v>1528</v>
      </c>
      <c r="Y316" s="62">
        <f t="shared" ca="1" si="128"/>
        <v>534</v>
      </c>
      <c r="Z316" s="62">
        <f t="shared" ca="1" si="129"/>
        <v>534</v>
      </c>
      <c r="AA316" s="62">
        <f t="shared" ca="1" si="136"/>
        <v>523217.27500000002</v>
      </c>
      <c r="AB316" s="43">
        <f ca="1">SUM(Z$12:Z316)</f>
        <v>271748</v>
      </c>
      <c r="AC316" s="60">
        <f ca="1">SUM(X$12:X316)+SUMIF(Y$12:Y316, "&lt;0")</f>
        <v>251469.27500000002</v>
      </c>
      <c r="AE316" s="61">
        <v>44487</v>
      </c>
      <c r="AF316" s="62">
        <f t="shared" ca="1" si="122"/>
        <v>1562</v>
      </c>
      <c r="AG316" s="62">
        <f t="shared" ca="1" si="143"/>
        <v>1562</v>
      </c>
      <c r="AH316" s="62">
        <f t="shared" ca="1" si="147"/>
        <v>1278</v>
      </c>
      <c r="AI316" s="62">
        <f t="shared" ca="1" si="130"/>
        <v>284</v>
      </c>
      <c r="AJ316" s="62">
        <f t="shared" ca="1" si="131"/>
        <v>284</v>
      </c>
      <c r="AK316" s="62">
        <f t="shared" ca="1" si="137"/>
        <v>426967.27500000002</v>
      </c>
      <c r="AL316" s="43">
        <f ca="1">SUM(AJ$12:AJ316)</f>
        <v>220508</v>
      </c>
      <c r="AM316" s="60">
        <f ca="1">SUM(AH$12:AH316)+SUMIF(AI$12:AI316, "&lt;0")</f>
        <v>206459.27500000002</v>
      </c>
      <c r="AO316" s="61">
        <v>44487</v>
      </c>
      <c r="AP316" s="62">
        <f t="shared" ca="1" si="123"/>
        <v>2062</v>
      </c>
      <c r="AQ316" s="62">
        <f t="shared" ca="1" si="144"/>
        <v>2062</v>
      </c>
      <c r="AR316" s="62">
        <f t="shared" ca="1" si="148"/>
        <v>1538</v>
      </c>
      <c r="AS316" s="62">
        <f t="shared" ca="1" si="132"/>
        <v>524</v>
      </c>
      <c r="AT316" s="62">
        <f t="shared" ca="1" si="133"/>
        <v>524</v>
      </c>
      <c r="AU316" s="62">
        <f t="shared" ca="1" si="138"/>
        <v>548217.27500000002</v>
      </c>
      <c r="AV316" s="43">
        <f ca="1">SUM(AT$12:AT316)</f>
        <v>284228</v>
      </c>
      <c r="AW316" s="60">
        <f ca="1">SUM(AR$12:AR316)+SUMIF(AS$12:AS316, "&lt;0")</f>
        <v>263989.27500000002</v>
      </c>
    </row>
    <row r="317" spans="1:49" x14ac:dyDescent="0.2">
      <c r="A317" s="33">
        <v>44488</v>
      </c>
      <c r="B317" s="54">
        <f ca="1">IF($A317&gt;= $C$5,$C$6, INDEX('[1]Historical Data'!$C$2:$C$745, MATCH(A317, '[1]Historical Data'!$A$2:$A$745, 0)))</f>
        <v>1062</v>
      </c>
      <c r="C317" s="62">
        <f t="shared" ca="1" si="140"/>
        <v>1062</v>
      </c>
      <c r="D317" s="62">
        <f t="shared" ca="1" si="149"/>
        <v>729</v>
      </c>
      <c r="E317" s="62">
        <f t="shared" ca="1" si="124"/>
        <v>333</v>
      </c>
      <c r="F317" s="62">
        <f t="shared" ca="1" si="121"/>
        <v>333</v>
      </c>
      <c r="G317" s="62">
        <f t="shared" ca="1" si="134"/>
        <v>306779.27500000002</v>
      </c>
      <c r="H317" s="43">
        <f ca="1">SUM(F$12:F317)</f>
        <v>157121</v>
      </c>
      <c r="I317" s="60">
        <f ca="1">SUM(D$12:D317)+SUMIF(E$12:E317, "&lt;0")</f>
        <v>149658.27499999999</v>
      </c>
      <c r="J317" s="43"/>
      <c r="K317" s="61">
        <v>44488</v>
      </c>
      <c r="L317" s="62">
        <f t="shared" ca="1" si="125"/>
        <v>1562</v>
      </c>
      <c r="M317" s="62">
        <f t="shared" ca="1" si="141"/>
        <v>1562</v>
      </c>
      <c r="N317" s="62">
        <f t="shared" ca="1" si="145"/>
        <v>989</v>
      </c>
      <c r="O317" s="62">
        <f t="shared" ca="1" si="126"/>
        <v>573</v>
      </c>
      <c r="P317" s="62">
        <f t="shared" ca="1" si="127"/>
        <v>573</v>
      </c>
      <c r="Q317" s="62">
        <f t="shared" ca="1" si="135"/>
        <v>416029.27500000002</v>
      </c>
      <c r="R317" s="43">
        <f ca="1">SUM(P$12:P317)</f>
        <v>214841</v>
      </c>
      <c r="S317" s="60">
        <f ca="1">SUM(N$12:N317)+SUMIF(O$12:O317, "&lt;0")</f>
        <v>201188.27500000002</v>
      </c>
      <c r="U317" s="61">
        <v>44488</v>
      </c>
      <c r="V317" s="62">
        <f t="shared" ca="1" si="139"/>
        <v>2062</v>
      </c>
      <c r="W317" s="62">
        <f t="shared" ca="1" si="142"/>
        <v>2062</v>
      </c>
      <c r="X317" s="62">
        <f t="shared" ca="1" si="146"/>
        <v>1249</v>
      </c>
      <c r="Y317" s="62">
        <f t="shared" ca="1" si="128"/>
        <v>813</v>
      </c>
      <c r="Z317" s="62">
        <f t="shared" ca="1" si="129"/>
        <v>813</v>
      </c>
      <c r="AA317" s="62">
        <f t="shared" ca="1" si="136"/>
        <v>525279.27500000002</v>
      </c>
      <c r="AB317" s="43">
        <f ca="1">SUM(Z$12:Z317)</f>
        <v>272561</v>
      </c>
      <c r="AC317" s="60">
        <f ca="1">SUM(X$12:X317)+SUMIF(Y$12:Y317, "&lt;0")</f>
        <v>252718.27500000002</v>
      </c>
      <c r="AE317" s="61">
        <v>44488</v>
      </c>
      <c r="AF317" s="62">
        <f t="shared" ca="1" si="122"/>
        <v>1562</v>
      </c>
      <c r="AG317" s="62">
        <f t="shared" ca="1" si="143"/>
        <v>1562</v>
      </c>
      <c r="AH317" s="62">
        <f t="shared" ca="1" si="147"/>
        <v>989</v>
      </c>
      <c r="AI317" s="62">
        <f t="shared" ca="1" si="130"/>
        <v>573</v>
      </c>
      <c r="AJ317" s="62">
        <f t="shared" ca="1" si="131"/>
        <v>573</v>
      </c>
      <c r="AK317" s="62">
        <f t="shared" ca="1" si="137"/>
        <v>428529.27500000002</v>
      </c>
      <c r="AL317" s="43">
        <f ca="1">SUM(AJ$12:AJ317)</f>
        <v>221081</v>
      </c>
      <c r="AM317" s="60">
        <f ca="1">SUM(AH$12:AH317)+SUMIF(AI$12:AI317, "&lt;0")</f>
        <v>207448.27500000002</v>
      </c>
      <c r="AO317" s="61">
        <v>44488</v>
      </c>
      <c r="AP317" s="62">
        <f t="shared" ca="1" si="123"/>
        <v>2062</v>
      </c>
      <c r="AQ317" s="62">
        <f t="shared" ca="1" si="144"/>
        <v>2062</v>
      </c>
      <c r="AR317" s="62">
        <f t="shared" ca="1" si="148"/>
        <v>1249</v>
      </c>
      <c r="AS317" s="62">
        <f t="shared" ca="1" si="132"/>
        <v>813</v>
      </c>
      <c r="AT317" s="62">
        <f t="shared" ca="1" si="133"/>
        <v>813</v>
      </c>
      <c r="AU317" s="62">
        <f t="shared" ca="1" si="138"/>
        <v>550279.27500000002</v>
      </c>
      <c r="AV317" s="43">
        <f ca="1">SUM(AT$12:AT317)</f>
        <v>285041</v>
      </c>
      <c r="AW317" s="60">
        <f ca="1">SUM(AR$12:AR317)+SUMIF(AS$12:AS317, "&lt;0")</f>
        <v>265238.27500000002</v>
      </c>
    </row>
    <row r="318" spans="1:49" x14ac:dyDescent="0.2">
      <c r="A318" s="33">
        <v>44489</v>
      </c>
      <c r="B318" s="54">
        <f ca="1">IF($A318&gt;= $C$5,$C$6, INDEX('[1]Historical Data'!$C$2:$C$745, MATCH(A318, '[1]Historical Data'!$A$2:$A$745, 0)))</f>
        <v>1062</v>
      </c>
      <c r="C318" s="62">
        <f t="shared" ca="1" si="140"/>
        <v>1062</v>
      </c>
      <c r="D318" s="62">
        <f t="shared" ca="1" si="149"/>
        <v>674</v>
      </c>
      <c r="E318" s="62">
        <f t="shared" ca="1" si="124"/>
        <v>388</v>
      </c>
      <c r="F318" s="62">
        <f t="shared" ca="1" si="121"/>
        <v>388</v>
      </c>
      <c r="G318" s="62">
        <f t="shared" ca="1" si="134"/>
        <v>307841.27500000002</v>
      </c>
      <c r="H318" s="43">
        <f ca="1">SUM(F$12:F318)</f>
        <v>157509</v>
      </c>
      <c r="I318" s="60">
        <f ca="1">SUM(D$12:D318)+SUMIF(E$12:E318, "&lt;0")</f>
        <v>150332.27499999999</v>
      </c>
      <c r="J318" s="43"/>
      <c r="K318" s="61">
        <v>44489</v>
      </c>
      <c r="L318" s="62">
        <f t="shared" ca="1" si="125"/>
        <v>1562</v>
      </c>
      <c r="M318" s="62">
        <f t="shared" ca="1" si="141"/>
        <v>1562</v>
      </c>
      <c r="N318" s="62">
        <f t="shared" ca="1" si="145"/>
        <v>934</v>
      </c>
      <c r="O318" s="62">
        <f t="shared" ca="1" si="126"/>
        <v>628</v>
      </c>
      <c r="P318" s="62">
        <f t="shared" ca="1" si="127"/>
        <v>628</v>
      </c>
      <c r="Q318" s="62">
        <f t="shared" ca="1" si="135"/>
        <v>417591.27500000002</v>
      </c>
      <c r="R318" s="43">
        <f ca="1">SUM(P$12:P318)</f>
        <v>215469</v>
      </c>
      <c r="S318" s="60">
        <f ca="1">SUM(N$12:N318)+SUMIF(O$12:O318, "&lt;0")</f>
        <v>202122.27500000002</v>
      </c>
      <c r="U318" s="61">
        <v>44489</v>
      </c>
      <c r="V318" s="62">
        <f t="shared" ca="1" si="139"/>
        <v>2062</v>
      </c>
      <c r="W318" s="62">
        <f t="shared" ca="1" si="142"/>
        <v>2062</v>
      </c>
      <c r="X318" s="62">
        <f t="shared" ca="1" si="146"/>
        <v>1194</v>
      </c>
      <c r="Y318" s="62">
        <f t="shared" ca="1" si="128"/>
        <v>868</v>
      </c>
      <c r="Z318" s="62">
        <f t="shared" ca="1" si="129"/>
        <v>868</v>
      </c>
      <c r="AA318" s="62">
        <f t="shared" ca="1" si="136"/>
        <v>527341.27500000002</v>
      </c>
      <c r="AB318" s="43">
        <f ca="1">SUM(Z$12:Z318)</f>
        <v>273429</v>
      </c>
      <c r="AC318" s="60">
        <f ca="1">SUM(X$12:X318)+SUMIF(Y$12:Y318, "&lt;0")</f>
        <v>253912.27500000002</v>
      </c>
      <c r="AE318" s="61">
        <v>44489</v>
      </c>
      <c r="AF318" s="62">
        <f t="shared" ca="1" si="122"/>
        <v>1562</v>
      </c>
      <c r="AG318" s="62">
        <f t="shared" ca="1" si="143"/>
        <v>1562</v>
      </c>
      <c r="AH318" s="62">
        <f t="shared" ca="1" si="147"/>
        <v>934</v>
      </c>
      <c r="AI318" s="62">
        <f t="shared" ca="1" si="130"/>
        <v>628</v>
      </c>
      <c r="AJ318" s="62">
        <f t="shared" ca="1" si="131"/>
        <v>628</v>
      </c>
      <c r="AK318" s="62">
        <f t="shared" ca="1" si="137"/>
        <v>430091.27500000002</v>
      </c>
      <c r="AL318" s="43">
        <f ca="1">SUM(AJ$12:AJ318)</f>
        <v>221709</v>
      </c>
      <c r="AM318" s="60">
        <f ca="1">SUM(AH$12:AH318)+SUMIF(AI$12:AI318, "&lt;0")</f>
        <v>208382.27500000002</v>
      </c>
      <c r="AO318" s="61">
        <v>44489</v>
      </c>
      <c r="AP318" s="62">
        <f t="shared" ca="1" si="123"/>
        <v>2062</v>
      </c>
      <c r="AQ318" s="62">
        <f t="shared" ca="1" si="144"/>
        <v>2062</v>
      </c>
      <c r="AR318" s="62">
        <f t="shared" ca="1" si="148"/>
        <v>1194</v>
      </c>
      <c r="AS318" s="62">
        <f t="shared" ca="1" si="132"/>
        <v>868</v>
      </c>
      <c r="AT318" s="62">
        <f t="shared" ca="1" si="133"/>
        <v>868</v>
      </c>
      <c r="AU318" s="62">
        <f t="shared" ca="1" si="138"/>
        <v>552341.27500000002</v>
      </c>
      <c r="AV318" s="43">
        <f ca="1">SUM(AT$12:AT318)</f>
        <v>285909</v>
      </c>
      <c r="AW318" s="60">
        <f ca="1">SUM(AR$12:AR318)+SUMIF(AS$12:AS318, "&lt;0")</f>
        <v>266432.27500000002</v>
      </c>
    </row>
    <row r="319" spans="1:49" x14ac:dyDescent="0.2">
      <c r="A319" s="33">
        <v>44490</v>
      </c>
      <c r="B319" s="54">
        <f ca="1">IF($A319&gt;= $C$5,$C$6, INDEX('[1]Historical Data'!$C$2:$C$745, MATCH(A319, '[1]Historical Data'!$A$2:$A$745, 0)))</f>
        <v>1062</v>
      </c>
      <c r="C319" s="62">
        <f t="shared" ca="1" si="140"/>
        <v>1062</v>
      </c>
      <c r="D319" s="62">
        <f t="shared" ca="1" si="149"/>
        <v>634</v>
      </c>
      <c r="E319" s="62">
        <f t="shared" ca="1" si="124"/>
        <v>428</v>
      </c>
      <c r="F319" s="62">
        <f t="shared" ca="1" si="121"/>
        <v>428</v>
      </c>
      <c r="G319" s="62">
        <f t="shared" ca="1" si="134"/>
        <v>308903.27500000002</v>
      </c>
      <c r="H319" s="43">
        <f ca="1">SUM(F$12:F319)</f>
        <v>157937</v>
      </c>
      <c r="I319" s="60">
        <f ca="1">SUM(D$12:D319)+SUMIF(E$12:E319, "&lt;0")</f>
        <v>150966.27499999999</v>
      </c>
      <c r="J319" s="43"/>
      <c r="K319" s="61">
        <v>44490</v>
      </c>
      <c r="L319" s="62">
        <f t="shared" ca="1" si="125"/>
        <v>1562</v>
      </c>
      <c r="M319" s="62">
        <f t="shared" ca="1" si="141"/>
        <v>1562</v>
      </c>
      <c r="N319" s="62">
        <f t="shared" ca="1" si="145"/>
        <v>894</v>
      </c>
      <c r="O319" s="62">
        <f t="shared" ca="1" si="126"/>
        <v>668</v>
      </c>
      <c r="P319" s="62">
        <f t="shared" ca="1" si="127"/>
        <v>668</v>
      </c>
      <c r="Q319" s="62">
        <f t="shared" ca="1" si="135"/>
        <v>419153.27500000002</v>
      </c>
      <c r="R319" s="43">
        <f ca="1">SUM(P$12:P319)</f>
        <v>216137</v>
      </c>
      <c r="S319" s="60">
        <f ca="1">SUM(N$12:N319)+SUMIF(O$12:O319, "&lt;0")</f>
        <v>203016.27500000002</v>
      </c>
      <c r="U319" s="61">
        <v>44490</v>
      </c>
      <c r="V319" s="62">
        <f t="shared" ca="1" si="139"/>
        <v>2062</v>
      </c>
      <c r="W319" s="62">
        <f t="shared" ca="1" si="142"/>
        <v>2062</v>
      </c>
      <c r="X319" s="62">
        <f t="shared" ca="1" si="146"/>
        <v>1154</v>
      </c>
      <c r="Y319" s="62">
        <f t="shared" ca="1" si="128"/>
        <v>908</v>
      </c>
      <c r="Z319" s="62">
        <f t="shared" ca="1" si="129"/>
        <v>908</v>
      </c>
      <c r="AA319" s="62">
        <f t="shared" ca="1" si="136"/>
        <v>529403.27500000002</v>
      </c>
      <c r="AB319" s="43">
        <f ca="1">SUM(Z$12:Z319)</f>
        <v>274337</v>
      </c>
      <c r="AC319" s="60">
        <f ca="1">SUM(X$12:X319)+SUMIF(Y$12:Y319, "&lt;0")</f>
        <v>255066.27500000002</v>
      </c>
      <c r="AE319" s="61">
        <v>44490</v>
      </c>
      <c r="AF319" s="62">
        <f t="shared" ca="1" si="122"/>
        <v>1562</v>
      </c>
      <c r="AG319" s="62">
        <f t="shared" ca="1" si="143"/>
        <v>1562</v>
      </c>
      <c r="AH319" s="62">
        <f t="shared" ca="1" si="147"/>
        <v>894</v>
      </c>
      <c r="AI319" s="62">
        <f t="shared" ca="1" si="130"/>
        <v>668</v>
      </c>
      <c r="AJ319" s="62">
        <f t="shared" ca="1" si="131"/>
        <v>668</v>
      </c>
      <c r="AK319" s="62">
        <f t="shared" ca="1" si="137"/>
        <v>431653.27500000002</v>
      </c>
      <c r="AL319" s="43">
        <f ca="1">SUM(AJ$12:AJ319)</f>
        <v>222377</v>
      </c>
      <c r="AM319" s="60">
        <f ca="1">SUM(AH$12:AH319)+SUMIF(AI$12:AI319, "&lt;0")</f>
        <v>209276.27500000002</v>
      </c>
      <c r="AO319" s="61">
        <v>44490</v>
      </c>
      <c r="AP319" s="62">
        <f t="shared" ca="1" si="123"/>
        <v>2062</v>
      </c>
      <c r="AQ319" s="62">
        <f t="shared" ca="1" si="144"/>
        <v>2062</v>
      </c>
      <c r="AR319" s="62">
        <f t="shared" ca="1" si="148"/>
        <v>1154</v>
      </c>
      <c r="AS319" s="62">
        <f t="shared" ca="1" si="132"/>
        <v>908</v>
      </c>
      <c r="AT319" s="62">
        <f t="shared" ca="1" si="133"/>
        <v>908</v>
      </c>
      <c r="AU319" s="62">
        <f t="shared" ca="1" si="138"/>
        <v>554403.27500000002</v>
      </c>
      <c r="AV319" s="43">
        <f ca="1">SUM(AT$12:AT319)</f>
        <v>286817</v>
      </c>
      <c r="AW319" s="60">
        <f ca="1">SUM(AR$12:AR319)+SUMIF(AS$12:AS319, "&lt;0")</f>
        <v>267586.27500000002</v>
      </c>
    </row>
    <row r="320" spans="1:49" x14ac:dyDescent="0.2">
      <c r="A320" s="33">
        <v>44491</v>
      </c>
      <c r="B320" s="54">
        <f ca="1">IF($A320&gt;= $C$5,$C$6, INDEX('[1]Historical Data'!$C$2:$C$745, MATCH(A320, '[1]Historical Data'!$A$2:$A$745, 0)))</f>
        <v>1062</v>
      </c>
      <c r="C320" s="62">
        <f t="shared" ca="1" si="140"/>
        <v>1062</v>
      </c>
      <c r="D320" s="62">
        <f t="shared" ca="1" si="149"/>
        <v>288</v>
      </c>
      <c r="E320" s="62">
        <f t="shared" ca="1" si="124"/>
        <v>774</v>
      </c>
      <c r="F320" s="62">
        <f t="shared" ca="1" si="121"/>
        <v>774</v>
      </c>
      <c r="G320" s="62">
        <f t="shared" ca="1" si="134"/>
        <v>309965.27500000002</v>
      </c>
      <c r="H320" s="43">
        <f ca="1">SUM(F$12:F320)</f>
        <v>158711</v>
      </c>
      <c r="I320" s="60">
        <f ca="1">SUM(D$12:D320)+SUMIF(E$12:E320, "&lt;0")</f>
        <v>151254.27499999999</v>
      </c>
      <c r="J320" s="43"/>
      <c r="K320" s="61">
        <v>44491</v>
      </c>
      <c r="L320" s="62">
        <f t="shared" ca="1" si="125"/>
        <v>1562</v>
      </c>
      <c r="M320" s="62">
        <f t="shared" ca="1" si="141"/>
        <v>1562</v>
      </c>
      <c r="N320" s="62">
        <f t="shared" ca="1" si="145"/>
        <v>548</v>
      </c>
      <c r="O320" s="62">
        <f t="shared" ca="1" si="126"/>
        <v>1014</v>
      </c>
      <c r="P320" s="62">
        <f t="shared" ca="1" si="127"/>
        <v>1014</v>
      </c>
      <c r="Q320" s="62">
        <f t="shared" ca="1" si="135"/>
        <v>420715.27500000002</v>
      </c>
      <c r="R320" s="43">
        <f ca="1">SUM(P$12:P320)</f>
        <v>217151</v>
      </c>
      <c r="S320" s="60">
        <f ca="1">SUM(N$12:N320)+SUMIF(O$12:O320, "&lt;0")</f>
        <v>203564.27500000002</v>
      </c>
      <c r="U320" s="61">
        <v>44491</v>
      </c>
      <c r="V320" s="62">
        <f t="shared" ca="1" si="139"/>
        <v>2062</v>
      </c>
      <c r="W320" s="62">
        <f t="shared" ca="1" si="142"/>
        <v>2062</v>
      </c>
      <c r="X320" s="62">
        <f t="shared" ca="1" si="146"/>
        <v>808</v>
      </c>
      <c r="Y320" s="62">
        <f t="shared" ca="1" si="128"/>
        <v>1254</v>
      </c>
      <c r="Z320" s="62">
        <f t="shared" ca="1" si="129"/>
        <v>1254</v>
      </c>
      <c r="AA320" s="62">
        <f t="shared" ca="1" si="136"/>
        <v>531465.27500000002</v>
      </c>
      <c r="AB320" s="43">
        <f ca="1">SUM(Z$12:Z320)</f>
        <v>275591</v>
      </c>
      <c r="AC320" s="60">
        <f ca="1">SUM(X$12:X320)+SUMIF(Y$12:Y320, "&lt;0")</f>
        <v>255874.27500000002</v>
      </c>
      <c r="AE320" s="61">
        <v>44491</v>
      </c>
      <c r="AF320" s="62">
        <f t="shared" ca="1" si="122"/>
        <v>1562</v>
      </c>
      <c r="AG320" s="62">
        <f t="shared" ca="1" si="143"/>
        <v>1562</v>
      </c>
      <c r="AH320" s="62">
        <f t="shared" ca="1" si="147"/>
        <v>548</v>
      </c>
      <c r="AI320" s="62">
        <f t="shared" ca="1" si="130"/>
        <v>1014</v>
      </c>
      <c r="AJ320" s="62">
        <f t="shared" ca="1" si="131"/>
        <v>1014</v>
      </c>
      <c r="AK320" s="62">
        <f t="shared" ca="1" si="137"/>
        <v>433215.27500000002</v>
      </c>
      <c r="AL320" s="43">
        <f ca="1">SUM(AJ$12:AJ320)</f>
        <v>223391</v>
      </c>
      <c r="AM320" s="60">
        <f ca="1">SUM(AH$12:AH320)+SUMIF(AI$12:AI320, "&lt;0")</f>
        <v>209824.27500000002</v>
      </c>
      <c r="AO320" s="61">
        <v>44491</v>
      </c>
      <c r="AP320" s="62">
        <f t="shared" ca="1" si="123"/>
        <v>2062</v>
      </c>
      <c r="AQ320" s="62">
        <f t="shared" ca="1" si="144"/>
        <v>2062</v>
      </c>
      <c r="AR320" s="62">
        <f t="shared" ca="1" si="148"/>
        <v>808</v>
      </c>
      <c r="AS320" s="62">
        <f t="shared" ca="1" si="132"/>
        <v>1254</v>
      </c>
      <c r="AT320" s="62">
        <f t="shared" ca="1" si="133"/>
        <v>1254</v>
      </c>
      <c r="AU320" s="62">
        <f t="shared" ca="1" si="138"/>
        <v>556465.27500000002</v>
      </c>
      <c r="AV320" s="43">
        <f ca="1">SUM(AT$12:AT320)</f>
        <v>288071</v>
      </c>
      <c r="AW320" s="60">
        <f ca="1">SUM(AR$12:AR320)+SUMIF(AS$12:AS320, "&lt;0")</f>
        <v>268394.27500000002</v>
      </c>
    </row>
    <row r="321" spans="1:49" x14ac:dyDescent="0.2">
      <c r="A321" s="33">
        <v>44492</v>
      </c>
      <c r="B321" s="54">
        <f ca="1">IF($A321&gt;= $C$5,$C$6, INDEX('[1]Historical Data'!$C$2:$C$745, MATCH(A321, '[1]Historical Data'!$A$2:$A$745, 0)))</f>
        <v>1062</v>
      </c>
      <c r="C321" s="62">
        <f t="shared" ca="1" si="140"/>
        <v>1062</v>
      </c>
      <c r="D321" s="62">
        <f t="shared" ca="1" si="149"/>
        <v>262</v>
      </c>
      <c r="E321" s="62">
        <f t="shared" ca="1" si="124"/>
        <v>800</v>
      </c>
      <c r="F321" s="62">
        <f t="shared" ca="1" si="121"/>
        <v>800</v>
      </c>
      <c r="G321" s="62">
        <f t="shared" ca="1" si="134"/>
        <v>311027.27500000002</v>
      </c>
      <c r="H321" s="43">
        <f ca="1">SUM(F$12:F321)</f>
        <v>159511</v>
      </c>
      <c r="I321" s="60">
        <f ca="1">SUM(D$12:D321)+SUMIF(E$12:E321, "&lt;0")</f>
        <v>151516.27499999999</v>
      </c>
      <c r="J321" s="43"/>
      <c r="K321" s="61">
        <v>44492</v>
      </c>
      <c r="L321" s="62">
        <f t="shared" ca="1" si="125"/>
        <v>1562</v>
      </c>
      <c r="M321" s="62">
        <f t="shared" ca="1" si="141"/>
        <v>1562</v>
      </c>
      <c r="N321" s="62">
        <f t="shared" ca="1" si="145"/>
        <v>522</v>
      </c>
      <c r="O321" s="62">
        <f t="shared" ca="1" si="126"/>
        <v>1040</v>
      </c>
      <c r="P321" s="62">
        <f t="shared" ca="1" si="127"/>
        <v>1040</v>
      </c>
      <c r="Q321" s="62">
        <f t="shared" ca="1" si="135"/>
        <v>422277.27500000002</v>
      </c>
      <c r="R321" s="43">
        <f ca="1">SUM(P$12:P321)</f>
        <v>218191</v>
      </c>
      <c r="S321" s="60">
        <f ca="1">SUM(N$12:N321)+SUMIF(O$12:O321, "&lt;0")</f>
        <v>204086.27500000002</v>
      </c>
      <c r="U321" s="61">
        <v>44492</v>
      </c>
      <c r="V321" s="62">
        <f t="shared" ca="1" si="139"/>
        <v>2062</v>
      </c>
      <c r="W321" s="62">
        <f t="shared" ca="1" si="142"/>
        <v>2062</v>
      </c>
      <c r="X321" s="62">
        <f t="shared" ca="1" si="146"/>
        <v>782</v>
      </c>
      <c r="Y321" s="62">
        <f t="shared" ca="1" si="128"/>
        <v>1280</v>
      </c>
      <c r="Z321" s="62">
        <f t="shared" ca="1" si="129"/>
        <v>1280</v>
      </c>
      <c r="AA321" s="62">
        <f t="shared" ca="1" si="136"/>
        <v>533527.27500000002</v>
      </c>
      <c r="AB321" s="43">
        <f ca="1">SUM(Z$12:Z321)</f>
        <v>276871</v>
      </c>
      <c r="AC321" s="60">
        <f ca="1">SUM(X$12:X321)+SUMIF(Y$12:Y321, "&lt;0")</f>
        <v>256656.27500000002</v>
      </c>
      <c r="AE321" s="61">
        <v>44492</v>
      </c>
      <c r="AF321" s="62">
        <f t="shared" ca="1" si="122"/>
        <v>1562</v>
      </c>
      <c r="AG321" s="62">
        <f t="shared" ca="1" si="143"/>
        <v>1562</v>
      </c>
      <c r="AH321" s="62">
        <f t="shared" ca="1" si="147"/>
        <v>522</v>
      </c>
      <c r="AI321" s="62">
        <f t="shared" ca="1" si="130"/>
        <v>1040</v>
      </c>
      <c r="AJ321" s="62">
        <f t="shared" ca="1" si="131"/>
        <v>1040</v>
      </c>
      <c r="AK321" s="62">
        <f t="shared" ca="1" si="137"/>
        <v>434777.27500000002</v>
      </c>
      <c r="AL321" s="43">
        <f ca="1">SUM(AJ$12:AJ321)</f>
        <v>224431</v>
      </c>
      <c r="AM321" s="60">
        <f ca="1">SUM(AH$12:AH321)+SUMIF(AI$12:AI321, "&lt;0")</f>
        <v>210346.27500000002</v>
      </c>
      <c r="AO321" s="61">
        <v>44492</v>
      </c>
      <c r="AP321" s="62">
        <f t="shared" ca="1" si="123"/>
        <v>2062</v>
      </c>
      <c r="AQ321" s="62">
        <f t="shared" ca="1" si="144"/>
        <v>2062</v>
      </c>
      <c r="AR321" s="62">
        <f t="shared" ca="1" si="148"/>
        <v>782</v>
      </c>
      <c r="AS321" s="62">
        <f t="shared" ca="1" si="132"/>
        <v>1280</v>
      </c>
      <c r="AT321" s="62">
        <f t="shared" ca="1" si="133"/>
        <v>1280</v>
      </c>
      <c r="AU321" s="62">
        <f t="shared" ca="1" si="138"/>
        <v>558527.27500000002</v>
      </c>
      <c r="AV321" s="43">
        <f ca="1">SUM(AT$12:AT321)</f>
        <v>289351</v>
      </c>
      <c r="AW321" s="60">
        <f ca="1">SUM(AR$12:AR321)+SUMIF(AS$12:AS321, "&lt;0")</f>
        <v>269176.27500000002</v>
      </c>
    </row>
    <row r="322" spans="1:49" x14ac:dyDescent="0.2">
      <c r="A322" s="33">
        <v>44493</v>
      </c>
      <c r="B322" s="54">
        <f ca="1">IF($A322&gt;= $C$5,$C$6, INDEX('[1]Historical Data'!$C$2:$C$745, MATCH(A322, '[1]Historical Data'!$A$2:$A$745, 0)))</f>
        <v>1062</v>
      </c>
      <c r="C322" s="62">
        <f t="shared" ca="1" si="140"/>
        <v>1062</v>
      </c>
      <c r="D322" s="62">
        <f t="shared" ca="1" si="149"/>
        <v>389</v>
      </c>
      <c r="E322" s="62">
        <f t="shared" ca="1" si="124"/>
        <v>673</v>
      </c>
      <c r="F322" s="62">
        <f t="shared" ca="1" si="121"/>
        <v>673</v>
      </c>
      <c r="G322" s="62">
        <f t="shared" ca="1" si="134"/>
        <v>312089.27500000002</v>
      </c>
      <c r="H322" s="43">
        <f ca="1">SUM(F$12:F322)</f>
        <v>160184</v>
      </c>
      <c r="I322" s="60">
        <f ca="1">SUM(D$12:D322)+SUMIF(E$12:E322, "&lt;0")</f>
        <v>151905.27499999999</v>
      </c>
      <c r="J322" s="43"/>
      <c r="K322" s="61">
        <v>44493</v>
      </c>
      <c r="L322" s="62">
        <f t="shared" ca="1" si="125"/>
        <v>1562</v>
      </c>
      <c r="M322" s="62">
        <f t="shared" ca="1" si="141"/>
        <v>1562</v>
      </c>
      <c r="N322" s="62">
        <f t="shared" ca="1" si="145"/>
        <v>649</v>
      </c>
      <c r="O322" s="62">
        <f t="shared" ca="1" si="126"/>
        <v>913</v>
      </c>
      <c r="P322" s="62">
        <f t="shared" ca="1" si="127"/>
        <v>913</v>
      </c>
      <c r="Q322" s="62">
        <f t="shared" ca="1" si="135"/>
        <v>423839.27500000002</v>
      </c>
      <c r="R322" s="43">
        <f ca="1">SUM(P$12:P322)</f>
        <v>219104</v>
      </c>
      <c r="S322" s="60">
        <f ca="1">SUM(N$12:N322)+SUMIF(O$12:O322, "&lt;0")</f>
        <v>204735.27500000002</v>
      </c>
      <c r="U322" s="61">
        <v>44493</v>
      </c>
      <c r="V322" s="62">
        <f t="shared" ca="1" si="139"/>
        <v>2062</v>
      </c>
      <c r="W322" s="62">
        <f t="shared" ca="1" si="142"/>
        <v>2062</v>
      </c>
      <c r="X322" s="62">
        <f t="shared" ca="1" si="146"/>
        <v>909</v>
      </c>
      <c r="Y322" s="62">
        <f t="shared" ca="1" si="128"/>
        <v>1153</v>
      </c>
      <c r="Z322" s="62">
        <f t="shared" ca="1" si="129"/>
        <v>1153</v>
      </c>
      <c r="AA322" s="62">
        <f t="shared" ca="1" si="136"/>
        <v>535589.27500000002</v>
      </c>
      <c r="AB322" s="43">
        <f ca="1">SUM(Z$12:Z322)</f>
        <v>278024</v>
      </c>
      <c r="AC322" s="60">
        <f ca="1">SUM(X$12:X322)+SUMIF(Y$12:Y322, "&lt;0")</f>
        <v>257565.27500000002</v>
      </c>
      <c r="AE322" s="61">
        <v>44493</v>
      </c>
      <c r="AF322" s="62">
        <f t="shared" ca="1" si="122"/>
        <v>1562</v>
      </c>
      <c r="AG322" s="62">
        <f t="shared" ca="1" si="143"/>
        <v>1562</v>
      </c>
      <c r="AH322" s="62">
        <f t="shared" ca="1" si="147"/>
        <v>649</v>
      </c>
      <c r="AI322" s="62">
        <f t="shared" ca="1" si="130"/>
        <v>913</v>
      </c>
      <c r="AJ322" s="62">
        <f t="shared" ca="1" si="131"/>
        <v>913</v>
      </c>
      <c r="AK322" s="62">
        <f t="shared" ca="1" si="137"/>
        <v>436339.27500000002</v>
      </c>
      <c r="AL322" s="43">
        <f ca="1">SUM(AJ$12:AJ322)</f>
        <v>225344</v>
      </c>
      <c r="AM322" s="60">
        <f ca="1">SUM(AH$12:AH322)+SUMIF(AI$12:AI322, "&lt;0")</f>
        <v>210995.27500000002</v>
      </c>
      <c r="AO322" s="61">
        <v>44493</v>
      </c>
      <c r="AP322" s="62">
        <f t="shared" ca="1" si="123"/>
        <v>2062</v>
      </c>
      <c r="AQ322" s="62">
        <f t="shared" ca="1" si="144"/>
        <v>2062</v>
      </c>
      <c r="AR322" s="62">
        <f t="shared" ca="1" si="148"/>
        <v>909</v>
      </c>
      <c r="AS322" s="62">
        <f t="shared" ca="1" si="132"/>
        <v>1153</v>
      </c>
      <c r="AT322" s="62">
        <f t="shared" ca="1" si="133"/>
        <v>1153</v>
      </c>
      <c r="AU322" s="62">
        <f t="shared" ca="1" si="138"/>
        <v>560589.27500000002</v>
      </c>
      <c r="AV322" s="43">
        <f ca="1">SUM(AT$12:AT322)</f>
        <v>290504</v>
      </c>
      <c r="AW322" s="60">
        <f ca="1">SUM(AR$12:AR322)+SUMIF(AS$12:AS322, "&lt;0")</f>
        <v>270085.27500000002</v>
      </c>
    </row>
    <row r="323" spans="1:49" x14ac:dyDescent="0.2">
      <c r="A323" s="33">
        <v>44494</v>
      </c>
      <c r="B323" s="54">
        <f ca="1">IF($A323&gt;= $C$5,$C$6, INDEX('[1]Historical Data'!$C$2:$C$745, MATCH(A323, '[1]Historical Data'!$A$2:$A$745, 0)))</f>
        <v>1062</v>
      </c>
      <c r="C323" s="62">
        <f t="shared" ca="1" si="140"/>
        <v>1062</v>
      </c>
      <c r="D323" s="62">
        <f t="shared" ca="1" si="149"/>
        <v>299</v>
      </c>
      <c r="E323" s="62">
        <f t="shared" ca="1" si="124"/>
        <v>763</v>
      </c>
      <c r="F323" s="62">
        <f t="shared" ca="1" si="121"/>
        <v>763</v>
      </c>
      <c r="G323" s="62">
        <f t="shared" ca="1" si="134"/>
        <v>313151.27500000002</v>
      </c>
      <c r="H323" s="43">
        <f ca="1">SUM(F$12:F323)</f>
        <v>160947</v>
      </c>
      <c r="I323" s="60">
        <f ca="1">SUM(D$12:D323)+SUMIF(E$12:E323, "&lt;0")</f>
        <v>152204.27499999999</v>
      </c>
      <c r="J323" s="43"/>
      <c r="K323" s="61">
        <v>44494</v>
      </c>
      <c r="L323" s="62">
        <f t="shared" ca="1" si="125"/>
        <v>1562</v>
      </c>
      <c r="M323" s="62">
        <f t="shared" ca="1" si="141"/>
        <v>1562</v>
      </c>
      <c r="N323" s="62">
        <f t="shared" ca="1" si="145"/>
        <v>559</v>
      </c>
      <c r="O323" s="62">
        <f t="shared" ca="1" si="126"/>
        <v>1003</v>
      </c>
      <c r="P323" s="62">
        <f t="shared" ca="1" si="127"/>
        <v>1003</v>
      </c>
      <c r="Q323" s="62">
        <f t="shared" ca="1" si="135"/>
        <v>425401.27500000002</v>
      </c>
      <c r="R323" s="43">
        <f ca="1">SUM(P$12:P323)</f>
        <v>220107</v>
      </c>
      <c r="S323" s="60">
        <f ca="1">SUM(N$12:N323)+SUMIF(O$12:O323, "&lt;0")</f>
        <v>205294.27500000002</v>
      </c>
      <c r="U323" s="61">
        <v>44494</v>
      </c>
      <c r="V323" s="62">
        <f t="shared" ca="1" si="139"/>
        <v>2062</v>
      </c>
      <c r="W323" s="62">
        <f t="shared" ca="1" si="142"/>
        <v>2062</v>
      </c>
      <c r="X323" s="62">
        <f t="shared" ca="1" si="146"/>
        <v>819</v>
      </c>
      <c r="Y323" s="62">
        <f t="shared" ca="1" si="128"/>
        <v>1243</v>
      </c>
      <c r="Z323" s="62">
        <f t="shared" ca="1" si="129"/>
        <v>1243</v>
      </c>
      <c r="AA323" s="62">
        <f t="shared" ca="1" si="136"/>
        <v>537651.27500000002</v>
      </c>
      <c r="AB323" s="43">
        <f ca="1">SUM(Z$12:Z323)</f>
        <v>279267</v>
      </c>
      <c r="AC323" s="60">
        <f ca="1">SUM(X$12:X323)+SUMIF(Y$12:Y323, "&lt;0")</f>
        <v>258384.27500000002</v>
      </c>
      <c r="AE323" s="61">
        <v>44494</v>
      </c>
      <c r="AF323" s="62">
        <f t="shared" ca="1" si="122"/>
        <v>1562</v>
      </c>
      <c r="AG323" s="62">
        <f t="shared" ca="1" si="143"/>
        <v>1562</v>
      </c>
      <c r="AH323" s="62">
        <f t="shared" ca="1" si="147"/>
        <v>559</v>
      </c>
      <c r="AI323" s="62">
        <f t="shared" ca="1" si="130"/>
        <v>1003</v>
      </c>
      <c r="AJ323" s="62">
        <f t="shared" ca="1" si="131"/>
        <v>1003</v>
      </c>
      <c r="AK323" s="62">
        <f t="shared" ca="1" si="137"/>
        <v>437901.27500000002</v>
      </c>
      <c r="AL323" s="43">
        <f ca="1">SUM(AJ$12:AJ323)</f>
        <v>226347</v>
      </c>
      <c r="AM323" s="60">
        <f ca="1">SUM(AH$12:AH323)+SUMIF(AI$12:AI323, "&lt;0")</f>
        <v>211554.27500000002</v>
      </c>
      <c r="AO323" s="61">
        <v>44494</v>
      </c>
      <c r="AP323" s="62">
        <f t="shared" ca="1" si="123"/>
        <v>2062</v>
      </c>
      <c r="AQ323" s="62">
        <f t="shared" ca="1" si="144"/>
        <v>2062</v>
      </c>
      <c r="AR323" s="62">
        <f t="shared" ca="1" si="148"/>
        <v>819</v>
      </c>
      <c r="AS323" s="62">
        <f t="shared" ca="1" si="132"/>
        <v>1243</v>
      </c>
      <c r="AT323" s="62">
        <f t="shared" ca="1" si="133"/>
        <v>1243</v>
      </c>
      <c r="AU323" s="62">
        <f t="shared" ca="1" si="138"/>
        <v>562651.27500000002</v>
      </c>
      <c r="AV323" s="43">
        <f ca="1">SUM(AT$12:AT323)</f>
        <v>291747</v>
      </c>
      <c r="AW323" s="60">
        <f ca="1">SUM(AR$12:AR323)+SUMIF(AS$12:AS323, "&lt;0")</f>
        <v>270904.27500000002</v>
      </c>
    </row>
    <row r="324" spans="1:49" x14ac:dyDescent="0.2">
      <c r="A324" s="33">
        <v>44495</v>
      </c>
      <c r="B324" s="54">
        <f ca="1">IF($A324&gt;= $C$5,$C$6, INDEX('[1]Historical Data'!$C$2:$C$745, MATCH(A324, '[1]Historical Data'!$A$2:$A$745, 0)))</f>
        <v>1062</v>
      </c>
      <c r="C324" s="62">
        <f t="shared" ca="1" si="140"/>
        <v>1062</v>
      </c>
      <c r="D324" s="62">
        <f t="shared" ca="1" si="149"/>
        <v>0</v>
      </c>
      <c r="E324" s="62">
        <f t="shared" ca="1" si="124"/>
        <v>1062</v>
      </c>
      <c r="F324" s="62">
        <f t="shared" ca="1" si="121"/>
        <v>1062</v>
      </c>
      <c r="G324" s="62">
        <f t="shared" ca="1" si="134"/>
        <v>314213.27500000002</v>
      </c>
      <c r="H324" s="43">
        <f ca="1">SUM(F$12:F324)</f>
        <v>162009</v>
      </c>
      <c r="I324" s="60">
        <f ca="1">SUM(D$12:D324)+SUMIF(E$12:E324, "&lt;0")</f>
        <v>152204.27499999999</v>
      </c>
      <c r="J324" s="43"/>
      <c r="K324" s="61">
        <v>44495</v>
      </c>
      <c r="L324" s="62">
        <f t="shared" ca="1" si="125"/>
        <v>1562</v>
      </c>
      <c r="M324" s="62">
        <f t="shared" ca="1" si="141"/>
        <v>1562</v>
      </c>
      <c r="N324" s="62">
        <f t="shared" ca="1" si="145"/>
        <v>205</v>
      </c>
      <c r="O324" s="62">
        <f t="shared" ca="1" si="126"/>
        <v>1357</v>
      </c>
      <c r="P324" s="62">
        <f t="shared" ca="1" si="127"/>
        <v>1357</v>
      </c>
      <c r="Q324" s="62">
        <f t="shared" ca="1" si="135"/>
        <v>426963.27500000002</v>
      </c>
      <c r="R324" s="43">
        <f ca="1">SUM(P$12:P324)</f>
        <v>221464</v>
      </c>
      <c r="S324" s="60">
        <f ca="1">SUM(N$12:N324)+SUMIF(O$12:O324, "&lt;0")</f>
        <v>205499.27500000002</v>
      </c>
      <c r="U324" s="61">
        <v>44495</v>
      </c>
      <c r="V324" s="62">
        <f t="shared" ca="1" si="139"/>
        <v>2062</v>
      </c>
      <c r="W324" s="62">
        <f t="shared" ca="1" si="142"/>
        <v>2062</v>
      </c>
      <c r="X324" s="62">
        <f t="shared" ca="1" si="146"/>
        <v>459</v>
      </c>
      <c r="Y324" s="62">
        <f t="shared" ca="1" si="128"/>
        <v>1603</v>
      </c>
      <c r="Z324" s="62">
        <f t="shared" ca="1" si="129"/>
        <v>1603</v>
      </c>
      <c r="AA324" s="62">
        <f t="shared" ca="1" si="136"/>
        <v>539713.27500000002</v>
      </c>
      <c r="AB324" s="43">
        <f ca="1">SUM(Z$12:Z324)</f>
        <v>280870</v>
      </c>
      <c r="AC324" s="60">
        <f ca="1">SUM(X$12:X324)+SUMIF(Y$12:Y324, "&lt;0")</f>
        <v>258843.27500000002</v>
      </c>
      <c r="AE324" s="61">
        <v>44495</v>
      </c>
      <c r="AF324" s="62">
        <f t="shared" ca="1" si="122"/>
        <v>1562</v>
      </c>
      <c r="AG324" s="62">
        <f t="shared" ca="1" si="143"/>
        <v>1562</v>
      </c>
      <c r="AH324" s="62">
        <f t="shared" ca="1" si="147"/>
        <v>199</v>
      </c>
      <c r="AI324" s="62">
        <f t="shared" ca="1" si="130"/>
        <v>1363</v>
      </c>
      <c r="AJ324" s="62">
        <f t="shared" ca="1" si="131"/>
        <v>1363</v>
      </c>
      <c r="AK324" s="62">
        <f t="shared" ca="1" si="137"/>
        <v>439463.27500000002</v>
      </c>
      <c r="AL324" s="43">
        <f ca="1">SUM(AJ$12:AJ324)</f>
        <v>227710</v>
      </c>
      <c r="AM324" s="60">
        <f ca="1">SUM(AH$12:AH324)+SUMIF(AI$12:AI324, "&lt;0")</f>
        <v>211753.27500000002</v>
      </c>
      <c r="AO324" s="61">
        <v>44495</v>
      </c>
      <c r="AP324" s="62">
        <f t="shared" ca="1" si="123"/>
        <v>2062</v>
      </c>
      <c r="AQ324" s="62">
        <f t="shared" ca="1" si="144"/>
        <v>2062</v>
      </c>
      <c r="AR324" s="62">
        <f t="shared" ca="1" si="148"/>
        <v>459</v>
      </c>
      <c r="AS324" s="62">
        <f t="shared" ca="1" si="132"/>
        <v>1603</v>
      </c>
      <c r="AT324" s="62">
        <f t="shared" ca="1" si="133"/>
        <v>1603</v>
      </c>
      <c r="AU324" s="62">
        <f t="shared" ca="1" si="138"/>
        <v>564713.27500000002</v>
      </c>
      <c r="AV324" s="43">
        <f ca="1">SUM(AT$12:AT324)</f>
        <v>293350</v>
      </c>
      <c r="AW324" s="60">
        <f ca="1">SUM(AR$12:AR324)+SUMIF(AS$12:AS324, "&lt;0")</f>
        <v>271363.27500000002</v>
      </c>
    </row>
    <row r="325" spans="1:49" x14ac:dyDescent="0.2">
      <c r="A325" s="33">
        <v>44496</v>
      </c>
      <c r="B325" s="54">
        <f ca="1">IF($A325&gt;= $C$5,$C$6, INDEX('[1]Historical Data'!$C$2:$C$745, MATCH(A325, '[1]Historical Data'!$A$2:$A$745, 0)))</f>
        <v>1062</v>
      </c>
      <c r="C325" s="62">
        <f t="shared" ca="1" si="140"/>
        <v>1062</v>
      </c>
      <c r="D325" s="62">
        <f t="shared" ca="1" si="149"/>
        <v>410</v>
      </c>
      <c r="E325" s="62">
        <f t="shared" ca="1" si="124"/>
        <v>652</v>
      </c>
      <c r="F325" s="62">
        <f t="shared" ca="1" si="121"/>
        <v>652</v>
      </c>
      <c r="G325" s="62">
        <f t="shared" ca="1" si="134"/>
        <v>315275.27500000002</v>
      </c>
      <c r="H325" s="43">
        <f ca="1">SUM(F$12:F325)</f>
        <v>162661</v>
      </c>
      <c r="I325" s="60">
        <f ca="1">SUM(D$12:D325)+SUMIF(E$12:E325, "&lt;0")</f>
        <v>152614.27499999999</v>
      </c>
      <c r="J325" s="43"/>
      <c r="K325" s="61">
        <v>44496</v>
      </c>
      <c r="L325" s="62">
        <f t="shared" ca="1" si="125"/>
        <v>1562</v>
      </c>
      <c r="M325" s="62">
        <f t="shared" ca="1" si="141"/>
        <v>1562</v>
      </c>
      <c r="N325" s="62">
        <f t="shared" ca="1" si="145"/>
        <v>725</v>
      </c>
      <c r="O325" s="62">
        <f t="shared" ca="1" si="126"/>
        <v>837</v>
      </c>
      <c r="P325" s="62">
        <f t="shared" ca="1" si="127"/>
        <v>837</v>
      </c>
      <c r="Q325" s="62">
        <f t="shared" ca="1" si="135"/>
        <v>428525.27500000002</v>
      </c>
      <c r="R325" s="43">
        <f ca="1">SUM(P$12:P325)</f>
        <v>222301</v>
      </c>
      <c r="S325" s="60">
        <f ca="1">SUM(N$12:N325)+SUMIF(O$12:O325, "&lt;0")</f>
        <v>206224.27500000002</v>
      </c>
      <c r="U325" s="61">
        <v>44496</v>
      </c>
      <c r="V325" s="62">
        <f t="shared" ca="1" si="139"/>
        <v>2062</v>
      </c>
      <c r="W325" s="62">
        <f t="shared" ca="1" si="142"/>
        <v>2062</v>
      </c>
      <c r="X325" s="62">
        <f t="shared" ca="1" si="146"/>
        <v>991</v>
      </c>
      <c r="Y325" s="62">
        <f t="shared" ca="1" si="128"/>
        <v>1071</v>
      </c>
      <c r="Z325" s="62">
        <f t="shared" ca="1" si="129"/>
        <v>1071</v>
      </c>
      <c r="AA325" s="62">
        <f t="shared" ca="1" si="136"/>
        <v>541775.27500000002</v>
      </c>
      <c r="AB325" s="43">
        <f ca="1">SUM(Z$12:Z325)</f>
        <v>281941</v>
      </c>
      <c r="AC325" s="60">
        <f ca="1">SUM(X$12:X325)+SUMIF(Y$12:Y325, "&lt;0")</f>
        <v>259834.27500000002</v>
      </c>
      <c r="AE325" s="61">
        <v>44496</v>
      </c>
      <c r="AF325" s="62">
        <f t="shared" ca="1" si="122"/>
        <v>1562</v>
      </c>
      <c r="AG325" s="62">
        <f t="shared" ca="1" si="143"/>
        <v>1562</v>
      </c>
      <c r="AH325" s="62">
        <f t="shared" ca="1" si="147"/>
        <v>731</v>
      </c>
      <c r="AI325" s="62">
        <f t="shared" ca="1" si="130"/>
        <v>831</v>
      </c>
      <c r="AJ325" s="62">
        <f t="shared" ca="1" si="131"/>
        <v>831</v>
      </c>
      <c r="AK325" s="62">
        <f t="shared" ca="1" si="137"/>
        <v>441025.27500000002</v>
      </c>
      <c r="AL325" s="43">
        <f ca="1">SUM(AJ$12:AJ325)</f>
        <v>228541</v>
      </c>
      <c r="AM325" s="60">
        <f ca="1">SUM(AH$12:AH325)+SUMIF(AI$12:AI325, "&lt;0")</f>
        <v>212484.27500000002</v>
      </c>
      <c r="AO325" s="61">
        <v>44496</v>
      </c>
      <c r="AP325" s="62">
        <f t="shared" ca="1" si="123"/>
        <v>2062</v>
      </c>
      <c r="AQ325" s="62">
        <f t="shared" ca="1" si="144"/>
        <v>2062</v>
      </c>
      <c r="AR325" s="62">
        <f t="shared" ca="1" si="148"/>
        <v>991</v>
      </c>
      <c r="AS325" s="62">
        <f t="shared" ca="1" si="132"/>
        <v>1071</v>
      </c>
      <c r="AT325" s="62">
        <f t="shared" ca="1" si="133"/>
        <v>1071</v>
      </c>
      <c r="AU325" s="62">
        <f t="shared" ca="1" si="138"/>
        <v>566775.27500000002</v>
      </c>
      <c r="AV325" s="43">
        <f ca="1">SUM(AT$12:AT325)</f>
        <v>294421</v>
      </c>
      <c r="AW325" s="60">
        <f ca="1">SUM(AR$12:AR325)+SUMIF(AS$12:AS325, "&lt;0")</f>
        <v>272354.27500000002</v>
      </c>
    </row>
    <row r="326" spans="1:49" x14ac:dyDescent="0.2">
      <c r="A326" s="33">
        <v>44497</v>
      </c>
      <c r="B326" s="54">
        <f ca="1">IF($A326&gt;= $C$5,$C$6, INDEX('[1]Historical Data'!$C$2:$C$745, MATCH(A326, '[1]Historical Data'!$A$2:$A$745, 0)))</f>
        <v>1062</v>
      </c>
      <c r="C326" s="62">
        <f t="shared" ca="1" si="140"/>
        <v>1062</v>
      </c>
      <c r="D326" s="62">
        <f t="shared" ca="1" si="149"/>
        <v>562</v>
      </c>
      <c r="E326" s="62">
        <f t="shared" ca="1" si="124"/>
        <v>500</v>
      </c>
      <c r="F326" s="62">
        <f t="shared" ca="1" si="121"/>
        <v>500</v>
      </c>
      <c r="G326" s="62">
        <f t="shared" ca="1" si="134"/>
        <v>316337.27500000002</v>
      </c>
      <c r="H326" s="43">
        <f ca="1">SUM(F$12:F326)</f>
        <v>163161</v>
      </c>
      <c r="I326" s="60">
        <f ca="1">SUM(D$12:D326)+SUMIF(E$12:E326, "&lt;0")</f>
        <v>153176.27499999999</v>
      </c>
      <c r="J326" s="43"/>
      <c r="K326" s="61">
        <v>44497</v>
      </c>
      <c r="L326" s="62">
        <f t="shared" ca="1" si="125"/>
        <v>1562</v>
      </c>
      <c r="M326" s="62">
        <f t="shared" ca="1" si="141"/>
        <v>1562</v>
      </c>
      <c r="N326" s="62">
        <f t="shared" ca="1" si="145"/>
        <v>822</v>
      </c>
      <c r="O326" s="62">
        <f t="shared" ca="1" si="126"/>
        <v>740</v>
      </c>
      <c r="P326" s="62">
        <f t="shared" ca="1" si="127"/>
        <v>740</v>
      </c>
      <c r="Q326" s="62">
        <f t="shared" ca="1" si="135"/>
        <v>430087.27500000002</v>
      </c>
      <c r="R326" s="43">
        <f ca="1">SUM(P$12:P326)</f>
        <v>223041</v>
      </c>
      <c r="S326" s="60">
        <f ca="1">SUM(N$12:N326)+SUMIF(O$12:O326, "&lt;0")</f>
        <v>207046.27500000002</v>
      </c>
      <c r="U326" s="61">
        <v>44497</v>
      </c>
      <c r="V326" s="62">
        <f t="shared" ca="1" si="139"/>
        <v>2062</v>
      </c>
      <c r="W326" s="62">
        <f t="shared" ca="1" si="142"/>
        <v>2062</v>
      </c>
      <c r="X326" s="62">
        <f t="shared" ca="1" si="146"/>
        <v>1082</v>
      </c>
      <c r="Y326" s="62">
        <f t="shared" ca="1" si="128"/>
        <v>980</v>
      </c>
      <c r="Z326" s="62">
        <f t="shared" ca="1" si="129"/>
        <v>980</v>
      </c>
      <c r="AA326" s="62">
        <f t="shared" ca="1" si="136"/>
        <v>543837.27500000002</v>
      </c>
      <c r="AB326" s="43">
        <f ca="1">SUM(Z$12:Z326)</f>
        <v>282921</v>
      </c>
      <c r="AC326" s="60">
        <f ca="1">SUM(X$12:X326)+SUMIF(Y$12:Y326, "&lt;0")</f>
        <v>260916.27500000002</v>
      </c>
      <c r="AE326" s="61">
        <v>44497</v>
      </c>
      <c r="AF326" s="62">
        <f t="shared" ca="1" si="122"/>
        <v>1562</v>
      </c>
      <c r="AG326" s="62">
        <f t="shared" ca="1" si="143"/>
        <v>1562</v>
      </c>
      <c r="AH326" s="62">
        <f t="shared" ca="1" si="147"/>
        <v>822</v>
      </c>
      <c r="AI326" s="62">
        <f t="shared" ca="1" si="130"/>
        <v>740</v>
      </c>
      <c r="AJ326" s="62">
        <f t="shared" ca="1" si="131"/>
        <v>740</v>
      </c>
      <c r="AK326" s="62">
        <f t="shared" ca="1" si="137"/>
        <v>442587.27500000002</v>
      </c>
      <c r="AL326" s="43">
        <f ca="1">SUM(AJ$12:AJ326)</f>
        <v>229281</v>
      </c>
      <c r="AM326" s="60">
        <f ca="1">SUM(AH$12:AH326)+SUMIF(AI$12:AI326, "&lt;0")</f>
        <v>213306.27500000002</v>
      </c>
      <c r="AO326" s="61">
        <v>44497</v>
      </c>
      <c r="AP326" s="62">
        <f t="shared" ca="1" si="123"/>
        <v>2062</v>
      </c>
      <c r="AQ326" s="62">
        <f t="shared" ca="1" si="144"/>
        <v>2062</v>
      </c>
      <c r="AR326" s="62">
        <f t="shared" ca="1" si="148"/>
        <v>1082</v>
      </c>
      <c r="AS326" s="62">
        <f t="shared" ca="1" si="132"/>
        <v>980</v>
      </c>
      <c r="AT326" s="62">
        <f t="shared" ca="1" si="133"/>
        <v>980</v>
      </c>
      <c r="AU326" s="62">
        <f t="shared" ca="1" si="138"/>
        <v>568837.27500000002</v>
      </c>
      <c r="AV326" s="43">
        <f ca="1">SUM(AT$12:AT326)</f>
        <v>295401</v>
      </c>
      <c r="AW326" s="60">
        <f ca="1">SUM(AR$12:AR326)+SUMIF(AS$12:AS326, "&lt;0")</f>
        <v>273436.27500000002</v>
      </c>
    </row>
    <row r="327" spans="1:49" x14ac:dyDescent="0.2">
      <c r="A327" s="33">
        <v>44498</v>
      </c>
      <c r="B327" s="54">
        <f ca="1">IF($A327&gt;= $C$5,$C$6, INDEX('[1]Historical Data'!$C$2:$C$745, MATCH(A327, '[1]Historical Data'!$A$2:$A$745, 0)))</f>
        <v>1062</v>
      </c>
      <c r="C327" s="62">
        <f t="shared" ca="1" si="140"/>
        <v>1062</v>
      </c>
      <c r="D327" s="62">
        <f t="shared" ca="1" si="149"/>
        <v>42</v>
      </c>
      <c r="E327" s="62">
        <f t="shared" ca="1" si="124"/>
        <v>1020</v>
      </c>
      <c r="F327" s="62">
        <f t="shared" ca="1" si="121"/>
        <v>1020</v>
      </c>
      <c r="G327" s="62">
        <f t="shared" ca="1" si="134"/>
        <v>317399.27500000002</v>
      </c>
      <c r="H327" s="43">
        <f ca="1">SUM(F$12:F327)</f>
        <v>164181</v>
      </c>
      <c r="I327" s="60">
        <f ca="1">SUM(D$12:D327)+SUMIF(E$12:E327, "&lt;0")</f>
        <v>153218.27499999999</v>
      </c>
      <c r="J327" s="43"/>
      <c r="K327" s="61">
        <v>44498</v>
      </c>
      <c r="L327" s="62">
        <f t="shared" ca="1" si="125"/>
        <v>1562</v>
      </c>
      <c r="M327" s="62">
        <f t="shared" ca="1" si="141"/>
        <v>1562</v>
      </c>
      <c r="N327" s="62">
        <f t="shared" ca="1" si="145"/>
        <v>302</v>
      </c>
      <c r="O327" s="62">
        <f t="shared" ca="1" si="126"/>
        <v>1260</v>
      </c>
      <c r="P327" s="62">
        <f t="shared" ca="1" si="127"/>
        <v>1260</v>
      </c>
      <c r="Q327" s="62">
        <f t="shared" ca="1" si="135"/>
        <v>431649.27500000002</v>
      </c>
      <c r="R327" s="43">
        <f ca="1">SUM(P$12:P327)</f>
        <v>224301</v>
      </c>
      <c r="S327" s="60">
        <f ca="1">SUM(N$12:N327)+SUMIF(O$12:O327, "&lt;0")</f>
        <v>207348.27500000002</v>
      </c>
      <c r="U327" s="61">
        <v>44498</v>
      </c>
      <c r="V327" s="62">
        <f t="shared" ca="1" si="139"/>
        <v>2062</v>
      </c>
      <c r="W327" s="62">
        <f t="shared" ca="1" si="142"/>
        <v>2062</v>
      </c>
      <c r="X327" s="62">
        <f t="shared" ca="1" si="146"/>
        <v>562</v>
      </c>
      <c r="Y327" s="62">
        <f t="shared" ca="1" si="128"/>
        <v>1500</v>
      </c>
      <c r="Z327" s="62">
        <f t="shared" ca="1" si="129"/>
        <v>1500</v>
      </c>
      <c r="AA327" s="62">
        <f t="shared" ca="1" si="136"/>
        <v>545899.27500000002</v>
      </c>
      <c r="AB327" s="43">
        <f ca="1">SUM(Z$12:Z327)</f>
        <v>284421</v>
      </c>
      <c r="AC327" s="60">
        <f ca="1">SUM(X$12:X327)+SUMIF(Y$12:Y327, "&lt;0")</f>
        <v>261478.27500000002</v>
      </c>
      <c r="AE327" s="61">
        <v>44498</v>
      </c>
      <c r="AF327" s="62">
        <f t="shared" ca="1" si="122"/>
        <v>1562</v>
      </c>
      <c r="AG327" s="62">
        <f t="shared" ca="1" si="143"/>
        <v>1562</v>
      </c>
      <c r="AH327" s="62">
        <f t="shared" ca="1" si="147"/>
        <v>302</v>
      </c>
      <c r="AI327" s="62">
        <f t="shared" ca="1" si="130"/>
        <v>1260</v>
      </c>
      <c r="AJ327" s="62">
        <f t="shared" ca="1" si="131"/>
        <v>1260</v>
      </c>
      <c r="AK327" s="62">
        <f t="shared" ca="1" si="137"/>
        <v>444149.27500000002</v>
      </c>
      <c r="AL327" s="43">
        <f ca="1">SUM(AJ$12:AJ327)</f>
        <v>230541</v>
      </c>
      <c r="AM327" s="60">
        <f ca="1">SUM(AH$12:AH327)+SUMIF(AI$12:AI327, "&lt;0")</f>
        <v>213608.27500000002</v>
      </c>
      <c r="AO327" s="61">
        <v>44498</v>
      </c>
      <c r="AP327" s="62">
        <f t="shared" ca="1" si="123"/>
        <v>2062</v>
      </c>
      <c r="AQ327" s="62">
        <f t="shared" ca="1" si="144"/>
        <v>2062</v>
      </c>
      <c r="AR327" s="62">
        <f t="shared" ca="1" si="148"/>
        <v>562</v>
      </c>
      <c r="AS327" s="62">
        <f t="shared" ca="1" si="132"/>
        <v>1500</v>
      </c>
      <c r="AT327" s="62">
        <f t="shared" ca="1" si="133"/>
        <v>1500</v>
      </c>
      <c r="AU327" s="62">
        <f t="shared" ca="1" si="138"/>
        <v>570899.27500000002</v>
      </c>
      <c r="AV327" s="43">
        <f ca="1">SUM(AT$12:AT327)</f>
        <v>296901</v>
      </c>
      <c r="AW327" s="60">
        <f ca="1">SUM(AR$12:AR327)+SUMIF(AS$12:AS327, "&lt;0")</f>
        <v>273998.27500000002</v>
      </c>
    </row>
    <row r="328" spans="1:49" x14ac:dyDescent="0.2">
      <c r="A328" s="33">
        <v>44499</v>
      </c>
      <c r="B328" s="54">
        <f ca="1">IF($A328&gt;= $C$5,$C$6, INDEX('[1]Historical Data'!$C$2:$C$745, MATCH(A328, '[1]Historical Data'!$A$2:$A$745, 0)))</f>
        <v>1062</v>
      </c>
      <c r="C328" s="62">
        <f t="shared" ca="1" si="140"/>
        <v>1062</v>
      </c>
      <c r="D328" s="62">
        <f t="shared" ca="1" si="149"/>
        <v>119</v>
      </c>
      <c r="E328" s="62">
        <f t="shared" ca="1" si="124"/>
        <v>943</v>
      </c>
      <c r="F328" s="62">
        <f t="shared" ca="1" si="121"/>
        <v>943</v>
      </c>
      <c r="G328" s="62">
        <f t="shared" ca="1" si="134"/>
        <v>318461.27500000002</v>
      </c>
      <c r="H328" s="43">
        <f ca="1">SUM(F$12:F328)</f>
        <v>165124</v>
      </c>
      <c r="I328" s="60">
        <f ca="1">SUM(D$12:D328)+SUMIF(E$12:E328, "&lt;0")</f>
        <v>153337.27499999999</v>
      </c>
      <c r="J328" s="43"/>
      <c r="K328" s="61">
        <v>44499</v>
      </c>
      <c r="L328" s="62">
        <f t="shared" ca="1" si="125"/>
        <v>1562</v>
      </c>
      <c r="M328" s="62">
        <f t="shared" ca="1" si="141"/>
        <v>1562</v>
      </c>
      <c r="N328" s="62">
        <f t="shared" ca="1" si="145"/>
        <v>379</v>
      </c>
      <c r="O328" s="62">
        <f t="shared" ca="1" si="126"/>
        <v>1183</v>
      </c>
      <c r="P328" s="62">
        <f t="shared" ca="1" si="127"/>
        <v>1183</v>
      </c>
      <c r="Q328" s="62">
        <f t="shared" ca="1" si="135"/>
        <v>433211.27500000002</v>
      </c>
      <c r="R328" s="43">
        <f ca="1">SUM(P$12:P328)</f>
        <v>225484</v>
      </c>
      <c r="S328" s="60">
        <f ca="1">SUM(N$12:N328)+SUMIF(O$12:O328, "&lt;0")</f>
        <v>207727.27500000002</v>
      </c>
      <c r="U328" s="61">
        <v>44499</v>
      </c>
      <c r="V328" s="62">
        <f t="shared" ca="1" si="139"/>
        <v>2062</v>
      </c>
      <c r="W328" s="62">
        <f t="shared" ca="1" si="142"/>
        <v>2062</v>
      </c>
      <c r="X328" s="62">
        <f t="shared" ca="1" si="146"/>
        <v>639</v>
      </c>
      <c r="Y328" s="62">
        <f t="shared" ca="1" si="128"/>
        <v>1423</v>
      </c>
      <c r="Z328" s="62">
        <f t="shared" ca="1" si="129"/>
        <v>1423</v>
      </c>
      <c r="AA328" s="62">
        <f t="shared" ca="1" si="136"/>
        <v>547961.27500000002</v>
      </c>
      <c r="AB328" s="43">
        <f ca="1">SUM(Z$12:Z328)</f>
        <v>285844</v>
      </c>
      <c r="AC328" s="60">
        <f ca="1">SUM(X$12:X328)+SUMIF(Y$12:Y328, "&lt;0")</f>
        <v>262117.27500000005</v>
      </c>
      <c r="AE328" s="61">
        <v>44499</v>
      </c>
      <c r="AF328" s="62">
        <f t="shared" ca="1" si="122"/>
        <v>1562</v>
      </c>
      <c r="AG328" s="62">
        <f t="shared" ca="1" si="143"/>
        <v>1562</v>
      </c>
      <c r="AH328" s="62">
        <f t="shared" ca="1" si="147"/>
        <v>379</v>
      </c>
      <c r="AI328" s="62">
        <f t="shared" ca="1" si="130"/>
        <v>1183</v>
      </c>
      <c r="AJ328" s="62">
        <f t="shared" ca="1" si="131"/>
        <v>1183</v>
      </c>
      <c r="AK328" s="62">
        <f t="shared" ca="1" si="137"/>
        <v>445711.27500000002</v>
      </c>
      <c r="AL328" s="43">
        <f ca="1">SUM(AJ$12:AJ328)</f>
        <v>231724</v>
      </c>
      <c r="AM328" s="60">
        <f ca="1">SUM(AH$12:AH328)+SUMIF(AI$12:AI328, "&lt;0")</f>
        <v>213987.27500000002</v>
      </c>
      <c r="AO328" s="61">
        <v>44499</v>
      </c>
      <c r="AP328" s="62">
        <f t="shared" ca="1" si="123"/>
        <v>2062</v>
      </c>
      <c r="AQ328" s="62">
        <f t="shared" ca="1" si="144"/>
        <v>2062</v>
      </c>
      <c r="AR328" s="62">
        <f t="shared" ca="1" si="148"/>
        <v>639</v>
      </c>
      <c r="AS328" s="62">
        <f t="shared" ca="1" si="132"/>
        <v>1423</v>
      </c>
      <c r="AT328" s="62">
        <f t="shared" ca="1" si="133"/>
        <v>1423</v>
      </c>
      <c r="AU328" s="62">
        <f t="shared" ca="1" si="138"/>
        <v>572961.27500000002</v>
      </c>
      <c r="AV328" s="43">
        <f ca="1">SUM(AT$12:AT328)</f>
        <v>298324</v>
      </c>
      <c r="AW328" s="60">
        <f ca="1">SUM(AR$12:AR328)+SUMIF(AS$12:AS328, "&lt;0")</f>
        <v>274637.27500000002</v>
      </c>
    </row>
    <row r="329" spans="1:49" x14ac:dyDescent="0.2">
      <c r="A329" s="33">
        <v>44500</v>
      </c>
      <c r="B329" s="54">
        <f ca="1">IF($A329&gt;= $C$5,$C$6, INDEX('[1]Historical Data'!$C$2:$C$745, MATCH(A329, '[1]Historical Data'!$A$2:$A$745, 0)))</f>
        <v>1062</v>
      </c>
      <c r="C329" s="62">
        <f t="shared" ca="1" si="140"/>
        <v>1062</v>
      </c>
      <c r="D329" s="62">
        <f t="shared" ca="1" si="149"/>
        <v>712</v>
      </c>
      <c r="E329" s="62">
        <f t="shared" ca="1" si="124"/>
        <v>350</v>
      </c>
      <c r="F329" s="62">
        <f t="shared" ca="1" si="121"/>
        <v>350</v>
      </c>
      <c r="G329" s="62">
        <f t="shared" ca="1" si="134"/>
        <v>319523.27500000002</v>
      </c>
      <c r="H329" s="43">
        <f ca="1">SUM(F$12:F329)</f>
        <v>165474</v>
      </c>
      <c r="I329" s="60">
        <f ca="1">SUM(D$12:D329)+SUMIF(E$12:E329, "&lt;0")</f>
        <v>154049.27499999999</v>
      </c>
      <c r="J329" s="43"/>
      <c r="K329" s="61">
        <v>44500</v>
      </c>
      <c r="L329" s="62">
        <f t="shared" ca="1" si="125"/>
        <v>1562</v>
      </c>
      <c r="M329" s="62">
        <f t="shared" ca="1" si="141"/>
        <v>1562</v>
      </c>
      <c r="N329" s="62">
        <f t="shared" ca="1" si="145"/>
        <v>972</v>
      </c>
      <c r="O329" s="62">
        <f t="shared" ca="1" si="126"/>
        <v>590</v>
      </c>
      <c r="P329" s="62">
        <f t="shared" ca="1" si="127"/>
        <v>590</v>
      </c>
      <c r="Q329" s="62">
        <f t="shared" ca="1" si="135"/>
        <v>434773.27500000002</v>
      </c>
      <c r="R329" s="43">
        <f ca="1">SUM(P$12:P329)</f>
        <v>226074</v>
      </c>
      <c r="S329" s="60">
        <f ca="1">SUM(N$12:N329)+SUMIF(O$12:O329, "&lt;0")</f>
        <v>208699.27500000002</v>
      </c>
      <c r="U329" s="61">
        <v>44500</v>
      </c>
      <c r="V329" s="62">
        <f t="shared" ca="1" si="139"/>
        <v>2062</v>
      </c>
      <c r="W329" s="62">
        <f t="shared" ca="1" si="142"/>
        <v>2062</v>
      </c>
      <c r="X329" s="62">
        <f t="shared" ca="1" si="146"/>
        <v>1232</v>
      </c>
      <c r="Y329" s="62">
        <f t="shared" ca="1" si="128"/>
        <v>830</v>
      </c>
      <c r="Z329" s="62">
        <f t="shared" ca="1" si="129"/>
        <v>830</v>
      </c>
      <c r="AA329" s="62">
        <f t="shared" ca="1" si="136"/>
        <v>550023.27500000002</v>
      </c>
      <c r="AB329" s="43">
        <f ca="1">SUM(Z$12:Z329)</f>
        <v>286674</v>
      </c>
      <c r="AC329" s="60">
        <f ca="1">SUM(X$12:X329)+SUMIF(Y$12:Y329, "&lt;0")</f>
        <v>263349.27500000002</v>
      </c>
      <c r="AE329" s="61">
        <v>44500</v>
      </c>
      <c r="AF329" s="62">
        <f t="shared" ca="1" si="122"/>
        <v>1562</v>
      </c>
      <c r="AG329" s="62">
        <f t="shared" ca="1" si="143"/>
        <v>1562</v>
      </c>
      <c r="AH329" s="62">
        <f t="shared" ca="1" si="147"/>
        <v>972</v>
      </c>
      <c r="AI329" s="62">
        <f t="shared" ca="1" si="130"/>
        <v>590</v>
      </c>
      <c r="AJ329" s="62">
        <f t="shared" ca="1" si="131"/>
        <v>590</v>
      </c>
      <c r="AK329" s="62">
        <f t="shared" ca="1" si="137"/>
        <v>447273.27500000002</v>
      </c>
      <c r="AL329" s="43">
        <f ca="1">SUM(AJ$12:AJ329)</f>
        <v>232314</v>
      </c>
      <c r="AM329" s="60">
        <f ca="1">SUM(AH$12:AH329)+SUMIF(AI$12:AI329, "&lt;0")</f>
        <v>214959.27500000002</v>
      </c>
      <c r="AO329" s="61">
        <v>44500</v>
      </c>
      <c r="AP329" s="62">
        <f t="shared" ca="1" si="123"/>
        <v>2062</v>
      </c>
      <c r="AQ329" s="62">
        <f t="shared" ca="1" si="144"/>
        <v>2062</v>
      </c>
      <c r="AR329" s="62">
        <f t="shared" ca="1" si="148"/>
        <v>1232</v>
      </c>
      <c r="AS329" s="62">
        <f t="shared" ca="1" si="132"/>
        <v>830</v>
      </c>
      <c r="AT329" s="62">
        <f t="shared" ca="1" si="133"/>
        <v>830</v>
      </c>
      <c r="AU329" s="62">
        <f t="shared" ca="1" si="138"/>
        <v>575023.27500000002</v>
      </c>
      <c r="AV329" s="43">
        <f ca="1">SUM(AT$12:AT329)</f>
        <v>299154</v>
      </c>
      <c r="AW329" s="60">
        <f ca="1">SUM(AR$12:AR329)+SUMIF(AS$12:AS329, "&lt;0")</f>
        <v>275869.27500000002</v>
      </c>
    </row>
    <row r="330" spans="1:49" x14ac:dyDescent="0.2">
      <c r="A330" s="33">
        <v>44501</v>
      </c>
      <c r="B330" s="54">
        <f ca="1">IF($A330&gt;= $C$5,$C$6, INDEX('[1]Historical Data'!$C$2:$C$745, MATCH(A330, '[1]Historical Data'!$A$2:$A$745, 0)))</f>
        <v>1062</v>
      </c>
      <c r="C330" s="62">
        <f t="shared" ca="1" si="140"/>
        <v>1062</v>
      </c>
      <c r="D330" s="62">
        <f t="shared" ca="1" si="149"/>
        <v>525</v>
      </c>
      <c r="E330" s="62">
        <f t="shared" ca="1" si="124"/>
        <v>537</v>
      </c>
      <c r="F330" s="62">
        <f t="shared" ca="1" si="121"/>
        <v>537</v>
      </c>
      <c r="G330" s="62">
        <f t="shared" ca="1" si="134"/>
        <v>320585.27500000002</v>
      </c>
      <c r="H330" s="43">
        <f ca="1">SUM(F$12:F330)</f>
        <v>166011</v>
      </c>
      <c r="I330" s="60">
        <f ca="1">SUM(D$12:D330)+SUMIF(E$12:E330, "&lt;0")</f>
        <v>154574.27499999999</v>
      </c>
      <c r="J330" s="43"/>
      <c r="K330" s="61">
        <v>44501</v>
      </c>
      <c r="L330" s="62">
        <f t="shared" ca="1" si="125"/>
        <v>1562</v>
      </c>
      <c r="M330" s="62">
        <f t="shared" ca="1" si="141"/>
        <v>1562</v>
      </c>
      <c r="N330" s="62">
        <f t="shared" ca="1" si="145"/>
        <v>785</v>
      </c>
      <c r="O330" s="62">
        <f t="shared" ca="1" si="126"/>
        <v>777</v>
      </c>
      <c r="P330" s="62">
        <f t="shared" ca="1" si="127"/>
        <v>777</v>
      </c>
      <c r="Q330" s="62">
        <f t="shared" ca="1" si="135"/>
        <v>436335.27500000002</v>
      </c>
      <c r="R330" s="43">
        <f ca="1">SUM(P$12:P330)</f>
        <v>226851</v>
      </c>
      <c r="S330" s="60">
        <f ca="1">SUM(N$12:N330)+SUMIF(O$12:O330, "&lt;0")</f>
        <v>209484.27500000002</v>
      </c>
      <c r="U330" s="61">
        <v>44501</v>
      </c>
      <c r="V330" s="62">
        <f t="shared" ca="1" si="139"/>
        <v>2062</v>
      </c>
      <c r="W330" s="62">
        <f t="shared" ca="1" si="142"/>
        <v>2062</v>
      </c>
      <c r="X330" s="62">
        <f t="shared" ca="1" si="146"/>
        <v>1045</v>
      </c>
      <c r="Y330" s="62">
        <f t="shared" ca="1" si="128"/>
        <v>1017</v>
      </c>
      <c r="Z330" s="62">
        <f t="shared" ca="1" si="129"/>
        <v>1017</v>
      </c>
      <c r="AA330" s="62">
        <f t="shared" ca="1" si="136"/>
        <v>552085.27500000002</v>
      </c>
      <c r="AB330" s="43">
        <f ca="1">SUM(Z$12:Z330)</f>
        <v>287691</v>
      </c>
      <c r="AC330" s="60">
        <f ca="1">SUM(X$12:X330)+SUMIF(Y$12:Y330, "&lt;0")</f>
        <v>264394.27500000002</v>
      </c>
      <c r="AE330" s="61">
        <v>44501</v>
      </c>
      <c r="AF330" s="62">
        <f t="shared" ca="1" si="122"/>
        <v>1562</v>
      </c>
      <c r="AG330" s="62">
        <f t="shared" ca="1" si="143"/>
        <v>1562</v>
      </c>
      <c r="AH330" s="62">
        <f t="shared" ca="1" si="147"/>
        <v>785</v>
      </c>
      <c r="AI330" s="62">
        <f t="shared" ca="1" si="130"/>
        <v>777</v>
      </c>
      <c r="AJ330" s="62">
        <f t="shared" ca="1" si="131"/>
        <v>777</v>
      </c>
      <c r="AK330" s="62">
        <f t="shared" ca="1" si="137"/>
        <v>448835.27500000002</v>
      </c>
      <c r="AL330" s="43">
        <f ca="1">SUM(AJ$12:AJ330)</f>
        <v>233091</v>
      </c>
      <c r="AM330" s="60">
        <f ca="1">SUM(AH$12:AH330)+SUMIF(AI$12:AI330, "&lt;0")</f>
        <v>215744.27500000002</v>
      </c>
      <c r="AO330" s="61">
        <v>44501</v>
      </c>
      <c r="AP330" s="62">
        <f t="shared" ca="1" si="123"/>
        <v>2062</v>
      </c>
      <c r="AQ330" s="62">
        <f t="shared" ca="1" si="144"/>
        <v>2062</v>
      </c>
      <c r="AR330" s="62">
        <f t="shared" ca="1" si="148"/>
        <v>1045</v>
      </c>
      <c r="AS330" s="62">
        <f t="shared" ca="1" si="132"/>
        <v>1017</v>
      </c>
      <c r="AT330" s="62">
        <f t="shared" ca="1" si="133"/>
        <v>1017</v>
      </c>
      <c r="AU330" s="62">
        <f t="shared" ca="1" si="138"/>
        <v>577085.27500000002</v>
      </c>
      <c r="AV330" s="43">
        <f ca="1">SUM(AT$12:AT330)</f>
        <v>300171</v>
      </c>
      <c r="AW330" s="60">
        <f ca="1">SUM(AR$12:AR330)+SUMIF(AS$12:AS330, "&lt;0")</f>
        <v>276914.27500000002</v>
      </c>
    </row>
    <row r="331" spans="1:49" x14ac:dyDescent="0.2">
      <c r="A331" s="33">
        <v>44502</v>
      </c>
      <c r="B331" s="54">
        <f ca="1">IF($A331&gt;= $C$5,$C$6, INDEX('[1]Historical Data'!$C$2:$C$745, MATCH(A331, '[1]Historical Data'!$A$2:$A$745, 0)))</f>
        <v>1062</v>
      </c>
      <c r="C331" s="62">
        <f t="shared" ca="1" si="140"/>
        <v>1062</v>
      </c>
      <c r="D331" s="62">
        <f t="shared" ca="1" si="149"/>
        <v>661</v>
      </c>
      <c r="E331" s="62">
        <f t="shared" ca="1" si="124"/>
        <v>401</v>
      </c>
      <c r="F331" s="62">
        <f t="shared" ca="1" si="121"/>
        <v>401</v>
      </c>
      <c r="G331" s="62">
        <f t="shared" ca="1" si="134"/>
        <v>321647.27500000002</v>
      </c>
      <c r="H331" s="43">
        <f ca="1">SUM(F$12:F331)</f>
        <v>166412</v>
      </c>
      <c r="I331" s="60">
        <f ca="1">SUM(D$12:D331)+SUMIF(E$12:E331, "&lt;0")</f>
        <v>155235.27499999999</v>
      </c>
      <c r="J331" s="43"/>
      <c r="K331" s="61">
        <v>44502</v>
      </c>
      <c r="L331" s="62">
        <f t="shared" ca="1" si="125"/>
        <v>1562</v>
      </c>
      <c r="M331" s="62">
        <f t="shared" ca="1" si="141"/>
        <v>1562</v>
      </c>
      <c r="N331" s="62">
        <f t="shared" ca="1" si="145"/>
        <v>921</v>
      </c>
      <c r="O331" s="62">
        <f t="shared" ca="1" si="126"/>
        <v>641</v>
      </c>
      <c r="P331" s="62">
        <f t="shared" ca="1" si="127"/>
        <v>641</v>
      </c>
      <c r="Q331" s="62">
        <f t="shared" ca="1" si="135"/>
        <v>437897.27500000002</v>
      </c>
      <c r="R331" s="43">
        <f ca="1">SUM(P$12:P331)</f>
        <v>227492</v>
      </c>
      <c r="S331" s="60">
        <f ca="1">SUM(N$12:N331)+SUMIF(O$12:O331, "&lt;0")</f>
        <v>210405.27500000002</v>
      </c>
      <c r="U331" s="61">
        <v>44502</v>
      </c>
      <c r="V331" s="62">
        <f t="shared" ca="1" si="139"/>
        <v>2062</v>
      </c>
      <c r="W331" s="62">
        <f t="shared" ca="1" si="142"/>
        <v>2062</v>
      </c>
      <c r="X331" s="62">
        <f t="shared" ca="1" si="146"/>
        <v>1181</v>
      </c>
      <c r="Y331" s="62">
        <f t="shared" ca="1" si="128"/>
        <v>881</v>
      </c>
      <c r="Z331" s="62">
        <f t="shared" ca="1" si="129"/>
        <v>881</v>
      </c>
      <c r="AA331" s="62">
        <f t="shared" ca="1" si="136"/>
        <v>554147.27500000002</v>
      </c>
      <c r="AB331" s="43">
        <f ca="1">SUM(Z$12:Z331)</f>
        <v>288572</v>
      </c>
      <c r="AC331" s="60">
        <f ca="1">SUM(X$12:X331)+SUMIF(Y$12:Y331, "&lt;0")</f>
        <v>265575.27500000002</v>
      </c>
      <c r="AE331" s="61">
        <v>44502</v>
      </c>
      <c r="AF331" s="62">
        <f t="shared" ca="1" si="122"/>
        <v>1562</v>
      </c>
      <c r="AG331" s="62">
        <f t="shared" ca="1" si="143"/>
        <v>1562</v>
      </c>
      <c r="AH331" s="62">
        <f t="shared" ca="1" si="147"/>
        <v>921</v>
      </c>
      <c r="AI331" s="62">
        <f t="shared" ca="1" si="130"/>
        <v>641</v>
      </c>
      <c r="AJ331" s="62">
        <f t="shared" ca="1" si="131"/>
        <v>641</v>
      </c>
      <c r="AK331" s="62">
        <f t="shared" ca="1" si="137"/>
        <v>450397.27500000002</v>
      </c>
      <c r="AL331" s="43">
        <f ca="1">SUM(AJ$12:AJ331)</f>
        <v>233732</v>
      </c>
      <c r="AM331" s="60">
        <f ca="1">SUM(AH$12:AH331)+SUMIF(AI$12:AI331, "&lt;0")</f>
        <v>216665.27500000002</v>
      </c>
      <c r="AO331" s="61">
        <v>44502</v>
      </c>
      <c r="AP331" s="62">
        <f t="shared" ca="1" si="123"/>
        <v>2062</v>
      </c>
      <c r="AQ331" s="62">
        <f t="shared" ca="1" si="144"/>
        <v>2062</v>
      </c>
      <c r="AR331" s="62">
        <f t="shared" ca="1" si="148"/>
        <v>1181</v>
      </c>
      <c r="AS331" s="62">
        <f t="shared" ca="1" si="132"/>
        <v>881</v>
      </c>
      <c r="AT331" s="62">
        <f t="shared" ca="1" si="133"/>
        <v>881</v>
      </c>
      <c r="AU331" s="62">
        <f t="shared" ca="1" si="138"/>
        <v>579147.27500000002</v>
      </c>
      <c r="AV331" s="43">
        <f ca="1">SUM(AT$12:AT331)</f>
        <v>301052</v>
      </c>
      <c r="AW331" s="60">
        <f ca="1">SUM(AR$12:AR331)+SUMIF(AS$12:AS331, "&lt;0")</f>
        <v>278095.27500000002</v>
      </c>
    </row>
    <row r="332" spans="1:49" x14ac:dyDescent="0.2">
      <c r="A332" s="33">
        <v>44503</v>
      </c>
      <c r="B332" s="54">
        <f ca="1">IF($A332&gt;= $C$5,$C$6, INDEX('[1]Historical Data'!$C$2:$C$745, MATCH(A332, '[1]Historical Data'!$A$2:$A$745, 0)))</f>
        <v>1062</v>
      </c>
      <c r="C332" s="62">
        <f t="shared" ca="1" si="140"/>
        <v>1062</v>
      </c>
      <c r="D332" s="62">
        <f t="shared" ca="1" si="149"/>
        <v>894</v>
      </c>
      <c r="E332" s="62">
        <f t="shared" ca="1" si="124"/>
        <v>168</v>
      </c>
      <c r="F332" s="62">
        <f t="shared" ref="F332:F395" ca="1" si="150">IF(E332 &gt; 0, E332, 0)</f>
        <v>168</v>
      </c>
      <c r="G332" s="62">
        <f t="shared" ca="1" si="134"/>
        <v>322709.27500000002</v>
      </c>
      <c r="H332" s="43">
        <f ca="1">SUM(F$12:F332)</f>
        <v>166580</v>
      </c>
      <c r="I332" s="60">
        <f ca="1">SUM(D$12:D332)+SUMIF(E$12:E332, "&lt;0")</f>
        <v>156129.27499999999</v>
      </c>
      <c r="J332" s="43"/>
      <c r="K332" s="61">
        <v>44503</v>
      </c>
      <c r="L332" s="62">
        <f t="shared" ca="1" si="125"/>
        <v>1562</v>
      </c>
      <c r="M332" s="62">
        <f t="shared" ca="1" si="141"/>
        <v>1562</v>
      </c>
      <c r="N332" s="62">
        <f t="shared" ca="1" si="145"/>
        <v>1154</v>
      </c>
      <c r="O332" s="62">
        <f t="shared" ca="1" si="126"/>
        <v>408</v>
      </c>
      <c r="P332" s="62">
        <f t="shared" ca="1" si="127"/>
        <v>408</v>
      </c>
      <c r="Q332" s="62">
        <f t="shared" ca="1" si="135"/>
        <v>439459.27500000002</v>
      </c>
      <c r="R332" s="43">
        <f ca="1">SUM(P$12:P332)</f>
        <v>227900</v>
      </c>
      <c r="S332" s="60">
        <f ca="1">SUM(N$12:N332)+SUMIF(O$12:O332, "&lt;0")</f>
        <v>211559.27500000002</v>
      </c>
      <c r="U332" s="61">
        <v>44503</v>
      </c>
      <c r="V332" s="62">
        <f t="shared" ca="1" si="139"/>
        <v>2062</v>
      </c>
      <c r="W332" s="62">
        <f t="shared" ca="1" si="142"/>
        <v>2062</v>
      </c>
      <c r="X332" s="62">
        <f t="shared" ca="1" si="146"/>
        <v>1414</v>
      </c>
      <c r="Y332" s="62">
        <f t="shared" ca="1" si="128"/>
        <v>648</v>
      </c>
      <c r="Z332" s="62">
        <f t="shared" ca="1" si="129"/>
        <v>648</v>
      </c>
      <c r="AA332" s="62">
        <f t="shared" ca="1" si="136"/>
        <v>556209.27500000002</v>
      </c>
      <c r="AB332" s="43">
        <f ca="1">SUM(Z$12:Z332)</f>
        <v>289220</v>
      </c>
      <c r="AC332" s="60">
        <f ca="1">SUM(X$12:X332)+SUMIF(Y$12:Y332, "&lt;0")</f>
        <v>266989.27500000002</v>
      </c>
      <c r="AE332" s="61">
        <v>44503</v>
      </c>
      <c r="AF332" s="62">
        <f t="shared" ref="AF332:AF395" ca="1" si="151">IF(AE332&lt;AG$5, $B332, AG$6+MIN((AE332-AG$5)/AG$8, 1)*AG$7)</f>
        <v>1562</v>
      </c>
      <c r="AG332" s="62">
        <f t="shared" ca="1" si="143"/>
        <v>1562</v>
      </c>
      <c r="AH332" s="62">
        <f t="shared" ca="1" si="147"/>
        <v>1154</v>
      </c>
      <c r="AI332" s="62">
        <f t="shared" ca="1" si="130"/>
        <v>408</v>
      </c>
      <c r="AJ332" s="62">
        <f t="shared" ca="1" si="131"/>
        <v>408</v>
      </c>
      <c r="AK332" s="62">
        <f t="shared" ca="1" si="137"/>
        <v>451959.27500000002</v>
      </c>
      <c r="AL332" s="43">
        <f ca="1">SUM(AJ$12:AJ332)</f>
        <v>234140</v>
      </c>
      <c r="AM332" s="60">
        <f ca="1">SUM(AH$12:AH332)+SUMIF(AI$12:AI332, "&lt;0")</f>
        <v>217819.27500000002</v>
      </c>
      <c r="AO332" s="61">
        <v>44503</v>
      </c>
      <c r="AP332" s="62">
        <f t="shared" ref="AP332:AP395" ca="1" si="152">IF(AO332&lt;AQ$5, $B332, AQ$6+MIN((AO332-AQ$5)/AQ$8, 1)*AQ$7)</f>
        <v>2062</v>
      </c>
      <c r="AQ332" s="62">
        <f t="shared" ca="1" si="144"/>
        <v>2062</v>
      </c>
      <c r="AR332" s="62">
        <f t="shared" ca="1" si="148"/>
        <v>1414</v>
      </c>
      <c r="AS332" s="62">
        <f t="shared" ca="1" si="132"/>
        <v>648</v>
      </c>
      <c r="AT332" s="62">
        <f t="shared" ca="1" si="133"/>
        <v>648</v>
      </c>
      <c r="AU332" s="62">
        <f t="shared" ca="1" si="138"/>
        <v>581209.27500000002</v>
      </c>
      <c r="AV332" s="43">
        <f ca="1">SUM(AT$12:AT332)</f>
        <v>301700</v>
      </c>
      <c r="AW332" s="60">
        <f ca="1">SUM(AR$12:AR332)+SUMIF(AS$12:AS332, "&lt;0")</f>
        <v>279509.27500000002</v>
      </c>
    </row>
    <row r="333" spans="1:49" x14ac:dyDescent="0.2">
      <c r="A333" s="33">
        <v>44504</v>
      </c>
      <c r="B333" s="54">
        <f ca="1">IF($A333&gt;= $C$5,$C$6, INDEX('[1]Historical Data'!$C$2:$C$745, MATCH(A333, '[1]Historical Data'!$A$2:$A$745, 0)))</f>
        <v>1062</v>
      </c>
      <c r="C333" s="62">
        <f t="shared" ca="1" si="140"/>
        <v>1062</v>
      </c>
      <c r="D333" s="62">
        <f t="shared" ca="1" si="149"/>
        <v>0</v>
      </c>
      <c r="E333" s="62">
        <f t="shared" ref="E333:E396" ca="1" si="153">B333-D333</f>
        <v>1062</v>
      </c>
      <c r="F333" s="62">
        <f t="shared" ca="1" si="150"/>
        <v>1062</v>
      </c>
      <c r="G333" s="62">
        <f t="shared" ca="1" si="134"/>
        <v>323771.27500000002</v>
      </c>
      <c r="H333" s="43">
        <f ca="1">SUM(F$12:F333)</f>
        <v>167642</v>
      </c>
      <c r="I333" s="60">
        <f ca="1">SUM(D$12:D333)+SUMIF(E$12:E333, "&lt;0")</f>
        <v>156129.27499999999</v>
      </c>
      <c r="J333" s="43"/>
      <c r="K333" s="61">
        <v>44504</v>
      </c>
      <c r="L333" s="62">
        <f t="shared" ref="L333:L396" ca="1" si="154">IF(K333&lt;M$5, $B333, M$6+MIN((K333-M$5)/M$8, 1)*M$7)</f>
        <v>1562</v>
      </c>
      <c r="M333" s="62">
        <f t="shared" ca="1" si="141"/>
        <v>1562</v>
      </c>
      <c r="N333" s="62">
        <f t="shared" ca="1" si="145"/>
        <v>160</v>
      </c>
      <c r="O333" s="62">
        <f t="shared" ref="O333:O396" ca="1" si="155">L333-N333</f>
        <v>1402</v>
      </c>
      <c r="P333" s="62">
        <f t="shared" ref="P333:P396" ca="1" si="156">IF(O333 &gt; 0, O333, 0)</f>
        <v>1402</v>
      </c>
      <c r="Q333" s="62">
        <f t="shared" ca="1" si="135"/>
        <v>441021.27500000002</v>
      </c>
      <c r="R333" s="43">
        <f ca="1">SUM(P$12:P333)</f>
        <v>229302</v>
      </c>
      <c r="S333" s="60">
        <f ca="1">SUM(N$12:N333)+SUMIF(O$12:O333, "&lt;0")</f>
        <v>211719.27500000002</v>
      </c>
      <c r="U333" s="61">
        <v>44504</v>
      </c>
      <c r="V333" s="62">
        <f t="shared" ca="1" si="139"/>
        <v>2062</v>
      </c>
      <c r="W333" s="62">
        <f t="shared" ca="1" si="142"/>
        <v>2062</v>
      </c>
      <c r="X333" s="62">
        <f t="shared" ca="1" si="146"/>
        <v>320</v>
      </c>
      <c r="Y333" s="62">
        <f t="shared" ref="Y333:Y396" ca="1" si="157">V333-X333</f>
        <v>1742</v>
      </c>
      <c r="Z333" s="62">
        <f t="shared" ref="Z333:Z396" ca="1" si="158">IF(Y333 &gt; 0, Y333, 0)</f>
        <v>1742</v>
      </c>
      <c r="AA333" s="62">
        <f t="shared" ca="1" si="136"/>
        <v>558271.27500000002</v>
      </c>
      <c r="AB333" s="43">
        <f ca="1">SUM(Z$12:Z333)</f>
        <v>290962</v>
      </c>
      <c r="AC333" s="60">
        <f ca="1">SUM(X$12:X333)+SUMIF(Y$12:Y333, "&lt;0")</f>
        <v>267309.27500000002</v>
      </c>
      <c r="AE333" s="61">
        <v>44504</v>
      </c>
      <c r="AF333" s="62">
        <f t="shared" ca="1" si="151"/>
        <v>1562</v>
      </c>
      <c r="AG333" s="62">
        <f t="shared" ca="1" si="143"/>
        <v>1562</v>
      </c>
      <c r="AH333" s="62">
        <f t="shared" ca="1" si="147"/>
        <v>60</v>
      </c>
      <c r="AI333" s="62">
        <f t="shared" ref="AI333:AI396" ca="1" si="159">AF333-AH333</f>
        <v>1502</v>
      </c>
      <c r="AJ333" s="62">
        <f t="shared" ref="AJ333:AJ396" ca="1" si="160">IF(AI333 &gt; 0, AI333, 0)</f>
        <v>1502</v>
      </c>
      <c r="AK333" s="62">
        <f t="shared" ca="1" si="137"/>
        <v>453521.27500000002</v>
      </c>
      <c r="AL333" s="43">
        <f ca="1">SUM(AJ$12:AJ333)</f>
        <v>235642</v>
      </c>
      <c r="AM333" s="60">
        <f ca="1">SUM(AH$12:AH333)+SUMIF(AI$12:AI333, "&lt;0")</f>
        <v>217879.27500000002</v>
      </c>
      <c r="AO333" s="61">
        <v>44504</v>
      </c>
      <c r="AP333" s="62">
        <f t="shared" ca="1" si="152"/>
        <v>2062</v>
      </c>
      <c r="AQ333" s="62">
        <f t="shared" ca="1" si="144"/>
        <v>2062</v>
      </c>
      <c r="AR333" s="62">
        <f t="shared" ca="1" si="148"/>
        <v>120</v>
      </c>
      <c r="AS333" s="62">
        <f t="shared" ref="AS333:AS396" ca="1" si="161">AP333-AR333</f>
        <v>1942</v>
      </c>
      <c r="AT333" s="62">
        <f t="shared" ref="AT333:AT396" ca="1" si="162">IF(AS333 &gt; 0, AS333, 0)</f>
        <v>1942</v>
      </c>
      <c r="AU333" s="62">
        <f t="shared" ca="1" si="138"/>
        <v>583271.27500000002</v>
      </c>
      <c r="AV333" s="43">
        <f ca="1">SUM(AT$12:AT333)</f>
        <v>303642</v>
      </c>
      <c r="AW333" s="60">
        <f ca="1">SUM(AR$12:AR333)+SUMIF(AS$12:AS333, "&lt;0")</f>
        <v>279629.27500000002</v>
      </c>
    </row>
    <row r="334" spans="1:49" x14ac:dyDescent="0.2">
      <c r="A334" s="33">
        <v>44505</v>
      </c>
      <c r="B334" s="54">
        <f ca="1">IF($A334&gt;= $C$5,$C$6, INDEX('[1]Historical Data'!$C$2:$C$745, MATCH(A334, '[1]Historical Data'!$A$2:$A$745, 0)))</f>
        <v>1062</v>
      </c>
      <c r="C334" s="62">
        <f t="shared" ca="1" si="140"/>
        <v>1062</v>
      </c>
      <c r="D334" s="62">
        <f t="shared" ca="1" si="149"/>
        <v>0</v>
      </c>
      <c r="E334" s="62">
        <f t="shared" ca="1" si="153"/>
        <v>1062</v>
      </c>
      <c r="F334" s="62">
        <f t="shared" ca="1" si="150"/>
        <v>1062</v>
      </c>
      <c r="G334" s="62">
        <f t="shared" ref="G334:G397" ca="1" si="163">B334+G333</f>
        <v>324833.27500000002</v>
      </c>
      <c r="H334" s="43">
        <f ca="1">SUM(F$12:F334)</f>
        <v>168704</v>
      </c>
      <c r="I334" s="60">
        <f ca="1">SUM(D$12:D334)+SUMIF(E$12:E334, "&lt;0")</f>
        <v>156129.27499999999</v>
      </c>
      <c r="J334" s="43"/>
      <c r="K334" s="61">
        <v>44505</v>
      </c>
      <c r="L334" s="62">
        <f t="shared" ca="1" si="154"/>
        <v>1562</v>
      </c>
      <c r="M334" s="62">
        <f t="shared" ca="1" si="141"/>
        <v>1562</v>
      </c>
      <c r="N334" s="62">
        <f t="shared" ca="1" si="145"/>
        <v>155</v>
      </c>
      <c r="O334" s="62">
        <f t="shared" ca="1" si="155"/>
        <v>1407</v>
      </c>
      <c r="P334" s="62">
        <f t="shared" ca="1" si="156"/>
        <v>1407</v>
      </c>
      <c r="Q334" s="62">
        <f t="shared" ref="Q334:Q397" ca="1" si="164">L334+Q333</f>
        <v>442583.27500000002</v>
      </c>
      <c r="R334" s="43">
        <f ca="1">SUM(P$12:P334)</f>
        <v>230709</v>
      </c>
      <c r="S334" s="60">
        <f ca="1">SUM(N$12:N334)+SUMIF(O$12:O334, "&lt;0")</f>
        <v>211874.27500000002</v>
      </c>
      <c r="U334" s="61">
        <v>44505</v>
      </c>
      <c r="V334" s="62">
        <f t="shared" ca="1" si="139"/>
        <v>2062</v>
      </c>
      <c r="W334" s="62">
        <f t="shared" ca="1" si="142"/>
        <v>2062</v>
      </c>
      <c r="X334" s="62">
        <f t="shared" ca="1" si="146"/>
        <v>310</v>
      </c>
      <c r="Y334" s="62">
        <f t="shared" ca="1" si="157"/>
        <v>1752</v>
      </c>
      <c r="Z334" s="62">
        <f t="shared" ca="1" si="158"/>
        <v>1752</v>
      </c>
      <c r="AA334" s="62">
        <f t="shared" ref="AA334:AA397" ca="1" si="165">V334+AA333</f>
        <v>560333.27500000002</v>
      </c>
      <c r="AB334" s="43">
        <f ca="1">SUM(Z$12:Z334)</f>
        <v>292714</v>
      </c>
      <c r="AC334" s="60">
        <f ca="1">SUM(X$12:X334)+SUMIF(Y$12:Y334, "&lt;0")</f>
        <v>267619.27500000002</v>
      </c>
      <c r="AE334" s="61">
        <v>44505</v>
      </c>
      <c r="AF334" s="62">
        <f t="shared" ca="1" si="151"/>
        <v>1562</v>
      </c>
      <c r="AG334" s="62">
        <f t="shared" ca="1" si="143"/>
        <v>1562</v>
      </c>
      <c r="AH334" s="62">
        <f t="shared" ca="1" si="147"/>
        <v>50</v>
      </c>
      <c r="AI334" s="62">
        <f t="shared" ca="1" si="159"/>
        <v>1512</v>
      </c>
      <c r="AJ334" s="62">
        <f t="shared" ca="1" si="160"/>
        <v>1512</v>
      </c>
      <c r="AK334" s="62">
        <f t="shared" ref="AK334:AK397" ca="1" si="166">AF334+AK333</f>
        <v>455083.27500000002</v>
      </c>
      <c r="AL334" s="43">
        <f ca="1">SUM(AJ$12:AJ334)</f>
        <v>237154</v>
      </c>
      <c r="AM334" s="60">
        <f ca="1">SUM(AH$12:AH334)+SUMIF(AI$12:AI334, "&lt;0")</f>
        <v>217929.27500000002</v>
      </c>
      <c r="AO334" s="61">
        <v>44505</v>
      </c>
      <c r="AP334" s="62">
        <f t="shared" ca="1" si="152"/>
        <v>2062</v>
      </c>
      <c r="AQ334" s="62">
        <f t="shared" ca="1" si="144"/>
        <v>2062</v>
      </c>
      <c r="AR334" s="62">
        <f t="shared" ca="1" si="148"/>
        <v>370</v>
      </c>
      <c r="AS334" s="62">
        <f t="shared" ca="1" si="161"/>
        <v>1692</v>
      </c>
      <c r="AT334" s="62">
        <f t="shared" ca="1" si="162"/>
        <v>1692</v>
      </c>
      <c r="AU334" s="62">
        <f t="shared" ref="AU334:AU397" ca="1" si="167">AP334+AU333</f>
        <v>585333.27500000002</v>
      </c>
      <c r="AV334" s="43">
        <f ca="1">SUM(AT$12:AT334)</f>
        <v>305334</v>
      </c>
      <c r="AW334" s="60">
        <f ca="1">SUM(AR$12:AR334)+SUMIF(AS$12:AS334, "&lt;0")</f>
        <v>279999.27500000002</v>
      </c>
    </row>
    <row r="335" spans="1:49" x14ac:dyDescent="0.2">
      <c r="A335" s="33">
        <v>44506</v>
      </c>
      <c r="B335" s="54">
        <f ca="1">IF($A335&gt;= $C$5,$C$6, INDEX('[1]Historical Data'!$C$2:$C$745, MATCH(A335, '[1]Historical Data'!$A$2:$A$745, 0)))</f>
        <v>1062</v>
      </c>
      <c r="C335" s="62">
        <f t="shared" ca="1" si="140"/>
        <v>1062</v>
      </c>
      <c r="D335" s="62">
        <f t="shared" ca="1" si="149"/>
        <v>0</v>
      </c>
      <c r="E335" s="62">
        <f t="shared" ca="1" si="153"/>
        <v>1062</v>
      </c>
      <c r="F335" s="62">
        <f t="shared" ca="1" si="150"/>
        <v>1062</v>
      </c>
      <c r="G335" s="62">
        <f t="shared" ca="1" si="163"/>
        <v>325895.27500000002</v>
      </c>
      <c r="H335" s="43">
        <f ca="1">SUM(F$12:F335)</f>
        <v>169766</v>
      </c>
      <c r="I335" s="60">
        <f ca="1">SUM(D$12:D335)+SUMIF(E$12:E335, "&lt;0")</f>
        <v>156129.27499999999</v>
      </c>
      <c r="J335" s="43"/>
      <c r="K335" s="61">
        <v>44506</v>
      </c>
      <c r="L335" s="62">
        <f t="shared" ca="1" si="154"/>
        <v>1562</v>
      </c>
      <c r="M335" s="62">
        <f t="shared" ca="1" si="141"/>
        <v>1562</v>
      </c>
      <c r="N335" s="62">
        <f t="shared" ca="1" si="145"/>
        <v>150</v>
      </c>
      <c r="O335" s="62">
        <f t="shared" ca="1" si="155"/>
        <v>1412</v>
      </c>
      <c r="P335" s="62">
        <f t="shared" ca="1" si="156"/>
        <v>1412</v>
      </c>
      <c r="Q335" s="62">
        <f t="shared" ca="1" si="164"/>
        <v>444145.27500000002</v>
      </c>
      <c r="R335" s="43">
        <f ca="1">SUM(P$12:P335)</f>
        <v>232121</v>
      </c>
      <c r="S335" s="60">
        <f ca="1">SUM(N$12:N335)+SUMIF(O$12:O335, "&lt;0")</f>
        <v>212024.27500000002</v>
      </c>
      <c r="U335" s="61">
        <v>44506</v>
      </c>
      <c r="V335" s="62">
        <f t="shared" ca="1" si="139"/>
        <v>2062</v>
      </c>
      <c r="W335" s="62">
        <f t="shared" ca="1" si="142"/>
        <v>2062</v>
      </c>
      <c r="X335" s="62">
        <f t="shared" ca="1" si="146"/>
        <v>300</v>
      </c>
      <c r="Y335" s="62">
        <f t="shared" ca="1" si="157"/>
        <v>1762</v>
      </c>
      <c r="Z335" s="62">
        <f t="shared" ca="1" si="158"/>
        <v>1762</v>
      </c>
      <c r="AA335" s="62">
        <f t="shared" ca="1" si="165"/>
        <v>562395.27500000002</v>
      </c>
      <c r="AB335" s="43">
        <f ca="1">SUM(Z$12:Z335)</f>
        <v>294476</v>
      </c>
      <c r="AC335" s="60">
        <f ca="1">SUM(X$12:X335)+SUMIF(Y$12:Y335, "&lt;0")</f>
        <v>267919.27500000002</v>
      </c>
      <c r="AE335" s="61">
        <v>44506</v>
      </c>
      <c r="AF335" s="62">
        <f t="shared" ca="1" si="151"/>
        <v>1562</v>
      </c>
      <c r="AG335" s="62">
        <f t="shared" ca="1" si="143"/>
        <v>1562</v>
      </c>
      <c r="AH335" s="62">
        <f t="shared" ca="1" si="147"/>
        <v>40</v>
      </c>
      <c r="AI335" s="62">
        <f t="shared" ca="1" si="159"/>
        <v>1522</v>
      </c>
      <c r="AJ335" s="62">
        <f t="shared" ca="1" si="160"/>
        <v>1522</v>
      </c>
      <c r="AK335" s="62">
        <f t="shared" ca="1" si="166"/>
        <v>456645.27500000002</v>
      </c>
      <c r="AL335" s="43">
        <f ca="1">SUM(AJ$12:AJ335)</f>
        <v>238676</v>
      </c>
      <c r="AM335" s="60">
        <f ca="1">SUM(AH$12:AH335)+SUMIF(AI$12:AI335, "&lt;0")</f>
        <v>217969.27500000002</v>
      </c>
      <c r="AO335" s="61">
        <v>44506</v>
      </c>
      <c r="AP335" s="62">
        <f t="shared" ca="1" si="152"/>
        <v>2062</v>
      </c>
      <c r="AQ335" s="62">
        <f t="shared" ca="1" si="144"/>
        <v>2062</v>
      </c>
      <c r="AR335" s="62">
        <f t="shared" ca="1" si="148"/>
        <v>380.27899999999863</v>
      </c>
      <c r="AS335" s="62">
        <f t="shared" ca="1" si="161"/>
        <v>1681.7210000000014</v>
      </c>
      <c r="AT335" s="62">
        <f t="shared" ca="1" si="162"/>
        <v>1681.7210000000014</v>
      </c>
      <c r="AU335" s="62">
        <f t="shared" ca="1" si="167"/>
        <v>587395.27500000002</v>
      </c>
      <c r="AV335" s="43">
        <f ca="1">SUM(AT$12:AT335)</f>
        <v>307015.72100000002</v>
      </c>
      <c r="AW335" s="60">
        <f ca="1">SUM(AR$12:AR335)+SUMIF(AS$12:AS335, "&lt;0")</f>
        <v>280379.554</v>
      </c>
    </row>
    <row r="336" spans="1:49" x14ac:dyDescent="0.2">
      <c r="A336" s="33">
        <v>44507</v>
      </c>
      <c r="B336" s="54">
        <f ca="1">IF($A336&gt;= $C$5,$C$6, INDEX('[1]Historical Data'!$C$2:$C$745, MATCH(A336, '[1]Historical Data'!$A$2:$A$745, 0)))</f>
        <v>1062</v>
      </c>
      <c r="C336" s="62">
        <f t="shared" ca="1" si="140"/>
        <v>1062</v>
      </c>
      <c r="D336" s="62">
        <f t="shared" ca="1" si="149"/>
        <v>0</v>
      </c>
      <c r="E336" s="62">
        <f t="shared" ca="1" si="153"/>
        <v>1062</v>
      </c>
      <c r="F336" s="62">
        <f t="shared" ca="1" si="150"/>
        <v>1062</v>
      </c>
      <c r="G336" s="62">
        <f t="shared" ca="1" si="163"/>
        <v>326957.27500000002</v>
      </c>
      <c r="H336" s="43">
        <f ca="1">SUM(F$12:F336)</f>
        <v>170828</v>
      </c>
      <c r="I336" s="60">
        <f ca="1">SUM(D$12:D336)+SUMIF(E$12:E336, "&lt;0")</f>
        <v>156129.27499999999</v>
      </c>
      <c r="J336" s="43"/>
      <c r="K336" s="61">
        <v>44507</v>
      </c>
      <c r="L336" s="62">
        <f t="shared" ca="1" si="154"/>
        <v>1562</v>
      </c>
      <c r="M336" s="62">
        <f t="shared" ca="1" si="141"/>
        <v>1562</v>
      </c>
      <c r="N336" s="62">
        <f t="shared" ca="1" si="145"/>
        <v>440.72499999999854</v>
      </c>
      <c r="O336" s="62">
        <f t="shared" ca="1" si="155"/>
        <v>1121.2750000000015</v>
      </c>
      <c r="P336" s="62">
        <f t="shared" ca="1" si="156"/>
        <v>1121.2750000000015</v>
      </c>
      <c r="Q336" s="62">
        <f t="shared" ca="1" si="164"/>
        <v>445707.27500000002</v>
      </c>
      <c r="R336" s="43">
        <f ca="1">SUM(P$12:P336)</f>
        <v>233242.27499999999</v>
      </c>
      <c r="S336" s="60">
        <f ca="1">SUM(N$12:N336)+SUMIF(O$12:O336, "&lt;0")</f>
        <v>212465.00000000003</v>
      </c>
      <c r="U336" s="61">
        <v>44507</v>
      </c>
      <c r="V336" s="62">
        <f t="shared" ref="V336:V399" ca="1" si="168">IF(U336&lt;W$5, $B336, W$6+MIN((U336-W$5)/W$8, 1)*W$7)</f>
        <v>2062</v>
      </c>
      <c r="W336" s="62">
        <f t="shared" ca="1" si="142"/>
        <v>2062</v>
      </c>
      <c r="X336" s="62">
        <f t="shared" ca="1" si="146"/>
        <v>1015.7249999999985</v>
      </c>
      <c r="Y336" s="62">
        <f t="shared" ca="1" si="157"/>
        <v>1046.2750000000015</v>
      </c>
      <c r="Z336" s="62">
        <f t="shared" ca="1" si="158"/>
        <v>1046.2750000000015</v>
      </c>
      <c r="AA336" s="62">
        <f t="shared" ca="1" si="165"/>
        <v>564457.27500000002</v>
      </c>
      <c r="AB336" s="43">
        <f ca="1">SUM(Z$12:Z336)</f>
        <v>295522.27500000002</v>
      </c>
      <c r="AC336" s="60">
        <f ca="1">SUM(X$12:X336)+SUMIF(Y$12:Y336, "&lt;0")</f>
        <v>268935</v>
      </c>
      <c r="AE336" s="61">
        <v>44507</v>
      </c>
      <c r="AF336" s="62">
        <f t="shared" ca="1" si="151"/>
        <v>1562</v>
      </c>
      <c r="AG336" s="62">
        <f t="shared" ca="1" si="143"/>
        <v>1562</v>
      </c>
      <c r="AH336" s="62">
        <f t="shared" ca="1" si="147"/>
        <v>755.72499999999854</v>
      </c>
      <c r="AI336" s="62">
        <f t="shared" ca="1" si="159"/>
        <v>806.27500000000146</v>
      </c>
      <c r="AJ336" s="62">
        <f t="shared" ca="1" si="160"/>
        <v>806.27500000000146</v>
      </c>
      <c r="AK336" s="62">
        <f t="shared" ca="1" si="166"/>
        <v>458207.27500000002</v>
      </c>
      <c r="AL336" s="43">
        <f ca="1">SUM(AJ$12:AJ336)</f>
        <v>239482.27499999999</v>
      </c>
      <c r="AM336" s="60">
        <f ca="1">SUM(AH$12:AH336)+SUMIF(AI$12:AI336, "&lt;0")</f>
        <v>218725.00000000003</v>
      </c>
      <c r="AO336" s="61">
        <v>44507</v>
      </c>
      <c r="AP336" s="62">
        <f t="shared" ca="1" si="152"/>
        <v>2062</v>
      </c>
      <c r="AQ336" s="62">
        <f t="shared" ca="1" si="144"/>
        <v>2062</v>
      </c>
      <c r="AR336" s="62">
        <f t="shared" ca="1" si="148"/>
        <v>1075.4459999999999</v>
      </c>
      <c r="AS336" s="62">
        <f t="shared" ca="1" si="161"/>
        <v>986.55400000000009</v>
      </c>
      <c r="AT336" s="62">
        <f t="shared" ca="1" si="162"/>
        <v>986.55400000000009</v>
      </c>
      <c r="AU336" s="62">
        <f t="shared" ca="1" si="167"/>
        <v>589457.27500000002</v>
      </c>
      <c r="AV336" s="43">
        <f ca="1">SUM(AT$12:AT336)</f>
        <v>308002.27500000002</v>
      </c>
      <c r="AW336" s="60">
        <f ca="1">SUM(AR$12:AR336)+SUMIF(AS$12:AS336, "&lt;0")</f>
        <v>281455</v>
      </c>
    </row>
    <row r="337" spans="1:49" x14ac:dyDescent="0.2">
      <c r="A337" s="33">
        <v>44508</v>
      </c>
      <c r="B337" s="54">
        <f ca="1">IF($A337&gt;= $C$5,$C$6, INDEX('[1]Historical Data'!$C$2:$C$745, MATCH(A337, '[1]Historical Data'!$A$2:$A$745, 0)))</f>
        <v>1062</v>
      </c>
      <c r="C337" s="62">
        <f t="shared" ca="1" si="140"/>
        <v>1062</v>
      </c>
      <c r="D337" s="62">
        <f t="shared" ca="1" si="149"/>
        <v>0</v>
      </c>
      <c r="E337" s="62">
        <f t="shared" ca="1" si="153"/>
        <v>1062</v>
      </c>
      <c r="F337" s="62">
        <f t="shared" ca="1" si="150"/>
        <v>1062</v>
      </c>
      <c r="G337" s="62">
        <f t="shared" ca="1" si="163"/>
        <v>328019.27500000002</v>
      </c>
      <c r="H337" s="43">
        <f ca="1">SUM(F$12:F337)</f>
        <v>171890</v>
      </c>
      <c r="I337" s="60">
        <f ca="1">SUM(D$12:D337)+SUMIF(E$12:E337, "&lt;0")</f>
        <v>156129.27499999999</v>
      </c>
      <c r="J337" s="43"/>
      <c r="K337" s="61">
        <v>44508</v>
      </c>
      <c r="L337" s="62">
        <f t="shared" ca="1" si="154"/>
        <v>1562</v>
      </c>
      <c r="M337" s="62">
        <f t="shared" ca="1" si="141"/>
        <v>1562</v>
      </c>
      <c r="N337" s="62">
        <f t="shared" ca="1" si="145"/>
        <v>356</v>
      </c>
      <c r="O337" s="62">
        <f t="shared" ca="1" si="155"/>
        <v>1206</v>
      </c>
      <c r="P337" s="62">
        <f t="shared" ca="1" si="156"/>
        <v>1206</v>
      </c>
      <c r="Q337" s="62">
        <f t="shared" ca="1" si="164"/>
        <v>447269.27500000002</v>
      </c>
      <c r="R337" s="43">
        <f ca="1">SUM(P$12:P337)</f>
        <v>234448.27499999999</v>
      </c>
      <c r="S337" s="60">
        <f ca="1">SUM(N$12:N337)+SUMIF(O$12:O337, "&lt;0")</f>
        <v>212821.00000000003</v>
      </c>
      <c r="U337" s="61">
        <v>44508</v>
      </c>
      <c r="V337" s="62">
        <f t="shared" ca="1" si="168"/>
        <v>2062</v>
      </c>
      <c r="W337" s="62">
        <f t="shared" ca="1" si="142"/>
        <v>2062</v>
      </c>
      <c r="X337" s="62">
        <f t="shared" ca="1" si="146"/>
        <v>616</v>
      </c>
      <c r="Y337" s="62">
        <f t="shared" ca="1" si="157"/>
        <v>1446</v>
      </c>
      <c r="Z337" s="62">
        <f t="shared" ca="1" si="158"/>
        <v>1446</v>
      </c>
      <c r="AA337" s="62">
        <f t="shared" ca="1" si="165"/>
        <v>566519.27500000002</v>
      </c>
      <c r="AB337" s="43">
        <f ca="1">SUM(Z$12:Z337)</f>
        <v>296968.27500000002</v>
      </c>
      <c r="AC337" s="60">
        <f ca="1">SUM(X$12:X337)+SUMIF(Y$12:Y337, "&lt;0")</f>
        <v>269551</v>
      </c>
      <c r="AE337" s="61">
        <v>44508</v>
      </c>
      <c r="AF337" s="62">
        <f t="shared" ca="1" si="151"/>
        <v>1562</v>
      </c>
      <c r="AG337" s="62">
        <f t="shared" ca="1" si="143"/>
        <v>1562</v>
      </c>
      <c r="AH337" s="62">
        <f t="shared" ca="1" si="147"/>
        <v>356</v>
      </c>
      <c r="AI337" s="62">
        <f t="shared" ca="1" si="159"/>
        <v>1206</v>
      </c>
      <c r="AJ337" s="62">
        <f t="shared" ca="1" si="160"/>
        <v>1206</v>
      </c>
      <c r="AK337" s="62">
        <f t="shared" ca="1" si="166"/>
        <v>459769.27500000002</v>
      </c>
      <c r="AL337" s="43">
        <f ca="1">SUM(AJ$12:AJ337)</f>
        <v>240688.27499999999</v>
      </c>
      <c r="AM337" s="60">
        <f ca="1">SUM(AH$12:AH337)+SUMIF(AI$12:AI337, "&lt;0")</f>
        <v>219081.00000000003</v>
      </c>
      <c r="AO337" s="61">
        <v>44508</v>
      </c>
      <c r="AP337" s="62">
        <f t="shared" ca="1" si="152"/>
        <v>2062</v>
      </c>
      <c r="AQ337" s="62">
        <f t="shared" ca="1" si="144"/>
        <v>2062</v>
      </c>
      <c r="AR337" s="62">
        <f t="shared" ca="1" si="148"/>
        <v>616</v>
      </c>
      <c r="AS337" s="62">
        <f t="shared" ca="1" si="161"/>
        <v>1446</v>
      </c>
      <c r="AT337" s="62">
        <f t="shared" ca="1" si="162"/>
        <v>1446</v>
      </c>
      <c r="AU337" s="62">
        <f t="shared" ca="1" si="167"/>
        <v>591519.27500000002</v>
      </c>
      <c r="AV337" s="43">
        <f ca="1">SUM(AT$12:AT337)</f>
        <v>309448.27500000002</v>
      </c>
      <c r="AW337" s="60">
        <f ca="1">SUM(AR$12:AR337)+SUMIF(AS$12:AS337, "&lt;0")</f>
        <v>282071</v>
      </c>
    </row>
    <row r="338" spans="1:49" x14ac:dyDescent="0.2">
      <c r="A338" s="33">
        <v>44509</v>
      </c>
      <c r="B338" s="54">
        <f ca="1">IF($A338&gt;= $C$5,$C$6, INDEX('[1]Historical Data'!$C$2:$C$745, MATCH(A338, '[1]Historical Data'!$A$2:$A$745, 0)))</f>
        <v>1062</v>
      </c>
      <c r="C338" s="62">
        <f t="shared" ca="1" si="140"/>
        <v>1062</v>
      </c>
      <c r="D338" s="62">
        <f t="shared" ca="1" si="149"/>
        <v>280.72499999999854</v>
      </c>
      <c r="E338" s="62">
        <f t="shared" ca="1" si="153"/>
        <v>781.27500000000146</v>
      </c>
      <c r="F338" s="62">
        <f t="shared" ca="1" si="150"/>
        <v>781.27500000000146</v>
      </c>
      <c r="G338" s="62">
        <f t="shared" ca="1" si="163"/>
        <v>329081.27500000002</v>
      </c>
      <c r="H338" s="43">
        <f ca="1">SUM(F$12:F338)</f>
        <v>172671.27499999999</v>
      </c>
      <c r="I338" s="60">
        <f ca="1">SUM(D$12:D338)+SUMIF(E$12:E338, "&lt;0")</f>
        <v>156410</v>
      </c>
      <c r="J338" s="43"/>
      <c r="K338" s="61">
        <v>44509</v>
      </c>
      <c r="L338" s="62">
        <f t="shared" ca="1" si="154"/>
        <v>1562</v>
      </c>
      <c r="M338" s="62">
        <f t="shared" ca="1" si="141"/>
        <v>1562</v>
      </c>
      <c r="N338" s="62">
        <f t="shared" ca="1" si="145"/>
        <v>574</v>
      </c>
      <c r="O338" s="62">
        <f t="shared" ca="1" si="155"/>
        <v>988</v>
      </c>
      <c r="P338" s="62">
        <f t="shared" ca="1" si="156"/>
        <v>988</v>
      </c>
      <c r="Q338" s="62">
        <f t="shared" ca="1" si="164"/>
        <v>448831.27500000002</v>
      </c>
      <c r="R338" s="43">
        <f ca="1">SUM(P$12:P338)</f>
        <v>235436.27499999999</v>
      </c>
      <c r="S338" s="60">
        <f ca="1">SUM(N$12:N338)+SUMIF(O$12:O338, "&lt;0")</f>
        <v>213395.00000000003</v>
      </c>
      <c r="U338" s="61">
        <v>44509</v>
      </c>
      <c r="V338" s="62">
        <f t="shared" ca="1" si="168"/>
        <v>2062</v>
      </c>
      <c r="W338" s="62">
        <f t="shared" ca="1" si="142"/>
        <v>2062</v>
      </c>
      <c r="X338" s="62">
        <f t="shared" ca="1" si="146"/>
        <v>829</v>
      </c>
      <c r="Y338" s="62">
        <f t="shared" ca="1" si="157"/>
        <v>1233</v>
      </c>
      <c r="Z338" s="62">
        <f t="shared" ca="1" si="158"/>
        <v>1233</v>
      </c>
      <c r="AA338" s="62">
        <f t="shared" ca="1" si="165"/>
        <v>568581.27500000002</v>
      </c>
      <c r="AB338" s="43">
        <f ca="1">SUM(Z$12:Z338)</f>
        <v>298201.27500000002</v>
      </c>
      <c r="AC338" s="60">
        <f ca="1">SUM(X$12:X338)+SUMIF(Y$12:Y338, "&lt;0")</f>
        <v>270380</v>
      </c>
      <c r="AE338" s="61">
        <v>44509</v>
      </c>
      <c r="AF338" s="62">
        <f t="shared" ca="1" si="151"/>
        <v>1562</v>
      </c>
      <c r="AG338" s="62">
        <f t="shared" ca="1" si="143"/>
        <v>1562</v>
      </c>
      <c r="AH338" s="62">
        <f t="shared" ca="1" si="147"/>
        <v>569</v>
      </c>
      <c r="AI338" s="62">
        <f t="shared" ca="1" si="159"/>
        <v>993</v>
      </c>
      <c r="AJ338" s="62">
        <f t="shared" ca="1" si="160"/>
        <v>993</v>
      </c>
      <c r="AK338" s="62">
        <f t="shared" ca="1" si="166"/>
        <v>461331.27500000002</v>
      </c>
      <c r="AL338" s="43">
        <f ca="1">SUM(AJ$12:AJ338)</f>
        <v>241681.27499999999</v>
      </c>
      <c r="AM338" s="60">
        <f ca="1">SUM(AH$12:AH338)+SUMIF(AI$12:AI338, "&lt;0")</f>
        <v>219650.00000000003</v>
      </c>
      <c r="AO338" s="61">
        <v>44509</v>
      </c>
      <c r="AP338" s="62">
        <f t="shared" ca="1" si="152"/>
        <v>2062</v>
      </c>
      <c r="AQ338" s="62">
        <f t="shared" ca="1" si="144"/>
        <v>2062</v>
      </c>
      <c r="AR338" s="62">
        <f t="shared" ca="1" si="148"/>
        <v>819</v>
      </c>
      <c r="AS338" s="62">
        <f t="shared" ca="1" si="161"/>
        <v>1243</v>
      </c>
      <c r="AT338" s="62">
        <f t="shared" ca="1" si="162"/>
        <v>1243</v>
      </c>
      <c r="AU338" s="62">
        <f t="shared" ca="1" si="167"/>
        <v>593581.27500000002</v>
      </c>
      <c r="AV338" s="43">
        <f ca="1">SUM(AT$12:AT338)</f>
        <v>310691.27500000002</v>
      </c>
      <c r="AW338" s="60">
        <f ca="1">SUM(AR$12:AR338)+SUMIF(AS$12:AS338, "&lt;0")</f>
        <v>282890</v>
      </c>
    </row>
    <row r="339" spans="1:49" x14ac:dyDescent="0.2">
      <c r="A339" s="33">
        <v>44510</v>
      </c>
      <c r="B339" s="54">
        <f ca="1">IF($A339&gt;= $C$5,$C$6, INDEX('[1]Historical Data'!$C$2:$C$745, MATCH(A339, '[1]Historical Data'!$A$2:$A$745, 0)))</f>
        <v>1062</v>
      </c>
      <c r="C339" s="62">
        <f t="shared" ref="C339:C402" ca="1" si="169">ROUND(AVERAGE(B333:B339), 0)</f>
        <v>1062</v>
      </c>
      <c r="D339" s="62">
        <f t="shared" ca="1" si="149"/>
        <v>334</v>
      </c>
      <c r="E339" s="62">
        <f t="shared" ca="1" si="153"/>
        <v>728</v>
      </c>
      <c r="F339" s="62">
        <f t="shared" ca="1" si="150"/>
        <v>728</v>
      </c>
      <c r="G339" s="62">
        <f t="shared" ca="1" si="163"/>
        <v>330143.27500000002</v>
      </c>
      <c r="H339" s="43">
        <f ca="1">SUM(F$12:F339)</f>
        <v>173399.27499999999</v>
      </c>
      <c r="I339" s="60">
        <f ca="1">SUM(D$12:D339)+SUMIF(E$12:E339, "&lt;0")</f>
        <v>156744</v>
      </c>
      <c r="J339" s="43"/>
      <c r="K339" s="61">
        <v>44510</v>
      </c>
      <c r="L339" s="62">
        <f t="shared" ca="1" si="154"/>
        <v>1562</v>
      </c>
      <c r="M339" s="62">
        <f t="shared" ref="M339:M402" ca="1" si="170">ROUND(AVERAGE(L333:L339), 0)</f>
        <v>1562</v>
      </c>
      <c r="N339" s="62">
        <f t="shared" ca="1" si="145"/>
        <v>584</v>
      </c>
      <c r="O339" s="62">
        <f t="shared" ca="1" si="155"/>
        <v>978</v>
      </c>
      <c r="P339" s="62">
        <f t="shared" ca="1" si="156"/>
        <v>978</v>
      </c>
      <c r="Q339" s="62">
        <f t="shared" ca="1" si="164"/>
        <v>450393.27500000002</v>
      </c>
      <c r="R339" s="43">
        <f ca="1">SUM(P$12:P339)</f>
        <v>236414.27499999999</v>
      </c>
      <c r="S339" s="60">
        <f ca="1">SUM(N$12:N339)+SUMIF(O$12:O339, "&lt;0")</f>
        <v>213979.00000000003</v>
      </c>
      <c r="U339" s="61">
        <v>44510</v>
      </c>
      <c r="V339" s="62">
        <f t="shared" ca="1" si="168"/>
        <v>2062</v>
      </c>
      <c r="W339" s="62">
        <f t="shared" ref="W339:W402" ca="1" si="171">ROUND(AVERAGE(V333:V339), 0)</f>
        <v>2062</v>
      </c>
      <c r="X339" s="62">
        <f t="shared" ca="1" si="146"/>
        <v>834</v>
      </c>
      <c r="Y339" s="62">
        <f t="shared" ca="1" si="157"/>
        <v>1228</v>
      </c>
      <c r="Z339" s="62">
        <f t="shared" ca="1" si="158"/>
        <v>1228</v>
      </c>
      <c r="AA339" s="62">
        <f t="shared" ca="1" si="165"/>
        <v>570643.27500000002</v>
      </c>
      <c r="AB339" s="43">
        <f ca="1">SUM(Z$12:Z339)</f>
        <v>299429.27500000002</v>
      </c>
      <c r="AC339" s="60">
        <f ca="1">SUM(X$12:X339)+SUMIF(Y$12:Y339, "&lt;0")</f>
        <v>271214</v>
      </c>
      <c r="AE339" s="61">
        <v>44510</v>
      </c>
      <c r="AF339" s="62">
        <f t="shared" ca="1" si="151"/>
        <v>1562</v>
      </c>
      <c r="AG339" s="62">
        <f t="shared" ref="AG339:AG402" ca="1" si="172">ROUND(AVERAGE(AF333:AF339), 0)</f>
        <v>1562</v>
      </c>
      <c r="AH339" s="62">
        <f t="shared" ca="1" si="147"/>
        <v>574</v>
      </c>
      <c r="AI339" s="62">
        <f t="shared" ca="1" si="159"/>
        <v>988</v>
      </c>
      <c r="AJ339" s="62">
        <f t="shared" ca="1" si="160"/>
        <v>988</v>
      </c>
      <c r="AK339" s="62">
        <f t="shared" ca="1" si="166"/>
        <v>462893.27500000002</v>
      </c>
      <c r="AL339" s="43">
        <f ca="1">SUM(AJ$12:AJ339)</f>
        <v>242669.27499999999</v>
      </c>
      <c r="AM339" s="60">
        <f ca="1">SUM(AH$12:AH339)+SUMIF(AI$12:AI339, "&lt;0")</f>
        <v>220224.00000000003</v>
      </c>
      <c r="AO339" s="61">
        <v>44510</v>
      </c>
      <c r="AP339" s="62">
        <f t="shared" ca="1" si="152"/>
        <v>2062</v>
      </c>
      <c r="AQ339" s="62">
        <f t="shared" ref="AQ339:AQ402" ca="1" si="173">ROUND(AVERAGE(AP333:AP339), 0)</f>
        <v>2062</v>
      </c>
      <c r="AR339" s="62">
        <f t="shared" ca="1" si="148"/>
        <v>814</v>
      </c>
      <c r="AS339" s="62">
        <f t="shared" ca="1" si="161"/>
        <v>1248</v>
      </c>
      <c r="AT339" s="62">
        <f t="shared" ca="1" si="162"/>
        <v>1248</v>
      </c>
      <c r="AU339" s="62">
        <f t="shared" ca="1" si="167"/>
        <v>595643.27500000002</v>
      </c>
      <c r="AV339" s="43">
        <f ca="1">SUM(AT$12:AT339)</f>
        <v>311939.27500000002</v>
      </c>
      <c r="AW339" s="60">
        <f ca="1">SUM(AR$12:AR339)+SUMIF(AS$12:AS339, "&lt;0")</f>
        <v>283704</v>
      </c>
    </row>
    <row r="340" spans="1:49" x14ac:dyDescent="0.2">
      <c r="A340" s="33">
        <v>44511</v>
      </c>
      <c r="B340" s="54">
        <f ca="1">IF($A340&gt;= $C$5,$C$6, INDEX('[1]Historical Data'!$C$2:$C$745, MATCH(A340, '[1]Historical Data'!$A$2:$A$745, 0)))</f>
        <v>1062</v>
      </c>
      <c r="C340" s="62">
        <f t="shared" ca="1" si="169"/>
        <v>1062</v>
      </c>
      <c r="D340" s="62">
        <f t="shared" ca="1" si="149"/>
        <v>44</v>
      </c>
      <c r="E340" s="62">
        <f t="shared" ca="1" si="153"/>
        <v>1018</v>
      </c>
      <c r="F340" s="62">
        <f t="shared" ca="1" si="150"/>
        <v>1018</v>
      </c>
      <c r="G340" s="62">
        <f t="shared" ca="1" si="163"/>
        <v>331205.27500000002</v>
      </c>
      <c r="H340" s="43">
        <f ca="1">SUM(F$12:F340)</f>
        <v>174417.27499999999</v>
      </c>
      <c r="I340" s="60">
        <f ca="1">SUM(D$12:D340)+SUMIF(E$12:E340, "&lt;0")</f>
        <v>156788</v>
      </c>
      <c r="J340" s="43"/>
      <c r="K340" s="61">
        <v>44511</v>
      </c>
      <c r="L340" s="62">
        <f t="shared" ca="1" si="154"/>
        <v>1562</v>
      </c>
      <c r="M340" s="62">
        <f t="shared" ca="1" si="170"/>
        <v>1562</v>
      </c>
      <c r="N340" s="62">
        <f t="shared" ca="1" si="145"/>
        <v>289</v>
      </c>
      <c r="O340" s="62">
        <f t="shared" ca="1" si="155"/>
        <v>1273</v>
      </c>
      <c r="P340" s="62">
        <f t="shared" ca="1" si="156"/>
        <v>1273</v>
      </c>
      <c r="Q340" s="62">
        <f t="shared" ca="1" si="164"/>
        <v>451955.27500000002</v>
      </c>
      <c r="R340" s="43">
        <f ca="1">SUM(P$12:P340)</f>
        <v>237687.27499999999</v>
      </c>
      <c r="S340" s="60">
        <f ca="1">SUM(N$12:N340)+SUMIF(O$12:O340, "&lt;0")</f>
        <v>214268.00000000003</v>
      </c>
      <c r="U340" s="61">
        <v>44511</v>
      </c>
      <c r="V340" s="62">
        <f t="shared" ca="1" si="168"/>
        <v>2062</v>
      </c>
      <c r="W340" s="62">
        <f t="shared" ca="1" si="171"/>
        <v>2062</v>
      </c>
      <c r="X340" s="62">
        <f t="shared" ca="1" si="146"/>
        <v>534</v>
      </c>
      <c r="Y340" s="62">
        <f t="shared" ca="1" si="157"/>
        <v>1528</v>
      </c>
      <c r="Z340" s="62">
        <f t="shared" ca="1" si="158"/>
        <v>1528</v>
      </c>
      <c r="AA340" s="62">
        <f t="shared" ca="1" si="165"/>
        <v>572705.27500000002</v>
      </c>
      <c r="AB340" s="43">
        <f ca="1">SUM(Z$12:Z340)</f>
        <v>300957.27500000002</v>
      </c>
      <c r="AC340" s="60">
        <f ca="1">SUM(X$12:X340)+SUMIF(Y$12:Y340, "&lt;0")</f>
        <v>271748</v>
      </c>
      <c r="AE340" s="61">
        <v>44511</v>
      </c>
      <c r="AF340" s="62">
        <f t="shared" ca="1" si="151"/>
        <v>1562</v>
      </c>
      <c r="AG340" s="62">
        <f t="shared" ca="1" si="172"/>
        <v>1562</v>
      </c>
      <c r="AH340" s="62">
        <f t="shared" ca="1" si="147"/>
        <v>284</v>
      </c>
      <c r="AI340" s="62">
        <f t="shared" ca="1" si="159"/>
        <v>1278</v>
      </c>
      <c r="AJ340" s="62">
        <f t="shared" ca="1" si="160"/>
        <v>1278</v>
      </c>
      <c r="AK340" s="62">
        <f t="shared" ca="1" si="166"/>
        <v>464455.27500000002</v>
      </c>
      <c r="AL340" s="43">
        <f ca="1">SUM(AJ$12:AJ340)</f>
        <v>243947.27499999999</v>
      </c>
      <c r="AM340" s="60">
        <f ca="1">SUM(AH$12:AH340)+SUMIF(AI$12:AI340, "&lt;0")</f>
        <v>220508.00000000003</v>
      </c>
      <c r="AO340" s="61">
        <v>44511</v>
      </c>
      <c r="AP340" s="62">
        <f t="shared" ca="1" si="152"/>
        <v>2062</v>
      </c>
      <c r="AQ340" s="62">
        <f t="shared" ca="1" si="173"/>
        <v>2062</v>
      </c>
      <c r="AR340" s="62">
        <f t="shared" ca="1" si="148"/>
        <v>524</v>
      </c>
      <c r="AS340" s="62">
        <f t="shared" ca="1" si="161"/>
        <v>1538</v>
      </c>
      <c r="AT340" s="62">
        <f t="shared" ca="1" si="162"/>
        <v>1538</v>
      </c>
      <c r="AU340" s="62">
        <f t="shared" ca="1" si="167"/>
        <v>597705.27500000002</v>
      </c>
      <c r="AV340" s="43">
        <f ca="1">SUM(AT$12:AT340)</f>
        <v>313477.27500000002</v>
      </c>
      <c r="AW340" s="60">
        <f ca="1">SUM(AR$12:AR340)+SUMIF(AS$12:AS340, "&lt;0")</f>
        <v>284228</v>
      </c>
    </row>
    <row r="341" spans="1:49" x14ac:dyDescent="0.2">
      <c r="A341" s="33">
        <v>44512</v>
      </c>
      <c r="B341" s="54">
        <f ca="1">IF($A341&gt;= $C$5,$C$6, INDEX('[1]Historical Data'!$C$2:$C$745, MATCH(A341, '[1]Historical Data'!$A$2:$A$745, 0)))</f>
        <v>1062</v>
      </c>
      <c r="C341" s="62">
        <f t="shared" ca="1" si="169"/>
        <v>1062</v>
      </c>
      <c r="D341" s="62">
        <f t="shared" ca="1" si="149"/>
        <v>333</v>
      </c>
      <c r="E341" s="62">
        <f t="shared" ca="1" si="153"/>
        <v>729</v>
      </c>
      <c r="F341" s="62">
        <f t="shared" ca="1" si="150"/>
        <v>729</v>
      </c>
      <c r="G341" s="62">
        <f t="shared" ca="1" si="163"/>
        <v>332267.27500000002</v>
      </c>
      <c r="H341" s="43">
        <f ca="1">SUM(F$12:F341)</f>
        <v>175146.27499999999</v>
      </c>
      <c r="I341" s="60">
        <f ca="1">SUM(D$12:D341)+SUMIF(E$12:E341, "&lt;0")</f>
        <v>157121</v>
      </c>
      <c r="J341" s="43"/>
      <c r="K341" s="61">
        <v>44512</v>
      </c>
      <c r="L341" s="62">
        <f t="shared" ca="1" si="154"/>
        <v>1562</v>
      </c>
      <c r="M341" s="62">
        <f t="shared" ca="1" si="170"/>
        <v>1562</v>
      </c>
      <c r="N341" s="62">
        <f t="shared" ca="1" si="145"/>
        <v>573</v>
      </c>
      <c r="O341" s="62">
        <f t="shared" ca="1" si="155"/>
        <v>989</v>
      </c>
      <c r="P341" s="62">
        <f t="shared" ca="1" si="156"/>
        <v>989</v>
      </c>
      <c r="Q341" s="62">
        <f t="shared" ca="1" si="164"/>
        <v>453517.27500000002</v>
      </c>
      <c r="R341" s="43">
        <f ca="1">SUM(P$12:P341)</f>
        <v>238676.27499999999</v>
      </c>
      <c r="S341" s="60">
        <f ca="1">SUM(N$12:N341)+SUMIF(O$12:O341, "&lt;0")</f>
        <v>214841.00000000003</v>
      </c>
      <c r="U341" s="61">
        <v>44512</v>
      </c>
      <c r="V341" s="62">
        <f t="shared" ca="1" si="168"/>
        <v>2062</v>
      </c>
      <c r="W341" s="62">
        <f t="shared" ca="1" si="171"/>
        <v>2062</v>
      </c>
      <c r="X341" s="62">
        <f t="shared" ca="1" si="146"/>
        <v>813</v>
      </c>
      <c r="Y341" s="62">
        <f t="shared" ca="1" si="157"/>
        <v>1249</v>
      </c>
      <c r="Z341" s="62">
        <f t="shared" ca="1" si="158"/>
        <v>1249</v>
      </c>
      <c r="AA341" s="62">
        <f t="shared" ca="1" si="165"/>
        <v>574767.27500000002</v>
      </c>
      <c r="AB341" s="43">
        <f ca="1">SUM(Z$12:Z341)</f>
        <v>302206.27500000002</v>
      </c>
      <c r="AC341" s="60">
        <f ca="1">SUM(X$12:X341)+SUMIF(Y$12:Y341, "&lt;0")</f>
        <v>272561</v>
      </c>
      <c r="AE341" s="61">
        <v>44512</v>
      </c>
      <c r="AF341" s="62">
        <f t="shared" ca="1" si="151"/>
        <v>1562</v>
      </c>
      <c r="AG341" s="62">
        <f t="shared" ca="1" si="172"/>
        <v>1562</v>
      </c>
      <c r="AH341" s="62">
        <f t="shared" ca="1" si="147"/>
        <v>573</v>
      </c>
      <c r="AI341" s="62">
        <f t="shared" ca="1" si="159"/>
        <v>989</v>
      </c>
      <c r="AJ341" s="62">
        <f t="shared" ca="1" si="160"/>
        <v>989</v>
      </c>
      <c r="AK341" s="62">
        <f t="shared" ca="1" si="166"/>
        <v>466017.27500000002</v>
      </c>
      <c r="AL341" s="43">
        <f ca="1">SUM(AJ$12:AJ341)</f>
        <v>244936.27499999999</v>
      </c>
      <c r="AM341" s="60">
        <f ca="1">SUM(AH$12:AH341)+SUMIF(AI$12:AI341, "&lt;0")</f>
        <v>221081.00000000003</v>
      </c>
      <c r="AO341" s="61">
        <v>44512</v>
      </c>
      <c r="AP341" s="62">
        <f t="shared" ca="1" si="152"/>
        <v>2062</v>
      </c>
      <c r="AQ341" s="62">
        <f t="shared" ca="1" si="173"/>
        <v>2062</v>
      </c>
      <c r="AR341" s="62">
        <f t="shared" ca="1" si="148"/>
        <v>813</v>
      </c>
      <c r="AS341" s="62">
        <f t="shared" ca="1" si="161"/>
        <v>1249</v>
      </c>
      <c r="AT341" s="62">
        <f t="shared" ca="1" si="162"/>
        <v>1249</v>
      </c>
      <c r="AU341" s="62">
        <f t="shared" ca="1" si="167"/>
        <v>599767.27500000002</v>
      </c>
      <c r="AV341" s="43">
        <f ca="1">SUM(AT$12:AT341)</f>
        <v>314726.27500000002</v>
      </c>
      <c r="AW341" s="60">
        <f ca="1">SUM(AR$12:AR341)+SUMIF(AS$12:AS341, "&lt;0")</f>
        <v>285041</v>
      </c>
    </row>
    <row r="342" spans="1:49" x14ac:dyDescent="0.2">
      <c r="A342" s="33">
        <v>44513</v>
      </c>
      <c r="B342" s="54">
        <f ca="1">IF($A342&gt;= $C$5,$C$6, INDEX('[1]Historical Data'!$C$2:$C$745, MATCH(A342, '[1]Historical Data'!$A$2:$A$745, 0)))</f>
        <v>1062</v>
      </c>
      <c r="C342" s="62">
        <f t="shared" ca="1" si="169"/>
        <v>1062</v>
      </c>
      <c r="D342" s="62">
        <f t="shared" ca="1" si="149"/>
        <v>388</v>
      </c>
      <c r="E342" s="62">
        <f t="shared" ca="1" si="153"/>
        <v>674</v>
      </c>
      <c r="F342" s="62">
        <f t="shared" ca="1" si="150"/>
        <v>674</v>
      </c>
      <c r="G342" s="62">
        <f t="shared" ca="1" si="163"/>
        <v>333329.27500000002</v>
      </c>
      <c r="H342" s="43">
        <f ca="1">SUM(F$12:F342)</f>
        <v>175820.27499999999</v>
      </c>
      <c r="I342" s="60">
        <f ca="1">SUM(D$12:D342)+SUMIF(E$12:E342, "&lt;0")</f>
        <v>157509</v>
      </c>
      <c r="J342" s="43"/>
      <c r="K342" s="61">
        <v>44513</v>
      </c>
      <c r="L342" s="62">
        <f t="shared" ca="1" si="154"/>
        <v>1562</v>
      </c>
      <c r="M342" s="62">
        <f t="shared" ca="1" si="170"/>
        <v>1562</v>
      </c>
      <c r="N342" s="62">
        <f t="shared" ca="1" si="145"/>
        <v>628</v>
      </c>
      <c r="O342" s="62">
        <f t="shared" ca="1" si="155"/>
        <v>934</v>
      </c>
      <c r="P342" s="62">
        <f t="shared" ca="1" si="156"/>
        <v>934</v>
      </c>
      <c r="Q342" s="62">
        <f t="shared" ca="1" si="164"/>
        <v>455079.27500000002</v>
      </c>
      <c r="R342" s="43">
        <f ca="1">SUM(P$12:P342)</f>
        <v>239610.27499999999</v>
      </c>
      <c r="S342" s="60">
        <f ca="1">SUM(N$12:N342)+SUMIF(O$12:O342, "&lt;0")</f>
        <v>215469.00000000003</v>
      </c>
      <c r="U342" s="61">
        <v>44513</v>
      </c>
      <c r="V342" s="62">
        <f t="shared" ca="1" si="168"/>
        <v>2062</v>
      </c>
      <c r="W342" s="62">
        <f t="shared" ca="1" si="171"/>
        <v>2062</v>
      </c>
      <c r="X342" s="62">
        <f t="shared" ca="1" si="146"/>
        <v>868</v>
      </c>
      <c r="Y342" s="62">
        <f t="shared" ca="1" si="157"/>
        <v>1194</v>
      </c>
      <c r="Z342" s="62">
        <f t="shared" ca="1" si="158"/>
        <v>1194</v>
      </c>
      <c r="AA342" s="62">
        <f t="shared" ca="1" si="165"/>
        <v>576829.27500000002</v>
      </c>
      <c r="AB342" s="43">
        <f ca="1">SUM(Z$12:Z342)</f>
        <v>303400.27500000002</v>
      </c>
      <c r="AC342" s="60">
        <f ca="1">SUM(X$12:X342)+SUMIF(Y$12:Y342, "&lt;0")</f>
        <v>273429</v>
      </c>
      <c r="AE342" s="61">
        <v>44513</v>
      </c>
      <c r="AF342" s="62">
        <f t="shared" ca="1" si="151"/>
        <v>1562</v>
      </c>
      <c r="AG342" s="62">
        <f t="shared" ca="1" si="172"/>
        <v>1562</v>
      </c>
      <c r="AH342" s="62">
        <f t="shared" ca="1" si="147"/>
        <v>628</v>
      </c>
      <c r="AI342" s="62">
        <f t="shared" ca="1" si="159"/>
        <v>934</v>
      </c>
      <c r="AJ342" s="62">
        <f t="shared" ca="1" si="160"/>
        <v>934</v>
      </c>
      <c r="AK342" s="62">
        <f t="shared" ca="1" si="166"/>
        <v>467579.27500000002</v>
      </c>
      <c r="AL342" s="43">
        <f ca="1">SUM(AJ$12:AJ342)</f>
        <v>245870.27499999999</v>
      </c>
      <c r="AM342" s="60">
        <f ca="1">SUM(AH$12:AH342)+SUMIF(AI$12:AI342, "&lt;0")</f>
        <v>221709.00000000003</v>
      </c>
      <c r="AO342" s="61">
        <v>44513</v>
      </c>
      <c r="AP342" s="62">
        <f t="shared" ca="1" si="152"/>
        <v>2062</v>
      </c>
      <c r="AQ342" s="62">
        <f t="shared" ca="1" si="173"/>
        <v>2062</v>
      </c>
      <c r="AR342" s="62">
        <f t="shared" ca="1" si="148"/>
        <v>868</v>
      </c>
      <c r="AS342" s="62">
        <f t="shared" ca="1" si="161"/>
        <v>1194</v>
      </c>
      <c r="AT342" s="62">
        <f t="shared" ca="1" si="162"/>
        <v>1194</v>
      </c>
      <c r="AU342" s="62">
        <f t="shared" ca="1" si="167"/>
        <v>601829.27500000002</v>
      </c>
      <c r="AV342" s="43">
        <f ca="1">SUM(AT$12:AT342)</f>
        <v>315920.27500000002</v>
      </c>
      <c r="AW342" s="60">
        <f ca="1">SUM(AR$12:AR342)+SUMIF(AS$12:AS342, "&lt;0")</f>
        <v>285909</v>
      </c>
    </row>
    <row r="343" spans="1:49" x14ac:dyDescent="0.2">
      <c r="A343" s="33">
        <v>44514</v>
      </c>
      <c r="B343" s="54">
        <f ca="1">IF($A343&gt;= $C$5,$C$6, INDEX('[1]Historical Data'!$C$2:$C$745, MATCH(A343, '[1]Historical Data'!$A$2:$A$745, 0)))</f>
        <v>1062</v>
      </c>
      <c r="C343" s="62">
        <f t="shared" ca="1" si="169"/>
        <v>1062</v>
      </c>
      <c r="D343" s="62">
        <f t="shared" ca="1" si="149"/>
        <v>428</v>
      </c>
      <c r="E343" s="62">
        <f t="shared" ca="1" si="153"/>
        <v>634</v>
      </c>
      <c r="F343" s="62">
        <f t="shared" ca="1" si="150"/>
        <v>634</v>
      </c>
      <c r="G343" s="62">
        <f t="shared" ca="1" si="163"/>
        <v>334391.27500000002</v>
      </c>
      <c r="H343" s="43">
        <f ca="1">SUM(F$12:F343)</f>
        <v>176454.27499999999</v>
      </c>
      <c r="I343" s="60">
        <f ca="1">SUM(D$12:D343)+SUMIF(E$12:E343, "&lt;0")</f>
        <v>157937</v>
      </c>
      <c r="J343" s="43"/>
      <c r="K343" s="61">
        <v>44514</v>
      </c>
      <c r="L343" s="62">
        <f t="shared" ca="1" si="154"/>
        <v>1562</v>
      </c>
      <c r="M343" s="62">
        <f t="shared" ca="1" si="170"/>
        <v>1562</v>
      </c>
      <c r="N343" s="62">
        <f t="shared" ca="1" si="145"/>
        <v>668</v>
      </c>
      <c r="O343" s="62">
        <f t="shared" ca="1" si="155"/>
        <v>894</v>
      </c>
      <c r="P343" s="62">
        <f t="shared" ca="1" si="156"/>
        <v>894</v>
      </c>
      <c r="Q343" s="62">
        <f t="shared" ca="1" si="164"/>
        <v>456641.27500000002</v>
      </c>
      <c r="R343" s="43">
        <f ca="1">SUM(P$12:P343)</f>
        <v>240504.27499999999</v>
      </c>
      <c r="S343" s="60">
        <f ca="1">SUM(N$12:N343)+SUMIF(O$12:O343, "&lt;0")</f>
        <v>216137.00000000003</v>
      </c>
      <c r="U343" s="61">
        <v>44514</v>
      </c>
      <c r="V343" s="62">
        <f t="shared" ca="1" si="168"/>
        <v>2062</v>
      </c>
      <c r="W343" s="62">
        <f t="shared" ca="1" si="171"/>
        <v>2062</v>
      </c>
      <c r="X343" s="62">
        <f t="shared" ca="1" si="146"/>
        <v>908</v>
      </c>
      <c r="Y343" s="62">
        <f t="shared" ca="1" si="157"/>
        <v>1154</v>
      </c>
      <c r="Z343" s="62">
        <f t="shared" ca="1" si="158"/>
        <v>1154</v>
      </c>
      <c r="AA343" s="62">
        <f t="shared" ca="1" si="165"/>
        <v>578891.27500000002</v>
      </c>
      <c r="AB343" s="43">
        <f ca="1">SUM(Z$12:Z343)</f>
        <v>304554.27500000002</v>
      </c>
      <c r="AC343" s="60">
        <f ca="1">SUM(X$12:X343)+SUMIF(Y$12:Y343, "&lt;0")</f>
        <v>274337</v>
      </c>
      <c r="AE343" s="61">
        <v>44514</v>
      </c>
      <c r="AF343" s="62">
        <f t="shared" ca="1" si="151"/>
        <v>1562</v>
      </c>
      <c r="AG343" s="62">
        <f t="shared" ca="1" si="172"/>
        <v>1562</v>
      </c>
      <c r="AH343" s="62">
        <f t="shared" ca="1" si="147"/>
        <v>668</v>
      </c>
      <c r="AI343" s="62">
        <f t="shared" ca="1" si="159"/>
        <v>894</v>
      </c>
      <c r="AJ343" s="62">
        <f t="shared" ca="1" si="160"/>
        <v>894</v>
      </c>
      <c r="AK343" s="62">
        <f t="shared" ca="1" si="166"/>
        <v>469141.27500000002</v>
      </c>
      <c r="AL343" s="43">
        <f ca="1">SUM(AJ$12:AJ343)</f>
        <v>246764.27499999999</v>
      </c>
      <c r="AM343" s="60">
        <f ca="1">SUM(AH$12:AH343)+SUMIF(AI$12:AI343, "&lt;0")</f>
        <v>222377.00000000003</v>
      </c>
      <c r="AO343" s="61">
        <v>44514</v>
      </c>
      <c r="AP343" s="62">
        <f t="shared" ca="1" si="152"/>
        <v>2062</v>
      </c>
      <c r="AQ343" s="62">
        <f t="shared" ca="1" si="173"/>
        <v>2062</v>
      </c>
      <c r="AR343" s="62">
        <f t="shared" ca="1" si="148"/>
        <v>908</v>
      </c>
      <c r="AS343" s="62">
        <f t="shared" ca="1" si="161"/>
        <v>1154</v>
      </c>
      <c r="AT343" s="62">
        <f t="shared" ca="1" si="162"/>
        <v>1154</v>
      </c>
      <c r="AU343" s="62">
        <f t="shared" ca="1" si="167"/>
        <v>603891.27500000002</v>
      </c>
      <c r="AV343" s="43">
        <f ca="1">SUM(AT$12:AT343)</f>
        <v>317074.27500000002</v>
      </c>
      <c r="AW343" s="60">
        <f ca="1">SUM(AR$12:AR343)+SUMIF(AS$12:AS343, "&lt;0")</f>
        <v>286817</v>
      </c>
    </row>
    <row r="344" spans="1:49" x14ac:dyDescent="0.2">
      <c r="A344" s="33">
        <v>44515</v>
      </c>
      <c r="B344" s="54">
        <f ca="1">IF($A344&gt;= $C$5,$C$6, INDEX('[1]Historical Data'!$C$2:$C$745, MATCH(A344, '[1]Historical Data'!$A$2:$A$745, 0)))</f>
        <v>1062</v>
      </c>
      <c r="C344" s="62">
        <f t="shared" ca="1" si="169"/>
        <v>1062</v>
      </c>
      <c r="D344" s="62">
        <f t="shared" ca="1" si="149"/>
        <v>774</v>
      </c>
      <c r="E344" s="62">
        <f t="shared" ca="1" si="153"/>
        <v>288</v>
      </c>
      <c r="F344" s="62">
        <f t="shared" ca="1" si="150"/>
        <v>288</v>
      </c>
      <c r="G344" s="62">
        <f t="shared" ca="1" si="163"/>
        <v>335453.27500000002</v>
      </c>
      <c r="H344" s="43">
        <f ca="1">SUM(F$12:F344)</f>
        <v>176742.27499999999</v>
      </c>
      <c r="I344" s="60">
        <f ca="1">SUM(D$12:D344)+SUMIF(E$12:E344, "&lt;0")</f>
        <v>158711</v>
      </c>
      <c r="J344" s="43"/>
      <c r="K344" s="61">
        <v>44515</v>
      </c>
      <c r="L344" s="62">
        <f t="shared" ca="1" si="154"/>
        <v>1562</v>
      </c>
      <c r="M344" s="62">
        <f t="shared" ca="1" si="170"/>
        <v>1562</v>
      </c>
      <c r="N344" s="62">
        <f t="shared" ca="1" si="145"/>
        <v>1014</v>
      </c>
      <c r="O344" s="62">
        <f t="shared" ca="1" si="155"/>
        <v>548</v>
      </c>
      <c r="P344" s="62">
        <f t="shared" ca="1" si="156"/>
        <v>548</v>
      </c>
      <c r="Q344" s="62">
        <f t="shared" ca="1" si="164"/>
        <v>458203.27500000002</v>
      </c>
      <c r="R344" s="43">
        <f ca="1">SUM(P$12:P344)</f>
        <v>241052.27499999999</v>
      </c>
      <c r="S344" s="60">
        <f ca="1">SUM(N$12:N344)+SUMIF(O$12:O344, "&lt;0")</f>
        <v>217151.00000000003</v>
      </c>
      <c r="U344" s="61">
        <v>44515</v>
      </c>
      <c r="V344" s="62">
        <f t="shared" ca="1" si="168"/>
        <v>2062</v>
      </c>
      <c r="W344" s="62">
        <f t="shared" ca="1" si="171"/>
        <v>2062</v>
      </c>
      <c r="X344" s="62">
        <f t="shared" ca="1" si="146"/>
        <v>1254</v>
      </c>
      <c r="Y344" s="62">
        <f t="shared" ca="1" si="157"/>
        <v>808</v>
      </c>
      <c r="Z344" s="62">
        <f t="shared" ca="1" si="158"/>
        <v>808</v>
      </c>
      <c r="AA344" s="62">
        <f t="shared" ca="1" si="165"/>
        <v>580953.27500000002</v>
      </c>
      <c r="AB344" s="43">
        <f ca="1">SUM(Z$12:Z344)</f>
        <v>305362.27500000002</v>
      </c>
      <c r="AC344" s="60">
        <f ca="1">SUM(X$12:X344)+SUMIF(Y$12:Y344, "&lt;0")</f>
        <v>275591</v>
      </c>
      <c r="AE344" s="61">
        <v>44515</v>
      </c>
      <c r="AF344" s="62">
        <f t="shared" ca="1" si="151"/>
        <v>1562</v>
      </c>
      <c r="AG344" s="62">
        <f t="shared" ca="1" si="172"/>
        <v>1562</v>
      </c>
      <c r="AH344" s="62">
        <f t="shared" ca="1" si="147"/>
        <v>1014</v>
      </c>
      <c r="AI344" s="62">
        <f t="shared" ca="1" si="159"/>
        <v>548</v>
      </c>
      <c r="AJ344" s="62">
        <f t="shared" ca="1" si="160"/>
        <v>548</v>
      </c>
      <c r="AK344" s="62">
        <f t="shared" ca="1" si="166"/>
        <v>470703.27500000002</v>
      </c>
      <c r="AL344" s="43">
        <f ca="1">SUM(AJ$12:AJ344)</f>
        <v>247312.27499999999</v>
      </c>
      <c r="AM344" s="60">
        <f ca="1">SUM(AH$12:AH344)+SUMIF(AI$12:AI344, "&lt;0")</f>
        <v>223391.00000000003</v>
      </c>
      <c r="AO344" s="61">
        <v>44515</v>
      </c>
      <c r="AP344" s="62">
        <f t="shared" ca="1" si="152"/>
        <v>2062</v>
      </c>
      <c r="AQ344" s="62">
        <f t="shared" ca="1" si="173"/>
        <v>2062</v>
      </c>
      <c r="AR344" s="62">
        <f t="shared" ca="1" si="148"/>
        <v>1254</v>
      </c>
      <c r="AS344" s="62">
        <f t="shared" ca="1" si="161"/>
        <v>808</v>
      </c>
      <c r="AT344" s="62">
        <f t="shared" ca="1" si="162"/>
        <v>808</v>
      </c>
      <c r="AU344" s="62">
        <f t="shared" ca="1" si="167"/>
        <v>605953.27500000002</v>
      </c>
      <c r="AV344" s="43">
        <f ca="1">SUM(AT$12:AT344)</f>
        <v>317882.27500000002</v>
      </c>
      <c r="AW344" s="60">
        <f ca="1">SUM(AR$12:AR344)+SUMIF(AS$12:AS344, "&lt;0")</f>
        <v>288071</v>
      </c>
    </row>
    <row r="345" spans="1:49" x14ac:dyDescent="0.2">
      <c r="A345" s="33">
        <v>44516</v>
      </c>
      <c r="B345" s="54">
        <f ca="1">IF($A345&gt;= $C$5,$C$6, INDEX('[1]Historical Data'!$C$2:$C$745, MATCH(A345, '[1]Historical Data'!$A$2:$A$745, 0)))</f>
        <v>1062</v>
      </c>
      <c r="C345" s="62">
        <f t="shared" ca="1" si="169"/>
        <v>1062</v>
      </c>
      <c r="D345" s="62">
        <f t="shared" ca="1" si="149"/>
        <v>800</v>
      </c>
      <c r="E345" s="62">
        <f t="shared" ca="1" si="153"/>
        <v>262</v>
      </c>
      <c r="F345" s="62">
        <f t="shared" ca="1" si="150"/>
        <v>262</v>
      </c>
      <c r="G345" s="62">
        <f t="shared" ca="1" si="163"/>
        <v>336515.27500000002</v>
      </c>
      <c r="H345" s="43">
        <f ca="1">SUM(F$12:F345)</f>
        <v>177004.27499999999</v>
      </c>
      <c r="I345" s="60">
        <f ca="1">SUM(D$12:D345)+SUMIF(E$12:E345, "&lt;0")</f>
        <v>159511</v>
      </c>
      <c r="J345" s="43"/>
      <c r="K345" s="61">
        <v>44516</v>
      </c>
      <c r="L345" s="62">
        <f t="shared" ca="1" si="154"/>
        <v>1562</v>
      </c>
      <c r="M345" s="62">
        <f t="shared" ca="1" si="170"/>
        <v>1562</v>
      </c>
      <c r="N345" s="62">
        <f t="shared" ca="1" si="145"/>
        <v>1040</v>
      </c>
      <c r="O345" s="62">
        <f t="shared" ca="1" si="155"/>
        <v>522</v>
      </c>
      <c r="P345" s="62">
        <f t="shared" ca="1" si="156"/>
        <v>522</v>
      </c>
      <c r="Q345" s="62">
        <f t="shared" ca="1" si="164"/>
        <v>459765.27500000002</v>
      </c>
      <c r="R345" s="43">
        <f ca="1">SUM(P$12:P345)</f>
        <v>241574.27499999999</v>
      </c>
      <c r="S345" s="60">
        <f ca="1">SUM(N$12:N345)+SUMIF(O$12:O345, "&lt;0")</f>
        <v>218191.00000000003</v>
      </c>
      <c r="U345" s="61">
        <v>44516</v>
      </c>
      <c r="V345" s="62">
        <f t="shared" ca="1" si="168"/>
        <v>2062</v>
      </c>
      <c r="W345" s="62">
        <f t="shared" ca="1" si="171"/>
        <v>2062</v>
      </c>
      <c r="X345" s="62">
        <f t="shared" ca="1" si="146"/>
        <v>1280</v>
      </c>
      <c r="Y345" s="62">
        <f t="shared" ca="1" si="157"/>
        <v>782</v>
      </c>
      <c r="Z345" s="62">
        <f t="shared" ca="1" si="158"/>
        <v>782</v>
      </c>
      <c r="AA345" s="62">
        <f t="shared" ca="1" si="165"/>
        <v>583015.27500000002</v>
      </c>
      <c r="AB345" s="43">
        <f ca="1">SUM(Z$12:Z345)</f>
        <v>306144.27500000002</v>
      </c>
      <c r="AC345" s="60">
        <f ca="1">SUM(X$12:X345)+SUMIF(Y$12:Y345, "&lt;0")</f>
        <v>276871</v>
      </c>
      <c r="AE345" s="61">
        <v>44516</v>
      </c>
      <c r="AF345" s="62">
        <f t="shared" ca="1" si="151"/>
        <v>1562</v>
      </c>
      <c r="AG345" s="62">
        <f t="shared" ca="1" si="172"/>
        <v>1562</v>
      </c>
      <c r="AH345" s="62">
        <f t="shared" ca="1" si="147"/>
        <v>1040</v>
      </c>
      <c r="AI345" s="62">
        <f t="shared" ca="1" si="159"/>
        <v>522</v>
      </c>
      <c r="AJ345" s="62">
        <f t="shared" ca="1" si="160"/>
        <v>522</v>
      </c>
      <c r="AK345" s="62">
        <f t="shared" ca="1" si="166"/>
        <v>472265.27500000002</v>
      </c>
      <c r="AL345" s="43">
        <f ca="1">SUM(AJ$12:AJ345)</f>
        <v>247834.27499999999</v>
      </c>
      <c r="AM345" s="60">
        <f ca="1">SUM(AH$12:AH345)+SUMIF(AI$12:AI345, "&lt;0")</f>
        <v>224431.00000000003</v>
      </c>
      <c r="AO345" s="61">
        <v>44516</v>
      </c>
      <c r="AP345" s="62">
        <f t="shared" ca="1" si="152"/>
        <v>2062</v>
      </c>
      <c r="AQ345" s="62">
        <f t="shared" ca="1" si="173"/>
        <v>2062</v>
      </c>
      <c r="AR345" s="62">
        <f t="shared" ca="1" si="148"/>
        <v>1280</v>
      </c>
      <c r="AS345" s="62">
        <f t="shared" ca="1" si="161"/>
        <v>782</v>
      </c>
      <c r="AT345" s="62">
        <f t="shared" ca="1" si="162"/>
        <v>782</v>
      </c>
      <c r="AU345" s="62">
        <f t="shared" ca="1" si="167"/>
        <v>608015.27500000002</v>
      </c>
      <c r="AV345" s="43">
        <f ca="1">SUM(AT$12:AT345)</f>
        <v>318664.27500000002</v>
      </c>
      <c r="AW345" s="60">
        <f ca="1">SUM(AR$12:AR345)+SUMIF(AS$12:AS345, "&lt;0")</f>
        <v>289351</v>
      </c>
    </row>
    <row r="346" spans="1:49" x14ac:dyDescent="0.2">
      <c r="A346" s="33">
        <v>44517</v>
      </c>
      <c r="B346" s="54">
        <f ca="1">IF($A346&gt;= $C$5,$C$6, INDEX('[1]Historical Data'!$C$2:$C$745, MATCH(A346, '[1]Historical Data'!$A$2:$A$745, 0)))</f>
        <v>1062</v>
      </c>
      <c r="C346" s="62">
        <f t="shared" ca="1" si="169"/>
        <v>1062</v>
      </c>
      <c r="D346" s="62">
        <f t="shared" ca="1" si="149"/>
        <v>673</v>
      </c>
      <c r="E346" s="62">
        <f t="shared" ca="1" si="153"/>
        <v>389</v>
      </c>
      <c r="F346" s="62">
        <f t="shared" ca="1" si="150"/>
        <v>389</v>
      </c>
      <c r="G346" s="62">
        <f t="shared" ca="1" si="163"/>
        <v>337577.27500000002</v>
      </c>
      <c r="H346" s="43">
        <f ca="1">SUM(F$12:F346)</f>
        <v>177393.27499999999</v>
      </c>
      <c r="I346" s="60">
        <f ca="1">SUM(D$12:D346)+SUMIF(E$12:E346, "&lt;0")</f>
        <v>160184</v>
      </c>
      <c r="J346" s="43"/>
      <c r="K346" s="61">
        <v>44517</v>
      </c>
      <c r="L346" s="62">
        <f t="shared" ca="1" si="154"/>
        <v>1562</v>
      </c>
      <c r="M346" s="62">
        <f t="shared" ca="1" si="170"/>
        <v>1562</v>
      </c>
      <c r="N346" s="62">
        <f t="shared" ca="1" si="145"/>
        <v>913</v>
      </c>
      <c r="O346" s="62">
        <f t="shared" ca="1" si="155"/>
        <v>649</v>
      </c>
      <c r="P346" s="62">
        <f t="shared" ca="1" si="156"/>
        <v>649</v>
      </c>
      <c r="Q346" s="62">
        <f t="shared" ca="1" si="164"/>
        <v>461327.27500000002</v>
      </c>
      <c r="R346" s="43">
        <f ca="1">SUM(P$12:P346)</f>
        <v>242223.27499999999</v>
      </c>
      <c r="S346" s="60">
        <f ca="1">SUM(N$12:N346)+SUMIF(O$12:O346, "&lt;0")</f>
        <v>219104.00000000003</v>
      </c>
      <c r="U346" s="61">
        <v>44517</v>
      </c>
      <c r="V346" s="62">
        <f t="shared" ca="1" si="168"/>
        <v>2062</v>
      </c>
      <c r="W346" s="62">
        <f t="shared" ca="1" si="171"/>
        <v>2062</v>
      </c>
      <c r="X346" s="62">
        <f t="shared" ca="1" si="146"/>
        <v>1153</v>
      </c>
      <c r="Y346" s="62">
        <f t="shared" ca="1" si="157"/>
        <v>909</v>
      </c>
      <c r="Z346" s="62">
        <f t="shared" ca="1" si="158"/>
        <v>909</v>
      </c>
      <c r="AA346" s="62">
        <f t="shared" ca="1" si="165"/>
        <v>585077.27500000002</v>
      </c>
      <c r="AB346" s="43">
        <f ca="1">SUM(Z$12:Z346)</f>
        <v>307053.27500000002</v>
      </c>
      <c r="AC346" s="60">
        <f ca="1">SUM(X$12:X346)+SUMIF(Y$12:Y346, "&lt;0")</f>
        <v>278024</v>
      </c>
      <c r="AE346" s="61">
        <v>44517</v>
      </c>
      <c r="AF346" s="62">
        <f t="shared" ca="1" si="151"/>
        <v>1562</v>
      </c>
      <c r="AG346" s="62">
        <f t="shared" ca="1" si="172"/>
        <v>1562</v>
      </c>
      <c r="AH346" s="62">
        <f t="shared" ca="1" si="147"/>
        <v>913</v>
      </c>
      <c r="AI346" s="62">
        <f t="shared" ca="1" si="159"/>
        <v>649</v>
      </c>
      <c r="AJ346" s="62">
        <f t="shared" ca="1" si="160"/>
        <v>649</v>
      </c>
      <c r="AK346" s="62">
        <f t="shared" ca="1" si="166"/>
        <v>473827.27500000002</v>
      </c>
      <c r="AL346" s="43">
        <f ca="1">SUM(AJ$12:AJ346)</f>
        <v>248483.27499999999</v>
      </c>
      <c r="AM346" s="60">
        <f ca="1">SUM(AH$12:AH346)+SUMIF(AI$12:AI346, "&lt;0")</f>
        <v>225344.00000000003</v>
      </c>
      <c r="AO346" s="61">
        <v>44517</v>
      </c>
      <c r="AP346" s="62">
        <f t="shared" ca="1" si="152"/>
        <v>2062</v>
      </c>
      <c r="AQ346" s="62">
        <f t="shared" ca="1" si="173"/>
        <v>2062</v>
      </c>
      <c r="AR346" s="62">
        <f t="shared" ca="1" si="148"/>
        <v>1153</v>
      </c>
      <c r="AS346" s="62">
        <f t="shared" ca="1" si="161"/>
        <v>909</v>
      </c>
      <c r="AT346" s="62">
        <f t="shared" ca="1" si="162"/>
        <v>909</v>
      </c>
      <c r="AU346" s="62">
        <f t="shared" ca="1" si="167"/>
        <v>610077.27500000002</v>
      </c>
      <c r="AV346" s="43">
        <f ca="1">SUM(AT$12:AT346)</f>
        <v>319573.27500000002</v>
      </c>
      <c r="AW346" s="60">
        <f ca="1">SUM(AR$12:AR346)+SUMIF(AS$12:AS346, "&lt;0")</f>
        <v>290504</v>
      </c>
    </row>
    <row r="347" spans="1:49" x14ac:dyDescent="0.2">
      <c r="A347" s="33">
        <v>44518</v>
      </c>
      <c r="B347" s="54">
        <f ca="1">IF($A347&gt;= $C$5,$C$6, INDEX('[1]Historical Data'!$C$2:$C$745, MATCH(A347, '[1]Historical Data'!$A$2:$A$745, 0)))</f>
        <v>1062</v>
      </c>
      <c r="C347" s="62">
        <f t="shared" ca="1" si="169"/>
        <v>1062</v>
      </c>
      <c r="D347" s="62">
        <f t="shared" ca="1" si="149"/>
        <v>763</v>
      </c>
      <c r="E347" s="62">
        <f t="shared" ca="1" si="153"/>
        <v>299</v>
      </c>
      <c r="F347" s="62">
        <f t="shared" ca="1" si="150"/>
        <v>299</v>
      </c>
      <c r="G347" s="62">
        <f t="shared" ca="1" si="163"/>
        <v>338639.27500000002</v>
      </c>
      <c r="H347" s="43">
        <f ca="1">SUM(F$12:F347)</f>
        <v>177692.27499999999</v>
      </c>
      <c r="I347" s="60">
        <f ca="1">SUM(D$12:D347)+SUMIF(E$12:E347, "&lt;0")</f>
        <v>160947</v>
      </c>
      <c r="J347" s="43"/>
      <c r="K347" s="61">
        <v>44518</v>
      </c>
      <c r="L347" s="62">
        <f t="shared" ca="1" si="154"/>
        <v>1562</v>
      </c>
      <c r="M347" s="62">
        <f t="shared" ca="1" si="170"/>
        <v>1562</v>
      </c>
      <c r="N347" s="62">
        <f t="shared" ca="1" si="145"/>
        <v>1003</v>
      </c>
      <c r="O347" s="62">
        <f t="shared" ca="1" si="155"/>
        <v>559</v>
      </c>
      <c r="P347" s="62">
        <f t="shared" ca="1" si="156"/>
        <v>559</v>
      </c>
      <c r="Q347" s="62">
        <f t="shared" ca="1" si="164"/>
        <v>462889.27500000002</v>
      </c>
      <c r="R347" s="43">
        <f ca="1">SUM(P$12:P347)</f>
        <v>242782.27499999999</v>
      </c>
      <c r="S347" s="60">
        <f ca="1">SUM(N$12:N347)+SUMIF(O$12:O347, "&lt;0")</f>
        <v>220107.00000000003</v>
      </c>
      <c r="U347" s="61">
        <v>44518</v>
      </c>
      <c r="V347" s="62">
        <f t="shared" ca="1" si="168"/>
        <v>2062</v>
      </c>
      <c r="W347" s="62">
        <f t="shared" ca="1" si="171"/>
        <v>2062</v>
      </c>
      <c r="X347" s="62">
        <f t="shared" ca="1" si="146"/>
        <v>1243</v>
      </c>
      <c r="Y347" s="62">
        <f t="shared" ca="1" si="157"/>
        <v>819</v>
      </c>
      <c r="Z347" s="62">
        <f t="shared" ca="1" si="158"/>
        <v>819</v>
      </c>
      <c r="AA347" s="62">
        <f t="shared" ca="1" si="165"/>
        <v>587139.27500000002</v>
      </c>
      <c r="AB347" s="43">
        <f ca="1">SUM(Z$12:Z347)</f>
        <v>307872.27500000002</v>
      </c>
      <c r="AC347" s="60">
        <f ca="1">SUM(X$12:X347)+SUMIF(Y$12:Y347, "&lt;0")</f>
        <v>279267</v>
      </c>
      <c r="AE347" s="61">
        <v>44518</v>
      </c>
      <c r="AF347" s="62">
        <f t="shared" ca="1" si="151"/>
        <v>1562</v>
      </c>
      <c r="AG347" s="62">
        <f t="shared" ca="1" si="172"/>
        <v>1562</v>
      </c>
      <c r="AH347" s="62">
        <f t="shared" ca="1" si="147"/>
        <v>1003</v>
      </c>
      <c r="AI347" s="62">
        <f t="shared" ca="1" si="159"/>
        <v>559</v>
      </c>
      <c r="AJ347" s="62">
        <f t="shared" ca="1" si="160"/>
        <v>559</v>
      </c>
      <c r="AK347" s="62">
        <f t="shared" ca="1" si="166"/>
        <v>475389.27500000002</v>
      </c>
      <c r="AL347" s="43">
        <f ca="1">SUM(AJ$12:AJ347)</f>
        <v>249042.27499999999</v>
      </c>
      <c r="AM347" s="60">
        <f ca="1">SUM(AH$12:AH347)+SUMIF(AI$12:AI347, "&lt;0")</f>
        <v>226347.00000000003</v>
      </c>
      <c r="AO347" s="61">
        <v>44518</v>
      </c>
      <c r="AP347" s="62">
        <f t="shared" ca="1" si="152"/>
        <v>2062</v>
      </c>
      <c r="AQ347" s="62">
        <f t="shared" ca="1" si="173"/>
        <v>2062</v>
      </c>
      <c r="AR347" s="62">
        <f t="shared" ca="1" si="148"/>
        <v>1243</v>
      </c>
      <c r="AS347" s="62">
        <f t="shared" ca="1" si="161"/>
        <v>819</v>
      </c>
      <c r="AT347" s="62">
        <f t="shared" ca="1" si="162"/>
        <v>819</v>
      </c>
      <c r="AU347" s="62">
        <f t="shared" ca="1" si="167"/>
        <v>612139.27500000002</v>
      </c>
      <c r="AV347" s="43">
        <f ca="1">SUM(AT$12:AT347)</f>
        <v>320392.27500000002</v>
      </c>
      <c r="AW347" s="60">
        <f ca="1">SUM(AR$12:AR347)+SUMIF(AS$12:AS347, "&lt;0")</f>
        <v>291747</v>
      </c>
    </row>
    <row r="348" spans="1:49" x14ac:dyDescent="0.2">
      <c r="A348" s="33">
        <v>44519</v>
      </c>
      <c r="B348" s="54">
        <f ca="1">IF($A348&gt;= $C$5,$C$6, INDEX('[1]Historical Data'!$C$2:$C$745, MATCH(A348, '[1]Historical Data'!$A$2:$A$745, 0)))</f>
        <v>1062</v>
      </c>
      <c r="C348" s="62">
        <f t="shared" ca="1" si="169"/>
        <v>1062</v>
      </c>
      <c r="D348" s="62">
        <f t="shared" ca="1" si="149"/>
        <v>1062</v>
      </c>
      <c r="E348" s="62">
        <f t="shared" ca="1" si="153"/>
        <v>0</v>
      </c>
      <c r="F348" s="62">
        <f t="shared" ca="1" si="150"/>
        <v>0</v>
      </c>
      <c r="G348" s="62">
        <f t="shared" ca="1" si="163"/>
        <v>339701.27500000002</v>
      </c>
      <c r="H348" s="43">
        <f ca="1">SUM(F$12:F348)</f>
        <v>177692.27499999999</v>
      </c>
      <c r="I348" s="60">
        <f ca="1">SUM(D$12:D348)+SUMIF(E$12:E348, "&lt;0")</f>
        <v>162009</v>
      </c>
      <c r="J348" s="43"/>
      <c r="K348" s="61">
        <v>44519</v>
      </c>
      <c r="L348" s="62">
        <f t="shared" ca="1" si="154"/>
        <v>1562</v>
      </c>
      <c r="M348" s="62">
        <f t="shared" ca="1" si="170"/>
        <v>1562</v>
      </c>
      <c r="N348" s="62">
        <f t="shared" ca="1" si="145"/>
        <v>1357</v>
      </c>
      <c r="O348" s="62">
        <f t="shared" ca="1" si="155"/>
        <v>205</v>
      </c>
      <c r="P348" s="62">
        <f t="shared" ca="1" si="156"/>
        <v>205</v>
      </c>
      <c r="Q348" s="62">
        <f t="shared" ca="1" si="164"/>
        <v>464451.27500000002</v>
      </c>
      <c r="R348" s="43">
        <f ca="1">SUM(P$12:P348)</f>
        <v>242987.27499999999</v>
      </c>
      <c r="S348" s="60">
        <f ca="1">SUM(N$12:N348)+SUMIF(O$12:O348, "&lt;0")</f>
        <v>221464.00000000003</v>
      </c>
      <c r="U348" s="61">
        <v>44519</v>
      </c>
      <c r="V348" s="62">
        <f t="shared" ca="1" si="168"/>
        <v>2062</v>
      </c>
      <c r="W348" s="62">
        <f t="shared" ca="1" si="171"/>
        <v>2062</v>
      </c>
      <c r="X348" s="62">
        <f t="shared" ca="1" si="146"/>
        <v>1603</v>
      </c>
      <c r="Y348" s="62">
        <f t="shared" ca="1" si="157"/>
        <v>459</v>
      </c>
      <c r="Z348" s="62">
        <f t="shared" ca="1" si="158"/>
        <v>459</v>
      </c>
      <c r="AA348" s="62">
        <f t="shared" ca="1" si="165"/>
        <v>589201.27500000002</v>
      </c>
      <c r="AB348" s="43">
        <f ca="1">SUM(Z$12:Z348)</f>
        <v>308331.27500000002</v>
      </c>
      <c r="AC348" s="60">
        <f ca="1">SUM(X$12:X348)+SUMIF(Y$12:Y348, "&lt;0")</f>
        <v>280870</v>
      </c>
      <c r="AE348" s="61">
        <v>44519</v>
      </c>
      <c r="AF348" s="62">
        <f t="shared" ca="1" si="151"/>
        <v>1562</v>
      </c>
      <c r="AG348" s="62">
        <f t="shared" ca="1" si="172"/>
        <v>1562</v>
      </c>
      <c r="AH348" s="62">
        <f t="shared" ca="1" si="147"/>
        <v>1363</v>
      </c>
      <c r="AI348" s="62">
        <f t="shared" ca="1" si="159"/>
        <v>199</v>
      </c>
      <c r="AJ348" s="62">
        <f t="shared" ca="1" si="160"/>
        <v>199</v>
      </c>
      <c r="AK348" s="62">
        <f t="shared" ca="1" si="166"/>
        <v>476951.27500000002</v>
      </c>
      <c r="AL348" s="43">
        <f ca="1">SUM(AJ$12:AJ348)</f>
        <v>249241.27499999999</v>
      </c>
      <c r="AM348" s="60">
        <f ca="1">SUM(AH$12:AH348)+SUMIF(AI$12:AI348, "&lt;0")</f>
        <v>227710.00000000003</v>
      </c>
      <c r="AO348" s="61">
        <v>44519</v>
      </c>
      <c r="AP348" s="62">
        <f t="shared" ca="1" si="152"/>
        <v>2062</v>
      </c>
      <c r="AQ348" s="62">
        <f t="shared" ca="1" si="173"/>
        <v>2062</v>
      </c>
      <c r="AR348" s="62">
        <f t="shared" ca="1" si="148"/>
        <v>1603</v>
      </c>
      <c r="AS348" s="62">
        <f t="shared" ca="1" si="161"/>
        <v>459</v>
      </c>
      <c r="AT348" s="62">
        <f t="shared" ca="1" si="162"/>
        <v>459</v>
      </c>
      <c r="AU348" s="62">
        <f t="shared" ca="1" si="167"/>
        <v>614201.27500000002</v>
      </c>
      <c r="AV348" s="43">
        <f ca="1">SUM(AT$12:AT348)</f>
        <v>320851.27500000002</v>
      </c>
      <c r="AW348" s="60">
        <f ca="1">SUM(AR$12:AR348)+SUMIF(AS$12:AS348, "&lt;0")</f>
        <v>293350</v>
      </c>
    </row>
    <row r="349" spans="1:49" x14ac:dyDescent="0.2">
      <c r="A349" s="33">
        <v>44520</v>
      </c>
      <c r="B349" s="54">
        <f ca="1">IF($A349&gt;= $C$5,$C$6, INDEX('[1]Historical Data'!$C$2:$C$745, MATCH(A349, '[1]Historical Data'!$A$2:$A$745, 0)))</f>
        <v>1062</v>
      </c>
      <c r="C349" s="62">
        <f t="shared" ca="1" si="169"/>
        <v>1062</v>
      </c>
      <c r="D349" s="62">
        <f t="shared" ca="1" si="149"/>
        <v>652</v>
      </c>
      <c r="E349" s="62">
        <f t="shared" ca="1" si="153"/>
        <v>410</v>
      </c>
      <c r="F349" s="62">
        <f t="shared" ca="1" si="150"/>
        <v>410</v>
      </c>
      <c r="G349" s="62">
        <f t="shared" ca="1" si="163"/>
        <v>340763.27500000002</v>
      </c>
      <c r="H349" s="43">
        <f ca="1">SUM(F$12:F349)</f>
        <v>178102.27499999999</v>
      </c>
      <c r="I349" s="60">
        <f ca="1">SUM(D$12:D349)+SUMIF(E$12:E349, "&lt;0")</f>
        <v>162661</v>
      </c>
      <c r="J349" s="43"/>
      <c r="K349" s="61">
        <v>44520</v>
      </c>
      <c r="L349" s="62">
        <f t="shared" ca="1" si="154"/>
        <v>1562</v>
      </c>
      <c r="M349" s="62">
        <f t="shared" ca="1" si="170"/>
        <v>1562</v>
      </c>
      <c r="N349" s="62">
        <f t="shared" ca="1" si="145"/>
        <v>837</v>
      </c>
      <c r="O349" s="62">
        <f t="shared" ca="1" si="155"/>
        <v>725</v>
      </c>
      <c r="P349" s="62">
        <f t="shared" ca="1" si="156"/>
        <v>725</v>
      </c>
      <c r="Q349" s="62">
        <f t="shared" ca="1" si="164"/>
        <v>466013.27500000002</v>
      </c>
      <c r="R349" s="43">
        <f ca="1">SUM(P$12:P349)</f>
        <v>243712.27499999999</v>
      </c>
      <c r="S349" s="60">
        <f ca="1">SUM(N$12:N349)+SUMIF(O$12:O349, "&lt;0")</f>
        <v>222301.00000000003</v>
      </c>
      <c r="U349" s="61">
        <v>44520</v>
      </c>
      <c r="V349" s="62">
        <f t="shared" ca="1" si="168"/>
        <v>2062</v>
      </c>
      <c r="W349" s="62">
        <f t="shared" ca="1" si="171"/>
        <v>2062</v>
      </c>
      <c r="X349" s="62">
        <f t="shared" ca="1" si="146"/>
        <v>1071</v>
      </c>
      <c r="Y349" s="62">
        <f t="shared" ca="1" si="157"/>
        <v>991</v>
      </c>
      <c r="Z349" s="62">
        <f t="shared" ca="1" si="158"/>
        <v>991</v>
      </c>
      <c r="AA349" s="62">
        <f t="shared" ca="1" si="165"/>
        <v>591263.27500000002</v>
      </c>
      <c r="AB349" s="43">
        <f ca="1">SUM(Z$12:Z349)</f>
        <v>309322.27500000002</v>
      </c>
      <c r="AC349" s="60">
        <f ca="1">SUM(X$12:X349)+SUMIF(Y$12:Y349, "&lt;0")</f>
        <v>281941</v>
      </c>
      <c r="AE349" s="61">
        <v>44520</v>
      </c>
      <c r="AF349" s="62">
        <f t="shared" ca="1" si="151"/>
        <v>1562</v>
      </c>
      <c r="AG349" s="62">
        <f t="shared" ca="1" si="172"/>
        <v>1562</v>
      </c>
      <c r="AH349" s="62">
        <f t="shared" ca="1" si="147"/>
        <v>831</v>
      </c>
      <c r="AI349" s="62">
        <f t="shared" ca="1" si="159"/>
        <v>731</v>
      </c>
      <c r="AJ349" s="62">
        <f t="shared" ca="1" si="160"/>
        <v>731</v>
      </c>
      <c r="AK349" s="62">
        <f t="shared" ca="1" si="166"/>
        <v>478513.27500000002</v>
      </c>
      <c r="AL349" s="43">
        <f ca="1">SUM(AJ$12:AJ349)</f>
        <v>249972.27499999999</v>
      </c>
      <c r="AM349" s="60">
        <f ca="1">SUM(AH$12:AH349)+SUMIF(AI$12:AI349, "&lt;0")</f>
        <v>228541.00000000003</v>
      </c>
      <c r="AO349" s="61">
        <v>44520</v>
      </c>
      <c r="AP349" s="62">
        <f t="shared" ca="1" si="152"/>
        <v>2062</v>
      </c>
      <c r="AQ349" s="62">
        <f t="shared" ca="1" si="173"/>
        <v>2062</v>
      </c>
      <c r="AR349" s="62">
        <f t="shared" ca="1" si="148"/>
        <v>1071</v>
      </c>
      <c r="AS349" s="62">
        <f t="shared" ca="1" si="161"/>
        <v>991</v>
      </c>
      <c r="AT349" s="62">
        <f t="shared" ca="1" si="162"/>
        <v>991</v>
      </c>
      <c r="AU349" s="62">
        <f t="shared" ca="1" si="167"/>
        <v>616263.27500000002</v>
      </c>
      <c r="AV349" s="43">
        <f ca="1">SUM(AT$12:AT349)</f>
        <v>321842.27500000002</v>
      </c>
      <c r="AW349" s="60">
        <f ca="1">SUM(AR$12:AR349)+SUMIF(AS$12:AS349, "&lt;0")</f>
        <v>294421</v>
      </c>
    </row>
    <row r="350" spans="1:49" x14ac:dyDescent="0.2">
      <c r="A350" s="33">
        <v>44521</v>
      </c>
      <c r="B350" s="54">
        <f ca="1">IF($A350&gt;= $C$5,$C$6, INDEX('[1]Historical Data'!$C$2:$C$745, MATCH(A350, '[1]Historical Data'!$A$2:$A$745, 0)))</f>
        <v>1062</v>
      </c>
      <c r="C350" s="62">
        <f t="shared" ca="1" si="169"/>
        <v>1062</v>
      </c>
      <c r="D350" s="62">
        <f t="shared" ca="1" si="149"/>
        <v>500</v>
      </c>
      <c r="E350" s="62">
        <f t="shared" ca="1" si="153"/>
        <v>562</v>
      </c>
      <c r="F350" s="62">
        <f t="shared" ca="1" si="150"/>
        <v>562</v>
      </c>
      <c r="G350" s="62">
        <f t="shared" ca="1" si="163"/>
        <v>341825.27500000002</v>
      </c>
      <c r="H350" s="43">
        <f ca="1">SUM(F$12:F350)</f>
        <v>178664.27499999999</v>
      </c>
      <c r="I350" s="60">
        <f ca="1">SUM(D$12:D350)+SUMIF(E$12:E350, "&lt;0")</f>
        <v>163161</v>
      </c>
      <c r="J350" s="43"/>
      <c r="K350" s="61">
        <v>44521</v>
      </c>
      <c r="L350" s="62">
        <f t="shared" ca="1" si="154"/>
        <v>1562</v>
      </c>
      <c r="M350" s="62">
        <f t="shared" ca="1" si="170"/>
        <v>1562</v>
      </c>
      <c r="N350" s="62">
        <f t="shared" ca="1" si="145"/>
        <v>740</v>
      </c>
      <c r="O350" s="62">
        <f t="shared" ca="1" si="155"/>
        <v>822</v>
      </c>
      <c r="P350" s="62">
        <f t="shared" ca="1" si="156"/>
        <v>822</v>
      </c>
      <c r="Q350" s="62">
        <f t="shared" ca="1" si="164"/>
        <v>467575.27500000002</v>
      </c>
      <c r="R350" s="43">
        <f ca="1">SUM(P$12:P350)</f>
        <v>244534.27499999999</v>
      </c>
      <c r="S350" s="60">
        <f ca="1">SUM(N$12:N350)+SUMIF(O$12:O350, "&lt;0")</f>
        <v>223041.00000000003</v>
      </c>
      <c r="U350" s="61">
        <v>44521</v>
      </c>
      <c r="V350" s="62">
        <f t="shared" ca="1" si="168"/>
        <v>2062</v>
      </c>
      <c r="W350" s="62">
        <f t="shared" ca="1" si="171"/>
        <v>2062</v>
      </c>
      <c r="X350" s="62">
        <f t="shared" ca="1" si="146"/>
        <v>980</v>
      </c>
      <c r="Y350" s="62">
        <f t="shared" ca="1" si="157"/>
        <v>1082</v>
      </c>
      <c r="Z350" s="62">
        <f t="shared" ca="1" si="158"/>
        <v>1082</v>
      </c>
      <c r="AA350" s="62">
        <f t="shared" ca="1" si="165"/>
        <v>593325.27500000002</v>
      </c>
      <c r="AB350" s="43">
        <f ca="1">SUM(Z$12:Z350)</f>
        <v>310404.27500000002</v>
      </c>
      <c r="AC350" s="60">
        <f ca="1">SUM(X$12:X350)+SUMIF(Y$12:Y350, "&lt;0")</f>
        <v>282921</v>
      </c>
      <c r="AE350" s="61">
        <v>44521</v>
      </c>
      <c r="AF350" s="62">
        <f t="shared" ca="1" si="151"/>
        <v>1562</v>
      </c>
      <c r="AG350" s="62">
        <f t="shared" ca="1" si="172"/>
        <v>1562</v>
      </c>
      <c r="AH350" s="62">
        <f t="shared" ca="1" si="147"/>
        <v>740</v>
      </c>
      <c r="AI350" s="62">
        <f t="shared" ca="1" si="159"/>
        <v>822</v>
      </c>
      <c r="AJ350" s="62">
        <f t="shared" ca="1" si="160"/>
        <v>822</v>
      </c>
      <c r="AK350" s="62">
        <f t="shared" ca="1" si="166"/>
        <v>480075.27500000002</v>
      </c>
      <c r="AL350" s="43">
        <f ca="1">SUM(AJ$12:AJ350)</f>
        <v>250794.27499999999</v>
      </c>
      <c r="AM350" s="60">
        <f ca="1">SUM(AH$12:AH350)+SUMIF(AI$12:AI350, "&lt;0")</f>
        <v>229281.00000000003</v>
      </c>
      <c r="AO350" s="61">
        <v>44521</v>
      </c>
      <c r="AP350" s="62">
        <f t="shared" ca="1" si="152"/>
        <v>2062</v>
      </c>
      <c r="AQ350" s="62">
        <f t="shared" ca="1" si="173"/>
        <v>2062</v>
      </c>
      <c r="AR350" s="62">
        <f t="shared" ca="1" si="148"/>
        <v>980</v>
      </c>
      <c r="AS350" s="62">
        <f t="shared" ca="1" si="161"/>
        <v>1082</v>
      </c>
      <c r="AT350" s="62">
        <f t="shared" ca="1" si="162"/>
        <v>1082</v>
      </c>
      <c r="AU350" s="62">
        <f t="shared" ca="1" si="167"/>
        <v>618325.27500000002</v>
      </c>
      <c r="AV350" s="43">
        <f ca="1">SUM(AT$12:AT350)</f>
        <v>322924.27500000002</v>
      </c>
      <c r="AW350" s="60">
        <f ca="1">SUM(AR$12:AR350)+SUMIF(AS$12:AS350, "&lt;0")</f>
        <v>295401</v>
      </c>
    </row>
    <row r="351" spans="1:49" x14ac:dyDescent="0.2">
      <c r="A351" s="33">
        <v>44522</v>
      </c>
      <c r="B351" s="54">
        <f ca="1">IF($A351&gt;= $C$5,$C$6, INDEX('[1]Historical Data'!$C$2:$C$745, MATCH(A351, '[1]Historical Data'!$A$2:$A$745, 0)))</f>
        <v>1062</v>
      </c>
      <c r="C351" s="62">
        <f t="shared" ca="1" si="169"/>
        <v>1062</v>
      </c>
      <c r="D351" s="62">
        <f t="shared" ca="1" si="149"/>
        <v>1020</v>
      </c>
      <c r="E351" s="62">
        <f t="shared" ca="1" si="153"/>
        <v>42</v>
      </c>
      <c r="F351" s="62">
        <f t="shared" ca="1" si="150"/>
        <v>42</v>
      </c>
      <c r="G351" s="62">
        <f t="shared" ca="1" si="163"/>
        <v>342887.27500000002</v>
      </c>
      <c r="H351" s="43">
        <f ca="1">SUM(F$12:F351)</f>
        <v>178706.27499999999</v>
      </c>
      <c r="I351" s="60">
        <f ca="1">SUM(D$12:D351)+SUMIF(E$12:E351, "&lt;0")</f>
        <v>164181</v>
      </c>
      <c r="J351" s="43"/>
      <c r="K351" s="61">
        <v>44522</v>
      </c>
      <c r="L351" s="62">
        <f t="shared" ca="1" si="154"/>
        <v>1562</v>
      </c>
      <c r="M351" s="62">
        <f t="shared" ca="1" si="170"/>
        <v>1562</v>
      </c>
      <c r="N351" s="62">
        <f t="shared" ca="1" si="145"/>
        <v>1260</v>
      </c>
      <c r="O351" s="62">
        <f t="shared" ca="1" si="155"/>
        <v>302</v>
      </c>
      <c r="P351" s="62">
        <f t="shared" ca="1" si="156"/>
        <v>302</v>
      </c>
      <c r="Q351" s="62">
        <f t="shared" ca="1" si="164"/>
        <v>469137.27500000002</v>
      </c>
      <c r="R351" s="43">
        <f ca="1">SUM(P$12:P351)</f>
        <v>244836.27499999999</v>
      </c>
      <c r="S351" s="60">
        <f ca="1">SUM(N$12:N351)+SUMIF(O$12:O351, "&lt;0")</f>
        <v>224301.00000000003</v>
      </c>
      <c r="U351" s="61">
        <v>44522</v>
      </c>
      <c r="V351" s="62">
        <f t="shared" ca="1" si="168"/>
        <v>2062</v>
      </c>
      <c r="W351" s="62">
        <f t="shared" ca="1" si="171"/>
        <v>2062</v>
      </c>
      <c r="X351" s="62">
        <f t="shared" ca="1" si="146"/>
        <v>1500</v>
      </c>
      <c r="Y351" s="62">
        <f t="shared" ca="1" si="157"/>
        <v>562</v>
      </c>
      <c r="Z351" s="62">
        <f t="shared" ca="1" si="158"/>
        <v>562</v>
      </c>
      <c r="AA351" s="62">
        <f t="shared" ca="1" si="165"/>
        <v>595387.27500000002</v>
      </c>
      <c r="AB351" s="43">
        <f ca="1">SUM(Z$12:Z351)</f>
        <v>310966.27500000002</v>
      </c>
      <c r="AC351" s="60">
        <f ca="1">SUM(X$12:X351)+SUMIF(Y$12:Y351, "&lt;0")</f>
        <v>284421</v>
      </c>
      <c r="AE351" s="61">
        <v>44522</v>
      </c>
      <c r="AF351" s="62">
        <f t="shared" ca="1" si="151"/>
        <v>1562</v>
      </c>
      <c r="AG351" s="62">
        <f t="shared" ca="1" si="172"/>
        <v>1562</v>
      </c>
      <c r="AH351" s="62">
        <f t="shared" ca="1" si="147"/>
        <v>1260</v>
      </c>
      <c r="AI351" s="62">
        <f t="shared" ca="1" si="159"/>
        <v>302</v>
      </c>
      <c r="AJ351" s="62">
        <f t="shared" ca="1" si="160"/>
        <v>302</v>
      </c>
      <c r="AK351" s="62">
        <f t="shared" ca="1" si="166"/>
        <v>481637.27500000002</v>
      </c>
      <c r="AL351" s="43">
        <f ca="1">SUM(AJ$12:AJ351)</f>
        <v>251096.27499999999</v>
      </c>
      <c r="AM351" s="60">
        <f ca="1">SUM(AH$12:AH351)+SUMIF(AI$12:AI351, "&lt;0")</f>
        <v>230541.00000000003</v>
      </c>
      <c r="AO351" s="61">
        <v>44522</v>
      </c>
      <c r="AP351" s="62">
        <f t="shared" ca="1" si="152"/>
        <v>2062</v>
      </c>
      <c r="AQ351" s="62">
        <f t="shared" ca="1" si="173"/>
        <v>2062</v>
      </c>
      <c r="AR351" s="62">
        <f t="shared" ca="1" si="148"/>
        <v>1500</v>
      </c>
      <c r="AS351" s="62">
        <f t="shared" ca="1" si="161"/>
        <v>562</v>
      </c>
      <c r="AT351" s="62">
        <f t="shared" ca="1" si="162"/>
        <v>562</v>
      </c>
      <c r="AU351" s="62">
        <f t="shared" ca="1" si="167"/>
        <v>620387.27500000002</v>
      </c>
      <c r="AV351" s="43">
        <f ca="1">SUM(AT$12:AT351)</f>
        <v>323486.27500000002</v>
      </c>
      <c r="AW351" s="60">
        <f ca="1">SUM(AR$12:AR351)+SUMIF(AS$12:AS351, "&lt;0")</f>
        <v>296901</v>
      </c>
    </row>
    <row r="352" spans="1:49" x14ac:dyDescent="0.2">
      <c r="A352" s="33">
        <v>44523</v>
      </c>
      <c r="B352" s="54">
        <f ca="1">IF($A352&gt;= $C$5,$C$6, INDEX('[1]Historical Data'!$C$2:$C$745, MATCH(A352, '[1]Historical Data'!$A$2:$A$745, 0)))</f>
        <v>1062</v>
      </c>
      <c r="C352" s="62">
        <f t="shared" ca="1" si="169"/>
        <v>1062</v>
      </c>
      <c r="D352" s="62">
        <f t="shared" ca="1" si="149"/>
        <v>943</v>
      </c>
      <c r="E352" s="62">
        <f t="shared" ca="1" si="153"/>
        <v>119</v>
      </c>
      <c r="F352" s="62">
        <f t="shared" ca="1" si="150"/>
        <v>119</v>
      </c>
      <c r="G352" s="62">
        <f t="shared" ca="1" si="163"/>
        <v>343949.27500000002</v>
      </c>
      <c r="H352" s="43">
        <f ca="1">SUM(F$12:F352)</f>
        <v>178825.27499999999</v>
      </c>
      <c r="I352" s="60">
        <f ca="1">SUM(D$12:D352)+SUMIF(E$12:E352, "&lt;0")</f>
        <v>165124</v>
      </c>
      <c r="J352" s="43"/>
      <c r="K352" s="61">
        <v>44523</v>
      </c>
      <c r="L352" s="62">
        <f t="shared" ca="1" si="154"/>
        <v>1562</v>
      </c>
      <c r="M352" s="62">
        <f t="shared" ca="1" si="170"/>
        <v>1562</v>
      </c>
      <c r="N352" s="62">
        <f t="shared" ca="1" si="145"/>
        <v>1183</v>
      </c>
      <c r="O352" s="62">
        <f t="shared" ca="1" si="155"/>
        <v>379</v>
      </c>
      <c r="P352" s="62">
        <f t="shared" ca="1" si="156"/>
        <v>379</v>
      </c>
      <c r="Q352" s="62">
        <f t="shared" ca="1" si="164"/>
        <v>470699.27500000002</v>
      </c>
      <c r="R352" s="43">
        <f ca="1">SUM(P$12:P352)</f>
        <v>245215.27499999999</v>
      </c>
      <c r="S352" s="60">
        <f ca="1">SUM(N$12:N352)+SUMIF(O$12:O352, "&lt;0")</f>
        <v>225484.00000000003</v>
      </c>
      <c r="U352" s="61">
        <v>44523</v>
      </c>
      <c r="V352" s="62">
        <f t="shared" ca="1" si="168"/>
        <v>2062</v>
      </c>
      <c r="W352" s="62">
        <f t="shared" ca="1" si="171"/>
        <v>2062</v>
      </c>
      <c r="X352" s="62">
        <f t="shared" ca="1" si="146"/>
        <v>1423</v>
      </c>
      <c r="Y352" s="62">
        <f t="shared" ca="1" si="157"/>
        <v>639</v>
      </c>
      <c r="Z352" s="62">
        <f t="shared" ca="1" si="158"/>
        <v>639</v>
      </c>
      <c r="AA352" s="62">
        <f t="shared" ca="1" si="165"/>
        <v>597449.27500000002</v>
      </c>
      <c r="AB352" s="43">
        <f ca="1">SUM(Z$12:Z352)</f>
        <v>311605.27500000002</v>
      </c>
      <c r="AC352" s="60">
        <f ca="1">SUM(X$12:X352)+SUMIF(Y$12:Y352, "&lt;0")</f>
        <v>285844</v>
      </c>
      <c r="AE352" s="61">
        <v>44523</v>
      </c>
      <c r="AF352" s="62">
        <f t="shared" ca="1" si="151"/>
        <v>1562</v>
      </c>
      <c r="AG352" s="62">
        <f t="shared" ca="1" si="172"/>
        <v>1562</v>
      </c>
      <c r="AH352" s="62">
        <f t="shared" ca="1" si="147"/>
        <v>1183</v>
      </c>
      <c r="AI352" s="62">
        <f t="shared" ca="1" si="159"/>
        <v>379</v>
      </c>
      <c r="AJ352" s="62">
        <f t="shared" ca="1" si="160"/>
        <v>379</v>
      </c>
      <c r="AK352" s="62">
        <f t="shared" ca="1" si="166"/>
        <v>483199.27500000002</v>
      </c>
      <c r="AL352" s="43">
        <f ca="1">SUM(AJ$12:AJ352)</f>
        <v>251475.27499999999</v>
      </c>
      <c r="AM352" s="60">
        <f ca="1">SUM(AH$12:AH352)+SUMIF(AI$12:AI352, "&lt;0")</f>
        <v>231724.00000000003</v>
      </c>
      <c r="AO352" s="61">
        <v>44523</v>
      </c>
      <c r="AP352" s="62">
        <f t="shared" ca="1" si="152"/>
        <v>2062</v>
      </c>
      <c r="AQ352" s="62">
        <f t="shared" ca="1" si="173"/>
        <v>2062</v>
      </c>
      <c r="AR352" s="62">
        <f t="shared" ca="1" si="148"/>
        <v>1423</v>
      </c>
      <c r="AS352" s="62">
        <f t="shared" ca="1" si="161"/>
        <v>639</v>
      </c>
      <c r="AT352" s="62">
        <f t="shared" ca="1" si="162"/>
        <v>639</v>
      </c>
      <c r="AU352" s="62">
        <f t="shared" ca="1" si="167"/>
        <v>622449.27500000002</v>
      </c>
      <c r="AV352" s="43">
        <f ca="1">SUM(AT$12:AT352)</f>
        <v>324125.27500000002</v>
      </c>
      <c r="AW352" s="60">
        <f ca="1">SUM(AR$12:AR352)+SUMIF(AS$12:AS352, "&lt;0")</f>
        <v>298324</v>
      </c>
    </row>
    <row r="353" spans="1:49" x14ac:dyDescent="0.2">
      <c r="A353" s="33">
        <v>44524</v>
      </c>
      <c r="B353" s="54">
        <f ca="1">IF($A353&gt;= $C$5,$C$6, INDEX('[1]Historical Data'!$C$2:$C$745, MATCH(A353, '[1]Historical Data'!$A$2:$A$745, 0)))</f>
        <v>1062</v>
      </c>
      <c r="C353" s="62">
        <f t="shared" ca="1" si="169"/>
        <v>1062</v>
      </c>
      <c r="D353" s="62">
        <f t="shared" ca="1" si="149"/>
        <v>350</v>
      </c>
      <c r="E353" s="62">
        <f t="shared" ca="1" si="153"/>
        <v>712</v>
      </c>
      <c r="F353" s="62">
        <f t="shared" ca="1" si="150"/>
        <v>712</v>
      </c>
      <c r="G353" s="62">
        <f t="shared" ca="1" si="163"/>
        <v>345011.27500000002</v>
      </c>
      <c r="H353" s="43">
        <f ca="1">SUM(F$12:F353)</f>
        <v>179537.27499999999</v>
      </c>
      <c r="I353" s="60">
        <f ca="1">SUM(D$12:D353)+SUMIF(E$12:E353, "&lt;0")</f>
        <v>165474</v>
      </c>
      <c r="J353" s="43"/>
      <c r="K353" s="61">
        <v>44524</v>
      </c>
      <c r="L353" s="62">
        <f t="shared" ca="1" si="154"/>
        <v>1562</v>
      </c>
      <c r="M353" s="62">
        <f t="shared" ca="1" si="170"/>
        <v>1562</v>
      </c>
      <c r="N353" s="62">
        <f t="shared" ca="1" si="145"/>
        <v>590</v>
      </c>
      <c r="O353" s="62">
        <f t="shared" ca="1" si="155"/>
        <v>972</v>
      </c>
      <c r="P353" s="62">
        <f t="shared" ca="1" si="156"/>
        <v>972</v>
      </c>
      <c r="Q353" s="62">
        <f t="shared" ca="1" si="164"/>
        <v>472261.27500000002</v>
      </c>
      <c r="R353" s="43">
        <f ca="1">SUM(P$12:P353)</f>
        <v>246187.27499999999</v>
      </c>
      <c r="S353" s="60">
        <f ca="1">SUM(N$12:N353)+SUMIF(O$12:O353, "&lt;0")</f>
        <v>226074.00000000003</v>
      </c>
      <c r="U353" s="61">
        <v>44524</v>
      </c>
      <c r="V353" s="62">
        <f t="shared" ca="1" si="168"/>
        <v>2062</v>
      </c>
      <c r="W353" s="62">
        <f t="shared" ca="1" si="171"/>
        <v>2062</v>
      </c>
      <c r="X353" s="62">
        <f t="shared" ca="1" si="146"/>
        <v>830</v>
      </c>
      <c r="Y353" s="62">
        <f t="shared" ca="1" si="157"/>
        <v>1232</v>
      </c>
      <c r="Z353" s="62">
        <f t="shared" ca="1" si="158"/>
        <v>1232</v>
      </c>
      <c r="AA353" s="62">
        <f t="shared" ca="1" si="165"/>
        <v>599511.27500000002</v>
      </c>
      <c r="AB353" s="43">
        <f ca="1">SUM(Z$12:Z353)</f>
        <v>312837.27500000002</v>
      </c>
      <c r="AC353" s="60">
        <f ca="1">SUM(X$12:X353)+SUMIF(Y$12:Y353, "&lt;0")</f>
        <v>286674</v>
      </c>
      <c r="AE353" s="61">
        <v>44524</v>
      </c>
      <c r="AF353" s="62">
        <f t="shared" ca="1" si="151"/>
        <v>1562</v>
      </c>
      <c r="AG353" s="62">
        <f t="shared" ca="1" si="172"/>
        <v>1562</v>
      </c>
      <c r="AH353" s="62">
        <f t="shared" ca="1" si="147"/>
        <v>590</v>
      </c>
      <c r="AI353" s="62">
        <f t="shared" ca="1" si="159"/>
        <v>972</v>
      </c>
      <c r="AJ353" s="62">
        <f t="shared" ca="1" si="160"/>
        <v>972</v>
      </c>
      <c r="AK353" s="62">
        <f t="shared" ca="1" si="166"/>
        <v>484761.27500000002</v>
      </c>
      <c r="AL353" s="43">
        <f ca="1">SUM(AJ$12:AJ353)</f>
        <v>252447.27499999999</v>
      </c>
      <c r="AM353" s="60">
        <f ca="1">SUM(AH$12:AH353)+SUMIF(AI$12:AI353, "&lt;0")</f>
        <v>232314.00000000003</v>
      </c>
      <c r="AO353" s="61">
        <v>44524</v>
      </c>
      <c r="AP353" s="62">
        <f t="shared" ca="1" si="152"/>
        <v>2062</v>
      </c>
      <c r="AQ353" s="62">
        <f t="shared" ca="1" si="173"/>
        <v>2062</v>
      </c>
      <c r="AR353" s="62">
        <f t="shared" ca="1" si="148"/>
        <v>830</v>
      </c>
      <c r="AS353" s="62">
        <f t="shared" ca="1" si="161"/>
        <v>1232</v>
      </c>
      <c r="AT353" s="62">
        <f t="shared" ca="1" si="162"/>
        <v>1232</v>
      </c>
      <c r="AU353" s="62">
        <f t="shared" ca="1" si="167"/>
        <v>624511.27500000002</v>
      </c>
      <c r="AV353" s="43">
        <f ca="1">SUM(AT$12:AT353)</f>
        <v>325357.27500000002</v>
      </c>
      <c r="AW353" s="60">
        <f ca="1">SUM(AR$12:AR353)+SUMIF(AS$12:AS353, "&lt;0")</f>
        <v>299154</v>
      </c>
    </row>
    <row r="354" spans="1:49" x14ac:dyDescent="0.2">
      <c r="A354" s="33">
        <v>44525</v>
      </c>
      <c r="B354" s="54">
        <f ca="1">IF($A354&gt;= $C$5,$C$6, INDEX('[1]Historical Data'!$C$2:$C$745, MATCH(A354, '[1]Historical Data'!$A$2:$A$745, 0)))</f>
        <v>1062</v>
      </c>
      <c r="C354" s="62">
        <f t="shared" ca="1" si="169"/>
        <v>1062</v>
      </c>
      <c r="D354" s="62">
        <f t="shared" ca="1" si="149"/>
        <v>537</v>
      </c>
      <c r="E354" s="62">
        <f t="shared" ca="1" si="153"/>
        <v>525</v>
      </c>
      <c r="F354" s="62">
        <f t="shared" ca="1" si="150"/>
        <v>525</v>
      </c>
      <c r="G354" s="62">
        <f t="shared" ca="1" si="163"/>
        <v>346073.27500000002</v>
      </c>
      <c r="H354" s="43">
        <f ca="1">SUM(F$12:F354)</f>
        <v>180062.27499999999</v>
      </c>
      <c r="I354" s="60">
        <f ca="1">SUM(D$12:D354)+SUMIF(E$12:E354, "&lt;0")</f>
        <v>166011</v>
      </c>
      <c r="J354" s="43"/>
      <c r="K354" s="61">
        <v>44525</v>
      </c>
      <c r="L354" s="62">
        <f t="shared" ca="1" si="154"/>
        <v>1562</v>
      </c>
      <c r="M354" s="62">
        <f t="shared" ca="1" si="170"/>
        <v>1562</v>
      </c>
      <c r="N354" s="62">
        <f t="shared" ca="1" si="145"/>
        <v>777</v>
      </c>
      <c r="O354" s="62">
        <f t="shared" ca="1" si="155"/>
        <v>785</v>
      </c>
      <c r="P354" s="62">
        <f t="shared" ca="1" si="156"/>
        <v>785</v>
      </c>
      <c r="Q354" s="62">
        <f t="shared" ca="1" si="164"/>
        <v>473823.27500000002</v>
      </c>
      <c r="R354" s="43">
        <f ca="1">SUM(P$12:P354)</f>
        <v>246972.27499999999</v>
      </c>
      <c r="S354" s="60">
        <f ca="1">SUM(N$12:N354)+SUMIF(O$12:O354, "&lt;0")</f>
        <v>226851.00000000003</v>
      </c>
      <c r="U354" s="61">
        <v>44525</v>
      </c>
      <c r="V354" s="62">
        <f t="shared" ca="1" si="168"/>
        <v>2062</v>
      </c>
      <c r="W354" s="62">
        <f t="shared" ca="1" si="171"/>
        <v>2062</v>
      </c>
      <c r="X354" s="62">
        <f t="shared" ca="1" si="146"/>
        <v>1017</v>
      </c>
      <c r="Y354" s="62">
        <f t="shared" ca="1" si="157"/>
        <v>1045</v>
      </c>
      <c r="Z354" s="62">
        <f t="shared" ca="1" si="158"/>
        <v>1045</v>
      </c>
      <c r="AA354" s="62">
        <f t="shared" ca="1" si="165"/>
        <v>601573.27500000002</v>
      </c>
      <c r="AB354" s="43">
        <f ca="1">SUM(Z$12:Z354)</f>
        <v>313882.27500000002</v>
      </c>
      <c r="AC354" s="60">
        <f ca="1">SUM(X$12:X354)+SUMIF(Y$12:Y354, "&lt;0")</f>
        <v>287691</v>
      </c>
      <c r="AE354" s="61">
        <v>44525</v>
      </c>
      <c r="AF354" s="62">
        <f t="shared" ca="1" si="151"/>
        <v>1562</v>
      </c>
      <c r="AG354" s="62">
        <f t="shared" ca="1" si="172"/>
        <v>1562</v>
      </c>
      <c r="AH354" s="62">
        <f t="shared" ca="1" si="147"/>
        <v>777</v>
      </c>
      <c r="AI354" s="62">
        <f t="shared" ca="1" si="159"/>
        <v>785</v>
      </c>
      <c r="AJ354" s="62">
        <f t="shared" ca="1" si="160"/>
        <v>785</v>
      </c>
      <c r="AK354" s="62">
        <f t="shared" ca="1" si="166"/>
        <v>486323.27500000002</v>
      </c>
      <c r="AL354" s="43">
        <f ca="1">SUM(AJ$12:AJ354)</f>
        <v>253232.27499999999</v>
      </c>
      <c r="AM354" s="60">
        <f ca="1">SUM(AH$12:AH354)+SUMIF(AI$12:AI354, "&lt;0")</f>
        <v>233091.00000000003</v>
      </c>
      <c r="AO354" s="61">
        <v>44525</v>
      </c>
      <c r="AP354" s="62">
        <f t="shared" ca="1" si="152"/>
        <v>2062</v>
      </c>
      <c r="AQ354" s="62">
        <f t="shared" ca="1" si="173"/>
        <v>2062</v>
      </c>
      <c r="AR354" s="62">
        <f t="shared" ca="1" si="148"/>
        <v>1017</v>
      </c>
      <c r="AS354" s="62">
        <f t="shared" ca="1" si="161"/>
        <v>1045</v>
      </c>
      <c r="AT354" s="62">
        <f t="shared" ca="1" si="162"/>
        <v>1045</v>
      </c>
      <c r="AU354" s="62">
        <f t="shared" ca="1" si="167"/>
        <v>626573.27500000002</v>
      </c>
      <c r="AV354" s="43">
        <f ca="1">SUM(AT$12:AT354)</f>
        <v>326402.27500000002</v>
      </c>
      <c r="AW354" s="60">
        <f ca="1">SUM(AR$12:AR354)+SUMIF(AS$12:AS354, "&lt;0")</f>
        <v>300171</v>
      </c>
    </row>
    <row r="355" spans="1:49" x14ac:dyDescent="0.2">
      <c r="A355" s="33">
        <v>44526</v>
      </c>
      <c r="B355" s="54">
        <f ca="1">IF($A355&gt;= $C$5,$C$6, INDEX('[1]Historical Data'!$C$2:$C$745, MATCH(A355, '[1]Historical Data'!$A$2:$A$745, 0)))</f>
        <v>1062</v>
      </c>
      <c r="C355" s="62">
        <f t="shared" ca="1" si="169"/>
        <v>1062</v>
      </c>
      <c r="D355" s="62">
        <f t="shared" ca="1" si="149"/>
        <v>401</v>
      </c>
      <c r="E355" s="62">
        <f t="shared" ca="1" si="153"/>
        <v>661</v>
      </c>
      <c r="F355" s="62">
        <f t="shared" ca="1" si="150"/>
        <v>661</v>
      </c>
      <c r="G355" s="62">
        <f t="shared" ca="1" si="163"/>
        <v>347135.27500000002</v>
      </c>
      <c r="H355" s="43">
        <f ca="1">SUM(F$12:F355)</f>
        <v>180723.27499999999</v>
      </c>
      <c r="I355" s="60">
        <f ca="1">SUM(D$12:D355)+SUMIF(E$12:E355, "&lt;0")</f>
        <v>166412</v>
      </c>
      <c r="J355" s="43"/>
      <c r="K355" s="61">
        <v>44526</v>
      </c>
      <c r="L355" s="62">
        <f t="shared" ca="1" si="154"/>
        <v>1562</v>
      </c>
      <c r="M355" s="62">
        <f t="shared" ca="1" si="170"/>
        <v>1562</v>
      </c>
      <c r="N355" s="62">
        <f t="shared" ca="1" si="145"/>
        <v>641</v>
      </c>
      <c r="O355" s="62">
        <f t="shared" ca="1" si="155"/>
        <v>921</v>
      </c>
      <c r="P355" s="62">
        <f t="shared" ca="1" si="156"/>
        <v>921</v>
      </c>
      <c r="Q355" s="62">
        <f t="shared" ca="1" si="164"/>
        <v>475385.27500000002</v>
      </c>
      <c r="R355" s="43">
        <f ca="1">SUM(P$12:P355)</f>
        <v>247893.27499999999</v>
      </c>
      <c r="S355" s="60">
        <f ca="1">SUM(N$12:N355)+SUMIF(O$12:O355, "&lt;0")</f>
        <v>227492.00000000003</v>
      </c>
      <c r="U355" s="61">
        <v>44526</v>
      </c>
      <c r="V355" s="62">
        <f t="shared" ca="1" si="168"/>
        <v>2062</v>
      </c>
      <c r="W355" s="62">
        <f t="shared" ca="1" si="171"/>
        <v>2062</v>
      </c>
      <c r="X355" s="62">
        <f t="shared" ca="1" si="146"/>
        <v>881</v>
      </c>
      <c r="Y355" s="62">
        <f t="shared" ca="1" si="157"/>
        <v>1181</v>
      </c>
      <c r="Z355" s="62">
        <f t="shared" ca="1" si="158"/>
        <v>1181</v>
      </c>
      <c r="AA355" s="62">
        <f t="shared" ca="1" si="165"/>
        <v>603635.27500000002</v>
      </c>
      <c r="AB355" s="43">
        <f ca="1">SUM(Z$12:Z355)</f>
        <v>315063.27500000002</v>
      </c>
      <c r="AC355" s="60">
        <f ca="1">SUM(X$12:X355)+SUMIF(Y$12:Y355, "&lt;0")</f>
        <v>288572</v>
      </c>
      <c r="AE355" s="61">
        <v>44526</v>
      </c>
      <c r="AF355" s="62">
        <f t="shared" ca="1" si="151"/>
        <v>1562</v>
      </c>
      <c r="AG355" s="62">
        <f t="shared" ca="1" si="172"/>
        <v>1562</v>
      </c>
      <c r="AH355" s="62">
        <f t="shared" ca="1" si="147"/>
        <v>641</v>
      </c>
      <c r="AI355" s="62">
        <f t="shared" ca="1" si="159"/>
        <v>921</v>
      </c>
      <c r="AJ355" s="62">
        <f t="shared" ca="1" si="160"/>
        <v>921</v>
      </c>
      <c r="AK355" s="62">
        <f t="shared" ca="1" si="166"/>
        <v>487885.27500000002</v>
      </c>
      <c r="AL355" s="43">
        <f ca="1">SUM(AJ$12:AJ355)</f>
        <v>254153.27499999999</v>
      </c>
      <c r="AM355" s="60">
        <f ca="1">SUM(AH$12:AH355)+SUMIF(AI$12:AI355, "&lt;0")</f>
        <v>233732.00000000003</v>
      </c>
      <c r="AO355" s="61">
        <v>44526</v>
      </c>
      <c r="AP355" s="62">
        <f t="shared" ca="1" si="152"/>
        <v>2062</v>
      </c>
      <c r="AQ355" s="62">
        <f t="shared" ca="1" si="173"/>
        <v>2062</v>
      </c>
      <c r="AR355" s="62">
        <f t="shared" ca="1" si="148"/>
        <v>881</v>
      </c>
      <c r="AS355" s="62">
        <f t="shared" ca="1" si="161"/>
        <v>1181</v>
      </c>
      <c r="AT355" s="62">
        <f t="shared" ca="1" si="162"/>
        <v>1181</v>
      </c>
      <c r="AU355" s="62">
        <f t="shared" ca="1" si="167"/>
        <v>628635.27500000002</v>
      </c>
      <c r="AV355" s="43">
        <f ca="1">SUM(AT$12:AT355)</f>
        <v>327583.27500000002</v>
      </c>
      <c r="AW355" s="60">
        <f ca="1">SUM(AR$12:AR355)+SUMIF(AS$12:AS355, "&lt;0")</f>
        <v>301052</v>
      </c>
    </row>
    <row r="356" spans="1:49" x14ac:dyDescent="0.2">
      <c r="A356" s="33">
        <v>44527</v>
      </c>
      <c r="B356" s="54">
        <f ca="1">IF($A356&gt;= $C$5,$C$6, INDEX('[1]Historical Data'!$C$2:$C$745, MATCH(A356, '[1]Historical Data'!$A$2:$A$745, 0)))</f>
        <v>1062</v>
      </c>
      <c r="C356" s="62">
        <f t="shared" ca="1" si="169"/>
        <v>1062</v>
      </c>
      <c r="D356" s="62">
        <f t="shared" ca="1" si="149"/>
        <v>168</v>
      </c>
      <c r="E356" s="62">
        <f t="shared" ca="1" si="153"/>
        <v>894</v>
      </c>
      <c r="F356" s="62">
        <f t="shared" ca="1" si="150"/>
        <v>894</v>
      </c>
      <c r="G356" s="62">
        <f t="shared" ca="1" si="163"/>
        <v>348197.27500000002</v>
      </c>
      <c r="H356" s="43">
        <f ca="1">SUM(F$12:F356)</f>
        <v>181617.27499999999</v>
      </c>
      <c r="I356" s="60">
        <f ca="1">SUM(D$12:D356)+SUMIF(E$12:E356, "&lt;0")</f>
        <v>166580</v>
      </c>
      <c r="J356" s="43"/>
      <c r="K356" s="61">
        <v>44527</v>
      </c>
      <c r="L356" s="62">
        <f t="shared" ca="1" si="154"/>
        <v>1562</v>
      </c>
      <c r="M356" s="62">
        <f t="shared" ca="1" si="170"/>
        <v>1562</v>
      </c>
      <c r="N356" s="62">
        <f t="shared" ref="N356:N419" ca="1" si="174" xml:space="preserve"> P332 + IF(O355 &lt; 0, -O355, 0)</f>
        <v>408</v>
      </c>
      <c r="O356" s="62">
        <f t="shared" ca="1" si="155"/>
        <v>1154</v>
      </c>
      <c r="P356" s="62">
        <f t="shared" ca="1" si="156"/>
        <v>1154</v>
      </c>
      <c r="Q356" s="62">
        <f t="shared" ca="1" si="164"/>
        <v>476947.27500000002</v>
      </c>
      <c r="R356" s="43">
        <f ca="1">SUM(P$12:P356)</f>
        <v>249047.27499999999</v>
      </c>
      <c r="S356" s="60">
        <f ca="1">SUM(N$12:N356)+SUMIF(O$12:O356, "&lt;0")</f>
        <v>227900.00000000003</v>
      </c>
      <c r="U356" s="61">
        <v>44527</v>
      </c>
      <c r="V356" s="62">
        <f t="shared" ca="1" si="168"/>
        <v>2062</v>
      </c>
      <c r="W356" s="62">
        <f t="shared" ca="1" si="171"/>
        <v>2062</v>
      </c>
      <c r="X356" s="62">
        <f t="shared" ref="X356:X419" ca="1" si="175" xml:space="preserve"> Z332 + IF(Y355 &lt; 0, -Y355, 0)</f>
        <v>648</v>
      </c>
      <c r="Y356" s="62">
        <f t="shared" ca="1" si="157"/>
        <v>1414</v>
      </c>
      <c r="Z356" s="62">
        <f t="shared" ca="1" si="158"/>
        <v>1414</v>
      </c>
      <c r="AA356" s="62">
        <f t="shared" ca="1" si="165"/>
        <v>605697.27500000002</v>
      </c>
      <c r="AB356" s="43">
        <f ca="1">SUM(Z$12:Z356)</f>
        <v>316477.27500000002</v>
      </c>
      <c r="AC356" s="60">
        <f ca="1">SUM(X$12:X356)+SUMIF(Y$12:Y356, "&lt;0")</f>
        <v>289220</v>
      </c>
      <c r="AE356" s="61">
        <v>44527</v>
      </c>
      <c r="AF356" s="62">
        <f t="shared" ca="1" si="151"/>
        <v>1562</v>
      </c>
      <c r="AG356" s="62">
        <f t="shared" ca="1" si="172"/>
        <v>1562</v>
      </c>
      <c r="AH356" s="62">
        <f t="shared" ref="AH356:AH419" ca="1" si="176" xml:space="preserve"> AJ332 + IF(AI355 &lt; 0, -AI355, 0)</f>
        <v>408</v>
      </c>
      <c r="AI356" s="62">
        <f t="shared" ca="1" si="159"/>
        <v>1154</v>
      </c>
      <c r="AJ356" s="62">
        <f t="shared" ca="1" si="160"/>
        <v>1154</v>
      </c>
      <c r="AK356" s="62">
        <f t="shared" ca="1" si="166"/>
        <v>489447.27500000002</v>
      </c>
      <c r="AL356" s="43">
        <f ca="1">SUM(AJ$12:AJ356)</f>
        <v>255307.27499999999</v>
      </c>
      <c r="AM356" s="60">
        <f ca="1">SUM(AH$12:AH356)+SUMIF(AI$12:AI356, "&lt;0")</f>
        <v>234140.00000000003</v>
      </c>
      <c r="AO356" s="61">
        <v>44527</v>
      </c>
      <c r="AP356" s="62">
        <f t="shared" ca="1" si="152"/>
        <v>2062</v>
      </c>
      <c r="AQ356" s="62">
        <f t="shared" ca="1" si="173"/>
        <v>2062</v>
      </c>
      <c r="AR356" s="62">
        <f t="shared" ref="AR356:AR419" ca="1" si="177" xml:space="preserve"> AT332 + IF(AS355 &lt; 0, -AS355, 0)</f>
        <v>648</v>
      </c>
      <c r="AS356" s="62">
        <f t="shared" ca="1" si="161"/>
        <v>1414</v>
      </c>
      <c r="AT356" s="62">
        <f t="shared" ca="1" si="162"/>
        <v>1414</v>
      </c>
      <c r="AU356" s="62">
        <f t="shared" ca="1" si="167"/>
        <v>630697.27500000002</v>
      </c>
      <c r="AV356" s="43">
        <f ca="1">SUM(AT$12:AT356)</f>
        <v>328997.27500000002</v>
      </c>
      <c r="AW356" s="60">
        <f ca="1">SUM(AR$12:AR356)+SUMIF(AS$12:AS356, "&lt;0")</f>
        <v>301700</v>
      </c>
    </row>
    <row r="357" spans="1:49" x14ac:dyDescent="0.2">
      <c r="A357" s="33">
        <v>44528</v>
      </c>
      <c r="B357" s="54">
        <f ca="1">IF($A357&gt;= $C$5,$C$6, INDEX('[1]Historical Data'!$C$2:$C$745, MATCH(A357, '[1]Historical Data'!$A$2:$A$745, 0)))</f>
        <v>1062</v>
      </c>
      <c r="C357" s="62">
        <f t="shared" ca="1" si="169"/>
        <v>1062</v>
      </c>
      <c r="D357" s="62">
        <f t="shared" ref="D357:D420" ca="1" si="178" xml:space="preserve"> F333 + IF(E356 &lt; 0, -E356, 0)</f>
        <v>1062</v>
      </c>
      <c r="E357" s="62">
        <f t="shared" ca="1" si="153"/>
        <v>0</v>
      </c>
      <c r="F357" s="62">
        <f t="shared" ca="1" si="150"/>
        <v>0</v>
      </c>
      <c r="G357" s="62">
        <f t="shared" ca="1" si="163"/>
        <v>349259.27500000002</v>
      </c>
      <c r="H357" s="43">
        <f ca="1">SUM(F$12:F357)</f>
        <v>181617.27499999999</v>
      </c>
      <c r="I357" s="60">
        <f ca="1">SUM(D$12:D357)+SUMIF(E$12:E357, "&lt;0")</f>
        <v>167642</v>
      </c>
      <c r="J357" s="43"/>
      <c r="K357" s="61">
        <v>44528</v>
      </c>
      <c r="L357" s="62">
        <f t="shared" ca="1" si="154"/>
        <v>1562</v>
      </c>
      <c r="M357" s="62">
        <f t="shared" ca="1" si="170"/>
        <v>1562</v>
      </c>
      <c r="N357" s="62">
        <f t="shared" ca="1" si="174"/>
        <v>1402</v>
      </c>
      <c r="O357" s="62">
        <f t="shared" ca="1" si="155"/>
        <v>160</v>
      </c>
      <c r="P357" s="62">
        <f t="shared" ca="1" si="156"/>
        <v>160</v>
      </c>
      <c r="Q357" s="62">
        <f t="shared" ca="1" si="164"/>
        <v>478509.27500000002</v>
      </c>
      <c r="R357" s="43">
        <f ca="1">SUM(P$12:P357)</f>
        <v>249207.27499999999</v>
      </c>
      <c r="S357" s="60">
        <f ca="1">SUM(N$12:N357)+SUMIF(O$12:O357, "&lt;0")</f>
        <v>229302.00000000003</v>
      </c>
      <c r="U357" s="61">
        <v>44528</v>
      </c>
      <c r="V357" s="62">
        <f t="shared" ca="1" si="168"/>
        <v>2062</v>
      </c>
      <c r="W357" s="62">
        <f t="shared" ca="1" si="171"/>
        <v>2062</v>
      </c>
      <c r="X357" s="62">
        <f t="shared" ca="1" si="175"/>
        <v>1742</v>
      </c>
      <c r="Y357" s="62">
        <f t="shared" ca="1" si="157"/>
        <v>320</v>
      </c>
      <c r="Z357" s="62">
        <f t="shared" ca="1" si="158"/>
        <v>320</v>
      </c>
      <c r="AA357" s="62">
        <f t="shared" ca="1" si="165"/>
        <v>607759.27500000002</v>
      </c>
      <c r="AB357" s="43">
        <f ca="1">SUM(Z$12:Z357)</f>
        <v>316797.27500000002</v>
      </c>
      <c r="AC357" s="60">
        <f ca="1">SUM(X$12:X357)+SUMIF(Y$12:Y357, "&lt;0")</f>
        <v>290962</v>
      </c>
      <c r="AE357" s="61">
        <v>44528</v>
      </c>
      <c r="AF357" s="62">
        <f t="shared" ca="1" si="151"/>
        <v>1562</v>
      </c>
      <c r="AG357" s="62">
        <f t="shared" ca="1" si="172"/>
        <v>1562</v>
      </c>
      <c r="AH357" s="62">
        <f t="shared" ca="1" si="176"/>
        <v>1502</v>
      </c>
      <c r="AI357" s="62">
        <f t="shared" ca="1" si="159"/>
        <v>60</v>
      </c>
      <c r="AJ357" s="62">
        <f t="shared" ca="1" si="160"/>
        <v>60</v>
      </c>
      <c r="AK357" s="62">
        <f t="shared" ca="1" si="166"/>
        <v>491009.27500000002</v>
      </c>
      <c r="AL357" s="43">
        <f ca="1">SUM(AJ$12:AJ357)</f>
        <v>255367.27499999999</v>
      </c>
      <c r="AM357" s="60">
        <f ca="1">SUM(AH$12:AH357)+SUMIF(AI$12:AI357, "&lt;0")</f>
        <v>235642.00000000003</v>
      </c>
      <c r="AO357" s="61">
        <v>44528</v>
      </c>
      <c r="AP357" s="62">
        <f t="shared" ca="1" si="152"/>
        <v>2062</v>
      </c>
      <c r="AQ357" s="62">
        <f t="shared" ca="1" si="173"/>
        <v>2062</v>
      </c>
      <c r="AR357" s="62">
        <f t="shared" ca="1" si="177"/>
        <v>1942</v>
      </c>
      <c r="AS357" s="62">
        <f t="shared" ca="1" si="161"/>
        <v>120</v>
      </c>
      <c r="AT357" s="62">
        <f t="shared" ca="1" si="162"/>
        <v>120</v>
      </c>
      <c r="AU357" s="62">
        <f t="shared" ca="1" si="167"/>
        <v>632759.27500000002</v>
      </c>
      <c r="AV357" s="43">
        <f ca="1">SUM(AT$12:AT357)</f>
        <v>329117.27500000002</v>
      </c>
      <c r="AW357" s="60">
        <f ca="1">SUM(AR$12:AR357)+SUMIF(AS$12:AS357, "&lt;0")</f>
        <v>303642</v>
      </c>
    </row>
    <row r="358" spans="1:49" x14ac:dyDescent="0.2">
      <c r="A358" s="33">
        <v>44529</v>
      </c>
      <c r="B358" s="54">
        <f ca="1">IF($A358&gt;= $C$5,$C$6, INDEX('[1]Historical Data'!$C$2:$C$745, MATCH(A358, '[1]Historical Data'!$A$2:$A$745, 0)))</f>
        <v>1062</v>
      </c>
      <c r="C358" s="62">
        <f t="shared" ca="1" si="169"/>
        <v>1062</v>
      </c>
      <c r="D358" s="62">
        <f t="shared" ca="1" si="178"/>
        <v>1062</v>
      </c>
      <c r="E358" s="62">
        <f t="shared" ca="1" si="153"/>
        <v>0</v>
      </c>
      <c r="F358" s="62">
        <f t="shared" ca="1" si="150"/>
        <v>0</v>
      </c>
      <c r="G358" s="62">
        <f t="shared" ca="1" si="163"/>
        <v>350321.27500000002</v>
      </c>
      <c r="H358" s="43">
        <f ca="1">SUM(F$12:F358)</f>
        <v>181617.27499999999</v>
      </c>
      <c r="I358" s="60">
        <f ca="1">SUM(D$12:D358)+SUMIF(E$12:E358, "&lt;0")</f>
        <v>168704</v>
      </c>
      <c r="J358" s="43"/>
      <c r="K358" s="61">
        <v>44529</v>
      </c>
      <c r="L358" s="62">
        <f t="shared" ca="1" si="154"/>
        <v>1562</v>
      </c>
      <c r="M358" s="62">
        <f t="shared" ca="1" si="170"/>
        <v>1562</v>
      </c>
      <c r="N358" s="62">
        <f t="shared" ca="1" si="174"/>
        <v>1407</v>
      </c>
      <c r="O358" s="62">
        <f t="shared" ca="1" si="155"/>
        <v>155</v>
      </c>
      <c r="P358" s="62">
        <f t="shared" ca="1" si="156"/>
        <v>155</v>
      </c>
      <c r="Q358" s="62">
        <f t="shared" ca="1" si="164"/>
        <v>480071.27500000002</v>
      </c>
      <c r="R358" s="43">
        <f ca="1">SUM(P$12:P358)</f>
        <v>249362.27499999999</v>
      </c>
      <c r="S358" s="60">
        <f ca="1">SUM(N$12:N358)+SUMIF(O$12:O358, "&lt;0")</f>
        <v>230709.00000000003</v>
      </c>
      <c r="U358" s="61">
        <v>44529</v>
      </c>
      <c r="V358" s="62">
        <f t="shared" ca="1" si="168"/>
        <v>2062</v>
      </c>
      <c r="W358" s="62">
        <f t="shared" ca="1" si="171"/>
        <v>2062</v>
      </c>
      <c r="X358" s="62">
        <f t="shared" ca="1" si="175"/>
        <v>1752</v>
      </c>
      <c r="Y358" s="62">
        <f t="shared" ca="1" si="157"/>
        <v>310</v>
      </c>
      <c r="Z358" s="62">
        <f t="shared" ca="1" si="158"/>
        <v>310</v>
      </c>
      <c r="AA358" s="62">
        <f t="shared" ca="1" si="165"/>
        <v>609821.27500000002</v>
      </c>
      <c r="AB358" s="43">
        <f ca="1">SUM(Z$12:Z358)</f>
        <v>317107.27500000002</v>
      </c>
      <c r="AC358" s="60">
        <f ca="1">SUM(X$12:X358)+SUMIF(Y$12:Y358, "&lt;0")</f>
        <v>292714</v>
      </c>
      <c r="AE358" s="61">
        <v>44529</v>
      </c>
      <c r="AF358" s="62">
        <f t="shared" ca="1" si="151"/>
        <v>1562</v>
      </c>
      <c r="AG358" s="62">
        <f t="shared" ca="1" si="172"/>
        <v>1562</v>
      </c>
      <c r="AH358" s="62">
        <f t="shared" ca="1" si="176"/>
        <v>1512</v>
      </c>
      <c r="AI358" s="62">
        <f t="shared" ca="1" si="159"/>
        <v>50</v>
      </c>
      <c r="AJ358" s="62">
        <f t="shared" ca="1" si="160"/>
        <v>50</v>
      </c>
      <c r="AK358" s="62">
        <f t="shared" ca="1" si="166"/>
        <v>492571.27500000002</v>
      </c>
      <c r="AL358" s="43">
        <f ca="1">SUM(AJ$12:AJ358)</f>
        <v>255417.27499999999</v>
      </c>
      <c r="AM358" s="60">
        <f ca="1">SUM(AH$12:AH358)+SUMIF(AI$12:AI358, "&lt;0")</f>
        <v>237154.00000000003</v>
      </c>
      <c r="AO358" s="61">
        <v>44529</v>
      </c>
      <c r="AP358" s="62">
        <f t="shared" ca="1" si="152"/>
        <v>2062</v>
      </c>
      <c r="AQ358" s="62">
        <f t="shared" ca="1" si="173"/>
        <v>2062</v>
      </c>
      <c r="AR358" s="62">
        <f t="shared" ca="1" si="177"/>
        <v>1692</v>
      </c>
      <c r="AS358" s="62">
        <f t="shared" ca="1" si="161"/>
        <v>370</v>
      </c>
      <c r="AT358" s="62">
        <f t="shared" ca="1" si="162"/>
        <v>370</v>
      </c>
      <c r="AU358" s="62">
        <f t="shared" ca="1" si="167"/>
        <v>634821.27500000002</v>
      </c>
      <c r="AV358" s="43">
        <f ca="1">SUM(AT$12:AT358)</f>
        <v>329487.27500000002</v>
      </c>
      <c r="AW358" s="60">
        <f ca="1">SUM(AR$12:AR358)+SUMIF(AS$12:AS358, "&lt;0")</f>
        <v>305334</v>
      </c>
    </row>
    <row r="359" spans="1:49" x14ac:dyDescent="0.2">
      <c r="A359" s="33">
        <v>44530</v>
      </c>
      <c r="B359" s="54">
        <f ca="1">IF($A359&gt;= $C$5,$C$6, INDEX('[1]Historical Data'!$C$2:$C$745, MATCH(A359, '[1]Historical Data'!$A$2:$A$745, 0)))</f>
        <v>1062</v>
      </c>
      <c r="C359" s="62">
        <f t="shared" ca="1" si="169"/>
        <v>1062</v>
      </c>
      <c r="D359" s="62">
        <f t="shared" ca="1" si="178"/>
        <v>1062</v>
      </c>
      <c r="E359" s="62">
        <f t="shared" ca="1" si="153"/>
        <v>0</v>
      </c>
      <c r="F359" s="62">
        <f t="shared" ca="1" si="150"/>
        <v>0</v>
      </c>
      <c r="G359" s="62">
        <f t="shared" ca="1" si="163"/>
        <v>351383.27500000002</v>
      </c>
      <c r="H359" s="43">
        <f ca="1">SUM(F$12:F359)</f>
        <v>181617.27499999999</v>
      </c>
      <c r="I359" s="60">
        <f ca="1">SUM(D$12:D359)+SUMIF(E$12:E359, "&lt;0")</f>
        <v>169766</v>
      </c>
      <c r="J359" s="43"/>
      <c r="K359" s="61">
        <v>44530</v>
      </c>
      <c r="L359" s="62">
        <f t="shared" ca="1" si="154"/>
        <v>1562</v>
      </c>
      <c r="M359" s="62">
        <f t="shared" ca="1" si="170"/>
        <v>1562</v>
      </c>
      <c r="N359" s="62">
        <f t="shared" ca="1" si="174"/>
        <v>1412</v>
      </c>
      <c r="O359" s="62">
        <f t="shared" ca="1" si="155"/>
        <v>150</v>
      </c>
      <c r="P359" s="62">
        <f t="shared" ca="1" si="156"/>
        <v>150</v>
      </c>
      <c r="Q359" s="62">
        <f t="shared" ca="1" si="164"/>
        <v>481633.27500000002</v>
      </c>
      <c r="R359" s="43">
        <f ca="1">SUM(P$12:P359)</f>
        <v>249512.27499999999</v>
      </c>
      <c r="S359" s="60">
        <f ca="1">SUM(N$12:N359)+SUMIF(O$12:O359, "&lt;0")</f>
        <v>232121.00000000003</v>
      </c>
      <c r="U359" s="61">
        <v>44530</v>
      </c>
      <c r="V359" s="62">
        <f t="shared" ca="1" si="168"/>
        <v>2062</v>
      </c>
      <c r="W359" s="62">
        <f t="shared" ca="1" si="171"/>
        <v>2062</v>
      </c>
      <c r="X359" s="62">
        <f t="shared" ca="1" si="175"/>
        <v>1762</v>
      </c>
      <c r="Y359" s="62">
        <f t="shared" ca="1" si="157"/>
        <v>300</v>
      </c>
      <c r="Z359" s="62">
        <f t="shared" ca="1" si="158"/>
        <v>300</v>
      </c>
      <c r="AA359" s="62">
        <f t="shared" ca="1" si="165"/>
        <v>611883.27500000002</v>
      </c>
      <c r="AB359" s="43">
        <f ca="1">SUM(Z$12:Z359)</f>
        <v>317407.27500000002</v>
      </c>
      <c r="AC359" s="60">
        <f ca="1">SUM(X$12:X359)+SUMIF(Y$12:Y359, "&lt;0")</f>
        <v>294476</v>
      </c>
      <c r="AE359" s="61">
        <v>44530</v>
      </c>
      <c r="AF359" s="62">
        <f t="shared" ca="1" si="151"/>
        <v>1562</v>
      </c>
      <c r="AG359" s="62">
        <f t="shared" ca="1" si="172"/>
        <v>1562</v>
      </c>
      <c r="AH359" s="62">
        <f t="shared" ca="1" si="176"/>
        <v>1522</v>
      </c>
      <c r="AI359" s="62">
        <f t="shared" ca="1" si="159"/>
        <v>40</v>
      </c>
      <c r="AJ359" s="62">
        <f t="shared" ca="1" si="160"/>
        <v>40</v>
      </c>
      <c r="AK359" s="62">
        <f t="shared" ca="1" si="166"/>
        <v>494133.27500000002</v>
      </c>
      <c r="AL359" s="43">
        <f ca="1">SUM(AJ$12:AJ359)</f>
        <v>255457.27499999999</v>
      </c>
      <c r="AM359" s="60">
        <f ca="1">SUM(AH$12:AH359)+SUMIF(AI$12:AI359, "&lt;0")</f>
        <v>238676.00000000003</v>
      </c>
      <c r="AO359" s="61">
        <v>44530</v>
      </c>
      <c r="AP359" s="62">
        <f t="shared" ca="1" si="152"/>
        <v>2062</v>
      </c>
      <c r="AQ359" s="62">
        <f t="shared" ca="1" si="173"/>
        <v>2062</v>
      </c>
      <c r="AR359" s="62">
        <f t="shared" ca="1" si="177"/>
        <v>1681.7210000000014</v>
      </c>
      <c r="AS359" s="62">
        <f t="shared" ca="1" si="161"/>
        <v>380.27899999999863</v>
      </c>
      <c r="AT359" s="62">
        <f t="shared" ca="1" si="162"/>
        <v>380.27899999999863</v>
      </c>
      <c r="AU359" s="62">
        <f t="shared" ca="1" si="167"/>
        <v>636883.27500000002</v>
      </c>
      <c r="AV359" s="43">
        <f ca="1">SUM(AT$12:AT359)</f>
        <v>329867.554</v>
      </c>
      <c r="AW359" s="60">
        <f ca="1">SUM(AR$12:AR359)+SUMIF(AS$12:AS359, "&lt;0")</f>
        <v>307015.72100000002</v>
      </c>
    </row>
    <row r="360" spans="1:49" x14ac:dyDescent="0.2">
      <c r="A360" s="33">
        <v>44531</v>
      </c>
      <c r="B360" s="54">
        <f ca="1">IF($A360&gt;= $C$5,$C$6, INDEX('[1]Historical Data'!$C$2:$C$745, MATCH(A360, '[1]Historical Data'!$A$2:$A$745, 0)))</f>
        <v>1062</v>
      </c>
      <c r="C360" s="62">
        <f t="shared" ca="1" si="169"/>
        <v>1062</v>
      </c>
      <c r="D360" s="62">
        <f t="shared" ca="1" si="178"/>
        <v>1062</v>
      </c>
      <c r="E360" s="62">
        <f t="shared" ca="1" si="153"/>
        <v>0</v>
      </c>
      <c r="F360" s="62">
        <f t="shared" ca="1" si="150"/>
        <v>0</v>
      </c>
      <c r="G360" s="62">
        <f t="shared" ca="1" si="163"/>
        <v>352445.27500000002</v>
      </c>
      <c r="H360" s="43">
        <f ca="1">SUM(F$12:F360)</f>
        <v>181617.27499999999</v>
      </c>
      <c r="I360" s="60">
        <f ca="1">SUM(D$12:D360)+SUMIF(E$12:E360, "&lt;0")</f>
        <v>170828</v>
      </c>
      <c r="J360" s="43"/>
      <c r="K360" s="61">
        <v>44531</v>
      </c>
      <c r="L360" s="62">
        <f t="shared" ca="1" si="154"/>
        <v>1562</v>
      </c>
      <c r="M360" s="62">
        <f t="shared" ca="1" si="170"/>
        <v>1562</v>
      </c>
      <c r="N360" s="62">
        <f t="shared" ca="1" si="174"/>
        <v>1121.2750000000015</v>
      </c>
      <c r="O360" s="62">
        <f t="shared" ca="1" si="155"/>
        <v>440.72499999999854</v>
      </c>
      <c r="P360" s="62">
        <f t="shared" ca="1" si="156"/>
        <v>440.72499999999854</v>
      </c>
      <c r="Q360" s="62">
        <f t="shared" ca="1" si="164"/>
        <v>483195.27500000002</v>
      </c>
      <c r="R360" s="43">
        <f ca="1">SUM(P$12:P360)</f>
        <v>249953</v>
      </c>
      <c r="S360" s="60">
        <f ca="1">SUM(N$12:N360)+SUMIF(O$12:O360, "&lt;0")</f>
        <v>233242.27500000002</v>
      </c>
      <c r="U360" s="61">
        <v>44531</v>
      </c>
      <c r="V360" s="62">
        <f t="shared" ca="1" si="168"/>
        <v>2062</v>
      </c>
      <c r="W360" s="62">
        <f t="shared" ca="1" si="171"/>
        <v>2062</v>
      </c>
      <c r="X360" s="62">
        <f t="shared" ca="1" si="175"/>
        <v>1046.2750000000015</v>
      </c>
      <c r="Y360" s="62">
        <f t="shared" ca="1" si="157"/>
        <v>1015.7249999999985</v>
      </c>
      <c r="Z360" s="62">
        <f t="shared" ca="1" si="158"/>
        <v>1015.7249999999985</v>
      </c>
      <c r="AA360" s="62">
        <f t="shared" ca="1" si="165"/>
        <v>613945.27500000002</v>
      </c>
      <c r="AB360" s="43">
        <f ca="1">SUM(Z$12:Z360)</f>
        <v>318423</v>
      </c>
      <c r="AC360" s="60">
        <f ca="1">SUM(X$12:X360)+SUMIF(Y$12:Y360, "&lt;0")</f>
        <v>295522.27500000002</v>
      </c>
      <c r="AE360" s="61">
        <v>44531</v>
      </c>
      <c r="AF360" s="62">
        <f t="shared" ca="1" si="151"/>
        <v>1562</v>
      </c>
      <c r="AG360" s="62">
        <f t="shared" ca="1" si="172"/>
        <v>1562</v>
      </c>
      <c r="AH360" s="62">
        <f t="shared" ca="1" si="176"/>
        <v>806.27500000000146</v>
      </c>
      <c r="AI360" s="62">
        <f t="shared" ca="1" si="159"/>
        <v>755.72499999999854</v>
      </c>
      <c r="AJ360" s="62">
        <f t="shared" ca="1" si="160"/>
        <v>755.72499999999854</v>
      </c>
      <c r="AK360" s="62">
        <f t="shared" ca="1" si="166"/>
        <v>495695.27500000002</v>
      </c>
      <c r="AL360" s="43">
        <f ca="1">SUM(AJ$12:AJ360)</f>
        <v>256213</v>
      </c>
      <c r="AM360" s="60">
        <f ca="1">SUM(AH$12:AH360)+SUMIF(AI$12:AI360, "&lt;0")</f>
        <v>239482.27500000002</v>
      </c>
      <c r="AO360" s="61">
        <v>44531</v>
      </c>
      <c r="AP360" s="62">
        <f t="shared" ca="1" si="152"/>
        <v>2062</v>
      </c>
      <c r="AQ360" s="62">
        <f t="shared" ca="1" si="173"/>
        <v>2062</v>
      </c>
      <c r="AR360" s="62">
        <f t="shared" ca="1" si="177"/>
        <v>986.55400000000009</v>
      </c>
      <c r="AS360" s="62">
        <f t="shared" ca="1" si="161"/>
        <v>1075.4459999999999</v>
      </c>
      <c r="AT360" s="62">
        <f t="shared" ca="1" si="162"/>
        <v>1075.4459999999999</v>
      </c>
      <c r="AU360" s="62">
        <f t="shared" ca="1" si="167"/>
        <v>638945.27500000002</v>
      </c>
      <c r="AV360" s="43">
        <f ca="1">SUM(AT$12:AT360)</f>
        <v>330943</v>
      </c>
      <c r="AW360" s="60">
        <f ca="1">SUM(AR$12:AR360)+SUMIF(AS$12:AS360, "&lt;0")</f>
        <v>308002.27500000002</v>
      </c>
    </row>
    <row r="361" spans="1:49" x14ac:dyDescent="0.2">
      <c r="A361" s="33">
        <v>44532</v>
      </c>
      <c r="B361" s="54">
        <f ca="1">IF($A361&gt;= $C$5,$C$6, INDEX('[1]Historical Data'!$C$2:$C$745, MATCH(A361, '[1]Historical Data'!$A$2:$A$745, 0)))</f>
        <v>1062</v>
      </c>
      <c r="C361" s="62">
        <f t="shared" ca="1" si="169"/>
        <v>1062</v>
      </c>
      <c r="D361" s="62">
        <f t="shared" ca="1" si="178"/>
        <v>1062</v>
      </c>
      <c r="E361" s="62">
        <f t="shared" ca="1" si="153"/>
        <v>0</v>
      </c>
      <c r="F361" s="62">
        <f t="shared" ca="1" si="150"/>
        <v>0</v>
      </c>
      <c r="G361" s="62">
        <f t="shared" ca="1" si="163"/>
        <v>353507.27500000002</v>
      </c>
      <c r="H361" s="43">
        <f ca="1">SUM(F$12:F361)</f>
        <v>181617.27499999999</v>
      </c>
      <c r="I361" s="60">
        <f ca="1">SUM(D$12:D361)+SUMIF(E$12:E361, "&lt;0")</f>
        <v>171890</v>
      </c>
      <c r="J361" s="43"/>
      <c r="K361" s="61">
        <v>44532</v>
      </c>
      <c r="L361" s="62">
        <f t="shared" ca="1" si="154"/>
        <v>1562</v>
      </c>
      <c r="M361" s="62">
        <f t="shared" ca="1" si="170"/>
        <v>1562</v>
      </c>
      <c r="N361" s="62">
        <f t="shared" ca="1" si="174"/>
        <v>1206</v>
      </c>
      <c r="O361" s="62">
        <f t="shared" ca="1" si="155"/>
        <v>356</v>
      </c>
      <c r="P361" s="62">
        <f t="shared" ca="1" si="156"/>
        <v>356</v>
      </c>
      <c r="Q361" s="62">
        <f t="shared" ca="1" si="164"/>
        <v>484757.27500000002</v>
      </c>
      <c r="R361" s="43">
        <f ca="1">SUM(P$12:P361)</f>
        <v>250309</v>
      </c>
      <c r="S361" s="60">
        <f ca="1">SUM(N$12:N361)+SUMIF(O$12:O361, "&lt;0")</f>
        <v>234448.27500000002</v>
      </c>
      <c r="U361" s="61">
        <v>44532</v>
      </c>
      <c r="V361" s="62">
        <f t="shared" ca="1" si="168"/>
        <v>2062</v>
      </c>
      <c r="W361" s="62">
        <f t="shared" ca="1" si="171"/>
        <v>2062</v>
      </c>
      <c r="X361" s="62">
        <f t="shared" ca="1" si="175"/>
        <v>1446</v>
      </c>
      <c r="Y361" s="62">
        <f t="shared" ca="1" si="157"/>
        <v>616</v>
      </c>
      <c r="Z361" s="62">
        <f t="shared" ca="1" si="158"/>
        <v>616</v>
      </c>
      <c r="AA361" s="62">
        <f t="shared" ca="1" si="165"/>
        <v>616007.27500000002</v>
      </c>
      <c r="AB361" s="43">
        <f ca="1">SUM(Z$12:Z361)</f>
        <v>319039</v>
      </c>
      <c r="AC361" s="60">
        <f ca="1">SUM(X$12:X361)+SUMIF(Y$12:Y361, "&lt;0")</f>
        <v>296968.27500000002</v>
      </c>
      <c r="AE361" s="61">
        <v>44532</v>
      </c>
      <c r="AF361" s="62">
        <f t="shared" ca="1" si="151"/>
        <v>1562</v>
      </c>
      <c r="AG361" s="62">
        <f t="shared" ca="1" si="172"/>
        <v>1562</v>
      </c>
      <c r="AH361" s="62">
        <f t="shared" ca="1" si="176"/>
        <v>1206</v>
      </c>
      <c r="AI361" s="62">
        <f t="shared" ca="1" si="159"/>
        <v>356</v>
      </c>
      <c r="AJ361" s="62">
        <f t="shared" ca="1" si="160"/>
        <v>356</v>
      </c>
      <c r="AK361" s="62">
        <f t="shared" ca="1" si="166"/>
        <v>497257.27500000002</v>
      </c>
      <c r="AL361" s="43">
        <f ca="1">SUM(AJ$12:AJ361)</f>
        <v>256569</v>
      </c>
      <c r="AM361" s="60">
        <f ca="1">SUM(AH$12:AH361)+SUMIF(AI$12:AI361, "&lt;0")</f>
        <v>240688.27500000002</v>
      </c>
      <c r="AO361" s="61">
        <v>44532</v>
      </c>
      <c r="AP361" s="62">
        <f t="shared" ca="1" si="152"/>
        <v>2062</v>
      </c>
      <c r="AQ361" s="62">
        <f t="shared" ca="1" si="173"/>
        <v>2062</v>
      </c>
      <c r="AR361" s="62">
        <f t="shared" ca="1" si="177"/>
        <v>1446</v>
      </c>
      <c r="AS361" s="62">
        <f t="shared" ca="1" si="161"/>
        <v>616</v>
      </c>
      <c r="AT361" s="62">
        <f t="shared" ca="1" si="162"/>
        <v>616</v>
      </c>
      <c r="AU361" s="62">
        <f t="shared" ca="1" si="167"/>
        <v>641007.27500000002</v>
      </c>
      <c r="AV361" s="43">
        <f ca="1">SUM(AT$12:AT361)</f>
        <v>331559</v>
      </c>
      <c r="AW361" s="60">
        <f ca="1">SUM(AR$12:AR361)+SUMIF(AS$12:AS361, "&lt;0")</f>
        <v>309448.27500000002</v>
      </c>
    </row>
    <row r="362" spans="1:49" x14ac:dyDescent="0.2">
      <c r="A362" s="33">
        <v>44533</v>
      </c>
      <c r="B362" s="54">
        <f ca="1">IF($A362&gt;= $C$5,$C$6, INDEX('[1]Historical Data'!$C$2:$C$745, MATCH(A362, '[1]Historical Data'!$A$2:$A$745, 0)))</f>
        <v>1062</v>
      </c>
      <c r="C362" s="62">
        <f t="shared" ca="1" si="169"/>
        <v>1062</v>
      </c>
      <c r="D362" s="62">
        <f t="shared" ca="1" si="178"/>
        <v>781.27500000000146</v>
      </c>
      <c r="E362" s="62">
        <f t="shared" ca="1" si="153"/>
        <v>280.72499999999854</v>
      </c>
      <c r="F362" s="62">
        <f t="shared" ca="1" si="150"/>
        <v>280.72499999999854</v>
      </c>
      <c r="G362" s="62">
        <f t="shared" ca="1" si="163"/>
        <v>354569.27500000002</v>
      </c>
      <c r="H362" s="43">
        <f ca="1">SUM(F$12:F362)</f>
        <v>181898</v>
      </c>
      <c r="I362" s="60">
        <f ca="1">SUM(D$12:D362)+SUMIF(E$12:E362, "&lt;0")</f>
        <v>172671.27499999999</v>
      </c>
      <c r="J362" s="43"/>
      <c r="K362" s="61">
        <v>44533</v>
      </c>
      <c r="L362" s="62">
        <f t="shared" ca="1" si="154"/>
        <v>1562</v>
      </c>
      <c r="M362" s="62">
        <f t="shared" ca="1" si="170"/>
        <v>1562</v>
      </c>
      <c r="N362" s="62">
        <f t="shared" ca="1" si="174"/>
        <v>988</v>
      </c>
      <c r="O362" s="62">
        <f t="shared" ca="1" si="155"/>
        <v>574</v>
      </c>
      <c r="P362" s="62">
        <f t="shared" ca="1" si="156"/>
        <v>574</v>
      </c>
      <c r="Q362" s="62">
        <f t="shared" ca="1" si="164"/>
        <v>486319.27500000002</v>
      </c>
      <c r="R362" s="43">
        <f ca="1">SUM(P$12:P362)</f>
        <v>250883</v>
      </c>
      <c r="S362" s="60">
        <f ca="1">SUM(N$12:N362)+SUMIF(O$12:O362, "&lt;0")</f>
        <v>235436.27500000002</v>
      </c>
      <c r="U362" s="61">
        <v>44533</v>
      </c>
      <c r="V362" s="62">
        <f t="shared" ca="1" si="168"/>
        <v>2062</v>
      </c>
      <c r="W362" s="62">
        <f t="shared" ca="1" si="171"/>
        <v>2062</v>
      </c>
      <c r="X362" s="62">
        <f t="shared" ca="1" si="175"/>
        <v>1233</v>
      </c>
      <c r="Y362" s="62">
        <f t="shared" ca="1" si="157"/>
        <v>829</v>
      </c>
      <c r="Z362" s="62">
        <f t="shared" ca="1" si="158"/>
        <v>829</v>
      </c>
      <c r="AA362" s="62">
        <f t="shared" ca="1" si="165"/>
        <v>618069.27500000002</v>
      </c>
      <c r="AB362" s="43">
        <f ca="1">SUM(Z$12:Z362)</f>
        <v>319868</v>
      </c>
      <c r="AC362" s="60">
        <f ca="1">SUM(X$12:X362)+SUMIF(Y$12:Y362, "&lt;0")</f>
        <v>298201.27500000002</v>
      </c>
      <c r="AE362" s="61">
        <v>44533</v>
      </c>
      <c r="AF362" s="62">
        <f t="shared" ca="1" si="151"/>
        <v>1562</v>
      </c>
      <c r="AG362" s="62">
        <f t="shared" ca="1" si="172"/>
        <v>1562</v>
      </c>
      <c r="AH362" s="62">
        <f t="shared" ca="1" si="176"/>
        <v>993</v>
      </c>
      <c r="AI362" s="62">
        <f t="shared" ca="1" si="159"/>
        <v>569</v>
      </c>
      <c r="AJ362" s="62">
        <f t="shared" ca="1" si="160"/>
        <v>569</v>
      </c>
      <c r="AK362" s="62">
        <f t="shared" ca="1" si="166"/>
        <v>498819.27500000002</v>
      </c>
      <c r="AL362" s="43">
        <f ca="1">SUM(AJ$12:AJ362)</f>
        <v>257138</v>
      </c>
      <c r="AM362" s="60">
        <f ca="1">SUM(AH$12:AH362)+SUMIF(AI$12:AI362, "&lt;0")</f>
        <v>241681.27500000002</v>
      </c>
      <c r="AO362" s="61">
        <v>44533</v>
      </c>
      <c r="AP362" s="62">
        <f t="shared" ca="1" si="152"/>
        <v>2062</v>
      </c>
      <c r="AQ362" s="62">
        <f t="shared" ca="1" si="173"/>
        <v>2062</v>
      </c>
      <c r="AR362" s="62">
        <f t="shared" ca="1" si="177"/>
        <v>1243</v>
      </c>
      <c r="AS362" s="62">
        <f t="shared" ca="1" si="161"/>
        <v>819</v>
      </c>
      <c r="AT362" s="62">
        <f t="shared" ca="1" si="162"/>
        <v>819</v>
      </c>
      <c r="AU362" s="62">
        <f t="shared" ca="1" si="167"/>
        <v>643069.27500000002</v>
      </c>
      <c r="AV362" s="43">
        <f ca="1">SUM(AT$12:AT362)</f>
        <v>332378</v>
      </c>
      <c r="AW362" s="60">
        <f ca="1">SUM(AR$12:AR362)+SUMIF(AS$12:AS362, "&lt;0")</f>
        <v>310691.27500000002</v>
      </c>
    </row>
    <row r="363" spans="1:49" x14ac:dyDescent="0.2">
      <c r="A363" s="33">
        <v>44534</v>
      </c>
      <c r="B363" s="54">
        <f ca="1">IF($A363&gt;= $C$5,$C$6, INDEX('[1]Historical Data'!$C$2:$C$745, MATCH(A363, '[1]Historical Data'!$A$2:$A$745, 0)))</f>
        <v>1062</v>
      </c>
      <c r="C363" s="62">
        <f t="shared" ca="1" si="169"/>
        <v>1062</v>
      </c>
      <c r="D363" s="62">
        <f t="shared" ca="1" si="178"/>
        <v>728</v>
      </c>
      <c r="E363" s="62">
        <f t="shared" ca="1" si="153"/>
        <v>334</v>
      </c>
      <c r="F363" s="62">
        <f t="shared" ca="1" si="150"/>
        <v>334</v>
      </c>
      <c r="G363" s="62">
        <f t="shared" ca="1" si="163"/>
        <v>355631.27500000002</v>
      </c>
      <c r="H363" s="43">
        <f ca="1">SUM(F$12:F363)</f>
        <v>182232</v>
      </c>
      <c r="I363" s="60">
        <f ca="1">SUM(D$12:D363)+SUMIF(E$12:E363, "&lt;0")</f>
        <v>173399.27499999999</v>
      </c>
      <c r="J363" s="43"/>
      <c r="K363" s="61">
        <v>44534</v>
      </c>
      <c r="L363" s="62">
        <f t="shared" ca="1" si="154"/>
        <v>1562</v>
      </c>
      <c r="M363" s="62">
        <f t="shared" ca="1" si="170"/>
        <v>1562</v>
      </c>
      <c r="N363" s="62">
        <f t="shared" ca="1" si="174"/>
        <v>978</v>
      </c>
      <c r="O363" s="62">
        <f t="shared" ca="1" si="155"/>
        <v>584</v>
      </c>
      <c r="P363" s="62">
        <f t="shared" ca="1" si="156"/>
        <v>584</v>
      </c>
      <c r="Q363" s="62">
        <f t="shared" ca="1" si="164"/>
        <v>487881.27500000002</v>
      </c>
      <c r="R363" s="43">
        <f ca="1">SUM(P$12:P363)</f>
        <v>251467</v>
      </c>
      <c r="S363" s="60">
        <f ca="1">SUM(N$12:N363)+SUMIF(O$12:O363, "&lt;0")</f>
        <v>236414.27500000002</v>
      </c>
      <c r="U363" s="61">
        <v>44534</v>
      </c>
      <c r="V363" s="62">
        <f t="shared" ca="1" si="168"/>
        <v>2062</v>
      </c>
      <c r="W363" s="62">
        <f t="shared" ca="1" si="171"/>
        <v>2062</v>
      </c>
      <c r="X363" s="62">
        <f t="shared" ca="1" si="175"/>
        <v>1228</v>
      </c>
      <c r="Y363" s="62">
        <f t="shared" ca="1" si="157"/>
        <v>834</v>
      </c>
      <c r="Z363" s="62">
        <f t="shared" ca="1" si="158"/>
        <v>834</v>
      </c>
      <c r="AA363" s="62">
        <f t="shared" ca="1" si="165"/>
        <v>620131.27500000002</v>
      </c>
      <c r="AB363" s="43">
        <f ca="1">SUM(Z$12:Z363)</f>
        <v>320702</v>
      </c>
      <c r="AC363" s="60">
        <f ca="1">SUM(X$12:X363)+SUMIF(Y$12:Y363, "&lt;0")</f>
        <v>299429.27500000002</v>
      </c>
      <c r="AE363" s="61">
        <v>44534</v>
      </c>
      <c r="AF363" s="62">
        <f t="shared" ca="1" si="151"/>
        <v>1562</v>
      </c>
      <c r="AG363" s="62">
        <f t="shared" ca="1" si="172"/>
        <v>1562</v>
      </c>
      <c r="AH363" s="62">
        <f t="shared" ca="1" si="176"/>
        <v>988</v>
      </c>
      <c r="AI363" s="62">
        <f t="shared" ca="1" si="159"/>
        <v>574</v>
      </c>
      <c r="AJ363" s="62">
        <f t="shared" ca="1" si="160"/>
        <v>574</v>
      </c>
      <c r="AK363" s="62">
        <f t="shared" ca="1" si="166"/>
        <v>500381.27500000002</v>
      </c>
      <c r="AL363" s="43">
        <f ca="1">SUM(AJ$12:AJ363)</f>
        <v>257712</v>
      </c>
      <c r="AM363" s="60">
        <f ca="1">SUM(AH$12:AH363)+SUMIF(AI$12:AI363, "&lt;0")</f>
        <v>242669.27500000002</v>
      </c>
      <c r="AO363" s="61">
        <v>44534</v>
      </c>
      <c r="AP363" s="62">
        <f t="shared" ca="1" si="152"/>
        <v>2062</v>
      </c>
      <c r="AQ363" s="62">
        <f t="shared" ca="1" si="173"/>
        <v>2062</v>
      </c>
      <c r="AR363" s="62">
        <f t="shared" ca="1" si="177"/>
        <v>1248</v>
      </c>
      <c r="AS363" s="62">
        <f t="shared" ca="1" si="161"/>
        <v>814</v>
      </c>
      <c r="AT363" s="62">
        <f t="shared" ca="1" si="162"/>
        <v>814</v>
      </c>
      <c r="AU363" s="62">
        <f t="shared" ca="1" si="167"/>
        <v>645131.27500000002</v>
      </c>
      <c r="AV363" s="43">
        <f ca="1">SUM(AT$12:AT363)</f>
        <v>333192</v>
      </c>
      <c r="AW363" s="60">
        <f ca="1">SUM(AR$12:AR363)+SUMIF(AS$12:AS363, "&lt;0")</f>
        <v>311939.27500000002</v>
      </c>
    </row>
    <row r="364" spans="1:49" x14ac:dyDescent="0.2">
      <c r="A364" s="33">
        <v>44535</v>
      </c>
      <c r="B364" s="54">
        <f ca="1">IF($A364&gt;= $C$5,$C$6, INDEX('[1]Historical Data'!$C$2:$C$745, MATCH(A364, '[1]Historical Data'!$A$2:$A$745, 0)))</f>
        <v>1062</v>
      </c>
      <c r="C364" s="62">
        <f t="shared" ca="1" si="169"/>
        <v>1062</v>
      </c>
      <c r="D364" s="62">
        <f t="shared" ca="1" si="178"/>
        <v>1018</v>
      </c>
      <c r="E364" s="62">
        <f t="shared" ca="1" si="153"/>
        <v>44</v>
      </c>
      <c r="F364" s="62">
        <f t="shared" ca="1" si="150"/>
        <v>44</v>
      </c>
      <c r="G364" s="62">
        <f t="shared" ca="1" si="163"/>
        <v>356693.27500000002</v>
      </c>
      <c r="H364" s="43">
        <f ca="1">SUM(F$12:F364)</f>
        <v>182276</v>
      </c>
      <c r="I364" s="60">
        <f ca="1">SUM(D$12:D364)+SUMIF(E$12:E364, "&lt;0")</f>
        <v>174417.27499999999</v>
      </c>
      <c r="J364" s="43"/>
      <c r="K364" s="61">
        <v>44535</v>
      </c>
      <c r="L364" s="62">
        <f t="shared" ca="1" si="154"/>
        <v>1562</v>
      </c>
      <c r="M364" s="62">
        <f t="shared" ca="1" si="170"/>
        <v>1562</v>
      </c>
      <c r="N364" s="62">
        <f t="shared" ca="1" si="174"/>
        <v>1273</v>
      </c>
      <c r="O364" s="62">
        <f t="shared" ca="1" si="155"/>
        <v>289</v>
      </c>
      <c r="P364" s="62">
        <f t="shared" ca="1" si="156"/>
        <v>289</v>
      </c>
      <c r="Q364" s="62">
        <f t="shared" ca="1" si="164"/>
        <v>489443.27500000002</v>
      </c>
      <c r="R364" s="43">
        <f ca="1">SUM(P$12:P364)</f>
        <v>251756</v>
      </c>
      <c r="S364" s="60">
        <f ca="1">SUM(N$12:N364)+SUMIF(O$12:O364, "&lt;0")</f>
        <v>237687.27500000002</v>
      </c>
      <c r="U364" s="61">
        <v>44535</v>
      </c>
      <c r="V364" s="62">
        <f t="shared" ca="1" si="168"/>
        <v>2062</v>
      </c>
      <c r="W364" s="62">
        <f t="shared" ca="1" si="171"/>
        <v>2062</v>
      </c>
      <c r="X364" s="62">
        <f t="shared" ca="1" si="175"/>
        <v>1528</v>
      </c>
      <c r="Y364" s="62">
        <f t="shared" ca="1" si="157"/>
        <v>534</v>
      </c>
      <c r="Z364" s="62">
        <f t="shared" ca="1" si="158"/>
        <v>534</v>
      </c>
      <c r="AA364" s="62">
        <f t="shared" ca="1" si="165"/>
        <v>622193.27500000002</v>
      </c>
      <c r="AB364" s="43">
        <f ca="1">SUM(Z$12:Z364)</f>
        <v>321236</v>
      </c>
      <c r="AC364" s="60">
        <f ca="1">SUM(X$12:X364)+SUMIF(Y$12:Y364, "&lt;0")</f>
        <v>300957.27500000002</v>
      </c>
      <c r="AE364" s="61">
        <v>44535</v>
      </c>
      <c r="AF364" s="62">
        <f t="shared" ca="1" si="151"/>
        <v>1562</v>
      </c>
      <c r="AG364" s="62">
        <f t="shared" ca="1" si="172"/>
        <v>1562</v>
      </c>
      <c r="AH364" s="62">
        <f t="shared" ca="1" si="176"/>
        <v>1278</v>
      </c>
      <c r="AI364" s="62">
        <f t="shared" ca="1" si="159"/>
        <v>284</v>
      </c>
      <c r="AJ364" s="62">
        <f t="shared" ca="1" si="160"/>
        <v>284</v>
      </c>
      <c r="AK364" s="62">
        <f t="shared" ca="1" si="166"/>
        <v>501943.27500000002</v>
      </c>
      <c r="AL364" s="43">
        <f ca="1">SUM(AJ$12:AJ364)</f>
        <v>257996</v>
      </c>
      <c r="AM364" s="60">
        <f ca="1">SUM(AH$12:AH364)+SUMIF(AI$12:AI364, "&lt;0")</f>
        <v>243947.27500000002</v>
      </c>
      <c r="AO364" s="61">
        <v>44535</v>
      </c>
      <c r="AP364" s="62">
        <f t="shared" ca="1" si="152"/>
        <v>2062</v>
      </c>
      <c r="AQ364" s="62">
        <f t="shared" ca="1" si="173"/>
        <v>2062</v>
      </c>
      <c r="AR364" s="62">
        <f t="shared" ca="1" si="177"/>
        <v>1538</v>
      </c>
      <c r="AS364" s="62">
        <f t="shared" ca="1" si="161"/>
        <v>524</v>
      </c>
      <c r="AT364" s="62">
        <f t="shared" ca="1" si="162"/>
        <v>524</v>
      </c>
      <c r="AU364" s="62">
        <f t="shared" ca="1" si="167"/>
        <v>647193.27500000002</v>
      </c>
      <c r="AV364" s="43">
        <f ca="1">SUM(AT$12:AT364)</f>
        <v>333716</v>
      </c>
      <c r="AW364" s="60">
        <f ca="1">SUM(AR$12:AR364)+SUMIF(AS$12:AS364, "&lt;0")</f>
        <v>313477.27500000002</v>
      </c>
    </row>
    <row r="365" spans="1:49" x14ac:dyDescent="0.2">
      <c r="A365" s="33">
        <v>44536</v>
      </c>
      <c r="B365" s="54">
        <f ca="1">IF($A365&gt;= $C$5,$C$6, INDEX('[1]Historical Data'!$C$2:$C$745, MATCH(A365, '[1]Historical Data'!$A$2:$A$745, 0)))</f>
        <v>1062</v>
      </c>
      <c r="C365" s="62">
        <f t="shared" ca="1" si="169"/>
        <v>1062</v>
      </c>
      <c r="D365" s="62">
        <f t="shared" ca="1" si="178"/>
        <v>729</v>
      </c>
      <c r="E365" s="62">
        <f t="shared" ca="1" si="153"/>
        <v>333</v>
      </c>
      <c r="F365" s="62">
        <f t="shared" ca="1" si="150"/>
        <v>333</v>
      </c>
      <c r="G365" s="62">
        <f t="shared" ca="1" si="163"/>
        <v>357755.27500000002</v>
      </c>
      <c r="H365" s="43">
        <f ca="1">SUM(F$12:F365)</f>
        <v>182609</v>
      </c>
      <c r="I365" s="60">
        <f ca="1">SUM(D$12:D365)+SUMIF(E$12:E365, "&lt;0")</f>
        <v>175146.27499999999</v>
      </c>
      <c r="J365" s="43"/>
      <c r="K365" s="61">
        <v>44536</v>
      </c>
      <c r="L365" s="62">
        <f t="shared" ca="1" si="154"/>
        <v>1562</v>
      </c>
      <c r="M365" s="62">
        <f t="shared" ca="1" si="170"/>
        <v>1562</v>
      </c>
      <c r="N365" s="62">
        <f t="shared" ca="1" si="174"/>
        <v>989</v>
      </c>
      <c r="O365" s="62">
        <f t="shared" ca="1" si="155"/>
        <v>573</v>
      </c>
      <c r="P365" s="62">
        <f t="shared" ca="1" si="156"/>
        <v>573</v>
      </c>
      <c r="Q365" s="62">
        <f t="shared" ca="1" si="164"/>
        <v>491005.27500000002</v>
      </c>
      <c r="R365" s="43">
        <f ca="1">SUM(P$12:P365)</f>
        <v>252329</v>
      </c>
      <c r="S365" s="60">
        <f ca="1">SUM(N$12:N365)+SUMIF(O$12:O365, "&lt;0")</f>
        <v>238676.27500000002</v>
      </c>
      <c r="U365" s="61">
        <v>44536</v>
      </c>
      <c r="V365" s="62">
        <f t="shared" ca="1" si="168"/>
        <v>2062</v>
      </c>
      <c r="W365" s="62">
        <f t="shared" ca="1" si="171"/>
        <v>2062</v>
      </c>
      <c r="X365" s="62">
        <f t="shared" ca="1" si="175"/>
        <v>1249</v>
      </c>
      <c r="Y365" s="62">
        <f t="shared" ca="1" si="157"/>
        <v>813</v>
      </c>
      <c r="Z365" s="62">
        <f t="shared" ca="1" si="158"/>
        <v>813</v>
      </c>
      <c r="AA365" s="62">
        <f t="shared" ca="1" si="165"/>
        <v>624255.27500000002</v>
      </c>
      <c r="AB365" s="43">
        <f ca="1">SUM(Z$12:Z365)</f>
        <v>322049</v>
      </c>
      <c r="AC365" s="60">
        <f ca="1">SUM(X$12:X365)+SUMIF(Y$12:Y365, "&lt;0")</f>
        <v>302206.27500000002</v>
      </c>
      <c r="AE365" s="61">
        <v>44536</v>
      </c>
      <c r="AF365" s="62">
        <f t="shared" ca="1" si="151"/>
        <v>1562</v>
      </c>
      <c r="AG365" s="62">
        <f t="shared" ca="1" si="172"/>
        <v>1562</v>
      </c>
      <c r="AH365" s="62">
        <f t="shared" ca="1" si="176"/>
        <v>989</v>
      </c>
      <c r="AI365" s="62">
        <f t="shared" ca="1" si="159"/>
        <v>573</v>
      </c>
      <c r="AJ365" s="62">
        <f t="shared" ca="1" si="160"/>
        <v>573</v>
      </c>
      <c r="AK365" s="62">
        <f t="shared" ca="1" si="166"/>
        <v>503505.27500000002</v>
      </c>
      <c r="AL365" s="43">
        <f ca="1">SUM(AJ$12:AJ365)</f>
        <v>258569</v>
      </c>
      <c r="AM365" s="60">
        <f ca="1">SUM(AH$12:AH365)+SUMIF(AI$12:AI365, "&lt;0")</f>
        <v>244936.27500000002</v>
      </c>
      <c r="AO365" s="61">
        <v>44536</v>
      </c>
      <c r="AP365" s="62">
        <f t="shared" ca="1" si="152"/>
        <v>2062</v>
      </c>
      <c r="AQ365" s="62">
        <f t="shared" ca="1" si="173"/>
        <v>2062</v>
      </c>
      <c r="AR365" s="62">
        <f t="shared" ca="1" si="177"/>
        <v>1249</v>
      </c>
      <c r="AS365" s="62">
        <f t="shared" ca="1" si="161"/>
        <v>813</v>
      </c>
      <c r="AT365" s="62">
        <f t="shared" ca="1" si="162"/>
        <v>813</v>
      </c>
      <c r="AU365" s="62">
        <f t="shared" ca="1" si="167"/>
        <v>649255.27500000002</v>
      </c>
      <c r="AV365" s="43">
        <f ca="1">SUM(AT$12:AT365)</f>
        <v>334529</v>
      </c>
      <c r="AW365" s="60">
        <f ca="1">SUM(AR$12:AR365)+SUMIF(AS$12:AS365, "&lt;0")</f>
        <v>314726.27500000002</v>
      </c>
    </row>
    <row r="366" spans="1:49" x14ac:dyDescent="0.2">
      <c r="A366" s="33">
        <v>44537</v>
      </c>
      <c r="B366" s="54">
        <f ca="1">IF($A366&gt;= $C$5,$C$6, INDEX('[1]Historical Data'!$C$2:$C$745, MATCH(A366, '[1]Historical Data'!$A$2:$A$745, 0)))</f>
        <v>1062</v>
      </c>
      <c r="C366" s="62">
        <f t="shared" ca="1" si="169"/>
        <v>1062</v>
      </c>
      <c r="D366" s="62">
        <f t="shared" ca="1" si="178"/>
        <v>674</v>
      </c>
      <c r="E366" s="62">
        <f t="shared" ca="1" si="153"/>
        <v>388</v>
      </c>
      <c r="F366" s="62">
        <f t="shared" ca="1" si="150"/>
        <v>388</v>
      </c>
      <c r="G366" s="62">
        <f t="shared" ca="1" si="163"/>
        <v>358817.27500000002</v>
      </c>
      <c r="H366" s="43">
        <f ca="1">SUM(F$12:F366)</f>
        <v>182997</v>
      </c>
      <c r="I366" s="60">
        <f ca="1">SUM(D$12:D366)+SUMIF(E$12:E366, "&lt;0")</f>
        <v>175820.27499999999</v>
      </c>
      <c r="J366" s="43"/>
      <c r="K366" s="61">
        <v>44537</v>
      </c>
      <c r="L366" s="62">
        <f t="shared" ca="1" si="154"/>
        <v>1562</v>
      </c>
      <c r="M366" s="62">
        <f t="shared" ca="1" si="170"/>
        <v>1562</v>
      </c>
      <c r="N366" s="62">
        <f t="shared" ca="1" si="174"/>
        <v>934</v>
      </c>
      <c r="O366" s="62">
        <f t="shared" ca="1" si="155"/>
        <v>628</v>
      </c>
      <c r="P366" s="62">
        <f t="shared" ca="1" si="156"/>
        <v>628</v>
      </c>
      <c r="Q366" s="62">
        <f t="shared" ca="1" si="164"/>
        <v>492567.27500000002</v>
      </c>
      <c r="R366" s="43">
        <f ca="1">SUM(P$12:P366)</f>
        <v>252957</v>
      </c>
      <c r="S366" s="60">
        <f ca="1">SUM(N$12:N366)+SUMIF(O$12:O366, "&lt;0")</f>
        <v>239610.27500000002</v>
      </c>
      <c r="U366" s="61">
        <v>44537</v>
      </c>
      <c r="V366" s="62">
        <f t="shared" ca="1" si="168"/>
        <v>2062</v>
      </c>
      <c r="W366" s="62">
        <f t="shared" ca="1" si="171"/>
        <v>2062</v>
      </c>
      <c r="X366" s="62">
        <f t="shared" ca="1" si="175"/>
        <v>1194</v>
      </c>
      <c r="Y366" s="62">
        <f t="shared" ca="1" si="157"/>
        <v>868</v>
      </c>
      <c r="Z366" s="62">
        <f t="shared" ca="1" si="158"/>
        <v>868</v>
      </c>
      <c r="AA366" s="62">
        <f t="shared" ca="1" si="165"/>
        <v>626317.27500000002</v>
      </c>
      <c r="AB366" s="43">
        <f ca="1">SUM(Z$12:Z366)</f>
        <v>322917</v>
      </c>
      <c r="AC366" s="60">
        <f ca="1">SUM(X$12:X366)+SUMIF(Y$12:Y366, "&lt;0")</f>
        <v>303400.27500000002</v>
      </c>
      <c r="AE366" s="61">
        <v>44537</v>
      </c>
      <c r="AF366" s="62">
        <f t="shared" ca="1" si="151"/>
        <v>1562</v>
      </c>
      <c r="AG366" s="62">
        <f t="shared" ca="1" si="172"/>
        <v>1562</v>
      </c>
      <c r="AH366" s="62">
        <f t="shared" ca="1" si="176"/>
        <v>934</v>
      </c>
      <c r="AI366" s="62">
        <f t="shared" ca="1" si="159"/>
        <v>628</v>
      </c>
      <c r="AJ366" s="62">
        <f t="shared" ca="1" si="160"/>
        <v>628</v>
      </c>
      <c r="AK366" s="62">
        <f t="shared" ca="1" si="166"/>
        <v>505067.27500000002</v>
      </c>
      <c r="AL366" s="43">
        <f ca="1">SUM(AJ$12:AJ366)</f>
        <v>259197</v>
      </c>
      <c r="AM366" s="60">
        <f ca="1">SUM(AH$12:AH366)+SUMIF(AI$12:AI366, "&lt;0")</f>
        <v>245870.27500000002</v>
      </c>
      <c r="AO366" s="61">
        <v>44537</v>
      </c>
      <c r="AP366" s="62">
        <f t="shared" ca="1" si="152"/>
        <v>2062</v>
      </c>
      <c r="AQ366" s="62">
        <f t="shared" ca="1" si="173"/>
        <v>2062</v>
      </c>
      <c r="AR366" s="62">
        <f t="shared" ca="1" si="177"/>
        <v>1194</v>
      </c>
      <c r="AS366" s="62">
        <f t="shared" ca="1" si="161"/>
        <v>868</v>
      </c>
      <c r="AT366" s="62">
        <f t="shared" ca="1" si="162"/>
        <v>868</v>
      </c>
      <c r="AU366" s="62">
        <f t="shared" ca="1" si="167"/>
        <v>651317.27500000002</v>
      </c>
      <c r="AV366" s="43">
        <f ca="1">SUM(AT$12:AT366)</f>
        <v>335397</v>
      </c>
      <c r="AW366" s="60">
        <f ca="1">SUM(AR$12:AR366)+SUMIF(AS$12:AS366, "&lt;0")</f>
        <v>315920.27500000002</v>
      </c>
    </row>
    <row r="367" spans="1:49" x14ac:dyDescent="0.2">
      <c r="A367" s="33">
        <v>44538</v>
      </c>
      <c r="B367" s="54">
        <f ca="1">IF($A367&gt;= $C$5,$C$6, INDEX('[1]Historical Data'!$C$2:$C$745, MATCH(A367, '[1]Historical Data'!$A$2:$A$745, 0)))</f>
        <v>1062</v>
      </c>
      <c r="C367" s="62">
        <f t="shared" ca="1" si="169"/>
        <v>1062</v>
      </c>
      <c r="D367" s="62">
        <f t="shared" ca="1" si="178"/>
        <v>634</v>
      </c>
      <c r="E367" s="62">
        <f t="shared" ca="1" si="153"/>
        <v>428</v>
      </c>
      <c r="F367" s="62">
        <f t="shared" ca="1" si="150"/>
        <v>428</v>
      </c>
      <c r="G367" s="62">
        <f t="shared" ca="1" si="163"/>
        <v>359879.27500000002</v>
      </c>
      <c r="H367" s="43">
        <f ca="1">SUM(F$12:F367)</f>
        <v>183425</v>
      </c>
      <c r="I367" s="60">
        <f ca="1">SUM(D$12:D367)+SUMIF(E$12:E367, "&lt;0")</f>
        <v>176454.27499999999</v>
      </c>
      <c r="J367" s="43"/>
      <c r="K367" s="61">
        <v>44538</v>
      </c>
      <c r="L367" s="62">
        <f t="shared" ca="1" si="154"/>
        <v>1562</v>
      </c>
      <c r="M367" s="62">
        <f t="shared" ca="1" si="170"/>
        <v>1562</v>
      </c>
      <c r="N367" s="62">
        <f t="shared" ca="1" si="174"/>
        <v>894</v>
      </c>
      <c r="O367" s="62">
        <f t="shared" ca="1" si="155"/>
        <v>668</v>
      </c>
      <c r="P367" s="62">
        <f t="shared" ca="1" si="156"/>
        <v>668</v>
      </c>
      <c r="Q367" s="62">
        <f t="shared" ca="1" si="164"/>
        <v>494129.27500000002</v>
      </c>
      <c r="R367" s="43">
        <f ca="1">SUM(P$12:P367)</f>
        <v>253625</v>
      </c>
      <c r="S367" s="60">
        <f ca="1">SUM(N$12:N367)+SUMIF(O$12:O367, "&lt;0")</f>
        <v>240504.27500000002</v>
      </c>
      <c r="U367" s="61">
        <v>44538</v>
      </c>
      <c r="V367" s="62">
        <f t="shared" ca="1" si="168"/>
        <v>2062</v>
      </c>
      <c r="W367" s="62">
        <f t="shared" ca="1" si="171"/>
        <v>2062</v>
      </c>
      <c r="X367" s="62">
        <f t="shared" ca="1" si="175"/>
        <v>1154</v>
      </c>
      <c r="Y367" s="62">
        <f t="shared" ca="1" si="157"/>
        <v>908</v>
      </c>
      <c r="Z367" s="62">
        <f t="shared" ca="1" si="158"/>
        <v>908</v>
      </c>
      <c r="AA367" s="62">
        <f t="shared" ca="1" si="165"/>
        <v>628379.27500000002</v>
      </c>
      <c r="AB367" s="43">
        <f ca="1">SUM(Z$12:Z367)</f>
        <v>323825</v>
      </c>
      <c r="AC367" s="60">
        <f ca="1">SUM(X$12:X367)+SUMIF(Y$12:Y367, "&lt;0")</f>
        <v>304554.27500000002</v>
      </c>
      <c r="AE367" s="61">
        <v>44538</v>
      </c>
      <c r="AF367" s="62">
        <f t="shared" ca="1" si="151"/>
        <v>1562</v>
      </c>
      <c r="AG367" s="62">
        <f t="shared" ca="1" si="172"/>
        <v>1562</v>
      </c>
      <c r="AH367" s="62">
        <f t="shared" ca="1" si="176"/>
        <v>894</v>
      </c>
      <c r="AI367" s="62">
        <f t="shared" ca="1" si="159"/>
        <v>668</v>
      </c>
      <c r="AJ367" s="62">
        <f t="shared" ca="1" si="160"/>
        <v>668</v>
      </c>
      <c r="AK367" s="62">
        <f t="shared" ca="1" si="166"/>
        <v>506629.27500000002</v>
      </c>
      <c r="AL367" s="43">
        <f ca="1">SUM(AJ$12:AJ367)</f>
        <v>259865</v>
      </c>
      <c r="AM367" s="60">
        <f ca="1">SUM(AH$12:AH367)+SUMIF(AI$12:AI367, "&lt;0")</f>
        <v>246764.27500000002</v>
      </c>
      <c r="AO367" s="61">
        <v>44538</v>
      </c>
      <c r="AP367" s="62">
        <f t="shared" ca="1" si="152"/>
        <v>2062</v>
      </c>
      <c r="AQ367" s="62">
        <f t="shared" ca="1" si="173"/>
        <v>2062</v>
      </c>
      <c r="AR367" s="62">
        <f t="shared" ca="1" si="177"/>
        <v>1154</v>
      </c>
      <c r="AS367" s="62">
        <f t="shared" ca="1" si="161"/>
        <v>908</v>
      </c>
      <c r="AT367" s="62">
        <f t="shared" ca="1" si="162"/>
        <v>908</v>
      </c>
      <c r="AU367" s="62">
        <f t="shared" ca="1" si="167"/>
        <v>653379.27500000002</v>
      </c>
      <c r="AV367" s="43">
        <f ca="1">SUM(AT$12:AT367)</f>
        <v>336305</v>
      </c>
      <c r="AW367" s="60">
        <f ca="1">SUM(AR$12:AR367)+SUMIF(AS$12:AS367, "&lt;0")</f>
        <v>317074.27500000002</v>
      </c>
    </row>
    <row r="368" spans="1:49" x14ac:dyDescent="0.2">
      <c r="A368" s="33">
        <v>44539</v>
      </c>
      <c r="B368" s="54">
        <f ca="1">IF($A368&gt;= $C$5,$C$6, INDEX('[1]Historical Data'!$C$2:$C$745, MATCH(A368, '[1]Historical Data'!$A$2:$A$745, 0)))</f>
        <v>1062</v>
      </c>
      <c r="C368" s="62">
        <f t="shared" ca="1" si="169"/>
        <v>1062</v>
      </c>
      <c r="D368" s="62">
        <f t="shared" ca="1" si="178"/>
        <v>288</v>
      </c>
      <c r="E368" s="62">
        <f t="shared" ca="1" si="153"/>
        <v>774</v>
      </c>
      <c r="F368" s="62">
        <f t="shared" ca="1" si="150"/>
        <v>774</v>
      </c>
      <c r="G368" s="62">
        <f t="shared" ca="1" si="163"/>
        <v>360941.27500000002</v>
      </c>
      <c r="H368" s="43">
        <f ca="1">SUM(F$12:F368)</f>
        <v>184199</v>
      </c>
      <c r="I368" s="60">
        <f ca="1">SUM(D$12:D368)+SUMIF(E$12:E368, "&lt;0")</f>
        <v>176742.27499999999</v>
      </c>
      <c r="J368" s="43"/>
      <c r="K368" s="61">
        <v>44539</v>
      </c>
      <c r="L368" s="62">
        <f t="shared" ca="1" si="154"/>
        <v>1562</v>
      </c>
      <c r="M368" s="62">
        <f t="shared" ca="1" si="170"/>
        <v>1562</v>
      </c>
      <c r="N368" s="62">
        <f t="shared" ca="1" si="174"/>
        <v>548</v>
      </c>
      <c r="O368" s="62">
        <f t="shared" ca="1" si="155"/>
        <v>1014</v>
      </c>
      <c r="P368" s="62">
        <f t="shared" ca="1" si="156"/>
        <v>1014</v>
      </c>
      <c r="Q368" s="62">
        <f t="shared" ca="1" si="164"/>
        <v>495691.27500000002</v>
      </c>
      <c r="R368" s="43">
        <f ca="1">SUM(P$12:P368)</f>
        <v>254639</v>
      </c>
      <c r="S368" s="60">
        <f ca="1">SUM(N$12:N368)+SUMIF(O$12:O368, "&lt;0")</f>
        <v>241052.27500000002</v>
      </c>
      <c r="U368" s="61">
        <v>44539</v>
      </c>
      <c r="V368" s="62">
        <f t="shared" ca="1" si="168"/>
        <v>2062</v>
      </c>
      <c r="W368" s="62">
        <f t="shared" ca="1" si="171"/>
        <v>2062</v>
      </c>
      <c r="X368" s="62">
        <f t="shared" ca="1" si="175"/>
        <v>808</v>
      </c>
      <c r="Y368" s="62">
        <f t="shared" ca="1" si="157"/>
        <v>1254</v>
      </c>
      <c r="Z368" s="62">
        <f t="shared" ca="1" si="158"/>
        <v>1254</v>
      </c>
      <c r="AA368" s="62">
        <f t="shared" ca="1" si="165"/>
        <v>630441.27500000002</v>
      </c>
      <c r="AB368" s="43">
        <f ca="1">SUM(Z$12:Z368)</f>
        <v>325079</v>
      </c>
      <c r="AC368" s="60">
        <f ca="1">SUM(X$12:X368)+SUMIF(Y$12:Y368, "&lt;0")</f>
        <v>305362.27500000002</v>
      </c>
      <c r="AE368" s="61">
        <v>44539</v>
      </c>
      <c r="AF368" s="62">
        <f t="shared" ca="1" si="151"/>
        <v>1562</v>
      </c>
      <c r="AG368" s="62">
        <f t="shared" ca="1" si="172"/>
        <v>1562</v>
      </c>
      <c r="AH368" s="62">
        <f t="shared" ca="1" si="176"/>
        <v>548</v>
      </c>
      <c r="AI368" s="62">
        <f t="shared" ca="1" si="159"/>
        <v>1014</v>
      </c>
      <c r="AJ368" s="62">
        <f t="shared" ca="1" si="160"/>
        <v>1014</v>
      </c>
      <c r="AK368" s="62">
        <f t="shared" ca="1" si="166"/>
        <v>508191.27500000002</v>
      </c>
      <c r="AL368" s="43">
        <f ca="1">SUM(AJ$12:AJ368)</f>
        <v>260879</v>
      </c>
      <c r="AM368" s="60">
        <f ca="1">SUM(AH$12:AH368)+SUMIF(AI$12:AI368, "&lt;0")</f>
        <v>247312.27500000002</v>
      </c>
      <c r="AO368" s="61">
        <v>44539</v>
      </c>
      <c r="AP368" s="62">
        <f t="shared" ca="1" si="152"/>
        <v>2062</v>
      </c>
      <c r="AQ368" s="62">
        <f t="shared" ca="1" si="173"/>
        <v>2062</v>
      </c>
      <c r="AR368" s="62">
        <f t="shared" ca="1" si="177"/>
        <v>808</v>
      </c>
      <c r="AS368" s="62">
        <f t="shared" ca="1" si="161"/>
        <v>1254</v>
      </c>
      <c r="AT368" s="62">
        <f t="shared" ca="1" si="162"/>
        <v>1254</v>
      </c>
      <c r="AU368" s="62">
        <f t="shared" ca="1" si="167"/>
        <v>655441.27500000002</v>
      </c>
      <c r="AV368" s="43">
        <f ca="1">SUM(AT$12:AT368)</f>
        <v>337559</v>
      </c>
      <c r="AW368" s="60">
        <f ca="1">SUM(AR$12:AR368)+SUMIF(AS$12:AS368, "&lt;0")</f>
        <v>317882.27500000002</v>
      </c>
    </row>
    <row r="369" spans="1:49" x14ac:dyDescent="0.2">
      <c r="A369" s="33">
        <v>44540</v>
      </c>
      <c r="B369" s="54">
        <f ca="1">IF($A369&gt;= $C$5,$C$6, INDEX('[1]Historical Data'!$C$2:$C$745, MATCH(A369, '[1]Historical Data'!$A$2:$A$745, 0)))</f>
        <v>1062</v>
      </c>
      <c r="C369" s="62">
        <f t="shared" ca="1" si="169"/>
        <v>1062</v>
      </c>
      <c r="D369" s="62">
        <f t="shared" ca="1" si="178"/>
        <v>262</v>
      </c>
      <c r="E369" s="62">
        <f t="shared" ca="1" si="153"/>
        <v>800</v>
      </c>
      <c r="F369" s="62">
        <f t="shared" ca="1" si="150"/>
        <v>800</v>
      </c>
      <c r="G369" s="62">
        <f t="shared" ca="1" si="163"/>
        <v>362003.27500000002</v>
      </c>
      <c r="H369" s="43">
        <f ca="1">SUM(F$12:F369)</f>
        <v>184999</v>
      </c>
      <c r="I369" s="60">
        <f ca="1">SUM(D$12:D369)+SUMIF(E$12:E369, "&lt;0")</f>
        <v>177004.27499999999</v>
      </c>
      <c r="J369" s="43"/>
      <c r="K369" s="61">
        <v>44540</v>
      </c>
      <c r="L369" s="62">
        <f t="shared" ca="1" si="154"/>
        <v>1562</v>
      </c>
      <c r="M369" s="62">
        <f t="shared" ca="1" si="170"/>
        <v>1562</v>
      </c>
      <c r="N369" s="62">
        <f t="shared" ca="1" si="174"/>
        <v>522</v>
      </c>
      <c r="O369" s="62">
        <f t="shared" ca="1" si="155"/>
        <v>1040</v>
      </c>
      <c r="P369" s="62">
        <f t="shared" ca="1" si="156"/>
        <v>1040</v>
      </c>
      <c r="Q369" s="62">
        <f t="shared" ca="1" si="164"/>
        <v>497253.27500000002</v>
      </c>
      <c r="R369" s="43">
        <f ca="1">SUM(P$12:P369)</f>
        <v>255679</v>
      </c>
      <c r="S369" s="60">
        <f ca="1">SUM(N$12:N369)+SUMIF(O$12:O369, "&lt;0")</f>
        <v>241574.27500000002</v>
      </c>
      <c r="U369" s="61">
        <v>44540</v>
      </c>
      <c r="V369" s="62">
        <f t="shared" ca="1" si="168"/>
        <v>2062</v>
      </c>
      <c r="W369" s="62">
        <f t="shared" ca="1" si="171"/>
        <v>2062</v>
      </c>
      <c r="X369" s="62">
        <f t="shared" ca="1" si="175"/>
        <v>782</v>
      </c>
      <c r="Y369" s="62">
        <f t="shared" ca="1" si="157"/>
        <v>1280</v>
      </c>
      <c r="Z369" s="62">
        <f t="shared" ca="1" si="158"/>
        <v>1280</v>
      </c>
      <c r="AA369" s="62">
        <f t="shared" ca="1" si="165"/>
        <v>632503.27500000002</v>
      </c>
      <c r="AB369" s="43">
        <f ca="1">SUM(Z$12:Z369)</f>
        <v>326359</v>
      </c>
      <c r="AC369" s="60">
        <f ca="1">SUM(X$12:X369)+SUMIF(Y$12:Y369, "&lt;0")</f>
        <v>306144.27500000002</v>
      </c>
      <c r="AE369" s="61">
        <v>44540</v>
      </c>
      <c r="AF369" s="62">
        <f t="shared" ca="1" si="151"/>
        <v>1562</v>
      </c>
      <c r="AG369" s="62">
        <f t="shared" ca="1" si="172"/>
        <v>1562</v>
      </c>
      <c r="AH369" s="62">
        <f t="shared" ca="1" si="176"/>
        <v>522</v>
      </c>
      <c r="AI369" s="62">
        <f t="shared" ca="1" si="159"/>
        <v>1040</v>
      </c>
      <c r="AJ369" s="62">
        <f t="shared" ca="1" si="160"/>
        <v>1040</v>
      </c>
      <c r="AK369" s="62">
        <f t="shared" ca="1" si="166"/>
        <v>509753.27500000002</v>
      </c>
      <c r="AL369" s="43">
        <f ca="1">SUM(AJ$12:AJ369)</f>
        <v>261919</v>
      </c>
      <c r="AM369" s="60">
        <f ca="1">SUM(AH$12:AH369)+SUMIF(AI$12:AI369, "&lt;0")</f>
        <v>247834.27500000002</v>
      </c>
      <c r="AO369" s="61">
        <v>44540</v>
      </c>
      <c r="AP369" s="62">
        <f t="shared" ca="1" si="152"/>
        <v>2062</v>
      </c>
      <c r="AQ369" s="62">
        <f t="shared" ca="1" si="173"/>
        <v>2062</v>
      </c>
      <c r="AR369" s="62">
        <f t="shared" ca="1" si="177"/>
        <v>782</v>
      </c>
      <c r="AS369" s="62">
        <f t="shared" ca="1" si="161"/>
        <v>1280</v>
      </c>
      <c r="AT369" s="62">
        <f t="shared" ca="1" si="162"/>
        <v>1280</v>
      </c>
      <c r="AU369" s="62">
        <f t="shared" ca="1" si="167"/>
        <v>657503.27500000002</v>
      </c>
      <c r="AV369" s="43">
        <f ca="1">SUM(AT$12:AT369)</f>
        <v>338839</v>
      </c>
      <c r="AW369" s="60">
        <f ca="1">SUM(AR$12:AR369)+SUMIF(AS$12:AS369, "&lt;0")</f>
        <v>318664.27500000002</v>
      </c>
    </row>
    <row r="370" spans="1:49" x14ac:dyDescent="0.2">
      <c r="A370" s="33">
        <v>44541</v>
      </c>
      <c r="B370" s="54">
        <f ca="1">IF($A370&gt;= $C$5,$C$6, INDEX('[1]Historical Data'!$C$2:$C$745, MATCH(A370, '[1]Historical Data'!$A$2:$A$745, 0)))</f>
        <v>1062</v>
      </c>
      <c r="C370" s="62">
        <f t="shared" ca="1" si="169"/>
        <v>1062</v>
      </c>
      <c r="D370" s="62">
        <f t="shared" ca="1" si="178"/>
        <v>389</v>
      </c>
      <c r="E370" s="62">
        <f t="shared" ca="1" si="153"/>
        <v>673</v>
      </c>
      <c r="F370" s="62">
        <f t="shared" ca="1" si="150"/>
        <v>673</v>
      </c>
      <c r="G370" s="62">
        <f t="shared" ca="1" si="163"/>
        <v>363065.27500000002</v>
      </c>
      <c r="H370" s="43">
        <f ca="1">SUM(F$12:F370)</f>
        <v>185672</v>
      </c>
      <c r="I370" s="60">
        <f ca="1">SUM(D$12:D370)+SUMIF(E$12:E370, "&lt;0")</f>
        <v>177393.27499999999</v>
      </c>
      <c r="J370" s="43"/>
      <c r="K370" s="61">
        <v>44541</v>
      </c>
      <c r="L370" s="62">
        <f t="shared" ca="1" si="154"/>
        <v>1562</v>
      </c>
      <c r="M370" s="62">
        <f t="shared" ca="1" si="170"/>
        <v>1562</v>
      </c>
      <c r="N370" s="62">
        <f t="shared" ca="1" si="174"/>
        <v>649</v>
      </c>
      <c r="O370" s="62">
        <f t="shared" ca="1" si="155"/>
        <v>913</v>
      </c>
      <c r="P370" s="62">
        <f t="shared" ca="1" si="156"/>
        <v>913</v>
      </c>
      <c r="Q370" s="62">
        <f t="shared" ca="1" si="164"/>
        <v>498815.27500000002</v>
      </c>
      <c r="R370" s="43">
        <f ca="1">SUM(P$12:P370)</f>
        <v>256592</v>
      </c>
      <c r="S370" s="60">
        <f ca="1">SUM(N$12:N370)+SUMIF(O$12:O370, "&lt;0")</f>
        <v>242223.27500000002</v>
      </c>
      <c r="U370" s="61">
        <v>44541</v>
      </c>
      <c r="V370" s="62">
        <f t="shared" ca="1" si="168"/>
        <v>2062</v>
      </c>
      <c r="W370" s="62">
        <f t="shared" ca="1" si="171"/>
        <v>2062</v>
      </c>
      <c r="X370" s="62">
        <f t="shared" ca="1" si="175"/>
        <v>909</v>
      </c>
      <c r="Y370" s="62">
        <f t="shared" ca="1" si="157"/>
        <v>1153</v>
      </c>
      <c r="Z370" s="62">
        <f t="shared" ca="1" si="158"/>
        <v>1153</v>
      </c>
      <c r="AA370" s="62">
        <f t="shared" ca="1" si="165"/>
        <v>634565.27500000002</v>
      </c>
      <c r="AB370" s="43">
        <f ca="1">SUM(Z$12:Z370)</f>
        <v>327512</v>
      </c>
      <c r="AC370" s="60">
        <f ca="1">SUM(X$12:X370)+SUMIF(Y$12:Y370, "&lt;0")</f>
        <v>307053.27500000002</v>
      </c>
      <c r="AE370" s="61">
        <v>44541</v>
      </c>
      <c r="AF370" s="62">
        <f t="shared" ca="1" si="151"/>
        <v>1562</v>
      </c>
      <c r="AG370" s="62">
        <f t="shared" ca="1" si="172"/>
        <v>1562</v>
      </c>
      <c r="AH370" s="62">
        <f t="shared" ca="1" si="176"/>
        <v>649</v>
      </c>
      <c r="AI370" s="62">
        <f t="shared" ca="1" si="159"/>
        <v>913</v>
      </c>
      <c r="AJ370" s="62">
        <f t="shared" ca="1" si="160"/>
        <v>913</v>
      </c>
      <c r="AK370" s="62">
        <f t="shared" ca="1" si="166"/>
        <v>511315.27500000002</v>
      </c>
      <c r="AL370" s="43">
        <f ca="1">SUM(AJ$12:AJ370)</f>
        <v>262832</v>
      </c>
      <c r="AM370" s="60">
        <f ca="1">SUM(AH$12:AH370)+SUMIF(AI$12:AI370, "&lt;0")</f>
        <v>248483.27500000002</v>
      </c>
      <c r="AO370" s="61">
        <v>44541</v>
      </c>
      <c r="AP370" s="62">
        <f t="shared" ca="1" si="152"/>
        <v>2062</v>
      </c>
      <c r="AQ370" s="62">
        <f t="shared" ca="1" si="173"/>
        <v>2062</v>
      </c>
      <c r="AR370" s="62">
        <f t="shared" ca="1" si="177"/>
        <v>909</v>
      </c>
      <c r="AS370" s="62">
        <f t="shared" ca="1" si="161"/>
        <v>1153</v>
      </c>
      <c r="AT370" s="62">
        <f t="shared" ca="1" si="162"/>
        <v>1153</v>
      </c>
      <c r="AU370" s="62">
        <f t="shared" ca="1" si="167"/>
        <v>659565.27500000002</v>
      </c>
      <c r="AV370" s="43">
        <f ca="1">SUM(AT$12:AT370)</f>
        <v>339992</v>
      </c>
      <c r="AW370" s="60">
        <f ca="1">SUM(AR$12:AR370)+SUMIF(AS$12:AS370, "&lt;0")</f>
        <v>319573.27500000002</v>
      </c>
    </row>
    <row r="371" spans="1:49" x14ac:dyDescent="0.2">
      <c r="A371" s="33">
        <v>44542</v>
      </c>
      <c r="B371" s="54">
        <f ca="1">IF($A371&gt;= $C$5,$C$6, INDEX('[1]Historical Data'!$C$2:$C$745, MATCH(A371, '[1]Historical Data'!$A$2:$A$745, 0)))</f>
        <v>1062</v>
      </c>
      <c r="C371" s="62">
        <f t="shared" ca="1" si="169"/>
        <v>1062</v>
      </c>
      <c r="D371" s="62">
        <f t="shared" ca="1" si="178"/>
        <v>299</v>
      </c>
      <c r="E371" s="62">
        <f t="shared" ca="1" si="153"/>
        <v>763</v>
      </c>
      <c r="F371" s="62">
        <f t="shared" ca="1" si="150"/>
        <v>763</v>
      </c>
      <c r="G371" s="62">
        <f t="shared" ca="1" si="163"/>
        <v>364127.27500000002</v>
      </c>
      <c r="H371" s="43">
        <f ca="1">SUM(F$12:F371)</f>
        <v>186435</v>
      </c>
      <c r="I371" s="60">
        <f ca="1">SUM(D$12:D371)+SUMIF(E$12:E371, "&lt;0")</f>
        <v>177692.27499999999</v>
      </c>
      <c r="J371" s="43"/>
      <c r="K371" s="61">
        <v>44542</v>
      </c>
      <c r="L371" s="62">
        <f t="shared" ca="1" si="154"/>
        <v>1562</v>
      </c>
      <c r="M371" s="62">
        <f t="shared" ca="1" si="170"/>
        <v>1562</v>
      </c>
      <c r="N371" s="62">
        <f t="shared" ca="1" si="174"/>
        <v>559</v>
      </c>
      <c r="O371" s="62">
        <f t="shared" ca="1" si="155"/>
        <v>1003</v>
      </c>
      <c r="P371" s="62">
        <f t="shared" ca="1" si="156"/>
        <v>1003</v>
      </c>
      <c r="Q371" s="62">
        <f t="shared" ca="1" si="164"/>
        <v>500377.27500000002</v>
      </c>
      <c r="R371" s="43">
        <f ca="1">SUM(P$12:P371)</f>
        <v>257595</v>
      </c>
      <c r="S371" s="60">
        <f ca="1">SUM(N$12:N371)+SUMIF(O$12:O371, "&lt;0")</f>
        <v>242782.27500000002</v>
      </c>
      <c r="U371" s="61">
        <v>44542</v>
      </c>
      <c r="V371" s="62">
        <f t="shared" ca="1" si="168"/>
        <v>2062</v>
      </c>
      <c r="W371" s="62">
        <f t="shared" ca="1" si="171"/>
        <v>2062</v>
      </c>
      <c r="X371" s="62">
        <f t="shared" ca="1" si="175"/>
        <v>819</v>
      </c>
      <c r="Y371" s="62">
        <f t="shared" ca="1" si="157"/>
        <v>1243</v>
      </c>
      <c r="Z371" s="62">
        <f t="shared" ca="1" si="158"/>
        <v>1243</v>
      </c>
      <c r="AA371" s="62">
        <f t="shared" ca="1" si="165"/>
        <v>636627.27500000002</v>
      </c>
      <c r="AB371" s="43">
        <f ca="1">SUM(Z$12:Z371)</f>
        <v>328755</v>
      </c>
      <c r="AC371" s="60">
        <f ca="1">SUM(X$12:X371)+SUMIF(Y$12:Y371, "&lt;0")</f>
        <v>307872.27500000002</v>
      </c>
      <c r="AE371" s="61">
        <v>44542</v>
      </c>
      <c r="AF371" s="62">
        <f t="shared" ca="1" si="151"/>
        <v>1562</v>
      </c>
      <c r="AG371" s="62">
        <f t="shared" ca="1" si="172"/>
        <v>1562</v>
      </c>
      <c r="AH371" s="62">
        <f t="shared" ca="1" si="176"/>
        <v>559</v>
      </c>
      <c r="AI371" s="62">
        <f t="shared" ca="1" si="159"/>
        <v>1003</v>
      </c>
      <c r="AJ371" s="62">
        <f t="shared" ca="1" si="160"/>
        <v>1003</v>
      </c>
      <c r="AK371" s="62">
        <f t="shared" ca="1" si="166"/>
        <v>512877.27500000002</v>
      </c>
      <c r="AL371" s="43">
        <f ca="1">SUM(AJ$12:AJ371)</f>
        <v>263835</v>
      </c>
      <c r="AM371" s="60">
        <f ca="1">SUM(AH$12:AH371)+SUMIF(AI$12:AI371, "&lt;0")</f>
        <v>249042.27500000002</v>
      </c>
      <c r="AO371" s="61">
        <v>44542</v>
      </c>
      <c r="AP371" s="62">
        <f t="shared" ca="1" si="152"/>
        <v>2062</v>
      </c>
      <c r="AQ371" s="62">
        <f t="shared" ca="1" si="173"/>
        <v>2062</v>
      </c>
      <c r="AR371" s="62">
        <f t="shared" ca="1" si="177"/>
        <v>819</v>
      </c>
      <c r="AS371" s="62">
        <f t="shared" ca="1" si="161"/>
        <v>1243</v>
      </c>
      <c r="AT371" s="62">
        <f t="shared" ca="1" si="162"/>
        <v>1243</v>
      </c>
      <c r="AU371" s="62">
        <f t="shared" ca="1" si="167"/>
        <v>661627.27500000002</v>
      </c>
      <c r="AV371" s="43">
        <f ca="1">SUM(AT$12:AT371)</f>
        <v>341235</v>
      </c>
      <c r="AW371" s="60">
        <f ca="1">SUM(AR$12:AR371)+SUMIF(AS$12:AS371, "&lt;0")</f>
        <v>320392.27500000002</v>
      </c>
    </row>
    <row r="372" spans="1:49" x14ac:dyDescent="0.2">
      <c r="A372" s="33">
        <v>44543</v>
      </c>
      <c r="B372" s="54">
        <f ca="1">IF($A372&gt;= $C$5,$C$6, INDEX('[1]Historical Data'!$C$2:$C$745, MATCH(A372, '[1]Historical Data'!$A$2:$A$745, 0)))</f>
        <v>1062</v>
      </c>
      <c r="C372" s="62">
        <f t="shared" ca="1" si="169"/>
        <v>1062</v>
      </c>
      <c r="D372" s="62">
        <f t="shared" ca="1" si="178"/>
        <v>0</v>
      </c>
      <c r="E372" s="62">
        <f t="shared" ca="1" si="153"/>
        <v>1062</v>
      </c>
      <c r="F372" s="62">
        <f t="shared" ca="1" si="150"/>
        <v>1062</v>
      </c>
      <c r="G372" s="62">
        <f t="shared" ca="1" si="163"/>
        <v>365189.27500000002</v>
      </c>
      <c r="H372" s="43">
        <f ca="1">SUM(F$12:F372)</f>
        <v>187497</v>
      </c>
      <c r="I372" s="60">
        <f ca="1">SUM(D$12:D372)+SUMIF(E$12:E372, "&lt;0")</f>
        <v>177692.27499999999</v>
      </c>
      <c r="J372" s="43"/>
      <c r="K372" s="61">
        <v>44543</v>
      </c>
      <c r="L372" s="62">
        <f t="shared" ca="1" si="154"/>
        <v>1562</v>
      </c>
      <c r="M372" s="62">
        <f t="shared" ca="1" si="170"/>
        <v>1562</v>
      </c>
      <c r="N372" s="62">
        <f t="shared" ca="1" si="174"/>
        <v>205</v>
      </c>
      <c r="O372" s="62">
        <f t="shared" ca="1" si="155"/>
        <v>1357</v>
      </c>
      <c r="P372" s="62">
        <f t="shared" ca="1" si="156"/>
        <v>1357</v>
      </c>
      <c r="Q372" s="62">
        <f t="shared" ca="1" si="164"/>
        <v>501939.27500000002</v>
      </c>
      <c r="R372" s="43">
        <f ca="1">SUM(P$12:P372)</f>
        <v>258952</v>
      </c>
      <c r="S372" s="60">
        <f ca="1">SUM(N$12:N372)+SUMIF(O$12:O372, "&lt;0")</f>
        <v>242987.27500000002</v>
      </c>
      <c r="U372" s="61">
        <v>44543</v>
      </c>
      <c r="V372" s="62">
        <f t="shared" ca="1" si="168"/>
        <v>2062</v>
      </c>
      <c r="W372" s="62">
        <f t="shared" ca="1" si="171"/>
        <v>2062</v>
      </c>
      <c r="X372" s="62">
        <f t="shared" ca="1" si="175"/>
        <v>459</v>
      </c>
      <c r="Y372" s="62">
        <f t="shared" ca="1" si="157"/>
        <v>1603</v>
      </c>
      <c r="Z372" s="62">
        <f t="shared" ca="1" si="158"/>
        <v>1603</v>
      </c>
      <c r="AA372" s="62">
        <f t="shared" ca="1" si="165"/>
        <v>638689.27500000002</v>
      </c>
      <c r="AB372" s="43">
        <f ca="1">SUM(Z$12:Z372)</f>
        <v>330358</v>
      </c>
      <c r="AC372" s="60">
        <f ca="1">SUM(X$12:X372)+SUMIF(Y$12:Y372, "&lt;0")</f>
        <v>308331.27500000002</v>
      </c>
      <c r="AE372" s="61">
        <v>44543</v>
      </c>
      <c r="AF372" s="62">
        <f t="shared" ca="1" si="151"/>
        <v>1562</v>
      </c>
      <c r="AG372" s="62">
        <f t="shared" ca="1" si="172"/>
        <v>1562</v>
      </c>
      <c r="AH372" s="62">
        <f t="shared" ca="1" si="176"/>
        <v>199</v>
      </c>
      <c r="AI372" s="62">
        <f t="shared" ca="1" si="159"/>
        <v>1363</v>
      </c>
      <c r="AJ372" s="62">
        <f t="shared" ca="1" si="160"/>
        <v>1363</v>
      </c>
      <c r="AK372" s="62">
        <f t="shared" ca="1" si="166"/>
        <v>514439.27500000002</v>
      </c>
      <c r="AL372" s="43">
        <f ca="1">SUM(AJ$12:AJ372)</f>
        <v>265198</v>
      </c>
      <c r="AM372" s="60">
        <f ca="1">SUM(AH$12:AH372)+SUMIF(AI$12:AI372, "&lt;0")</f>
        <v>249241.27500000002</v>
      </c>
      <c r="AO372" s="61">
        <v>44543</v>
      </c>
      <c r="AP372" s="62">
        <f t="shared" ca="1" si="152"/>
        <v>2062</v>
      </c>
      <c r="AQ372" s="62">
        <f t="shared" ca="1" si="173"/>
        <v>2062</v>
      </c>
      <c r="AR372" s="62">
        <f t="shared" ca="1" si="177"/>
        <v>459</v>
      </c>
      <c r="AS372" s="62">
        <f t="shared" ca="1" si="161"/>
        <v>1603</v>
      </c>
      <c r="AT372" s="62">
        <f t="shared" ca="1" si="162"/>
        <v>1603</v>
      </c>
      <c r="AU372" s="62">
        <f t="shared" ca="1" si="167"/>
        <v>663689.27500000002</v>
      </c>
      <c r="AV372" s="43">
        <f ca="1">SUM(AT$12:AT372)</f>
        <v>342838</v>
      </c>
      <c r="AW372" s="60">
        <f ca="1">SUM(AR$12:AR372)+SUMIF(AS$12:AS372, "&lt;0")</f>
        <v>320851.27500000002</v>
      </c>
    </row>
    <row r="373" spans="1:49" x14ac:dyDescent="0.2">
      <c r="A373" s="33">
        <v>44544</v>
      </c>
      <c r="B373" s="54">
        <f ca="1">IF($A373&gt;= $C$5,$C$6, INDEX('[1]Historical Data'!$C$2:$C$745, MATCH(A373, '[1]Historical Data'!$A$2:$A$745, 0)))</f>
        <v>1062</v>
      </c>
      <c r="C373" s="62">
        <f t="shared" ca="1" si="169"/>
        <v>1062</v>
      </c>
      <c r="D373" s="62">
        <f t="shared" ca="1" si="178"/>
        <v>410</v>
      </c>
      <c r="E373" s="62">
        <f t="shared" ca="1" si="153"/>
        <v>652</v>
      </c>
      <c r="F373" s="62">
        <f t="shared" ca="1" si="150"/>
        <v>652</v>
      </c>
      <c r="G373" s="62">
        <f t="shared" ca="1" si="163"/>
        <v>366251.27500000002</v>
      </c>
      <c r="H373" s="43">
        <f ca="1">SUM(F$12:F373)</f>
        <v>188149</v>
      </c>
      <c r="I373" s="60">
        <f ca="1">SUM(D$12:D373)+SUMIF(E$12:E373, "&lt;0")</f>
        <v>178102.27499999999</v>
      </c>
      <c r="J373" s="43"/>
      <c r="K373" s="61">
        <v>44544</v>
      </c>
      <c r="L373" s="62">
        <f t="shared" ca="1" si="154"/>
        <v>1562</v>
      </c>
      <c r="M373" s="62">
        <f t="shared" ca="1" si="170"/>
        <v>1562</v>
      </c>
      <c r="N373" s="62">
        <f t="shared" ca="1" si="174"/>
        <v>725</v>
      </c>
      <c r="O373" s="62">
        <f t="shared" ca="1" si="155"/>
        <v>837</v>
      </c>
      <c r="P373" s="62">
        <f t="shared" ca="1" si="156"/>
        <v>837</v>
      </c>
      <c r="Q373" s="62">
        <f t="shared" ca="1" si="164"/>
        <v>503501.27500000002</v>
      </c>
      <c r="R373" s="43">
        <f ca="1">SUM(P$12:P373)</f>
        <v>259789</v>
      </c>
      <c r="S373" s="60">
        <f ca="1">SUM(N$12:N373)+SUMIF(O$12:O373, "&lt;0")</f>
        <v>243712.27500000002</v>
      </c>
      <c r="U373" s="61">
        <v>44544</v>
      </c>
      <c r="V373" s="62">
        <f t="shared" ca="1" si="168"/>
        <v>2062</v>
      </c>
      <c r="W373" s="62">
        <f t="shared" ca="1" si="171"/>
        <v>2062</v>
      </c>
      <c r="X373" s="62">
        <f t="shared" ca="1" si="175"/>
        <v>991</v>
      </c>
      <c r="Y373" s="62">
        <f t="shared" ca="1" si="157"/>
        <v>1071</v>
      </c>
      <c r="Z373" s="62">
        <f t="shared" ca="1" si="158"/>
        <v>1071</v>
      </c>
      <c r="AA373" s="62">
        <f t="shared" ca="1" si="165"/>
        <v>640751.27500000002</v>
      </c>
      <c r="AB373" s="43">
        <f ca="1">SUM(Z$12:Z373)</f>
        <v>331429</v>
      </c>
      <c r="AC373" s="60">
        <f ca="1">SUM(X$12:X373)+SUMIF(Y$12:Y373, "&lt;0")</f>
        <v>309322.27500000002</v>
      </c>
      <c r="AE373" s="61">
        <v>44544</v>
      </c>
      <c r="AF373" s="62">
        <f t="shared" ca="1" si="151"/>
        <v>1562</v>
      </c>
      <c r="AG373" s="62">
        <f t="shared" ca="1" si="172"/>
        <v>1562</v>
      </c>
      <c r="AH373" s="62">
        <f t="shared" ca="1" si="176"/>
        <v>731</v>
      </c>
      <c r="AI373" s="62">
        <f t="shared" ca="1" si="159"/>
        <v>831</v>
      </c>
      <c r="AJ373" s="62">
        <f t="shared" ca="1" si="160"/>
        <v>831</v>
      </c>
      <c r="AK373" s="62">
        <f t="shared" ca="1" si="166"/>
        <v>516001.27500000002</v>
      </c>
      <c r="AL373" s="43">
        <f ca="1">SUM(AJ$12:AJ373)</f>
        <v>266029</v>
      </c>
      <c r="AM373" s="60">
        <f ca="1">SUM(AH$12:AH373)+SUMIF(AI$12:AI373, "&lt;0")</f>
        <v>249972.27500000002</v>
      </c>
      <c r="AO373" s="61">
        <v>44544</v>
      </c>
      <c r="AP373" s="62">
        <f t="shared" ca="1" si="152"/>
        <v>2062</v>
      </c>
      <c r="AQ373" s="62">
        <f t="shared" ca="1" si="173"/>
        <v>2062</v>
      </c>
      <c r="AR373" s="62">
        <f t="shared" ca="1" si="177"/>
        <v>991</v>
      </c>
      <c r="AS373" s="62">
        <f t="shared" ca="1" si="161"/>
        <v>1071</v>
      </c>
      <c r="AT373" s="62">
        <f t="shared" ca="1" si="162"/>
        <v>1071</v>
      </c>
      <c r="AU373" s="62">
        <f t="shared" ca="1" si="167"/>
        <v>665751.27500000002</v>
      </c>
      <c r="AV373" s="43">
        <f ca="1">SUM(AT$12:AT373)</f>
        <v>343909</v>
      </c>
      <c r="AW373" s="60">
        <f ca="1">SUM(AR$12:AR373)+SUMIF(AS$12:AS373, "&lt;0")</f>
        <v>321842.27500000002</v>
      </c>
    </row>
    <row r="374" spans="1:49" x14ac:dyDescent="0.2">
      <c r="A374" s="33">
        <v>44545</v>
      </c>
      <c r="B374" s="54">
        <f ca="1">IF($A374&gt;= $C$5,$C$6, INDEX('[1]Historical Data'!$C$2:$C$745, MATCH(A374, '[1]Historical Data'!$A$2:$A$745, 0)))</f>
        <v>1062</v>
      </c>
      <c r="C374" s="62">
        <f t="shared" ca="1" si="169"/>
        <v>1062</v>
      </c>
      <c r="D374" s="62">
        <f t="shared" ca="1" si="178"/>
        <v>562</v>
      </c>
      <c r="E374" s="62">
        <f t="shared" ca="1" si="153"/>
        <v>500</v>
      </c>
      <c r="F374" s="62">
        <f t="shared" ca="1" si="150"/>
        <v>500</v>
      </c>
      <c r="G374" s="62">
        <f t="shared" ca="1" si="163"/>
        <v>367313.27500000002</v>
      </c>
      <c r="H374" s="43">
        <f ca="1">SUM(F$12:F374)</f>
        <v>188649</v>
      </c>
      <c r="I374" s="60">
        <f ca="1">SUM(D$12:D374)+SUMIF(E$12:E374, "&lt;0")</f>
        <v>178664.27499999999</v>
      </c>
      <c r="J374" s="43"/>
      <c r="K374" s="61">
        <v>44545</v>
      </c>
      <c r="L374" s="62">
        <f t="shared" ca="1" si="154"/>
        <v>1562</v>
      </c>
      <c r="M374" s="62">
        <f t="shared" ca="1" si="170"/>
        <v>1562</v>
      </c>
      <c r="N374" s="62">
        <f t="shared" ca="1" si="174"/>
        <v>822</v>
      </c>
      <c r="O374" s="62">
        <f t="shared" ca="1" si="155"/>
        <v>740</v>
      </c>
      <c r="P374" s="62">
        <f t="shared" ca="1" si="156"/>
        <v>740</v>
      </c>
      <c r="Q374" s="62">
        <f t="shared" ca="1" si="164"/>
        <v>505063.27500000002</v>
      </c>
      <c r="R374" s="43">
        <f ca="1">SUM(P$12:P374)</f>
        <v>260529</v>
      </c>
      <c r="S374" s="60">
        <f ca="1">SUM(N$12:N374)+SUMIF(O$12:O374, "&lt;0")</f>
        <v>244534.27500000002</v>
      </c>
      <c r="U374" s="61">
        <v>44545</v>
      </c>
      <c r="V374" s="62">
        <f t="shared" ca="1" si="168"/>
        <v>2062</v>
      </c>
      <c r="W374" s="62">
        <f t="shared" ca="1" si="171"/>
        <v>2062</v>
      </c>
      <c r="X374" s="62">
        <f t="shared" ca="1" si="175"/>
        <v>1082</v>
      </c>
      <c r="Y374" s="62">
        <f t="shared" ca="1" si="157"/>
        <v>980</v>
      </c>
      <c r="Z374" s="62">
        <f t="shared" ca="1" si="158"/>
        <v>980</v>
      </c>
      <c r="AA374" s="62">
        <f t="shared" ca="1" si="165"/>
        <v>642813.27500000002</v>
      </c>
      <c r="AB374" s="43">
        <f ca="1">SUM(Z$12:Z374)</f>
        <v>332409</v>
      </c>
      <c r="AC374" s="60">
        <f ca="1">SUM(X$12:X374)+SUMIF(Y$12:Y374, "&lt;0")</f>
        <v>310404.27500000002</v>
      </c>
      <c r="AE374" s="61">
        <v>44545</v>
      </c>
      <c r="AF374" s="62">
        <f t="shared" ca="1" si="151"/>
        <v>1562</v>
      </c>
      <c r="AG374" s="62">
        <f t="shared" ca="1" si="172"/>
        <v>1562</v>
      </c>
      <c r="AH374" s="62">
        <f t="shared" ca="1" si="176"/>
        <v>822</v>
      </c>
      <c r="AI374" s="62">
        <f t="shared" ca="1" si="159"/>
        <v>740</v>
      </c>
      <c r="AJ374" s="62">
        <f t="shared" ca="1" si="160"/>
        <v>740</v>
      </c>
      <c r="AK374" s="62">
        <f t="shared" ca="1" si="166"/>
        <v>517563.27500000002</v>
      </c>
      <c r="AL374" s="43">
        <f ca="1">SUM(AJ$12:AJ374)</f>
        <v>266769</v>
      </c>
      <c r="AM374" s="60">
        <f ca="1">SUM(AH$12:AH374)+SUMIF(AI$12:AI374, "&lt;0")</f>
        <v>250794.27500000002</v>
      </c>
      <c r="AO374" s="61">
        <v>44545</v>
      </c>
      <c r="AP374" s="62">
        <f t="shared" ca="1" si="152"/>
        <v>2062</v>
      </c>
      <c r="AQ374" s="62">
        <f t="shared" ca="1" si="173"/>
        <v>2062</v>
      </c>
      <c r="AR374" s="62">
        <f t="shared" ca="1" si="177"/>
        <v>1082</v>
      </c>
      <c r="AS374" s="62">
        <f t="shared" ca="1" si="161"/>
        <v>980</v>
      </c>
      <c r="AT374" s="62">
        <f t="shared" ca="1" si="162"/>
        <v>980</v>
      </c>
      <c r="AU374" s="62">
        <f t="shared" ca="1" si="167"/>
        <v>667813.27500000002</v>
      </c>
      <c r="AV374" s="43">
        <f ca="1">SUM(AT$12:AT374)</f>
        <v>344889</v>
      </c>
      <c r="AW374" s="60">
        <f ca="1">SUM(AR$12:AR374)+SUMIF(AS$12:AS374, "&lt;0")</f>
        <v>322924.27500000002</v>
      </c>
    </row>
    <row r="375" spans="1:49" x14ac:dyDescent="0.2">
      <c r="A375" s="33">
        <v>44546</v>
      </c>
      <c r="B375" s="54">
        <f ca="1">IF($A375&gt;= $C$5,$C$6, INDEX('[1]Historical Data'!$C$2:$C$745, MATCH(A375, '[1]Historical Data'!$A$2:$A$745, 0)))</f>
        <v>1062</v>
      </c>
      <c r="C375" s="62">
        <f t="shared" ca="1" si="169"/>
        <v>1062</v>
      </c>
      <c r="D375" s="62">
        <f t="shared" ca="1" si="178"/>
        <v>42</v>
      </c>
      <c r="E375" s="62">
        <f t="shared" ca="1" si="153"/>
        <v>1020</v>
      </c>
      <c r="F375" s="62">
        <f t="shared" ca="1" si="150"/>
        <v>1020</v>
      </c>
      <c r="G375" s="62">
        <f t="shared" ca="1" si="163"/>
        <v>368375.27500000002</v>
      </c>
      <c r="H375" s="43">
        <f ca="1">SUM(F$12:F375)</f>
        <v>189669</v>
      </c>
      <c r="I375" s="60">
        <f ca="1">SUM(D$12:D375)+SUMIF(E$12:E375, "&lt;0")</f>
        <v>178706.27499999999</v>
      </c>
      <c r="J375" s="43"/>
      <c r="K375" s="61">
        <v>44546</v>
      </c>
      <c r="L375" s="62">
        <f t="shared" ca="1" si="154"/>
        <v>1562</v>
      </c>
      <c r="M375" s="62">
        <f t="shared" ca="1" si="170"/>
        <v>1562</v>
      </c>
      <c r="N375" s="62">
        <f t="shared" ca="1" si="174"/>
        <v>302</v>
      </c>
      <c r="O375" s="62">
        <f t="shared" ca="1" si="155"/>
        <v>1260</v>
      </c>
      <c r="P375" s="62">
        <f t="shared" ca="1" si="156"/>
        <v>1260</v>
      </c>
      <c r="Q375" s="62">
        <f t="shared" ca="1" si="164"/>
        <v>506625.27500000002</v>
      </c>
      <c r="R375" s="43">
        <f ca="1">SUM(P$12:P375)</f>
        <v>261789</v>
      </c>
      <c r="S375" s="60">
        <f ca="1">SUM(N$12:N375)+SUMIF(O$12:O375, "&lt;0")</f>
        <v>244836.27500000002</v>
      </c>
      <c r="U375" s="61">
        <v>44546</v>
      </c>
      <c r="V375" s="62">
        <f t="shared" ca="1" si="168"/>
        <v>2062</v>
      </c>
      <c r="W375" s="62">
        <f t="shared" ca="1" si="171"/>
        <v>2062</v>
      </c>
      <c r="X375" s="62">
        <f t="shared" ca="1" si="175"/>
        <v>562</v>
      </c>
      <c r="Y375" s="62">
        <f t="shared" ca="1" si="157"/>
        <v>1500</v>
      </c>
      <c r="Z375" s="62">
        <f t="shared" ca="1" si="158"/>
        <v>1500</v>
      </c>
      <c r="AA375" s="62">
        <f t="shared" ca="1" si="165"/>
        <v>644875.27500000002</v>
      </c>
      <c r="AB375" s="43">
        <f ca="1">SUM(Z$12:Z375)</f>
        <v>333909</v>
      </c>
      <c r="AC375" s="60">
        <f ca="1">SUM(X$12:X375)+SUMIF(Y$12:Y375, "&lt;0")</f>
        <v>310966.27500000002</v>
      </c>
      <c r="AE375" s="61">
        <v>44546</v>
      </c>
      <c r="AF375" s="62">
        <f t="shared" ca="1" si="151"/>
        <v>1562</v>
      </c>
      <c r="AG375" s="62">
        <f t="shared" ca="1" si="172"/>
        <v>1562</v>
      </c>
      <c r="AH375" s="62">
        <f t="shared" ca="1" si="176"/>
        <v>302</v>
      </c>
      <c r="AI375" s="62">
        <f t="shared" ca="1" si="159"/>
        <v>1260</v>
      </c>
      <c r="AJ375" s="62">
        <f t="shared" ca="1" si="160"/>
        <v>1260</v>
      </c>
      <c r="AK375" s="62">
        <f t="shared" ca="1" si="166"/>
        <v>519125.27500000002</v>
      </c>
      <c r="AL375" s="43">
        <f ca="1">SUM(AJ$12:AJ375)</f>
        <v>268029</v>
      </c>
      <c r="AM375" s="60">
        <f ca="1">SUM(AH$12:AH375)+SUMIF(AI$12:AI375, "&lt;0")</f>
        <v>251096.27500000002</v>
      </c>
      <c r="AO375" s="61">
        <v>44546</v>
      </c>
      <c r="AP375" s="62">
        <f t="shared" ca="1" si="152"/>
        <v>2062</v>
      </c>
      <c r="AQ375" s="62">
        <f t="shared" ca="1" si="173"/>
        <v>2062</v>
      </c>
      <c r="AR375" s="62">
        <f t="shared" ca="1" si="177"/>
        <v>562</v>
      </c>
      <c r="AS375" s="62">
        <f t="shared" ca="1" si="161"/>
        <v>1500</v>
      </c>
      <c r="AT375" s="62">
        <f t="shared" ca="1" si="162"/>
        <v>1500</v>
      </c>
      <c r="AU375" s="62">
        <f t="shared" ca="1" si="167"/>
        <v>669875.27500000002</v>
      </c>
      <c r="AV375" s="43">
        <f ca="1">SUM(AT$12:AT375)</f>
        <v>346389</v>
      </c>
      <c r="AW375" s="60">
        <f ca="1">SUM(AR$12:AR375)+SUMIF(AS$12:AS375, "&lt;0")</f>
        <v>323486.27500000002</v>
      </c>
    </row>
    <row r="376" spans="1:49" x14ac:dyDescent="0.2">
      <c r="A376" s="33">
        <v>44547</v>
      </c>
      <c r="B376" s="54">
        <f ca="1">IF($A376&gt;= $C$5,$C$6, INDEX('[1]Historical Data'!$C$2:$C$745, MATCH(A376, '[1]Historical Data'!$A$2:$A$745, 0)))</f>
        <v>1062</v>
      </c>
      <c r="C376" s="62">
        <f t="shared" ca="1" si="169"/>
        <v>1062</v>
      </c>
      <c r="D376" s="62">
        <f t="shared" ca="1" si="178"/>
        <v>119</v>
      </c>
      <c r="E376" s="62">
        <f t="shared" ca="1" si="153"/>
        <v>943</v>
      </c>
      <c r="F376" s="62">
        <f t="shared" ca="1" si="150"/>
        <v>943</v>
      </c>
      <c r="G376" s="62">
        <f t="shared" ca="1" si="163"/>
        <v>369437.27500000002</v>
      </c>
      <c r="H376" s="43">
        <f ca="1">SUM(F$12:F376)</f>
        <v>190612</v>
      </c>
      <c r="I376" s="60">
        <f ca="1">SUM(D$12:D376)+SUMIF(E$12:E376, "&lt;0")</f>
        <v>178825.27499999999</v>
      </c>
      <c r="J376" s="43"/>
      <c r="K376" s="61">
        <v>44547</v>
      </c>
      <c r="L376" s="62">
        <f t="shared" ca="1" si="154"/>
        <v>1562</v>
      </c>
      <c r="M376" s="62">
        <f t="shared" ca="1" si="170"/>
        <v>1562</v>
      </c>
      <c r="N376" s="62">
        <f t="shared" ca="1" si="174"/>
        <v>379</v>
      </c>
      <c r="O376" s="62">
        <f t="shared" ca="1" si="155"/>
        <v>1183</v>
      </c>
      <c r="P376" s="62">
        <f t="shared" ca="1" si="156"/>
        <v>1183</v>
      </c>
      <c r="Q376" s="62">
        <f t="shared" ca="1" si="164"/>
        <v>508187.27500000002</v>
      </c>
      <c r="R376" s="43">
        <f ca="1">SUM(P$12:P376)</f>
        <v>262972</v>
      </c>
      <c r="S376" s="60">
        <f ca="1">SUM(N$12:N376)+SUMIF(O$12:O376, "&lt;0")</f>
        <v>245215.27500000002</v>
      </c>
      <c r="U376" s="61">
        <v>44547</v>
      </c>
      <c r="V376" s="62">
        <f t="shared" ca="1" si="168"/>
        <v>2062</v>
      </c>
      <c r="W376" s="62">
        <f t="shared" ca="1" si="171"/>
        <v>2062</v>
      </c>
      <c r="X376" s="62">
        <f t="shared" ca="1" si="175"/>
        <v>639</v>
      </c>
      <c r="Y376" s="62">
        <f t="shared" ca="1" si="157"/>
        <v>1423</v>
      </c>
      <c r="Z376" s="62">
        <f t="shared" ca="1" si="158"/>
        <v>1423</v>
      </c>
      <c r="AA376" s="62">
        <f t="shared" ca="1" si="165"/>
        <v>646937.27500000002</v>
      </c>
      <c r="AB376" s="43">
        <f ca="1">SUM(Z$12:Z376)</f>
        <v>335332</v>
      </c>
      <c r="AC376" s="60">
        <f ca="1">SUM(X$12:X376)+SUMIF(Y$12:Y376, "&lt;0")</f>
        <v>311605.27500000002</v>
      </c>
      <c r="AE376" s="61">
        <v>44547</v>
      </c>
      <c r="AF376" s="62">
        <f t="shared" ca="1" si="151"/>
        <v>1562</v>
      </c>
      <c r="AG376" s="62">
        <f t="shared" ca="1" si="172"/>
        <v>1562</v>
      </c>
      <c r="AH376" s="62">
        <f t="shared" ca="1" si="176"/>
        <v>379</v>
      </c>
      <c r="AI376" s="62">
        <f t="shared" ca="1" si="159"/>
        <v>1183</v>
      </c>
      <c r="AJ376" s="62">
        <f t="shared" ca="1" si="160"/>
        <v>1183</v>
      </c>
      <c r="AK376" s="62">
        <f t="shared" ca="1" si="166"/>
        <v>520687.27500000002</v>
      </c>
      <c r="AL376" s="43">
        <f ca="1">SUM(AJ$12:AJ376)</f>
        <v>269212</v>
      </c>
      <c r="AM376" s="60">
        <f ca="1">SUM(AH$12:AH376)+SUMIF(AI$12:AI376, "&lt;0")</f>
        <v>251475.27500000002</v>
      </c>
      <c r="AO376" s="61">
        <v>44547</v>
      </c>
      <c r="AP376" s="62">
        <f t="shared" ca="1" si="152"/>
        <v>2062</v>
      </c>
      <c r="AQ376" s="62">
        <f t="shared" ca="1" si="173"/>
        <v>2062</v>
      </c>
      <c r="AR376" s="62">
        <f t="shared" ca="1" si="177"/>
        <v>639</v>
      </c>
      <c r="AS376" s="62">
        <f t="shared" ca="1" si="161"/>
        <v>1423</v>
      </c>
      <c r="AT376" s="62">
        <f t="shared" ca="1" si="162"/>
        <v>1423</v>
      </c>
      <c r="AU376" s="62">
        <f t="shared" ca="1" si="167"/>
        <v>671937.27500000002</v>
      </c>
      <c r="AV376" s="43">
        <f ca="1">SUM(AT$12:AT376)</f>
        <v>347812</v>
      </c>
      <c r="AW376" s="60">
        <f ca="1">SUM(AR$12:AR376)+SUMIF(AS$12:AS376, "&lt;0")</f>
        <v>324125.27500000002</v>
      </c>
    </row>
    <row r="377" spans="1:49" x14ac:dyDescent="0.2">
      <c r="A377" s="33">
        <v>44548</v>
      </c>
      <c r="B377" s="54">
        <f ca="1">IF($A377&gt;= $C$5,$C$6, INDEX('[1]Historical Data'!$C$2:$C$745, MATCH(A377, '[1]Historical Data'!$A$2:$A$745, 0)))</f>
        <v>1062</v>
      </c>
      <c r="C377" s="62">
        <f t="shared" ca="1" si="169"/>
        <v>1062</v>
      </c>
      <c r="D377" s="62">
        <f t="shared" ca="1" si="178"/>
        <v>712</v>
      </c>
      <c r="E377" s="62">
        <f t="shared" ca="1" si="153"/>
        <v>350</v>
      </c>
      <c r="F377" s="62">
        <f t="shared" ca="1" si="150"/>
        <v>350</v>
      </c>
      <c r="G377" s="62">
        <f t="shared" ca="1" si="163"/>
        <v>370499.27500000002</v>
      </c>
      <c r="H377" s="43">
        <f ca="1">SUM(F$12:F377)</f>
        <v>190962</v>
      </c>
      <c r="I377" s="60">
        <f ca="1">SUM(D$12:D377)+SUMIF(E$12:E377, "&lt;0")</f>
        <v>179537.27499999999</v>
      </c>
      <c r="J377" s="43"/>
      <c r="K377" s="61">
        <v>44548</v>
      </c>
      <c r="L377" s="62">
        <f t="shared" ca="1" si="154"/>
        <v>1562</v>
      </c>
      <c r="M377" s="62">
        <f t="shared" ca="1" si="170"/>
        <v>1562</v>
      </c>
      <c r="N377" s="62">
        <f t="shared" ca="1" si="174"/>
        <v>972</v>
      </c>
      <c r="O377" s="62">
        <f t="shared" ca="1" si="155"/>
        <v>590</v>
      </c>
      <c r="P377" s="62">
        <f t="shared" ca="1" si="156"/>
        <v>590</v>
      </c>
      <c r="Q377" s="62">
        <f t="shared" ca="1" si="164"/>
        <v>509749.27500000002</v>
      </c>
      <c r="R377" s="43">
        <f ca="1">SUM(P$12:P377)</f>
        <v>263562</v>
      </c>
      <c r="S377" s="60">
        <f ca="1">SUM(N$12:N377)+SUMIF(O$12:O377, "&lt;0")</f>
        <v>246187.27500000002</v>
      </c>
      <c r="U377" s="61">
        <v>44548</v>
      </c>
      <c r="V377" s="62">
        <f t="shared" ca="1" si="168"/>
        <v>2062</v>
      </c>
      <c r="W377" s="62">
        <f t="shared" ca="1" si="171"/>
        <v>2062</v>
      </c>
      <c r="X377" s="62">
        <f t="shared" ca="1" si="175"/>
        <v>1232</v>
      </c>
      <c r="Y377" s="62">
        <f t="shared" ca="1" si="157"/>
        <v>830</v>
      </c>
      <c r="Z377" s="62">
        <f t="shared" ca="1" si="158"/>
        <v>830</v>
      </c>
      <c r="AA377" s="62">
        <f t="shared" ca="1" si="165"/>
        <v>648999.27500000002</v>
      </c>
      <c r="AB377" s="43">
        <f ca="1">SUM(Z$12:Z377)</f>
        <v>336162</v>
      </c>
      <c r="AC377" s="60">
        <f ca="1">SUM(X$12:X377)+SUMIF(Y$12:Y377, "&lt;0")</f>
        <v>312837.27500000002</v>
      </c>
      <c r="AE377" s="61">
        <v>44548</v>
      </c>
      <c r="AF377" s="62">
        <f t="shared" ca="1" si="151"/>
        <v>1562</v>
      </c>
      <c r="AG377" s="62">
        <f t="shared" ca="1" si="172"/>
        <v>1562</v>
      </c>
      <c r="AH377" s="62">
        <f t="shared" ca="1" si="176"/>
        <v>972</v>
      </c>
      <c r="AI377" s="62">
        <f t="shared" ca="1" si="159"/>
        <v>590</v>
      </c>
      <c r="AJ377" s="62">
        <f t="shared" ca="1" si="160"/>
        <v>590</v>
      </c>
      <c r="AK377" s="62">
        <f t="shared" ca="1" si="166"/>
        <v>522249.27500000002</v>
      </c>
      <c r="AL377" s="43">
        <f ca="1">SUM(AJ$12:AJ377)</f>
        <v>269802</v>
      </c>
      <c r="AM377" s="60">
        <f ca="1">SUM(AH$12:AH377)+SUMIF(AI$12:AI377, "&lt;0")</f>
        <v>252447.27500000002</v>
      </c>
      <c r="AO377" s="61">
        <v>44548</v>
      </c>
      <c r="AP377" s="62">
        <f t="shared" ca="1" si="152"/>
        <v>2062</v>
      </c>
      <c r="AQ377" s="62">
        <f t="shared" ca="1" si="173"/>
        <v>2062</v>
      </c>
      <c r="AR377" s="62">
        <f t="shared" ca="1" si="177"/>
        <v>1232</v>
      </c>
      <c r="AS377" s="62">
        <f t="shared" ca="1" si="161"/>
        <v>830</v>
      </c>
      <c r="AT377" s="62">
        <f t="shared" ca="1" si="162"/>
        <v>830</v>
      </c>
      <c r="AU377" s="62">
        <f t="shared" ca="1" si="167"/>
        <v>673999.27500000002</v>
      </c>
      <c r="AV377" s="43">
        <f ca="1">SUM(AT$12:AT377)</f>
        <v>348642</v>
      </c>
      <c r="AW377" s="60">
        <f ca="1">SUM(AR$12:AR377)+SUMIF(AS$12:AS377, "&lt;0")</f>
        <v>325357.27500000002</v>
      </c>
    </row>
    <row r="378" spans="1:49" x14ac:dyDescent="0.2">
      <c r="A378" s="33">
        <v>44549</v>
      </c>
      <c r="B378" s="54">
        <f ca="1">IF($A378&gt;= $C$5,$C$6, INDEX('[1]Historical Data'!$C$2:$C$745, MATCH(A378, '[1]Historical Data'!$A$2:$A$745, 0)))</f>
        <v>1062</v>
      </c>
      <c r="C378" s="62">
        <f t="shared" ca="1" si="169"/>
        <v>1062</v>
      </c>
      <c r="D378" s="62">
        <f t="shared" ca="1" si="178"/>
        <v>525</v>
      </c>
      <c r="E378" s="62">
        <f t="shared" ca="1" si="153"/>
        <v>537</v>
      </c>
      <c r="F378" s="62">
        <f t="shared" ca="1" si="150"/>
        <v>537</v>
      </c>
      <c r="G378" s="62">
        <f t="shared" ca="1" si="163"/>
        <v>371561.27500000002</v>
      </c>
      <c r="H378" s="43">
        <f ca="1">SUM(F$12:F378)</f>
        <v>191499</v>
      </c>
      <c r="I378" s="60">
        <f ca="1">SUM(D$12:D378)+SUMIF(E$12:E378, "&lt;0")</f>
        <v>180062.27499999999</v>
      </c>
      <c r="J378" s="43"/>
      <c r="K378" s="61">
        <v>44549</v>
      </c>
      <c r="L378" s="62">
        <f t="shared" ca="1" si="154"/>
        <v>1562</v>
      </c>
      <c r="M378" s="62">
        <f t="shared" ca="1" si="170"/>
        <v>1562</v>
      </c>
      <c r="N378" s="62">
        <f t="shared" ca="1" si="174"/>
        <v>785</v>
      </c>
      <c r="O378" s="62">
        <f t="shared" ca="1" si="155"/>
        <v>777</v>
      </c>
      <c r="P378" s="62">
        <f t="shared" ca="1" si="156"/>
        <v>777</v>
      </c>
      <c r="Q378" s="62">
        <f t="shared" ca="1" si="164"/>
        <v>511311.27500000002</v>
      </c>
      <c r="R378" s="43">
        <f ca="1">SUM(P$12:P378)</f>
        <v>264339</v>
      </c>
      <c r="S378" s="60">
        <f ca="1">SUM(N$12:N378)+SUMIF(O$12:O378, "&lt;0")</f>
        <v>246972.27500000002</v>
      </c>
      <c r="U378" s="61">
        <v>44549</v>
      </c>
      <c r="V378" s="62">
        <f t="shared" ca="1" si="168"/>
        <v>2062</v>
      </c>
      <c r="W378" s="62">
        <f t="shared" ca="1" si="171"/>
        <v>2062</v>
      </c>
      <c r="X378" s="62">
        <f t="shared" ca="1" si="175"/>
        <v>1045</v>
      </c>
      <c r="Y378" s="62">
        <f t="shared" ca="1" si="157"/>
        <v>1017</v>
      </c>
      <c r="Z378" s="62">
        <f t="shared" ca="1" si="158"/>
        <v>1017</v>
      </c>
      <c r="AA378" s="62">
        <f t="shared" ca="1" si="165"/>
        <v>651061.27500000002</v>
      </c>
      <c r="AB378" s="43">
        <f ca="1">SUM(Z$12:Z378)</f>
        <v>337179</v>
      </c>
      <c r="AC378" s="60">
        <f ca="1">SUM(X$12:X378)+SUMIF(Y$12:Y378, "&lt;0")</f>
        <v>313882.27500000002</v>
      </c>
      <c r="AE378" s="61">
        <v>44549</v>
      </c>
      <c r="AF378" s="62">
        <f t="shared" ca="1" si="151"/>
        <v>1562</v>
      </c>
      <c r="AG378" s="62">
        <f t="shared" ca="1" si="172"/>
        <v>1562</v>
      </c>
      <c r="AH378" s="62">
        <f t="shared" ca="1" si="176"/>
        <v>785</v>
      </c>
      <c r="AI378" s="62">
        <f t="shared" ca="1" si="159"/>
        <v>777</v>
      </c>
      <c r="AJ378" s="62">
        <f t="shared" ca="1" si="160"/>
        <v>777</v>
      </c>
      <c r="AK378" s="62">
        <f t="shared" ca="1" si="166"/>
        <v>523811.27500000002</v>
      </c>
      <c r="AL378" s="43">
        <f ca="1">SUM(AJ$12:AJ378)</f>
        <v>270579</v>
      </c>
      <c r="AM378" s="60">
        <f ca="1">SUM(AH$12:AH378)+SUMIF(AI$12:AI378, "&lt;0")</f>
        <v>253232.27500000002</v>
      </c>
      <c r="AO378" s="61">
        <v>44549</v>
      </c>
      <c r="AP378" s="62">
        <f t="shared" ca="1" si="152"/>
        <v>2062</v>
      </c>
      <c r="AQ378" s="62">
        <f t="shared" ca="1" si="173"/>
        <v>2062</v>
      </c>
      <c r="AR378" s="62">
        <f t="shared" ca="1" si="177"/>
        <v>1045</v>
      </c>
      <c r="AS378" s="62">
        <f t="shared" ca="1" si="161"/>
        <v>1017</v>
      </c>
      <c r="AT378" s="62">
        <f t="shared" ca="1" si="162"/>
        <v>1017</v>
      </c>
      <c r="AU378" s="62">
        <f t="shared" ca="1" si="167"/>
        <v>676061.27500000002</v>
      </c>
      <c r="AV378" s="43">
        <f ca="1">SUM(AT$12:AT378)</f>
        <v>349659</v>
      </c>
      <c r="AW378" s="60">
        <f ca="1">SUM(AR$12:AR378)+SUMIF(AS$12:AS378, "&lt;0")</f>
        <v>326402.27500000002</v>
      </c>
    </row>
    <row r="379" spans="1:49" x14ac:dyDescent="0.2">
      <c r="A379" s="33">
        <v>44550</v>
      </c>
      <c r="B379" s="54">
        <f ca="1">IF($A379&gt;= $C$5,$C$6, INDEX('[1]Historical Data'!$C$2:$C$745, MATCH(A379, '[1]Historical Data'!$A$2:$A$745, 0)))</f>
        <v>1062</v>
      </c>
      <c r="C379" s="62">
        <f t="shared" ca="1" si="169"/>
        <v>1062</v>
      </c>
      <c r="D379" s="62">
        <f t="shared" ca="1" si="178"/>
        <v>661</v>
      </c>
      <c r="E379" s="62">
        <f t="shared" ca="1" si="153"/>
        <v>401</v>
      </c>
      <c r="F379" s="62">
        <f t="shared" ca="1" si="150"/>
        <v>401</v>
      </c>
      <c r="G379" s="62">
        <f t="shared" ca="1" si="163"/>
        <v>372623.27500000002</v>
      </c>
      <c r="H379" s="43">
        <f ca="1">SUM(F$12:F379)</f>
        <v>191900</v>
      </c>
      <c r="I379" s="60">
        <f ca="1">SUM(D$12:D379)+SUMIF(E$12:E379, "&lt;0")</f>
        <v>180723.27499999999</v>
      </c>
      <c r="J379" s="43"/>
      <c r="K379" s="61">
        <v>44550</v>
      </c>
      <c r="L379" s="62">
        <f t="shared" ca="1" si="154"/>
        <v>1562</v>
      </c>
      <c r="M379" s="62">
        <f t="shared" ca="1" si="170"/>
        <v>1562</v>
      </c>
      <c r="N379" s="62">
        <f t="shared" ca="1" si="174"/>
        <v>921</v>
      </c>
      <c r="O379" s="62">
        <f t="shared" ca="1" si="155"/>
        <v>641</v>
      </c>
      <c r="P379" s="62">
        <f t="shared" ca="1" si="156"/>
        <v>641</v>
      </c>
      <c r="Q379" s="62">
        <f t="shared" ca="1" si="164"/>
        <v>512873.27500000002</v>
      </c>
      <c r="R379" s="43">
        <f ca="1">SUM(P$12:P379)</f>
        <v>264980</v>
      </c>
      <c r="S379" s="60">
        <f ca="1">SUM(N$12:N379)+SUMIF(O$12:O379, "&lt;0")</f>
        <v>247893.27500000002</v>
      </c>
      <c r="U379" s="61">
        <v>44550</v>
      </c>
      <c r="V379" s="62">
        <f t="shared" ca="1" si="168"/>
        <v>2062</v>
      </c>
      <c r="W379" s="62">
        <f t="shared" ca="1" si="171"/>
        <v>2062</v>
      </c>
      <c r="X379" s="62">
        <f t="shared" ca="1" si="175"/>
        <v>1181</v>
      </c>
      <c r="Y379" s="62">
        <f t="shared" ca="1" si="157"/>
        <v>881</v>
      </c>
      <c r="Z379" s="62">
        <f t="shared" ca="1" si="158"/>
        <v>881</v>
      </c>
      <c r="AA379" s="62">
        <f t="shared" ca="1" si="165"/>
        <v>653123.27500000002</v>
      </c>
      <c r="AB379" s="43">
        <f ca="1">SUM(Z$12:Z379)</f>
        <v>338060</v>
      </c>
      <c r="AC379" s="60">
        <f ca="1">SUM(X$12:X379)+SUMIF(Y$12:Y379, "&lt;0")</f>
        <v>315063.27500000002</v>
      </c>
      <c r="AE379" s="61">
        <v>44550</v>
      </c>
      <c r="AF379" s="62">
        <f t="shared" ca="1" si="151"/>
        <v>1562</v>
      </c>
      <c r="AG379" s="62">
        <f t="shared" ca="1" si="172"/>
        <v>1562</v>
      </c>
      <c r="AH379" s="62">
        <f t="shared" ca="1" si="176"/>
        <v>921</v>
      </c>
      <c r="AI379" s="62">
        <f t="shared" ca="1" si="159"/>
        <v>641</v>
      </c>
      <c r="AJ379" s="62">
        <f t="shared" ca="1" si="160"/>
        <v>641</v>
      </c>
      <c r="AK379" s="62">
        <f t="shared" ca="1" si="166"/>
        <v>525373.27500000002</v>
      </c>
      <c r="AL379" s="43">
        <f ca="1">SUM(AJ$12:AJ379)</f>
        <v>271220</v>
      </c>
      <c r="AM379" s="60">
        <f ca="1">SUM(AH$12:AH379)+SUMIF(AI$12:AI379, "&lt;0")</f>
        <v>254153.27500000002</v>
      </c>
      <c r="AO379" s="61">
        <v>44550</v>
      </c>
      <c r="AP379" s="62">
        <f t="shared" ca="1" si="152"/>
        <v>2062</v>
      </c>
      <c r="AQ379" s="62">
        <f t="shared" ca="1" si="173"/>
        <v>2062</v>
      </c>
      <c r="AR379" s="62">
        <f t="shared" ca="1" si="177"/>
        <v>1181</v>
      </c>
      <c r="AS379" s="62">
        <f t="shared" ca="1" si="161"/>
        <v>881</v>
      </c>
      <c r="AT379" s="62">
        <f t="shared" ca="1" si="162"/>
        <v>881</v>
      </c>
      <c r="AU379" s="62">
        <f t="shared" ca="1" si="167"/>
        <v>678123.27500000002</v>
      </c>
      <c r="AV379" s="43">
        <f ca="1">SUM(AT$12:AT379)</f>
        <v>350540</v>
      </c>
      <c r="AW379" s="60">
        <f ca="1">SUM(AR$12:AR379)+SUMIF(AS$12:AS379, "&lt;0")</f>
        <v>327583.27500000002</v>
      </c>
    </row>
    <row r="380" spans="1:49" x14ac:dyDescent="0.2">
      <c r="A380" s="33">
        <v>44551</v>
      </c>
      <c r="B380" s="54">
        <f ca="1">IF($A380&gt;= $C$5,$C$6, INDEX('[1]Historical Data'!$C$2:$C$745, MATCH(A380, '[1]Historical Data'!$A$2:$A$745, 0)))</f>
        <v>1062</v>
      </c>
      <c r="C380" s="62">
        <f t="shared" ca="1" si="169"/>
        <v>1062</v>
      </c>
      <c r="D380" s="62">
        <f t="shared" ca="1" si="178"/>
        <v>894</v>
      </c>
      <c r="E380" s="62">
        <f t="shared" ca="1" si="153"/>
        <v>168</v>
      </c>
      <c r="F380" s="62">
        <f t="shared" ca="1" si="150"/>
        <v>168</v>
      </c>
      <c r="G380" s="62">
        <f t="shared" ca="1" si="163"/>
        <v>373685.27500000002</v>
      </c>
      <c r="H380" s="43">
        <f ca="1">SUM(F$12:F380)</f>
        <v>192068</v>
      </c>
      <c r="I380" s="60">
        <f ca="1">SUM(D$12:D380)+SUMIF(E$12:E380, "&lt;0")</f>
        <v>181617.27499999999</v>
      </c>
      <c r="J380" s="43"/>
      <c r="K380" s="61">
        <v>44551</v>
      </c>
      <c r="L380" s="62">
        <f t="shared" ca="1" si="154"/>
        <v>1562</v>
      </c>
      <c r="M380" s="62">
        <f t="shared" ca="1" si="170"/>
        <v>1562</v>
      </c>
      <c r="N380" s="62">
        <f t="shared" ca="1" si="174"/>
        <v>1154</v>
      </c>
      <c r="O380" s="62">
        <f t="shared" ca="1" si="155"/>
        <v>408</v>
      </c>
      <c r="P380" s="62">
        <f t="shared" ca="1" si="156"/>
        <v>408</v>
      </c>
      <c r="Q380" s="62">
        <f t="shared" ca="1" si="164"/>
        <v>514435.27500000002</v>
      </c>
      <c r="R380" s="43">
        <f ca="1">SUM(P$12:P380)</f>
        <v>265388</v>
      </c>
      <c r="S380" s="60">
        <f ca="1">SUM(N$12:N380)+SUMIF(O$12:O380, "&lt;0")</f>
        <v>249047.27500000002</v>
      </c>
      <c r="U380" s="61">
        <v>44551</v>
      </c>
      <c r="V380" s="62">
        <f t="shared" ca="1" si="168"/>
        <v>2062</v>
      </c>
      <c r="W380" s="62">
        <f t="shared" ca="1" si="171"/>
        <v>2062</v>
      </c>
      <c r="X380" s="62">
        <f t="shared" ca="1" si="175"/>
        <v>1414</v>
      </c>
      <c r="Y380" s="62">
        <f t="shared" ca="1" si="157"/>
        <v>648</v>
      </c>
      <c r="Z380" s="62">
        <f t="shared" ca="1" si="158"/>
        <v>648</v>
      </c>
      <c r="AA380" s="62">
        <f t="shared" ca="1" si="165"/>
        <v>655185.27500000002</v>
      </c>
      <c r="AB380" s="43">
        <f ca="1">SUM(Z$12:Z380)</f>
        <v>338708</v>
      </c>
      <c r="AC380" s="60">
        <f ca="1">SUM(X$12:X380)+SUMIF(Y$12:Y380, "&lt;0")</f>
        <v>316477.27500000002</v>
      </c>
      <c r="AE380" s="61">
        <v>44551</v>
      </c>
      <c r="AF380" s="62">
        <f t="shared" ca="1" si="151"/>
        <v>1562</v>
      </c>
      <c r="AG380" s="62">
        <f t="shared" ca="1" si="172"/>
        <v>1562</v>
      </c>
      <c r="AH380" s="62">
        <f t="shared" ca="1" si="176"/>
        <v>1154</v>
      </c>
      <c r="AI380" s="62">
        <f t="shared" ca="1" si="159"/>
        <v>408</v>
      </c>
      <c r="AJ380" s="62">
        <f t="shared" ca="1" si="160"/>
        <v>408</v>
      </c>
      <c r="AK380" s="62">
        <f t="shared" ca="1" si="166"/>
        <v>526935.27500000002</v>
      </c>
      <c r="AL380" s="43">
        <f ca="1">SUM(AJ$12:AJ380)</f>
        <v>271628</v>
      </c>
      <c r="AM380" s="60">
        <f ca="1">SUM(AH$12:AH380)+SUMIF(AI$12:AI380, "&lt;0")</f>
        <v>255307.27500000002</v>
      </c>
      <c r="AO380" s="61">
        <v>44551</v>
      </c>
      <c r="AP380" s="62">
        <f t="shared" ca="1" si="152"/>
        <v>2062</v>
      </c>
      <c r="AQ380" s="62">
        <f t="shared" ca="1" si="173"/>
        <v>2062</v>
      </c>
      <c r="AR380" s="62">
        <f t="shared" ca="1" si="177"/>
        <v>1414</v>
      </c>
      <c r="AS380" s="62">
        <f t="shared" ca="1" si="161"/>
        <v>648</v>
      </c>
      <c r="AT380" s="62">
        <f t="shared" ca="1" si="162"/>
        <v>648</v>
      </c>
      <c r="AU380" s="62">
        <f t="shared" ca="1" si="167"/>
        <v>680185.27500000002</v>
      </c>
      <c r="AV380" s="43">
        <f ca="1">SUM(AT$12:AT380)</f>
        <v>351188</v>
      </c>
      <c r="AW380" s="60">
        <f ca="1">SUM(AR$12:AR380)+SUMIF(AS$12:AS380, "&lt;0")</f>
        <v>328997.27500000002</v>
      </c>
    </row>
    <row r="381" spans="1:49" x14ac:dyDescent="0.2">
      <c r="A381" s="33">
        <v>44552</v>
      </c>
      <c r="B381" s="54">
        <f ca="1">IF($A381&gt;= $C$5,$C$6, INDEX('[1]Historical Data'!$C$2:$C$745, MATCH(A381, '[1]Historical Data'!$A$2:$A$745, 0)))</f>
        <v>1062</v>
      </c>
      <c r="C381" s="62">
        <f t="shared" ca="1" si="169"/>
        <v>1062</v>
      </c>
      <c r="D381" s="62">
        <f t="shared" ca="1" si="178"/>
        <v>0</v>
      </c>
      <c r="E381" s="62">
        <f t="shared" ca="1" si="153"/>
        <v>1062</v>
      </c>
      <c r="F381" s="62">
        <f t="shared" ca="1" si="150"/>
        <v>1062</v>
      </c>
      <c r="G381" s="62">
        <f t="shared" ca="1" si="163"/>
        <v>374747.27500000002</v>
      </c>
      <c r="H381" s="43">
        <f ca="1">SUM(F$12:F381)</f>
        <v>193130</v>
      </c>
      <c r="I381" s="60">
        <f ca="1">SUM(D$12:D381)+SUMIF(E$12:E381, "&lt;0")</f>
        <v>181617.27499999999</v>
      </c>
      <c r="J381" s="43"/>
      <c r="K381" s="61">
        <v>44552</v>
      </c>
      <c r="L381" s="62">
        <f t="shared" ca="1" si="154"/>
        <v>1562</v>
      </c>
      <c r="M381" s="62">
        <f t="shared" ca="1" si="170"/>
        <v>1562</v>
      </c>
      <c r="N381" s="62">
        <f t="shared" ca="1" si="174"/>
        <v>160</v>
      </c>
      <c r="O381" s="62">
        <f t="shared" ca="1" si="155"/>
        <v>1402</v>
      </c>
      <c r="P381" s="62">
        <f t="shared" ca="1" si="156"/>
        <v>1402</v>
      </c>
      <c r="Q381" s="62">
        <f t="shared" ca="1" si="164"/>
        <v>515997.27500000002</v>
      </c>
      <c r="R381" s="43">
        <f ca="1">SUM(P$12:P381)</f>
        <v>266790</v>
      </c>
      <c r="S381" s="60">
        <f ca="1">SUM(N$12:N381)+SUMIF(O$12:O381, "&lt;0")</f>
        <v>249207.27500000002</v>
      </c>
      <c r="U381" s="61">
        <v>44552</v>
      </c>
      <c r="V381" s="62">
        <f t="shared" ca="1" si="168"/>
        <v>2062</v>
      </c>
      <c r="W381" s="62">
        <f t="shared" ca="1" si="171"/>
        <v>2062</v>
      </c>
      <c r="X381" s="62">
        <f t="shared" ca="1" si="175"/>
        <v>320</v>
      </c>
      <c r="Y381" s="62">
        <f t="shared" ca="1" si="157"/>
        <v>1742</v>
      </c>
      <c r="Z381" s="62">
        <f t="shared" ca="1" si="158"/>
        <v>1742</v>
      </c>
      <c r="AA381" s="62">
        <f t="shared" ca="1" si="165"/>
        <v>657247.27500000002</v>
      </c>
      <c r="AB381" s="43">
        <f ca="1">SUM(Z$12:Z381)</f>
        <v>340450</v>
      </c>
      <c r="AC381" s="60">
        <f ca="1">SUM(X$12:X381)+SUMIF(Y$12:Y381, "&lt;0")</f>
        <v>316797.27500000002</v>
      </c>
      <c r="AE381" s="61">
        <v>44552</v>
      </c>
      <c r="AF381" s="62">
        <f t="shared" ca="1" si="151"/>
        <v>1562</v>
      </c>
      <c r="AG381" s="62">
        <f t="shared" ca="1" si="172"/>
        <v>1562</v>
      </c>
      <c r="AH381" s="62">
        <f t="shared" ca="1" si="176"/>
        <v>60</v>
      </c>
      <c r="AI381" s="62">
        <f t="shared" ca="1" si="159"/>
        <v>1502</v>
      </c>
      <c r="AJ381" s="62">
        <f t="shared" ca="1" si="160"/>
        <v>1502</v>
      </c>
      <c r="AK381" s="62">
        <f t="shared" ca="1" si="166"/>
        <v>528497.27500000002</v>
      </c>
      <c r="AL381" s="43">
        <f ca="1">SUM(AJ$12:AJ381)</f>
        <v>273130</v>
      </c>
      <c r="AM381" s="60">
        <f ca="1">SUM(AH$12:AH381)+SUMIF(AI$12:AI381, "&lt;0")</f>
        <v>255367.27500000002</v>
      </c>
      <c r="AO381" s="61">
        <v>44552</v>
      </c>
      <c r="AP381" s="62">
        <f t="shared" ca="1" si="152"/>
        <v>2062</v>
      </c>
      <c r="AQ381" s="62">
        <f t="shared" ca="1" si="173"/>
        <v>2062</v>
      </c>
      <c r="AR381" s="62">
        <f t="shared" ca="1" si="177"/>
        <v>120</v>
      </c>
      <c r="AS381" s="62">
        <f t="shared" ca="1" si="161"/>
        <v>1942</v>
      </c>
      <c r="AT381" s="62">
        <f t="shared" ca="1" si="162"/>
        <v>1942</v>
      </c>
      <c r="AU381" s="62">
        <f t="shared" ca="1" si="167"/>
        <v>682247.27500000002</v>
      </c>
      <c r="AV381" s="43">
        <f ca="1">SUM(AT$12:AT381)</f>
        <v>353130</v>
      </c>
      <c r="AW381" s="60">
        <f ca="1">SUM(AR$12:AR381)+SUMIF(AS$12:AS381, "&lt;0")</f>
        <v>329117.27500000002</v>
      </c>
    </row>
    <row r="382" spans="1:49" x14ac:dyDescent="0.2">
      <c r="A382" s="33">
        <v>44553</v>
      </c>
      <c r="B382" s="54">
        <f ca="1">IF($A382&gt;= $C$5,$C$6, INDEX('[1]Historical Data'!$C$2:$C$745, MATCH(A382, '[1]Historical Data'!$A$2:$A$745, 0)))</f>
        <v>1062</v>
      </c>
      <c r="C382" s="62">
        <f t="shared" ca="1" si="169"/>
        <v>1062</v>
      </c>
      <c r="D382" s="62">
        <f t="shared" ca="1" si="178"/>
        <v>0</v>
      </c>
      <c r="E382" s="62">
        <f t="shared" ca="1" si="153"/>
        <v>1062</v>
      </c>
      <c r="F382" s="62">
        <f t="shared" ca="1" si="150"/>
        <v>1062</v>
      </c>
      <c r="G382" s="62">
        <f t="shared" ca="1" si="163"/>
        <v>375809.27500000002</v>
      </c>
      <c r="H382" s="43">
        <f ca="1">SUM(F$12:F382)</f>
        <v>194192</v>
      </c>
      <c r="I382" s="60">
        <f ca="1">SUM(D$12:D382)+SUMIF(E$12:E382, "&lt;0")</f>
        <v>181617.27499999999</v>
      </c>
      <c r="J382" s="43"/>
      <c r="K382" s="61">
        <v>44553</v>
      </c>
      <c r="L382" s="62">
        <f t="shared" ca="1" si="154"/>
        <v>1562</v>
      </c>
      <c r="M382" s="62">
        <f t="shared" ca="1" si="170"/>
        <v>1562</v>
      </c>
      <c r="N382" s="62">
        <f t="shared" ca="1" si="174"/>
        <v>155</v>
      </c>
      <c r="O382" s="62">
        <f t="shared" ca="1" si="155"/>
        <v>1407</v>
      </c>
      <c r="P382" s="62">
        <f t="shared" ca="1" si="156"/>
        <v>1407</v>
      </c>
      <c r="Q382" s="62">
        <f t="shared" ca="1" si="164"/>
        <v>517559.27500000002</v>
      </c>
      <c r="R382" s="43">
        <f ca="1">SUM(P$12:P382)</f>
        <v>268197</v>
      </c>
      <c r="S382" s="60">
        <f ca="1">SUM(N$12:N382)+SUMIF(O$12:O382, "&lt;0")</f>
        <v>249362.27500000002</v>
      </c>
      <c r="U382" s="61">
        <v>44553</v>
      </c>
      <c r="V382" s="62">
        <f t="shared" ca="1" si="168"/>
        <v>2062</v>
      </c>
      <c r="W382" s="62">
        <f t="shared" ca="1" si="171"/>
        <v>2062</v>
      </c>
      <c r="X382" s="62">
        <f t="shared" ca="1" si="175"/>
        <v>310</v>
      </c>
      <c r="Y382" s="62">
        <f t="shared" ca="1" si="157"/>
        <v>1752</v>
      </c>
      <c r="Z382" s="62">
        <f t="shared" ca="1" si="158"/>
        <v>1752</v>
      </c>
      <c r="AA382" s="62">
        <f t="shared" ca="1" si="165"/>
        <v>659309.27500000002</v>
      </c>
      <c r="AB382" s="43">
        <f ca="1">SUM(Z$12:Z382)</f>
        <v>342202</v>
      </c>
      <c r="AC382" s="60">
        <f ca="1">SUM(X$12:X382)+SUMIF(Y$12:Y382, "&lt;0")</f>
        <v>317107.27500000002</v>
      </c>
      <c r="AE382" s="61">
        <v>44553</v>
      </c>
      <c r="AF382" s="62">
        <f t="shared" ca="1" si="151"/>
        <v>1562</v>
      </c>
      <c r="AG382" s="62">
        <f t="shared" ca="1" si="172"/>
        <v>1562</v>
      </c>
      <c r="AH382" s="62">
        <f t="shared" ca="1" si="176"/>
        <v>50</v>
      </c>
      <c r="AI382" s="62">
        <f t="shared" ca="1" si="159"/>
        <v>1512</v>
      </c>
      <c r="AJ382" s="62">
        <f t="shared" ca="1" si="160"/>
        <v>1512</v>
      </c>
      <c r="AK382" s="62">
        <f t="shared" ca="1" si="166"/>
        <v>530059.27500000002</v>
      </c>
      <c r="AL382" s="43">
        <f ca="1">SUM(AJ$12:AJ382)</f>
        <v>274642</v>
      </c>
      <c r="AM382" s="60">
        <f ca="1">SUM(AH$12:AH382)+SUMIF(AI$12:AI382, "&lt;0")</f>
        <v>255417.27500000002</v>
      </c>
      <c r="AO382" s="61">
        <v>44553</v>
      </c>
      <c r="AP382" s="62">
        <f t="shared" ca="1" si="152"/>
        <v>2062</v>
      </c>
      <c r="AQ382" s="62">
        <f t="shared" ca="1" si="173"/>
        <v>2062</v>
      </c>
      <c r="AR382" s="62">
        <f t="shared" ca="1" si="177"/>
        <v>370</v>
      </c>
      <c r="AS382" s="62">
        <f t="shared" ca="1" si="161"/>
        <v>1692</v>
      </c>
      <c r="AT382" s="62">
        <f t="shared" ca="1" si="162"/>
        <v>1692</v>
      </c>
      <c r="AU382" s="62">
        <f t="shared" ca="1" si="167"/>
        <v>684309.27500000002</v>
      </c>
      <c r="AV382" s="43">
        <f ca="1">SUM(AT$12:AT382)</f>
        <v>354822</v>
      </c>
      <c r="AW382" s="60">
        <f ca="1">SUM(AR$12:AR382)+SUMIF(AS$12:AS382, "&lt;0")</f>
        <v>329487.27500000002</v>
      </c>
    </row>
    <row r="383" spans="1:49" x14ac:dyDescent="0.2">
      <c r="A383" s="33">
        <v>44554</v>
      </c>
      <c r="B383" s="54">
        <f ca="1">IF($A383&gt;= $C$5,$C$6, INDEX('[1]Historical Data'!$C$2:$C$745, MATCH(A383, '[1]Historical Data'!$A$2:$A$745, 0)))</f>
        <v>1062</v>
      </c>
      <c r="C383" s="62">
        <f t="shared" ca="1" si="169"/>
        <v>1062</v>
      </c>
      <c r="D383" s="62">
        <f t="shared" ca="1" si="178"/>
        <v>0</v>
      </c>
      <c r="E383" s="62">
        <f t="shared" ca="1" si="153"/>
        <v>1062</v>
      </c>
      <c r="F383" s="62">
        <f t="shared" ca="1" si="150"/>
        <v>1062</v>
      </c>
      <c r="G383" s="62">
        <f t="shared" ca="1" si="163"/>
        <v>376871.27500000002</v>
      </c>
      <c r="H383" s="43">
        <f ca="1">SUM(F$12:F383)</f>
        <v>195254</v>
      </c>
      <c r="I383" s="60">
        <f ca="1">SUM(D$12:D383)+SUMIF(E$12:E383, "&lt;0")</f>
        <v>181617.27499999999</v>
      </c>
      <c r="J383" s="43"/>
      <c r="K383" s="61">
        <v>44554</v>
      </c>
      <c r="L383" s="62">
        <f t="shared" ca="1" si="154"/>
        <v>1562</v>
      </c>
      <c r="M383" s="62">
        <f t="shared" ca="1" si="170"/>
        <v>1562</v>
      </c>
      <c r="N383" s="62">
        <f t="shared" ca="1" si="174"/>
        <v>150</v>
      </c>
      <c r="O383" s="62">
        <f t="shared" ca="1" si="155"/>
        <v>1412</v>
      </c>
      <c r="P383" s="62">
        <f t="shared" ca="1" si="156"/>
        <v>1412</v>
      </c>
      <c r="Q383" s="62">
        <f t="shared" ca="1" si="164"/>
        <v>519121.27500000002</v>
      </c>
      <c r="R383" s="43">
        <f ca="1">SUM(P$12:P383)</f>
        <v>269609</v>
      </c>
      <c r="S383" s="60">
        <f ca="1">SUM(N$12:N383)+SUMIF(O$12:O383, "&lt;0")</f>
        <v>249512.27500000002</v>
      </c>
      <c r="U383" s="61">
        <v>44554</v>
      </c>
      <c r="V383" s="62">
        <f t="shared" ca="1" si="168"/>
        <v>2062</v>
      </c>
      <c r="W383" s="62">
        <f t="shared" ca="1" si="171"/>
        <v>2062</v>
      </c>
      <c r="X383" s="62">
        <f t="shared" ca="1" si="175"/>
        <v>300</v>
      </c>
      <c r="Y383" s="62">
        <f t="shared" ca="1" si="157"/>
        <v>1762</v>
      </c>
      <c r="Z383" s="62">
        <f t="shared" ca="1" si="158"/>
        <v>1762</v>
      </c>
      <c r="AA383" s="62">
        <f t="shared" ca="1" si="165"/>
        <v>661371.27500000002</v>
      </c>
      <c r="AB383" s="43">
        <f ca="1">SUM(Z$12:Z383)</f>
        <v>343964</v>
      </c>
      <c r="AC383" s="60">
        <f ca="1">SUM(X$12:X383)+SUMIF(Y$12:Y383, "&lt;0")</f>
        <v>317407.27500000002</v>
      </c>
      <c r="AE383" s="61">
        <v>44554</v>
      </c>
      <c r="AF383" s="62">
        <f t="shared" ca="1" si="151"/>
        <v>1562</v>
      </c>
      <c r="AG383" s="62">
        <f t="shared" ca="1" si="172"/>
        <v>1562</v>
      </c>
      <c r="AH383" s="62">
        <f t="shared" ca="1" si="176"/>
        <v>40</v>
      </c>
      <c r="AI383" s="62">
        <f t="shared" ca="1" si="159"/>
        <v>1522</v>
      </c>
      <c r="AJ383" s="62">
        <f t="shared" ca="1" si="160"/>
        <v>1522</v>
      </c>
      <c r="AK383" s="62">
        <f t="shared" ca="1" si="166"/>
        <v>531621.27500000002</v>
      </c>
      <c r="AL383" s="43">
        <f ca="1">SUM(AJ$12:AJ383)</f>
        <v>276164</v>
      </c>
      <c r="AM383" s="60">
        <f ca="1">SUM(AH$12:AH383)+SUMIF(AI$12:AI383, "&lt;0")</f>
        <v>255457.27500000002</v>
      </c>
      <c r="AO383" s="61">
        <v>44554</v>
      </c>
      <c r="AP383" s="62">
        <f t="shared" ca="1" si="152"/>
        <v>2062</v>
      </c>
      <c r="AQ383" s="62">
        <f t="shared" ca="1" si="173"/>
        <v>2062</v>
      </c>
      <c r="AR383" s="62">
        <f t="shared" ca="1" si="177"/>
        <v>380.27899999999863</v>
      </c>
      <c r="AS383" s="62">
        <f t="shared" ca="1" si="161"/>
        <v>1681.7210000000014</v>
      </c>
      <c r="AT383" s="62">
        <f t="shared" ca="1" si="162"/>
        <v>1681.7210000000014</v>
      </c>
      <c r="AU383" s="62">
        <f t="shared" ca="1" si="167"/>
        <v>686371.27500000002</v>
      </c>
      <c r="AV383" s="43">
        <f ca="1">SUM(AT$12:AT383)</f>
        <v>356503.72100000002</v>
      </c>
      <c r="AW383" s="60">
        <f ca="1">SUM(AR$12:AR383)+SUMIF(AS$12:AS383, "&lt;0")</f>
        <v>329867.554</v>
      </c>
    </row>
    <row r="384" spans="1:49" x14ac:dyDescent="0.2">
      <c r="A384" s="33">
        <v>44555</v>
      </c>
      <c r="B384" s="54">
        <f ca="1">IF($A384&gt;= $C$5,$C$6, INDEX('[1]Historical Data'!$C$2:$C$745, MATCH(A384, '[1]Historical Data'!$A$2:$A$745, 0)))</f>
        <v>1062</v>
      </c>
      <c r="C384" s="62">
        <f t="shared" ca="1" si="169"/>
        <v>1062</v>
      </c>
      <c r="D384" s="62">
        <f t="shared" ca="1" si="178"/>
        <v>0</v>
      </c>
      <c r="E384" s="62">
        <f t="shared" ca="1" si="153"/>
        <v>1062</v>
      </c>
      <c r="F384" s="62">
        <f t="shared" ca="1" si="150"/>
        <v>1062</v>
      </c>
      <c r="G384" s="62">
        <f t="shared" ca="1" si="163"/>
        <v>377933.27500000002</v>
      </c>
      <c r="H384" s="43">
        <f ca="1">SUM(F$12:F384)</f>
        <v>196316</v>
      </c>
      <c r="I384" s="60">
        <f ca="1">SUM(D$12:D384)+SUMIF(E$12:E384, "&lt;0")</f>
        <v>181617.27499999999</v>
      </c>
      <c r="J384" s="43"/>
      <c r="K384" s="61">
        <v>44555</v>
      </c>
      <c r="L384" s="62">
        <f t="shared" ca="1" si="154"/>
        <v>1562</v>
      </c>
      <c r="M384" s="62">
        <f t="shared" ca="1" si="170"/>
        <v>1562</v>
      </c>
      <c r="N384" s="62">
        <f t="shared" ca="1" si="174"/>
        <v>440.72499999999854</v>
      </c>
      <c r="O384" s="62">
        <f t="shared" ca="1" si="155"/>
        <v>1121.2750000000015</v>
      </c>
      <c r="P384" s="62">
        <f t="shared" ca="1" si="156"/>
        <v>1121.2750000000015</v>
      </c>
      <c r="Q384" s="62">
        <f t="shared" ca="1" si="164"/>
        <v>520683.27500000002</v>
      </c>
      <c r="R384" s="43">
        <f ca="1">SUM(P$12:P384)</f>
        <v>270730.27500000002</v>
      </c>
      <c r="S384" s="60">
        <f ca="1">SUM(N$12:N384)+SUMIF(O$12:O384, "&lt;0")</f>
        <v>249953.00000000003</v>
      </c>
      <c r="U384" s="61">
        <v>44555</v>
      </c>
      <c r="V384" s="62">
        <f t="shared" ca="1" si="168"/>
        <v>2062</v>
      </c>
      <c r="W384" s="62">
        <f t="shared" ca="1" si="171"/>
        <v>2062</v>
      </c>
      <c r="X384" s="62">
        <f t="shared" ca="1" si="175"/>
        <v>1015.7249999999985</v>
      </c>
      <c r="Y384" s="62">
        <f t="shared" ca="1" si="157"/>
        <v>1046.2750000000015</v>
      </c>
      <c r="Z384" s="62">
        <f t="shared" ca="1" si="158"/>
        <v>1046.2750000000015</v>
      </c>
      <c r="AA384" s="62">
        <f t="shared" ca="1" si="165"/>
        <v>663433.27500000002</v>
      </c>
      <c r="AB384" s="43">
        <f ca="1">SUM(Z$12:Z384)</f>
        <v>345010.27500000002</v>
      </c>
      <c r="AC384" s="60">
        <f ca="1">SUM(X$12:X384)+SUMIF(Y$12:Y384, "&lt;0")</f>
        <v>318423</v>
      </c>
      <c r="AE384" s="61">
        <v>44555</v>
      </c>
      <c r="AF384" s="62">
        <f t="shared" ca="1" si="151"/>
        <v>1562</v>
      </c>
      <c r="AG384" s="62">
        <f t="shared" ca="1" si="172"/>
        <v>1562</v>
      </c>
      <c r="AH384" s="62">
        <f t="shared" ca="1" si="176"/>
        <v>755.72499999999854</v>
      </c>
      <c r="AI384" s="62">
        <f t="shared" ca="1" si="159"/>
        <v>806.27500000000146</v>
      </c>
      <c r="AJ384" s="62">
        <f t="shared" ca="1" si="160"/>
        <v>806.27500000000146</v>
      </c>
      <c r="AK384" s="62">
        <f t="shared" ca="1" si="166"/>
        <v>533183.27500000002</v>
      </c>
      <c r="AL384" s="43">
        <f ca="1">SUM(AJ$12:AJ384)</f>
        <v>276970.27500000002</v>
      </c>
      <c r="AM384" s="60">
        <f ca="1">SUM(AH$12:AH384)+SUMIF(AI$12:AI384, "&lt;0")</f>
        <v>256213.00000000003</v>
      </c>
      <c r="AO384" s="61">
        <v>44555</v>
      </c>
      <c r="AP384" s="62">
        <f t="shared" ca="1" si="152"/>
        <v>2062</v>
      </c>
      <c r="AQ384" s="62">
        <f t="shared" ca="1" si="173"/>
        <v>2062</v>
      </c>
      <c r="AR384" s="62">
        <f t="shared" ca="1" si="177"/>
        <v>1075.4459999999999</v>
      </c>
      <c r="AS384" s="62">
        <f t="shared" ca="1" si="161"/>
        <v>986.55400000000009</v>
      </c>
      <c r="AT384" s="62">
        <f t="shared" ca="1" si="162"/>
        <v>986.55400000000009</v>
      </c>
      <c r="AU384" s="62">
        <f t="shared" ca="1" si="167"/>
        <v>688433.27500000002</v>
      </c>
      <c r="AV384" s="43">
        <f ca="1">SUM(AT$12:AT384)</f>
        <v>357490.27500000002</v>
      </c>
      <c r="AW384" s="60">
        <f ca="1">SUM(AR$12:AR384)+SUMIF(AS$12:AS384, "&lt;0")</f>
        <v>330943</v>
      </c>
    </row>
    <row r="385" spans="1:49" x14ac:dyDescent="0.2">
      <c r="A385" s="33">
        <v>44556</v>
      </c>
      <c r="B385" s="54">
        <f ca="1">IF($A385&gt;= $C$5,$C$6, INDEX('[1]Historical Data'!$C$2:$C$745, MATCH(A385, '[1]Historical Data'!$A$2:$A$745, 0)))</f>
        <v>1062</v>
      </c>
      <c r="C385" s="62">
        <f t="shared" ca="1" si="169"/>
        <v>1062</v>
      </c>
      <c r="D385" s="62">
        <f t="shared" ca="1" si="178"/>
        <v>0</v>
      </c>
      <c r="E385" s="62">
        <f t="shared" ca="1" si="153"/>
        <v>1062</v>
      </c>
      <c r="F385" s="62">
        <f t="shared" ca="1" si="150"/>
        <v>1062</v>
      </c>
      <c r="G385" s="62">
        <f t="shared" ca="1" si="163"/>
        <v>378995.27500000002</v>
      </c>
      <c r="H385" s="43">
        <f ca="1">SUM(F$12:F385)</f>
        <v>197378</v>
      </c>
      <c r="I385" s="60">
        <f ca="1">SUM(D$12:D385)+SUMIF(E$12:E385, "&lt;0")</f>
        <v>181617.27499999999</v>
      </c>
      <c r="J385" s="43"/>
      <c r="K385" s="61">
        <v>44556</v>
      </c>
      <c r="L385" s="62">
        <f t="shared" ca="1" si="154"/>
        <v>1562</v>
      </c>
      <c r="M385" s="62">
        <f t="shared" ca="1" si="170"/>
        <v>1562</v>
      </c>
      <c r="N385" s="62">
        <f t="shared" ca="1" si="174"/>
        <v>356</v>
      </c>
      <c r="O385" s="62">
        <f t="shared" ca="1" si="155"/>
        <v>1206</v>
      </c>
      <c r="P385" s="62">
        <f t="shared" ca="1" si="156"/>
        <v>1206</v>
      </c>
      <c r="Q385" s="62">
        <f t="shared" ca="1" si="164"/>
        <v>522245.27500000002</v>
      </c>
      <c r="R385" s="43">
        <f ca="1">SUM(P$12:P385)</f>
        <v>271936.27500000002</v>
      </c>
      <c r="S385" s="60">
        <f ca="1">SUM(N$12:N385)+SUMIF(O$12:O385, "&lt;0")</f>
        <v>250309.00000000003</v>
      </c>
      <c r="U385" s="61">
        <v>44556</v>
      </c>
      <c r="V385" s="62">
        <f t="shared" ca="1" si="168"/>
        <v>2062</v>
      </c>
      <c r="W385" s="62">
        <f t="shared" ca="1" si="171"/>
        <v>2062</v>
      </c>
      <c r="X385" s="62">
        <f t="shared" ca="1" si="175"/>
        <v>616</v>
      </c>
      <c r="Y385" s="62">
        <f t="shared" ca="1" si="157"/>
        <v>1446</v>
      </c>
      <c r="Z385" s="62">
        <f t="shared" ca="1" si="158"/>
        <v>1446</v>
      </c>
      <c r="AA385" s="62">
        <f t="shared" ca="1" si="165"/>
        <v>665495.27500000002</v>
      </c>
      <c r="AB385" s="43">
        <f ca="1">SUM(Z$12:Z385)</f>
        <v>346456.27500000002</v>
      </c>
      <c r="AC385" s="60">
        <f ca="1">SUM(X$12:X385)+SUMIF(Y$12:Y385, "&lt;0")</f>
        <v>319039</v>
      </c>
      <c r="AE385" s="61">
        <v>44556</v>
      </c>
      <c r="AF385" s="62">
        <f t="shared" ca="1" si="151"/>
        <v>1562</v>
      </c>
      <c r="AG385" s="62">
        <f t="shared" ca="1" si="172"/>
        <v>1562</v>
      </c>
      <c r="AH385" s="62">
        <f t="shared" ca="1" si="176"/>
        <v>356</v>
      </c>
      <c r="AI385" s="62">
        <f t="shared" ca="1" si="159"/>
        <v>1206</v>
      </c>
      <c r="AJ385" s="62">
        <f t="shared" ca="1" si="160"/>
        <v>1206</v>
      </c>
      <c r="AK385" s="62">
        <f t="shared" ca="1" si="166"/>
        <v>534745.27500000002</v>
      </c>
      <c r="AL385" s="43">
        <f ca="1">SUM(AJ$12:AJ385)</f>
        <v>278176.27500000002</v>
      </c>
      <c r="AM385" s="60">
        <f ca="1">SUM(AH$12:AH385)+SUMIF(AI$12:AI385, "&lt;0")</f>
        <v>256569.00000000003</v>
      </c>
      <c r="AO385" s="61">
        <v>44556</v>
      </c>
      <c r="AP385" s="62">
        <f t="shared" ca="1" si="152"/>
        <v>2062</v>
      </c>
      <c r="AQ385" s="62">
        <f t="shared" ca="1" si="173"/>
        <v>2062</v>
      </c>
      <c r="AR385" s="62">
        <f t="shared" ca="1" si="177"/>
        <v>616</v>
      </c>
      <c r="AS385" s="62">
        <f t="shared" ca="1" si="161"/>
        <v>1446</v>
      </c>
      <c r="AT385" s="62">
        <f t="shared" ca="1" si="162"/>
        <v>1446</v>
      </c>
      <c r="AU385" s="62">
        <f t="shared" ca="1" si="167"/>
        <v>690495.27500000002</v>
      </c>
      <c r="AV385" s="43">
        <f ca="1">SUM(AT$12:AT385)</f>
        <v>358936.27500000002</v>
      </c>
      <c r="AW385" s="60">
        <f ca="1">SUM(AR$12:AR385)+SUMIF(AS$12:AS385, "&lt;0")</f>
        <v>331559</v>
      </c>
    </row>
    <row r="386" spans="1:49" x14ac:dyDescent="0.2">
      <c r="A386" s="33">
        <v>44557</v>
      </c>
      <c r="B386" s="54">
        <f ca="1">IF($A386&gt;= $C$5,$C$6, INDEX('[1]Historical Data'!$C$2:$C$745, MATCH(A386, '[1]Historical Data'!$A$2:$A$745, 0)))</f>
        <v>1062</v>
      </c>
      <c r="C386" s="62">
        <f t="shared" ca="1" si="169"/>
        <v>1062</v>
      </c>
      <c r="D386" s="62">
        <f t="shared" ca="1" si="178"/>
        <v>280.72499999999854</v>
      </c>
      <c r="E386" s="62">
        <f t="shared" ca="1" si="153"/>
        <v>781.27500000000146</v>
      </c>
      <c r="F386" s="62">
        <f t="shared" ca="1" si="150"/>
        <v>781.27500000000146</v>
      </c>
      <c r="G386" s="62">
        <f t="shared" ca="1" si="163"/>
        <v>380057.27500000002</v>
      </c>
      <c r="H386" s="43">
        <f ca="1">SUM(F$12:F386)</f>
        <v>198159.27499999999</v>
      </c>
      <c r="I386" s="60">
        <f ca="1">SUM(D$12:D386)+SUMIF(E$12:E386, "&lt;0")</f>
        <v>181898</v>
      </c>
      <c r="J386" s="43"/>
      <c r="K386" s="61">
        <v>44557</v>
      </c>
      <c r="L386" s="62">
        <f t="shared" ca="1" si="154"/>
        <v>1562</v>
      </c>
      <c r="M386" s="62">
        <f t="shared" ca="1" si="170"/>
        <v>1562</v>
      </c>
      <c r="N386" s="62">
        <f t="shared" ca="1" si="174"/>
        <v>574</v>
      </c>
      <c r="O386" s="62">
        <f t="shared" ca="1" si="155"/>
        <v>988</v>
      </c>
      <c r="P386" s="62">
        <f t="shared" ca="1" si="156"/>
        <v>988</v>
      </c>
      <c r="Q386" s="62">
        <f t="shared" ca="1" si="164"/>
        <v>523807.27500000002</v>
      </c>
      <c r="R386" s="43">
        <f ca="1">SUM(P$12:P386)</f>
        <v>272924.27500000002</v>
      </c>
      <c r="S386" s="60">
        <f ca="1">SUM(N$12:N386)+SUMIF(O$12:O386, "&lt;0")</f>
        <v>250883.00000000003</v>
      </c>
      <c r="U386" s="61">
        <v>44557</v>
      </c>
      <c r="V386" s="62">
        <f t="shared" ca="1" si="168"/>
        <v>2062</v>
      </c>
      <c r="W386" s="62">
        <f t="shared" ca="1" si="171"/>
        <v>2062</v>
      </c>
      <c r="X386" s="62">
        <f t="shared" ca="1" si="175"/>
        <v>829</v>
      </c>
      <c r="Y386" s="62">
        <f t="shared" ca="1" si="157"/>
        <v>1233</v>
      </c>
      <c r="Z386" s="62">
        <f t="shared" ca="1" si="158"/>
        <v>1233</v>
      </c>
      <c r="AA386" s="62">
        <f t="shared" ca="1" si="165"/>
        <v>667557.27500000002</v>
      </c>
      <c r="AB386" s="43">
        <f ca="1">SUM(Z$12:Z386)</f>
        <v>347689.27500000002</v>
      </c>
      <c r="AC386" s="60">
        <f ca="1">SUM(X$12:X386)+SUMIF(Y$12:Y386, "&lt;0")</f>
        <v>319868</v>
      </c>
      <c r="AE386" s="61">
        <v>44557</v>
      </c>
      <c r="AF386" s="62">
        <f t="shared" ca="1" si="151"/>
        <v>1562</v>
      </c>
      <c r="AG386" s="62">
        <f t="shared" ca="1" si="172"/>
        <v>1562</v>
      </c>
      <c r="AH386" s="62">
        <f t="shared" ca="1" si="176"/>
        <v>569</v>
      </c>
      <c r="AI386" s="62">
        <f t="shared" ca="1" si="159"/>
        <v>993</v>
      </c>
      <c r="AJ386" s="62">
        <f t="shared" ca="1" si="160"/>
        <v>993</v>
      </c>
      <c r="AK386" s="62">
        <f t="shared" ca="1" si="166"/>
        <v>536307.27500000002</v>
      </c>
      <c r="AL386" s="43">
        <f ca="1">SUM(AJ$12:AJ386)</f>
        <v>279169.27500000002</v>
      </c>
      <c r="AM386" s="60">
        <f ca="1">SUM(AH$12:AH386)+SUMIF(AI$12:AI386, "&lt;0")</f>
        <v>257138.00000000003</v>
      </c>
      <c r="AO386" s="61">
        <v>44557</v>
      </c>
      <c r="AP386" s="62">
        <f t="shared" ca="1" si="152"/>
        <v>2062</v>
      </c>
      <c r="AQ386" s="62">
        <f t="shared" ca="1" si="173"/>
        <v>2062</v>
      </c>
      <c r="AR386" s="62">
        <f t="shared" ca="1" si="177"/>
        <v>819</v>
      </c>
      <c r="AS386" s="62">
        <f t="shared" ca="1" si="161"/>
        <v>1243</v>
      </c>
      <c r="AT386" s="62">
        <f t="shared" ca="1" si="162"/>
        <v>1243</v>
      </c>
      <c r="AU386" s="62">
        <f t="shared" ca="1" si="167"/>
        <v>692557.27500000002</v>
      </c>
      <c r="AV386" s="43">
        <f ca="1">SUM(AT$12:AT386)</f>
        <v>360179.27500000002</v>
      </c>
      <c r="AW386" s="60">
        <f ca="1">SUM(AR$12:AR386)+SUMIF(AS$12:AS386, "&lt;0")</f>
        <v>332378</v>
      </c>
    </row>
    <row r="387" spans="1:49" x14ac:dyDescent="0.2">
      <c r="A387" s="33">
        <v>44558</v>
      </c>
      <c r="B387" s="54">
        <f ca="1">IF($A387&gt;= $C$5,$C$6, INDEX('[1]Historical Data'!$C$2:$C$745, MATCH(A387, '[1]Historical Data'!$A$2:$A$745, 0)))</f>
        <v>1062</v>
      </c>
      <c r="C387" s="62">
        <f t="shared" ca="1" si="169"/>
        <v>1062</v>
      </c>
      <c r="D387" s="62">
        <f t="shared" ca="1" si="178"/>
        <v>334</v>
      </c>
      <c r="E387" s="62">
        <f t="shared" ca="1" si="153"/>
        <v>728</v>
      </c>
      <c r="F387" s="62">
        <f t="shared" ca="1" si="150"/>
        <v>728</v>
      </c>
      <c r="G387" s="62">
        <f t="shared" ca="1" si="163"/>
        <v>381119.27500000002</v>
      </c>
      <c r="H387" s="43">
        <f ca="1">SUM(F$12:F387)</f>
        <v>198887.27499999999</v>
      </c>
      <c r="I387" s="60">
        <f ca="1">SUM(D$12:D387)+SUMIF(E$12:E387, "&lt;0")</f>
        <v>182232</v>
      </c>
      <c r="J387" s="43"/>
      <c r="K387" s="61">
        <v>44558</v>
      </c>
      <c r="L387" s="62">
        <f t="shared" ca="1" si="154"/>
        <v>1562</v>
      </c>
      <c r="M387" s="62">
        <f t="shared" ca="1" si="170"/>
        <v>1562</v>
      </c>
      <c r="N387" s="62">
        <f t="shared" ca="1" si="174"/>
        <v>584</v>
      </c>
      <c r="O387" s="62">
        <f t="shared" ca="1" si="155"/>
        <v>978</v>
      </c>
      <c r="P387" s="62">
        <f t="shared" ca="1" si="156"/>
        <v>978</v>
      </c>
      <c r="Q387" s="62">
        <f t="shared" ca="1" si="164"/>
        <v>525369.27500000002</v>
      </c>
      <c r="R387" s="43">
        <f ca="1">SUM(P$12:P387)</f>
        <v>273902.27500000002</v>
      </c>
      <c r="S387" s="60">
        <f ca="1">SUM(N$12:N387)+SUMIF(O$12:O387, "&lt;0")</f>
        <v>251467.00000000003</v>
      </c>
      <c r="U387" s="61">
        <v>44558</v>
      </c>
      <c r="V387" s="62">
        <f t="shared" ca="1" si="168"/>
        <v>2062</v>
      </c>
      <c r="W387" s="62">
        <f t="shared" ca="1" si="171"/>
        <v>2062</v>
      </c>
      <c r="X387" s="62">
        <f t="shared" ca="1" si="175"/>
        <v>834</v>
      </c>
      <c r="Y387" s="62">
        <f t="shared" ca="1" si="157"/>
        <v>1228</v>
      </c>
      <c r="Z387" s="62">
        <f t="shared" ca="1" si="158"/>
        <v>1228</v>
      </c>
      <c r="AA387" s="62">
        <f t="shared" ca="1" si="165"/>
        <v>669619.27500000002</v>
      </c>
      <c r="AB387" s="43">
        <f ca="1">SUM(Z$12:Z387)</f>
        <v>348917.27500000002</v>
      </c>
      <c r="AC387" s="60">
        <f ca="1">SUM(X$12:X387)+SUMIF(Y$12:Y387, "&lt;0")</f>
        <v>320702</v>
      </c>
      <c r="AE387" s="61">
        <v>44558</v>
      </c>
      <c r="AF387" s="62">
        <f t="shared" ca="1" si="151"/>
        <v>1562</v>
      </c>
      <c r="AG387" s="62">
        <f t="shared" ca="1" si="172"/>
        <v>1562</v>
      </c>
      <c r="AH387" s="62">
        <f t="shared" ca="1" si="176"/>
        <v>574</v>
      </c>
      <c r="AI387" s="62">
        <f t="shared" ca="1" si="159"/>
        <v>988</v>
      </c>
      <c r="AJ387" s="62">
        <f t="shared" ca="1" si="160"/>
        <v>988</v>
      </c>
      <c r="AK387" s="62">
        <f t="shared" ca="1" si="166"/>
        <v>537869.27500000002</v>
      </c>
      <c r="AL387" s="43">
        <f ca="1">SUM(AJ$12:AJ387)</f>
        <v>280157.27500000002</v>
      </c>
      <c r="AM387" s="60">
        <f ca="1">SUM(AH$12:AH387)+SUMIF(AI$12:AI387, "&lt;0")</f>
        <v>257712.00000000003</v>
      </c>
      <c r="AO387" s="61">
        <v>44558</v>
      </c>
      <c r="AP387" s="62">
        <f t="shared" ca="1" si="152"/>
        <v>2062</v>
      </c>
      <c r="AQ387" s="62">
        <f t="shared" ca="1" si="173"/>
        <v>2062</v>
      </c>
      <c r="AR387" s="62">
        <f t="shared" ca="1" si="177"/>
        <v>814</v>
      </c>
      <c r="AS387" s="62">
        <f t="shared" ca="1" si="161"/>
        <v>1248</v>
      </c>
      <c r="AT387" s="62">
        <f t="shared" ca="1" si="162"/>
        <v>1248</v>
      </c>
      <c r="AU387" s="62">
        <f t="shared" ca="1" si="167"/>
        <v>694619.27500000002</v>
      </c>
      <c r="AV387" s="43">
        <f ca="1">SUM(AT$12:AT387)</f>
        <v>361427.27500000002</v>
      </c>
      <c r="AW387" s="60">
        <f ca="1">SUM(AR$12:AR387)+SUMIF(AS$12:AS387, "&lt;0")</f>
        <v>333192</v>
      </c>
    </row>
    <row r="388" spans="1:49" x14ac:dyDescent="0.2">
      <c r="A388" s="33">
        <v>44559</v>
      </c>
      <c r="B388" s="54">
        <f ca="1">IF($A388&gt;= $C$5,$C$6, INDEX('[1]Historical Data'!$C$2:$C$745, MATCH(A388, '[1]Historical Data'!$A$2:$A$745, 0)))</f>
        <v>1062</v>
      </c>
      <c r="C388" s="62">
        <f t="shared" ca="1" si="169"/>
        <v>1062</v>
      </c>
      <c r="D388" s="62">
        <f t="shared" ca="1" si="178"/>
        <v>44</v>
      </c>
      <c r="E388" s="62">
        <f t="shared" ca="1" si="153"/>
        <v>1018</v>
      </c>
      <c r="F388" s="62">
        <f t="shared" ca="1" si="150"/>
        <v>1018</v>
      </c>
      <c r="G388" s="62">
        <f t="shared" ca="1" si="163"/>
        <v>382181.27500000002</v>
      </c>
      <c r="H388" s="43">
        <f ca="1">SUM(F$12:F388)</f>
        <v>199905.27499999999</v>
      </c>
      <c r="I388" s="60">
        <f ca="1">SUM(D$12:D388)+SUMIF(E$12:E388, "&lt;0")</f>
        <v>182276</v>
      </c>
      <c r="J388" s="43"/>
      <c r="K388" s="61">
        <v>44559</v>
      </c>
      <c r="L388" s="62">
        <f t="shared" ca="1" si="154"/>
        <v>1562</v>
      </c>
      <c r="M388" s="62">
        <f t="shared" ca="1" si="170"/>
        <v>1562</v>
      </c>
      <c r="N388" s="62">
        <f t="shared" ca="1" si="174"/>
        <v>289</v>
      </c>
      <c r="O388" s="62">
        <f t="shared" ca="1" si="155"/>
        <v>1273</v>
      </c>
      <c r="P388" s="62">
        <f t="shared" ca="1" si="156"/>
        <v>1273</v>
      </c>
      <c r="Q388" s="62">
        <f t="shared" ca="1" si="164"/>
        <v>526931.27500000002</v>
      </c>
      <c r="R388" s="43">
        <f ca="1">SUM(P$12:P388)</f>
        <v>275175.27500000002</v>
      </c>
      <c r="S388" s="60">
        <f ca="1">SUM(N$12:N388)+SUMIF(O$12:O388, "&lt;0")</f>
        <v>251756.00000000003</v>
      </c>
      <c r="U388" s="61">
        <v>44559</v>
      </c>
      <c r="V388" s="62">
        <f t="shared" ca="1" si="168"/>
        <v>2062</v>
      </c>
      <c r="W388" s="62">
        <f t="shared" ca="1" si="171"/>
        <v>2062</v>
      </c>
      <c r="X388" s="62">
        <f t="shared" ca="1" si="175"/>
        <v>534</v>
      </c>
      <c r="Y388" s="62">
        <f t="shared" ca="1" si="157"/>
        <v>1528</v>
      </c>
      <c r="Z388" s="62">
        <f t="shared" ca="1" si="158"/>
        <v>1528</v>
      </c>
      <c r="AA388" s="62">
        <f t="shared" ca="1" si="165"/>
        <v>671681.27500000002</v>
      </c>
      <c r="AB388" s="43">
        <f ca="1">SUM(Z$12:Z388)</f>
        <v>350445.27500000002</v>
      </c>
      <c r="AC388" s="60">
        <f ca="1">SUM(X$12:X388)+SUMIF(Y$12:Y388, "&lt;0")</f>
        <v>321236</v>
      </c>
      <c r="AE388" s="61">
        <v>44559</v>
      </c>
      <c r="AF388" s="62">
        <f t="shared" ca="1" si="151"/>
        <v>1562</v>
      </c>
      <c r="AG388" s="62">
        <f t="shared" ca="1" si="172"/>
        <v>1562</v>
      </c>
      <c r="AH388" s="62">
        <f t="shared" ca="1" si="176"/>
        <v>284</v>
      </c>
      <c r="AI388" s="62">
        <f t="shared" ca="1" si="159"/>
        <v>1278</v>
      </c>
      <c r="AJ388" s="62">
        <f t="shared" ca="1" si="160"/>
        <v>1278</v>
      </c>
      <c r="AK388" s="62">
        <f t="shared" ca="1" si="166"/>
        <v>539431.27500000002</v>
      </c>
      <c r="AL388" s="43">
        <f ca="1">SUM(AJ$12:AJ388)</f>
        <v>281435.27500000002</v>
      </c>
      <c r="AM388" s="60">
        <f ca="1">SUM(AH$12:AH388)+SUMIF(AI$12:AI388, "&lt;0")</f>
        <v>257996.00000000003</v>
      </c>
      <c r="AO388" s="61">
        <v>44559</v>
      </c>
      <c r="AP388" s="62">
        <f t="shared" ca="1" si="152"/>
        <v>2062</v>
      </c>
      <c r="AQ388" s="62">
        <f t="shared" ca="1" si="173"/>
        <v>2062</v>
      </c>
      <c r="AR388" s="62">
        <f t="shared" ca="1" si="177"/>
        <v>524</v>
      </c>
      <c r="AS388" s="62">
        <f t="shared" ca="1" si="161"/>
        <v>1538</v>
      </c>
      <c r="AT388" s="62">
        <f t="shared" ca="1" si="162"/>
        <v>1538</v>
      </c>
      <c r="AU388" s="62">
        <f t="shared" ca="1" si="167"/>
        <v>696681.27500000002</v>
      </c>
      <c r="AV388" s="43">
        <f ca="1">SUM(AT$12:AT388)</f>
        <v>362965.27500000002</v>
      </c>
      <c r="AW388" s="60">
        <f ca="1">SUM(AR$12:AR388)+SUMIF(AS$12:AS388, "&lt;0")</f>
        <v>333716</v>
      </c>
    </row>
    <row r="389" spans="1:49" x14ac:dyDescent="0.2">
      <c r="A389" s="33">
        <v>44560</v>
      </c>
      <c r="B389" s="54">
        <f ca="1">IF($A389&gt;= $C$5,$C$6, INDEX('[1]Historical Data'!$C$2:$C$745, MATCH(A389, '[1]Historical Data'!$A$2:$A$745, 0)))</f>
        <v>1062</v>
      </c>
      <c r="C389" s="62">
        <f t="shared" ca="1" si="169"/>
        <v>1062</v>
      </c>
      <c r="D389" s="62">
        <f t="shared" ca="1" si="178"/>
        <v>333</v>
      </c>
      <c r="E389" s="62">
        <f t="shared" ca="1" si="153"/>
        <v>729</v>
      </c>
      <c r="F389" s="62">
        <f t="shared" ca="1" si="150"/>
        <v>729</v>
      </c>
      <c r="G389" s="62">
        <f t="shared" ca="1" si="163"/>
        <v>383243.27500000002</v>
      </c>
      <c r="H389" s="43">
        <f ca="1">SUM(F$12:F389)</f>
        <v>200634.27499999999</v>
      </c>
      <c r="I389" s="60">
        <f ca="1">SUM(D$12:D389)+SUMIF(E$12:E389, "&lt;0")</f>
        <v>182609</v>
      </c>
      <c r="J389" s="43"/>
      <c r="K389" s="61">
        <v>44560</v>
      </c>
      <c r="L389" s="62">
        <f t="shared" ca="1" si="154"/>
        <v>1562</v>
      </c>
      <c r="M389" s="62">
        <f t="shared" ca="1" si="170"/>
        <v>1562</v>
      </c>
      <c r="N389" s="62">
        <f t="shared" ca="1" si="174"/>
        <v>573</v>
      </c>
      <c r="O389" s="62">
        <f t="shared" ca="1" si="155"/>
        <v>989</v>
      </c>
      <c r="P389" s="62">
        <f t="shared" ca="1" si="156"/>
        <v>989</v>
      </c>
      <c r="Q389" s="62">
        <f t="shared" ca="1" si="164"/>
        <v>528493.27500000002</v>
      </c>
      <c r="R389" s="43">
        <f ca="1">SUM(P$12:P389)</f>
        <v>276164.27500000002</v>
      </c>
      <c r="S389" s="60">
        <f ca="1">SUM(N$12:N389)+SUMIF(O$12:O389, "&lt;0")</f>
        <v>252329.00000000003</v>
      </c>
      <c r="U389" s="61">
        <v>44560</v>
      </c>
      <c r="V389" s="62">
        <f t="shared" ca="1" si="168"/>
        <v>2062</v>
      </c>
      <c r="W389" s="62">
        <f t="shared" ca="1" si="171"/>
        <v>2062</v>
      </c>
      <c r="X389" s="62">
        <f t="shared" ca="1" si="175"/>
        <v>813</v>
      </c>
      <c r="Y389" s="62">
        <f t="shared" ca="1" si="157"/>
        <v>1249</v>
      </c>
      <c r="Z389" s="62">
        <f t="shared" ca="1" si="158"/>
        <v>1249</v>
      </c>
      <c r="AA389" s="62">
        <f t="shared" ca="1" si="165"/>
        <v>673743.27500000002</v>
      </c>
      <c r="AB389" s="43">
        <f ca="1">SUM(Z$12:Z389)</f>
        <v>351694.27500000002</v>
      </c>
      <c r="AC389" s="60">
        <f ca="1">SUM(X$12:X389)+SUMIF(Y$12:Y389, "&lt;0")</f>
        <v>322049</v>
      </c>
      <c r="AE389" s="61">
        <v>44560</v>
      </c>
      <c r="AF389" s="62">
        <f t="shared" ca="1" si="151"/>
        <v>1562</v>
      </c>
      <c r="AG389" s="62">
        <f t="shared" ca="1" si="172"/>
        <v>1562</v>
      </c>
      <c r="AH389" s="62">
        <f t="shared" ca="1" si="176"/>
        <v>573</v>
      </c>
      <c r="AI389" s="62">
        <f t="shared" ca="1" si="159"/>
        <v>989</v>
      </c>
      <c r="AJ389" s="62">
        <f t="shared" ca="1" si="160"/>
        <v>989</v>
      </c>
      <c r="AK389" s="62">
        <f t="shared" ca="1" si="166"/>
        <v>540993.27500000002</v>
      </c>
      <c r="AL389" s="43">
        <f ca="1">SUM(AJ$12:AJ389)</f>
        <v>282424.27500000002</v>
      </c>
      <c r="AM389" s="60">
        <f ca="1">SUM(AH$12:AH389)+SUMIF(AI$12:AI389, "&lt;0")</f>
        <v>258569.00000000003</v>
      </c>
      <c r="AO389" s="61">
        <v>44560</v>
      </c>
      <c r="AP389" s="62">
        <f t="shared" ca="1" si="152"/>
        <v>2062</v>
      </c>
      <c r="AQ389" s="62">
        <f t="shared" ca="1" si="173"/>
        <v>2062</v>
      </c>
      <c r="AR389" s="62">
        <f t="shared" ca="1" si="177"/>
        <v>813</v>
      </c>
      <c r="AS389" s="62">
        <f t="shared" ca="1" si="161"/>
        <v>1249</v>
      </c>
      <c r="AT389" s="62">
        <f t="shared" ca="1" si="162"/>
        <v>1249</v>
      </c>
      <c r="AU389" s="62">
        <f t="shared" ca="1" si="167"/>
        <v>698743.27500000002</v>
      </c>
      <c r="AV389" s="43">
        <f ca="1">SUM(AT$12:AT389)</f>
        <v>364214.27500000002</v>
      </c>
      <c r="AW389" s="60">
        <f ca="1">SUM(AR$12:AR389)+SUMIF(AS$12:AS389, "&lt;0")</f>
        <v>334529</v>
      </c>
    </row>
    <row r="390" spans="1:49" x14ac:dyDescent="0.2">
      <c r="A390" s="33">
        <v>44561</v>
      </c>
      <c r="B390" s="54">
        <f ca="1">IF($A390&gt;= $C$5,$C$6, INDEX('[1]Historical Data'!$C$2:$C$745, MATCH(A390, '[1]Historical Data'!$A$2:$A$745, 0)))</f>
        <v>1062</v>
      </c>
      <c r="C390" s="62">
        <f t="shared" ca="1" si="169"/>
        <v>1062</v>
      </c>
      <c r="D390" s="62">
        <f t="shared" ca="1" si="178"/>
        <v>388</v>
      </c>
      <c r="E390" s="62">
        <f t="shared" ca="1" si="153"/>
        <v>674</v>
      </c>
      <c r="F390" s="62">
        <f t="shared" ca="1" si="150"/>
        <v>674</v>
      </c>
      <c r="G390" s="62">
        <f t="shared" ca="1" si="163"/>
        <v>384305.27500000002</v>
      </c>
      <c r="H390" s="43">
        <f ca="1">SUM(F$12:F390)</f>
        <v>201308.27499999999</v>
      </c>
      <c r="I390" s="60">
        <f ca="1">SUM(D$12:D390)+SUMIF(E$12:E390, "&lt;0")</f>
        <v>182997</v>
      </c>
      <c r="J390" s="43"/>
      <c r="K390" s="61">
        <v>44561</v>
      </c>
      <c r="L390" s="62">
        <f t="shared" ca="1" si="154"/>
        <v>1562</v>
      </c>
      <c r="M390" s="62">
        <f t="shared" ca="1" si="170"/>
        <v>1562</v>
      </c>
      <c r="N390" s="62">
        <f t="shared" ca="1" si="174"/>
        <v>628</v>
      </c>
      <c r="O390" s="62">
        <f t="shared" ca="1" si="155"/>
        <v>934</v>
      </c>
      <c r="P390" s="62">
        <f t="shared" ca="1" si="156"/>
        <v>934</v>
      </c>
      <c r="Q390" s="62">
        <f t="shared" ca="1" si="164"/>
        <v>530055.27500000002</v>
      </c>
      <c r="R390" s="43">
        <f ca="1">SUM(P$12:P390)</f>
        <v>277098.27500000002</v>
      </c>
      <c r="S390" s="60">
        <f ca="1">SUM(N$12:N390)+SUMIF(O$12:O390, "&lt;0")</f>
        <v>252957.00000000003</v>
      </c>
      <c r="U390" s="61">
        <v>44561</v>
      </c>
      <c r="V390" s="62">
        <f t="shared" ca="1" si="168"/>
        <v>2062</v>
      </c>
      <c r="W390" s="62">
        <f t="shared" ca="1" si="171"/>
        <v>2062</v>
      </c>
      <c r="X390" s="62">
        <f t="shared" ca="1" si="175"/>
        <v>868</v>
      </c>
      <c r="Y390" s="62">
        <f t="shared" ca="1" si="157"/>
        <v>1194</v>
      </c>
      <c r="Z390" s="62">
        <f t="shared" ca="1" si="158"/>
        <v>1194</v>
      </c>
      <c r="AA390" s="62">
        <f t="shared" ca="1" si="165"/>
        <v>675805.27500000002</v>
      </c>
      <c r="AB390" s="43">
        <f ca="1">SUM(Z$12:Z390)</f>
        <v>352888.27500000002</v>
      </c>
      <c r="AC390" s="60">
        <f ca="1">SUM(X$12:X390)+SUMIF(Y$12:Y390, "&lt;0")</f>
        <v>322917</v>
      </c>
      <c r="AE390" s="61">
        <v>44561</v>
      </c>
      <c r="AF390" s="62">
        <f t="shared" ca="1" si="151"/>
        <v>1562</v>
      </c>
      <c r="AG390" s="62">
        <f t="shared" ca="1" si="172"/>
        <v>1562</v>
      </c>
      <c r="AH390" s="62">
        <f t="shared" ca="1" si="176"/>
        <v>628</v>
      </c>
      <c r="AI390" s="62">
        <f t="shared" ca="1" si="159"/>
        <v>934</v>
      </c>
      <c r="AJ390" s="62">
        <f t="shared" ca="1" si="160"/>
        <v>934</v>
      </c>
      <c r="AK390" s="62">
        <f t="shared" ca="1" si="166"/>
        <v>542555.27500000002</v>
      </c>
      <c r="AL390" s="43">
        <f ca="1">SUM(AJ$12:AJ390)</f>
        <v>283358.27500000002</v>
      </c>
      <c r="AM390" s="60">
        <f ca="1">SUM(AH$12:AH390)+SUMIF(AI$12:AI390, "&lt;0")</f>
        <v>259197.00000000003</v>
      </c>
      <c r="AO390" s="61">
        <v>44561</v>
      </c>
      <c r="AP390" s="62">
        <f t="shared" ca="1" si="152"/>
        <v>2062</v>
      </c>
      <c r="AQ390" s="62">
        <f t="shared" ca="1" si="173"/>
        <v>2062</v>
      </c>
      <c r="AR390" s="62">
        <f t="shared" ca="1" si="177"/>
        <v>868</v>
      </c>
      <c r="AS390" s="62">
        <f t="shared" ca="1" si="161"/>
        <v>1194</v>
      </c>
      <c r="AT390" s="62">
        <f t="shared" ca="1" si="162"/>
        <v>1194</v>
      </c>
      <c r="AU390" s="62">
        <f t="shared" ca="1" si="167"/>
        <v>700805.27500000002</v>
      </c>
      <c r="AV390" s="43">
        <f ca="1">SUM(AT$12:AT390)</f>
        <v>365408.27500000002</v>
      </c>
      <c r="AW390" s="60">
        <f ca="1">SUM(AR$12:AR390)+SUMIF(AS$12:AS390, "&lt;0")</f>
        <v>335397</v>
      </c>
    </row>
    <row r="391" spans="1:49" x14ac:dyDescent="0.2">
      <c r="A391" s="33">
        <v>44562</v>
      </c>
      <c r="B391" s="54">
        <f ca="1">IF($A391&gt;= $C$5,$C$6, INDEX('[1]Historical Data'!$C$2:$C$745, MATCH(A391, '[1]Historical Data'!$A$2:$A$745, 0)))</f>
        <v>1062</v>
      </c>
      <c r="C391" s="62">
        <f t="shared" ca="1" si="169"/>
        <v>1062</v>
      </c>
      <c r="D391" s="62">
        <f t="shared" ca="1" si="178"/>
        <v>428</v>
      </c>
      <c r="E391" s="62">
        <f t="shared" ca="1" si="153"/>
        <v>634</v>
      </c>
      <c r="F391" s="62">
        <f t="shared" ca="1" si="150"/>
        <v>634</v>
      </c>
      <c r="G391" s="62">
        <f t="shared" ca="1" si="163"/>
        <v>385367.27500000002</v>
      </c>
      <c r="H391" s="43">
        <f ca="1">SUM(F$12:F391)</f>
        <v>201942.27499999999</v>
      </c>
      <c r="I391" s="60">
        <f ca="1">SUM(D$12:D391)+SUMIF(E$12:E391, "&lt;0")</f>
        <v>183425</v>
      </c>
      <c r="J391" s="43"/>
      <c r="K391" s="61">
        <v>44562</v>
      </c>
      <c r="L391" s="62">
        <f t="shared" ca="1" si="154"/>
        <v>1562</v>
      </c>
      <c r="M391" s="62">
        <f t="shared" ca="1" si="170"/>
        <v>1562</v>
      </c>
      <c r="N391" s="62">
        <f t="shared" ca="1" si="174"/>
        <v>668</v>
      </c>
      <c r="O391" s="62">
        <f t="shared" ca="1" si="155"/>
        <v>894</v>
      </c>
      <c r="P391" s="62">
        <f t="shared" ca="1" si="156"/>
        <v>894</v>
      </c>
      <c r="Q391" s="62">
        <f t="shared" ca="1" si="164"/>
        <v>531617.27500000002</v>
      </c>
      <c r="R391" s="43">
        <f ca="1">SUM(P$12:P391)</f>
        <v>277992.27500000002</v>
      </c>
      <c r="S391" s="60">
        <f ca="1">SUM(N$12:N391)+SUMIF(O$12:O391, "&lt;0")</f>
        <v>253625.00000000003</v>
      </c>
      <c r="U391" s="61">
        <v>44562</v>
      </c>
      <c r="V391" s="62">
        <f t="shared" ca="1" si="168"/>
        <v>2062</v>
      </c>
      <c r="W391" s="62">
        <f t="shared" ca="1" si="171"/>
        <v>2062</v>
      </c>
      <c r="X391" s="62">
        <f t="shared" ca="1" si="175"/>
        <v>908</v>
      </c>
      <c r="Y391" s="62">
        <f t="shared" ca="1" si="157"/>
        <v>1154</v>
      </c>
      <c r="Z391" s="62">
        <f t="shared" ca="1" si="158"/>
        <v>1154</v>
      </c>
      <c r="AA391" s="62">
        <f t="shared" ca="1" si="165"/>
        <v>677867.27500000002</v>
      </c>
      <c r="AB391" s="43">
        <f ca="1">SUM(Z$12:Z391)</f>
        <v>354042.27500000002</v>
      </c>
      <c r="AC391" s="60">
        <f ca="1">SUM(X$12:X391)+SUMIF(Y$12:Y391, "&lt;0")</f>
        <v>323825</v>
      </c>
      <c r="AE391" s="61">
        <v>44562</v>
      </c>
      <c r="AF391" s="62">
        <f t="shared" ca="1" si="151"/>
        <v>1562</v>
      </c>
      <c r="AG391" s="62">
        <f t="shared" ca="1" si="172"/>
        <v>1562</v>
      </c>
      <c r="AH391" s="62">
        <f t="shared" ca="1" si="176"/>
        <v>668</v>
      </c>
      <c r="AI391" s="62">
        <f t="shared" ca="1" si="159"/>
        <v>894</v>
      </c>
      <c r="AJ391" s="62">
        <f t="shared" ca="1" si="160"/>
        <v>894</v>
      </c>
      <c r="AK391" s="62">
        <f t="shared" ca="1" si="166"/>
        <v>544117.27500000002</v>
      </c>
      <c r="AL391" s="43">
        <f ca="1">SUM(AJ$12:AJ391)</f>
        <v>284252.27500000002</v>
      </c>
      <c r="AM391" s="60">
        <f ca="1">SUM(AH$12:AH391)+SUMIF(AI$12:AI391, "&lt;0")</f>
        <v>259865.00000000003</v>
      </c>
      <c r="AO391" s="61">
        <v>44562</v>
      </c>
      <c r="AP391" s="62">
        <f t="shared" ca="1" si="152"/>
        <v>2062</v>
      </c>
      <c r="AQ391" s="62">
        <f t="shared" ca="1" si="173"/>
        <v>2062</v>
      </c>
      <c r="AR391" s="62">
        <f t="shared" ca="1" si="177"/>
        <v>908</v>
      </c>
      <c r="AS391" s="62">
        <f t="shared" ca="1" si="161"/>
        <v>1154</v>
      </c>
      <c r="AT391" s="62">
        <f t="shared" ca="1" si="162"/>
        <v>1154</v>
      </c>
      <c r="AU391" s="62">
        <f t="shared" ca="1" si="167"/>
        <v>702867.27500000002</v>
      </c>
      <c r="AV391" s="43">
        <f ca="1">SUM(AT$12:AT391)</f>
        <v>366562.27500000002</v>
      </c>
      <c r="AW391" s="60">
        <f ca="1">SUM(AR$12:AR391)+SUMIF(AS$12:AS391, "&lt;0")</f>
        <v>336305</v>
      </c>
    </row>
    <row r="392" spans="1:49" x14ac:dyDescent="0.2">
      <c r="A392" s="33">
        <v>44563</v>
      </c>
      <c r="B392" s="54">
        <f ca="1">IF($A392&gt;= $C$5,$C$6, INDEX('[1]Historical Data'!$C$2:$C$745, MATCH(A392, '[1]Historical Data'!$A$2:$A$745, 0)))</f>
        <v>1062</v>
      </c>
      <c r="C392" s="62">
        <f t="shared" ca="1" si="169"/>
        <v>1062</v>
      </c>
      <c r="D392" s="62">
        <f t="shared" ca="1" si="178"/>
        <v>774</v>
      </c>
      <c r="E392" s="62">
        <f t="shared" ca="1" si="153"/>
        <v>288</v>
      </c>
      <c r="F392" s="62">
        <f t="shared" ca="1" si="150"/>
        <v>288</v>
      </c>
      <c r="G392" s="62">
        <f t="shared" ca="1" si="163"/>
        <v>386429.27500000002</v>
      </c>
      <c r="H392" s="43">
        <f ca="1">SUM(F$12:F392)</f>
        <v>202230.27499999999</v>
      </c>
      <c r="I392" s="60">
        <f ca="1">SUM(D$12:D392)+SUMIF(E$12:E392, "&lt;0")</f>
        <v>184199</v>
      </c>
      <c r="J392" s="43"/>
      <c r="K392" s="61">
        <v>44563</v>
      </c>
      <c r="L392" s="62">
        <f t="shared" ca="1" si="154"/>
        <v>1562</v>
      </c>
      <c r="M392" s="62">
        <f t="shared" ca="1" si="170"/>
        <v>1562</v>
      </c>
      <c r="N392" s="62">
        <f t="shared" ca="1" si="174"/>
        <v>1014</v>
      </c>
      <c r="O392" s="62">
        <f t="shared" ca="1" si="155"/>
        <v>548</v>
      </c>
      <c r="P392" s="62">
        <f t="shared" ca="1" si="156"/>
        <v>548</v>
      </c>
      <c r="Q392" s="62">
        <f t="shared" ca="1" si="164"/>
        <v>533179.27500000002</v>
      </c>
      <c r="R392" s="43">
        <f ca="1">SUM(P$12:P392)</f>
        <v>278540.27500000002</v>
      </c>
      <c r="S392" s="60">
        <f ca="1">SUM(N$12:N392)+SUMIF(O$12:O392, "&lt;0")</f>
        <v>254639.00000000003</v>
      </c>
      <c r="U392" s="61">
        <v>44563</v>
      </c>
      <c r="V392" s="62">
        <f t="shared" ca="1" si="168"/>
        <v>2062</v>
      </c>
      <c r="W392" s="62">
        <f t="shared" ca="1" si="171"/>
        <v>2062</v>
      </c>
      <c r="X392" s="62">
        <f t="shared" ca="1" si="175"/>
        <v>1254</v>
      </c>
      <c r="Y392" s="62">
        <f t="shared" ca="1" si="157"/>
        <v>808</v>
      </c>
      <c r="Z392" s="62">
        <f t="shared" ca="1" si="158"/>
        <v>808</v>
      </c>
      <c r="AA392" s="62">
        <f t="shared" ca="1" si="165"/>
        <v>679929.27500000002</v>
      </c>
      <c r="AB392" s="43">
        <f ca="1">SUM(Z$12:Z392)</f>
        <v>354850.27500000002</v>
      </c>
      <c r="AC392" s="60">
        <f ca="1">SUM(X$12:X392)+SUMIF(Y$12:Y392, "&lt;0")</f>
        <v>325079</v>
      </c>
      <c r="AE392" s="61">
        <v>44563</v>
      </c>
      <c r="AF392" s="62">
        <f t="shared" ca="1" si="151"/>
        <v>1562</v>
      </c>
      <c r="AG392" s="62">
        <f t="shared" ca="1" si="172"/>
        <v>1562</v>
      </c>
      <c r="AH392" s="62">
        <f t="shared" ca="1" si="176"/>
        <v>1014</v>
      </c>
      <c r="AI392" s="62">
        <f t="shared" ca="1" si="159"/>
        <v>548</v>
      </c>
      <c r="AJ392" s="62">
        <f t="shared" ca="1" si="160"/>
        <v>548</v>
      </c>
      <c r="AK392" s="62">
        <f t="shared" ca="1" si="166"/>
        <v>545679.27500000002</v>
      </c>
      <c r="AL392" s="43">
        <f ca="1">SUM(AJ$12:AJ392)</f>
        <v>284800.27500000002</v>
      </c>
      <c r="AM392" s="60">
        <f ca="1">SUM(AH$12:AH392)+SUMIF(AI$12:AI392, "&lt;0")</f>
        <v>260879.00000000003</v>
      </c>
      <c r="AO392" s="61">
        <v>44563</v>
      </c>
      <c r="AP392" s="62">
        <f t="shared" ca="1" si="152"/>
        <v>2062</v>
      </c>
      <c r="AQ392" s="62">
        <f t="shared" ca="1" si="173"/>
        <v>2062</v>
      </c>
      <c r="AR392" s="62">
        <f t="shared" ca="1" si="177"/>
        <v>1254</v>
      </c>
      <c r="AS392" s="62">
        <f t="shared" ca="1" si="161"/>
        <v>808</v>
      </c>
      <c r="AT392" s="62">
        <f t="shared" ca="1" si="162"/>
        <v>808</v>
      </c>
      <c r="AU392" s="62">
        <f t="shared" ca="1" si="167"/>
        <v>704929.27500000002</v>
      </c>
      <c r="AV392" s="43">
        <f ca="1">SUM(AT$12:AT392)</f>
        <v>367370.27500000002</v>
      </c>
      <c r="AW392" s="60">
        <f ca="1">SUM(AR$12:AR392)+SUMIF(AS$12:AS392, "&lt;0")</f>
        <v>337559</v>
      </c>
    </row>
    <row r="393" spans="1:49" x14ac:dyDescent="0.2">
      <c r="A393" s="33">
        <v>44564</v>
      </c>
      <c r="B393" s="54">
        <f ca="1">IF($A393&gt;= $C$5,$C$6, INDEX('[1]Historical Data'!$C$2:$C$745, MATCH(A393, '[1]Historical Data'!$A$2:$A$745, 0)))</f>
        <v>1062</v>
      </c>
      <c r="C393" s="62">
        <f t="shared" ca="1" si="169"/>
        <v>1062</v>
      </c>
      <c r="D393" s="62">
        <f t="shared" ca="1" si="178"/>
        <v>800</v>
      </c>
      <c r="E393" s="62">
        <f t="shared" ca="1" si="153"/>
        <v>262</v>
      </c>
      <c r="F393" s="62">
        <f t="shared" ca="1" si="150"/>
        <v>262</v>
      </c>
      <c r="G393" s="62">
        <f t="shared" ca="1" si="163"/>
        <v>387491.27500000002</v>
      </c>
      <c r="H393" s="43">
        <f ca="1">SUM(F$12:F393)</f>
        <v>202492.27499999999</v>
      </c>
      <c r="I393" s="60">
        <f ca="1">SUM(D$12:D393)+SUMIF(E$12:E393, "&lt;0")</f>
        <v>184999</v>
      </c>
      <c r="J393" s="43"/>
      <c r="K393" s="61">
        <v>44564</v>
      </c>
      <c r="L393" s="62">
        <f t="shared" ca="1" si="154"/>
        <v>1562</v>
      </c>
      <c r="M393" s="62">
        <f t="shared" ca="1" si="170"/>
        <v>1562</v>
      </c>
      <c r="N393" s="62">
        <f t="shared" ca="1" si="174"/>
        <v>1040</v>
      </c>
      <c r="O393" s="62">
        <f t="shared" ca="1" si="155"/>
        <v>522</v>
      </c>
      <c r="P393" s="62">
        <f t="shared" ca="1" si="156"/>
        <v>522</v>
      </c>
      <c r="Q393" s="62">
        <f t="shared" ca="1" si="164"/>
        <v>534741.27500000002</v>
      </c>
      <c r="R393" s="43">
        <f ca="1">SUM(P$12:P393)</f>
        <v>279062.27500000002</v>
      </c>
      <c r="S393" s="60">
        <f ca="1">SUM(N$12:N393)+SUMIF(O$12:O393, "&lt;0")</f>
        <v>255679.00000000003</v>
      </c>
      <c r="U393" s="61">
        <v>44564</v>
      </c>
      <c r="V393" s="62">
        <f t="shared" ca="1" si="168"/>
        <v>2062</v>
      </c>
      <c r="W393" s="62">
        <f t="shared" ca="1" si="171"/>
        <v>2062</v>
      </c>
      <c r="X393" s="62">
        <f t="shared" ca="1" si="175"/>
        <v>1280</v>
      </c>
      <c r="Y393" s="62">
        <f t="shared" ca="1" si="157"/>
        <v>782</v>
      </c>
      <c r="Z393" s="62">
        <f t="shared" ca="1" si="158"/>
        <v>782</v>
      </c>
      <c r="AA393" s="62">
        <f t="shared" ca="1" si="165"/>
        <v>681991.27500000002</v>
      </c>
      <c r="AB393" s="43">
        <f ca="1">SUM(Z$12:Z393)</f>
        <v>355632.27500000002</v>
      </c>
      <c r="AC393" s="60">
        <f ca="1">SUM(X$12:X393)+SUMIF(Y$12:Y393, "&lt;0")</f>
        <v>326359</v>
      </c>
      <c r="AE393" s="61">
        <v>44564</v>
      </c>
      <c r="AF393" s="62">
        <f t="shared" ca="1" si="151"/>
        <v>1562</v>
      </c>
      <c r="AG393" s="62">
        <f t="shared" ca="1" si="172"/>
        <v>1562</v>
      </c>
      <c r="AH393" s="62">
        <f t="shared" ca="1" si="176"/>
        <v>1040</v>
      </c>
      <c r="AI393" s="62">
        <f t="shared" ca="1" si="159"/>
        <v>522</v>
      </c>
      <c r="AJ393" s="62">
        <f t="shared" ca="1" si="160"/>
        <v>522</v>
      </c>
      <c r="AK393" s="62">
        <f t="shared" ca="1" si="166"/>
        <v>547241.27500000002</v>
      </c>
      <c r="AL393" s="43">
        <f ca="1">SUM(AJ$12:AJ393)</f>
        <v>285322.27500000002</v>
      </c>
      <c r="AM393" s="60">
        <f ca="1">SUM(AH$12:AH393)+SUMIF(AI$12:AI393, "&lt;0")</f>
        <v>261919.00000000003</v>
      </c>
      <c r="AO393" s="61">
        <v>44564</v>
      </c>
      <c r="AP393" s="62">
        <f t="shared" ca="1" si="152"/>
        <v>2062</v>
      </c>
      <c r="AQ393" s="62">
        <f t="shared" ca="1" si="173"/>
        <v>2062</v>
      </c>
      <c r="AR393" s="62">
        <f t="shared" ca="1" si="177"/>
        <v>1280</v>
      </c>
      <c r="AS393" s="62">
        <f t="shared" ca="1" si="161"/>
        <v>782</v>
      </c>
      <c r="AT393" s="62">
        <f t="shared" ca="1" si="162"/>
        <v>782</v>
      </c>
      <c r="AU393" s="62">
        <f t="shared" ca="1" si="167"/>
        <v>706991.27500000002</v>
      </c>
      <c r="AV393" s="43">
        <f ca="1">SUM(AT$12:AT393)</f>
        <v>368152.27500000002</v>
      </c>
      <c r="AW393" s="60">
        <f ca="1">SUM(AR$12:AR393)+SUMIF(AS$12:AS393, "&lt;0")</f>
        <v>338839</v>
      </c>
    </row>
    <row r="394" spans="1:49" x14ac:dyDescent="0.2">
      <c r="A394" s="33">
        <v>44565</v>
      </c>
      <c r="B394" s="54">
        <f ca="1">IF($A394&gt;= $C$5,$C$6, INDEX('[1]Historical Data'!$C$2:$C$745, MATCH(A394, '[1]Historical Data'!$A$2:$A$745, 0)))</f>
        <v>1062</v>
      </c>
      <c r="C394" s="62">
        <f t="shared" ca="1" si="169"/>
        <v>1062</v>
      </c>
      <c r="D394" s="62">
        <f t="shared" ca="1" si="178"/>
        <v>673</v>
      </c>
      <c r="E394" s="62">
        <f t="shared" ca="1" si="153"/>
        <v>389</v>
      </c>
      <c r="F394" s="62">
        <f t="shared" ca="1" si="150"/>
        <v>389</v>
      </c>
      <c r="G394" s="62">
        <f t="shared" ca="1" si="163"/>
        <v>388553.27500000002</v>
      </c>
      <c r="H394" s="43">
        <f ca="1">SUM(F$12:F394)</f>
        <v>202881.27499999999</v>
      </c>
      <c r="I394" s="60">
        <f ca="1">SUM(D$12:D394)+SUMIF(E$12:E394, "&lt;0")</f>
        <v>185672</v>
      </c>
      <c r="J394" s="43"/>
      <c r="K394" s="61">
        <v>44565</v>
      </c>
      <c r="L394" s="62">
        <f t="shared" ca="1" si="154"/>
        <v>1562</v>
      </c>
      <c r="M394" s="62">
        <f t="shared" ca="1" si="170"/>
        <v>1562</v>
      </c>
      <c r="N394" s="62">
        <f t="shared" ca="1" si="174"/>
        <v>913</v>
      </c>
      <c r="O394" s="62">
        <f t="shared" ca="1" si="155"/>
        <v>649</v>
      </c>
      <c r="P394" s="62">
        <f t="shared" ca="1" si="156"/>
        <v>649</v>
      </c>
      <c r="Q394" s="62">
        <f t="shared" ca="1" si="164"/>
        <v>536303.27500000002</v>
      </c>
      <c r="R394" s="43">
        <f ca="1">SUM(P$12:P394)</f>
        <v>279711.27500000002</v>
      </c>
      <c r="S394" s="60">
        <f ca="1">SUM(N$12:N394)+SUMIF(O$12:O394, "&lt;0")</f>
        <v>256592.00000000003</v>
      </c>
      <c r="U394" s="61">
        <v>44565</v>
      </c>
      <c r="V394" s="62">
        <f t="shared" ca="1" si="168"/>
        <v>2062</v>
      </c>
      <c r="W394" s="62">
        <f t="shared" ca="1" si="171"/>
        <v>2062</v>
      </c>
      <c r="X394" s="62">
        <f t="shared" ca="1" si="175"/>
        <v>1153</v>
      </c>
      <c r="Y394" s="62">
        <f t="shared" ca="1" si="157"/>
        <v>909</v>
      </c>
      <c r="Z394" s="62">
        <f t="shared" ca="1" si="158"/>
        <v>909</v>
      </c>
      <c r="AA394" s="62">
        <f t="shared" ca="1" si="165"/>
        <v>684053.27500000002</v>
      </c>
      <c r="AB394" s="43">
        <f ca="1">SUM(Z$12:Z394)</f>
        <v>356541.27500000002</v>
      </c>
      <c r="AC394" s="60">
        <f ca="1">SUM(X$12:X394)+SUMIF(Y$12:Y394, "&lt;0")</f>
        <v>327512</v>
      </c>
      <c r="AE394" s="61">
        <v>44565</v>
      </c>
      <c r="AF394" s="62">
        <f t="shared" ca="1" si="151"/>
        <v>1562</v>
      </c>
      <c r="AG394" s="62">
        <f t="shared" ca="1" si="172"/>
        <v>1562</v>
      </c>
      <c r="AH394" s="62">
        <f t="shared" ca="1" si="176"/>
        <v>913</v>
      </c>
      <c r="AI394" s="62">
        <f t="shared" ca="1" si="159"/>
        <v>649</v>
      </c>
      <c r="AJ394" s="62">
        <f t="shared" ca="1" si="160"/>
        <v>649</v>
      </c>
      <c r="AK394" s="62">
        <f t="shared" ca="1" si="166"/>
        <v>548803.27500000002</v>
      </c>
      <c r="AL394" s="43">
        <f ca="1">SUM(AJ$12:AJ394)</f>
        <v>285971.27500000002</v>
      </c>
      <c r="AM394" s="60">
        <f ca="1">SUM(AH$12:AH394)+SUMIF(AI$12:AI394, "&lt;0")</f>
        <v>262832</v>
      </c>
      <c r="AO394" s="61">
        <v>44565</v>
      </c>
      <c r="AP394" s="62">
        <f t="shared" ca="1" si="152"/>
        <v>2062</v>
      </c>
      <c r="AQ394" s="62">
        <f t="shared" ca="1" si="173"/>
        <v>2062</v>
      </c>
      <c r="AR394" s="62">
        <f t="shared" ca="1" si="177"/>
        <v>1153</v>
      </c>
      <c r="AS394" s="62">
        <f t="shared" ca="1" si="161"/>
        <v>909</v>
      </c>
      <c r="AT394" s="62">
        <f t="shared" ca="1" si="162"/>
        <v>909</v>
      </c>
      <c r="AU394" s="62">
        <f t="shared" ca="1" si="167"/>
        <v>709053.27500000002</v>
      </c>
      <c r="AV394" s="43">
        <f ca="1">SUM(AT$12:AT394)</f>
        <v>369061.27500000002</v>
      </c>
      <c r="AW394" s="60">
        <f ca="1">SUM(AR$12:AR394)+SUMIF(AS$12:AS394, "&lt;0")</f>
        <v>339992</v>
      </c>
    </row>
    <row r="395" spans="1:49" x14ac:dyDescent="0.2">
      <c r="A395" s="33">
        <v>44566</v>
      </c>
      <c r="B395" s="54">
        <f ca="1">IF($A395&gt;= $C$5,$C$6, INDEX('[1]Historical Data'!$C$2:$C$745, MATCH(A395, '[1]Historical Data'!$A$2:$A$745, 0)))</f>
        <v>1062</v>
      </c>
      <c r="C395" s="62">
        <f t="shared" ca="1" si="169"/>
        <v>1062</v>
      </c>
      <c r="D395" s="62">
        <f t="shared" ca="1" si="178"/>
        <v>763</v>
      </c>
      <c r="E395" s="62">
        <f t="shared" ca="1" si="153"/>
        <v>299</v>
      </c>
      <c r="F395" s="62">
        <f t="shared" ca="1" si="150"/>
        <v>299</v>
      </c>
      <c r="G395" s="62">
        <f t="shared" ca="1" si="163"/>
        <v>389615.27500000002</v>
      </c>
      <c r="H395" s="43">
        <f ca="1">SUM(F$12:F395)</f>
        <v>203180.27499999999</v>
      </c>
      <c r="I395" s="60">
        <f ca="1">SUM(D$12:D395)+SUMIF(E$12:E395, "&lt;0")</f>
        <v>186435</v>
      </c>
      <c r="J395" s="43"/>
      <c r="K395" s="61">
        <v>44566</v>
      </c>
      <c r="L395" s="62">
        <f t="shared" ca="1" si="154"/>
        <v>1562</v>
      </c>
      <c r="M395" s="62">
        <f t="shared" ca="1" si="170"/>
        <v>1562</v>
      </c>
      <c r="N395" s="62">
        <f t="shared" ca="1" si="174"/>
        <v>1003</v>
      </c>
      <c r="O395" s="62">
        <f t="shared" ca="1" si="155"/>
        <v>559</v>
      </c>
      <c r="P395" s="62">
        <f t="shared" ca="1" si="156"/>
        <v>559</v>
      </c>
      <c r="Q395" s="62">
        <f t="shared" ca="1" si="164"/>
        <v>537865.27500000002</v>
      </c>
      <c r="R395" s="43">
        <f ca="1">SUM(P$12:P395)</f>
        <v>280270.27500000002</v>
      </c>
      <c r="S395" s="60">
        <f ca="1">SUM(N$12:N395)+SUMIF(O$12:O395, "&lt;0")</f>
        <v>257595.00000000003</v>
      </c>
      <c r="U395" s="61">
        <v>44566</v>
      </c>
      <c r="V395" s="62">
        <f t="shared" ca="1" si="168"/>
        <v>2062</v>
      </c>
      <c r="W395" s="62">
        <f t="shared" ca="1" si="171"/>
        <v>2062</v>
      </c>
      <c r="X395" s="62">
        <f t="shared" ca="1" si="175"/>
        <v>1243</v>
      </c>
      <c r="Y395" s="62">
        <f t="shared" ca="1" si="157"/>
        <v>819</v>
      </c>
      <c r="Z395" s="62">
        <f t="shared" ca="1" si="158"/>
        <v>819</v>
      </c>
      <c r="AA395" s="62">
        <f t="shared" ca="1" si="165"/>
        <v>686115.27500000002</v>
      </c>
      <c r="AB395" s="43">
        <f ca="1">SUM(Z$12:Z395)</f>
        <v>357360.27500000002</v>
      </c>
      <c r="AC395" s="60">
        <f ca="1">SUM(X$12:X395)+SUMIF(Y$12:Y395, "&lt;0")</f>
        <v>328755</v>
      </c>
      <c r="AE395" s="61">
        <v>44566</v>
      </c>
      <c r="AF395" s="62">
        <f t="shared" ca="1" si="151"/>
        <v>1562</v>
      </c>
      <c r="AG395" s="62">
        <f t="shared" ca="1" si="172"/>
        <v>1562</v>
      </c>
      <c r="AH395" s="62">
        <f t="shared" ca="1" si="176"/>
        <v>1003</v>
      </c>
      <c r="AI395" s="62">
        <f t="shared" ca="1" si="159"/>
        <v>559</v>
      </c>
      <c r="AJ395" s="62">
        <f t="shared" ca="1" si="160"/>
        <v>559</v>
      </c>
      <c r="AK395" s="62">
        <f t="shared" ca="1" si="166"/>
        <v>550365.27500000002</v>
      </c>
      <c r="AL395" s="43">
        <f ca="1">SUM(AJ$12:AJ395)</f>
        <v>286530.27500000002</v>
      </c>
      <c r="AM395" s="60">
        <f ca="1">SUM(AH$12:AH395)+SUMIF(AI$12:AI395, "&lt;0")</f>
        <v>263835</v>
      </c>
      <c r="AO395" s="61">
        <v>44566</v>
      </c>
      <c r="AP395" s="62">
        <f t="shared" ca="1" si="152"/>
        <v>2062</v>
      </c>
      <c r="AQ395" s="62">
        <f t="shared" ca="1" si="173"/>
        <v>2062</v>
      </c>
      <c r="AR395" s="62">
        <f t="shared" ca="1" si="177"/>
        <v>1243</v>
      </c>
      <c r="AS395" s="62">
        <f t="shared" ca="1" si="161"/>
        <v>819</v>
      </c>
      <c r="AT395" s="62">
        <f t="shared" ca="1" si="162"/>
        <v>819</v>
      </c>
      <c r="AU395" s="62">
        <f t="shared" ca="1" si="167"/>
        <v>711115.27500000002</v>
      </c>
      <c r="AV395" s="43">
        <f ca="1">SUM(AT$12:AT395)</f>
        <v>369880.27500000002</v>
      </c>
      <c r="AW395" s="60">
        <f ca="1">SUM(AR$12:AR395)+SUMIF(AS$12:AS395, "&lt;0")</f>
        <v>341235</v>
      </c>
    </row>
    <row r="396" spans="1:49" x14ac:dyDescent="0.2">
      <c r="A396" s="33">
        <v>44567</v>
      </c>
      <c r="B396" s="54">
        <f ca="1">IF($A396&gt;= $C$5,$C$6, INDEX('[1]Historical Data'!$C$2:$C$745, MATCH(A396, '[1]Historical Data'!$A$2:$A$745, 0)))</f>
        <v>1062</v>
      </c>
      <c r="C396" s="62">
        <f t="shared" ca="1" si="169"/>
        <v>1062</v>
      </c>
      <c r="D396" s="62">
        <f t="shared" ca="1" si="178"/>
        <v>1062</v>
      </c>
      <c r="E396" s="62">
        <f t="shared" ca="1" si="153"/>
        <v>0</v>
      </c>
      <c r="F396" s="62">
        <f t="shared" ref="F396:F459" ca="1" si="179">IF(E396 &gt; 0, E396, 0)</f>
        <v>0</v>
      </c>
      <c r="G396" s="62">
        <f t="shared" ca="1" si="163"/>
        <v>390677.27500000002</v>
      </c>
      <c r="H396" s="43">
        <f ca="1">SUM(F$12:F396)</f>
        <v>203180.27499999999</v>
      </c>
      <c r="I396" s="60">
        <f ca="1">SUM(D$12:D396)+SUMIF(E$12:E396, "&lt;0")</f>
        <v>187497</v>
      </c>
      <c r="J396" s="43"/>
      <c r="K396" s="61">
        <v>44567</v>
      </c>
      <c r="L396" s="62">
        <f t="shared" ca="1" si="154"/>
        <v>1562</v>
      </c>
      <c r="M396" s="62">
        <f t="shared" ca="1" si="170"/>
        <v>1562</v>
      </c>
      <c r="N396" s="62">
        <f t="shared" ca="1" si="174"/>
        <v>1357</v>
      </c>
      <c r="O396" s="62">
        <f t="shared" ca="1" si="155"/>
        <v>205</v>
      </c>
      <c r="P396" s="62">
        <f t="shared" ca="1" si="156"/>
        <v>205</v>
      </c>
      <c r="Q396" s="62">
        <f t="shared" ca="1" si="164"/>
        <v>539427.27500000002</v>
      </c>
      <c r="R396" s="43">
        <f ca="1">SUM(P$12:P396)</f>
        <v>280475.27500000002</v>
      </c>
      <c r="S396" s="60">
        <f ca="1">SUM(N$12:N396)+SUMIF(O$12:O396, "&lt;0")</f>
        <v>258952.00000000003</v>
      </c>
      <c r="U396" s="61">
        <v>44567</v>
      </c>
      <c r="V396" s="62">
        <f t="shared" ca="1" si="168"/>
        <v>2062</v>
      </c>
      <c r="W396" s="62">
        <f t="shared" ca="1" si="171"/>
        <v>2062</v>
      </c>
      <c r="X396" s="62">
        <f t="shared" ca="1" si="175"/>
        <v>1603</v>
      </c>
      <c r="Y396" s="62">
        <f t="shared" ca="1" si="157"/>
        <v>459</v>
      </c>
      <c r="Z396" s="62">
        <f t="shared" ca="1" si="158"/>
        <v>459</v>
      </c>
      <c r="AA396" s="62">
        <f t="shared" ca="1" si="165"/>
        <v>688177.27500000002</v>
      </c>
      <c r="AB396" s="43">
        <f ca="1">SUM(Z$12:Z396)</f>
        <v>357819.27500000002</v>
      </c>
      <c r="AC396" s="60">
        <f ca="1">SUM(X$12:X396)+SUMIF(Y$12:Y396, "&lt;0")</f>
        <v>330358</v>
      </c>
      <c r="AE396" s="61">
        <v>44567</v>
      </c>
      <c r="AF396" s="62">
        <f t="shared" ref="AF396:AF459" ca="1" si="180">IF(AE396&lt;AG$5, $B396, AG$6+MIN((AE396-AG$5)/AG$8, 1)*AG$7)</f>
        <v>1562</v>
      </c>
      <c r="AG396" s="62">
        <f t="shared" ca="1" si="172"/>
        <v>1562</v>
      </c>
      <c r="AH396" s="62">
        <f t="shared" ca="1" si="176"/>
        <v>1363</v>
      </c>
      <c r="AI396" s="62">
        <f t="shared" ca="1" si="159"/>
        <v>199</v>
      </c>
      <c r="AJ396" s="62">
        <f t="shared" ca="1" si="160"/>
        <v>199</v>
      </c>
      <c r="AK396" s="62">
        <f t="shared" ca="1" si="166"/>
        <v>551927.27500000002</v>
      </c>
      <c r="AL396" s="43">
        <f ca="1">SUM(AJ$12:AJ396)</f>
        <v>286729.27500000002</v>
      </c>
      <c r="AM396" s="60">
        <f ca="1">SUM(AH$12:AH396)+SUMIF(AI$12:AI396, "&lt;0")</f>
        <v>265198</v>
      </c>
      <c r="AO396" s="61">
        <v>44567</v>
      </c>
      <c r="AP396" s="62">
        <f t="shared" ref="AP396:AP459" ca="1" si="181">IF(AO396&lt;AQ$5, $B396, AQ$6+MIN((AO396-AQ$5)/AQ$8, 1)*AQ$7)</f>
        <v>2062</v>
      </c>
      <c r="AQ396" s="62">
        <f t="shared" ca="1" si="173"/>
        <v>2062</v>
      </c>
      <c r="AR396" s="62">
        <f t="shared" ca="1" si="177"/>
        <v>1603</v>
      </c>
      <c r="AS396" s="62">
        <f t="shared" ca="1" si="161"/>
        <v>459</v>
      </c>
      <c r="AT396" s="62">
        <f t="shared" ca="1" si="162"/>
        <v>459</v>
      </c>
      <c r="AU396" s="62">
        <f t="shared" ca="1" si="167"/>
        <v>713177.27500000002</v>
      </c>
      <c r="AV396" s="43">
        <f ca="1">SUM(AT$12:AT396)</f>
        <v>370339.27500000002</v>
      </c>
      <c r="AW396" s="60">
        <f ca="1">SUM(AR$12:AR396)+SUMIF(AS$12:AS396, "&lt;0")</f>
        <v>342838</v>
      </c>
    </row>
    <row r="397" spans="1:49" x14ac:dyDescent="0.2">
      <c r="A397" s="33">
        <v>44568</v>
      </c>
      <c r="B397" s="54">
        <f ca="1">IF($A397&gt;= $C$5,$C$6, INDEX('[1]Historical Data'!$C$2:$C$745, MATCH(A397, '[1]Historical Data'!$A$2:$A$745, 0)))</f>
        <v>1062</v>
      </c>
      <c r="C397" s="62">
        <f t="shared" ca="1" si="169"/>
        <v>1062</v>
      </c>
      <c r="D397" s="62">
        <f t="shared" ca="1" si="178"/>
        <v>652</v>
      </c>
      <c r="E397" s="62">
        <f t="shared" ref="E397:E460" ca="1" si="182">B397-D397</f>
        <v>410</v>
      </c>
      <c r="F397" s="62">
        <f t="shared" ca="1" si="179"/>
        <v>410</v>
      </c>
      <c r="G397" s="62">
        <f t="shared" ca="1" si="163"/>
        <v>391739.27500000002</v>
      </c>
      <c r="H397" s="43">
        <f ca="1">SUM(F$12:F397)</f>
        <v>203590.27499999999</v>
      </c>
      <c r="I397" s="60">
        <f ca="1">SUM(D$12:D397)+SUMIF(E$12:E397, "&lt;0")</f>
        <v>188149</v>
      </c>
      <c r="J397" s="43"/>
      <c r="K397" s="61">
        <v>44568</v>
      </c>
      <c r="L397" s="62">
        <f t="shared" ref="L397:L460" ca="1" si="183">IF(K397&lt;M$5, $B397, M$6+MIN((K397-M$5)/M$8, 1)*M$7)</f>
        <v>1562</v>
      </c>
      <c r="M397" s="62">
        <f t="shared" ca="1" si="170"/>
        <v>1562</v>
      </c>
      <c r="N397" s="62">
        <f t="shared" ca="1" si="174"/>
        <v>837</v>
      </c>
      <c r="O397" s="62">
        <f t="shared" ref="O397:O460" ca="1" si="184">L397-N397</f>
        <v>725</v>
      </c>
      <c r="P397" s="62">
        <f t="shared" ref="P397:P460" ca="1" si="185">IF(O397 &gt; 0, O397, 0)</f>
        <v>725</v>
      </c>
      <c r="Q397" s="62">
        <f t="shared" ca="1" si="164"/>
        <v>540989.27500000002</v>
      </c>
      <c r="R397" s="43">
        <f ca="1">SUM(P$12:P397)</f>
        <v>281200.27500000002</v>
      </c>
      <c r="S397" s="60">
        <f ca="1">SUM(N$12:N397)+SUMIF(O$12:O397, "&lt;0")</f>
        <v>259789.00000000003</v>
      </c>
      <c r="U397" s="61">
        <v>44568</v>
      </c>
      <c r="V397" s="62">
        <f t="shared" ca="1" si="168"/>
        <v>2062</v>
      </c>
      <c r="W397" s="62">
        <f t="shared" ca="1" si="171"/>
        <v>2062</v>
      </c>
      <c r="X397" s="62">
        <f t="shared" ca="1" si="175"/>
        <v>1071</v>
      </c>
      <c r="Y397" s="62">
        <f t="shared" ref="Y397:Y460" ca="1" si="186">V397-X397</f>
        <v>991</v>
      </c>
      <c r="Z397" s="62">
        <f t="shared" ref="Z397:Z460" ca="1" si="187">IF(Y397 &gt; 0, Y397, 0)</f>
        <v>991</v>
      </c>
      <c r="AA397" s="62">
        <f t="shared" ca="1" si="165"/>
        <v>690239.27500000002</v>
      </c>
      <c r="AB397" s="43">
        <f ca="1">SUM(Z$12:Z397)</f>
        <v>358810.27500000002</v>
      </c>
      <c r="AC397" s="60">
        <f ca="1">SUM(X$12:X397)+SUMIF(Y$12:Y397, "&lt;0")</f>
        <v>331429</v>
      </c>
      <c r="AE397" s="61">
        <v>44568</v>
      </c>
      <c r="AF397" s="62">
        <f t="shared" ca="1" si="180"/>
        <v>1562</v>
      </c>
      <c r="AG397" s="62">
        <f t="shared" ca="1" si="172"/>
        <v>1562</v>
      </c>
      <c r="AH397" s="62">
        <f t="shared" ca="1" si="176"/>
        <v>831</v>
      </c>
      <c r="AI397" s="62">
        <f t="shared" ref="AI397:AI460" ca="1" si="188">AF397-AH397</f>
        <v>731</v>
      </c>
      <c r="AJ397" s="62">
        <f t="shared" ref="AJ397:AJ460" ca="1" si="189">IF(AI397 &gt; 0, AI397, 0)</f>
        <v>731</v>
      </c>
      <c r="AK397" s="62">
        <f t="shared" ca="1" si="166"/>
        <v>553489.27500000002</v>
      </c>
      <c r="AL397" s="43">
        <f ca="1">SUM(AJ$12:AJ397)</f>
        <v>287460.27500000002</v>
      </c>
      <c r="AM397" s="60">
        <f ca="1">SUM(AH$12:AH397)+SUMIF(AI$12:AI397, "&lt;0")</f>
        <v>266029</v>
      </c>
      <c r="AO397" s="61">
        <v>44568</v>
      </c>
      <c r="AP397" s="62">
        <f t="shared" ca="1" si="181"/>
        <v>2062</v>
      </c>
      <c r="AQ397" s="62">
        <f t="shared" ca="1" si="173"/>
        <v>2062</v>
      </c>
      <c r="AR397" s="62">
        <f t="shared" ca="1" si="177"/>
        <v>1071</v>
      </c>
      <c r="AS397" s="62">
        <f t="shared" ref="AS397:AS460" ca="1" si="190">AP397-AR397</f>
        <v>991</v>
      </c>
      <c r="AT397" s="62">
        <f t="shared" ref="AT397:AT460" ca="1" si="191">IF(AS397 &gt; 0, AS397, 0)</f>
        <v>991</v>
      </c>
      <c r="AU397" s="62">
        <f t="shared" ca="1" si="167"/>
        <v>715239.27500000002</v>
      </c>
      <c r="AV397" s="43">
        <f ca="1">SUM(AT$12:AT397)</f>
        <v>371330.27500000002</v>
      </c>
      <c r="AW397" s="60">
        <f ca="1">SUM(AR$12:AR397)+SUMIF(AS$12:AS397, "&lt;0")</f>
        <v>343909</v>
      </c>
    </row>
    <row r="398" spans="1:49" x14ac:dyDescent="0.2">
      <c r="A398" s="33">
        <v>44569</v>
      </c>
      <c r="B398" s="54">
        <f ca="1">IF($A398&gt;= $C$5,$C$6, INDEX('[1]Historical Data'!$C$2:$C$745, MATCH(A398, '[1]Historical Data'!$A$2:$A$745, 0)))</f>
        <v>1062</v>
      </c>
      <c r="C398" s="62">
        <f t="shared" ca="1" si="169"/>
        <v>1062</v>
      </c>
      <c r="D398" s="62">
        <f t="shared" ca="1" si="178"/>
        <v>500</v>
      </c>
      <c r="E398" s="62">
        <f t="shared" ca="1" si="182"/>
        <v>562</v>
      </c>
      <c r="F398" s="62">
        <f t="shared" ca="1" si="179"/>
        <v>562</v>
      </c>
      <c r="G398" s="62">
        <f t="shared" ref="G398:G461" ca="1" si="192">B398+G397</f>
        <v>392801.27500000002</v>
      </c>
      <c r="H398" s="43">
        <f ca="1">SUM(F$12:F398)</f>
        <v>204152.27499999999</v>
      </c>
      <c r="I398" s="60">
        <f ca="1">SUM(D$12:D398)+SUMIF(E$12:E398, "&lt;0")</f>
        <v>188649</v>
      </c>
      <c r="J398" s="43"/>
      <c r="K398" s="61">
        <v>44569</v>
      </c>
      <c r="L398" s="62">
        <f t="shared" ca="1" si="183"/>
        <v>1562</v>
      </c>
      <c r="M398" s="62">
        <f t="shared" ca="1" si="170"/>
        <v>1562</v>
      </c>
      <c r="N398" s="62">
        <f t="shared" ca="1" si="174"/>
        <v>740</v>
      </c>
      <c r="O398" s="62">
        <f t="shared" ca="1" si="184"/>
        <v>822</v>
      </c>
      <c r="P398" s="62">
        <f t="shared" ca="1" si="185"/>
        <v>822</v>
      </c>
      <c r="Q398" s="62">
        <f t="shared" ref="Q398:Q461" ca="1" si="193">L398+Q397</f>
        <v>542551.27500000002</v>
      </c>
      <c r="R398" s="43">
        <f ca="1">SUM(P$12:P398)</f>
        <v>282022.27500000002</v>
      </c>
      <c r="S398" s="60">
        <f ca="1">SUM(N$12:N398)+SUMIF(O$12:O398, "&lt;0")</f>
        <v>260529.00000000003</v>
      </c>
      <c r="U398" s="61">
        <v>44569</v>
      </c>
      <c r="V398" s="62">
        <f t="shared" ca="1" si="168"/>
        <v>2062</v>
      </c>
      <c r="W398" s="62">
        <f t="shared" ca="1" si="171"/>
        <v>2062</v>
      </c>
      <c r="X398" s="62">
        <f t="shared" ca="1" si="175"/>
        <v>980</v>
      </c>
      <c r="Y398" s="62">
        <f t="shared" ca="1" si="186"/>
        <v>1082</v>
      </c>
      <c r="Z398" s="62">
        <f t="shared" ca="1" si="187"/>
        <v>1082</v>
      </c>
      <c r="AA398" s="62">
        <f t="shared" ref="AA398:AA461" ca="1" si="194">V398+AA397</f>
        <v>692301.27500000002</v>
      </c>
      <c r="AB398" s="43">
        <f ca="1">SUM(Z$12:Z398)</f>
        <v>359892.27500000002</v>
      </c>
      <c r="AC398" s="60">
        <f ca="1">SUM(X$12:X398)+SUMIF(Y$12:Y398, "&lt;0")</f>
        <v>332409</v>
      </c>
      <c r="AE398" s="61">
        <v>44569</v>
      </c>
      <c r="AF398" s="62">
        <f t="shared" ca="1" si="180"/>
        <v>1562</v>
      </c>
      <c r="AG398" s="62">
        <f t="shared" ca="1" si="172"/>
        <v>1562</v>
      </c>
      <c r="AH398" s="62">
        <f t="shared" ca="1" si="176"/>
        <v>740</v>
      </c>
      <c r="AI398" s="62">
        <f t="shared" ca="1" si="188"/>
        <v>822</v>
      </c>
      <c r="AJ398" s="62">
        <f t="shared" ca="1" si="189"/>
        <v>822</v>
      </c>
      <c r="AK398" s="62">
        <f t="shared" ref="AK398:AK461" ca="1" si="195">AF398+AK397</f>
        <v>555051.27500000002</v>
      </c>
      <c r="AL398" s="43">
        <f ca="1">SUM(AJ$12:AJ398)</f>
        <v>288282.27500000002</v>
      </c>
      <c r="AM398" s="60">
        <f ca="1">SUM(AH$12:AH398)+SUMIF(AI$12:AI398, "&lt;0")</f>
        <v>266769</v>
      </c>
      <c r="AO398" s="61">
        <v>44569</v>
      </c>
      <c r="AP398" s="62">
        <f t="shared" ca="1" si="181"/>
        <v>2062</v>
      </c>
      <c r="AQ398" s="62">
        <f t="shared" ca="1" si="173"/>
        <v>2062</v>
      </c>
      <c r="AR398" s="62">
        <f t="shared" ca="1" si="177"/>
        <v>980</v>
      </c>
      <c r="AS398" s="62">
        <f t="shared" ca="1" si="190"/>
        <v>1082</v>
      </c>
      <c r="AT398" s="62">
        <f t="shared" ca="1" si="191"/>
        <v>1082</v>
      </c>
      <c r="AU398" s="62">
        <f t="shared" ref="AU398:AU461" ca="1" si="196">AP398+AU397</f>
        <v>717301.27500000002</v>
      </c>
      <c r="AV398" s="43">
        <f ca="1">SUM(AT$12:AT398)</f>
        <v>372412.27500000002</v>
      </c>
      <c r="AW398" s="60">
        <f ca="1">SUM(AR$12:AR398)+SUMIF(AS$12:AS398, "&lt;0")</f>
        <v>344889</v>
      </c>
    </row>
    <row r="399" spans="1:49" x14ac:dyDescent="0.2">
      <c r="A399" s="33">
        <v>44570</v>
      </c>
      <c r="B399" s="54">
        <f ca="1">IF($A399&gt;= $C$5,$C$6, INDEX('[1]Historical Data'!$C$2:$C$745, MATCH(A399, '[1]Historical Data'!$A$2:$A$745, 0)))</f>
        <v>1062</v>
      </c>
      <c r="C399" s="62">
        <f t="shared" ca="1" si="169"/>
        <v>1062</v>
      </c>
      <c r="D399" s="62">
        <f t="shared" ca="1" si="178"/>
        <v>1020</v>
      </c>
      <c r="E399" s="62">
        <f t="shared" ca="1" si="182"/>
        <v>42</v>
      </c>
      <c r="F399" s="62">
        <f t="shared" ca="1" si="179"/>
        <v>42</v>
      </c>
      <c r="G399" s="62">
        <f t="shared" ca="1" si="192"/>
        <v>393863.27500000002</v>
      </c>
      <c r="H399" s="43">
        <f ca="1">SUM(F$12:F399)</f>
        <v>204194.27499999999</v>
      </c>
      <c r="I399" s="60">
        <f ca="1">SUM(D$12:D399)+SUMIF(E$12:E399, "&lt;0")</f>
        <v>189669</v>
      </c>
      <c r="J399" s="43"/>
      <c r="K399" s="61">
        <v>44570</v>
      </c>
      <c r="L399" s="62">
        <f t="shared" ca="1" si="183"/>
        <v>1562</v>
      </c>
      <c r="M399" s="62">
        <f t="shared" ca="1" si="170"/>
        <v>1562</v>
      </c>
      <c r="N399" s="62">
        <f t="shared" ca="1" si="174"/>
        <v>1260</v>
      </c>
      <c r="O399" s="62">
        <f t="shared" ca="1" si="184"/>
        <v>302</v>
      </c>
      <c r="P399" s="62">
        <f t="shared" ca="1" si="185"/>
        <v>302</v>
      </c>
      <c r="Q399" s="62">
        <f t="shared" ca="1" si="193"/>
        <v>544113.27500000002</v>
      </c>
      <c r="R399" s="43">
        <f ca="1">SUM(P$12:P399)</f>
        <v>282324.27500000002</v>
      </c>
      <c r="S399" s="60">
        <f ca="1">SUM(N$12:N399)+SUMIF(O$12:O399, "&lt;0")</f>
        <v>261789.00000000003</v>
      </c>
      <c r="U399" s="61">
        <v>44570</v>
      </c>
      <c r="V399" s="62">
        <f t="shared" ca="1" si="168"/>
        <v>2062</v>
      </c>
      <c r="W399" s="62">
        <f t="shared" ca="1" si="171"/>
        <v>2062</v>
      </c>
      <c r="X399" s="62">
        <f t="shared" ca="1" si="175"/>
        <v>1500</v>
      </c>
      <c r="Y399" s="62">
        <f t="shared" ca="1" si="186"/>
        <v>562</v>
      </c>
      <c r="Z399" s="62">
        <f t="shared" ca="1" si="187"/>
        <v>562</v>
      </c>
      <c r="AA399" s="62">
        <f t="shared" ca="1" si="194"/>
        <v>694363.27500000002</v>
      </c>
      <c r="AB399" s="43">
        <f ca="1">SUM(Z$12:Z399)</f>
        <v>360454.27500000002</v>
      </c>
      <c r="AC399" s="60">
        <f ca="1">SUM(X$12:X399)+SUMIF(Y$12:Y399, "&lt;0")</f>
        <v>333909</v>
      </c>
      <c r="AE399" s="61">
        <v>44570</v>
      </c>
      <c r="AF399" s="62">
        <f t="shared" ca="1" si="180"/>
        <v>1562</v>
      </c>
      <c r="AG399" s="62">
        <f t="shared" ca="1" si="172"/>
        <v>1562</v>
      </c>
      <c r="AH399" s="62">
        <f t="shared" ca="1" si="176"/>
        <v>1260</v>
      </c>
      <c r="AI399" s="62">
        <f t="shared" ca="1" si="188"/>
        <v>302</v>
      </c>
      <c r="AJ399" s="62">
        <f t="shared" ca="1" si="189"/>
        <v>302</v>
      </c>
      <c r="AK399" s="62">
        <f t="shared" ca="1" si="195"/>
        <v>556613.27500000002</v>
      </c>
      <c r="AL399" s="43">
        <f ca="1">SUM(AJ$12:AJ399)</f>
        <v>288584.27500000002</v>
      </c>
      <c r="AM399" s="60">
        <f ca="1">SUM(AH$12:AH399)+SUMIF(AI$12:AI399, "&lt;0")</f>
        <v>268029</v>
      </c>
      <c r="AO399" s="61">
        <v>44570</v>
      </c>
      <c r="AP399" s="62">
        <f t="shared" ca="1" si="181"/>
        <v>2062</v>
      </c>
      <c r="AQ399" s="62">
        <f t="shared" ca="1" si="173"/>
        <v>2062</v>
      </c>
      <c r="AR399" s="62">
        <f t="shared" ca="1" si="177"/>
        <v>1500</v>
      </c>
      <c r="AS399" s="62">
        <f t="shared" ca="1" si="190"/>
        <v>562</v>
      </c>
      <c r="AT399" s="62">
        <f t="shared" ca="1" si="191"/>
        <v>562</v>
      </c>
      <c r="AU399" s="62">
        <f t="shared" ca="1" si="196"/>
        <v>719363.27500000002</v>
      </c>
      <c r="AV399" s="43">
        <f ca="1">SUM(AT$12:AT399)</f>
        <v>372974.27500000002</v>
      </c>
      <c r="AW399" s="60">
        <f ca="1">SUM(AR$12:AR399)+SUMIF(AS$12:AS399, "&lt;0")</f>
        <v>346389</v>
      </c>
    </row>
    <row r="400" spans="1:49" x14ac:dyDescent="0.2">
      <c r="A400" s="33">
        <v>44571</v>
      </c>
      <c r="B400" s="54">
        <f ca="1">IF($A400&gt;= $C$5,$C$6, INDEX('[1]Historical Data'!$C$2:$C$745, MATCH(A400, '[1]Historical Data'!$A$2:$A$745, 0)))</f>
        <v>1062</v>
      </c>
      <c r="C400" s="62">
        <f t="shared" ca="1" si="169"/>
        <v>1062</v>
      </c>
      <c r="D400" s="62">
        <f t="shared" ca="1" si="178"/>
        <v>943</v>
      </c>
      <c r="E400" s="62">
        <f t="shared" ca="1" si="182"/>
        <v>119</v>
      </c>
      <c r="F400" s="62">
        <f t="shared" ca="1" si="179"/>
        <v>119</v>
      </c>
      <c r="G400" s="62">
        <f t="shared" ca="1" si="192"/>
        <v>394925.27500000002</v>
      </c>
      <c r="H400" s="43">
        <f ca="1">SUM(F$12:F400)</f>
        <v>204313.27499999999</v>
      </c>
      <c r="I400" s="60">
        <f ca="1">SUM(D$12:D400)+SUMIF(E$12:E400, "&lt;0")</f>
        <v>190612</v>
      </c>
      <c r="J400" s="43"/>
      <c r="K400" s="61">
        <v>44571</v>
      </c>
      <c r="L400" s="62">
        <f t="shared" ca="1" si="183"/>
        <v>1562</v>
      </c>
      <c r="M400" s="62">
        <f t="shared" ca="1" si="170"/>
        <v>1562</v>
      </c>
      <c r="N400" s="62">
        <f t="shared" ca="1" si="174"/>
        <v>1183</v>
      </c>
      <c r="O400" s="62">
        <f t="shared" ca="1" si="184"/>
        <v>379</v>
      </c>
      <c r="P400" s="62">
        <f t="shared" ca="1" si="185"/>
        <v>379</v>
      </c>
      <c r="Q400" s="62">
        <f t="shared" ca="1" si="193"/>
        <v>545675.27500000002</v>
      </c>
      <c r="R400" s="43">
        <f ca="1">SUM(P$12:P400)</f>
        <v>282703.27500000002</v>
      </c>
      <c r="S400" s="60">
        <f ca="1">SUM(N$12:N400)+SUMIF(O$12:O400, "&lt;0")</f>
        <v>262972</v>
      </c>
      <c r="U400" s="61">
        <v>44571</v>
      </c>
      <c r="V400" s="62">
        <f t="shared" ref="V400:V463" ca="1" si="197">IF(U400&lt;W$5, $B400, W$6+MIN((U400-W$5)/W$8, 1)*W$7)</f>
        <v>2062</v>
      </c>
      <c r="W400" s="62">
        <f t="shared" ca="1" si="171"/>
        <v>2062</v>
      </c>
      <c r="X400" s="62">
        <f t="shared" ca="1" si="175"/>
        <v>1423</v>
      </c>
      <c r="Y400" s="62">
        <f t="shared" ca="1" si="186"/>
        <v>639</v>
      </c>
      <c r="Z400" s="62">
        <f t="shared" ca="1" si="187"/>
        <v>639</v>
      </c>
      <c r="AA400" s="62">
        <f t="shared" ca="1" si="194"/>
        <v>696425.27500000002</v>
      </c>
      <c r="AB400" s="43">
        <f ca="1">SUM(Z$12:Z400)</f>
        <v>361093.27500000002</v>
      </c>
      <c r="AC400" s="60">
        <f ca="1">SUM(X$12:X400)+SUMIF(Y$12:Y400, "&lt;0")</f>
        <v>335332</v>
      </c>
      <c r="AE400" s="61">
        <v>44571</v>
      </c>
      <c r="AF400" s="62">
        <f t="shared" ca="1" si="180"/>
        <v>1562</v>
      </c>
      <c r="AG400" s="62">
        <f t="shared" ca="1" si="172"/>
        <v>1562</v>
      </c>
      <c r="AH400" s="62">
        <f t="shared" ca="1" si="176"/>
        <v>1183</v>
      </c>
      <c r="AI400" s="62">
        <f t="shared" ca="1" si="188"/>
        <v>379</v>
      </c>
      <c r="AJ400" s="62">
        <f t="shared" ca="1" si="189"/>
        <v>379</v>
      </c>
      <c r="AK400" s="62">
        <f t="shared" ca="1" si="195"/>
        <v>558175.27500000002</v>
      </c>
      <c r="AL400" s="43">
        <f ca="1">SUM(AJ$12:AJ400)</f>
        <v>288963.27500000002</v>
      </c>
      <c r="AM400" s="60">
        <f ca="1">SUM(AH$12:AH400)+SUMIF(AI$12:AI400, "&lt;0")</f>
        <v>269212</v>
      </c>
      <c r="AO400" s="61">
        <v>44571</v>
      </c>
      <c r="AP400" s="62">
        <f t="shared" ca="1" si="181"/>
        <v>2062</v>
      </c>
      <c r="AQ400" s="62">
        <f t="shared" ca="1" si="173"/>
        <v>2062</v>
      </c>
      <c r="AR400" s="62">
        <f t="shared" ca="1" si="177"/>
        <v>1423</v>
      </c>
      <c r="AS400" s="62">
        <f t="shared" ca="1" si="190"/>
        <v>639</v>
      </c>
      <c r="AT400" s="62">
        <f t="shared" ca="1" si="191"/>
        <v>639</v>
      </c>
      <c r="AU400" s="62">
        <f t="shared" ca="1" si="196"/>
        <v>721425.27500000002</v>
      </c>
      <c r="AV400" s="43">
        <f ca="1">SUM(AT$12:AT400)</f>
        <v>373613.27500000002</v>
      </c>
      <c r="AW400" s="60">
        <f ca="1">SUM(AR$12:AR400)+SUMIF(AS$12:AS400, "&lt;0")</f>
        <v>347812</v>
      </c>
    </row>
    <row r="401" spans="1:49" x14ac:dyDescent="0.2">
      <c r="A401" s="33">
        <v>44572</v>
      </c>
      <c r="B401" s="54">
        <f ca="1">IF($A401&gt;= $C$5,$C$6, INDEX('[1]Historical Data'!$C$2:$C$745, MATCH(A401, '[1]Historical Data'!$A$2:$A$745, 0)))</f>
        <v>1062</v>
      </c>
      <c r="C401" s="62">
        <f t="shared" ca="1" si="169"/>
        <v>1062</v>
      </c>
      <c r="D401" s="62">
        <f t="shared" ca="1" si="178"/>
        <v>350</v>
      </c>
      <c r="E401" s="62">
        <f t="shared" ca="1" si="182"/>
        <v>712</v>
      </c>
      <c r="F401" s="62">
        <f t="shared" ca="1" si="179"/>
        <v>712</v>
      </c>
      <c r="G401" s="62">
        <f t="shared" ca="1" si="192"/>
        <v>395987.27500000002</v>
      </c>
      <c r="H401" s="43">
        <f ca="1">SUM(F$12:F401)</f>
        <v>205025.27499999999</v>
      </c>
      <c r="I401" s="60">
        <f ca="1">SUM(D$12:D401)+SUMIF(E$12:E401, "&lt;0")</f>
        <v>190962</v>
      </c>
      <c r="J401" s="43"/>
      <c r="K401" s="61">
        <v>44572</v>
      </c>
      <c r="L401" s="62">
        <f t="shared" ca="1" si="183"/>
        <v>1562</v>
      </c>
      <c r="M401" s="62">
        <f t="shared" ca="1" si="170"/>
        <v>1562</v>
      </c>
      <c r="N401" s="62">
        <f t="shared" ca="1" si="174"/>
        <v>590</v>
      </c>
      <c r="O401" s="62">
        <f t="shared" ca="1" si="184"/>
        <v>972</v>
      </c>
      <c r="P401" s="62">
        <f t="shared" ca="1" si="185"/>
        <v>972</v>
      </c>
      <c r="Q401" s="62">
        <f t="shared" ca="1" si="193"/>
        <v>547237.27500000002</v>
      </c>
      <c r="R401" s="43">
        <f ca="1">SUM(P$12:P401)</f>
        <v>283675.27500000002</v>
      </c>
      <c r="S401" s="60">
        <f ca="1">SUM(N$12:N401)+SUMIF(O$12:O401, "&lt;0")</f>
        <v>263562</v>
      </c>
      <c r="U401" s="61">
        <v>44572</v>
      </c>
      <c r="V401" s="62">
        <f t="shared" ca="1" si="197"/>
        <v>2062</v>
      </c>
      <c r="W401" s="62">
        <f t="shared" ca="1" si="171"/>
        <v>2062</v>
      </c>
      <c r="X401" s="62">
        <f t="shared" ca="1" si="175"/>
        <v>830</v>
      </c>
      <c r="Y401" s="62">
        <f t="shared" ca="1" si="186"/>
        <v>1232</v>
      </c>
      <c r="Z401" s="62">
        <f t="shared" ca="1" si="187"/>
        <v>1232</v>
      </c>
      <c r="AA401" s="62">
        <f t="shared" ca="1" si="194"/>
        <v>698487.27500000002</v>
      </c>
      <c r="AB401" s="43">
        <f ca="1">SUM(Z$12:Z401)</f>
        <v>362325.27500000002</v>
      </c>
      <c r="AC401" s="60">
        <f ca="1">SUM(X$12:X401)+SUMIF(Y$12:Y401, "&lt;0")</f>
        <v>336162</v>
      </c>
      <c r="AE401" s="61">
        <v>44572</v>
      </c>
      <c r="AF401" s="62">
        <f t="shared" ca="1" si="180"/>
        <v>1562</v>
      </c>
      <c r="AG401" s="62">
        <f t="shared" ca="1" si="172"/>
        <v>1562</v>
      </c>
      <c r="AH401" s="62">
        <f t="shared" ca="1" si="176"/>
        <v>590</v>
      </c>
      <c r="AI401" s="62">
        <f t="shared" ca="1" si="188"/>
        <v>972</v>
      </c>
      <c r="AJ401" s="62">
        <f t="shared" ca="1" si="189"/>
        <v>972</v>
      </c>
      <c r="AK401" s="62">
        <f t="shared" ca="1" si="195"/>
        <v>559737.27500000002</v>
      </c>
      <c r="AL401" s="43">
        <f ca="1">SUM(AJ$12:AJ401)</f>
        <v>289935.27500000002</v>
      </c>
      <c r="AM401" s="60">
        <f ca="1">SUM(AH$12:AH401)+SUMIF(AI$12:AI401, "&lt;0")</f>
        <v>269802</v>
      </c>
      <c r="AO401" s="61">
        <v>44572</v>
      </c>
      <c r="AP401" s="62">
        <f t="shared" ca="1" si="181"/>
        <v>2062</v>
      </c>
      <c r="AQ401" s="62">
        <f t="shared" ca="1" si="173"/>
        <v>2062</v>
      </c>
      <c r="AR401" s="62">
        <f t="shared" ca="1" si="177"/>
        <v>830</v>
      </c>
      <c r="AS401" s="62">
        <f t="shared" ca="1" si="190"/>
        <v>1232</v>
      </c>
      <c r="AT401" s="62">
        <f t="shared" ca="1" si="191"/>
        <v>1232</v>
      </c>
      <c r="AU401" s="62">
        <f t="shared" ca="1" si="196"/>
        <v>723487.27500000002</v>
      </c>
      <c r="AV401" s="43">
        <f ca="1">SUM(AT$12:AT401)</f>
        <v>374845.27500000002</v>
      </c>
      <c r="AW401" s="60">
        <f ca="1">SUM(AR$12:AR401)+SUMIF(AS$12:AS401, "&lt;0")</f>
        <v>348642</v>
      </c>
    </row>
    <row r="402" spans="1:49" x14ac:dyDescent="0.2">
      <c r="A402" s="33">
        <v>44573</v>
      </c>
      <c r="B402" s="54">
        <f ca="1">IF($A402&gt;= $C$5,$C$6, INDEX('[1]Historical Data'!$C$2:$C$745, MATCH(A402, '[1]Historical Data'!$A$2:$A$745, 0)))</f>
        <v>1062</v>
      </c>
      <c r="C402" s="62">
        <f t="shared" ca="1" si="169"/>
        <v>1062</v>
      </c>
      <c r="D402" s="62">
        <f t="shared" ca="1" si="178"/>
        <v>537</v>
      </c>
      <c r="E402" s="62">
        <f t="shared" ca="1" si="182"/>
        <v>525</v>
      </c>
      <c r="F402" s="62">
        <f t="shared" ca="1" si="179"/>
        <v>525</v>
      </c>
      <c r="G402" s="62">
        <f t="shared" ca="1" si="192"/>
        <v>397049.27500000002</v>
      </c>
      <c r="H402" s="43">
        <f ca="1">SUM(F$12:F402)</f>
        <v>205550.27499999999</v>
      </c>
      <c r="I402" s="60">
        <f ca="1">SUM(D$12:D402)+SUMIF(E$12:E402, "&lt;0")</f>
        <v>191499</v>
      </c>
      <c r="J402" s="43"/>
      <c r="K402" s="61">
        <v>44573</v>
      </c>
      <c r="L402" s="62">
        <f t="shared" ca="1" si="183"/>
        <v>1562</v>
      </c>
      <c r="M402" s="62">
        <f t="shared" ca="1" si="170"/>
        <v>1562</v>
      </c>
      <c r="N402" s="62">
        <f t="shared" ca="1" si="174"/>
        <v>777</v>
      </c>
      <c r="O402" s="62">
        <f t="shared" ca="1" si="184"/>
        <v>785</v>
      </c>
      <c r="P402" s="62">
        <f t="shared" ca="1" si="185"/>
        <v>785</v>
      </c>
      <c r="Q402" s="62">
        <f t="shared" ca="1" si="193"/>
        <v>548799.27500000002</v>
      </c>
      <c r="R402" s="43">
        <f ca="1">SUM(P$12:P402)</f>
        <v>284460.27500000002</v>
      </c>
      <c r="S402" s="60">
        <f ca="1">SUM(N$12:N402)+SUMIF(O$12:O402, "&lt;0")</f>
        <v>264339</v>
      </c>
      <c r="U402" s="61">
        <v>44573</v>
      </c>
      <c r="V402" s="62">
        <f t="shared" ca="1" si="197"/>
        <v>2062</v>
      </c>
      <c r="W402" s="62">
        <f t="shared" ca="1" si="171"/>
        <v>2062</v>
      </c>
      <c r="X402" s="62">
        <f t="shared" ca="1" si="175"/>
        <v>1017</v>
      </c>
      <c r="Y402" s="62">
        <f t="shared" ca="1" si="186"/>
        <v>1045</v>
      </c>
      <c r="Z402" s="62">
        <f t="shared" ca="1" si="187"/>
        <v>1045</v>
      </c>
      <c r="AA402" s="62">
        <f t="shared" ca="1" si="194"/>
        <v>700549.27500000002</v>
      </c>
      <c r="AB402" s="43">
        <f ca="1">SUM(Z$12:Z402)</f>
        <v>363370.27500000002</v>
      </c>
      <c r="AC402" s="60">
        <f ca="1">SUM(X$12:X402)+SUMIF(Y$12:Y402, "&lt;0")</f>
        <v>337179</v>
      </c>
      <c r="AE402" s="61">
        <v>44573</v>
      </c>
      <c r="AF402" s="62">
        <f t="shared" ca="1" si="180"/>
        <v>1562</v>
      </c>
      <c r="AG402" s="62">
        <f t="shared" ca="1" si="172"/>
        <v>1562</v>
      </c>
      <c r="AH402" s="62">
        <f t="shared" ca="1" si="176"/>
        <v>777</v>
      </c>
      <c r="AI402" s="62">
        <f t="shared" ca="1" si="188"/>
        <v>785</v>
      </c>
      <c r="AJ402" s="62">
        <f t="shared" ca="1" si="189"/>
        <v>785</v>
      </c>
      <c r="AK402" s="62">
        <f t="shared" ca="1" si="195"/>
        <v>561299.27500000002</v>
      </c>
      <c r="AL402" s="43">
        <f ca="1">SUM(AJ$12:AJ402)</f>
        <v>290720.27500000002</v>
      </c>
      <c r="AM402" s="60">
        <f ca="1">SUM(AH$12:AH402)+SUMIF(AI$12:AI402, "&lt;0")</f>
        <v>270579</v>
      </c>
      <c r="AO402" s="61">
        <v>44573</v>
      </c>
      <c r="AP402" s="62">
        <f t="shared" ca="1" si="181"/>
        <v>2062</v>
      </c>
      <c r="AQ402" s="62">
        <f t="shared" ca="1" si="173"/>
        <v>2062</v>
      </c>
      <c r="AR402" s="62">
        <f t="shared" ca="1" si="177"/>
        <v>1017</v>
      </c>
      <c r="AS402" s="62">
        <f t="shared" ca="1" si="190"/>
        <v>1045</v>
      </c>
      <c r="AT402" s="62">
        <f t="shared" ca="1" si="191"/>
        <v>1045</v>
      </c>
      <c r="AU402" s="62">
        <f t="shared" ca="1" si="196"/>
        <v>725549.27500000002</v>
      </c>
      <c r="AV402" s="43">
        <f ca="1">SUM(AT$12:AT402)</f>
        <v>375890.27500000002</v>
      </c>
      <c r="AW402" s="60">
        <f ca="1">SUM(AR$12:AR402)+SUMIF(AS$12:AS402, "&lt;0")</f>
        <v>349659</v>
      </c>
    </row>
    <row r="403" spans="1:49" x14ac:dyDescent="0.2">
      <c r="A403" s="33">
        <v>44574</v>
      </c>
      <c r="B403" s="54">
        <f ca="1">IF($A403&gt;= $C$5,$C$6, INDEX('[1]Historical Data'!$C$2:$C$745, MATCH(A403, '[1]Historical Data'!$A$2:$A$745, 0)))</f>
        <v>1062</v>
      </c>
      <c r="C403" s="62">
        <f t="shared" ref="C403:C466" ca="1" si="198">ROUND(AVERAGE(B397:B403), 0)</f>
        <v>1062</v>
      </c>
      <c r="D403" s="62">
        <f t="shared" ca="1" si="178"/>
        <v>401</v>
      </c>
      <c r="E403" s="62">
        <f t="shared" ca="1" si="182"/>
        <v>661</v>
      </c>
      <c r="F403" s="62">
        <f t="shared" ca="1" si="179"/>
        <v>661</v>
      </c>
      <c r="G403" s="62">
        <f t="shared" ca="1" si="192"/>
        <v>398111.27500000002</v>
      </c>
      <c r="H403" s="43">
        <f ca="1">SUM(F$12:F403)</f>
        <v>206211.27499999999</v>
      </c>
      <c r="I403" s="60">
        <f ca="1">SUM(D$12:D403)+SUMIF(E$12:E403, "&lt;0")</f>
        <v>191900</v>
      </c>
      <c r="J403" s="43"/>
      <c r="K403" s="61">
        <v>44574</v>
      </c>
      <c r="L403" s="62">
        <f t="shared" ca="1" si="183"/>
        <v>1562</v>
      </c>
      <c r="M403" s="62">
        <f t="shared" ref="M403:M466" ca="1" si="199">ROUND(AVERAGE(L397:L403), 0)</f>
        <v>1562</v>
      </c>
      <c r="N403" s="62">
        <f t="shared" ca="1" si="174"/>
        <v>641</v>
      </c>
      <c r="O403" s="62">
        <f t="shared" ca="1" si="184"/>
        <v>921</v>
      </c>
      <c r="P403" s="62">
        <f t="shared" ca="1" si="185"/>
        <v>921</v>
      </c>
      <c r="Q403" s="62">
        <f t="shared" ca="1" si="193"/>
        <v>550361.27500000002</v>
      </c>
      <c r="R403" s="43">
        <f ca="1">SUM(P$12:P403)</f>
        <v>285381.27500000002</v>
      </c>
      <c r="S403" s="60">
        <f ca="1">SUM(N$12:N403)+SUMIF(O$12:O403, "&lt;0")</f>
        <v>264980</v>
      </c>
      <c r="U403" s="61">
        <v>44574</v>
      </c>
      <c r="V403" s="62">
        <f t="shared" ca="1" si="197"/>
        <v>2062</v>
      </c>
      <c r="W403" s="62">
        <f t="shared" ref="W403:W466" ca="1" si="200">ROUND(AVERAGE(V397:V403), 0)</f>
        <v>2062</v>
      </c>
      <c r="X403" s="62">
        <f t="shared" ca="1" si="175"/>
        <v>881</v>
      </c>
      <c r="Y403" s="62">
        <f t="shared" ca="1" si="186"/>
        <v>1181</v>
      </c>
      <c r="Z403" s="62">
        <f t="shared" ca="1" si="187"/>
        <v>1181</v>
      </c>
      <c r="AA403" s="62">
        <f t="shared" ca="1" si="194"/>
        <v>702611.27500000002</v>
      </c>
      <c r="AB403" s="43">
        <f ca="1">SUM(Z$12:Z403)</f>
        <v>364551.27500000002</v>
      </c>
      <c r="AC403" s="60">
        <f ca="1">SUM(X$12:X403)+SUMIF(Y$12:Y403, "&lt;0")</f>
        <v>338060</v>
      </c>
      <c r="AE403" s="61">
        <v>44574</v>
      </c>
      <c r="AF403" s="62">
        <f t="shared" ca="1" si="180"/>
        <v>1562</v>
      </c>
      <c r="AG403" s="62">
        <f t="shared" ref="AG403:AG466" ca="1" si="201">ROUND(AVERAGE(AF397:AF403), 0)</f>
        <v>1562</v>
      </c>
      <c r="AH403" s="62">
        <f t="shared" ca="1" si="176"/>
        <v>641</v>
      </c>
      <c r="AI403" s="62">
        <f t="shared" ca="1" si="188"/>
        <v>921</v>
      </c>
      <c r="AJ403" s="62">
        <f t="shared" ca="1" si="189"/>
        <v>921</v>
      </c>
      <c r="AK403" s="62">
        <f t="shared" ca="1" si="195"/>
        <v>562861.27500000002</v>
      </c>
      <c r="AL403" s="43">
        <f ca="1">SUM(AJ$12:AJ403)</f>
        <v>291641.27500000002</v>
      </c>
      <c r="AM403" s="60">
        <f ca="1">SUM(AH$12:AH403)+SUMIF(AI$12:AI403, "&lt;0")</f>
        <v>271220</v>
      </c>
      <c r="AO403" s="61">
        <v>44574</v>
      </c>
      <c r="AP403" s="62">
        <f t="shared" ca="1" si="181"/>
        <v>2062</v>
      </c>
      <c r="AQ403" s="62">
        <f t="shared" ref="AQ403:AQ466" ca="1" si="202">ROUND(AVERAGE(AP397:AP403), 0)</f>
        <v>2062</v>
      </c>
      <c r="AR403" s="62">
        <f t="shared" ca="1" si="177"/>
        <v>881</v>
      </c>
      <c r="AS403" s="62">
        <f t="shared" ca="1" si="190"/>
        <v>1181</v>
      </c>
      <c r="AT403" s="62">
        <f t="shared" ca="1" si="191"/>
        <v>1181</v>
      </c>
      <c r="AU403" s="62">
        <f t="shared" ca="1" si="196"/>
        <v>727611.27500000002</v>
      </c>
      <c r="AV403" s="43">
        <f ca="1">SUM(AT$12:AT403)</f>
        <v>377071.27500000002</v>
      </c>
      <c r="AW403" s="60">
        <f ca="1">SUM(AR$12:AR403)+SUMIF(AS$12:AS403, "&lt;0")</f>
        <v>350540</v>
      </c>
    </row>
    <row r="404" spans="1:49" x14ac:dyDescent="0.2">
      <c r="A404" s="33">
        <v>44575</v>
      </c>
      <c r="B404" s="54">
        <f ca="1">IF($A404&gt;= $C$5,$C$6, INDEX('[1]Historical Data'!$C$2:$C$745, MATCH(A404, '[1]Historical Data'!$A$2:$A$745, 0)))</f>
        <v>1062</v>
      </c>
      <c r="C404" s="62">
        <f t="shared" ca="1" si="198"/>
        <v>1062</v>
      </c>
      <c r="D404" s="62">
        <f t="shared" ca="1" si="178"/>
        <v>168</v>
      </c>
      <c r="E404" s="62">
        <f t="shared" ca="1" si="182"/>
        <v>894</v>
      </c>
      <c r="F404" s="62">
        <f t="shared" ca="1" si="179"/>
        <v>894</v>
      </c>
      <c r="G404" s="62">
        <f t="shared" ca="1" si="192"/>
        <v>399173.27500000002</v>
      </c>
      <c r="H404" s="43">
        <f ca="1">SUM(F$12:F404)</f>
        <v>207105.27499999999</v>
      </c>
      <c r="I404" s="60">
        <f ca="1">SUM(D$12:D404)+SUMIF(E$12:E404, "&lt;0")</f>
        <v>192068</v>
      </c>
      <c r="J404" s="43"/>
      <c r="K404" s="61">
        <v>44575</v>
      </c>
      <c r="L404" s="62">
        <f t="shared" ca="1" si="183"/>
        <v>1562</v>
      </c>
      <c r="M404" s="62">
        <f t="shared" ca="1" si="199"/>
        <v>1562</v>
      </c>
      <c r="N404" s="62">
        <f t="shared" ca="1" si="174"/>
        <v>408</v>
      </c>
      <c r="O404" s="62">
        <f t="shared" ca="1" si="184"/>
        <v>1154</v>
      </c>
      <c r="P404" s="62">
        <f t="shared" ca="1" si="185"/>
        <v>1154</v>
      </c>
      <c r="Q404" s="62">
        <f t="shared" ca="1" si="193"/>
        <v>551923.27500000002</v>
      </c>
      <c r="R404" s="43">
        <f ca="1">SUM(P$12:P404)</f>
        <v>286535.27500000002</v>
      </c>
      <c r="S404" s="60">
        <f ca="1">SUM(N$12:N404)+SUMIF(O$12:O404, "&lt;0")</f>
        <v>265388</v>
      </c>
      <c r="U404" s="61">
        <v>44575</v>
      </c>
      <c r="V404" s="62">
        <f t="shared" ca="1" si="197"/>
        <v>2062</v>
      </c>
      <c r="W404" s="62">
        <f t="shared" ca="1" si="200"/>
        <v>2062</v>
      </c>
      <c r="X404" s="62">
        <f t="shared" ca="1" si="175"/>
        <v>648</v>
      </c>
      <c r="Y404" s="62">
        <f t="shared" ca="1" si="186"/>
        <v>1414</v>
      </c>
      <c r="Z404" s="62">
        <f t="shared" ca="1" si="187"/>
        <v>1414</v>
      </c>
      <c r="AA404" s="62">
        <f t="shared" ca="1" si="194"/>
        <v>704673.27500000002</v>
      </c>
      <c r="AB404" s="43">
        <f ca="1">SUM(Z$12:Z404)</f>
        <v>365965.27500000002</v>
      </c>
      <c r="AC404" s="60">
        <f ca="1">SUM(X$12:X404)+SUMIF(Y$12:Y404, "&lt;0")</f>
        <v>338708</v>
      </c>
      <c r="AE404" s="61">
        <v>44575</v>
      </c>
      <c r="AF404" s="62">
        <f t="shared" ca="1" si="180"/>
        <v>1562</v>
      </c>
      <c r="AG404" s="62">
        <f t="shared" ca="1" si="201"/>
        <v>1562</v>
      </c>
      <c r="AH404" s="62">
        <f t="shared" ca="1" si="176"/>
        <v>408</v>
      </c>
      <c r="AI404" s="62">
        <f t="shared" ca="1" si="188"/>
        <v>1154</v>
      </c>
      <c r="AJ404" s="62">
        <f t="shared" ca="1" si="189"/>
        <v>1154</v>
      </c>
      <c r="AK404" s="62">
        <f t="shared" ca="1" si="195"/>
        <v>564423.27500000002</v>
      </c>
      <c r="AL404" s="43">
        <f ca="1">SUM(AJ$12:AJ404)</f>
        <v>292795.27500000002</v>
      </c>
      <c r="AM404" s="60">
        <f ca="1">SUM(AH$12:AH404)+SUMIF(AI$12:AI404, "&lt;0")</f>
        <v>271628</v>
      </c>
      <c r="AO404" s="61">
        <v>44575</v>
      </c>
      <c r="AP404" s="62">
        <f t="shared" ca="1" si="181"/>
        <v>2062</v>
      </c>
      <c r="AQ404" s="62">
        <f t="shared" ca="1" si="202"/>
        <v>2062</v>
      </c>
      <c r="AR404" s="62">
        <f t="shared" ca="1" si="177"/>
        <v>648</v>
      </c>
      <c r="AS404" s="62">
        <f t="shared" ca="1" si="190"/>
        <v>1414</v>
      </c>
      <c r="AT404" s="62">
        <f t="shared" ca="1" si="191"/>
        <v>1414</v>
      </c>
      <c r="AU404" s="62">
        <f t="shared" ca="1" si="196"/>
        <v>729673.27500000002</v>
      </c>
      <c r="AV404" s="43">
        <f ca="1">SUM(AT$12:AT404)</f>
        <v>378485.27500000002</v>
      </c>
      <c r="AW404" s="60">
        <f ca="1">SUM(AR$12:AR404)+SUMIF(AS$12:AS404, "&lt;0")</f>
        <v>351188</v>
      </c>
    </row>
    <row r="405" spans="1:49" x14ac:dyDescent="0.2">
      <c r="A405" s="33">
        <v>44576</v>
      </c>
      <c r="B405" s="54">
        <f ca="1">IF($A405&gt;= $C$5,$C$6, INDEX('[1]Historical Data'!$C$2:$C$745, MATCH(A405, '[1]Historical Data'!$A$2:$A$745, 0)))</f>
        <v>1062</v>
      </c>
      <c r="C405" s="62">
        <f t="shared" ca="1" si="198"/>
        <v>1062</v>
      </c>
      <c r="D405" s="62">
        <f t="shared" ca="1" si="178"/>
        <v>1062</v>
      </c>
      <c r="E405" s="62">
        <f t="shared" ca="1" si="182"/>
        <v>0</v>
      </c>
      <c r="F405" s="62">
        <f t="shared" ca="1" si="179"/>
        <v>0</v>
      </c>
      <c r="G405" s="62">
        <f t="shared" ca="1" si="192"/>
        <v>400235.27500000002</v>
      </c>
      <c r="H405" s="43">
        <f ca="1">SUM(F$12:F405)</f>
        <v>207105.27499999999</v>
      </c>
      <c r="I405" s="60">
        <f ca="1">SUM(D$12:D405)+SUMIF(E$12:E405, "&lt;0")</f>
        <v>193130</v>
      </c>
      <c r="J405" s="43"/>
      <c r="K405" s="61">
        <v>44576</v>
      </c>
      <c r="L405" s="62">
        <f t="shared" ca="1" si="183"/>
        <v>1562</v>
      </c>
      <c r="M405" s="62">
        <f t="shared" ca="1" si="199"/>
        <v>1562</v>
      </c>
      <c r="N405" s="62">
        <f t="shared" ca="1" si="174"/>
        <v>1402</v>
      </c>
      <c r="O405" s="62">
        <f t="shared" ca="1" si="184"/>
        <v>160</v>
      </c>
      <c r="P405" s="62">
        <f t="shared" ca="1" si="185"/>
        <v>160</v>
      </c>
      <c r="Q405" s="62">
        <f t="shared" ca="1" si="193"/>
        <v>553485.27500000002</v>
      </c>
      <c r="R405" s="43">
        <f ca="1">SUM(P$12:P405)</f>
        <v>286695.27500000002</v>
      </c>
      <c r="S405" s="60">
        <f ca="1">SUM(N$12:N405)+SUMIF(O$12:O405, "&lt;0")</f>
        <v>266790</v>
      </c>
      <c r="U405" s="61">
        <v>44576</v>
      </c>
      <c r="V405" s="62">
        <f t="shared" ca="1" si="197"/>
        <v>2062</v>
      </c>
      <c r="W405" s="62">
        <f t="shared" ca="1" si="200"/>
        <v>2062</v>
      </c>
      <c r="X405" s="62">
        <f t="shared" ca="1" si="175"/>
        <v>1742</v>
      </c>
      <c r="Y405" s="62">
        <f t="shared" ca="1" si="186"/>
        <v>320</v>
      </c>
      <c r="Z405" s="62">
        <f t="shared" ca="1" si="187"/>
        <v>320</v>
      </c>
      <c r="AA405" s="62">
        <f t="shared" ca="1" si="194"/>
        <v>706735.27500000002</v>
      </c>
      <c r="AB405" s="43">
        <f ca="1">SUM(Z$12:Z405)</f>
        <v>366285.27500000002</v>
      </c>
      <c r="AC405" s="60">
        <f ca="1">SUM(X$12:X405)+SUMIF(Y$12:Y405, "&lt;0")</f>
        <v>340450</v>
      </c>
      <c r="AE405" s="61">
        <v>44576</v>
      </c>
      <c r="AF405" s="62">
        <f t="shared" ca="1" si="180"/>
        <v>1562</v>
      </c>
      <c r="AG405" s="62">
        <f t="shared" ca="1" si="201"/>
        <v>1562</v>
      </c>
      <c r="AH405" s="62">
        <f t="shared" ca="1" si="176"/>
        <v>1502</v>
      </c>
      <c r="AI405" s="62">
        <f t="shared" ca="1" si="188"/>
        <v>60</v>
      </c>
      <c r="AJ405" s="62">
        <f t="shared" ca="1" si="189"/>
        <v>60</v>
      </c>
      <c r="AK405" s="62">
        <f t="shared" ca="1" si="195"/>
        <v>565985.27500000002</v>
      </c>
      <c r="AL405" s="43">
        <f ca="1">SUM(AJ$12:AJ405)</f>
        <v>292855.27500000002</v>
      </c>
      <c r="AM405" s="60">
        <f ca="1">SUM(AH$12:AH405)+SUMIF(AI$12:AI405, "&lt;0")</f>
        <v>273130</v>
      </c>
      <c r="AO405" s="61">
        <v>44576</v>
      </c>
      <c r="AP405" s="62">
        <f t="shared" ca="1" si="181"/>
        <v>2062</v>
      </c>
      <c r="AQ405" s="62">
        <f t="shared" ca="1" si="202"/>
        <v>2062</v>
      </c>
      <c r="AR405" s="62">
        <f t="shared" ca="1" si="177"/>
        <v>1942</v>
      </c>
      <c r="AS405" s="62">
        <f t="shared" ca="1" si="190"/>
        <v>120</v>
      </c>
      <c r="AT405" s="62">
        <f t="shared" ca="1" si="191"/>
        <v>120</v>
      </c>
      <c r="AU405" s="62">
        <f t="shared" ca="1" si="196"/>
        <v>731735.27500000002</v>
      </c>
      <c r="AV405" s="43">
        <f ca="1">SUM(AT$12:AT405)</f>
        <v>378605.27500000002</v>
      </c>
      <c r="AW405" s="60">
        <f ca="1">SUM(AR$12:AR405)+SUMIF(AS$12:AS405, "&lt;0")</f>
        <v>353130</v>
      </c>
    </row>
    <row r="406" spans="1:49" x14ac:dyDescent="0.2">
      <c r="A406" s="33">
        <v>44577</v>
      </c>
      <c r="B406" s="54">
        <f ca="1">IF($A406&gt;= $C$5,$C$6, INDEX('[1]Historical Data'!$C$2:$C$745, MATCH(A406, '[1]Historical Data'!$A$2:$A$745, 0)))</f>
        <v>1062</v>
      </c>
      <c r="C406" s="62">
        <f t="shared" ca="1" si="198"/>
        <v>1062</v>
      </c>
      <c r="D406" s="62">
        <f t="shared" ca="1" si="178"/>
        <v>1062</v>
      </c>
      <c r="E406" s="62">
        <f t="shared" ca="1" si="182"/>
        <v>0</v>
      </c>
      <c r="F406" s="62">
        <f t="shared" ca="1" si="179"/>
        <v>0</v>
      </c>
      <c r="G406" s="62">
        <f t="shared" ca="1" si="192"/>
        <v>401297.27500000002</v>
      </c>
      <c r="H406" s="43">
        <f ca="1">SUM(F$12:F406)</f>
        <v>207105.27499999999</v>
      </c>
      <c r="I406" s="60">
        <f ca="1">SUM(D$12:D406)+SUMIF(E$12:E406, "&lt;0")</f>
        <v>194192</v>
      </c>
      <c r="J406" s="43"/>
      <c r="K406" s="61">
        <v>44577</v>
      </c>
      <c r="L406" s="62">
        <f t="shared" ca="1" si="183"/>
        <v>1562</v>
      </c>
      <c r="M406" s="62">
        <f t="shared" ca="1" si="199"/>
        <v>1562</v>
      </c>
      <c r="N406" s="62">
        <f t="shared" ca="1" si="174"/>
        <v>1407</v>
      </c>
      <c r="O406" s="62">
        <f t="shared" ca="1" si="184"/>
        <v>155</v>
      </c>
      <c r="P406" s="62">
        <f t="shared" ca="1" si="185"/>
        <v>155</v>
      </c>
      <c r="Q406" s="62">
        <f t="shared" ca="1" si="193"/>
        <v>555047.27500000002</v>
      </c>
      <c r="R406" s="43">
        <f ca="1">SUM(P$12:P406)</f>
        <v>286850.27500000002</v>
      </c>
      <c r="S406" s="60">
        <f ca="1">SUM(N$12:N406)+SUMIF(O$12:O406, "&lt;0")</f>
        <v>268197</v>
      </c>
      <c r="U406" s="61">
        <v>44577</v>
      </c>
      <c r="V406" s="62">
        <f t="shared" ca="1" si="197"/>
        <v>2062</v>
      </c>
      <c r="W406" s="62">
        <f t="shared" ca="1" si="200"/>
        <v>2062</v>
      </c>
      <c r="X406" s="62">
        <f t="shared" ca="1" si="175"/>
        <v>1752</v>
      </c>
      <c r="Y406" s="62">
        <f t="shared" ca="1" si="186"/>
        <v>310</v>
      </c>
      <c r="Z406" s="62">
        <f t="shared" ca="1" si="187"/>
        <v>310</v>
      </c>
      <c r="AA406" s="62">
        <f t="shared" ca="1" si="194"/>
        <v>708797.27500000002</v>
      </c>
      <c r="AB406" s="43">
        <f ca="1">SUM(Z$12:Z406)</f>
        <v>366595.27500000002</v>
      </c>
      <c r="AC406" s="60">
        <f ca="1">SUM(X$12:X406)+SUMIF(Y$12:Y406, "&lt;0")</f>
        <v>342202</v>
      </c>
      <c r="AE406" s="61">
        <v>44577</v>
      </c>
      <c r="AF406" s="62">
        <f t="shared" ca="1" si="180"/>
        <v>1562</v>
      </c>
      <c r="AG406" s="62">
        <f t="shared" ca="1" si="201"/>
        <v>1562</v>
      </c>
      <c r="AH406" s="62">
        <f t="shared" ca="1" si="176"/>
        <v>1512</v>
      </c>
      <c r="AI406" s="62">
        <f t="shared" ca="1" si="188"/>
        <v>50</v>
      </c>
      <c r="AJ406" s="62">
        <f t="shared" ca="1" si="189"/>
        <v>50</v>
      </c>
      <c r="AK406" s="62">
        <f t="shared" ca="1" si="195"/>
        <v>567547.27500000002</v>
      </c>
      <c r="AL406" s="43">
        <f ca="1">SUM(AJ$12:AJ406)</f>
        <v>292905.27500000002</v>
      </c>
      <c r="AM406" s="60">
        <f ca="1">SUM(AH$12:AH406)+SUMIF(AI$12:AI406, "&lt;0")</f>
        <v>274642</v>
      </c>
      <c r="AO406" s="61">
        <v>44577</v>
      </c>
      <c r="AP406" s="62">
        <f t="shared" ca="1" si="181"/>
        <v>2062</v>
      </c>
      <c r="AQ406" s="62">
        <f t="shared" ca="1" si="202"/>
        <v>2062</v>
      </c>
      <c r="AR406" s="62">
        <f t="shared" ca="1" si="177"/>
        <v>1692</v>
      </c>
      <c r="AS406" s="62">
        <f t="shared" ca="1" si="190"/>
        <v>370</v>
      </c>
      <c r="AT406" s="62">
        <f t="shared" ca="1" si="191"/>
        <v>370</v>
      </c>
      <c r="AU406" s="62">
        <f t="shared" ca="1" si="196"/>
        <v>733797.27500000002</v>
      </c>
      <c r="AV406" s="43">
        <f ca="1">SUM(AT$12:AT406)</f>
        <v>378975.27500000002</v>
      </c>
      <c r="AW406" s="60">
        <f ca="1">SUM(AR$12:AR406)+SUMIF(AS$12:AS406, "&lt;0")</f>
        <v>354822</v>
      </c>
    </row>
    <row r="407" spans="1:49" x14ac:dyDescent="0.2">
      <c r="A407" s="33">
        <v>44578</v>
      </c>
      <c r="B407" s="54">
        <f ca="1">IF($A407&gt;= $C$5,$C$6, INDEX('[1]Historical Data'!$C$2:$C$745, MATCH(A407, '[1]Historical Data'!$A$2:$A$745, 0)))</f>
        <v>1062</v>
      </c>
      <c r="C407" s="62">
        <f t="shared" ca="1" si="198"/>
        <v>1062</v>
      </c>
      <c r="D407" s="62">
        <f t="shared" ca="1" si="178"/>
        <v>1062</v>
      </c>
      <c r="E407" s="62">
        <f t="shared" ca="1" si="182"/>
        <v>0</v>
      </c>
      <c r="F407" s="62">
        <f t="shared" ca="1" si="179"/>
        <v>0</v>
      </c>
      <c r="G407" s="62">
        <f t="shared" ca="1" si="192"/>
        <v>402359.27500000002</v>
      </c>
      <c r="H407" s="43">
        <f ca="1">SUM(F$12:F407)</f>
        <v>207105.27499999999</v>
      </c>
      <c r="I407" s="60">
        <f ca="1">SUM(D$12:D407)+SUMIF(E$12:E407, "&lt;0")</f>
        <v>195254</v>
      </c>
      <c r="J407" s="43"/>
      <c r="K407" s="61">
        <v>44578</v>
      </c>
      <c r="L407" s="62">
        <f t="shared" ca="1" si="183"/>
        <v>1562</v>
      </c>
      <c r="M407" s="62">
        <f t="shared" ca="1" si="199"/>
        <v>1562</v>
      </c>
      <c r="N407" s="62">
        <f t="shared" ca="1" si="174"/>
        <v>1412</v>
      </c>
      <c r="O407" s="62">
        <f t="shared" ca="1" si="184"/>
        <v>150</v>
      </c>
      <c r="P407" s="62">
        <f t="shared" ca="1" si="185"/>
        <v>150</v>
      </c>
      <c r="Q407" s="62">
        <f t="shared" ca="1" si="193"/>
        <v>556609.27500000002</v>
      </c>
      <c r="R407" s="43">
        <f ca="1">SUM(P$12:P407)</f>
        <v>287000.27500000002</v>
      </c>
      <c r="S407" s="60">
        <f ca="1">SUM(N$12:N407)+SUMIF(O$12:O407, "&lt;0")</f>
        <v>269609</v>
      </c>
      <c r="U407" s="61">
        <v>44578</v>
      </c>
      <c r="V407" s="62">
        <f t="shared" ca="1" si="197"/>
        <v>2062</v>
      </c>
      <c r="W407" s="62">
        <f t="shared" ca="1" si="200"/>
        <v>2062</v>
      </c>
      <c r="X407" s="62">
        <f t="shared" ca="1" si="175"/>
        <v>1762</v>
      </c>
      <c r="Y407" s="62">
        <f t="shared" ca="1" si="186"/>
        <v>300</v>
      </c>
      <c r="Z407" s="62">
        <f t="shared" ca="1" si="187"/>
        <v>300</v>
      </c>
      <c r="AA407" s="62">
        <f t="shared" ca="1" si="194"/>
        <v>710859.27500000002</v>
      </c>
      <c r="AB407" s="43">
        <f ca="1">SUM(Z$12:Z407)</f>
        <v>366895.27500000002</v>
      </c>
      <c r="AC407" s="60">
        <f ca="1">SUM(X$12:X407)+SUMIF(Y$12:Y407, "&lt;0")</f>
        <v>343964</v>
      </c>
      <c r="AE407" s="61">
        <v>44578</v>
      </c>
      <c r="AF407" s="62">
        <f t="shared" ca="1" si="180"/>
        <v>1562</v>
      </c>
      <c r="AG407" s="62">
        <f t="shared" ca="1" si="201"/>
        <v>1562</v>
      </c>
      <c r="AH407" s="62">
        <f t="shared" ca="1" si="176"/>
        <v>1522</v>
      </c>
      <c r="AI407" s="62">
        <f t="shared" ca="1" si="188"/>
        <v>40</v>
      </c>
      <c r="AJ407" s="62">
        <f t="shared" ca="1" si="189"/>
        <v>40</v>
      </c>
      <c r="AK407" s="62">
        <f t="shared" ca="1" si="195"/>
        <v>569109.27500000002</v>
      </c>
      <c r="AL407" s="43">
        <f ca="1">SUM(AJ$12:AJ407)</f>
        <v>292945.27500000002</v>
      </c>
      <c r="AM407" s="60">
        <f ca="1">SUM(AH$12:AH407)+SUMIF(AI$12:AI407, "&lt;0")</f>
        <v>276164</v>
      </c>
      <c r="AO407" s="61">
        <v>44578</v>
      </c>
      <c r="AP407" s="62">
        <f t="shared" ca="1" si="181"/>
        <v>2062</v>
      </c>
      <c r="AQ407" s="62">
        <f t="shared" ca="1" si="202"/>
        <v>2062</v>
      </c>
      <c r="AR407" s="62">
        <f t="shared" ca="1" si="177"/>
        <v>1681.7210000000014</v>
      </c>
      <c r="AS407" s="62">
        <f t="shared" ca="1" si="190"/>
        <v>380.27899999999863</v>
      </c>
      <c r="AT407" s="62">
        <f t="shared" ca="1" si="191"/>
        <v>380.27899999999863</v>
      </c>
      <c r="AU407" s="62">
        <f t="shared" ca="1" si="196"/>
        <v>735859.27500000002</v>
      </c>
      <c r="AV407" s="43">
        <f ca="1">SUM(AT$12:AT407)</f>
        <v>379355.554</v>
      </c>
      <c r="AW407" s="60">
        <f ca="1">SUM(AR$12:AR407)+SUMIF(AS$12:AS407, "&lt;0")</f>
        <v>356503.72100000002</v>
      </c>
    </row>
    <row r="408" spans="1:49" x14ac:dyDescent="0.2">
      <c r="A408" s="33">
        <v>44579</v>
      </c>
      <c r="B408" s="54">
        <f ca="1">IF($A408&gt;= $C$5,$C$6, INDEX('[1]Historical Data'!$C$2:$C$745, MATCH(A408, '[1]Historical Data'!$A$2:$A$745, 0)))</f>
        <v>1062</v>
      </c>
      <c r="C408" s="62">
        <f t="shared" ca="1" si="198"/>
        <v>1062</v>
      </c>
      <c r="D408" s="62">
        <f t="shared" ca="1" si="178"/>
        <v>1062</v>
      </c>
      <c r="E408" s="62">
        <f t="shared" ca="1" si="182"/>
        <v>0</v>
      </c>
      <c r="F408" s="62">
        <f t="shared" ca="1" si="179"/>
        <v>0</v>
      </c>
      <c r="G408" s="62">
        <f t="shared" ca="1" si="192"/>
        <v>403421.27500000002</v>
      </c>
      <c r="H408" s="43">
        <f ca="1">SUM(F$12:F408)</f>
        <v>207105.27499999999</v>
      </c>
      <c r="I408" s="60">
        <f ca="1">SUM(D$12:D408)+SUMIF(E$12:E408, "&lt;0")</f>
        <v>196316</v>
      </c>
      <c r="J408" s="43"/>
      <c r="K408" s="61">
        <v>44579</v>
      </c>
      <c r="L408" s="62">
        <f t="shared" ca="1" si="183"/>
        <v>1562</v>
      </c>
      <c r="M408" s="62">
        <f t="shared" ca="1" si="199"/>
        <v>1562</v>
      </c>
      <c r="N408" s="62">
        <f t="shared" ca="1" si="174"/>
        <v>1121.2750000000015</v>
      </c>
      <c r="O408" s="62">
        <f t="shared" ca="1" si="184"/>
        <v>440.72499999999854</v>
      </c>
      <c r="P408" s="62">
        <f t="shared" ca="1" si="185"/>
        <v>440.72499999999854</v>
      </c>
      <c r="Q408" s="62">
        <f t="shared" ca="1" si="193"/>
        <v>558171.27500000002</v>
      </c>
      <c r="R408" s="43">
        <f ca="1">SUM(P$12:P408)</f>
        <v>287441</v>
      </c>
      <c r="S408" s="60">
        <f ca="1">SUM(N$12:N408)+SUMIF(O$12:O408, "&lt;0")</f>
        <v>270730.27500000002</v>
      </c>
      <c r="U408" s="61">
        <v>44579</v>
      </c>
      <c r="V408" s="62">
        <f t="shared" ca="1" si="197"/>
        <v>2062</v>
      </c>
      <c r="W408" s="62">
        <f t="shared" ca="1" si="200"/>
        <v>2062</v>
      </c>
      <c r="X408" s="62">
        <f t="shared" ca="1" si="175"/>
        <v>1046.2750000000015</v>
      </c>
      <c r="Y408" s="62">
        <f t="shared" ca="1" si="186"/>
        <v>1015.7249999999985</v>
      </c>
      <c r="Z408" s="62">
        <f t="shared" ca="1" si="187"/>
        <v>1015.7249999999985</v>
      </c>
      <c r="AA408" s="62">
        <f t="shared" ca="1" si="194"/>
        <v>712921.27500000002</v>
      </c>
      <c r="AB408" s="43">
        <f ca="1">SUM(Z$12:Z408)</f>
        <v>367911</v>
      </c>
      <c r="AC408" s="60">
        <f ca="1">SUM(X$12:X408)+SUMIF(Y$12:Y408, "&lt;0")</f>
        <v>345010.27500000002</v>
      </c>
      <c r="AE408" s="61">
        <v>44579</v>
      </c>
      <c r="AF408" s="62">
        <f t="shared" ca="1" si="180"/>
        <v>1562</v>
      </c>
      <c r="AG408" s="62">
        <f t="shared" ca="1" si="201"/>
        <v>1562</v>
      </c>
      <c r="AH408" s="62">
        <f t="shared" ca="1" si="176"/>
        <v>806.27500000000146</v>
      </c>
      <c r="AI408" s="62">
        <f t="shared" ca="1" si="188"/>
        <v>755.72499999999854</v>
      </c>
      <c r="AJ408" s="62">
        <f t="shared" ca="1" si="189"/>
        <v>755.72499999999854</v>
      </c>
      <c r="AK408" s="62">
        <f t="shared" ca="1" si="195"/>
        <v>570671.27500000002</v>
      </c>
      <c r="AL408" s="43">
        <f ca="1">SUM(AJ$12:AJ408)</f>
        <v>293701</v>
      </c>
      <c r="AM408" s="60">
        <f ca="1">SUM(AH$12:AH408)+SUMIF(AI$12:AI408, "&lt;0")</f>
        <v>276970.27500000002</v>
      </c>
      <c r="AO408" s="61">
        <v>44579</v>
      </c>
      <c r="AP408" s="62">
        <f t="shared" ca="1" si="181"/>
        <v>2062</v>
      </c>
      <c r="AQ408" s="62">
        <f t="shared" ca="1" si="202"/>
        <v>2062</v>
      </c>
      <c r="AR408" s="62">
        <f t="shared" ca="1" si="177"/>
        <v>986.55400000000009</v>
      </c>
      <c r="AS408" s="62">
        <f t="shared" ca="1" si="190"/>
        <v>1075.4459999999999</v>
      </c>
      <c r="AT408" s="62">
        <f t="shared" ca="1" si="191"/>
        <v>1075.4459999999999</v>
      </c>
      <c r="AU408" s="62">
        <f t="shared" ca="1" si="196"/>
        <v>737921.27500000002</v>
      </c>
      <c r="AV408" s="43">
        <f ca="1">SUM(AT$12:AT408)</f>
        <v>380431</v>
      </c>
      <c r="AW408" s="60">
        <f ca="1">SUM(AR$12:AR408)+SUMIF(AS$12:AS408, "&lt;0")</f>
        <v>357490.27500000002</v>
      </c>
    </row>
    <row r="409" spans="1:49" x14ac:dyDescent="0.2">
      <c r="A409" s="33">
        <v>44580</v>
      </c>
      <c r="B409" s="54">
        <f ca="1">IF($A409&gt;= $C$5,$C$6, INDEX('[1]Historical Data'!$C$2:$C$745, MATCH(A409, '[1]Historical Data'!$A$2:$A$745, 0)))</f>
        <v>1062</v>
      </c>
      <c r="C409" s="62">
        <f t="shared" ca="1" si="198"/>
        <v>1062</v>
      </c>
      <c r="D409" s="62">
        <f t="shared" ca="1" si="178"/>
        <v>1062</v>
      </c>
      <c r="E409" s="62">
        <f t="shared" ca="1" si="182"/>
        <v>0</v>
      </c>
      <c r="F409" s="62">
        <f t="shared" ca="1" si="179"/>
        <v>0</v>
      </c>
      <c r="G409" s="62">
        <f t="shared" ca="1" si="192"/>
        <v>404483.27500000002</v>
      </c>
      <c r="H409" s="43">
        <f ca="1">SUM(F$12:F409)</f>
        <v>207105.27499999999</v>
      </c>
      <c r="I409" s="60">
        <f ca="1">SUM(D$12:D409)+SUMIF(E$12:E409, "&lt;0")</f>
        <v>197378</v>
      </c>
      <c r="J409" s="43"/>
      <c r="K409" s="61">
        <v>44580</v>
      </c>
      <c r="L409" s="62">
        <f t="shared" ca="1" si="183"/>
        <v>1562</v>
      </c>
      <c r="M409" s="62">
        <f t="shared" ca="1" si="199"/>
        <v>1562</v>
      </c>
      <c r="N409" s="62">
        <f t="shared" ca="1" si="174"/>
        <v>1206</v>
      </c>
      <c r="O409" s="62">
        <f t="shared" ca="1" si="184"/>
        <v>356</v>
      </c>
      <c r="P409" s="62">
        <f t="shared" ca="1" si="185"/>
        <v>356</v>
      </c>
      <c r="Q409" s="62">
        <f t="shared" ca="1" si="193"/>
        <v>559733.27500000002</v>
      </c>
      <c r="R409" s="43">
        <f ca="1">SUM(P$12:P409)</f>
        <v>287797</v>
      </c>
      <c r="S409" s="60">
        <f ca="1">SUM(N$12:N409)+SUMIF(O$12:O409, "&lt;0")</f>
        <v>271936.27500000002</v>
      </c>
      <c r="U409" s="61">
        <v>44580</v>
      </c>
      <c r="V409" s="62">
        <f t="shared" ca="1" si="197"/>
        <v>2062</v>
      </c>
      <c r="W409" s="62">
        <f t="shared" ca="1" si="200"/>
        <v>2062</v>
      </c>
      <c r="X409" s="62">
        <f t="shared" ca="1" si="175"/>
        <v>1446</v>
      </c>
      <c r="Y409" s="62">
        <f t="shared" ca="1" si="186"/>
        <v>616</v>
      </c>
      <c r="Z409" s="62">
        <f t="shared" ca="1" si="187"/>
        <v>616</v>
      </c>
      <c r="AA409" s="62">
        <f t="shared" ca="1" si="194"/>
        <v>714983.27500000002</v>
      </c>
      <c r="AB409" s="43">
        <f ca="1">SUM(Z$12:Z409)</f>
        <v>368527</v>
      </c>
      <c r="AC409" s="60">
        <f ca="1">SUM(X$12:X409)+SUMIF(Y$12:Y409, "&lt;0")</f>
        <v>346456.27500000002</v>
      </c>
      <c r="AE409" s="61">
        <v>44580</v>
      </c>
      <c r="AF409" s="62">
        <f t="shared" ca="1" si="180"/>
        <v>1562</v>
      </c>
      <c r="AG409" s="62">
        <f t="shared" ca="1" si="201"/>
        <v>1562</v>
      </c>
      <c r="AH409" s="62">
        <f t="shared" ca="1" si="176"/>
        <v>1206</v>
      </c>
      <c r="AI409" s="62">
        <f t="shared" ca="1" si="188"/>
        <v>356</v>
      </c>
      <c r="AJ409" s="62">
        <f t="shared" ca="1" si="189"/>
        <v>356</v>
      </c>
      <c r="AK409" s="62">
        <f t="shared" ca="1" si="195"/>
        <v>572233.27500000002</v>
      </c>
      <c r="AL409" s="43">
        <f ca="1">SUM(AJ$12:AJ409)</f>
        <v>294057</v>
      </c>
      <c r="AM409" s="60">
        <f ca="1">SUM(AH$12:AH409)+SUMIF(AI$12:AI409, "&lt;0")</f>
        <v>278176.27500000002</v>
      </c>
      <c r="AO409" s="61">
        <v>44580</v>
      </c>
      <c r="AP409" s="62">
        <f t="shared" ca="1" si="181"/>
        <v>2062</v>
      </c>
      <c r="AQ409" s="62">
        <f t="shared" ca="1" si="202"/>
        <v>2062</v>
      </c>
      <c r="AR409" s="62">
        <f t="shared" ca="1" si="177"/>
        <v>1446</v>
      </c>
      <c r="AS409" s="62">
        <f t="shared" ca="1" si="190"/>
        <v>616</v>
      </c>
      <c r="AT409" s="62">
        <f t="shared" ca="1" si="191"/>
        <v>616</v>
      </c>
      <c r="AU409" s="62">
        <f t="shared" ca="1" si="196"/>
        <v>739983.27500000002</v>
      </c>
      <c r="AV409" s="43">
        <f ca="1">SUM(AT$12:AT409)</f>
        <v>381047</v>
      </c>
      <c r="AW409" s="60">
        <f ca="1">SUM(AR$12:AR409)+SUMIF(AS$12:AS409, "&lt;0")</f>
        <v>358936.27500000002</v>
      </c>
    </row>
    <row r="410" spans="1:49" x14ac:dyDescent="0.2">
      <c r="A410" s="33">
        <v>44581</v>
      </c>
      <c r="B410" s="54">
        <f ca="1">IF($A410&gt;= $C$5,$C$6, INDEX('[1]Historical Data'!$C$2:$C$745, MATCH(A410, '[1]Historical Data'!$A$2:$A$745, 0)))</f>
        <v>1062</v>
      </c>
      <c r="C410" s="62">
        <f t="shared" ca="1" si="198"/>
        <v>1062</v>
      </c>
      <c r="D410" s="62">
        <f t="shared" ca="1" si="178"/>
        <v>781.27500000000146</v>
      </c>
      <c r="E410" s="62">
        <f t="shared" ca="1" si="182"/>
        <v>280.72499999999854</v>
      </c>
      <c r="F410" s="62">
        <f t="shared" ca="1" si="179"/>
        <v>280.72499999999854</v>
      </c>
      <c r="G410" s="62">
        <f t="shared" ca="1" si="192"/>
        <v>405545.27500000002</v>
      </c>
      <c r="H410" s="43">
        <f ca="1">SUM(F$12:F410)</f>
        <v>207386</v>
      </c>
      <c r="I410" s="60">
        <f ca="1">SUM(D$12:D410)+SUMIF(E$12:E410, "&lt;0")</f>
        <v>198159.27499999999</v>
      </c>
      <c r="J410" s="43"/>
      <c r="K410" s="61">
        <v>44581</v>
      </c>
      <c r="L410" s="62">
        <f t="shared" ca="1" si="183"/>
        <v>1562</v>
      </c>
      <c r="M410" s="62">
        <f t="shared" ca="1" si="199"/>
        <v>1562</v>
      </c>
      <c r="N410" s="62">
        <f t="shared" ca="1" si="174"/>
        <v>988</v>
      </c>
      <c r="O410" s="62">
        <f t="shared" ca="1" si="184"/>
        <v>574</v>
      </c>
      <c r="P410" s="62">
        <f t="shared" ca="1" si="185"/>
        <v>574</v>
      </c>
      <c r="Q410" s="62">
        <f t="shared" ca="1" si="193"/>
        <v>561295.27500000002</v>
      </c>
      <c r="R410" s="43">
        <f ca="1">SUM(P$12:P410)</f>
        <v>288371</v>
      </c>
      <c r="S410" s="60">
        <f ca="1">SUM(N$12:N410)+SUMIF(O$12:O410, "&lt;0")</f>
        <v>272924.27500000002</v>
      </c>
      <c r="U410" s="61">
        <v>44581</v>
      </c>
      <c r="V410" s="62">
        <f t="shared" ca="1" si="197"/>
        <v>2062</v>
      </c>
      <c r="W410" s="62">
        <f t="shared" ca="1" si="200"/>
        <v>2062</v>
      </c>
      <c r="X410" s="62">
        <f t="shared" ca="1" si="175"/>
        <v>1233</v>
      </c>
      <c r="Y410" s="62">
        <f t="shared" ca="1" si="186"/>
        <v>829</v>
      </c>
      <c r="Z410" s="62">
        <f t="shared" ca="1" si="187"/>
        <v>829</v>
      </c>
      <c r="AA410" s="62">
        <f t="shared" ca="1" si="194"/>
        <v>717045.27500000002</v>
      </c>
      <c r="AB410" s="43">
        <f ca="1">SUM(Z$12:Z410)</f>
        <v>369356</v>
      </c>
      <c r="AC410" s="60">
        <f ca="1">SUM(X$12:X410)+SUMIF(Y$12:Y410, "&lt;0")</f>
        <v>347689.27500000002</v>
      </c>
      <c r="AE410" s="61">
        <v>44581</v>
      </c>
      <c r="AF410" s="62">
        <f t="shared" ca="1" si="180"/>
        <v>1562</v>
      </c>
      <c r="AG410" s="62">
        <f t="shared" ca="1" si="201"/>
        <v>1562</v>
      </c>
      <c r="AH410" s="62">
        <f t="shared" ca="1" si="176"/>
        <v>993</v>
      </c>
      <c r="AI410" s="62">
        <f t="shared" ca="1" si="188"/>
        <v>569</v>
      </c>
      <c r="AJ410" s="62">
        <f t="shared" ca="1" si="189"/>
        <v>569</v>
      </c>
      <c r="AK410" s="62">
        <f t="shared" ca="1" si="195"/>
        <v>573795.27500000002</v>
      </c>
      <c r="AL410" s="43">
        <f ca="1">SUM(AJ$12:AJ410)</f>
        <v>294626</v>
      </c>
      <c r="AM410" s="60">
        <f ca="1">SUM(AH$12:AH410)+SUMIF(AI$12:AI410, "&lt;0")</f>
        <v>279169.27500000002</v>
      </c>
      <c r="AO410" s="61">
        <v>44581</v>
      </c>
      <c r="AP410" s="62">
        <f t="shared" ca="1" si="181"/>
        <v>2062</v>
      </c>
      <c r="AQ410" s="62">
        <f t="shared" ca="1" si="202"/>
        <v>2062</v>
      </c>
      <c r="AR410" s="62">
        <f t="shared" ca="1" si="177"/>
        <v>1243</v>
      </c>
      <c r="AS410" s="62">
        <f t="shared" ca="1" si="190"/>
        <v>819</v>
      </c>
      <c r="AT410" s="62">
        <f t="shared" ca="1" si="191"/>
        <v>819</v>
      </c>
      <c r="AU410" s="62">
        <f t="shared" ca="1" si="196"/>
        <v>742045.27500000002</v>
      </c>
      <c r="AV410" s="43">
        <f ca="1">SUM(AT$12:AT410)</f>
        <v>381866</v>
      </c>
      <c r="AW410" s="60">
        <f ca="1">SUM(AR$12:AR410)+SUMIF(AS$12:AS410, "&lt;0")</f>
        <v>360179.27500000002</v>
      </c>
    </row>
    <row r="411" spans="1:49" x14ac:dyDescent="0.2">
      <c r="A411" s="33">
        <v>44582</v>
      </c>
      <c r="B411" s="54">
        <f ca="1">IF($A411&gt;= $C$5,$C$6, INDEX('[1]Historical Data'!$C$2:$C$745, MATCH(A411, '[1]Historical Data'!$A$2:$A$745, 0)))</f>
        <v>1062</v>
      </c>
      <c r="C411" s="62">
        <f t="shared" ca="1" si="198"/>
        <v>1062</v>
      </c>
      <c r="D411" s="62">
        <f t="shared" ca="1" si="178"/>
        <v>728</v>
      </c>
      <c r="E411" s="62">
        <f t="shared" ca="1" si="182"/>
        <v>334</v>
      </c>
      <c r="F411" s="62">
        <f t="shared" ca="1" si="179"/>
        <v>334</v>
      </c>
      <c r="G411" s="62">
        <f t="shared" ca="1" si="192"/>
        <v>406607.27500000002</v>
      </c>
      <c r="H411" s="43">
        <f ca="1">SUM(F$12:F411)</f>
        <v>207720</v>
      </c>
      <c r="I411" s="60">
        <f ca="1">SUM(D$12:D411)+SUMIF(E$12:E411, "&lt;0")</f>
        <v>198887.27499999999</v>
      </c>
      <c r="J411" s="43"/>
      <c r="K411" s="61">
        <v>44582</v>
      </c>
      <c r="L411" s="62">
        <f t="shared" ca="1" si="183"/>
        <v>1562</v>
      </c>
      <c r="M411" s="62">
        <f t="shared" ca="1" si="199"/>
        <v>1562</v>
      </c>
      <c r="N411" s="62">
        <f t="shared" ca="1" si="174"/>
        <v>978</v>
      </c>
      <c r="O411" s="62">
        <f t="shared" ca="1" si="184"/>
        <v>584</v>
      </c>
      <c r="P411" s="62">
        <f t="shared" ca="1" si="185"/>
        <v>584</v>
      </c>
      <c r="Q411" s="62">
        <f t="shared" ca="1" si="193"/>
        <v>562857.27500000002</v>
      </c>
      <c r="R411" s="43">
        <f ca="1">SUM(P$12:P411)</f>
        <v>288955</v>
      </c>
      <c r="S411" s="60">
        <f ca="1">SUM(N$12:N411)+SUMIF(O$12:O411, "&lt;0")</f>
        <v>273902.27500000002</v>
      </c>
      <c r="U411" s="61">
        <v>44582</v>
      </c>
      <c r="V411" s="62">
        <f t="shared" ca="1" si="197"/>
        <v>2062</v>
      </c>
      <c r="W411" s="62">
        <f t="shared" ca="1" si="200"/>
        <v>2062</v>
      </c>
      <c r="X411" s="62">
        <f t="shared" ca="1" si="175"/>
        <v>1228</v>
      </c>
      <c r="Y411" s="62">
        <f t="shared" ca="1" si="186"/>
        <v>834</v>
      </c>
      <c r="Z411" s="62">
        <f t="shared" ca="1" si="187"/>
        <v>834</v>
      </c>
      <c r="AA411" s="62">
        <f t="shared" ca="1" si="194"/>
        <v>719107.27500000002</v>
      </c>
      <c r="AB411" s="43">
        <f ca="1">SUM(Z$12:Z411)</f>
        <v>370190</v>
      </c>
      <c r="AC411" s="60">
        <f ca="1">SUM(X$12:X411)+SUMIF(Y$12:Y411, "&lt;0")</f>
        <v>348917.27500000002</v>
      </c>
      <c r="AE411" s="61">
        <v>44582</v>
      </c>
      <c r="AF411" s="62">
        <f t="shared" ca="1" si="180"/>
        <v>1562</v>
      </c>
      <c r="AG411" s="62">
        <f t="shared" ca="1" si="201"/>
        <v>1562</v>
      </c>
      <c r="AH411" s="62">
        <f t="shared" ca="1" si="176"/>
        <v>988</v>
      </c>
      <c r="AI411" s="62">
        <f t="shared" ca="1" si="188"/>
        <v>574</v>
      </c>
      <c r="AJ411" s="62">
        <f t="shared" ca="1" si="189"/>
        <v>574</v>
      </c>
      <c r="AK411" s="62">
        <f t="shared" ca="1" si="195"/>
        <v>575357.27500000002</v>
      </c>
      <c r="AL411" s="43">
        <f ca="1">SUM(AJ$12:AJ411)</f>
        <v>295200</v>
      </c>
      <c r="AM411" s="60">
        <f ca="1">SUM(AH$12:AH411)+SUMIF(AI$12:AI411, "&lt;0")</f>
        <v>280157.27500000002</v>
      </c>
      <c r="AO411" s="61">
        <v>44582</v>
      </c>
      <c r="AP411" s="62">
        <f t="shared" ca="1" si="181"/>
        <v>2062</v>
      </c>
      <c r="AQ411" s="62">
        <f t="shared" ca="1" si="202"/>
        <v>2062</v>
      </c>
      <c r="AR411" s="62">
        <f t="shared" ca="1" si="177"/>
        <v>1248</v>
      </c>
      <c r="AS411" s="62">
        <f t="shared" ca="1" si="190"/>
        <v>814</v>
      </c>
      <c r="AT411" s="62">
        <f t="shared" ca="1" si="191"/>
        <v>814</v>
      </c>
      <c r="AU411" s="62">
        <f t="shared" ca="1" si="196"/>
        <v>744107.27500000002</v>
      </c>
      <c r="AV411" s="43">
        <f ca="1">SUM(AT$12:AT411)</f>
        <v>382680</v>
      </c>
      <c r="AW411" s="60">
        <f ca="1">SUM(AR$12:AR411)+SUMIF(AS$12:AS411, "&lt;0")</f>
        <v>361427.27500000002</v>
      </c>
    </row>
    <row r="412" spans="1:49" x14ac:dyDescent="0.2">
      <c r="A412" s="33">
        <v>44583</v>
      </c>
      <c r="B412" s="54">
        <f ca="1">IF($A412&gt;= $C$5,$C$6, INDEX('[1]Historical Data'!$C$2:$C$745, MATCH(A412, '[1]Historical Data'!$A$2:$A$745, 0)))</f>
        <v>1062</v>
      </c>
      <c r="C412" s="62">
        <f t="shared" ca="1" si="198"/>
        <v>1062</v>
      </c>
      <c r="D412" s="62">
        <f t="shared" ca="1" si="178"/>
        <v>1018</v>
      </c>
      <c r="E412" s="62">
        <f t="shared" ca="1" si="182"/>
        <v>44</v>
      </c>
      <c r="F412" s="62">
        <f t="shared" ca="1" si="179"/>
        <v>44</v>
      </c>
      <c r="G412" s="62">
        <f t="shared" ca="1" si="192"/>
        <v>407669.27500000002</v>
      </c>
      <c r="H412" s="43">
        <f ca="1">SUM(F$12:F412)</f>
        <v>207764</v>
      </c>
      <c r="I412" s="60">
        <f ca="1">SUM(D$12:D412)+SUMIF(E$12:E412, "&lt;0")</f>
        <v>199905.27499999999</v>
      </c>
      <c r="J412" s="43"/>
      <c r="K412" s="61">
        <v>44583</v>
      </c>
      <c r="L412" s="62">
        <f t="shared" ca="1" si="183"/>
        <v>1562</v>
      </c>
      <c r="M412" s="62">
        <f t="shared" ca="1" si="199"/>
        <v>1562</v>
      </c>
      <c r="N412" s="62">
        <f t="shared" ca="1" si="174"/>
        <v>1273</v>
      </c>
      <c r="O412" s="62">
        <f t="shared" ca="1" si="184"/>
        <v>289</v>
      </c>
      <c r="P412" s="62">
        <f t="shared" ca="1" si="185"/>
        <v>289</v>
      </c>
      <c r="Q412" s="62">
        <f t="shared" ca="1" si="193"/>
        <v>564419.27500000002</v>
      </c>
      <c r="R412" s="43">
        <f ca="1">SUM(P$12:P412)</f>
        <v>289244</v>
      </c>
      <c r="S412" s="60">
        <f ca="1">SUM(N$12:N412)+SUMIF(O$12:O412, "&lt;0")</f>
        <v>275175.27500000002</v>
      </c>
      <c r="U412" s="61">
        <v>44583</v>
      </c>
      <c r="V412" s="62">
        <f t="shared" ca="1" si="197"/>
        <v>2062</v>
      </c>
      <c r="W412" s="62">
        <f t="shared" ca="1" si="200"/>
        <v>2062</v>
      </c>
      <c r="X412" s="62">
        <f t="shared" ca="1" si="175"/>
        <v>1528</v>
      </c>
      <c r="Y412" s="62">
        <f t="shared" ca="1" si="186"/>
        <v>534</v>
      </c>
      <c r="Z412" s="62">
        <f t="shared" ca="1" si="187"/>
        <v>534</v>
      </c>
      <c r="AA412" s="62">
        <f t="shared" ca="1" si="194"/>
        <v>721169.27500000002</v>
      </c>
      <c r="AB412" s="43">
        <f ca="1">SUM(Z$12:Z412)</f>
        <v>370724</v>
      </c>
      <c r="AC412" s="60">
        <f ca="1">SUM(X$12:X412)+SUMIF(Y$12:Y412, "&lt;0")</f>
        <v>350445.27500000002</v>
      </c>
      <c r="AE412" s="61">
        <v>44583</v>
      </c>
      <c r="AF412" s="62">
        <f t="shared" ca="1" si="180"/>
        <v>1562</v>
      </c>
      <c r="AG412" s="62">
        <f t="shared" ca="1" si="201"/>
        <v>1562</v>
      </c>
      <c r="AH412" s="62">
        <f t="shared" ca="1" si="176"/>
        <v>1278</v>
      </c>
      <c r="AI412" s="62">
        <f t="shared" ca="1" si="188"/>
        <v>284</v>
      </c>
      <c r="AJ412" s="62">
        <f t="shared" ca="1" si="189"/>
        <v>284</v>
      </c>
      <c r="AK412" s="62">
        <f t="shared" ca="1" si="195"/>
        <v>576919.27500000002</v>
      </c>
      <c r="AL412" s="43">
        <f ca="1">SUM(AJ$12:AJ412)</f>
        <v>295484</v>
      </c>
      <c r="AM412" s="60">
        <f ca="1">SUM(AH$12:AH412)+SUMIF(AI$12:AI412, "&lt;0")</f>
        <v>281435.27500000002</v>
      </c>
      <c r="AO412" s="61">
        <v>44583</v>
      </c>
      <c r="AP412" s="62">
        <f t="shared" ca="1" si="181"/>
        <v>2062</v>
      </c>
      <c r="AQ412" s="62">
        <f t="shared" ca="1" si="202"/>
        <v>2062</v>
      </c>
      <c r="AR412" s="62">
        <f t="shared" ca="1" si="177"/>
        <v>1538</v>
      </c>
      <c r="AS412" s="62">
        <f t="shared" ca="1" si="190"/>
        <v>524</v>
      </c>
      <c r="AT412" s="62">
        <f t="shared" ca="1" si="191"/>
        <v>524</v>
      </c>
      <c r="AU412" s="62">
        <f t="shared" ca="1" si="196"/>
        <v>746169.27500000002</v>
      </c>
      <c r="AV412" s="43">
        <f ca="1">SUM(AT$12:AT412)</f>
        <v>383204</v>
      </c>
      <c r="AW412" s="60">
        <f ca="1">SUM(AR$12:AR412)+SUMIF(AS$12:AS412, "&lt;0")</f>
        <v>362965.27500000002</v>
      </c>
    </row>
    <row r="413" spans="1:49" x14ac:dyDescent="0.2">
      <c r="A413" s="33">
        <v>44584</v>
      </c>
      <c r="B413" s="54">
        <f ca="1">IF($A413&gt;= $C$5,$C$6, INDEX('[1]Historical Data'!$C$2:$C$745, MATCH(A413, '[1]Historical Data'!$A$2:$A$745, 0)))</f>
        <v>1062</v>
      </c>
      <c r="C413" s="62">
        <f t="shared" ca="1" si="198"/>
        <v>1062</v>
      </c>
      <c r="D413" s="62">
        <f t="shared" ca="1" si="178"/>
        <v>729</v>
      </c>
      <c r="E413" s="62">
        <f t="shared" ca="1" si="182"/>
        <v>333</v>
      </c>
      <c r="F413" s="62">
        <f t="shared" ca="1" si="179"/>
        <v>333</v>
      </c>
      <c r="G413" s="62">
        <f t="shared" ca="1" si="192"/>
        <v>408731.27500000002</v>
      </c>
      <c r="H413" s="43">
        <f ca="1">SUM(F$12:F413)</f>
        <v>208097</v>
      </c>
      <c r="I413" s="60">
        <f ca="1">SUM(D$12:D413)+SUMIF(E$12:E413, "&lt;0")</f>
        <v>200634.27499999999</v>
      </c>
      <c r="J413" s="43"/>
      <c r="K413" s="61">
        <v>44584</v>
      </c>
      <c r="L413" s="62">
        <f t="shared" ca="1" si="183"/>
        <v>1562</v>
      </c>
      <c r="M413" s="62">
        <f t="shared" ca="1" si="199"/>
        <v>1562</v>
      </c>
      <c r="N413" s="62">
        <f t="shared" ca="1" si="174"/>
        <v>989</v>
      </c>
      <c r="O413" s="62">
        <f t="shared" ca="1" si="184"/>
        <v>573</v>
      </c>
      <c r="P413" s="62">
        <f t="shared" ca="1" si="185"/>
        <v>573</v>
      </c>
      <c r="Q413" s="62">
        <f t="shared" ca="1" si="193"/>
        <v>565981.27500000002</v>
      </c>
      <c r="R413" s="43">
        <f ca="1">SUM(P$12:P413)</f>
        <v>289817</v>
      </c>
      <c r="S413" s="60">
        <f ca="1">SUM(N$12:N413)+SUMIF(O$12:O413, "&lt;0")</f>
        <v>276164.27500000002</v>
      </c>
      <c r="U413" s="61">
        <v>44584</v>
      </c>
      <c r="V413" s="62">
        <f t="shared" ca="1" si="197"/>
        <v>2062</v>
      </c>
      <c r="W413" s="62">
        <f t="shared" ca="1" si="200"/>
        <v>2062</v>
      </c>
      <c r="X413" s="62">
        <f t="shared" ca="1" si="175"/>
        <v>1249</v>
      </c>
      <c r="Y413" s="62">
        <f t="shared" ca="1" si="186"/>
        <v>813</v>
      </c>
      <c r="Z413" s="62">
        <f t="shared" ca="1" si="187"/>
        <v>813</v>
      </c>
      <c r="AA413" s="62">
        <f t="shared" ca="1" si="194"/>
        <v>723231.27500000002</v>
      </c>
      <c r="AB413" s="43">
        <f ca="1">SUM(Z$12:Z413)</f>
        <v>371537</v>
      </c>
      <c r="AC413" s="60">
        <f ca="1">SUM(X$12:X413)+SUMIF(Y$12:Y413, "&lt;0")</f>
        <v>351694.27500000002</v>
      </c>
      <c r="AE413" s="61">
        <v>44584</v>
      </c>
      <c r="AF413" s="62">
        <f t="shared" ca="1" si="180"/>
        <v>1562</v>
      </c>
      <c r="AG413" s="62">
        <f t="shared" ca="1" si="201"/>
        <v>1562</v>
      </c>
      <c r="AH413" s="62">
        <f t="shared" ca="1" si="176"/>
        <v>989</v>
      </c>
      <c r="AI413" s="62">
        <f t="shared" ca="1" si="188"/>
        <v>573</v>
      </c>
      <c r="AJ413" s="62">
        <f t="shared" ca="1" si="189"/>
        <v>573</v>
      </c>
      <c r="AK413" s="62">
        <f t="shared" ca="1" si="195"/>
        <v>578481.27500000002</v>
      </c>
      <c r="AL413" s="43">
        <f ca="1">SUM(AJ$12:AJ413)</f>
        <v>296057</v>
      </c>
      <c r="AM413" s="60">
        <f ca="1">SUM(AH$12:AH413)+SUMIF(AI$12:AI413, "&lt;0")</f>
        <v>282424.27500000002</v>
      </c>
      <c r="AO413" s="61">
        <v>44584</v>
      </c>
      <c r="AP413" s="62">
        <f t="shared" ca="1" si="181"/>
        <v>2062</v>
      </c>
      <c r="AQ413" s="62">
        <f t="shared" ca="1" si="202"/>
        <v>2062</v>
      </c>
      <c r="AR413" s="62">
        <f t="shared" ca="1" si="177"/>
        <v>1249</v>
      </c>
      <c r="AS413" s="62">
        <f t="shared" ca="1" si="190"/>
        <v>813</v>
      </c>
      <c r="AT413" s="62">
        <f t="shared" ca="1" si="191"/>
        <v>813</v>
      </c>
      <c r="AU413" s="62">
        <f t="shared" ca="1" si="196"/>
        <v>748231.27500000002</v>
      </c>
      <c r="AV413" s="43">
        <f ca="1">SUM(AT$12:AT413)</f>
        <v>384017</v>
      </c>
      <c r="AW413" s="60">
        <f ca="1">SUM(AR$12:AR413)+SUMIF(AS$12:AS413, "&lt;0")</f>
        <v>364214.27500000002</v>
      </c>
    </row>
    <row r="414" spans="1:49" x14ac:dyDescent="0.2">
      <c r="A414" s="33">
        <v>44585</v>
      </c>
      <c r="B414" s="54">
        <f ca="1">IF($A414&gt;= $C$5,$C$6, INDEX('[1]Historical Data'!$C$2:$C$745, MATCH(A414, '[1]Historical Data'!$A$2:$A$745, 0)))</f>
        <v>1062</v>
      </c>
      <c r="C414" s="62">
        <f t="shared" ca="1" si="198"/>
        <v>1062</v>
      </c>
      <c r="D414" s="62">
        <f t="shared" ca="1" si="178"/>
        <v>674</v>
      </c>
      <c r="E414" s="62">
        <f t="shared" ca="1" si="182"/>
        <v>388</v>
      </c>
      <c r="F414" s="62">
        <f t="shared" ca="1" si="179"/>
        <v>388</v>
      </c>
      <c r="G414" s="62">
        <f t="shared" ca="1" si="192"/>
        <v>409793.27500000002</v>
      </c>
      <c r="H414" s="43">
        <f ca="1">SUM(F$12:F414)</f>
        <v>208485</v>
      </c>
      <c r="I414" s="60">
        <f ca="1">SUM(D$12:D414)+SUMIF(E$12:E414, "&lt;0")</f>
        <v>201308.27499999999</v>
      </c>
      <c r="J414" s="43"/>
      <c r="K414" s="61">
        <v>44585</v>
      </c>
      <c r="L414" s="62">
        <f t="shared" ca="1" si="183"/>
        <v>1562</v>
      </c>
      <c r="M414" s="62">
        <f t="shared" ca="1" si="199"/>
        <v>1562</v>
      </c>
      <c r="N414" s="62">
        <f t="shared" ca="1" si="174"/>
        <v>934</v>
      </c>
      <c r="O414" s="62">
        <f t="shared" ca="1" si="184"/>
        <v>628</v>
      </c>
      <c r="P414" s="62">
        <f t="shared" ca="1" si="185"/>
        <v>628</v>
      </c>
      <c r="Q414" s="62">
        <f t="shared" ca="1" si="193"/>
        <v>567543.27500000002</v>
      </c>
      <c r="R414" s="43">
        <f ca="1">SUM(P$12:P414)</f>
        <v>290445</v>
      </c>
      <c r="S414" s="60">
        <f ca="1">SUM(N$12:N414)+SUMIF(O$12:O414, "&lt;0")</f>
        <v>277098.27500000002</v>
      </c>
      <c r="U414" s="61">
        <v>44585</v>
      </c>
      <c r="V414" s="62">
        <f t="shared" ca="1" si="197"/>
        <v>2062</v>
      </c>
      <c r="W414" s="62">
        <f t="shared" ca="1" si="200"/>
        <v>2062</v>
      </c>
      <c r="X414" s="62">
        <f t="shared" ca="1" si="175"/>
        <v>1194</v>
      </c>
      <c r="Y414" s="62">
        <f t="shared" ca="1" si="186"/>
        <v>868</v>
      </c>
      <c r="Z414" s="62">
        <f t="shared" ca="1" si="187"/>
        <v>868</v>
      </c>
      <c r="AA414" s="62">
        <f t="shared" ca="1" si="194"/>
        <v>725293.27500000002</v>
      </c>
      <c r="AB414" s="43">
        <f ca="1">SUM(Z$12:Z414)</f>
        <v>372405</v>
      </c>
      <c r="AC414" s="60">
        <f ca="1">SUM(X$12:X414)+SUMIF(Y$12:Y414, "&lt;0")</f>
        <v>352888.27500000002</v>
      </c>
      <c r="AE414" s="61">
        <v>44585</v>
      </c>
      <c r="AF414" s="62">
        <f t="shared" ca="1" si="180"/>
        <v>1562</v>
      </c>
      <c r="AG414" s="62">
        <f t="shared" ca="1" si="201"/>
        <v>1562</v>
      </c>
      <c r="AH414" s="62">
        <f t="shared" ca="1" si="176"/>
        <v>934</v>
      </c>
      <c r="AI414" s="62">
        <f t="shared" ca="1" si="188"/>
        <v>628</v>
      </c>
      <c r="AJ414" s="62">
        <f t="shared" ca="1" si="189"/>
        <v>628</v>
      </c>
      <c r="AK414" s="62">
        <f t="shared" ca="1" si="195"/>
        <v>580043.27500000002</v>
      </c>
      <c r="AL414" s="43">
        <f ca="1">SUM(AJ$12:AJ414)</f>
        <v>296685</v>
      </c>
      <c r="AM414" s="60">
        <f ca="1">SUM(AH$12:AH414)+SUMIF(AI$12:AI414, "&lt;0")</f>
        <v>283358.27500000002</v>
      </c>
      <c r="AO414" s="61">
        <v>44585</v>
      </c>
      <c r="AP414" s="62">
        <f t="shared" ca="1" si="181"/>
        <v>2062</v>
      </c>
      <c r="AQ414" s="62">
        <f t="shared" ca="1" si="202"/>
        <v>2062</v>
      </c>
      <c r="AR414" s="62">
        <f t="shared" ca="1" si="177"/>
        <v>1194</v>
      </c>
      <c r="AS414" s="62">
        <f t="shared" ca="1" si="190"/>
        <v>868</v>
      </c>
      <c r="AT414" s="62">
        <f t="shared" ca="1" si="191"/>
        <v>868</v>
      </c>
      <c r="AU414" s="62">
        <f t="shared" ca="1" si="196"/>
        <v>750293.27500000002</v>
      </c>
      <c r="AV414" s="43">
        <f ca="1">SUM(AT$12:AT414)</f>
        <v>384885</v>
      </c>
      <c r="AW414" s="60">
        <f ca="1">SUM(AR$12:AR414)+SUMIF(AS$12:AS414, "&lt;0")</f>
        <v>365408.27500000002</v>
      </c>
    </row>
    <row r="415" spans="1:49" x14ac:dyDescent="0.2">
      <c r="A415" s="33">
        <v>44586</v>
      </c>
      <c r="B415" s="54">
        <f ca="1">IF($A415&gt;= $C$5,$C$6, INDEX('[1]Historical Data'!$C$2:$C$745, MATCH(A415, '[1]Historical Data'!$A$2:$A$745, 0)))</f>
        <v>1062</v>
      </c>
      <c r="C415" s="62">
        <f t="shared" ca="1" si="198"/>
        <v>1062</v>
      </c>
      <c r="D415" s="62">
        <f t="shared" ca="1" si="178"/>
        <v>634</v>
      </c>
      <c r="E415" s="62">
        <f t="shared" ca="1" si="182"/>
        <v>428</v>
      </c>
      <c r="F415" s="62">
        <f t="shared" ca="1" si="179"/>
        <v>428</v>
      </c>
      <c r="G415" s="62">
        <f t="shared" ca="1" si="192"/>
        <v>410855.27500000002</v>
      </c>
      <c r="H415" s="43">
        <f ca="1">SUM(F$12:F415)</f>
        <v>208913</v>
      </c>
      <c r="I415" s="60">
        <f ca="1">SUM(D$12:D415)+SUMIF(E$12:E415, "&lt;0")</f>
        <v>201942.27499999999</v>
      </c>
      <c r="J415" s="43"/>
      <c r="K415" s="61">
        <v>44586</v>
      </c>
      <c r="L415" s="62">
        <f t="shared" ca="1" si="183"/>
        <v>1562</v>
      </c>
      <c r="M415" s="62">
        <f t="shared" ca="1" si="199"/>
        <v>1562</v>
      </c>
      <c r="N415" s="62">
        <f t="shared" ca="1" si="174"/>
        <v>894</v>
      </c>
      <c r="O415" s="62">
        <f t="shared" ca="1" si="184"/>
        <v>668</v>
      </c>
      <c r="P415" s="62">
        <f t="shared" ca="1" si="185"/>
        <v>668</v>
      </c>
      <c r="Q415" s="62">
        <f t="shared" ca="1" si="193"/>
        <v>569105.27500000002</v>
      </c>
      <c r="R415" s="43">
        <f ca="1">SUM(P$12:P415)</f>
        <v>291113</v>
      </c>
      <c r="S415" s="60">
        <f ca="1">SUM(N$12:N415)+SUMIF(O$12:O415, "&lt;0")</f>
        <v>277992.27500000002</v>
      </c>
      <c r="U415" s="61">
        <v>44586</v>
      </c>
      <c r="V415" s="62">
        <f t="shared" ca="1" si="197"/>
        <v>2062</v>
      </c>
      <c r="W415" s="62">
        <f t="shared" ca="1" si="200"/>
        <v>2062</v>
      </c>
      <c r="X415" s="62">
        <f t="shared" ca="1" si="175"/>
        <v>1154</v>
      </c>
      <c r="Y415" s="62">
        <f t="shared" ca="1" si="186"/>
        <v>908</v>
      </c>
      <c r="Z415" s="62">
        <f t="shared" ca="1" si="187"/>
        <v>908</v>
      </c>
      <c r="AA415" s="62">
        <f t="shared" ca="1" si="194"/>
        <v>727355.27500000002</v>
      </c>
      <c r="AB415" s="43">
        <f ca="1">SUM(Z$12:Z415)</f>
        <v>373313</v>
      </c>
      <c r="AC415" s="60">
        <f ca="1">SUM(X$12:X415)+SUMIF(Y$12:Y415, "&lt;0")</f>
        <v>354042.27500000002</v>
      </c>
      <c r="AE415" s="61">
        <v>44586</v>
      </c>
      <c r="AF415" s="62">
        <f t="shared" ca="1" si="180"/>
        <v>1562</v>
      </c>
      <c r="AG415" s="62">
        <f t="shared" ca="1" si="201"/>
        <v>1562</v>
      </c>
      <c r="AH415" s="62">
        <f t="shared" ca="1" si="176"/>
        <v>894</v>
      </c>
      <c r="AI415" s="62">
        <f t="shared" ca="1" si="188"/>
        <v>668</v>
      </c>
      <c r="AJ415" s="62">
        <f t="shared" ca="1" si="189"/>
        <v>668</v>
      </c>
      <c r="AK415" s="62">
        <f t="shared" ca="1" si="195"/>
        <v>581605.27500000002</v>
      </c>
      <c r="AL415" s="43">
        <f ca="1">SUM(AJ$12:AJ415)</f>
        <v>297353</v>
      </c>
      <c r="AM415" s="60">
        <f ca="1">SUM(AH$12:AH415)+SUMIF(AI$12:AI415, "&lt;0")</f>
        <v>284252.27500000002</v>
      </c>
      <c r="AO415" s="61">
        <v>44586</v>
      </c>
      <c r="AP415" s="62">
        <f t="shared" ca="1" si="181"/>
        <v>2062</v>
      </c>
      <c r="AQ415" s="62">
        <f t="shared" ca="1" si="202"/>
        <v>2062</v>
      </c>
      <c r="AR415" s="62">
        <f t="shared" ca="1" si="177"/>
        <v>1154</v>
      </c>
      <c r="AS415" s="62">
        <f t="shared" ca="1" si="190"/>
        <v>908</v>
      </c>
      <c r="AT415" s="62">
        <f t="shared" ca="1" si="191"/>
        <v>908</v>
      </c>
      <c r="AU415" s="62">
        <f t="shared" ca="1" si="196"/>
        <v>752355.27500000002</v>
      </c>
      <c r="AV415" s="43">
        <f ca="1">SUM(AT$12:AT415)</f>
        <v>385793</v>
      </c>
      <c r="AW415" s="60">
        <f ca="1">SUM(AR$12:AR415)+SUMIF(AS$12:AS415, "&lt;0")</f>
        <v>366562.27500000002</v>
      </c>
    </row>
    <row r="416" spans="1:49" x14ac:dyDescent="0.2">
      <c r="A416" s="33">
        <v>44587</v>
      </c>
      <c r="B416" s="54">
        <f ca="1">IF($A416&gt;= $C$5,$C$6, INDEX('[1]Historical Data'!$C$2:$C$745, MATCH(A416, '[1]Historical Data'!$A$2:$A$745, 0)))</f>
        <v>1062</v>
      </c>
      <c r="C416" s="62">
        <f t="shared" ca="1" si="198"/>
        <v>1062</v>
      </c>
      <c r="D416" s="62">
        <f t="shared" ca="1" si="178"/>
        <v>288</v>
      </c>
      <c r="E416" s="62">
        <f t="shared" ca="1" si="182"/>
        <v>774</v>
      </c>
      <c r="F416" s="62">
        <f t="shared" ca="1" si="179"/>
        <v>774</v>
      </c>
      <c r="G416" s="62">
        <f t="shared" ca="1" si="192"/>
        <v>411917.27500000002</v>
      </c>
      <c r="H416" s="43">
        <f ca="1">SUM(F$12:F416)</f>
        <v>209687</v>
      </c>
      <c r="I416" s="60">
        <f ca="1">SUM(D$12:D416)+SUMIF(E$12:E416, "&lt;0")</f>
        <v>202230.27499999999</v>
      </c>
      <c r="J416" s="43"/>
      <c r="K416" s="61">
        <v>44587</v>
      </c>
      <c r="L416" s="62">
        <f t="shared" ca="1" si="183"/>
        <v>1562</v>
      </c>
      <c r="M416" s="62">
        <f t="shared" ca="1" si="199"/>
        <v>1562</v>
      </c>
      <c r="N416" s="62">
        <f t="shared" ca="1" si="174"/>
        <v>548</v>
      </c>
      <c r="O416" s="62">
        <f t="shared" ca="1" si="184"/>
        <v>1014</v>
      </c>
      <c r="P416" s="62">
        <f t="shared" ca="1" si="185"/>
        <v>1014</v>
      </c>
      <c r="Q416" s="62">
        <f t="shared" ca="1" si="193"/>
        <v>570667.27500000002</v>
      </c>
      <c r="R416" s="43">
        <f ca="1">SUM(P$12:P416)</f>
        <v>292127</v>
      </c>
      <c r="S416" s="60">
        <f ca="1">SUM(N$12:N416)+SUMIF(O$12:O416, "&lt;0")</f>
        <v>278540.27500000002</v>
      </c>
      <c r="U416" s="61">
        <v>44587</v>
      </c>
      <c r="V416" s="62">
        <f t="shared" ca="1" si="197"/>
        <v>2062</v>
      </c>
      <c r="W416" s="62">
        <f t="shared" ca="1" si="200"/>
        <v>2062</v>
      </c>
      <c r="X416" s="62">
        <f t="shared" ca="1" si="175"/>
        <v>808</v>
      </c>
      <c r="Y416" s="62">
        <f t="shared" ca="1" si="186"/>
        <v>1254</v>
      </c>
      <c r="Z416" s="62">
        <f t="shared" ca="1" si="187"/>
        <v>1254</v>
      </c>
      <c r="AA416" s="62">
        <f t="shared" ca="1" si="194"/>
        <v>729417.27500000002</v>
      </c>
      <c r="AB416" s="43">
        <f ca="1">SUM(Z$12:Z416)</f>
        <v>374567</v>
      </c>
      <c r="AC416" s="60">
        <f ca="1">SUM(X$12:X416)+SUMIF(Y$12:Y416, "&lt;0")</f>
        <v>354850.27500000002</v>
      </c>
      <c r="AE416" s="61">
        <v>44587</v>
      </c>
      <c r="AF416" s="62">
        <f t="shared" ca="1" si="180"/>
        <v>1562</v>
      </c>
      <c r="AG416" s="62">
        <f t="shared" ca="1" si="201"/>
        <v>1562</v>
      </c>
      <c r="AH416" s="62">
        <f t="shared" ca="1" si="176"/>
        <v>548</v>
      </c>
      <c r="AI416" s="62">
        <f t="shared" ca="1" si="188"/>
        <v>1014</v>
      </c>
      <c r="AJ416" s="62">
        <f t="shared" ca="1" si="189"/>
        <v>1014</v>
      </c>
      <c r="AK416" s="62">
        <f t="shared" ca="1" si="195"/>
        <v>583167.27500000002</v>
      </c>
      <c r="AL416" s="43">
        <f ca="1">SUM(AJ$12:AJ416)</f>
        <v>298367</v>
      </c>
      <c r="AM416" s="60">
        <f ca="1">SUM(AH$12:AH416)+SUMIF(AI$12:AI416, "&lt;0")</f>
        <v>284800.27500000002</v>
      </c>
      <c r="AO416" s="61">
        <v>44587</v>
      </c>
      <c r="AP416" s="62">
        <f t="shared" ca="1" si="181"/>
        <v>2062</v>
      </c>
      <c r="AQ416" s="62">
        <f t="shared" ca="1" si="202"/>
        <v>2062</v>
      </c>
      <c r="AR416" s="62">
        <f t="shared" ca="1" si="177"/>
        <v>808</v>
      </c>
      <c r="AS416" s="62">
        <f t="shared" ca="1" si="190"/>
        <v>1254</v>
      </c>
      <c r="AT416" s="62">
        <f t="shared" ca="1" si="191"/>
        <v>1254</v>
      </c>
      <c r="AU416" s="62">
        <f t="shared" ca="1" si="196"/>
        <v>754417.27500000002</v>
      </c>
      <c r="AV416" s="43">
        <f ca="1">SUM(AT$12:AT416)</f>
        <v>387047</v>
      </c>
      <c r="AW416" s="60">
        <f ca="1">SUM(AR$12:AR416)+SUMIF(AS$12:AS416, "&lt;0")</f>
        <v>367370.27500000002</v>
      </c>
    </row>
    <row r="417" spans="1:49" x14ac:dyDescent="0.2">
      <c r="A417" s="33">
        <v>44588</v>
      </c>
      <c r="B417" s="54">
        <f ca="1">IF($A417&gt;= $C$5,$C$6, INDEX('[1]Historical Data'!$C$2:$C$745, MATCH(A417, '[1]Historical Data'!$A$2:$A$745, 0)))</f>
        <v>1062</v>
      </c>
      <c r="C417" s="62">
        <f t="shared" ca="1" si="198"/>
        <v>1062</v>
      </c>
      <c r="D417" s="62">
        <f t="shared" ca="1" si="178"/>
        <v>262</v>
      </c>
      <c r="E417" s="62">
        <f t="shared" ca="1" si="182"/>
        <v>800</v>
      </c>
      <c r="F417" s="62">
        <f t="shared" ca="1" si="179"/>
        <v>800</v>
      </c>
      <c r="G417" s="62">
        <f t="shared" ca="1" si="192"/>
        <v>412979.27500000002</v>
      </c>
      <c r="H417" s="43">
        <f ca="1">SUM(F$12:F417)</f>
        <v>210487</v>
      </c>
      <c r="I417" s="60">
        <f ca="1">SUM(D$12:D417)+SUMIF(E$12:E417, "&lt;0")</f>
        <v>202492.27499999999</v>
      </c>
      <c r="J417" s="43"/>
      <c r="K417" s="61">
        <v>44588</v>
      </c>
      <c r="L417" s="62">
        <f t="shared" ca="1" si="183"/>
        <v>1562</v>
      </c>
      <c r="M417" s="62">
        <f t="shared" ca="1" si="199"/>
        <v>1562</v>
      </c>
      <c r="N417" s="62">
        <f t="shared" ca="1" si="174"/>
        <v>522</v>
      </c>
      <c r="O417" s="62">
        <f t="shared" ca="1" si="184"/>
        <v>1040</v>
      </c>
      <c r="P417" s="62">
        <f t="shared" ca="1" si="185"/>
        <v>1040</v>
      </c>
      <c r="Q417" s="62">
        <f t="shared" ca="1" si="193"/>
        <v>572229.27500000002</v>
      </c>
      <c r="R417" s="43">
        <f ca="1">SUM(P$12:P417)</f>
        <v>293167</v>
      </c>
      <c r="S417" s="60">
        <f ca="1">SUM(N$12:N417)+SUMIF(O$12:O417, "&lt;0")</f>
        <v>279062.27500000002</v>
      </c>
      <c r="U417" s="61">
        <v>44588</v>
      </c>
      <c r="V417" s="62">
        <f t="shared" ca="1" si="197"/>
        <v>2062</v>
      </c>
      <c r="W417" s="62">
        <f t="shared" ca="1" si="200"/>
        <v>2062</v>
      </c>
      <c r="X417" s="62">
        <f t="shared" ca="1" si="175"/>
        <v>782</v>
      </c>
      <c r="Y417" s="62">
        <f t="shared" ca="1" si="186"/>
        <v>1280</v>
      </c>
      <c r="Z417" s="62">
        <f t="shared" ca="1" si="187"/>
        <v>1280</v>
      </c>
      <c r="AA417" s="62">
        <f t="shared" ca="1" si="194"/>
        <v>731479.27500000002</v>
      </c>
      <c r="AB417" s="43">
        <f ca="1">SUM(Z$12:Z417)</f>
        <v>375847</v>
      </c>
      <c r="AC417" s="60">
        <f ca="1">SUM(X$12:X417)+SUMIF(Y$12:Y417, "&lt;0")</f>
        <v>355632.27500000002</v>
      </c>
      <c r="AE417" s="61">
        <v>44588</v>
      </c>
      <c r="AF417" s="62">
        <f t="shared" ca="1" si="180"/>
        <v>1562</v>
      </c>
      <c r="AG417" s="62">
        <f t="shared" ca="1" si="201"/>
        <v>1562</v>
      </c>
      <c r="AH417" s="62">
        <f t="shared" ca="1" si="176"/>
        <v>522</v>
      </c>
      <c r="AI417" s="62">
        <f t="shared" ca="1" si="188"/>
        <v>1040</v>
      </c>
      <c r="AJ417" s="62">
        <f t="shared" ca="1" si="189"/>
        <v>1040</v>
      </c>
      <c r="AK417" s="62">
        <f t="shared" ca="1" si="195"/>
        <v>584729.27500000002</v>
      </c>
      <c r="AL417" s="43">
        <f ca="1">SUM(AJ$12:AJ417)</f>
        <v>299407</v>
      </c>
      <c r="AM417" s="60">
        <f ca="1">SUM(AH$12:AH417)+SUMIF(AI$12:AI417, "&lt;0")</f>
        <v>285322.27500000002</v>
      </c>
      <c r="AO417" s="61">
        <v>44588</v>
      </c>
      <c r="AP417" s="62">
        <f t="shared" ca="1" si="181"/>
        <v>2062</v>
      </c>
      <c r="AQ417" s="62">
        <f t="shared" ca="1" si="202"/>
        <v>2062</v>
      </c>
      <c r="AR417" s="62">
        <f t="shared" ca="1" si="177"/>
        <v>782</v>
      </c>
      <c r="AS417" s="62">
        <f t="shared" ca="1" si="190"/>
        <v>1280</v>
      </c>
      <c r="AT417" s="62">
        <f t="shared" ca="1" si="191"/>
        <v>1280</v>
      </c>
      <c r="AU417" s="62">
        <f t="shared" ca="1" si="196"/>
        <v>756479.27500000002</v>
      </c>
      <c r="AV417" s="43">
        <f ca="1">SUM(AT$12:AT417)</f>
        <v>388327</v>
      </c>
      <c r="AW417" s="60">
        <f ca="1">SUM(AR$12:AR417)+SUMIF(AS$12:AS417, "&lt;0")</f>
        <v>368152.27500000002</v>
      </c>
    </row>
    <row r="418" spans="1:49" x14ac:dyDescent="0.2">
      <c r="A418" s="33">
        <v>44589</v>
      </c>
      <c r="B418" s="54">
        <f ca="1">IF($A418&gt;= $C$5,$C$6, INDEX('[1]Historical Data'!$C$2:$C$745, MATCH(A418, '[1]Historical Data'!$A$2:$A$745, 0)))</f>
        <v>1062</v>
      </c>
      <c r="C418" s="62">
        <f t="shared" ca="1" si="198"/>
        <v>1062</v>
      </c>
      <c r="D418" s="62">
        <f t="shared" ca="1" si="178"/>
        <v>389</v>
      </c>
      <c r="E418" s="62">
        <f t="shared" ca="1" si="182"/>
        <v>673</v>
      </c>
      <c r="F418" s="62">
        <f t="shared" ca="1" si="179"/>
        <v>673</v>
      </c>
      <c r="G418" s="62">
        <f t="shared" ca="1" si="192"/>
        <v>414041.27500000002</v>
      </c>
      <c r="H418" s="43">
        <f ca="1">SUM(F$12:F418)</f>
        <v>211160</v>
      </c>
      <c r="I418" s="60">
        <f ca="1">SUM(D$12:D418)+SUMIF(E$12:E418, "&lt;0")</f>
        <v>202881.27499999999</v>
      </c>
      <c r="J418" s="43"/>
      <c r="K418" s="61">
        <v>44589</v>
      </c>
      <c r="L418" s="62">
        <f t="shared" ca="1" si="183"/>
        <v>1562</v>
      </c>
      <c r="M418" s="62">
        <f t="shared" ca="1" si="199"/>
        <v>1562</v>
      </c>
      <c r="N418" s="62">
        <f t="shared" ca="1" si="174"/>
        <v>649</v>
      </c>
      <c r="O418" s="62">
        <f t="shared" ca="1" si="184"/>
        <v>913</v>
      </c>
      <c r="P418" s="62">
        <f t="shared" ca="1" si="185"/>
        <v>913</v>
      </c>
      <c r="Q418" s="62">
        <f t="shared" ca="1" si="193"/>
        <v>573791.27500000002</v>
      </c>
      <c r="R418" s="43">
        <f ca="1">SUM(P$12:P418)</f>
        <v>294080</v>
      </c>
      <c r="S418" s="60">
        <f ca="1">SUM(N$12:N418)+SUMIF(O$12:O418, "&lt;0")</f>
        <v>279711.27500000002</v>
      </c>
      <c r="U418" s="61">
        <v>44589</v>
      </c>
      <c r="V418" s="62">
        <f t="shared" ca="1" si="197"/>
        <v>2062</v>
      </c>
      <c r="W418" s="62">
        <f t="shared" ca="1" si="200"/>
        <v>2062</v>
      </c>
      <c r="X418" s="62">
        <f t="shared" ca="1" si="175"/>
        <v>909</v>
      </c>
      <c r="Y418" s="62">
        <f t="shared" ca="1" si="186"/>
        <v>1153</v>
      </c>
      <c r="Z418" s="62">
        <f t="shared" ca="1" si="187"/>
        <v>1153</v>
      </c>
      <c r="AA418" s="62">
        <f t="shared" ca="1" si="194"/>
        <v>733541.27500000002</v>
      </c>
      <c r="AB418" s="43">
        <f ca="1">SUM(Z$12:Z418)</f>
        <v>377000</v>
      </c>
      <c r="AC418" s="60">
        <f ca="1">SUM(X$12:X418)+SUMIF(Y$12:Y418, "&lt;0")</f>
        <v>356541.27500000002</v>
      </c>
      <c r="AE418" s="61">
        <v>44589</v>
      </c>
      <c r="AF418" s="62">
        <f t="shared" ca="1" si="180"/>
        <v>1562</v>
      </c>
      <c r="AG418" s="62">
        <f t="shared" ca="1" si="201"/>
        <v>1562</v>
      </c>
      <c r="AH418" s="62">
        <f t="shared" ca="1" si="176"/>
        <v>649</v>
      </c>
      <c r="AI418" s="62">
        <f t="shared" ca="1" si="188"/>
        <v>913</v>
      </c>
      <c r="AJ418" s="62">
        <f t="shared" ca="1" si="189"/>
        <v>913</v>
      </c>
      <c r="AK418" s="62">
        <f t="shared" ca="1" si="195"/>
        <v>586291.27500000002</v>
      </c>
      <c r="AL418" s="43">
        <f ca="1">SUM(AJ$12:AJ418)</f>
        <v>300320</v>
      </c>
      <c r="AM418" s="60">
        <f ca="1">SUM(AH$12:AH418)+SUMIF(AI$12:AI418, "&lt;0")</f>
        <v>285971.27500000002</v>
      </c>
      <c r="AO418" s="61">
        <v>44589</v>
      </c>
      <c r="AP418" s="62">
        <f t="shared" ca="1" si="181"/>
        <v>2062</v>
      </c>
      <c r="AQ418" s="62">
        <f t="shared" ca="1" si="202"/>
        <v>2062</v>
      </c>
      <c r="AR418" s="62">
        <f t="shared" ca="1" si="177"/>
        <v>909</v>
      </c>
      <c r="AS418" s="62">
        <f t="shared" ca="1" si="190"/>
        <v>1153</v>
      </c>
      <c r="AT418" s="62">
        <f t="shared" ca="1" si="191"/>
        <v>1153</v>
      </c>
      <c r="AU418" s="62">
        <f t="shared" ca="1" si="196"/>
        <v>758541.27500000002</v>
      </c>
      <c r="AV418" s="43">
        <f ca="1">SUM(AT$12:AT418)</f>
        <v>389480</v>
      </c>
      <c r="AW418" s="60">
        <f ca="1">SUM(AR$12:AR418)+SUMIF(AS$12:AS418, "&lt;0")</f>
        <v>369061.27500000002</v>
      </c>
    </row>
    <row r="419" spans="1:49" x14ac:dyDescent="0.2">
      <c r="A419" s="33">
        <v>44590</v>
      </c>
      <c r="B419" s="54">
        <f ca="1">IF($A419&gt;= $C$5,$C$6, INDEX('[1]Historical Data'!$C$2:$C$745, MATCH(A419, '[1]Historical Data'!$A$2:$A$745, 0)))</f>
        <v>1062</v>
      </c>
      <c r="C419" s="62">
        <f t="shared" ca="1" si="198"/>
        <v>1062</v>
      </c>
      <c r="D419" s="62">
        <f t="shared" ca="1" si="178"/>
        <v>299</v>
      </c>
      <c r="E419" s="62">
        <f t="shared" ca="1" si="182"/>
        <v>763</v>
      </c>
      <c r="F419" s="62">
        <f t="shared" ca="1" si="179"/>
        <v>763</v>
      </c>
      <c r="G419" s="62">
        <f t="shared" ca="1" si="192"/>
        <v>415103.27500000002</v>
      </c>
      <c r="H419" s="43">
        <f ca="1">SUM(F$12:F419)</f>
        <v>211923</v>
      </c>
      <c r="I419" s="60">
        <f ca="1">SUM(D$12:D419)+SUMIF(E$12:E419, "&lt;0")</f>
        <v>203180.27499999999</v>
      </c>
      <c r="J419" s="43"/>
      <c r="K419" s="61">
        <v>44590</v>
      </c>
      <c r="L419" s="62">
        <f t="shared" ca="1" si="183"/>
        <v>1562</v>
      </c>
      <c r="M419" s="62">
        <f t="shared" ca="1" si="199"/>
        <v>1562</v>
      </c>
      <c r="N419" s="62">
        <f t="shared" ca="1" si="174"/>
        <v>559</v>
      </c>
      <c r="O419" s="62">
        <f t="shared" ca="1" si="184"/>
        <v>1003</v>
      </c>
      <c r="P419" s="62">
        <f t="shared" ca="1" si="185"/>
        <v>1003</v>
      </c>
      <c r="Q419" s="62">
        <f t="shared" ca="1" si="193"/>
        <v>575353.27500000002</v>
      </c>
      <c r="R419" s="43">
        <f ca="1">SUM(P$12:P419)</f>
        <v>295083</v>
      </c>
      <c r="S419" s="60">
        <f ca="1">SUM(N$12:N419)+SUMIF(O$12:O419, "&lt;0")</f>
        <v>280270.27500000002</v>
      </c>
      <c r="U419" s="61">
        <v>44590</v>
      </c>
      <c r="V419" s="62">
        <f t="shared" ca="1" si="197"/>
        <v>2062</v>
      </c>
      <c r="W419" s="62">
        <f t="shared" ca="1" si="200"/>
        <v>2062</v>
      </c>
      <c r="X419" s="62">
        <f t="shared" ca="1" si="175"/>
        <v>819</v>
      </c>
      <c r="Y419" s="62">
        <f t="shared" ca="1" si="186"/>
        <v>1243</v>
      </c>
      <c r="Z419" s="62">
        <f t="shared" ca="1" si="187"/>
        <v>1243</v>
      </c>
      <c r="AA419" s="62">
        <f t="shared" ca="1" si="194"/>
        <v>735603.27500000002</v>
      </c>
      <c r="AB419" s="43">
        <f ca="1">SUM(Z$12:Z419)</f>
        <v>378243</v>
      </c>
      <c r="AC419" s="60">
        <f ca="1">SUM(X$12:X419)+SUMIF(Y$12:Y419, "&lt;0")</f>
        <v>357360.27500000002</v>
      </c>
      <c r="AE419" s="61">
        <v>44590</v>
      </c>
      <c r="AF419" s="62">
        <f t="shared" ca="1" si="180"/>
        <v>1562</v>
      </c>
      <c r="AG419" s="62">
        <f t="shared" ca="1" si="201"/>
        <v>1562</v>
      </c>
      <c r="AH419" s="62">
        <f t="shared" ca="1" si="176"/>
        <v>559</v>
      </c>
      <c r="AI419" s="62">
        <f t="shared" ca="1" si="188"/>
        <v>1003</v>
      </c>
      <c r="AJ419" s="62">
        <f t="shared" ca="1" si="189"/>
        <v>1003</v>
      </c>
      <c r="AK419" s="62">
        <f t="shared" ca="1" si="195"/>
        <v>587853.27500000002</v>
      </c>
      <c r="AL419" s="43">
        <f ca="1">SUM(AJ$12:AJ419)</f>
        <v>301323</v>
      </c>
      <c r="AM419" s="60">
        <f ca="1">SUM(AH$12:AH419)+SUMIF(AI$12:AI419, "&lt;0")</f>
        <v>286530.27500000002</v>
      </c>
      <c r="AO419" s="61">
        <v>44590</v>
      </c>
      <c r="AP419" s="62">
        <f t="shared" ca="1" si="181"/>
        <v>2062</v>
      </c>
      <c r="AQ419" s="62">
        <f t="shared" ca="1" si="202"/>
        <v>2062</v>
      </c>
      <c r="AR419" s="62">
        <f t="shared" ca="1" si="177"/>
        <v>819</v>
      </c>
      <c r="AS419" s="62">
        <f t="shared" ca="1" si="190"/>
        <v>1243</v>
      </c>
      <c r="AT419" s="62">
        <f t="shared" ca="1" si="191"/>
        <v>1243</v>
      </c>
      <c r="AU419" s="62">
        <f t="shared" ca="1" si="196"/>
        <v>760603.27500000002</v>
      </c>
      <c r="AV419" s="43">
        <f ca="1">SUM(AT$12:AT419)</f>
        <v>390723</v>
      </c>
      <c r="AW419" s="60">
        <f ca="1">SUM(AR$12:AR419)+SUMIF(AS$12:AS419, "&lt;0")</f>
        <v>369880.27500000002</v>
      </c>
    </row>
    <row r="420" spans="1:49" x14ac:dyDescent="0.2">
      <c r="A420" s="33">
        <v>44591</v>
      </c>
      <c r="B420" s="54">
        <f ca="1">IF($A420&gt;= $C$5,$C$6, INDEX('[1]Historical Data'!$C$2:$C$745, MATCH(A420, '[1]Historical Data'!$A$2:$A$745, 0)))</f>
        <v>1062</v>
      </c>
      <c r="C420" s="62">
        <f t="shared" ca="1" si="198"/>
        <v>1062</v>
      </c>
      <c r="D420" s="62">
        <f t="shared" ca="1" si="178"/>
        <v>0</v>
      </c>
      <c r="E420" s="62">
        <f t="shared" ca="1" si="182"/>
        <v>1062</v>
      </c>
      <c r="F420" s="62">
        <f t="shared" ca="1" si="179"/>
        <v>1062</v>
      </c>
      <c r="G420" s="62">
        <f t="shared" ca="1" si="192"/>
        <v>416165.27500000002</v>
      </c>
      <c r="H420" s="43">
        <f ca="1">SUM(F$12:F420)</f>
        <v>212985</v>
      </c>
      <c r="I420" s="60">
        <f ca="1">SUM(D$12:D420)+SUMIF(E$12:E420, "&lt;0")</f>
        <v>203180.27499999999</v>
      </c>
      <c r="J420" s="43"/>
      <c r="K420" s="61">
        <v>44591</v>
      </c>
      <c r="L420" s="62">
        <f t="shared" ca="1" si="183"/>
        <v>1562</v>
      </c>
      <c r="M420" s="62">
        <f t="shared" ca="1" si="199"/>
        <v>1562</v>
      </c>
      <c r="N420" s="62">
        <f t="shared" ref="N420:N483" ca="1" si="203" xml:space="preserve"> P396 + IF(O419 &lt; 0, -O419, 0)</f>
        <v>205</v>
      </c>
      <c r="O420" s="62">
        <f t="shared" ca="1" si="184"/>
        <v>1357</v>
      </c>
      <c r="P420" s="62">
        <f t="shared" ca="1" si="185"/>
        <v>1357</v>
      </c>
      <c r="Q420" s="62">
        <f t="shared" ca="1" si="193"/>
        <v>576915.27500000002</v>
      </c>
      <c r="R420" s="43">
        <f ca="1">SUM(P$12:P420)</f>
        <v>296440</v>
      </c>
      <c r="S420" s="60">
        <f ca="1">SUM(N$12:N420)+SUMIF(O$12:O420, "&lt;0")</f>
        <v>280475.27500000002</v>
      </c>
      <c r="U420" s="61">
        <v>44591</v>
      </c>
      <c r="V420" s="62">
        <f t="shared" ca="1" si="197"/>
        <v>2062</v>
      </c>
      <c r="W420" s="62">
        <f t="shared" ca="1" si="200"/>
        <v>2062</v>
      </c>
      <c r="X420" s="62">
        <f t="shared" ref="X420:X483" ca="1" si="204" xml:space="preserve"> Z396 + IF(Y419 &lt; 0, -Y419, 0)</f>
        <v>459</v>
      </c>
      <c r="Y420" s="62">
        <f t="shared" ca="1" si="186"/>
        <v>1603</v>
      </c>
      <c r="Z420" s="62">
        <f t="shared" ca="1" si="187"/>
        <v>1603</v>
      </c>
      <c r="AA420" s="62">
        <f t="shared" ca="1" si="194"/>
        <v>737665.27500000002</v>
      </c>
      <c r="AB420" s="43">
        <f ca="1">SUM(Z$12:Z420)</f>
        <v>379846</v>
      </c>
      <c r="AC420" s="60">
        <f ca="1">SUM(X$12:X420)+SUMIF(Y$12:Y420, "&lt;0")</f>
        <v>357819.27500000002</v>
      </c>
      <c r="AE420" s="61">
        <v>44591</v>
      </c>
      <c r="AF420" s="62">
        <f t="shared" ca="1" si="180"/>
        <v>1562</v>
      </c>
      <c r="AG420" s="62">
        <f t="shared" ca="1" si="201"/>
        <v>1562</v>
      </c>
      <c r="AH420" s="62">
        <f t="shared" ref="AH420:AH483" ca="1" si="205" xml:space="preserve"> AJ396 + IF(AI419 &lt; 0, -AI419, 0)</f>
        <v>199</v>
      </c>
      <c r="AI420" s="62">
        <f t="shared" ca="1" si="188"/>
        <v>1363</v>
      </c>
      <c r="AJ420" s="62">
        <f t="shared" ca="1" si="189"/>
        <v>1363</v>
      </c>
      <c r="AK420" s="62">
        <f t="shared" ca="1" si="195"/>
        <v>589415.27500000002</v>
      </c>
      <c r="AL420" s="43">
        <f ca="1">SUM(AJ$12:AJ420)</f>
        <v>302686</v>
      </c>
      <c r="AM420" s="60">
        <f ca="1">SUM(AH$12:AH420)+SUMIF(AI$12:AI420, "&lt;0")</f>
        <v>286729.27500000002</v>
      </c>
      <c r="AO420" s="61">
        <v>44591</v>
      </c>
      <c r="AP420" s="62">
        <f t="shared" ca="1" si="181"/>
        <v>2062</v>
      </c>
      <c r="AQ420" s="62">
        <f t="shared" ca="1" si="202"/>
        <v>2062</v>
      </c>
      <c r="AR420" s="62">
        <f t="shared" ref="AR420:AR483" ca="1" si="206" xml:space="preserve"> AT396 + IF(AS419 &lt; 0, -AS419, 0)</f>
        <v>459</v>
      </c>
      <c r="AS420" s="62">
        <f t="shared" ca="1" si="190"/>
        <v>1603</v>
      </c>
      <c r="AT420" s="62">
        <f t="shared" ca="1" si="191"/>
        <v>1603</v>
      </c>
      <c r="AU420" s="62">
        <f t="shared" ca="1" si="196"/>
        <v>762665.27500000002</v>
      </c>
      <c r="AV420" s="43">
        <f ca="1">SUM(AT$12:AT420)</f>
        <v>392326</v>
      </c>
      <c r="AW420" s="60">
        <f ca="1">SUM(AR$12:AR420)+SUMIF(AS$12:AS420, "&lt;0")</f>
        <v>370339.27500000002</v>
      </c>
    </row>
    <row r="421" spans="1:49" x14ac:dyDescent="0.2">
      <c r="A421" s="33">
        <v>44592</v>
      </c>
      <c r="B421" s="54">
        <f ca="1">IF($A421&gt;= $C$5,$C$6, INDEX('[1]Historical Data'!$C$2:$C$745, MATCH(A421, '[1]Historical Data'!$A$2:$A$745, 0)))</f>
        <v>1062</v>
      </c>
      <c r="C421" s="62">
        <f t="shared" ca="1" si="198"/>
        <v>1062</v>
      </c>
      <c r="D421" s="62">
        <f t="shared" ref="D421:D484" ca="1" si="207" xml:space="preserve"> F397 + IF(E420 &lt; 0, -E420, 0)</f>
        <v>410</v>
      </c>
      <c r="E421" s="62">
        <f t="shared" ca="1" si="182"/>
        <v>652</v>
      </c>
      <c r="F421" s="62">
        <f t="shared" ca="1" si="179"/>
        <v>652</v>
      </c>
      <c r="G421" s="62">
        <f t="shared" ca="1" si="192"/>
        <v>417227.27500000002</v>
      </c>
      <c r="H421" s="43">
        <f ca="1">SUM(F$12:F421)</f>
        <v>213637</v>
      </c>
      <c r="I421" s="60">
        <f ca="1">SUM(D$12:D421)+SUMIF(E$12:E421, "&lt;0")</f>
        <v>203590.27499999999</v>
      </c>
      <c r="J421" s="43"/>
      <c r="K421" s="61">
        <v>44592</v>
      </c>
      <c r="L421" s="62">
        <f t="shared" ca="1" si="183"/>
        <v>1562</v>
      </c>
      <c r="M421" s="62">
        <f t="shared" ca="1" si="199"/>
        <v>1562</v>
      </c>
      <c r="N421" s="62">
        <f t="shared" ca="1" si="203"/>
        <v>725</v>
      </c>
      <c r="O421" s="62">
        <f t="shared" ca="1" si="184"/>
        <v>837</v>
      </c>
      <c r="P421" s="62">
        <f t="shared" ca="1" si="185"/>
        <v>837</v>
      </c>
      <c r="Q421" s="62">
        <f t="shared" ca="1" si="193"/>
        <v>578477.27500000002</v>
      </c>
      <c r="R421" s="43">
        <f ca="1">SUM(P$12:P421)</f>
        <v>297277</v>
      </c>
      <c r="S421" s="60">
        <f ca="1">SUM(N$12:N421)+SUMIF(O$12:O421, "&lt;0")</f>
        <v>281200.27500000002</v>
      </c>
      <c r="U421" s="61">
        <v>44592</v>
      </c>
      <c r="V421" s="62">
        <f t="shared" ca="1" si="197"/>
        <v>2062</v>
      </c>
      <c r="W421" s="62">
        <f t="shared" ca="1" si="200"/>
        <v>2062</v>
      </c>
      <c r="X421" s="62">
        <f t="shared" ca="1" si="204"/>
        <v>991</v>
      </c>
      <c r="Y421" s="62">
        <f t="shared" ca="1" si="186"/>
        <v>1071</v>
      </c>
      <c r="Z421" s="62">
        <f t="shared" ca="1" si="187"/>
        <v>1071</v>
      </c>
      <c r="AA421" s="62">
        <f t="shared" ca="1" si="194"/>
        <v>739727.27500000002</v>
      </c>
      <c r="AB421" s="43">
        <f ca="1">SUM(Z$12:Z421)</f>
        <v>380917</v>
      </c>
      <c r="AC421" s="60">
        <f ca="1">SUM(X$12:X421)+SUMIF(Y$12:Y421, "&lt;0")</f>
        <v>358810.27500000002</v>
      </c>
      <c r="AE421" s="61">
        <v>44592</v>
      </c>
      <c r="AF421" s="62">
        <f t="shared" ca="1" si="180"/>
        <v>1562</v>
      </c>
      <c r="AG421" s="62">
        <f t="shared" ca="1" si="201"/>
        <v>1562</v>
      </c>
      <c r="AH421" s="62">
        <f t="shared" ca="1" si="205"/>
        <v>731</v>
      </c>
      <c r="AI421" s="62">
        <f t="shared" ca="1" si="188"/>
        <v>831</v>
      </c>
      <c r="AJ421" s="62">
        <f t="shared" ca="1" si="189"/>
        <v>831</v>
      </c>
      <c r="AK421" s="62">
        <f t="shared" ca="1" si="195"/>
        <v>590977.27500000002</v>
      </c>
      <c r="AL421" s="43">
        <f ca="1">SUM(AJ$12:AJ421)</f>
        <v>303517</v>
      </c>
      <c r="AM421" s="60">
        <f ca="1">SUM(AH$12:AH421)+SUMIF(AI$12:AI421, "&lt;0")</f>
        <v>287460.27500000002</v>
      </c>
      <c r="AO421" s="61">
        <v>44592</v>
      </c>
      <c r="AP421" s="62">
        <f t="shared" ca="1" si="181"/>
        <v>2062</v>
      </c>
      <c r="AQ421" s="62">
        <f t="shared" ca="1" si="202"/>
        <v>2062</v>
      </c>
      <c r="AR421" s="62">
        <f t="shared" ca="1" si="206"/>
        <v>991</v>
      </c>
      <c r="AS421" s="62">
        <f t="shared" ca="1" si="190"/>
        <v>1071</v>
      </c>
      <c r="AT421" s="62">
        <f t="shared" ca="1" si="191"/>
        <v>1071</v>
      </c>
      <c r="AU421" s="62">
        <f t="shared" ca="1" si="196"/>
        <v>764727.27500000002</v>
      </c>
      <c r="AV421" s="43">
        <f ca="1">SUM(AT$12:AT421)</f>
        <v>393397</v>
      </c>
      <c r="AW421" s="60">
        <f ca="1">SUM(AR$12:AR421)+SUMIF(AS$12:AS421, "&lt;0")</f>
        <v>371330.27500000002</v>
      </c>
    </row>
    <row r="422" spans="1:49" x14ac:dyDescent="0.2">
      <c r="A422" s="33">
        <v>44593</v>
      </c>
      <c r="B422" s="54">
        <f ca="1">IF($A422&gt;= $C$5,$C$6, INDEX('[1]Historical Data'!$C$2:$C$745, MATCH(A422, '[1]Historical Data'!$A$2:$A$745, 0)))</f>
        <v>1062</v>
      </c>
      <c r="C422" s="62">
        <f t="shared" ca="1" si="198"/>
        <v>1062</v>
      </c>
      <c r="D422" s="62">
        <f t="shared" ca="1" si="207"/>
        <v>562</v>
      </c>
      <c r="E422" s="62">
        <f t="shared" ca="1" si="182"/>
        <v>500</v>
      </c>
      <c r="F422" s="62">
        <f t="shared" ca="1" si="179"/>
        <v>500</v>
      </c>
      <c r="G422" s="62">
        <f t="shared" ca="1" si="192"/>
        <v>418289.27500000002</v>
      </c>
      <c r="H422" s="43">
        <f ca="1">SUM(F$12:F422)</f>
        <v>214137</v>
      </c>
      <c r="I422" s="60">
        <f ca="1">SUM(D$12:D422)+SUMIF(E$12:E422, "&lt;0")</f>
        <v>204152.27499999999</v>
      </c>
      <c r="J422" s="43"/>
      <c r="K422" s="61">
        <v>44593</v>
      </c>
      <c r="L422" s="62">
        <f t="shared" ca="1" si="183"/>
        <v>1562</v>
      </c>
      <c r="M422" s="62">
        <f t="shared" ca="1" si="199"/>
        <v>1562</v>
      </c>
      <c r="N422" s="62">
        <f t="shared" ca="1" si="203"/>
        <v>822</v>
      </c>
      <c r="O422" s="62">
        <f t="shared" ca="1" si="184"/>
        <v>740</v>
      </c>
      <c r="P422" s="62">
        <f t="shared" ca="1" si="185"/>
        <v>740</v>
      </c>
      <c r="Q422" s="62">
        <f t="shared" ca="1" si="193"/>
        <v>580039.27500000002</v>
      </c>
      <c r="R422" s="43">
        <f ca="1">SUM(P$12:P422)</f>
        <v>298017</v>
      </c>
      <c r="S422" s="60">
        <f ca="1">SUM(N$12:N422)+SUMIF(O$12:O422, "&lt;0")</f>
        <v>282022.27500000002</v>
      </c>
      <c r="U422" s="61">
        <v>44593</v>
      </c>
      <c r="V422" s="62">
        <f t="shared" ca="1" si="197"/>
        <v>2062</v>
      </c>
      <c r="W422" s="62">
        <f t="shared" ca="1" si="200"/>
        <v>2062</v>
      </c>
      <c r="X422" s="62">
        <f t="shared" ca="1" si="204"/>
        <v>1082</v>
      </c>
      <c r="Y422" s="62">
        <f t="shared" ca="1" si="186"/>
        <v>980</v>
      </c>
      <c r="Z422" s="62">
        <f t="shared" ca="1" si="187"/>
        <v>980</v>
      </c>
      <c r="AA422" s="62">
        <f t="shared" ca="1" si="194"/>
        <v>741789.27500000002</v>
      </c>
      <c r="AB422" s="43">
        <f ca="1">SUM(Z$12:Z422)</f>
        <v>381897</v>
      </c>
      <c r="AC422" s="60">
        <f ca="1">SUM(X$12:X422)+SUMIF(Y$12:Y422, "&lt;0")</f>
        <v>359892.27500000002</v>
      </c>
      <c r="AE422" s="61">
        <v>44593</v>
      </c>
      <c r="AF422" s="62">
        <f t="shared" ca="1" si="180"/>
        <v>1562</v>
      </c>
      <c r="AG422" s="62">
        <f t="shared" ca="1" si="201"/>
        <v>1562</v>
      </c>
      <c r="AH422" s="62">
        <f t="shared" ca="1" si="205"/>
        <v>822</v>
      </c>
      <c r="AI422" s="62">
        <f t="shared" ca="1" si="188"/>
        <v>740</v>
      </c>
      <c r="AJ422" s="62">
        <f t="shared" ca="1" si="189"/>
        <v>740</v>
      </c>
      <c r="AK422" s="62">
        <f t="shared" ca="1" si="195"/>
        <v>592539.27500000002</v>
      </c>
      <c r="AL422" s="43">
        <f ca="1">SUM(AJ$12:AJ422)</f>
        <v>304257</v>
      </c>
      <c r="AM422" s="60">
        <f ca="1">SUM(AH$12:AH422)+SUMIF(AI$12:AI422, "&lt;0")</f>
        <v>288282.27500000002</v>
      </c>
      <c r="AO422" s="61">
        <v>44593</v>
      </c>
      <c r="AP422" s="62">
        <f t="shared" ca="1" si="181"/>
        <v>2062</v>
      </c>
      <c r="AQ422" s="62">
        <f t="shared" ca="1" si="202"/>
        <v>2062</v>
      </c>
      <c r="AR422" s="62">
        <f t="shared" ca="1" si="206"/>
        <v>1082</v>
      </c>
      <c r="AS422" s="62">
        <f t="shared" ca="1" si="190"/>
        <v>980</v>
      </c>
      <c r="AT422" s="62">
        <f t="shared" ca="1" si="191"/>
        <v>980</v>
      </c>
      <c r="AU422" s="62">
        <f t="shared" ca="1" si="196"/>
        <v>766789.27500000002</v>
      </c>
      <c r="AV422" s="43">
        <f ca="1">SUM(AT$12:AT422)</f>
        <v>394377</v>
      </c>
      <c r="AW422" s="60">
        <f ca="1">SUM(AR$12:AR422)+SUMIF(AS$12:AS422, "&lt;0")</f>
        <v>372412.27500000002</v>
      </c>
    </row>
    <row r="423" spans="1:49" x14ac:dyDescent="0.2">
      <c r="A423" s="33">
        <v>44594</v>
      </c>
      <c r="B423" s="54">
        <f ca="1">IF($A423&gt;= $C$5,$C$6, INDEX('[1]Historical Data'!$C$2:$C$745, MATCH(A423, '[1]Historical Data'!$A$2:$A$745, 0)))</f>
        <v>1062</v>
      </c>
      <c r="C423" s="62">
        <f t="shared" ca="1" si="198"/>
        <v>1062</v>
      </c>
      <c r="D423" s="62">
        <f t="shared" ca="1" si="207"/>
        <v>42</v>
      </c>
      <c r="E423" s="62">
        <f t="shared" ca="1" si="182"/>
        <v>1020</v>
      </c>
      <c r="F423" s="62">
        <f t="shared" ca="1" si="179"/>
        <v>1020</v>
      </c>
      <c r="G423" s="62">
        <f t="shared" ca="1" si="192"/>
        <v>419351.27500000002</v>
      </c>
      <c r="H423" s="43">
        <f ca="1">SUM(F$12:F423)</f>
        <v>215157</v>
      </c>
      <c r="I423" s="60">
        <f ca="1">SUM(D$12:D423)+SUMIF(E$12:E423, "&lt;0")</f>
        <v>204194.27499999999</v>
      </c>
      <c r="J423" s="43"/>
      <c r="K423" s="61">
        <v>44594</v>
      </c>
      <c r="L423" s="62">
        <f t="shared" ca="1" si="183"/>
        <v>1562</v>
      </c>
      <c r="M423" s="62">
        <f t="shared" ca="1" si="199"/>
        <v>1562</v>
      </c>
      <c r="N423" s="62">
        <f t="shared" ca="1" si="203"/>
        <v>302</v>
      </c>
      <c r="O423" s="62">
        <f t="shared" ca="1" si="184"/>
        <v>1260</v>
      </c>
      <c r="P423" s="62">
        <f t="shared" ca="1" si="185"/>
        <v>1260</v>
      </c>
      <c r="Q423" s="62">
        <f t="shared" ca="1" si="193"/>
        <v>581601.27500000002</v>
      </c>
      <c r="R423" s="43">
        <f ca="1">SUM(P$12:P423)</f>
        <v>299277</v>
      </c>
      <c r="S423" s="60">
        <f ca="1">SUM(N$12:N423)+SUMIF(O$12:O423, "&lt;0")</f>
        <v>282324.27500000002</v>
      </c>
      <c r="U423" s="61">
        <v>44594</v>
      </c>
      <c r="V423" s="62">
        <f t="shared" ca="1" si="197"/>
        <v>2062</v>
      </c>
      <c r="W423" s="62">
        <f t="shared" ca="1" si="200"/>
        <v>2062</v>
      </c>
      <c r="X423" s="62">
        <f t="shared" ca="1" si="204"/>
        <v>562</v>
      </c>
      <c r="Y423" s="62">
        <f t="shared" ca="1" si="186"/>
        <v>1500</v>
      </c>
      <c r="Z423" s="62">
        <f t="shared" ca="1" si="187"/>
        <v>1500</v>
      </c>
      <c r="AA423" s="62">
        <f t="shared" ca="1" si="194"/>
        <v>743851.27500000002</v>
      </c>
      <c r="AB423" s="43">
        <f ca="1">SUM(Z$12:Z423)</f>
        <v>383397</v>
      </c>
      <c r="AC423" s="60">
        <f ca="1">SUM(X$12:X423)+SUMIF(Y$12:Y423, "&lt;0")</f>
        <v>360454.27500000002</v>
      </c>
      <c r="AE423" s="61">
        <v>44594</v>
      </c>
      <c r="AF423" s="62">
        <f t="shared" ca="1" si="180"/>
        <v>1562</v>
      </c>
      <c r="AG423" s="62">
        <f t="shared" ca="1" si="201"/>
        <v>1562</v>
      </c>
      <c r="AH423" s="62">
        <f t="shared" ca="1" si="205"/>
        <v>302</v>
      </c>
      <c r="AI423" s="62">
        <f t="shared" ca="1" si="188"/>
        <v>1260</v>
      </c>
      <c r="AJ423" s="62">
        <f t="shared" ca="1" si="189"/>
        <v>1260</v>
      </c>
      <c r="AK423" s="62">
        <f t="shared" ca="1" si="195"/>
        <v>594101.27500000002</v>
      </c>
      <c r="AL423" s="43">
        <f ca="1">SUM(AJ$12:AJ423)</f>
        <v>305517</v>
      </c>
      <c r="AM423" s="60">
        <f ca="1">SUM(AH$12:AH423)+SUMIF(AI$12:AI423, "&lt;0")</f>
        <v>288584.27500000002</v>
      </c>
      <c r="AO423" s="61">
        <v>44594</v>
      </c>
      <c r="AP423" s="62">
        <f t="shared" ca="1" si="181"/>
        <v>2062</v>
      </c>
      <c r="AQ423" s="62">
        <f t="shared" ca="1" si="202"/>
        <v>2062</v>
      </c>
      <c r="AR423" s="62">
        <f t="shared" ca="1" si="206"/>
        <v>562</v>
      </c>
      <c r="AS423" s="62">
        <f t="shared" ca="1" si="190"/>
        <v>1500</v>
      </c>
      <c r="AT423" s="62">
        <f t="shared" ca="1" si="191"/>
        <v>1500</v>
      </c>
      <c r="AU423" s="62">
        <f t="shared" ca="1" si="196"/>
        <v>768851.27500000002</v>
      </c>
      <c r="AV423" s="43">
        <f ca="1">SUM(AT$12:AT423)</f>
        <v>395877</v>
      </c>
      <c r="AW423" s="60">
        <f ca="1">SUM(AR$12:AR423)+SUMIF(AS$12:AS423, "&lt;0")</f>
        <v>372974.27500000002</v>
      </c>
    </row>
    <row r="424" spans="1:49" x14ac:dyDescent="0.2">
      <c r="A424" s="33">
        <v>44595</v>
      </c>
      <c r="B424" s="54">
        <f ca="1">IF($A424&gt;= $C$5,$C$6, INDEX('[1]Historical Data'!$C$2:$C$745, MATCH(A424, '[1]Historical Data'!$A$2:$A$745, 0)))</f>
        <v>1062</v>
      </c>
      <c r="C424" s="62">
        <f t="shared" ca="1" si="198"/>
        <v>1062</v>
      </c>
      <c r="D424" s="62">
        <f t="shared" ca="1" si="207"/>
        <v>119</v>
      </c>
      <c r="E424" s="62">
        <f t="shared" ca="1" si="182"/>
        <v>943</v>
      </c>
      <c r="F424" s="62">
        <f t="shared" ca="1" si="179"/>
        <v>943</v>
      </c>
      <c r="G424" s="62">
        <f t="shared" ca="1" si="192"/>
        <v>420413.27500000002</v>
      </c>
      <c r="H424" s="43">
        <f ca="1">SUM(F$12:F424)</f>
        <v>216100</v>
      </c>
      <c r="I424" s="60">
        <f ca="1">SUM(D$12:D424)+SUMIF(E$12:E424, "&lt;0")</f>
        <v>204313.27499999999</v>
      </c>
      <c r="J424" s="43"/>
      <c r="K424" s="61">
        <v>44595</v>
      </c>
      <c r="L424" s="62">
        <f t="shared" ca="1" si="183"/>
        <v>1562</v>
      </c>
      <c r="M424" s="62">
        <f t="shared" ca="1" si="199"/>
        <v>1562</v>
      </c>
      <c r="N424" s="62">
        <f t="shared" ca="1" si="203"/>
        <v>379</v>
      </c>
      <c r="O424" s="62">
        <f t="shared" ca="1" si="184"/>
        <v>1183</v>
      </c>
      <c r="P424" s="62">
        <f t="shared" ca="1" si="185"/>
        <v>1183</v>
      </c>
      <c r="Q424" s="62">
        <f t="shared" ca="1" si="193"/>
        <v>583163.27500000002</v>
      </c>
      <c r="R424" s="43">
        <f ca="1">SUM(P$12:P424)</f>
        <v>300460</v>
      </c>
      <c r="S424" s="60">
        <f ca="1">SUM(N$12:N424)+SUMIF(O$12:O424, "&lt;0")</f>
        <v>282703.27500000002</v>
      </c>
      <c r="U424" s="61">
        <v>44595</v>
      </c>
      <c r="V424" s="62">
        <f t="shared" ca="1" si="197"/>
        <v>2062</v>
      </c>
      <c r="W424" s="62">
        <f t="shared" ca="1" si="200"/>
        <v>2062</v>
      </c>
      <c r="X424" s="62">
        <f t="shared" ca="1" si="204"/>
        <v>639</v>
      </c>
      <c r="Y424" s="62">
        <f t="shared" ca="1" si="186"/>
        <v>1423</v>
      </c>
      <c r="Z424" s="62">
        <f t="shared" ca="1" si="187"/>
        <v>1423</v>
      </c>
      <c r="AA424" s="62">
        <f t="shared" ca="1" si="194"/>
        <v>745913.27500000002</v>
      </c>
      <c r="AB424" s="43">
        <f ca="1">SUM(Z$12:Z424)</f>
        <v>384820</v>
      </c>
      <c r="AC424" s="60">
        <f ca="1">SUM(X$12:X424)+SUMIF(Y$12:Y424, "&lt;0")</f>
        <v>361093.27500000002</v>
      </c>
      <c r="AE424" s="61">
        <v>44595</v>
      </c>
      <c r="AF424" s="62">
        <f t="shared" ca="1" si="180"/>
        <v>1562</v>
      </c>
      <c r="AG424" s="62">
        <f t="shared" ca="1" si="201"/>
        <v>1562</v>
      </c>
      <c r="AH424" s="62">
        <f t="shared" ca="1" si="205"/>
        <v>379</v>
      </c>
      <c r="AI424" s="62">
        <f t="shared" ca="1" si="188"/>
        <v>1183</v>
      </c>
      <c r="AJ424" s="62">
        <f t="shared" ca="1" si="189"/>
        <v>1183</v>
      </c>
      <c r="AK424" s="62">
        <f t="shared" ca="1" si="195"/>
        <v>595663.27500000002</v>
      </c>
      <c r="AL424" s="43">
        <f ca="1">SUM(AJ$12:AJ424)</f>
        <v>306700</v>
      </c>
      <c r="AM424" s="60">
        <f ca="1">SUM(AH$12:AH424)+SUMIF(AI$12:AI424, "&lt;0")</f>
        <v>288963.27500000002</v>
      </c>
      <c r="AO424" s="61">
        <v>44595</v>
      </c>
      <c r="AP424" s="62">
        <f t="shared" ca="1" si="181"/>
        <v>2062</v>
      </c>
      <c r="AQ424" s="62">
        <f t="shared" ca="1" si="202"/>
        <v>2062</v>
      </c>
      <c r="AR424" s="62">
        <f t="shared" ca="1" si="206"/>
        <v>639</v>
      </c>
      <c r="AS424" s="62">
        <f t="shared" ca="1" si="190"/>
        <v>1423</v>
      </c>
      <c r="AT424" s="62">
        <f t="shared" ca="1" si="191"/>
        <v>1423</v>
      </c>
      <c r="AU424" s="62">
        <f t="shared" ca="1" si="196"/>
        <v>770913.27500000002</v>
      </c>
      <c r="AV424" s="43">
        <f ca="1">SUM(AT$12:AT424)</f>
        <v>397300</v>
      </c>
      <c r="AW424" s="60">
        <f ca="1">SUM(AR$12:AR424)+SUMIF(AS$12:AS424, "&lt;0")</f>
        <v>373613.27500000002</v>
      </c>
    </row>
    <row r="425" spans="1:49" x14ac:dyDescent="0.2">
      <c r="A425" s="33">
        <v>44596</v>
      </c>
      <c r="B425" s="54">
        <f ca="1">IF($A425&gt;= $C$5,$C$6, INDEX('[1]Historical Data'!$C$2:$C$745, MATCH(A425, '[1]Historical Data'!$A$2:$A$745, 0)))</f>
        <v>1062</v>
      </c>
      <c r="C425" s="62">
        <f t="shared" ca="1" si="198"/>
        <v>1062</v>
      </c>
      <c r="D425" s="62">
        <f t="shared" ca="1" si="207"/>
        <v>712</v>
      </c>
      <c r="E425" s="62">
        <f t="shared" ca="1" si="182"/>
        <v>350</v>
      </c>
      <c r="F425" s="62">
        <f t="shared" ca="1" si="179"/>
        <v>350</v>
      </c>
      <c r="G425" s="62">
        <f t="shared" ca="1" si="192"/>
        <v>421475.27500000002</v>
      </c>
      <c r="H425" s="43">
        <f ca="1">SUM(F$12:F425)</f>
        <v>216450</v>
      </c>
      <c r="I425" s="60">
        <f ca="1">SUM(D$12:D425)+SUMIF(E$12:E425, "&lt;0")</f>
        <v>205025.27499999999</v>
      </c>
      <c r="J425" s="43"/>
      <c r="K425" s="61">
        <v>44596</v>
      </c>
      <c r="L425" s="62">
        <f t="shared" ca="1" si="183"/>
        <v>1562</v>
      </c>
      <c r="M425" s="62">
        <f t="shared" ca="1" si="199"/>
        <v>1562</v>
      </c>
      <c r="N425" s="62">
        <f t="shared" ca="1" si="203"/>
        <v>972</v>
      </c>
      <c r="O425" s="62">
        <f t="shared" ca="1" si="184"/>
        <v>590</v>
      </c>
      <c r="P425" s="62">
        <f t="shared" ca="1" si="185"/>
        <v>590</v>
      </c>
      <c r="Q425" s="62">
        <f t="shared" ca="1" si="193"/>
        <v>584725.27500000002</v>
      </c>
      <c r="R425" s="43">
        <f ca="1">SUM(P$12:P425)</f>
        <v>301050</v>
      </c>
      <c r="S425" s="60">
        <f ca="1">SUM(N$12:N425)+SUMIF(O$12:O425, "&lt;0")</f>
        <v>283675.27500000002</v>
      </c>
      <c r="U425" s="61">
        <v>44596</v>
      </c>
      <c r="V425" s="62">
        <f t="shared" ca="1" si="197"/>
        <v>2062</v>
      </c>
      <c r="W425" s="62">
        <f t="shared" ca="1" si="200"/>
        <v>2062</v>
      </c>
      <c r="X425" s="62">
        <f t="shared" ca="1" si="204"/>
        <v>1232</v>
      </c>
      <c r="Y425" s="62">
        <f t="shared" ca="1" si="186"/>
        <v>830</v>
      </c>
      <c r="Z425" s="62">
        <f t="shared" ca="1" si="187"/>
        <v>830</v>
      </c>
      <c r="AA425" s="62">
        <f t="shared" ca="1" si="194"/>
        <v>747975.27500000002</v>
      </c>
      <c r="AB425" s="43">
        <f ca="1">SUM(Z$12:Z425)</f>
        <v>385650</v>
      </c>
      <c r="AC425" s="60">
        <f ca="1">SUM(X$12:X425)+SUMIF(Y$12:Y425, "&lt;0")</f>
        <v>362325.27500000002</v>
      </c>
      <c r="AE425" s="61">
        <v>44596</v>
      </c>
      <c r="AF425" s="62">
        <f t="shared" ca="1" si="180"/>
        <v>1562</v>
      </c>
      <c r="AG425" s="62">
        <f t="shared" ca="1" si="201"/>
        <v>1562</v>
      </c>
      <c r="AH425" s="62">
        <f t="shared" ca="1" si="205"/>
        <v>972</v>
      </c>
      <c r="AI425" s="62">
        <f t="shared" ca="1" si="188"/>
        <v>590</v>
      </c>
      <c r="AJ425" s="62">
        <f t="shared" ca="1" si="189"/>
        <v>590</v>
      </c>
      <c r="AK425" s="62">
        <f t="shared" ca="1" si="195"/>
        <v>597225.27500000002</v>
      </c>
      <c r="AL425" s="43">
        <f ca="1">SUM(AJ$12:AJ425)</f>
        <v>307290</v>
      </c>
      <c r="AM425" s="60">
        <f ca="1">SUM(AH$12:AH425)+SUMIF(AI$12:AI425, "&lt;0")</f>
        <v>289935.27500000002</v>
      </c>
      <c r="AO425" s="61">
        <v>44596</v>
      </c>
      <c r="AP425" s="62">
        <f t="shared" ca="1" si="181"/>
        <v>2062</v>
      </c>
      <c r="AQ425" s="62">
        <f t="shared" ca="1" si="202"/>
        <v>2062</v>
      </c>
      <c r="AR425" s="62">
        <f t="shared" ca="1" si="206"/>
        <v>1232</v>
      </c>
      <c r="AS425" s="62">
        <f t="shared" ca="1" si="190"/>
        <v>830</v>
      </c>
      <c r="AT425" s="62">
        <f t="shared" ca="1" si="191"/>
        <v>830</v>
      </c>
      <c r="AU425" s="62">
        <f t="shared" ca="1" si="196"/>
        <v>772975.27500000002</v>
      </c>
      <c r="AV425" s="43">
        <f ca="1">SUM(AT$12:AT425)</f>
        <v>398130</v>
      </c>
      <c r="AW425" s="60">
        <f ca="1">SUM(AR$12:AR425)+SUMIF(AS$12:AS425, "&lt;0")</f>
        <v>374845.27500000002</v>
      </c>
    </row>
    <row r="426" spans="1:49" x14ac:dyDescent="0.2">
      <c r="A426" s="33">
        <v>44597</v>
      </c>
      <c r="B426" s="54">
        <f ca="1">IF($A426&gt;= $C$5,$C$6, INDEX('[1]Historical Data'!$C$2:$C$745, MATCH(A426, '[1]Historical Data'!$A$2:$A$745, 0)))</f>
        <v>1062</v>
      </c>
      <c r="C426" s="62">
        <f t="shared" ca="1" si="198"/>
        <v>1062</v>
      </c>
      <c r="D426" s="62">
        <f t="shared" ca="1" si="207"/>
        <v>525</v>
      </c>
      <c r="E426" s="62">
        <f t="shared" ca="1" si="182"/>
        <v>537</v>
      </c>
      <c r="F426" s="62">
        <f t="shared" ca="1" si="179"/>
        <v>537</v>
      </c>
      <c r="G426" s="62">
        <f t="shared" ca="1" si="192"/>
        <v>422537.27500000002</v>
      </c>
      <c r="H426" s="43">
        <f ca="1">SUM(F$12:F426)</f>
        <v>216987</v>
      </c>
      <c r="I426" s="60">
        <f ca="1">SUM(D$12:D426)+SUMIF(E$12:E426, "&lt;0")</f>
        <v>205550.27499999999</v>
      </c>
      <c r="J426" s="43"/>
      <c r="K426" s="61">
        <v>44597</v>
      </c>
      <c r="L426" s="62">
        <f t="shared" ca="1" si="183"/>
        <v>1562</v>
      </c>
      <c r="M426" s="62">
        <f t="shared" ca="1" si="199"/>
        <v>1562</v>
      </c>
      <c r="N426" s="62">
        <f t="shared" ca="1" si="203"/>
        <v>785</v>
      </c>
      <c r="O426" s="62">
        <f t="shared" ca="1" si="184"/>
        <v>777</v>
      </c>
      <c r="P426" s="62">
        <f t="shared" ca="1" si="185"/>
        <v>777</v>
      </c>
      <c r="Q426" s="62">
        <f t="shared" ca="1" si="193"/>
        <v>586287.27500000002</v>
      </c>
      <c r="R426" s="43">
        <f ca="1">SUM(P$12:P426)</f>
        <v>301827</v>
      </c>
      <c r="S426" s="60">
        <f ca="1">SUM(N$12:N426)+SUMIF(O$12:O426, "&lt;0")</f>
        <v>284460.27500000002</v>
      </c>
      <c r="U426" s="61">
        <v>44597</v>
      </c>
      <c r="V426" s="62">
        <f t="shared" ca="1" si="197"/>
        <v>2062</v>
      </c>
      <c r="W426" s="62">
        <f t="shared" ca="1" si="200"/>
        <v>2062</v>
      </c>
      <c r="X426" s="62">
        <f t="shared" ca="1" si="204"/>
        <v>1045</v>
      </c>
      <c r="Y426" s="62">
        <f t="shared" ca="1" si="186"/>
        <v>1017</v>
      </c>
      <c r="Z426" s="62">
        <f t="shared" ca="1" si="187"/>
        <v>1017</v>
      </c>
      <c r="AA426" s="62">
        <f t="shared" ca="1" si="194"/>
        <v>750037.27500000002</v>
      </c>
      <c r="AB426" s="43">
        <f ca="1">SUM(Z$12:Z426)</f>
        <v>386667</v>
      </c>
      <c r="AC426" s="60">
        <f ca="1">SUM(X$12:X426)+SUMIF(Y$12:Y426, "&lt;0")</f>
        <v>363370.27500000002</v>
      </c>
      <c r="AE426" s="61">
        <v>44597</v>
      </c>
      <c r="AF426" s="62">
        <f t="shared" ca="1" si="180"/>
        <v>1562</v>
      </c>
      <c r="AG426" s="62">
        <f t="shared" ca="1" si="201"/>
        <v>1562</v>
      </c>
      <c r="AH426" s="62">
        <f t="shared" ca="1" si="205"/>
        <v>785</v>
      </c>
      <c r="AI426" s="62">
        <f t="shared" ca="1" si="188"/>
        <v>777</v>
      </c>
      <c r="AJ426" s="62">
        <f t="shared" ca="1" si="189"/>
        <v>777</v>
      </c>
      <c r="AK426" s="62">
        <f t="shared" ca="1" si="195"/>
        <v>598787.27500000002</v>
      </c>
      <c r="AL426" s="43">
        <f ca="1">SUM(AJ$12:AJ426)</f>
        <v>308067</v>
      </c>
      <c r="AM426" s="60">
        <f ca="1">SUM(AH$12:AH426)+SUMIF(AI$12:AI426, "&lt;0")</f>
        <v>290720.27500000002</v>
      </c>
      <c r="AO426" s="61">
        <v>44597</v>
      </c>
      <c r="AP426" s="62">
        <f t="shared" ca="1" si="181"/>
        <v>2062</v>
      </c>
      <c r="AQ426" s="62">
        <f t="shared" ca="1" si="202"/>
        <v>2062</v>
      </c>
      <c r="AR426" s="62">
        <f t="shared" ca="1" si="206"/>
        <v>1045</v>
      </c>
      <c r="AS426" s="62">
        <f t="shared" ca="1" si="190"/>
        <v>1017</v>
      </c>
      <c r="AT426" s="62">
        <f t="shared" ca="1" si="191"/>
        <v>1017</v>
      </c>
      <c r="AU426" s="62">
        <f t="shared" ca="1" si="196"/>
        <v>775037.27500000002</v>
      </c>
      <c r="AV426" s="43">
        <f ca="1">SUM(AT$12:AT426)</f>
        <v>399147</v>
      </c>
      <c r="AW426" s="60">
        <f ca="1">SUM(AR$12:AR426)+SUMIF(AS$12:AS426, "&lt;0")</f>
        <v>375890.27500000002</v>
      </c>
    </row>
    <row r="427" spans="1:49" x14ac:dyDescent="0.2">
      <c r="A427" s="33">
        <v>44598</v>
      </c>
      <c r="B427" s="54">
        <f ca="1">IF($A427&gt;= $C$5,$C$6, INDEX('[1]Historical Data'!$C$2:$C$745, MATCH(A427, '[1]Historical Data'!$A$2:$A$745, 0)))</f>
        <v>1062</v>
      </c>
      <c r="C427" s="62">
        <f t="shared" ca="1" si="198"/>
        <v>1062</v>
      </c>
      <c r="D427" s="62">
        <f t="shared" ca="1" si="207"/>
        <v>661</v>
      </c>
      <c r="E427" s="62">
        <f t="shared" ca="1" si="182"/>
        <v>401</v>
      </c>
      <c r="F427" s="62">
        <f t="shared" ca="1" si="179"/>
        <v>401</v>
      </c>
      <c r="G427" s="62">
        <f t="shared" ca="1" si="192"/>
        <v>423599.27500000002</v>
      </c>
      <c r="H427" s="43">
        <f ca="1">SUM(F$12:F427)</f>
        <v>217388</v>
      </c>
      <c r="I427" s="60">
        <f ca="1">SUM(D$12:D427)+SUMIF(E$12:E427, "&lt;0")</f>
        <v>206211.27499999999</v>
      </c>
      <c r="J427" s="43"/>
      <c r="K427" s="61">
        <v>44598</v>
      </c>
      <c r="L427" s="62">
        <f t="shared" ca="1" si="183"/>
        <v>1562</v>
      </c>
      <c r="M427" s="62">
        <f t="shared" ca="1" si="199"/>
        <v>1562</v>
      </c>
      <c r="N427" s="62">
        <f t="shared" ca="1" si="203"/>
        <v>921</v>
      </c>
      <c r="O427" s="62">
        <f t="shared" ca="1" si="184"/>
        <v>641</v>
      </c>
      <c r="P427" s="62">
        <f t="shared" ca="1" si="185"/>
        <v>641</v>
      </c>
      <c r="Q427" s="62">
        <f t="shared" ca="1" si="193"/>
        <v>587849.27500000002</v>
      </c>
      <c r="R427" s="43">
        <f ca="1">SUM(P$12:P427)</f>
        <v>302468</v>
      </c>
      <c r="S427" s="60">
        <f ca="1">SUM(N$12:N427)+SUMIF(O$12:O427, "&lt;0")</f>
        <v>285381.27500000002</v>
      </c>
      <c r="U427" s="61">
        <v>44598</v>
      </c>
      <c r="V427" s="62">
        <f t="shared" ca="1" si="197"/>
        <v>2062</v>
      </c>
      <c r="W427" s="62">
        <f t="shared" ca="1" si="200"/>
        <v>2062</v>
      </c>
      <c r="X427" s="62">
        <f t="shared" ca="1" si="204"/>
        <v>1181</v>
      </c>
      <c r="Y427" s="62">
        <f t="shared" ca="1" si="186"/>
        <v>881</v>
      </c>
      <c r="Z427" s="62">
        <f t="shared" ca="1" si="187"/>
        <v>881</v>
      </c>
      <c r="AA427" s="62">
        <f t="shared" ca="1" si="194"/>
        <v>752099.27500000002</v>
      </c>
      <c r="AB427" s="43">
        <f ca="1">SUM(Z$12:Z427)</f>
        <v>387548</v>
      </c>
      <c r="AC427" s="60">
        <f ca="1">SUM(X$12:X427)+SUMIF(Y$12:Y427, "&lt;0")</f>
        <v>364551.27500000002</v>
      </c>
      <c r="AE427" s="61">
        <v>44598</v>
      </c>
      <c r="AF427" s="62">
        <f t="shared" ca="1" si="180"/>
        <v>1562</v>
      </c>
      <c r="AG427" s="62">
        <f t="shared" ca="1" si="201"/>
        <v>1562</v>
      </c>
      <c r="AH427" s="62">
        <f t="shared" ca="1" si="205"/>
        <v>921</v>
      </c>
      <c r="AI427" s="62">
        <f t="shared" ca="1" si="188"/>
        <v>641</v>
      </c>
      <c r="AJ427" s="62">
        <f t="shared" ca="1" si="189"/>
        <v>641</v>
      </c>
      <c r="AK427" s="62">
        <f t="shared" ca="1" si="195"/>
        <v>600349.27500000002</v>
      </c>
      <c r="AL427" s="43">
        <f ca="1">SUM(AJ$12:AJ427)</f>
        <v>308708</v>
      </c>
      <c r="AM427" s="60">
        <f ca="1">SUM(AH$12:AH427)+SUMIF(AI$12:AI427, "&lt;0")</f>
        <v>291641.27500000002</v>
      </c>
      <c r="AO427" s="61">
        <v>44598</v>
      </c>
      <c r="AP427" s="62">
        <f t="shared" ca="1" si="181"/>
        <v>2062</v>
      </c>
      <c r="AQ427" s="62">
        <f t="shared" ca="1" si="202"/>
        <v>2062</v>
      </c>
      <c r="AR427" s="62">
        <f t="shared" ca="1" si="206"/>
        <v>1181</v>
      </c>
      <c r="AS427" s="62">
        <f t="shared" ca="1" si="190"/>
        <v>881</v>
      </c>
      <c r="AT427" s="62">
        <f t="shared" ca="1" si="191"/>
        <v>881</v>
      </c>
      <c r="AU427" s="62">
        <f t="shared" ca="1" si="196"/>
        <v>777099.27500000002</v>
      </c>
      <c r="AV427" s="43">
        <f ca="1">SUM(AT$12:AT427)</f>
        <v>400028</v>
      </c>
      <c r="AW427" s="60">
        <f ca="1">SUM(AR$12:AR427)+SUMIF(AS$12:AS427, "&lt;0")</f>
        <v>377071.27500000002</v>
      </c>
    </row>
    <row r="428" spans="1:49" x14ac:dyDescent="0.2">
      <c r="A428" s="33">
        <v>44599</v>
      </c>
      <c r="B428" s="54">
        <f ca="1">IF($A428&gt;= $C$5,$C$6, INDEX('[1]Historical Data'!$C$2:$C$745, MATCH(A428, '[1]Historical Data'!$A$2:$A$745, 0)))</f>
        <v>1062</v>
      </c>
      <c r="C428" s="62">
        <f t="shared" ca="1" si="198"/>
        <v>1062</v>
      </c>
      <c r="D428" s="62">
        <f t="shared" ca="1" si="207"/>
        <v>894</v>
      </c>
      <c r="E428" s="62">
        <f t="shared" ca="1" si="182"/>
        <v>168</v>
      </c>
      <c r="F428" s="62">
        <f t="shared" ca="1" si="179"/>
        <v>168</v>
      </c>
      <c r="G428" s="62">
        <f t="shared" ca="1" si="192"/>
        <v>424661.27500000002</v>
      </c>
      <c r="H428" s="43">
        <f ca="1">SUM(F$12:F428)</f>
        <v>217556</v>
      </c>
      <c r="I428" s="60">
        <f ca="1">SUM(D$12:D428)+SUMIF(E$12:E428, "&lt;0")</f>
        <v>207105.27499999999</v>
      </c>
      <c r="J428" s="43"/>
      <c r="K428" s="61">
        <v>44599</v>
      </c>
      <c r="L428" s="62">
        <f t="shared" ca="1" si="183"/>
        <v>1562</v>
      </c>
      <c r="M428" s="62">
        <f t="shared" ca="1" si="199"/>
        <v>1562</v>
      </c>
      <c r="N428" s="62">
        <f t="shared" ca="1" si="203"/>
        <v>1154</v>
      </c>
      <c r="O428" s="62">
        <f t="shared" ca="1" si="184"/>
        <v>408</v>
      </c>
      <c r="P428" s="62">
        <f t="shared" ca="1" si="185"/>
        <v>408</v>
      </c>
      <c r="Q428" s="62">
        <f t="shared" ca="1" si="193"/>
        <v>589411.27500000002</v>
      </c>
      <c r="R428" s="43">
        <f ca="1">SUM(P$12:P428)</f>
        <v>302876</v>
      </c>
      <c r="S428" s="60">
        <f ca="1">SUM(N$12:N428)+SUMIF(O$12:O428, "&lt;0")</f>
        <v>286535.27500000002</v>
      </c>
      <c r="U428" s="61">
        <v>44599</v>
      </c>
      <c r="V428" s="62">
        <f t="shared" ca="1" si="197"/>
        <v>2062</v>
      </c>
      <c r="W428" s="62">
        <f t="shared" ca="1" si="200"/>
        <v>2062</v>
      </c>
      <c r="X428" s="62">
        <f t="shared" ca="1" si="204"/>
        <v>1414</v>
      </c>
      <c r="Y428" s="62">
        <f t="shared" ca="1" si="186"/>
        <v>648</v>
      </c>
      <c r="Z428" s="62">
        <f t="shared" ca="1" si="187"/>
        <v>648</v>
      </c>
      <c r="AA428" s="62">
        <f t="shared" ca="1" si="194"/>
        <v>754161.27500000002</v>
      </c>
      <c r="AB428" s="43">
        <f ca="1">SUM(Z$12:Z428)</f>
        <v>388196</v>
      </c>
      <c r="AC428" s="60">
        <f ca="1">SUM(X$12:X428)+SUMIF(Y$12:Y428, "&lt;0")</f>
        <v>365965.27500000002</v>
      </c>
      <c r="AE428" s="61">
        <v>44599</v>
      </c>
      <c r="AF428" s="62">
        <f t="shared" ca="1" si="180"/>
        <v>1562</v>
      </c>
      <c r="AG428" s="62">
        <f t="shared" ca="1" si="201"/>
        <v>1562</v>
      </c>
      <c r="AH428" s="62">
        <f t="shared" ca="1" si="205"/>
        <v>1154</v>
      </c>
      <c r="AI428" s="62">
        <f t="shared" ca="1" si="188"/>
        <v>408</v>
      </c>
      <c r="AJ428" s="62">
        <f t="shared" ca="1" si="189"/>
        <v>408</v>
      </c>
      <c r="AK428" s="62">
        <f t="shared" ca="1" si="195"/>
        <v>601911.27500000002</v>
      </c>
      <c r="AL428" s="43">
        <f ca="1">SUM(AJ$12:AJ428)</f>
        <v>309116</v>
      </c>
      <c r="AM428" s="60">
        <f ca="1">SUM(AH$12:AH428)+SUMIF(AI$12:AI428, "&lt;0")</f>
        <v>292795.27500000002</v>
      </c>
      <c r="AO428" s="61">
        <v>44599</v>
      </c>
      <c r="AP428" s="62">
        <f t="shared" ca="1" si="181"/>
        <v>2062</v>
      </c>
      <c r="AQ428" s="62">
        <f t="shared" ca="1" si="202"/>
        <v>2062</v>
      </c>
      <c r="AR428" s="62">
        <f t="shared" ca="1" si="206"/>
        <v>1414</v>
      </c>
      <c r="AS428" s="62">
        <f t="shared" ca="1" si="190"/>
        <v>648</v>
      </c>
      <c r="AT428" s="62">
        <f t="shared" ca="1" si="191"/>
        <v>648</v>
      </c>
      <c r="AU428" s="62">
        <f t="shared" ca="1" si="196"/>
        <v>779161.27500000002</v>
      </c>
      <c r="AV428" s="43">
        <f ca="1">SUM(AT$12:AT428)</f>
        <v>400676</v>
      </c>
      <c r="AW428" s="60">
        <f ca="1">SUM(AR$12:AR428)+SUMIF(AS$12:AS428, "&lt;0")</f>
        <v>378485.27500000002</v>
      </c>
    </row>
    <row r="429" spans="1:49" x14ac:dyDescent="0.2">
      <c r="A429" s="33">
        <v>44600</v>
      </c>
      <c r="B429" s="54">
        <f ca="1">IF($A429&gt;= $C$5,$C$6, INDEX('[1]Historical Data'!$C$2:$C$745, MATCH(A429, '[1]Historical Data'!$A$2:$A$745, 0)))</f>
        <v>1062</v>
      </c>
      <c r="C429" s="62">
        <f t="shared" ca="1" si="198"/>
        <v>1062</v>
      </c>
      <c r="D429" s="62">
        <f t="shared" ca="1" si="207"/>
        <v>0</v>
      </c>
      <c r="E429" s="62">
        <f t="shared" ca="1" si="182"/>
        <v>1062</v>
      </c>
      <c r="F429" s="62">
        <f t="shared" ca="1" si="179"/>
        <v>1062</v>
      </c>
      <c r="G429" s="62">
        <f t="shared" ca="1" si="192"/>
        <v>425723.27500000002</v>
      </c>
      <c r="H429" s="43">
        <f ca="1">SUM(F$12:F429)</f>
        <v>218618</v>
      </c>
      <c r="I429" s="60">
        <f ca="1">SUM(D$12:D429)+SUMIF(E$12:E429, "&lt;0")</f>
        <v>207105.27499999999</v>
      </c>
      <c r="J429" s="43"/>
      <c r="K429" s="61">
        <v>44600</v>
      </c>
      <c r="L429" s="62">
        <f t="shared" ca="1" si="183"/>
        <v>1562</v>
      </c>
      <c r="M429" s="62">
        <f t="shared" ca="1" si="199"/>
        <v>1562</v>
      </c>
      <c r="N429" s="62">
        <f t="shared" ca="1" si="203"/>
        <v>160</v>
      </c>
      <c r="O429" s="62">
        <f t="shared" ca="1" si="184"/>
        <v>1402</v>
      </c>
      <c r="P429" s="62">
        <f t="shared" ca="1" si="185"/>
        <v>1402</v>
      </c>
      <c r="Q429" s="62">
        <f t="shared" ca="1" si="193"/>
        <v>590973.27500000002</v>
      </c>
      <c r="R429" s="43">
        <f ca="1">SUM(P$12:P429)</f>
        <v>304278</v>
      </c>
      <c r="S429" s="60">
        <f ca="1">SUM(N$12:N429)+SUMIF(O$12:O429, "&lt;0")</f>
        <v>286695.27500000002</v>
      </c>
      <c r="U429" s="61">
        <v>44600</v>
      </c>
      <c r="V429" s="62">
        <f t="shared" ca="1" si="197"/>
        <v>2062</v>
      </c>
      <c r="W429" s="62">
        <f t="shared" ca="1" si="200"/>
        <v>2062</v>
      </c>
      <c r="X429" s="62">
        <f t="shared" ca="1" si="204"/>
        <v>320</v>
      </c>
      <c r="Y429" s="62">
        <f t="shared" ca="1" si="186"/>
        <v>1742</v>
      </c>
      <c r="Z429" s="62">
        <f t="shared" ca="1" si="187"/>
        <v>1742</v>
      </c>
      <c r="AA429" s="62">
        <f t="shared" ca="1" si="194"/>
        <v>756223.27500000002</v>
      </c>
      <c r="AB429" s="43">
        <f ca="1">SUM(Z$12:Z429)</f>
        <v>389938</v>
      </c>
      <c r="AC429" s="60">
        <f ca="1">SUM(X$12:X429)+SUMIF(Y$12:Y429, "&lt;0")</f>
        <v>366285.27500000002</v>
      </c>
      <c r="AE429" s="61">
        <v>44600</v>
      </c>
      <c r="AF429" s="62">
        <f t="shared" ca="1" si="180"/>
        <v>1562</v>
      </c>
      <c r="AG429" s="62">
        <f t="shared" ca="1" si="201"/>
        <v>1562</v>
      </c>
      <c r="AH429" s="62">
        <f t="shared" ca="1" si="205"/>
        <v>60</v>
      </c>
      <c r="AI429" s="62">
        <f t="shared" ca="1" si="188"/>
        <v>1502</v>
      </c>
      <c r="AJ429" s="62">
        <f t="shared" ca="1" si="189"/>
        <v>1502</v>
      </c>
      <c r="AK429" s="62">
        <f t="shared" ca="1" si="195"/>
        <v>603473.27500000002</v>
      </c>
      <c r="AL429" s="43">
        <f ca="1">SUM(AJ$12:AJ429)</f>
        <v>310618</v>
      </c>
      <c r="AM429" s="60">
        <f ca="1">SUM(AH$12:AH429)+SUMIF(AI$12:AI429, "&lt;0")</f>
        <v>292855.27500000002</v>
      </c>
      <c r="AO429" s="61">
        <v>44600</v>
      </c>
      <c r="AP429" s="62">
        <f t="shared" ca="1" si="181"/>
        <v>2062</v>
      </c>
      <c r="AQ429" s="62">
        <f t="shared" ca="1" si="202"/>
        <v>2062</v>
      </c>
      <c r="AR429" s="62">
        <f t="shared" ca="1" si="206"/>
        <v>120</v>
      </c>
      <c r="AS429" s="62">
        <f t="shared" ca="1" si="190"/>
        <v>1942</v>
      </c>
      <c r="AT429" s="62">
        <f t="shared" ca="1" si="191"/>
        <v>1942</v>
      </c>
      <c r="AU429" s="62">
        <f t="shared" ca="1" si="196"/>
        <v>781223.27500000002</v>
      </c>
      <c r="AV429" s="43">
        <f ca="1">SUM(AT$12:AT429)</f>
        <v>402618</v>
      </c>
      <c r="AW429" s="60">
        <f ca="1">SUM(AR$12:AR429)+SUMIF(AS$12:AS429, "&lt;0")</f>
        <v>378605.27500000002</v>
      </c>
    </row>
    <row r="430" spans="1:49" x14ac:dyDescent="0.2">
      <c r="A430" s="33">
        <v>44601</v>
      </c>
      <c r="B430" s="54">
        <f ca="1">IF($A430&gt;= $C$5,$C$6, INDEX('[1]Historical Data'!$C$2:$C$745, MATCH(A430, '[1]Historical Data'!$A$2:$A$745, 0)))</f>
        <v>1062</v>
      </c>
      <c r="C430" s="62">
        <f t="shared" ca="1" si="198"/>
        <v>1062</v>
      </c>
      <c r="D430" s="62">
        <f t="shared" ca="1" si="207"/>
        <v>0</v>
      </c>
      <c r="E430" s="62">
        <f t="shared" ca="1" si="182"/>
        <v>1062</v>
      </c>
      <c r="F430" s="62">
        <f t="shared" ca="1" si="179"/>
        <v>1062</v>
      </c>
      <c r="G430" s="62">
        <f t="shared" ca="1" si="192"/>
        <v>426785.27500000002</v>
      </c>
      <c r="H430" s="43">
        <f ca="1">SUM(F$12:F430)</f>
        <v>219680</v>
      </c>
      <c r="I430" s="60">
        <f ca="1">SUM(D$12:D430)+SUMIF(E$12:E430, "&lt;0")</f>
        <v>207105.27499999999</v>
      </c>
      <c r="J430" s="43"/>
      <c r="K430" s="61">
        <v>44601</v>
      </c>
      <c r="L430" s="62">
        <f t="shared" ca="1" si="183"/>
        <v>1562</v>
      </c>
      <c r="M430" s="62">
        <f t="shared" ca="1" si="199"/>
        <v>1562</v>
      </c>
      <c r="N430" s="62">
        <f t="shared" ca="1" si="203"/>
        <v>155</v>
      </c>
      <c r="O430" s="62">
        <f t="shared" ca="1" si="184"/>
        <v>1407</v>
      </c>
      <c r="P430" s="62">
        <f t="shared" ca="1" si="185"/>
        <v>1407</v>
      </c>
      <c r="Q430" s="62">
        <f t="shared" ca="1" si="193"/>
        <v>592535.27500000002</v>
      </c>
      <c r="R430" s="43">
        <f ca="1">SUM(P$12:P430)</f>
        <v>305685</v>
      </c>
      <c r="S430" s="60">
        <f ca="1">SUM(N$12:N430)+SUMIF(O$12:O430, "&lt;0")</f>
        <v>286850.27500000002</v>
      </c>
      <c r="U430" s="61">
        <v>44601</v>
      </c>
      <c r="V430" s="62">
        <f t="shared" ca="1" si="197"/>
        <v>2062</v>
      </c>
      <c r="W430" s="62">
        <f t="shared" ca="1" si="200"/>
        <v>2062</v>
      </c>
      <c r="X430" s="62">
        <f t="shared" ca="1" si="204"/>
        <v>310</v>
      </c>
      <c r="Y430" s="62">
        <f t="shared" ca="1" si="186"/>
        <v>1752</v>
      </c>
      <c r="Z430" s="62">
        <f t="shared" ca="1" si="187"/>
        <v>1752</v>
      </c>
      <c r="AA430" s="62">
        <f t="shared" ca="1" si="194"/>
        <v>758285.27500000002</v>
      </c>
      <c r="AB430" s="43">
        <f ca="1">SUM(Z$12:Z430)</f>
        <v>391690</v>
      </c>
      <c r="AC430" s="60">
        <f ca="1">SUM(X$12:X430)+SUMIF(Y$12:Y430, "&lt;0")</f>
        <v>366595.27500000002</v>
      </c>
      <c r="AE430" s="61">
        <v>44601</v>
      </c>
      <c r="AF430" s="62">
        <f t="shared" ca="1" si="180"/>
        <v>1562</v>
      </c>
      <c r="AG430" s="62">
        <f t="shared" ca="1" si="201"/>
        <v>1562</v>
      </c>
      <c r="AH430" s="62">
        <f t="shared" ca="1" si="205"/>
        <v>50</v>
      </c>
      <c r="AI430" s="62">
        <f t="shared" ca="1" si="188"/>
        <v>1512</v>
      </c>
      <c r="AJ430" s="62">
        <f t="shared" ca="1" si="189"/>
        <v>1512</v>
      </c>
      <c r="AK430" s="62">
        <f t="shared" ca="1" si="195"/>
        <v>605035.27500000002</v>
      </c>
      <c r="AL430" s="43">
        <f ca="1">SUM(AJ$12:AJ430)</f>
        <v>312130</v>
      </c>
      <c r="AM430" s="60">
        <f ca="1">SUM(AH$12:AH430)+SUMIF(AI$12:AI430, "&lt;0")</f>
        <v>292905.27500000002</v>
      </c>
      <c r="AO430" s="61">
        <v>44601</v>
      </c>
      <c r="AP430" s="62">
        <f t="shared" ca="1" si="181"/>
        <v>2062</v>
      </c>
      <c r="AQ430" s="62">
        <f t="shared" ca="1" si="202"/>
        <v>2062</v>
      </c>
      <c r="AR430" s="62">
        <f t="shared" ca="1" si="206"/>
        <v>370</v>
      </c>
      <c r="AS430" s="62">
        <f t="shared" ca="1" si="190"/>
        <v>1692</v>
      </c>
      <c r="AT430" s="62">
        <f t="shared" ca="1" si="191"/>
        <v>1692</v>
      </c>
      <c r="AU430" s="62">
        <f t="shared" ca="1" si="196"/>
        <v>783285.27500000002</v>
      </c>
      <c r="AV430" s="43">
        <f ca="1">SUM(AT$12:AT430)</f>
        <v>404310</v>
      </c>
      <c r="AW430" s="60">
        <f ca="1">SUM(AR$12:AR430)+SUMIF(AS$12:AS430, "&lt;0")</f>
        <v>378975.27500000002</v>
      </c>
    </row>
    <row r="431" spans="1:49" x14ac:dyDescent="0.2">
      <c r="A431" s="33">
        <v>44602</v>
      </c>
      <c r="B431" s="54">
        <f ca="1">IF($A431&gt;= $C$5,$C$6, INDEX('[1]Historical Data'!$C$2:$C$745, MATCH(A431, '[1]Historical Data'!$A$2:$A$745, 0)))</f>
        <v>1062</v>
      </c>
      <c r="C431" s="62">
        <f t="shared" ca="1" si="198"/>
        <v>1062</v>
      </c>
      <c r="D431" s="62">
        <f t="shared" ca="1" si="207"/>
        <v>0</v>
      </c>
      <c r="E431" s="62">
        <f t="shared" ca="1" si="182"/>
        <v>1062</v>
      </c>
      <c r="F431" s="62">
        <f t="shared" ca="1" si="179"/>
        <v>1062</v>
      </c>
      <c r="G431" s="62">
        <f t="shared" ca="1" si="192"/>
        <v>427847.27500000002</v>
      </c>
      <c r="H431" s="43">
        <f ca="1">SUM(F$12:F431)</f>
        <v>220742</v>
      </c>
      <c r="I431" s="60">
        <f ca="1">SUM(D$12:D431)+SUMIF(E$12:E431, "&lt;0")</f>
        <v>207105.27499999999</v>
      </c>
      <c r="J431" s="43"/>
      <c r="K431" s="61">
        <v>44602</v>
      </c>
      <c r="L431" s="62">
        <f t="shared" ca="1" si="183"/>
        <v>1562</v>
      </c>
      <c r="M431" s="62">
        <f t="shared" ca="1" si="199"/>
        <v>1562</v>
      </c>
      <c r="N431" s="62">
        <f t="shared" ca="1" si="203"/>
        <v>150</v>
      </c>
      <c r="O431" s="62">
        <f t="shared" ca="1" si="184"/>
        <v>1412</v>
      </c>
      <c r="P431" s="62">
        <f t="shared" ca="1" si="185"/>
        <v>1412</v>
      </c>
      <c r="Q431" s="62">
        <f t="shared" ca="1" si="193"/>
        <v>594097.27500000002</v>
      </c>
      <c r="R431" s="43">
        <f ca="1">SUM(P$12:P431)</f>
        <v>307097</v>
      </c>
      <c r="S431" s="60">
        <f ca="1">SUM(N$12:N431)+SUMIF(O$12:O431, "&lt;0")</f>
        <v>287000.27500000002</v>
      </c>
      <c r="U431" s="61">
        <v>44602</v>
      </c>
      <c r="V431" s="62">
        <f t="shared" ca="1" si="197"/>
        <v>2062</v>
      </c>
      <c r="W431" s="62">
        <f t="shared" ca="1" si="200"/>
        <v>2062</v>
      </c>
      <c r="X431" s="62">
        <f t="shared" ca="1" si="204"/>
        <v>300</v>
      </c>
      <c r="Y431" s="62">
        <f t="shared" ca="1" si="186"/>
        <v>1762</v>
      </c>
      <c r="Z431" s="62">
        <f t="shared" ca="1" si="187"/>
        <v>1762</v>
      </c>
      <c r="AA431" s="62">
        <f t="shared" ca="1" si="194"/>
        <v>760347.27500000002</v>
      </c>
      <c r="AB431" s="43">
        <f ca="1">SUM(Z$12:Z431)</f>
        <v>393452</v>
      </c>
      <c r="AC431" s="60">
        <f ca="1">SUM(X$12:X431)+SUMIF(Y$12:Y431, "&lt;0")</f>
        <v>366895.27500000002</v>
      </c>
      <c r="AE431" s="61">
        <v>44602</v>
      </c>
      <c r="AF431" s="62">
        <f t="shared" ca="1" si="180"/>
        <v>1562</v>
      </c>
      <c r="AG431" s="62">
        <f t="shared" ca="1" si="201"/>
        <v>1562</v>
      </c>
      <c r="AH431" s="62">
        <f t="shared" ca="1" si="205"/>
        <v>40</v>
      </c>
      <c r="AI431" s="62">
        <f t="shared" ca="1" si="188"/>
        <v>1522</v>
      </c>
      <c r="AJ431" s="62">
        <f t="shared" ca="1" si="189"/>
        <v>1522</v>
      </c>
      <c r="AK431" s="62">
        <f t="shared" ca="1" si="195"/>
        <v>606597.27500000002</v>
      </c>
      <c r="AL431" s="43">
        <f ca="1">SUM(AJ$12:AJ431)</f>
        <v>313652</v>
      </c>
      <c r="AM431" s="60">
        <f ca="1">SUM(AH$12:AH431)+SUMIF(AI$12:AI431, "&lt;0")</f>
        <v>292945.27500000002</v>
      </c>
      <c r="AO431" s="61">
        <v>44602</v>
      </c>
      <c r="AP431" s="62">
        <f t="shared" ca="1" si="181"/>
        <v>2062</v>
      </c>
      <c r="AQ431" s="62">
        <f t="shared" ca="1" si="202"/>
        <v>2062</v>
      </c>
      <c r="AR431" s="62">
        <f t="shared" ca="1" si="206"/>
        <v>380.27899999999863</v>
      </c>
      <c r="AS431" s="62">
        <f t="shared" ca="1" si="190"/>
        <v>1681.7210000000014</v>
      </c>
      <c r="AT431" s="62">
        <f t="shared" ca="1" si="191"/>
        <v>1681.7210000000014</v>
      </c>
      <c r="AU431" s="62">
        <f t="shared" ca="1" si="196"/>
        <v>785347.27500000002</v>
      </c>
      <c r="AV431" s="43">
        <f ca="1">SUM(AT$12:AT431)</f>
        <v>405991.72100000002</v>
      </c>
      <c r="AW431" s="60">
        <f ca="1">SUM(AR$12:AR431)+SUMIF(AS$12:AS431, "&lt;0")</f>
        <v>379355.554</v>
      </c>
    </row>
    <row r="432" spans="1:49" x14ac:dyDescent="0.2">
      <c r="A432" s="33">
        <v>44603</v>
      </c>
      <c r="B432" s="54">
        <f ca="1">IF($A432&gt;= $C$5,$C$6, INDEX('[1]Historical Data'!$C$2:$C$745, MATCH(A432, '[1]Historical Data'!$A$2:$A$745, 0)))</f>
        <v>1062</v>
      </c>
      <c r="C432" s="62">
        <f t="shared" ca="1" si="198"/>
        <v>1062</v>
      </c>
      <c r="D432" s="62">
        <f t="shared" ca="1" si="207"/>
        <v>0</v>
      </c>
      <c r="E432" s="62">
        <f t="shared" ca="1" si="182"/>
        <v>1062</v>
      </c>
      <c r="F432" s="62">
        <f t="shared" ca="1" si="179"/>
        <v>1062</v>
      </c>
      <c r="G432" s="62">
        <f t="shared" ca="1" si="192"/>
        <v>428909.27500000002</v>
      </c>
      <c r="H432" s="43">
        <f ca="1">SUM(F$12:F432)</f>
        <v>221804</v>
      </c>
      <c r="I432" s="60">
        <f ca="1">SUM(D$12:D432)+SUMIF(E$12:E432, "&lt;0")</f>
        <v>207105.27499999999</v>
      </c>
      <c r="J432" s="43"/>
      <c r="K432" s="61">
        <v>44603</v>
      </c>
      <c r="L432" s="62">
        <f t="shared" ca="1" si="183"/>
        <v>1562</v>
      </c>
      <c r="M432" s="62">
        <f t="shared" ca="1" si="199"/>
        <v>1562</v>
      </c>
      <c r="N432" s="62">
        <f t="shared" ca="1" si="203"/>
        <v>440.72499999999854</v>
      </c>
      <c r="O432" s="62">
        <f t="shared" ca="1" si="184"/>
        <v>1121.2750000000015</v>
      </c>
      <c r="P432" s="62">
        <f t="shared" ca="1" si="185"/>
        <v>1121.2750000000015</v>
      </c>
      <c r="Q432" s="62">
        <f t="shared" ca="1" si="193"/>
        <v>595659.27500000002</v>
      </c>
      <c r="R432" s="43">
        <f ca="1">SUM(P$12:P432)</f>
        <v>308218.27500000002</v>
      </c>
      <c r="S432" s="60">
        <f ca="1">SUM(N$12:N432)+SUMIF(O$12:O432, "&lt;0")</f>
        <v>287441</v>
      </c>
      <c r="U432" s="61">
        <v>44603</v>
      </c>
      <c r="V432" s="62">
        <f t="shared" ca="1" si="197"/>
        <v>2062</v>
      </c>
      <c r="W432" s="62">
        <f t="shared" ca="1" si="200"/>
        <v>2062</v>
      </c>
      <c r="X432" s="62">
        <f t="shared" ca="1" si="204"/>
        <v>1015.7249999999985</v>
      </c>
      <c r="Y432" s="62">
        <f t="shared" ca="1" si="186"/>
        <v>1046.2750000000015</v>
      </c>
      <c r="Z432" s="62">
        <f t="shared" ca="1" si="187"/>
        <v>1046.2750000000015</v>
      </c>
      <c r="AA432" s="62">
        <f t="shared" ca="1" si="194"/>
        <v>762409.27500000002</v>
      </c>
      <c r="AB432" s="43">
        <f ca="1">SUM(Z$12:Z432)</f>
        <v>394498.27500000002</v>
      </c>
      <c r="AC432" s="60">
        <f ca="1">SUM(X$12:X432)+SUMIF(Y$12:Y432, "&lt;0")</f>
        <v>367911</v>
      </c>
      <c r="AE432" s="61">
        <v>44603</v>
      </c>
      <c r="AF432" s="62">
        <f t="shared" ca="1" si="180"/>
        <v>1562</v>
      </c>
      <c r="AG432" s="62">
        <f t="shared" ca="1" si="201"/>
        <v>1562</v>
      </c>
      <c r="AH432" s="62">
        <f t="shared" ca="1" si="205"/>
        <v>755.72499999999854</v>
      </c>
      <c r="AI432" s="62">
        <f t="shared" ca="1" si="188"/>
        <v>806.27500000000146</v>
      </c>
      <c r="AJ432" s="62">
        <f t="shared" ca="1" si="189"/>
        <v>806.27500000000146</v>
      </c>
      <c r="AK432" s="62">
        <f t="shared" ca="1" si="195"/>
        <v>608159.27500000002</v>
      </c>
      <c r="AL432" s="43">
        <f ca="1">SUM(AJ$12:AJ432)</f>
        <v>314458.27500000002</v>
      </c>
      <c r="AM432" s="60">
        <f ca="1">SUM(AH$12:AH432)+SUMIF(AI$12:AI432, "&lt;0")</f>
        <v>293701</v>
      </c>
      <c r="AO432" s="61">
        <v>44603</v>
      </c>
      <c r="AP432" s="62">
        <f t="shared" ca="1" si="181"/>
        <v>2062</v>
      </c>
      <c r="AQ432" s="62">
        <f t="shared" ca="1" si="202"/>
        <v>2062</v>
      </c>
      <c r="AR432" s="62">
        <f t="shared" ca="1" si="206"/>
        <v>1075.4459999999999</v>
      </c>
      <c r="AS432" s="62">
        <f t="shared" ca="1" si="190"/>
        <v>986.55400000000009</v>
      </c>
      <c r="AT432" s="62">
        <f t="shared" ca="1" si="191"/>
        <v>986.55400000000009</v>
      </c>
      <c r="AU432" s="62">
        <f t="shared" ca="1" si="196"/>
        <v>787409.27500000002</v>
      </c>
      <c r="AV432" s="43">
        <f ca="1">SUM(AT$12:AT432)</f>
        <v>406978.27500000002</v>
      </c>
      <c r="AW432" s="60">
        <f ca="1">SUM(AR$12:AR432)+SUMIF(AS$12:AS432, "&lt;0")</f>
        <v>380431</v>
      </c>
    </row>
    <row r="433" spans="1:49" x14ac:dyDescent="0.2">
      <c r="A433" s="33">
        <v>44604</v>
      </c>
      <c r="B433" s="54">
        <f ca="1">IF($A433&gt;= $C$5,$C$6, INDEX('[1]Historical Data'!$C$2:$C$745, MATCH(A433, '[1]Historical Data'!$A$2:$A$745, 0)))</f>
        <v>1062</v>
      </c>
      <c r="C433" s="62">
        <f t="shared" ca="1" si="198"/>
        <v>1062</v>
      </c>
      <c r="D433" s="62">
        <f t="shared" ca="1" si="207"/>
        <v>0</v>
      </c>
      <c r="E433" s="62">
        <f t="shared" ca="1" si="182"/>
        <v>1062</v>
      </c>
      <c r="F433" s="62">
        <f t="shared" ca="1" si="179"/>
        <v>1062</v>
      </c>
      <c r="G433" s="62">
        <f t="shared" ca="1" si="192"/>
        <v>429971.27500000002</v>
      </c>
      <c r="H433" s="43">
        <f ca="1">SUM(F$12:F433)</f>
        <v>222866</v>
      </c>
      <c r="I433" s="60">
        <f ca="1">SUM(D$12:D433)+SUMIF(E$12:E433, "&lt;0")</f>
        <v>207105.27499999999</v>
      </c>
      <c r="J433" s="43"/>
      <c r="K433" s="61">
        <v>44604</v>
      </c>
      <c r="L433" s="62">
        <f t="shared" ca="1" si="183"/>
        <v>1562</v>
      </c>
      <c r="M433" s="62">
        <f t="shared" ca="1" si="199"/>
        <v>1562</v>
      </c>
      <c r="N433" s="62">
        <f t="shared" ca="1" si="203"/>
        <v>356</v>
      </c>
      <c r="O433" s="62">
        <f t="shared" ca="1" si="184"/>
        <v>1206</v>
      </c>
      <c r="P433" s="62">
        <f t="shared" ca="1" si="185"/>
        <v>1206</v>
      </c>
      <c r="Q433" s="62">
        <f t="shared" ca="1" si="193"/>
        <v>597221.27500000002</v>
      </c>
      <c r="R433" s="43">
        <f ca="1">SUM(P$12:P433)</f>
        <v>309424.27500000002</v>
      </c>
      <c r="S433" s="60">
        <f ca="1">SUM(N$12:N433)+SUMIF(O$12:O433, "&lt;0")</f>
        <v>287797</v>
      </c>
      <c r="U433" s="61">
        <v>44604</v>
      </c>
      <c r="V433" s="62">
        <f t="shared" ca="1" si="197"/>
        <v>2062</v>
      </c>
      <c r="W433" s="62">
        <f t="shared" ca="1" si="200"/>
        <v>2062</v>
      </c>
      <c r="X433" s="62">
        <f t="shared" ca="1" si="204"/>
        <v>616</v>
      </c>
      <c r="Y433" s="62">
        <f t="shared" ca="1" si="186"/>
        <v>1446</v>
      </c>
      <c r="Z433" s="62">
        <f t="shared" ca="1" si="187"/>
        <v>1446</v>
      </c>
      <c r="AA433" s="62">
        <f t="shared" ca="1" si="194"/>
        <v>764471.27500000002</v>
      </c>
      <c r="AB433" s="43">
        <f ca="1">SUM(Z$12:Z433)</f>
        <v>395944.27500000002</v>
      </c>
      <c r="AC433" s="60">
        <f ca="1">SUM(X$12:X433)+SUMIF(Y$12:Y433, "&lt;0")</f>
        <v>368527</v>
      </c>
      <c r="AE433" s="61">
        <v>44604</v>
      </c>
      <c r="AF433" s="62">
        <f t="shared" ca="1" si="180"/>
        <v>1562</v>
      </c>
      <c r="AG433" s="62">
        <f t="shared" ca="1" si="201"/>
        <v>1562</v>
      </c>
      <c r="AH433" s="62">
        <f t="shared" ca="1" si="205"/>
        <v>356</v>
      </c>
      <c r="AI433" s="62">
        <f t="shared" ca="1" si="188"/>
        <v>1206</v>
      </c>
      <c r="AJ433" s="62">
        <f t="shared" ca="1" si="189"/>
        <v>1206</v>
      </c>
      <c r="AK433" s="62">
        <f t="shared" ca="1" si="195"/>
        <v>609721.27500000002</v>
      </c>
      <c r="AL433" s="43">
        <f ca="1">SUM(AJ$12:AJ433)</f>
        <v>315664.27500000002</v>
      </c>
      <c r="AM433" s="60">
        <f ca="1">SUM(AH$12:AH433)+SUMIF(AI$12:AI433, "&lt;0")</f>
        <v>294057</v>
      </c>
      <c r="AO433" s="61">
        <v>44604</v>
      </c>
      <c r="AP433" s="62">
        <f t="shared" ca="1" si="181"/>
        <v>2062</v>
      </c>
      <c r="AQ433" s="62">
        <f t="shared" ca="1" si="202"/>
        <v>2062</v>
      </c>
      <c r="AR433" s="62">
        <f t="shared" ca="1" si="206"/>
        <v>616</v>
      </c>
      <c r="AS433" s="62">
        <f t="shared" ca="1" si="190"/>
        <v>1446</v>
      </c>
      <c r="AT433" s="62">
        <f t="shared" ca="1" si="191"/>
        <v>1446</v>
      </c>
      <c r="AU433" s="62">
        <f t="shared" ca="1" si="196"/>
        <v>789471.27500000002</v>
      </c>
      <c r="AV433" s="43">
        <f ca="1">SUM(AT$12:AT433)</f>
        <v>408424.27500000002</v>
      </c>
      <c r="AW433" s="60">
        <f ca="1">SUM(AR$12:AR433)+SUMIF(AS$12:AS433, "&lt;0")</f>
        <v>381047</v>
      </c>
    </row>
    <row r="434" spans="1:49" x14ac:dyDescent="0.2">
      <c r="A434" s="33">
        <v>44605</v>
      </c>
      <c r="B434" s="54">
        <f ca="1">IF($A434&gt;= $C$5,$C$6, INDEX('[1]Historical Data'!$C$2:$C$745, MATCH(A434, '[1]Historical Data'!$A$2:$A$745, 0)))</f>
        <v>1062</v>
      </c>
      <c r="C434" s="62">
        <f t="shared" ca="1" si="198"/>
        <v>1062</v>
      </c>
      <c r="D434" s="62">
        <f t="shared" ca="1" si="207"/>
        <v>280.72499999999854</v>
      </c>
      <c r="E434" s="62">
        <f t="shared" ca="1" si="182"/>
        <v>781.27500000000146</v>
      </c>
      <c r="F434" s="62">
        <f t="shared" ca="1" si="179"/>
        <v>781.27500000000146</v>
      </c>
      <c r="G434" s="62">
        <f t="shared" ca="1" si="192"/>
        <v>431033.27500000002</v>
      </c>
      <c r="H434" s="43">
        <f ca="1">SUM(F$12:F434)</f>
        <v>223647.27499999999</v>
      </c>
      <c r="I434" s="60">
        <f ca="1">SUM(D$12:D434)+SUMIF(E$12:E434, "&lt;0")</f>
        <v>207386</v>
      </c>
      <c r="J434" s="43"/>
      <c r="K434" s="61">
        <v>44605</v>
      </c>
      <c r="L434" s="62">
        <f t="shared" ca="1" si="183"/>
        <v>1562</v>
      </c>
      <c r="M434" s="62">
        <f t="shared" ca="1" si="199"/>
        <v>1562</v>
      </c>
      <c r="N434" s="62">
        <f t="shared" ca="1" si="203"/>
        <v>574</v>
      </c>
      <c r="O434" s="62">
        <f t="shared" ca="1" si="184"/>
        <v>988</v>
      </c>
      <c r="P434" s="62">
        <f t="shared" ca="1" si="185"/>
        <v>988</v>
      </c>
      <c r="Q434" s="62">
        <f t="shared" ca="1" si="193"/>
        <v>598783.27500000002</v>
      </c>
      <c r="R434" s="43">
        <f ca="1">SUM(P$12:P434)</f>
        <v>310412.27500000002</v>
      </c>
      <c r="S434" s="60">
        <f ca="1">SUM(N$12:N434)+SUMIF(O$12:O434, "&lt;0")</f>
        <v>288371</v>
      </c>
      <c r="U434" s="61">
        <v>44605</v>
      </c>
      <c r="V434" s="62">
        <f t="shared" ca="1" si="197"/>
        <v>2062</v>
      </c>
      <c r="W434" s="62">
        <f t="shared" ca="1" si="200"/>
        <v>2062</v>
      </c>
      <c r="X434" s="62">
        <f t="shared" ca="1" si="204"/>
        <v>829</v>
      </c>
      <c r="Y434" s="62">
        <f t="shared" ca="1" si="186"/>
        <v>1233</v>
      </c>
      <c r="Z434" s="62">
        <f t="shared" ca="1" si="187"/>
        <v>1233</v>
      </c>
      <c r="AA434" s="62">
        <f t="shared" ca="1" si="194"/>
        <v>766533.27500000002</v>
      </c>
      <c r="AB434" s="43">
        <f ca="1">SUM(Z$12:Z434)</f>
        <v>397177.27500000002</v>
      </c>
      <c r="AC434" s="60">
        <f ca="1">SUM(X$12:X434)+SUMIF(Y$12:Y434, "&lt;0")</f>
        <v>369356</v>
      </c>
      <c r="AE434" s="61">
        <v>44605</v>
      </c>
      <c r="AF434" s="62">
        <f t="shared" ca="1" si="180"/>
        <v>1562</v>
      </c>
      <c r="AG434" s="62">
        <f t="shared" ca="1" si="201"/>
        <v>1562</v>
      </c>
      <c r="AH434" s="62">
        <f t="shared" ca="1" si="205"/>
        <v>569</v>
      </c>
      <c r="AI434" s="62">
        <f t="shared" ca="1" si="188"/>
        <v>993</v>
      </c>
      <c r="AJ434" s="62">
        <f t="shared" ca="1" si="189"/>
        <v>993</v>
      </c>
      <c r="AK434" s="62">
        <f t="shared" ca="1" si="195"/>
        <v>611283.27500000002</v>
      </c>
      <c r="AL434" s="43">
        <f ca="1">SUM(AJ$12:AJ434)</f>
        <v>316657.27500000002</v>
      </c>
      <c r="AM434" s="60">
        <f ca="1">SUM(AH$12:AH434)+SUMIF(AI$12:AI434, "&lt;0")</f>
        <v>294626</v>
      </c>
      <c r="AO434" s="61">
        <v>44605</v>
      </c>
      <c r="AP434" s="62">
        <f t="shared" ca="1" si="181"/>
        <v>2062</v>
      </c>
      <c r="AQ434" s="62">
        <f t="shared" ca="1" si="202"/>
        <v>2062</v>
      </c>
      <c r="AR434" s="62">
        <f t="shared" ca="1" si="206"/>
        <v>819</v>
      </c>
      <c r="AS434" s="62">
        <f t="shared" ca="1" si="190"/>
        <v>1243</v>
      </c>
      <c r="AT434" s="62">
        <f t="shared" ca="1" si="191"/>
        <v>1243</v>
      </c>
      <c r="AU434" s="62">
        <f t="shared" ca="1" si="196"/>
        <v>791533.27500000002</v>
      </c>
      <c r="AV434" s="43">
        <f ca="1">SUM(AT$12:AT434)</f>
        <v>409667.27500000002</v>
      </c>
      <c r="AW434" s="60">
        <f ca="1">SUM(AR$12:AR434)+SUMIF(AS$12:AS434, "&lt;0")</f>
        <v>381866</v>
      </c>
    </row>
    <row r="435" spans="1:49" x14ac:dyDescent="0.2">
      <c r="A435" s="33">
        <v>44606</v>
      </c>
      <c r="B435" s="54">
        <f ca="1">IF($A435&gt;= $C$5,$C$6, INDEX('[1]Historical Data'!$C$2:$C$745, MATCH(A435, '[1]Historical Data'!$A$2:$A$745, 0)))</f>
        <v>1062</v>
      </c>
      <c r="C435" s="62">
        <f t="shared" ca="1" si="198"/>
        <v>1062</v>
      </c>
      <c r="D435" s="62">
        <f t="shared" ca="1" si="207"/>
        <v>334</v>
      </c>
      <c r="E435" s="62">
        <f t="shared" ca="1" si="182"/>
        <v>728</v>
      </c>
      <c r="F435" s="62">
        <f t="shared" ca="1" si="179"/>
        <v>728</v>
      </c>
      <c r="G435" s="62">
        <f t="shared" ca="1" si="192"/>
        <v>432095.27500000002</v>
      </c>
      <c r="H435" s="43">
        <f ca="1">SUM(F$12:F435)</f>
        <v>224375.27499999999</v>
      </c>
      <c r="I435" s="60">
        <f ca="1">SUM(D$12:D435)+SUMIF(E$12:E435, "&lt;0")</f>
        <v>207720</v>
      </c>
      <c r="J435" s="43"/>
      <c r="K435" s="61">
        <v>44606</v>
      </c>
      <c r="L435" s="62">
        <f t="shared" ca="1" si="183"/>
        <v>1562</v>
      </c>
      <c r="M435" s="62">
        <f t="shared" ca="1" si="199"/>
        <v>1562</v>
      </c>
      <c r="N435" s="62">
        <f t="shared" ca="1" si="203"/>
        <v>584</v>
      </c>
      <c r="O435" s="62">
        <f t="shared" ca="1" si="184"/>
        <v>978</v>
      </c>
      <c r="P435" s="62">
        <f t="shared" ca="1" si="185"/>
        <v>978</v>
      </c>
      <c r="Q435" s="62">
        <f t="shared" ca="1" si="193"/>
        <v>600345.27500000002</v>
      </c>
      <c r="R435" s="43">
        <f ca="1">SUM(P$12:P435)</f>
        <v>311390.27500000002</v>
      </c>
      <c r="S435" s="60">
        <f ca="1">SUM(N$12:N435)+SUMIF(O$12:O435, "&lt;0")</f>
        <v>288955</v>
      </c>
      <c r="U435" s="61">
        <v>44606</v>
      </c>
      <c r="V435" s="62">
        <f t="shared" ca="1" si="197"/>
        <v>2062</v>
      </c>
      <c r="W435" s="62">
        <f t="shared" ca="1" si="200"/>
        <v>2062</v>
      </c>
      <c r="X435" s="62">
        <f t="shared" ca="1" si="204"/>
        <v>834</v>
      </c>
      <c r="Y435" s="62">
        <f t="shared" ca="1" si="186"/>
        <v>1228</v>
      </c>
      <c r="Z435" s="62">
        <f t="shared" ca="1" si="187"/>
        <v>1228</v>
      </c>
      <c r="AA435" s="62">
        <f t="shared" ca="1" si="194"/>
        <v>768595.27500000002</v>
      </c>
      <c r="AB435" s="43">
        <f ca="1">SUM(Z$12:Z435)</f>
        <v>398405.27500000002</v>
      </c>
      <c r="AC435" s="60">
        <f ca="1">SUM(X$12:X435)+SUMIF(Y$12:Y435, "&lt;0")</f>
        <v>370190</v>
      </c>
      <c r="AE435" s="61">
        <v>44606</v>
      </c>
      <c r="AF435" s="62">
        <f t="shared" ca="1" si="180"/>
        <v>1562</v>
      </c>
      <c r="AG435" s="62">
        <f t="shared" ca="1" si="201"/>
        <v>1562</v>
      </c>
      <c r="AH435" s="62">
        <f t="shared" ca="1" si="205"/>
        <v>574</v>
      </c>
      <c r="AI435" s="62">
        <f t="shared" ca="1" si="188"/>
        <v>988</v>
      </c>
      <c r="AJ435" s="62">
        <f t="shared" ca="1" si="189"/>
        <v>988</v>
      </c>
      <c r="AK435" s="62">
        <f t="shared" ca="1" si="195"/>
        <v>612845.27500000002</v>
      </c>
      <c r="AL435" s="43">
        <f ca="1">SUM(AJ$12:AJ435)</f>
        <v>317645.27500000002</v>
      </c>
      <c r="AM435" s="60">
        <f ca="1">SUM(AH$12:AH435)+SUMIF(AI$12:AI435, "&lt;0")</f>
        <v>295200</v>
      </c>
      <c r="AO435" s="61">
        <v>44606</v>
      </c>
      <c r="AP435" s="62">
        <f t="shared" ca="1" si="181"/>
        <v>2062</v>
      </c>
      <c r="AQ435" s="62">
        <f t="shared" ca="1" si="202"/>
        <v>2062</v>
      </c>
      <c r="AR435" s="62">
        <f t="shared" ca="1" si="206"/>
        <v>814</v>
      </c>
      <c r="AS435" s="62">
        <f t="shared" ca="1" si="190"/>
        <v>1248</v>
      </c>
      <c r="AT435" s="62">
        <f t="shared" ca="1" si="191"/>
        <v>1248</v>
      </c>
      <c r="AU435" s="62">
        <f t="shared" ca="1" si="196"/>
        <v>793595.27500000002</v>
      </c>
      <c r="AV435" s="43">
        <f ca="1">SUM(AT$12:AT435)</f>
        <v>410915.27500000002</v>
      </c>
      <c r="AW435" s="60">
        <f ca="1">SUM(AR$12:AR435)+SUMIF(AS$12:AS435, "&lt;0")</f>
        <v>382680</v>
      </c>
    </row>
    <row r="436" spans="1:49" x14ac:dyDescent="0.2">
      <c r="A436" s="33">
        <v>44607</v>
      </c>
      <c r="B436" s="54">
        <f ca="1">IF($A436&gt;= $C$5,$C$6, INDEX('[1]Historical Data'!$C$2:$C$745, MATCH(A436, '[1]Historical Data'!$A$2:$A$745, 0)))</f>
        <v>1062</v>
      </c>
      <c r="C436" s="62">
        <f t="shared" ca="1" si="198"/>
        <v>1062</v>
      </c>
      <c r="D436" s="62">
        <f t="shared" ca="1" si="207"/>
        <v>44</v>
      </c>
      <c r="E436" s="62">
        <f t="shared" ca="1" si="182"/>
        <v>1018</v>
      </c>
      <c r="F436" s="62">
        <f t="shared" ca="1" si="179"/>
        <v>1018</v>
      </c>
      <c r="G436" s="62">
        <f t="shared" ca="1" si="192"/>
        <v>433157.27500000002</v>
      </c>
      <c r="H436" s="43">
        <f ca="1">SUM(F$12:F436)</f>
        <v>225393.27499999999</v>
      </c>
      <c r="I436" s="60">
        <f ca="1">SUM(D$12:D436)+SUMIF(E$12:E436, "&lt;0")</f>
        <v>207764</v>
      </c>
      <c r="J436" s="43"/>
      <c r="K436" s="61">
        <v>44607</v>
      </c>
      <c r="L436" s="62">
        <f t="shared" ca="1" si="183"/>
        <v>1562</v>
      </c>
      <c r="M436" s="62">
        <f t="shared" ca="1" si="199"/>
        <v>1562</v>
      </c>
      <c r="N436" s="62">
        <f t="shared" ca="1" si="203"/>
        <v>289</v>
      </c>
      <c r="O436" s="62">
        <f t="shared" ca="1" si="184"/>
        <v>1273</v>
      </c>
      <c r="P436" s="62">
        <f t="shared" ca="1" si="185"/>
        <v>1273</v>
      </c>
      <c r="Q436" s="62">
        <f t="shared" ca="1" si="193"/>
        <v>601907.27500000002</v>
      </c>
      <c r="R436" s="43">
        <f ca="1">SUM(P$12:P436)</f>
        <v>312663.27500000002</v>
      </c>
      <c r="S436" s="60">
        <f ca="1">SUM(N$12:N436)+SUMIF(O$12:O436, "&lt;0")</f>
        <v>289244</v>
      </c>
      <c r="U436" s="61">
        <v>44607</v>
      </c>
      <c r="V436" s="62">
        <f t="shared" ca="1" si="197"/>
        <v>2062</v>
      </c>
      <c r="W436" s="62">
        <f t="shared" ca="1" si="200"/>
        <v>2062</v>
      </c>
      <c r="X436" s="62">
        <f t="shared" ca="1" si="204"/>
        <v>534</v>
      </c>
      <c r="Y436" s="62">
        <f t="shared" ca="1" si="186"/>
        <v>1528</v>
      </c>
      <c r="Z436" s="62">
        <f t="shared" ca="1" si="187"/>
        <v>1528</v>
      </c>
      <c r="AA436" s="62">
        <f t="shared" ca="1" si="194"/>
        <v>770657.27500000002</v>
      </c>
      <c r="AB436" s="43">
        <f ca="1">SUM(Z$12:Z436)</f>
        <v>399933.27500000002</v>
      </c>
      <c r="AC436" s="60">
        <f ca="1">SUM(X$12:X436)+SUMIF(Y$12:Y436, "&lt;0")</f>
        <v>370724</v>
      </c>
      <c r="AE436" s="61">
        <v>44607</v>
      </c>
      <c r="AF436" s="62">
        <f t="shared" ca="1" si="180"/>
        <v>1562</v>
      </c>
      <c r="AG436" s="62">
        <f t="shared" ca="1" si="201"/>
        <v>1562</v>
      </c>
      <c r="AH436" s="62">
        <f t="shared" ca="1" si="205"/>
        <v>284</v>
      </c>
      <c r="AI436" s="62">
        <f t="shared" ca="1" si="188"/>
        <v>1278</v>
      </c>
      <c r="AJ436" s="62">
        <f t="shared" ca="1" si="189"/>
        <v>1278</v>
      </c>
      <c r="AK436" s="62">
        <f t="shared" ca="1" si="195"/>
        <v>614407.27500000002</v>
      </c>
      <c r="AL436" s="43">
        <f ca="1">SUM(AJ$12:AJ436)</f>
        <v>318923.27500000002</v>
      </c>
      <c r="AM436" s="60">
        <f ca="1">SUM(AH$12:AH436)+SUMIF(AI$12:AI436, "&lt;0")</f>
        <v>295484</v>
      </c>
      <c r="AO436" s="61">
        <v>44607</v>
      </c>
      <c r="AP436" s="62">
        <f t="shared" ca="1" si="181"/>
        <v>2062</v>
      </c>
      <c r="AQ436" s="62">
        <f t="shared" ca="1" si="202"/>
        <v>2062</v>
      </c>
      <c r="AR436" s="62">
        <f t="shared" ca="1" si="206"/>
        <v>524</v>
      </c>
      <c r="AS436" s="62">
        <f t="shared" ca="1" si="190"/>
        <v>1538</v>
      </c>
      <c r="AT436" s="62">
        <f t="shared" ca="1" si="191"/>
        <v>1538</v>
      </c>
      <c r="AU436" s="62">
        <f t="shared" ca="1" si="196"/>
        <v>795657.27500000002</v>
      </c>
      <c r="AV436" s="43">
        <f ca="1">SUM(AT$12:AT436)</f>
        <v>412453.27500000002</v>
      </c>
      <c r="AW436" s="60">
        <f ca="1">SUM(AR$12:AR436)+SUMIF(AS$12:AS436, "&lt;0")</f>
        <v>383204</v>
      </c>
    </row>
    <row r="437" spans="1:49" x14ac:dyDescent="0.2">
      <c r="A437" s="33">
        <v>44608</v>
      </c>
      <c r="B437" s="54">
        <f ca="1">IF($A437&gt;= $C$5,$C$6, INDEX('[1]Historical Data'!$C$2:$C$745, MATCH(A437, '[1]Historical Data'!$A$2:$A$745, 0)))</f>
        <v>1062</v>
      </c>
      <c r="C437" s="62">
        <f t="shared" ca="1" si="198"/>
        <v>1062</v>
      </c>
      <c r="D437" s="62">
        <f t="shared" ca="1" si="207"/>
        <v>333</v>
      </c>
      <c r="E437" s="62">
        <f t="shared" ca="1" si="182"/>
        <v>729</v>
      </c>
      <c r="F437" s="62">
        <f t="shared" ca="1" si="179"/>
        <v>729</v>
      </c>
      <c r="G437" s="62">
        <f t="shared" ca="1" si="192"/>
        <v>434219.27500000002</v>
      </c>
      <c r="H437" s="43">
        <f ca="1">SUM(F$12:F437)</f>
        <v>226122.27499999999</v>
      </c>
      <c r="I437" s="60">
        <f ca="1">SUM(D$12:D437)+SUMIF(E$12:E437, "&lt;0")</f>
        <v>208097</v>
      </c>
      <c r="J437" s="43"/>
      <c r="K437" s="61">
        <v>44608</v>
      </c>
      <c r="L437" s="62">
        <f t="shared" ca="1" si="183"/>
        <v>1562</v>
      </c>
      <c r="M437" s="62">
        <f t="shared" ca="1" si="199"/>
        <v>1562</v>
      </c>
      <c r="N437" s="62">
        <f t="shared" ca="1" si="203"/>
        <v>573</v>
      </c>
      <c r="O437" s="62">
        <f t="shared" ca="1" si="184"/>
        <v>989</v>
      </c>
      <c r="P437" s="62">
        <f t="shared" ca="1" si="185"/>
        <v>989</v>
      </c>
      <c r="Q437" s="62">
        <f t="shared" ca="1" si="193"/>
        <v>603469.27500000002</v>
      </c>
      <c r="R437" s="43">
        <f ca="1">SUM(P$12:P437)</f>
        <v>313652.27500000002</v>
      </c>
      <c r="S437" s="60">
        <f ca="1">SUM(N$12:N437)+SUMIF(O$12:O437, "&lt;0")</f>
        <v>289817</v>
      </c>
      <c r="U437" s="61">
        <v>44608</v>
      </c>
      <c r="V437" s="62">
        <f t="shared" ca="1" si="197"/>
        <v>2062</v>
      </c>
      <c r="W437" s="62">
        <f t="shared" ca="1" si="200"/>
        <v>2062</v>
      </c>
      <c r="X437" s="62">
        <f t="shared" ca="1" si="204"/>
        <v>813</v>
      </c>
      <c r="Y437" s="62">
        <f t="shared" ca="1" si="186"/>
        <v>1249</v>
      </c>
      <c r="Z437" s="62">
        <f t="shared" ca="1" si="187"/>
        <v>1249</v>
      </c>
      <c r="AA437" s="62">
        <f t="shared" ca="1" si="194"/>
        <v>772719.27500000002</v>
      </c>
      <c r="AB437" s="43">
        <f ca="1">SUM(Z$12:Z437)</f>
        <v>401182.27500000002</v>
      </c>
      <c r="AC437" s="60">
        <f ca="1">SUM(X$12:X437)+SUMIF(Y$12:Y437, "&lt;0")</f>
        <v>371537</v>
      </c>
      <c r="AE437" s="61">
        <v>44608</v>
      </c>
      <c r="AF437" s="62">
        <f t="shared" ca="1" si="180"/>
        <v>1562</v>
      </c>
      <c r="AG437" s="62">
        <f t="shared" ca="1" si="201"/>
        <v>1562</v>
      </c>
      <c r="AH437" s="62">
        <f t="shared" ca="1" si="205"/>
        <v>573</v>
      </c>
      <c r="AI437" s="62">
        <f t="shared" ca="1" si="188"/>
        <v>989</v>
      </c>
      <c r="AJ437" s="62">
        <f t="shared" ca="1" si="189"/>
        <v>989</v>
      </c>
      <c r="AK437" s="62">
        <f t="shared" ca="1" si="195"/>
        <v>615969.27500000002</v>
      </c>
      <c r="AL437" s="43">
        <f ca="1">SUM(AJ$12:AJ437)</f>
        <v>319912.27500000002</v>
      </c>
      <c r="AM437" s="60">
        <f ca="1">SUM(AH$12:AH437)+SUMIF(AI$12:AI437, "&lt;0")</f>
        <v>296057</v>
      </c>
      <c r="AO437" s="61">
        <v>44608</v>
      </c>
      <c r="AP437" s="62">
        <f t="shared" ca="1" si="181"/>
        <v>2062</v>
      </c>
      <c r="AQ437" s="62">
        <f t="shared" ca="1" si="202"/>
        <v>2062</v>
      </c>
      <c r="AR437" s="62">
        <f t="shared" ca="1" si="206"/>
        <v>813</v>
      </c>
      <c r="AS437" s="62">
        <f t="shared" ca="1" si="190"/>
        <v>1249</v>
      </c>
      <c r="AT437" s="62">
        <f t="shared" ca="1" si="191"/>
        <v>1249</v>
      </c>
      <c r="AU437" s="62">
        <f t="shared" ca="1" si="196"/>
        <v>797719.27500000002</v>
      </c>
      <c r="AV437" s="43">
        <f ca="1">SUM(AT$12:AT437)</f>
        <v>413702.27500000002</v>
      </c>
      <c r="AW437" s="60">
        <f ca="1">SUM(AR$12:AR437)+SUMIF(AS$12:AS437, "&lt;0")</f>
        <v>384017</v>
      </c>
    </row>
    <row r="438" spans="1:49" x14ac:dyDescent="0.2">
      <c r="A438" s="33">
        <v>44609</v>
      </c>
      <c r="B438" s="54">
        <f ca="1">IF($A438&gt;= $C$5,$C$6, INDEX('[1]Historical Data'!$C$2:$C$745, MATCH(A438, '[1]Historical Data'!$A$2:$A$745, 0)))</f>
        <v>1062</v>
      </c>
      <c r="C438" s="62">
        <f t="shared" ca="1" si="198"/>
        <v>1062</v>
      </c>
      <c r="D438" s="62">
        <f t="shared" ca="1" si="207"/>
        <v>388</v>
      </c>
      <c r="E438" s="62">
        <f t="shared" ca="1" si="182"/>
        <v>674</v>
      </c>
      <c r="F438" s="62">
        <f t="shared" ca="1" si="179"/>
        <v>674</v>
      </c>
      <c r="G438" s="62">
        <f t="shared" ca="1" si="192"/>
        <v>435281.27500000002</v>
      </c>
      <c r="H438" s="43">
        <f ca="1">SUM(F$12:F438)</f>
        <v>226796.27499999999</v>
      </c>
      <c r="I438" s="60">
        <f ca="1">SUM(D$12:D438)+SUMIF(E$12:E438, "&lt;0")</f>
        <v>208485</v>
      </c>
      <c r="J438" s="43"/>
      <c r="K438" s="61">
        <v>44609</v>
      </c>
      <c r="L438" s="62">
        <f t="shared" ca="1" si="183"/>
        <v>1562</v>
      </c>
      <c r="M438" s="62">
        <f t="shared" ca="1" si="199"/>
        <v>1562</v>
      </c>
      <c r="N438" s="62">
        <f t="shared" ca="1" si="203"/>
        <v>628</v>
      </c>
      <c r="O438" s="62">
        <f t="shared" ca="1" si="184"/>
        <v>934</v>
      </c>
      <c r="P438" s="62">
        <f t="shared" ca="1" si="185"/>
        <v>934</v>
      </c>
      <c r="Q438" s="62">
        <f t="shared" ca="1" si="193"/>
        <v>605031.27500000002</v>
      </c>
      <c r="R438" s="43">
        <f ca="1">SUM(P$12:P438)</f>
        <v>314586.27500000002</v>
      </c>
      <c r="S438" s="60">
        <f ca="1">SUM(N$12:N438)+SUMIF(O$12:O438, "&lt;0")</f>
        <v>290445</v>
      </c>
      <c r="U438" s="61">
        <v>44609</v>
      </c>
      <c r="V438" s="62">
        <f t="shared" ca="1" si="197"/>
        <v>2062</v>
      </c>
      <c r="W438" s="62">
        <f t="shared" ca="1" si="200"/>
        <v>2062</v>
      </c>
      <c r="X438" s="62">
        <f t="shared" ca="1" si="204"/>
        <v>868</v>
      </c>
      <c r="Y438" s="62">
        <f t="shared" ca="1" si="186"/>
        <v>1194</v>
      </c>
      <c r="Z438" s="62">
        <f t="shared" ca="1" si="187"/>
        <v>1194</v>
      </c>
      <c r="AA438" s="62">
        <f t="shared" ca="1" si="194"/>
        <v>774781.27500000002</v>
      </c>
      <c r="AB438" s="43">
        <f ca="1">SUM(Z$12:Z438)</f>
        <v>402376.27500000002</v>
      </c>
      <c r="AC438" s="60">
        <f ca="1">SUM(X$12:X438)+SUMIF(Y$12:Y438, "&lt;0")</f>
        <v>372405</v>
      </c>
      <c r="AE438" s="61">
        <v>44609</v>
      </c>
      <c r="AF438" s="62">
        <f t="shared" ca="1" si="180"/>
        <v>1562</v>
      </c>
      <c r="AG438" s="62">
        <f t="shared" ca="1" si="201"/>
        <v>1562</v>
      </c>
      <c r="AH438" s="62">
        <f t="shared" ca="1" si="205"/>
        <v>628</v>
      </c>
      <c r="AI438" s="62">
        <f t="shared" ca="1" si="188"/>
        <v>934</v>
      </c>
      <c r="AJ438" s="62">
        <f t="shared" ca="1" si="189"/>
        <v>934</v>
      </c>
      <c r="AK438" s="62">
        <f t="shared" ca="1" si="195"/>
        <v>617531.27500000002</v>
      </c>
      <c r="AL438" s="43">
        <f ca="1">SUM(AJ$12:AJ438)</f>
        <v>320846.27500000002</v>
      </c>
      <c r="AM438" s="60">
        <f ca="1">SUM(AH$12:AH438)+SUMIF(AI$12:AI438, "&lt;0")</f>
        <v>296685</v>
      </c>
      <c r="AO438" s="61">
        <v>44609</v>
      </c>
      <c r="AP438" s="62">
        <f t="shared" ca="1" si="181"/>
        <v>2062</v>
      </c>
      <c r="AQ438" s="62">
        <f t="shared" ca="1" si="202"/>
        <v>2062</v>
      </c>
      <c r="AR438" s="62">
        <f t="shared" ca="1" si="206"/>
        <v>868</v>
      </c>
      <c r="AS438" s="62">
        <f t="shared" ca="1" si="190"/>
        <v>1194</v>
      </c>
      <c r="AT438" s="62">
        <f t="shared" ca="1" si="191"/>
        <v>1194</v>
      </c>
      <c r="AU438" s="62">
        <f t="shared" ca="1" si="196"/>
        <v>799781.27500000002</v>
      </c>
      <c r="AV438" s="43">
        <f ca="1">SUM(AT$12:AT438)</f>
        <v>414896.27500000002</v>
      </c>
      <c r="AW438" s="60">
        <f ca="1">SUM(AR$12:AR438)+SUMIF(AS$12:AS438, "&lt;0")</f>
        <v>384885</v>
      </c>
    </row>
    <row r="439" spans="1:49" x14ac:dyDescent="0.2">
      <c r="A439" s="33">
        <v>44610</v>
      </c>
      <c r="B439" s="54">
        <f ca="1">IF($A439&gt;= $C$5,$C$6, INDEX('[1]Historical Data'!$C$2:$C$745, MATCH(A439, '[1]Historical Data'!$A$2:$A$745, 0)))</f>
        <v>1062</v>
      </c>
      <c r="C439" s="62">
        <f t="shared" ca="1" si="198"/>
        <v>1062</v>
      </c>
      <c r="D439" s="62">
        <f t="shared" ca="1" si="207"/>
        <v>428</v>
      </c>
      <c r="E439" s="62">
        <f t="shared" ca="1" si="182"/>
        <v>634</v>
      </c>
      <c r="F439" s="62">
        <f t="shared" ca="1" si="179"/>
        <v>634</v>
      </c>
      <c r="G439" s="62">
        <f t="shared" ca="1" si="192"/>
        <v>436343.27500000002</v>
      </c>
      <c r="H439" s="43">
        <f ca="1">SUM(F$12:F439)</f>
        <v>227430.27499999999</v>
      </c>
      <c r="I439" s="60">
        <f ca="1">SUM(D$12:D439)+SUMIF(E$12:E439, "&lt;0")</f>
        <v>208913</v>
      </c>
      <c r="J439" s="43"/>
      <c r="K439" s="61">
        <v>44610</v>
      </c>
      <c r="L439" s="62">
        <f t="shared" ca="1" si="183"/>
        <v>1562</v>
      </c>
      <c r="M439" s="62">
        <f t="shared" ca="1" si="199"/>
        <v>1562</v>
      </c>
      <c r="N439" s="62">
        <f t="shared" ca="1" si="203"/>
        <v>668</v>
      </c>
      <c r="O439" s="62">
        <f t="shared" ca="1" si="184"/>
        <v>894</v>
      </c>
      <c r="P439" s="62">
        <f t="shared" ca="1" si="185"/>
        <v>894</v>
      </c>
      <c r="Q439" s="62">
        <f t="shared" ca="1" si="193"/>
        <v>606593.27500000002</v>
      </c>
      <c r="R439" s="43">
        <f ca="1">SUM(P$12:P439)</f>
        <v>315480.27500000002</v>
      </c>
      <c r="S439" s="60">
        <f ca="1">SUM(N$12:N439)+SUMIF(O$12:O439, "&lt;0")</f>
        <v>291113</v>
      </c>
      <c r="U439" s="61">
        <v>44610</v>
      </c>
      <c r="V439" s="62">
        <f t="shared" ca="1" si="197"/>
        <v>2062</v>
      </c>
      <c r="W439" s="62">
        <f t="shared" ca="1" si="200"/>
        <v>2062</v>
      </c>
      <c r="X439" s="62">
        <f t="shared" ca="1" si="204"/>
        <v>908</v>
      </c>
      <c r="Y439" s="62">
        <f t="shared" ca="1" si="186"/>
        <v>1154</v>
      </c>
      <c r="Z439" s="62">
        <f t="shared" ca="1" si="187"/>
        <v>1154</v>
      </c>
      <c r="AA439" s="62">
        <f t="shared" ca="1" si="194"/>
        <v>776843.27500000002</v>
      </c>
      <c r="AB439" s="43">
        <f ca="1">SUM(Z$12:Z439)</f>
        <v>403530.27500000002</v>
      </c>
      <c r="AC439" s="60">
        <f ca="1">SUM(X$12:X439)+SUMIF(Y$12:Y439, "&lt;0")</f>
        <v>373313</v>
      </c>
      <c r="AE439" s="61">
        <v>44610</v>
      </c>
      <c r="AF439" s="62">
        <f t="shared" ca="1" si="180"/>
        <v>1562</v>
      </c>
      <c r="AG439" s="62">
        <f t="shared" ca="1" si="201"/>
        <v>1562</v>
      </c>
      <c r="AH439" s="62">
        <f t="shared" ca="1" si="205"/>
        <v>668</v>
      </c>
      <c r="AI439" s="62">
        <f t="shared" ca="1" si="188"/>
        <v>894</v>
      </c>
      <c r="AJ439" s="62">
        <f t="shared" ca="1" si="189"/>
        <v>894</v>
      </c>
      <c r="AK439" s="62">
        <f t="shared" ca="1" si="195"/>
        <v>619093.27500000002</v>
      </c>
      <c r="AL439" s="43">
        <f ca="1">SUM(AJ$12:AJ439)</f>
        <v>321740.27500000002</v>
      </c>
      <c r="AM439" s="60">
        <f ca="1">SUM(AH$12:AH439)+SUMIF(AI$12:AI439, "&lt;0")</f>
        <v>297353</v>
      </c>
      <c r="AO439" s="61">
        <v>44610</v>
      </c>
      <c r="AP439" s="62">
        <f t="shared" ca="1" si="181"/>
        <v>2062</v>
      </c>
      <c r="AQ439" s="62">
        <f t="shared" ca="1" si="202"/>
        <v>2062</v>
      </c>
      <c r="AR439" s="62">
        <f t="shared" ca="1" si="206"/>
        <v>908</v>
      </c>
      <c r="AS439" s="62">
        <f t="shared" ca="1" si="190"/>
        <v>1154</v>
      </c>
      <c r="AT439" s="62">
        <f t="shared" ca="1" si="191"/>
        <v>1154</v>
      </c>
      <c r="AU439" s="62">
        <f t="shared" ca="1" si="196"/>
        <v>801843.27500000002</v>
      </c>
      <c r="AV439" s="43">
        <f ca="1">SUM(AT$12:AT439)</f>
        <v>416050.27500000002</v>
      </c>
      <c r="AW439" s="60">
        <f ca="1">SUM(AR$12:AR439)+SUMIF(AS$12:AS439, "&lt;0")</f>
        <v>385793</v>
      </c>
    </row>
    <row r="440" spans="1:49" x14ac:dyDescent="0.2">
      <c r="A440" s="33">
        <v>44611</v>
      </c>
      <c r="B440" s="54">
        <f ca="1">IF($A440&gt;= $C$5,$C$6, INDEX('[1]Historical Data'!$C$2:$C$745, MATCH(A440, '[1]Historical Data'!$A$2:$A$745, 0)))</f>
        <v>1062</v>
      </c>
      <c r="C440" s="62">
        <f t="shared" ca="1" si="198"/>
        <v>1062</v>
      </c>
      <c r="D440" s="62">
        <f t="shared" ca="1" si="207"/>
        <v>774</v>
      </c>
      <c r="E440" s="62">
        <f t="shared" ca="1" si="182"/>
        <v>288</v>
      </c>
      <c r="F440" s="62">
        <f t="shared" ca="1" si="179"/>
        <v>288</v>
      </c>
      <c r="G440" s="62">
        <f t="shared" ca="1" si="192"/>
        <v>437405.27500000002</v>
      </c>
      <c r="H440" s="43">
        <f ca="1">SUM(F$12:F440)</f>
        <v>227718.27499999999</v>
      </c>
      <c r="I440" s="60">
        <f ca="1">SUM(D$12:D440)+SUMIF(E$12:E440, "&lt;0")</f>
        <v>209687</v>
      </c>
      <c r="J440" s="43"/>
      <c r="K440" s="61">
        <v>44611</v>
      </c>
      <c r="L440" s="62">
        <f t="shared" ca="1" si="183"/>
        <v>1562</v>
      </c>
      <c r="M440" s="62">
        <f t="shared" ca="1" si="199"/>
        <v>1562</v>
      </c>
      <c r="N440" s="62">
        <f t="shared" ca="1" si="203"/>
        <v>1014</v>
      </c>
      <c r="O440" s="62">
        <f t="shared" ca="1" si="184"/>
        <v>548</v>
      </c>
      <c r="P440" s="62">
        <f t="shared" ca="1" si="185"/>
        <v>548</v>
      </c>
      <c r="Q440" s="62">
        <f t="shared" ca="1" si="193"/>
        <v>608155.27500000002</v>
      </c>
      <c r="R440" s="43">
        <f ca="1">SUM(P$12:P440)</f>
        <v>316028.27500000002</v>
      </c>
      <c r="S440" s="60">
        <f ca="1">SUM(N$12:N440)+SUMIF(O$12:O440, "&lt;0")</f>
        <v>292127</v>
      </c>
      <c r="U440" s="61">
        <v>44611</v>
      </c>
      <c r="V440" s="62">
        <f t="shared" ca="1" si="197"/>
        <v>2062</v>
      </c>
      <c r="W440" s="62">
        <f t="shared" ca="1" si="200"/>
        <v>2062</v>
      </c>
      <c r="X440" s="62">
        <f t="shared" ca="1" si="204"/>
        <v>1254</v>
      </c>
      <c r="Y440" s="62">
        <f t="shared" ca="1" si="186"/>
        <v>808</v>
      </c>
      <c r="Z440" s="62">
        <f t="shared" ca="1" si="187"/>
        <v>808</v>
      </c>
      <c r="AA440" s="62">
        <f t="shared" ca="1" si="194"/>
        <v>778905.27500000002</v>
      </c>
      <c r="AB440" s="43">
        <f ca="1">SUM(Z$12:Z440)</f>
        <v>404338.27500000002</v>
      </c>
      <c r="AC440" s="60">
        <f ca="1">SUM(X$12:X440)+SUMIF(Y$12:Y440, "&lt;0")</f>
        <v>374567</v>
      </c>
      <c r="AE440" s="61">
        <v>44611</v>
      </c>
      <c r="AF440" s="62">
        <f t="shared" ca="1" si="180"/>
        <v>1562</v>
      </c>
      <c r="AG440" s="62">
        <f t="shared" ca="1" si="201"/>
        <v>1562</v>
      </c>
      <c r="AH440" s="62">
        <f t="shared" ca="1" si="205"/>
        <v>1014</v>
      </c>
      <c r="AI440" s="62">
        <f t="shared" ca="1" si="188"/>
        <v>548</v>
      </c>
      <c r="AJ440" s="62">
        <f t="shared" ca="1" si="189"/>
        <v>548</v>
      </c>
      <c r="AK440" s="62">
        <f t="shared" ca="1" si="195"/>
        <v>620655.27500000002</v>
      </c>
      <c r="AL440" s="43">
        <f ca="1">SUM(AJ$12:AJ440)</f>
        <v>322288.27500000002</v>
      </c>
      <c r="AM440" s="60">
        <f ca="1">SUM(AH$12:AH440)+SUMIF(AI$12:AI440, "&lt;0")</f>
        <v>298367</v>
      </c>
      <c r="AO440" s="61">
        <v>44611</v>
      </c>
      <c r="AP440" s="62">
        <f t="shared" ca="1" si="181"/>
        <v>2062</v>
      </c>
      <c r="AQ440" s="62">
        <f t="shared" ca="1" si="202"/>
        <v>2062</v>
      </c>
      <c r="AR440" s="62">
        <f t="shared" ca="1" si="206"/>
        <v>1254</v>
      </c>
      <c r="AS440" s="62">
        <f t="shared" ca="1" si="190"/>
        <v>808</v>
      </c>
      <c r="AT440" s="62">
        <f t="shared" ca="1" si="191"/>
        <v>808</v>
      </c>
      <c r="AU440" s="62">
        <f t="shared" ca="1" si="196"/>
        <v>803905.27500000002</v>
      </c>
      <c r="AV440" s="43">
        <f ca="1">SUM(AT$12:AT440)</f>
        <v>416858.27500000002</v>
      </c>
      <c r="AW440" s="60">
        <f ca="1">SUM(AR$12:AR440)+SUMIF(AS$12:AS440, "&lt;0")</f>
        <v>387047</v>
      </c>
    </row>
    <row r="441" spans="1:49" x14ac:dyDescent="0.2">
      <c r="A441" s="33">
        <v>44612</v>
      </c>
      <c r="B441" s="54">
        <f ca="1">IF($A441&gt;= $C$5,$C$6, INDEX('[1]Historical Data'!$C$2:$C$745, MATCH(A441, '[1]Historical Data'!$A$2:$A$745, 0)))</f>
        <v>1062</v>
      </c>
      <c r="C441" s="62">
        <f t="shared" ca="1" si="198"/>
        <v>1062</v>
      </c>
      <c r="D441" s="62">
        <f t="shared" ca="1" si="207"/>
        <v>800</v>
      </c>
      <c r="E441" s="62">
        <f t="shared" ca="1" si="182"/>
        <v>262</v>
      </c>
      <c r="F441" s="62">
        <f t="shared" ca="1" si="179"/>
        <v>262</v>
      </c>
      <c r="G441" s="62">
        <f t="shared" ca="1" si="192"/>
        <v>438467.27500000002</v>
      </c>
      <c r="H441" s="43">
        <f ca="1">SUM(F$12:F441)</f>
        <v>227980.27499999999</v>
      </c>
      <c r="I441" s="60">
        <f ca="1">SUM(D$12:D441)+SUMIF(E$12:E441, "&lt;0")</f>
        <v>210487</v>
      </c>
      <c r="J441" s="43"/>
      <c r="K441" s="61">
        <v>44612</v>
      </c>
      <c r="L441" s="62">
        <f t="shared" ca="1" si="183"/>
        <v>1562</v>
      </c>
      <c r="M441" s="62">
        <f t="shared" ca="1" si="199"/>
        <v>1562</v>
      </c>
      <c r="N441" s="62">
        <f t="shared" ca="1" si="203"/>
        <v>1040</v>
      </c>
      <c r="O441" s="62">
        <f t="shared" ca="1" si="184"/>
        <v>522</v>
      </c>
      <c r="P441" s="62">
        <f t="shared" ca="1" si="185"/>
        <v>522</v>
      </c>
      <c r="Q441" s="62">
        <f t="shared" ca="1" si="193"/>
        <v>609717.27500000002</v>
      </c>
      <c r="R441" s="43">
        <f ca="1">SUM(P$12:P441)</f>
        <v>316550.27500000002</v>
      </c>
      <c r="S441" s="60">
        <f ca="1">SUM(N$12:N441)+SUMIF(O$12:O441, "&lt;0")</f>
        <v>293167</v>
      </c>
      <c r="U441" s="61">
        <v>44612</v>
      </c>
      <c r="V441" s="62">
        <f t="shared" ca="1" si="197"/>
        <v>2062</v>
      </c>
      <c r="W441" s="62">
        <f t="shared" ca="1" si="200"/>
        <v>2062</v>
      </c>
      <c r="X441" s="62">
        <f t="shared" ca="1" si="204"/>
        <v>1280</v>
      </c>
      <c r="Y441" s="62">
        <f t="shared" ca="1" si="186"/>
        <v>782</v>
      </c>
      <c r="Z441" s="62">
        <f t="shared" ca="1" si="187"/>
        <v>782</v>
      </c>
      <c r="AA441" s="62">
        <f t="shared" ca="1" si="194"/>
        <v>780967.27500000002</v>
      </c>
      <c r="AB441" s="43">
        <f ca="1">SUM(Z$12:Z441)</f>
        <v>405120.27500000002</v>
      </c>
      <c r="AC441" s="60">
        <f ca="1">SUM(X$12:X441)+SUMIF(Y$12:Y441, "&lt;0")</f>
        <v>375847</v>
      </c>
      <c r="AE441" s="61">
        <v>44612</v>
      </c>
      <c r="AF441" s="62">
        <f t="shared" ca="1" si="180"/>
        <v>1562</v>
      </c>
      <c r="AG441" s="62">
        <f t="shared" ca="1" si="201"/>
        <v>1562</v>
      </c>
      <c r="AH441" s="62">
        <f t="shared" ca="1" si="205"/>
        <v>1040</v>
      </c>
      <c r="AI441" s="62">
        <f t="shared" ca="1" si="188"/>
        <v>522</v>
      </c>
      <c r="AJ441" s="62">
        <f t="shared" ca="1" si="189"/>
        <v>522</v>
      </c>
      <c r="AK441" s="62">
        <f t="shared" ca="1" si="195"/>
        <v>622217.27500000002</v>
      </c>
      <c r="AL441" s="43">
        <f ca="1">SUM(AJ$12:AJ441)</f>
        <v>322810.27500000002</v>
      </c>
      <c r="AM441" s="60">
        <f ca="1">SUM(AH$12:AH441)+SUMIF(AI$12:AI441, "&lt;0")</f>
        <v>299407</v>
      </c>
      <c r="AO441" s="61">
        <v>44612</v>
      </c>
      <c r="AP441" s="62">
        <f t="shared" ca="1" si="181"/>
        <v>2062</v>
      </c>
      <c r="AQ441" s="62">
        <f t="shared" ca="1" si="202"/>
        <v>2062</v>
      </c>
      <c r="AR441" s="62">
        <f t="shared" ca="1" si="206"/>
        <v>1280</v>
      </c>
      <c r="AS441" s="62">
        <f t="shared" ca="1" si="190"/>
        <v>782</v>
      </c>
      <c r="AT441" s="62">
        <f t="shared" ca="1" si="191"/>
        <v>782</v>
      </c>
      <c r="AU441" s="62">
        <f t="shared" ca="1" si="196"/>
        <v>805967.27500000002</v>
      </c>
      <c r="AV441" s="43">
        <f ca="1">SUM(AT$12:AT441)</f>
        <v>417640.27500000002</v>
      </c>
      <c r="AW441" s="60">
        <f ca="1">SUM(AR$12:AR441)+SUMIF(AS$12:AS441, "&lt;0")</f>
        <v>388327</v>
      </c>
    </row>
    <row r="442" spans="1:49" x14ac:dyDescent="0.2">
      <c r="A442" s="33">
        <v>44613</v>
      </c>
      <c r="B442" s="54">
        <f ca="1">IF($A442&gt;= $C$5,$C$6, INDEX('[1]Historical Data'!$C$2:$C$745, MATCH(A442, '[1]Historical Data'!$A$2:$A$745, 0)))</f>
        <v>1062</v>
      </c>
      <c r="C442" s="62">
        <f t="shared" ca="1" si="198"/>
        <v>1062</v>
      </c>
      <c r="D442" s="62">
        <f t="shared" ca="1" si="207"/>
        <v>673</v>
      </c>
      <c r="E442" s="62">
        <f t="shared" ca="1" si="182"/>
        <v>389</v>
      </c>
      <c r="F442" s="62">
        <f t="shared" ca="1" si="179"/>
        <v>389</v>
      </c>
      <c r="G442" s="62">
        <f t="shared" ca="1" si="192"/>
        <v>439529.27500000002</v>
      </c>
      <c r="H442" s="43">
        <f ca="1">SUM(F$12:F442)</f>
        <v>228369.27499999999</v>
      </c>
      <c r="I442" s="60">
        <f ca="1">SUM(D$12:D442)+SUMIF(E$12:E442, "&lt;0")</f>
        <v>211160</v>
      </c>
      <c r="J442" s="43"/>
      <c r="K442" s="61">
        <v>44613</v>
      </c>
      <c r="L442" s="62">
        <f t="shared" ca="1" si="183"/>
        <v>1562</v>
      </c>
      <c r="M442" s="62">
        <f t="shared" ca="1" si="199"/>
        <v>1562</v>
      </c>
      <c r="N442" s="62">
        <f t="shared" ca="1" si="203"/>
        <v>913</v>
      </c>
      <c r="O442" s="62">
        <f t="shared" ca="1" si="184"/>
        <v>649</v>
      </c>
      <c r="P442" s="62">
        <f t="shared" ca="1" si="185"/>
        <v>649</v>
      </c>
      <c r="Q442" s="62">
        <f t="shared" ca="1" si="193"/>
        <v>611279.27500000002</v>
      </c>
      <c r="R442" s="43">
        <f ca="1">SUM(P$12:P442)</f>
        <v>317199.27500000002</v>
      </c>
      <c r="S442" s="60">
        <f ca="1">SUM(N$12:N442)+SUMIF(O$12:O442, "&lt;0")</f>
        <v>294080</v>
      </c>
      <c r="U442" s="61">
        <v>44613</v>
      </c>
      <c r="V442" s="62">
        <f t="shared" ca="1" si="197"/>
        <v>2062</v>
      </c>
      <c r="W442" s="62">
        <f t="shared" ca="1" si="200"/>
        <v>2062</v>
      </c>
      <c r="X442" s="62">
        <f t="shared" ca="1" si="204"/>
        <v>1153</v>
      </c>
      <c r="Y442" s="62">
        <f t="shared" ca="1" si="186"/>
        <v>909</v>
      </c>
      <c r="Z442" s="62">
        <f t="shared" ca="1" si="187"/>
        <v>909</v>
      </c>
      <c r="AA442" s="62">
        <f t="shared" ca="1" si="194"/>
        <v>783029.27500000002</v>
      </c>
      <c r="AB442" s="43">
        <f ca="1">SUM(Z$12:Z442)</f>
        <v>406029.27500000002</v>
      </c>
      <c r="AC442" s="60">
        <f ca="1">SUM(X$12:X442)+SUMIF(Y$12:Y442, "&lt;0")</f>
        <v>377000</v>
      </c>
      <c r="AE442" s="61">
        <v>44613</v>
      </c>
      <c r="AF442" s="62">
        <f t="shared" ca="1" si="180"/>
        <v>1562</v>
      </c>
      <c r="AG442" s="62">
        <f t="shared" ca="1" si="201"/>
        <v>1562</v>
      </c>
      <c r="AH442" s="62">
        <f t="shared" ca="1" si="205"/>
        <v>913</v>
      </c>
      <c r="AI442" s="62">
        <f t="shared" ca="1" si="188"/>
        <v>649</v>
      </c>
      <c r="AJ442" s="62">
        <f t="shared" ca="1" si="189"/>
        <v>649</v>
      </c>
      <c r="AK442" s="62">
        <f t="shared" ca="1" si="195"/>
        <v>623779.27500000002</v>
      </c>
      <c r="AL442" s="43">
        <f ca="1">SUM(AJ$12:AJ442)</f>
        <v>323459.27500000002</v>
      </c>
      <c r="AM442" s="60">
        <f ca="1">SUM(AH$12:AH442)+SUMIF(AI$12:AI442, "&lt;0")</f>
        <v>300320</v>
      </c>
      <c r="AO442" s="61">
        <v>44613</v>
      </c>
      <c r="AP442" s="62">
        <f t="shared" ca="1" si="181"/>
        <v>2062</v>
      </c>
      <c r="AQ442" s="62">
        <f t="shared" ca="1" si="202"/>
        <v>2062</v>
      </c>
      <c r="AR442" s="62">
        <f t="shared" ca="1" si="206"/>
        <v>1153</v>
      </c>
      <c r="AS442" s="62">
        <f t="shared" ca="1" si="190"/>
        <v>909</v>
      </c>
      <c r="AT442" s="62">
        <f t="shared" ca="1" si="191"/>
        <v>909</v>
      </c>
      <c r="AU442" s="62">
        <f t="shared" ca="1" si="196"/>
        <v>808029.27500000002</v>
      </c>
      <c r="AV442" s="43">
        <f ca="1">SUM(AT$12:AT442)</f>
        <v>418549.27500000002</v>
      </c>
      <c r="AW442" s="60">
        <f ca="1">SUM(AR$12:AR442)+SUMIF(AS$12:AS442, "&lt;0")</f>
        <v>389480</v>
      </c>
    </row>
    <row r="443" spans="1:49" x14ac:dyDescent="0.2">
      <c r="A443" s="33">
        <v>44614</v>
      </c>
      <c r="B443" s="54">
        <f ca="1">IF($A443&gt;= $C$5,$C$6, INDEX('[1]Historical Data'!$C$2:$C$745, MATCH(A443, '[1]Historical Data'!$A$2:$A$745, 0)))</f>
        <v>1062</v>
      </c>
      <c r="C443" s="62">
        <f t="shared" ca="1" si="198"/>
        <v>1062</v>
      </c>
      <c r="D443" s="62">
        <f t="shared" ca="1" si="207"/>
        <v>763</v>
      </c>
      <c r="E443" s="62">
        <f t="shared" ca="1" si="182"/>
        <v>299</v>
      </c>
      <c r="F443" s="62">
        <f t="shared" ca="1" si="179"/>
        <v>299</v>
      </c>
      <c r="G443" s="62">
        <f t="shared" ca="1" si="192"/>
        <v>440591.27500000002</v>
      </c>
      <c r="H443" s="43">
        <f ca="1">SUM(F$12:F443)</f>
        <v>228668.27499999999</v>
      </c>
      <c r="I443" s="60">
        <f ca="1">SUM(D$12:D443)+SUMIF(E$12:E443, "&lt;0")</f>
        <v>211923</v>
      </c>
      <c r="J443" s="43"/>
      <c r="K443" s="61">
        <v>44614</v>
      </c>
      <c r="L443" s="62">
        <f t="shared" ca="1" si="183"/>
        <v>1562</v>
      </c>
      <c r="M443" s="62">
        <f t="shared" ca="1" si="199"/>
        <v>1562</v>
      </c>
      <c r="N443" s="62">
        <f t="shared" ca="1" si="203"/>
        <v>1003</v>
      </c>
      <c r="O443" s="62">
        <f t="shared" ca="1" si="184"/>
        <v>559</v>
      </c>
      <c r="P443" s="62">
        <f t="shared" ca="1" si="185"/>
        <v>559</v>
      </c>
      <c r="Q443" s="62">
        <f t="shared" ca="1" si="193"/>
        <v>612841.27500000002</v>
      </c>
      <c r="R443" s="43">
        <f ca="1">SUM(P$12:P443)</f>
        <v>317758.27500000002</v>
      </c>
      <c r="S443" s="60">
        <f ca="1">SUM(N$12:N443)+SUMIF(O$12:O443, "&lt;0")</f>
        <v>295083</v>
      </c>
      <c r="U443" s="61">
        <v>44614</v>
      </c>
      <c r="V443" s="62">
        <f t="shared" ca="1" si="197"/>
        <v>2062</v>
      </c>
      <c r="W443" s="62">
        <f t="shared" ca="1" si="200"/>
        <v>2062</v>
      </c>
      <c r="X443" s="62">
        <f t="shared" ca="1" si="204"/>
        <v>1243</v>
      </c>
      <c r="Y443" s="62">
        <f t="shared" ca="1" si="186"/>
        <v>819</v>
      </c>
      <c r="Z443" s="62">
        <f t="shared" ca="1" si="187"/>
        <v>819</v>
      </c>
      <c r="AA443" s="62">
        <f t="shared" ca="1" si="194"/>
        <v>785091.27500000002</v>
      </c>
      <c r="AB443" s="43">
        <f ca="1">SUM(Z$12:Z443)</f>
        <v>406848.27500000002</v>
      </c>
      <c r="AC443" s="60">
        <f ca="1">SUM(X$12:X443)+SUMIF(Y$12:Y443, "&lt;0")</f>
        <v>378243</v>
      </c>
      <c r="AE443" s="61">
        <v>44614</v>
      </c>
      <c r="AF443" s="62">
        <f t="shared" ca="1" si="180"/>
        <v>1562</v>
      </c>
      <c r="AG443" s="62">
        <f t="shared" ca="1" si="201"/>
        <v>1562</v>
      </c>
      <c r="AH443" s="62">
        <f t="shared" ca="1" si="205"/>
        <v>1003</v>
      </c>
      <c r="AI443" s="62">
        <f t="shared" ca="1" si="188"/>
        <v>559</v>
      </c>
      <c r="AJ443" s="62">
        <f t="shared" ca="1" si="189"/>
        <v>559</v>
      </c>
      <c r="AK443" s="62">
        <f t="shared" ca="1" si="195"/>
        <v>625341.27500000002</v>
      </c>
      <c r="AL443" s="43">
        <f ca="1">SUM(AJ$12:AJ443)</f>
        <v>324018.27500000002</v>
      </c>
      <c r="AM443" s="60">
        <f ca="1">SUM(AH$12:AH443)+SUMIF(AI$12:AI443, "&lt;0")</f>
        <v>301323</v>
      </c>
      <c r="AO443" s="61">
        <v>44614</v>
      </c>
      <c r="AP443" s="62">
        <f t="shared" ca="1" si="181"/>
        <v>2062</v>
      </c>
      <c r="AQ443" s="62">
        <f t="shared" ca="1" si="202"/>
        <v>2062</v>
      </c>
      <c r="AR443" s="62">
        <f t="shared" ca="1" si="206"/>
        <v>1243</v>
      </c>
      <c r="AS443" s="62">
        <f t="shared" ca="1" si="190"/>
        <v>819</v>
      </c>
      <c r="AT443" s="62">
        <f t="shared" ca="1" si="191"/>
        <v>819</v>
      </c>
      <c r="AU443" s="62">
        <f t="shared" ca="1" si="196"/>
        <v>810091.27500000002</v>
      </c>
      <c r="AV443" s="43">
        <f ca="1">SUM(AT$12:AT443)</f>
        <v>419368.27500000002</v>
      </c>
      <c r="AW443" s="60">
        <f ca="1">SUM(AR$12:AR443)+SUMIF(AS$12:AS443, "&lt;0")</f>
        <v>390723</v>
      </c>
    </row>
    <row r="444" spans="1:49" x14ac:dyDescent="0.2">
      <c r="A444" s="33">
        <v>44615</v>
      </c>
      <c r="B444" s="54">
        <f ca="1">IF($A444&gt;= $C$5,$C$6, INDEX('[1]Historical Data'!$C$2:$C$745, MATCH(A444, '[1]Historical Data'!$A$2:$A$745, 0)))</f>
        <v>1062</v>
      </c>
      <c r="C444" s="62">
        <f t="shared" ca="1" si="198"/>
        <v>1062</v>
      </c>
      <c r="D444" s="62">
        <f t="shared" ca="1" si="207"/>
        <v>1062</v>
      </c>
      <c r="E444" s="62">
        <f t="shared" ca="1" si="182"/>
        <v>0</v>
      </c>
      <c r="F444" s="62">
        <f t="shared" ca="1" si="179"/>
        <v>0</v>
      </c>
      <c r="G444" s="62">
        <f t="shared" ca="1" si="192"/>
        <v>441653.27500000002</v>
      </c>
      <c r="H444" s="43">
        <f ca="1">SUM(F$12:F444)</f>
        <v>228668.27499999999</v>
      </c>
      <c r="I444" s="60">
        <f ca="1">SUM(D$12:D444)+SUMIF(E$12:E444, "&lt;0")</f>
        <v>212985</v>
      </c>
      <c r="J444" s="43"/>
      <c r="K444" s="61">
        <v>44615</v>
      </c>
      <c r="L444" s="62">
        <f t="shared" ca="1" si="183"/>
        <v>1562</v>
      </c>
      <c r="M444" s="62">
        <f t="shared" ca="1" si="199"/>
        <v>1562</v>
      </c>
      <c r="N444" s="62">
        <f t="shared" ca="1" si="203"/>
        <v>1357</v>
      </c>
      <c r="O444" s="62">
        <f t="shared" ca="1" si="184"/>
        <v>205</v>
      </c>
      <c r="P444" s="62">
        <f t="shared" ca="1" si="185"/>
        <v>205</v>
      </c>
      <c r="Q444" s="62">
        <f t="shared" ca="1" si="193"/>
        <v>614403.27500000002</v>
      </c>
      <c r="R444" s="43">
        <f ca="1">SUM(P$12:P444)</f>
        <v>317963.27500000002</v>
      </c>
      <c r="S444" s="60">
        <f ca="1">SUM(N$12:N444)+SUMIF(O$12:O444, "&lt;0")</f>
        <v>296440</v>
      </c>
      <c r="U444" s="61">
        <v>44615</v>
      </c>
      <c r="V444" s="62">
        <f t="shared" ca="1" si="197"/>
        <v>2062</v>
      </c>
      <c r="W444" s="62">
        <f t="shared" ca="1" si="200"/>
        <v>2062</v>
      </c>
      <c r="X444" s="62">
        <f t="shared" ca="1" si="204"/>
        <v>1603</v>
      </c>
      <c r="Y444" s="62">
        <f t="shared" ca="1" si="186"/>
        <v>459</v>
      </c>
      <c r="Z444" s="62">
        <f t="shared" ca="1" si="187"/>
        <v>459</v>
      </c>
      <c r="AA444" s="62">
        <f t="shared" ca="1" si="194"/>
        <v>787153.27500000002</v>
      </c>
      <c r="AB444" s="43">
        <f ca="1">SUM(Z$12:Z444)</f>
        <v>407307.27500000002</v>
      </c>
      <c r="AC444" s="60">
        <f ca="1">SUM(X$12:X444)+SUMIF(Y$12:Y444, "&lt;0")</f>
        <v>379846</v>
      </c>
      <c r="AE444" s="61">
        <v>44615</v>
      </c>
      <c r="AF444" s="62">
        <f t="shared" ca="1" si="180"/>
        <v>1562</v>
      </c>
      <c r="AG444" s="62">
        <f t="shared" ca="1" si="201"/>
        <v>1562</v>
      </c>
      <c r="AH444" s="62">
        <f t="shared" ca="1" si="205"/>
        <v>1363</v>
      </c>
      <c r="AI444" s="62">
        <f t="shared" ca="1" si="188"/>
        <v>199</v>
      </c>
      <c r="AJ444" s="62">
        <f t="shared" ca="1" si="189"/>
        <v>199</v>
      </c>
      <c r="AK444" s="62">
        <f t="shared" ca="1" si="195"/>
        <v>626903.27500000002</v>
      </c>
      <c r="AL444" s="43">
        <f ca="1">SUM(AJ$12:AJ444)</f>
        <v>324217.27500000002</v>
      </c>
      <c r="AM444" s="60">
        <f ca="1">SUM(AH$12:AH444)+SUMIF(AI$12:AI444, "&lt;0")</f>
        <v>302686</v>
      </c>
      <c r="AO444" s="61">
        <v>44615</v>
      </c>
      <c r="AP444" s="62">
        <f t="shared" ca="1" si="181"/>
        <v>2062</v>
      </c>
      <c r="AQ444" s="62">
        <f t="shared" ca="1" si="202"/>
        <v>2062</v>
      </c>
      <c r="AR444" s="62">
        <f t="shared" ca="1" si="206"/>
        <v>1603</v>
      </c>
      <c r="AS444" s="62">
        <f t="shared" ca="1" si="190"/>
        <v>459</v>
      </c>
      <c r="AT444" s="62">
        <f t="shared" ca="1" si="191"/>
        <v>459</v>
      </c>
      <c r="AU444" s="62">
        <f t="shared" ca="1" si="196"/>
        <v>812153.27500000002</v>
      </c>
      <c r="AV444" s="43">
        <f ca="1">SUM(AT$12:AT444)</f>
        <v>419827.27500000002</v>
      </c>
      <c r="AW444" s="60">
        <f ca="1">SUM(AR$12:AR444)+SUMIF(AS$12:AS444, "&lt;0")</f>
        <v>392326</v>
      </c>
    </row>
    <row r="445" spans="1:49" x14ac:dyDescent="0.2">
      <c r="A445" s="33">
        <v>44616</v>
      </c>
      <c r="B445" s="54">
        <f ca="1">IF($A445&gt;= $C$5,$C$6, INDEX('[1]Historical Data'!$C$2:$C$745, MATCH(A445, '[1]Historical Data'!$A$2:$A$745, 0)))</f>
        <v>1062</v>
      </c>
      <c r="C445" s="62">
        <f t="shared" ca="1" si="198"/>
        <v>1062</v>
      </c>
      <c r="D445" s="62">
        <f t="shared" ca="1" si="207"/>
        <v>652</v>
      </c>
      <c r="E445" s="62">
        <f t="shared" ca="1" si="182"/>
        <v>410</v>
      </c>
      <c r="F445" s="62">
        <f t="shared" ca="1" si="179"/>
        <v>410</v>
      </c>
      <c r="G445" s="62">
        <f t="shared" ca="1" si="192"/>
        <v>442715.27500000002</v>
      </c>
      <c r="H445" s="43">
        <f ca="1">SUM(F$12:F445)</f>
        <v>229078.27499999999</v>
      </c>
      <c r="I445" s="60">
        <f ca="1">SUM(D$12:D445)+SUMIF(E$12:E445, "&lt;0")</f>
        <v>213637</v>
      </c>
      <c r="J445" s="43"/>
      <c r="K445" s="61">
        <v>44616</v>
      </c>
      <c r="L445" s="62">
        <f t="shared" ca="1" si="183"/>
        <v>1562</v>
      </c>
      <c r="M445" s="62">
        <f t="shared" ca="1" si="199"/>
        <v>1562</v>
      </c>
      <c r="N445" s="62">
        <f t="shared" ca="1" si="203"/>
        <v>837</v>
      </c>
      <c r="O445" s="62">
        <f t="shared" ca="1" si="184"/>
        <v>725</v>
      </c>
      <c r="P445" s="62">
        <f t="shared" ca="1" si="185"/>
        <v>725</v>
      </c>
      <c r="Q445" s="62">
        <f t="shared" ca="1" si="193"/>
        <v>615965.27500000002</v>
      </c>
      <c r="R445" s="43">
        <f ca="1">SUM(P$12:P445)</f>
        <v>318688.27500000002</v>
      </c>
      <c r="S445" s="60">
        <f ca="1">SUM(N$12:N445)+SUMIF(O$12:O445, "&lt;0")</f>
        <v>297277</v>
      </c>
      <c r="U445" s="61">
        <v>44616</v>
      </c>
      <c r="V445" s="62">
        <f t="shared" ca="1" si="197"/>
        <v>2062</v>
      </c>
      <c r="W445" s="62">
        <f t="shared" ca="1" si="200"/>
        <v>2062</v>
      </c>
      <c r="X445" s="62">
        <f t="shared" ca="1" si="204"/>
        <v>1071</v>
      </c>
      <c r="Y445" s="62">
        <f t="shared" ca="1" si="186"/>
        <v>991</v>
      </c>
      <c r="Z445" s="62">
        <f t="shared" ca="1" si="187"/>
        <v>991</v>
      </c>
      <c r="AA445" s="62">
        <f t="shared" ca="1" si="194"/>
        <v>789215.27500000002</v>
      </c>
      <c r="AB445" s="43">
        <f ca="1">SUM(Z$12:Z445)</f>
        <v>408298.27500000002</v>
      </c>
      <c r="AC445" s="60">
        <f ca="1">SUM(X$12:X445)+SUMIF(Y$12:Y445, "&lt;0")</f>
        <v>380917</v>
      </c>
      <c r="AE445" s="61">
        <v>44616</v>
      </c>
      <c r="AF445" s="62">
        <f t="shared" ca="1" si="180"/>
        <v>1562</v>
      </c>
      <c r="AG445" s="62">
        <f t="shared" ca="1" si="201"/>
        <v>1562</v>
      </c>
      <c r="AH445" s="62">
        <f t="shared" ca="1" si="205"/>
        <v>831</v>
      </c>
      <c r="AI445" s="62">
        <f t="shared" ca="1" si="188"/>
        <v>731</v>
      </c>
      <c r="AJ445" s="62">
        <f t="shared" ca="1" si="189"/>
        <v>731</v>
      </c>
      <c r="AK445" s="62">
        <f t="shared" ca="1" si="195"/>
        <v>628465.27500000002</v>
      </c>
      <c r="AL445" s="43">
        <f ca="1">SUM(AJ$12:AJ445)</f>
        <v>324948.27500000002</v>
      </c>
      <c r="AM445" s="60">
        <f ca="1">SUM(AH$12:AH445)+SUMIF(AI$12:AI445, "&lt;0")</f>
        <v>303517</v>
      </c>
      <c r="AO445" s="61">
        <v>44616</v>
      </c>
      <c r="AP445" s="62">
        <f t="shared" ca="1" si="181"/>
        <v>2062</v>
      </c>
      <c r="AQ445" s="62">
        <f t="shared" ca="1" si="202"/>
        <v>2062</v>
      </c>
      <c r="AR445" s="62">
        <f t="shared" ca="1" si="206"/>
        <v>1071</v>
      </c>
      <c r="AS445" s="62">
        <f t="shared" ca="1" si="190"/>
        <v>991</v>
      </c>
      <c r="AT445" s="62">
        <f t="shared" ca="1" si="191"/>
        <v>991</v>
      </c>
      <c r="AU445" s="62">
        <f t="shared" ca="1" si="196"/>
        <v>814215.27500000002</v>
      </c>
      <c r="AV445" s="43">
        <f ca="1">SUM(AT$12:AT445)</f>
        <v>420818.27500000002</v>
      </c>
      <c r="AW445" s="60">
        <f ca="1">SUM(AR$12:AR445)+SUMIF(AS$12:AS445, "&lt;0")</f>
        <v>393397</v>
      </c>
    </row>
    <row r="446" spans="1:49" x14ac:dyDescent="0.2">
      <c r="A446" s="33">
        <v>44617</v>
      </c>
      <c r="B446" s="54">
        <f ca="1">IF($A446&gt;= $C$5,$C$6, INDEX('[1]Historical Data'!$C$2:$C$745, MATCH(A446, '[1]Historical Data'!$A$2:$A$745, 0)))</f>
        <v>1062</v>
      </c>
      <c r="C446" s="62">
        <f t="shared" ca="1" si="198"/>
        <v>1062</v>
      </c>
      <c r="D446" s="62">
        <f t="shared" ca="1" si="207"/>
        <v>500</v>
      </c>
      <c r="E446" s="62">
        <f t="shared" ca="1" si="182"/>
        <v>562</v>
      </c>
      <c r="F446" s="62">
        <f t="shared" ca="1" si="179"/>
        <v>562</v>
      </c>
      <c r="G446" s="62">
        <f t="shared" ca="1" si="192"/>
        <v>443777.27500000002</v>
      </c>
      <c r="H446" s="43">
        <f ca="1">SUM(F$12:F446)</f>
        <v>229640.27499999999</v>
      </c>
      <c r="I446" s="60">
        <f ca="1">SUM(D$12:D446)+SUMIF(E$12:E446, "&lt;0")</f>
        <v>214137</v>
      </c>
      <c r="J446" s="43"/>
      <c r="K446" s="61">
        <v>44617</v>
      </c>
      <c r="L446" s="62">
        <f t="shared" ca="1" si="183"/>
        <v>1562</v>
      </c>
      <c r="M446" s="62">
        <f t="shared" ca="1" si="199"/>
        <v>1562</v>
      </c>
      <c r="N446" s="62">
        <f t="shared" ca="1" si="203"/>
        <v>740</v>
      </c>
      <c r="O446" s="62">
        <f t="shared" ca="1" si="184"/>
        <v>822</v>
      </c>
      <c r="P446" s="62">
        <f t="shared" ca="1" si="185"/>
        <v>822</v>
      </c>
      <c r="Q446" s="62">
        <f t="shared" ca="1" si="193"/>
        <v>617527.27500000002</v>
      </c>
      <c r="R446" s="43">
        <f ca="1">SUM(P$12:P446)</f>
        <v>319510.27500000002</v>
      </c>
      <c r="S446" s="60">
        <f ca="1">SUM(N$12:N446)+SUMIF(O$12:O446, "&lt;0")</f>
        <v>298017</v>
      </c>
      <c r="U446" s="61">
        <v>44617</v>
      </c>
      <c r="V446" s="62">
        <f t="shared" ca="1" si="197"/>
        <v>2062</v>
      </c>
      <c r="W446" s="62">
        <f t="shared" ca="1" si="200"/>
        <v>2062</v>
      </c>
      <c r="X446" s="62">
        <f t="shared" ca="1" si="204"/>
        <v>980</v>
      </c>
      <c r="Y446" s="62">
        <f t="shared" ca="1" si="186"/>
        <v>1082</v>
      </c>
      <c r="Z446" s="62">
        <f t="shared" ca="1" si="187"/>
        <v>1082</v>
      </c>
      <c r="AA446" s="62">
        <f t="shared" ca="1" si="194"/>
        <v>791277.27500000002</v>
      </c>
      <c r="AB446" s="43">
        <f ca="1">SUM(Z$12:Z446)</f>
        <v>409380.27500000002</v>
      </c>
      <c r="AC446" s="60">
        <f ca="1">SUM(X$12:X446)+SUMIF(Y$12:Y446, "&lt;0")</f>
        <v>381897</v>
      </c>
      <c r="AE446" s="61">
        <v>44617</v>
      </c>
      <c r="AF446" s="62">
        <f t="shared" ca="1" si="180"/>
        <v>1562</v>
      </c>
      <c r="AG446" s="62">
        <f t="shared" ca="1" si="201"/>
        <v>1562</v>
      </c>
      <c r="AH446" s="62">
        <f t="shared" ca="1" si="205"/>
        <v>740</v>
      </c>
      <c r="AI446" s="62">
        <f t="shared" ca="1" si="188"/>
        <v>822</v>
      </c>
      <c r="AJ446" s="62">
        <f t="shared" ca="1" si="189"/>
        <v>822</v>
      </c>
      <c r="AK446" s="62">
        <f t="shared" ca="1" si="195"/>
        <v>630027.27500000002</v>
      </c>
      <c r="AL446" s="43">
        <f ca="1">SUM(AJ$12:AJ446)</f>
        <v>325770.27500000002</v>
      </c>
      <c r="AM446" s="60">
        <f ca="1">SUM(AH$12:AH446)+SUMIF(AI$12:AI446, "&lt;0")</f>
        <v>304257</v>
      </c>
      <c r="AO446" s="61">
        <v>44617</v>
      </c>
      <c r="AP446" s="62">
        <f t="shared" ca="1" si="181"/>
        <v>2062</v>
      </c>
      <c r="AQ446" s="62">
        <f t="shared" ca="1" si="202"/>
        <v>2062</v>
      </c>
      <c r="AR446" s="62">
        <f t="shared" ca="1" si="206"/>
        <v>980</v>
      </c>
      <c r="AS446" s="62">
        <f t="shared" ca="1" si="190"/>
        <v>1082</v>
      </c>
      <c r="AT446" s="62">
        <f t="shared" ca="1" si="191"/>
        <v>1082</v>
      </c>
      <c r="AU446" s="62">
        <f t="shared" ca="1" si="196"/>
        <v>816277.27500000002</v>
      </c>
      <c r="AV446" s="43">
        <f ca="1">SUM(AT$12:AT446)</f>
        <v>421900.27500000002</v>
      </c>
      <c r="AW446" s="60">
        <f ca="1">SUM(AR$12:AR446)+SUMIF(AS$12:AS446, "&lt;0")</f>
        <v>394377</v>
      </c>
    </row>
    <row r="447" spans="1:49" x14ac:dyDescent="0.2">
      <c r="A447" s="33">
        <v>44618</v>
      </c>
      <c r="B447" s="54">
        <f ca="1">IF($A447&gt;= $C$5,$C$6, INDEX('[1]Historical Data'!$C$2:$C$745, MATCH(A447, '[1]Historical Data'!$A$2:$A$745, 0)))</f>
        <v>1062</v>
      </c>
      <c r="C447" s="62">
        <f t="shared" ca="1" si="198"/>
        <v>1062</v>
      </c>
      <c r="D447" s="62">
        <f t="shared" ca="1" si="207"/>
        <v>1020</v>
      </c>
      <c r="E447" s="62">
        <f t="shared" ca="1" si="182"/>
        <v>42</v>
      </c>
      <c r="F447" s="62">
        <f t="shared" ca="1" si="179"/>
        <v>42</v>
      </c>
      <c r="G447" s="62">
        <f t="shared" ca="1" si="192"/>
        <v>444839.27500000002</v>
      </c>
      <c r="H447" s="43">
        <f ca="1">SUM(F$12:F447)</f>
        <v>229682.27499999999</v>
      </c>
      <c r="I447" s="60">
        <f ca="1">SUM(D$12:D447)+SUMIF(E$12:E447, "&lt;0")</f>
        <v>215157</v>
      </c>
      <c r="J447" s="43"/>
      <c r="K447" s="61">
        <v>44618</v>
      </c>
      <c r="L447" s="62">
        <f t="shared" ca="1" si="183"/>
        <v>1562</v>
      </c>
      <c r="M447" s="62">
        <f t="shared" ca="1" si="199"/>
        <v>1562</v>
      </c>
      <c r="N447" s="62">
        <f t="shared" ca="1" si="203"/>
        <v>1260</v>
      </c>
      <c r="O447" s="62">
        <f t="shared" ca="1" si="184"/>
        <v>302</v>
      </c>
      <c r="P447" s="62">
        <f t="shared" ca="1" si="185"/>
        <v>302</v>
      </c>
      <c r="Q447" s="62">
        <f t="shared" ca="1" si="193"/>
        <v>619089.27500000002</v>
      </c>
      <c r="R447" s="43">
        <f ca="1">SUM(P$12:P447)</f>
        <v>319812.27500000002</v>
      </c>
      <c r="S447" s="60">
        <f ca="1">SUM(N$12:N447)+SUMIF(O$12:O447, "&lt;0")</f>
        <v>299277</v>
      </c>
      <c r="U447" s="61">
        <v>44618</v>
      </c>
      <c r="V447" s="62">
        <f t="shared" ca="1" si="197"/>
        <v>2062</v>
      </c>
      <c r="W447" s="62">
        <f t="shared" ca="1" si="200"/>
        <v>2062</v>
      </c>
      <c r="X447" s="62">
        <f t="shared" ca="1" si="204"/>
        <v>1500</v>
      </c>
      <c r="Y447" s="62">
        <f t="shared" ca="1" si="186"/>
        <v>562</v>
      </c>
      <c r="Z447" s="62">
        <f t="shared" ca="1" si="187"/>
        <v>562</v>
      </c>
      <c r="AA447" s="62">
        <f t="shared" ca="1" si="194"/>
        <v>793339.27500000002</v>
      </c>
      <c r="AB447" s="43">
        <f ca="1">SUM(Z$12:Z447)</f>
        <v>409942.27500000002</v>
      </c>
      <c r="AC447" s="60">
        <f ca="1">SUM(X$12:X447)+SUMIF(Y$12:Y447, "&lt;0")</f>
        <v>383397</v>
      </c>
      <c r="AE447" s="61">
        <v>44618</v>
      </c>
      <c r="AF447" s="62">
        <f t="shared" ca="1" si="180"/>
        <v>1562</v>
      </c>
      <c r="AG447" s="62">
        <f t="shared" ca="1" si="201"/>
        <v>1562</v>
      </c>
      <c r="AH447" s="62">
        <f t="shared" ca="1" si="205"/>
        <v>1260</v>
      </c>
      <c r="AI447" s="62">
        <f t="shared" ca="1" si="188"/>
        <v>302</v>
      </c>
      <c r="AJ447" s="62">
        <f t="shared" ca="1" si="189"/>
        <v>302</v>
      </c>
      <c r="AK447" s="62">
        <f t="shared" ca="1" si="195"/>
        <v>631589.27500000002</v>
      </c>
      <c r="AL447" s="43">
        <f ca="1">SUM(AJ$12:AJ447)</f>
        <v>326072.27500000002</v>
      </c>
      <c r="AM447" s="60">
        <f ca="1">SUM(AH$12:AH447)+SUMIF(AI$12:AI447, "&lt;0")</f>
        <v>305517</v>
      </c>
      <c r="AO447" s="61">
        <v>44618</v>
      </c>
      <c r="AP447" s="62">
        <f t="shared" ca="1" si="181"/>
        <v>2062</v>
      </c>
      <c r="AQ447" s="62">
        <f t="shared" ca="1" si="202"/>
        <v>2062</v>
      </c>
      <c r="AR447" s="62">
        <f t="shared" ca="1" si="206"/>
        <v>1500</v>
      </c>
      <c r="AS447" s="62">
        <f t="shared" ca="1" si="190"/>
        <v>562</v>
      </c>
      <c r="AT447" s="62">
        <f t="shared" ca="1" si="191"/>
        <v>562</v>
      </c>
      <c r="AU447" s="62">
        <f t="shared" ca="1" si="196"/>
        <v>818339.27500000002</v>
      </c>
      <c r="AV447" s="43">
        <f ca="1">SUM(AT$12:AT447)</f>
        <v>422462.27500000002</v>
      </c>
      <c r="AW447" s="60">
        <f ca="1">SUM(AR$12:AR447)+SUMIF(AS$12:AS447, "&lt;0")</f>
        <v>395877</v>
      </c>
    </row>
    <row r="448" spans="1:49" x14ac:dyDescent="0.2">
      <c r="A448" s="33">
        <v>44619</v>
      </c>
      <c r="B448" s="54">
        <f ca="1">IF($A448&gt;= $C$5,$C$6, INDEX('[1]Historical Data'!$C$2:$C$745, MATCH(A448, '[1]Historical Data'!$A$2:$A$745, 0)))</f>
        <v>1062</v>
      </c>
      <c r="C448" s="62">
        <f t="shared" ca="1" si="198"/>
        <v>1062</v>
      </c>
      <c r="D448" s="62">
        <f t="shared" ca="1" si="207"/>
        <v>943</v>
      </c>
      <c r="E448" s="62">
        <f t="shared" ca="1" si="182"/>
        <v>119</v>
      </c>
      <c r="F448" s="62">
        <f t="shared" ca="1" si="179"/>
        <v>119</v>
      </c>
      <c r="G448" s="62">
        <f t="shared" ca="1" si="192"/>
        <v>445901.27500000002</v>
      </c>
      <c r="H448" s="43">
        <f ca="1">SUM(F$12:F448)</f>
        <v>229801.27499999999</v>
      </c>
      <c r="I448" s="60">
        <f ca="1">SUM(D$12:D448)+SUMIF(E$12:E448, "&lt;0")</f>
        <v>216100</v>
      </c>
      <c r="J448" s="43"/>
      <c r="K448" s="61">
        <v>44619</v>
      </c>
      <c r="L448" s="62">
        <f t="shared" ca="1" si="183"/>
        <v>1562</v>
      </c>
      <c r="M448" s="62">
        <f t="shared" ca="1" si="199"/>
        <v>1562</v>
      </c>
      <c r="N448" s="62">
        <f t="shared" ca="1" si="203"/>
        <v>1183</v>
      </c>
      <c r="O448" s="62">
        <f t="shared" ca="1" si="184"/>
        <v>379</v>
      </c>
      <c r="P448" s="62">
        <f t="shared" ca="1" si="185"/>
        <v>379</v>
      </c>
      <c r="Q448" s="62">
        <f t="shared" ca="1" si="193"/>
        <v>620651.27500000002</v>
      </c>
      <c r="R448" s="43">
        <f ca="1">SUM(P$12:P448)</f>
        <v>320191.27500000002</v>
      </c>
      <c r="S448" s="60">
        <f ca="1">SUM(N$12:N448)+SUMIF(O$12:O448, "&lt;0")</f>
        <v>300460</v>
      </c>
      <c r="U448" s="61">
        <v>44619</v>
      </c>
      <c r="V448" s="62">
        <f t="shared" ca="1" si="197"/>
        <v>2062</v>
      </c>
      <c r="W448" s="62">
        <f t="shared" ca="1" si="200"/>
        <v>2062</v>
      </c>
      <c r="X448" s="62">
        <f t="shared" ca="1" si="204"/>
        <v>1423</v>
      </c>
      <c r="Y448" s="62">
        <f t="shared" ca="1" si="186"/>
        <v>639</v>
      </c>
      <c r="Z448" s="62">
        <f t="shared" ca="1" si="187"/>
        <v>639</v>
      </c>
      <c r="AA448" s="62">
        <f t="shared" ca="1" si="194"/>
        <v>795401.27500000002</v>
      </c>
      <c r="AB448" s="43">
        <f ca="1">SUM(Z$12:Z448)</f>
        <v>410581.27500000002</v>
      </c>
      <c r="AC448" s="60">
        <f ca="1">SUM(X$12:X448)+SUMIF(Y$12:Y448, "&lt;0")</f>
        <v>384820</v>
      </c>
      <c r="AE448" s="61">
        <v>44619</v>
      </c>
      <c r="AF448" s="62">
        <f t="shared" ca="1" si="180"/>
        <v>1562</v>
      </c>
      <c r="AG448" s="62">
        <f t="shared" ca="1" si="201"/>
        <v>1562</v>
      </c>
      <c r="AH448" s="62">
        <f t="shared" ca="1" si="205"/>
        <v>1183</v>
      </c>
      <c r="AI448" s="62">
        <f t="shared" ca="1" si="188"/>
        <v>379</v>
      </c>
      <c r="AJ448" s="62">
        <f t="shared" ca="1" si="189"/>
        <v>379</v>
      </c>
      <c r="AK448" s="62">
        <f t="shared" ca="1" si="195"/>
        <v>633151.27500000002</v>
      </c>
      <c r="AL448" s="43">
        <f ca="1">SUM(AJ$12:AJ448)</f>
        <v>326451.27500000002</v>
      </c>
      <c r="AM448" s="60">
        <f ca="1">SUM(AH$12:AH448)+SUMIF(AI$12:AI448, "&lt;0")</f>
        <v>306700</v>
      </c>
      <c r="AO448" s="61">
        <v>44619</v>
      </c>
      <c r="AP448" s="62">
        <f t="shared" ca="1" si="181"/>
        <v>2062</v>
      </c>
      <c r="AQ448" s="62">
        <f t="shared" ca="1" si="202"/>
        <v>2062</v>
      </c>
      <c r="AR448" s="62">
        <f t="shared" ca="1" si="206"/>
        <v>1423</v>
      </c>
      <c r="AS448" s="62">
        <f t="shared" ca="1" si="190"/>
        <v>639</v>
      </c>
      <c r="AT448" s="62">
        <f t="shared" ca="1" si="191"/>
        <v>639</v>
      </c>
      <c r="AU448" s="62">
        <f t="shared" ca="1" si="196"/>
        <v>820401.27500000002</v>
      </c>
      <c r="AV448" s="43">
        <f ca="1">SUM(AT$12:AT448)</f>
        <v>423101.27500000002</v>
      </c>
      <c r="AW448" s="60">
        <f ca="1">SUM(AR$12:AR448)+SUMIF(AS$12:AS448, "&lt;0")</f>
        <v>397300</v>
      </c>
    </row>
    <row r="449" spans="1:49" x14ac:dyDescent="0.2">
      <c r="A449" s="33">
        <v>44620</v>
      </c>
      <c r="B449" s="54">
        <f ca="1">IF($A449&gt;= $C$5,$C$6, INDEX('[1]Historical Data'!$C$2:$C$745, MATCH(A449, '[1]Historical Data'!$A$2:$A$745, 0)))</f>
        <v>1062</v>
      </c>
      <c r="C449" s="62">
        <f t="shared" ca="1" si="198"/>
        <v>1062</v>
      </c>
      <c r="D449" s="62">
        <f t="shared" ca="1" si="207"/>
        <v>350</v>
      </c>
      <c r="E449" s="62">
        <f t="shared" ca="1" si="182"/>
        <v>712</v>
      </c>
      <c r="F449" s="62">
        <f t="shared" ca="1" si="179"/>
        <v>712</v>
      </c>
      <c r="G449" s="62">
        <f t="shared" ca="1" si="192"/>
        <v>446963.27500000002</v>
      </c>
      <c r="H449" s="43">
        <f ca="1">SUM(F$12:F449)</f>
        <v>230513.27499999999</v>
      </c>
      <c r="I449" s="60">
        <f ca="1">SUM(D$12:D449)+SUMIF(E$12:E449, "&lt;0")</f>
        <v>216450</v>
      </c>
      <c r="J449" s="43"/>
      <c r="K449" s="61">
        <v>44620</v>
      </c>
      <c r="L449" s="62">
        <f t="shared" ca="1" si="183"/>
        <v>1562</v>
      </c>
      <c r="M449" s="62">
        <f t="shared" ca="1" si="199"/>
        <v>1562</v>
      </c>
      <c r="N449" s="62">
        <f t="shared" ca="1" si="203"/>
        <v>590</v>
      </c>
      <c r="O449" s="62">
        <f t="shared" ca="1" si="184"/>
        <v>972</v>
      </c>
      <c r="P449" s="62">
        <f t="shared" ca="1" si="185"/>
        <v>972</v>
      </c>
      <c r="Q449" s="62">
        <f t="shared" ca="1" si="193"/>
        <v>622213.27500000002</v>
      </c>
      <c r="R449" s="43">
        <f ca="1">SUM(P$12:P449)</f>
        <v>321163.27500000002</v>
      </c>
      <c r="S449" s="60">
        <f ca="1">SUM(N$12:N449)+SUMIF(O$12:O449, "&lt;0")</f>
        <v>301050</v>
      </c>
      <c r="U449" s="61">
        <v>44620</v>
      </c>
      <c r="V449" s="62">
        <f t="shared" ca="1" si="197"/>
        <v>2062</v>
      </c>
      <c r="W449" s="62">
        <f t="shared" ca="1" si="200"/>
        <v>2062</v>
      </c>
      <c r="X449" s="62">
        <f t="shared" ca="1" si="204"/>
        <v>830</v>
      </c>
      <c r="Y449" s="62">
        <f t="shared" ca="1" si="186"/>
        <v>1232</v>
      </c>
      <c r="Z449" s="62">
        <f t="shared" ca="1" si="187"/>
        <v>1232</v>
      </c>
      <c r="AA449" s="62">
        <f t="shared" ca="1" si="194"/>
        <v>797463.27500000002</v>
      </c>
      <c r="AB449" s="43">
        <f ca="1">SUM(Z$12:Z449)</f>
        <v>411813.27500000002</v>
      </c>
      <c r="AC449" s="60">
        <f ca="1">SUM(X$12:X449)+SUMIF(Y$12:Y449, "&lt;0")</f>
        <v>385650</v>
      </c>
      <c r="AE449" s="61">
        <v>44620</v>
      </c>
      <c r="AF449" s="62">
        <f t="shared" ca="1" si="180"/>
        <v>1562</v>
      </c>
      <c r="AG449" s="62">
        <f t="shared" ca="1" si="201"/>
        <v>1562</v>
      </c>
      <c r="AH449" s="62">
        <f t="shared" ca="1" si="205"/>
        <v>590</v>
      </c>
      <c r="AI449" s="62">
        <f t="shared" ca="1" si="188"/>
        <v>972</v>
      </c>
      <c r="AJ449" s="62">
        <f t="shared" ca="1" si="189"/>
        <v>972</v>
      </c>
      <c r="AK449" s="62">
        <f t="shared" ca="1" si="195"/>
        <v>634713.27500000002</v>
      </c>
      <c r="AL449" s="43">
        <f ca="1">SUM(AJ$12:AJ449)</f>
        <v>327423.27500000002</v>
      </c>
      <c r="AM449" s="60">
        <f ca="1">SUM(AH$12:AH449)+SUMIF(AI$12:AI449, "&lt;0")</f>
        <v>307290</v>
      </c>
      <c r="AO449" s="61">
        <v>44620</v>
      </c>
      <c r="AP449" s="62">
        <f t="shared" ca="1" si="181"/>
        <v>2062</v>
      </c>
      <c r="AQ449" s="62">
        <f t="shared" ca="1" si="202"/>
        <v>2062</v>
      </c>
      <c r="AR449" s="62">
        <f t="shared" ca="1" si="206"/>
        <v>830</v>
      </c>
      <c r="AS449" s="62">
        <f t="shared" ca="1" si="190"/>
        <v>1232</v>
      </c>
      <c r="AT449" s="62">
        <f t="shared" ca="1" si="191"/>
        <v>1232</v>
      </c>
      <c r="AU449" s="62">
        <f t="shared" ca="1" si="196"/>
        <v>822463.27500000002</v>
      </c>
      <c r="AV449" s="43">
        <f ca="1">SUM(AT$12:AT449)</f>
        <v>424333.27500000002</v>
      </c>
      <c r="AW449" s="60">
        <f ca="1">SUM(AR$12:AR449)+SUMIF(AS$12:AS449, "&lt;0")</f>
        <v>398130</v>
      </c>
    </row>
    <row r="450" spans="1:49" x14ac:dyDescent="0.2">
      <c r="A450" s="33">
        <v>44621</v>
      </c>
      <c r="B450" s="54">
        <f ca="1">IF($A450&gt;= $C$5,$C$6, INDEX('[1]Historical Data'!$C$2:$C$745, MATCH(A450, '[1]Historical Data'!$A$2:$A$745, 0)))</f>
        <v>1062</v>
      </c>
      <c r="C450" s="62">
        <f t="shared" ca="1" si="198"/>
        <v>1062</v>
      </c>
      <c r="D450" s="62">
        <f t="shared" ca="1" si="207"/>
        <v>537</v>
      </c>
      <c r="E450" s="62">
        <f t="shared" ca="1" si="182"/>
        <v>525</v>
      </c>
      <c r="F450" s="62">
        <f t="shared" ca="1" si="179"/>
        <v>525</v>
      </c>
      <c r="G450" s="62">
        <f t="shared" ca="1" si="192"/>
        <v>448025.27500000002</v>
      </c>
      <c r="H450" s="43">
        <f ca="1">SUM(F$12:F450)</f>
        <v>231038.27499999999</v>
      </c>
      <c r="I450" s="60">
        <f ca="1">SUM(D$12:D450)+SUMIF(E$12:E450, "&lt;0")</f>
        <v>216987</v>
      </c>
      <c r="J450" s="43"/>
      <c r="K450" s="61">
        <v>44621</v>
      </c>
      <c r="L450" s="62">
        <f t="shared" ca="1" si="183"/>
        <v>1562</v>
      </c>
      <c r="M450" s="62">
        <f t="shared" ca="1" si="199"/>
        <v>1562</v>
      </c>
      <c r="N450" s="62">
        <f t="shared" ca="1" si="203"/>
        <v>777</v>
      </c>
      <c r="O450" s="62">
        <f t="shared" ca="1" si="184"/>
        <v>785</v>
      </c>
      <c r="P450" s="62">
        <f t="shared" ca="1" si="185"/>
        <v>785</v>
      </c>
      <c r="Q450" s="62">
        <f t="shared" ca="1" si="193"/>
        <v>623775.27500000002</v>
      </c>
      <c r="R450" s="43">
        <f ca="1">SUM(P$12:P450)</f>
        <v>321948.27500000002</v>
      </c>
      <c r="S450" s="60">
        <f ca="1">SUM(N$12:N450)+SUMIF(O$12:O450, "&lt;0")</f>
        <v>301827</v>
      </c>
      <c r="U450" s="61">
        <v>44621</v>
      </c>
      <c r="V450" s="62">
        <f t="shared" ca="1" si="197"/>
        <v>2062</v>
      </c>
      <c r="W450" s="62">
        <f t="shared" ca="1" si="200"/>
        <v>2062</v>
      </c>
      <c r="X450" s="62">
        <f t="shared" ca="1" si="204"/>
        <v>1017</v>
      </c>
      <c r="Y450" s="62">
        <f t="shared" ca="1" si="186"/>
        <v>1045</v>
      </c>
      <c r="Z450" s="62">
        <f t="shared" ca="1" si="187"/>
        <v>1045</v>
      </c>
      <c r="AA450" s="62">
        <f t="shared" ca="1" si="194"/>
        <v>799525.27500000002</v>
      </c>
      <c r="AB450" s="43">
        <f ca="1">SUM(Z$12:Z450)</f>
        <v>412858.27500000002</v>
      </c>
      <c r="AC450" s="60">
        <f ca="1">SUM(X$12:X450)+SUMIF(Y$12:Y450, "&lt;0")</f>
        <v>386667</v>
      </c>
      <c r="AE450" s="61">
        <v>44621</v>
      </c>
      <c r="AF450" s="62">
        <f t="shared" ca="1" si="180"/>
        <v>1562</v>
      </c>
      <c r="AG450" s="62">
        <f t="shared" ca="1" si="201"/>
        <v>1562</v>
      </c>
      <c r="AH450" s="62">
        <f t="shared" ca="1" si="205"/>
        <v>777</v>
      </c>
      <c r="AI450" s="62">
        <f t="shared" ca="1" si="188"/>
        <v>785</v>
      </c>
      <c r="AJ450" s="62">
        <f t="shared" ca="1" si="189"/>
        <v>785</v>
      </c>
      <c r="AK450" s="62">
        <f t="shared" ca="1" si="195"/>
        <v>636275.27500000002</v>
      </c>
      <c r="AL450" s="43">
        <f ca="1">SUM(AJ$12:AJ450)</f>
        <v>328208.27500000002</v>
      </c>
      <c r="AM450" s="60">
        <f ca="1">SUM(AH$12:AH450)+SUMIF(AI$12:AI450, "&lt;0")</f>
        <v>308067</v>
      </c>
      <c r="AO450" s="61">
        <v>44621</v>
      </c>
      <c r="AP450" s="62">
        <f t="shared" ca="1" si="181"/>
        <v>2062</v>
      </c>
      <c r="AQ450" s="62">
        <f t="shared" ca="1" si="202"/>
        <v>2062</v>
      </c>
      <c r="AR450" s="62">
        <f t="shared" ca="1" si="206"/>
        <v>1017</v>
      </c>
      <c r="AS450" s="62">
        <f t="shared" ca="1" si="190"/>
        <v>1045</v>
      </c>
      <c r="AT450" s="62">
        <f t="shared" ca="1" si="191"/>
        <v>1045</v>
      </c>
      <c r="AU450" s="62">
        <f t="shared" ca="1" si="196"/>
        <v>824525.27500000002</v>
      </c>
      <c r="AV450" s="43">
        <f ca="1">SUM(AT$12:AT450)</f>
        <v>425378.27500000002</v>
      </c>
      <c r="AW450" s="60">
        <f ca="1">SUM(AR$12:AR450)+SUMIF(AS$12:AS450, "&lt;0")</f>
        <v>399147</v>
      </c>
    </row>
    <row r="451" spans="1:49" x14ac:dyDescent="0.2">
      <c r="A451" s="33">
        <v>44622</v>
      </c>
      <c r="B451" s="54">
        <f ca="1">IF($A451&gt;= $C$5,$C$6, INDEX('[1]Historical Data'!$C$2:$C$745, MATCH(A451, '[1]Historical Data'!$A$2:$A$745, 0)))</f>
        <v>1062</v>
      </c>
      <c r="C451" s="62">
        <f t="shared" ca="1" si="198"/>
        <v>1062</v>
      </c>
      <c r="D451" s="62">
        <f t="shared" ca="1" si="207"/>
        <v>401</v>
      </c>
      <c r="E451" s="62">
        <f t="shared" ca="1" si="182"/>
        <v>661</v>
      </c>
      <c r="F451" s="62">
        <f t="shared" ca="1" si="179"/>
        <v>661</v>
      </c>
      <c r="G451" s="62">
        <f t="shared" ca="1" si="192"/>
        <v>449087.27500000002</v>
      </c>
      <c r="H451" s="43">
        <f ca="1">SUM(F$12:F451)</f>
        <v>231699.27499999999</v>
      </c>
      <c r="I451" s="60">
        <f ca="1">SUM(D$12:D451)+SUMIF(E$12:E451, "&lt;0")</f>
        <v>217388</v>
      </c>
      <c r="J451" s="43"/>
      <c r="K451" s="61">
        <v>44622</v>
      </c>
      <c r="L451" s="62">
        <f t="shared" ca="1" si="183"/>
        <v>1562</v>
      </c>
      <c r="M451" s="62">
        <f t="shared" ca="1" si="199"/>
        <v>1562</v>
      </c>
      <c r="N451" s="62">
        <f t="shared" ca="1" si="203"/>
        <v>641</v>
      </c>
      <c r="O451" s="62">
        <f t="shared" ca="1" si="184"/>
        <v>921</v>
      </c>
      <c r="P451" s="62">
        <f t="shared" ca="1" si="185"/>
        <v>921</v>
      </c>
      <c r="Q451" s="62">
        <f t="shared" ca="1" si="193"/>
        <v>625337.27500000002</v>
      </c>
      <c r="R451" s="43">
        <f ca="1">SUM(P$12:P451)</f>
        <v>322869.27500000002</v>
      </c>
      <c r="S451" s="60">
        <f ca="1">SUM(N$12:N451)+SUMIF(O$12:O451, "&lt;0")</f>
        <v>302468</v>
      </c>
      <c r="U451" s="61">
        <v>44622</v>
      </c>
      <c r="V451" s="62">
        <f t="shared" ca="1" si="197"/>
        <v>2062</v>
      </c>
      <c r="W451" s="62">
        <f t="shared" ca="1" si="200"/>
        <v>2062</v>
      </c>
      <c r="X451" s="62">
        <f t="shared" ca="1" si="204"/>
        <v>881</v>
      </c>
      <c r="Y451" s="62">
        <f t="shared" ca="1" si="186"/>
        <v>1181</v>
      </c>
      <c r="Z451" s="62">
        <f t="shared" ca="1" si="187"/>
        <v>1181</v>
      </c>
      <c r="AA451" s="62">
        <f t="shared" ca="1" si="194"/>
        <v>801587.27500000002</v>
      </c>
      <c r="AB451" s="43">
        <f ca="1">SUM(Z$12:Z451)</f>
        <v>414039.27500000002</v>
      </c>
      <c r="AC451" s="60">
        <f ca="1">SUM(X$12:X451)+SUMIF(Y$12:Y451, "&lt;0")</f>
        <v>387548</v>
      </c>
      <c r="AE451" s="61">
        <v>44622</v>
      </c>
      <c r="AF451" s="62">
        <f t="shared" ca="1" si="180"/>
        <v>1562</v>
      </c>
      <c r="AG451" s="62">
        <f t="shared" ca="1" si="201"/>
        <v>1562</v>
      </c>
      <c r="AH451" s="62">
        <f t="shared" ca="1" si="205"/>
        <v>641</v>
      </c>
      <c r="AI451" s="62">
        <f t="shared" ca="1" si="188"/>
        <v>921</v>
      </c>
      <c r="AJ451" s="62">
        <f t="shared" ca="1" si="189"/>
        <v>921</v>
      </c>
      <c r="AK451" s="62">
        <f t="shared" ca="1" si="195"/>
        <v>637837.27500000002</v>
      </c>
      <c r="AL451" s="43">
        <f ca="1">SUM(AJ$12:AJ451)</f>
        <v>329129.27500000002</v>
      </c>
      <c r="AM451" s="60">
        <f ca="1">SUM(AH$12:AH451)+SUMIF(AI$12:AI451, "&lt;0")</f>
        <v>308708</v>
      </c>
      <c r="AO451" s="61">
        <v>44622</v>
      </c>
      <c r="AP451" s="62">
        <f t="shared" ca="1" si="181"/>
        <v>2062</v>
      </c>
      <c r="AQ451" s="62">
        <f t="shared" ca="1" si="202"/>
        <v>2062</v>
      </c>
      <c r="AR451" s="62">
        <f t="shared" ca="1" si="206"/>
        <v>881</v>
      </c>
      <c r="AS451" s="62">
        <f t="shared" ca="1" si="190"/>
        <v>1181</v>
      </c>
      <c r="AT451" s="62">
        <f t="shared" ca="1" si="191"/>
        <v>1181</v>
      </c>
      <c r="AU451" s="62">
        <f t="shared" ca="1" si="196"/>
        <v>826587.27500000002</v>
      </c>
      <c r="AV451" s="43">
        <f ca="1">SUM(AT$12:AT451)</f>
        <v>426559.27500000002</v>
      </c>
      <c r="AW451" s="60">
        <f ca="1">SUM(AR$12:AR451)+SUMIF(AS$12:AS451, "&lt;0")</f>
        <v>400028</v>
      </c>
    </row>
    <row r="452" spans="1:49" x14ac:dyDescent="0.2">
      <c r="A452" s="33">
        <v>44623</v>
      </c>
      <c r="B452" s="54">
        <f ca="1">IF($A452&gt;= $C$5,$C$6, INDEX('[1]Historical Data'!$C$2:$C$745, MATCH(A452, '[1]Historical Data'!$A$2:$A$745, 0)))</f>
        <v>1062</v>
      </c>
      <c r="C452" s="62">
        <f t="shared" ca="1" si="198"/>
        <v>1062</v>
      </c>
      <c r="D452" s="62">
        <f t="shared" ca="1" si="207"/>
        <v>168</v>
      </c>
      <c r="E452" s="62">
        <f t="shared" ca="1" si="182"/>
        <v>894</v>
      </c>
      <c r="F452" s="62">
        <f t="shared" ca="1" si="179"/>
        <v>894</v>
      </c>
      <c r="G452" s="62">
        <f t="shared" ca="1" si="192"/>
        <v>450149.27500000002</v>
      </c>
      <c r="H452" s="43">
        <f ca="1">SUM(F$12:F452)</f>
        <v>232593.27499999999</v>
      </c>
      <c r="I452" s="60">
        <f ca="1">SUM(D$12:D452)+SUMIF(E$12:E452, "&lt;0")</f>
        <v>217556</v>
      </c>
      <c r="J452" s="43"/>
      <c r="K452" s="61">
        <v>44623</v>
      </c>
      <c r="L452" s="62">
        <f t="shared" ca="1" si="183"/>
        <v>1562</v>
      </c>
      <c r="M452" s="62">
        <f t="shared" ca="1" si="199"/>
        <v>1562</v>
      </c>
      <c r="N452" s="62">
        <f t="shared" ca="1" si="203"/>
        <v>408</v>
      </c>
      <c r="O452" s="62">
        <f t="shared" ca="1" si="184"/>
        <v>1154</v>
      </c>
      <c r="P452" s="62">
        <f t="shared" ca="1" si="185"/>
        <v>1154</v>
      </c>
      <c r="Q452" s="62">
        <f t="shared" ca="1" si="193"/>
        <v>626899.27500000002</v>
      </c>
      <c r="R452" s="43">
        <f ca="1">SUM(P$12:P452)</f>
        <v>324023.27500000002</v>
      </c>
      <c r="S452" s="60">
        <f ca="1">SUM(N$12:N452)+SUMIF(O$12:O452, "&lt;0")</f>
        <v>302876</v>
      </c>
      <c r="U452" s="61">
        <v>44623</v>
      </c>
      <c r="V452" s="62">
        <f t="shared" ca="1" si="197"/>
        <v>2062</v>
      </c>
      <c r="W452" s="62">
        <f t="shared" ca="1" si="200"/>
        <v>2062</v>
      </c>
      <c r="X452" s="62">
        <f t="shared" ca="1" si="204"/>
        <v>648</v>
      </c>
      <c r="Y452" s="62">
        <f t="shared" ca="1" si="186"/>
        <v>1414</v>
      </c>
      <c r="Z452" s="62">
        <f t="shared" ca="1" si="187"/>
        <v>1414</v>
      </c>
      <c r="AA452" s="62">
        <f t="shared" ca="1" si="194"/>
        <v>803649.27500000002</v>
      </c>
      <c r="AB452" s="43">
        <f ca="1">SUM(Z$12:Z452)</f>
        <v>415453.27500000002</v>
      </c>
      <c r="AC452" s="60">
        <f ca="1">SUM(X$12:X452)+SUMIF(Y$12:Y452, "&lt;0")</f>
        <v>388196</v>
      </c>
      <c r="AE452" s="61">
        <v>44623</v>
      </c>
      <c r="AF452" s="62">
        <f t="shared" ca="1" si="180"/>
        <v>1562</v>
      </c>
      <c r="AG452" s="62">
        <f t="shared" ca="1" si="201"/>
        <v>1562</v>
      </c>
      <c r="AH452" s="62">
        <f t="shared" ca="1" si="205"/>
        <v>408</v>
      </c>
      <c r="AI452" s="62">
        <f t="shared" ca="1" si="188"/>
        <v>1154</v>
      </c>
      <c r="AJ452" s="62">
        <f t="shared" ca="1" si="189"/>
        <v>1154</v>
      </c>
      <c r="AK452" s="62">
        <f t="shared" ca="1" si="195"/>
        <v>639399.27500000002</v>
      </c>
      <c r="AL452" s="43">
        <f ca="1">SUM(AJ$12:AJ452)</f>
        <v>330283.27500000002</v>
      </c>
      <c r="AM452" s="60">
        <f ca="1">SUM(AH$12:AH452)+SUMIF(AI$12:AI452, "&lt;0")</f>
        <v>309116</v>
      </c>
      <c r="AO452" s="61">
        <v>44623</v>
      </c>
      <c r="AP452" s="62">
        <f t="shared" ca="1" si="181"/>
        <v>2062</v>
      </c>
      <c r="AQ452" s="62">
        <f t="shared" ca="1" si="202"/>
        <v>2062</v>
      </c>
      <c r="AR452" s="62">
        <f t="shared" ca="1" si="206"/>
        <v>648</v>
      </c>
      <c r="AS452" s="62">
        <f t="shared" ca="1" si="190"/>
        <v>1414</v>
      </c>
      <c r="AT452" s="62">
        <f t="shared" ca="1" si="191"/>
        <v>1414</v>
      </c>
      <c r="AU452" s="62">
        <f t="shared" ca="1" si="196"/>
        <v>828649.27500000002</v>
      </c>
      <c r="AV452" s="43">
        <f ca="1">SUM(AT$12:AT452)</f>
        <v>427973.27500000002</v>
      </c>
      <c r="AW452" s="60">
        <f ca="1">SUM(AR$12:AR452)+SUMIF(AS$12:AS452, "&lt;0")</f>
        <v>400676</v>
      </c>
    </row>
    <row r="453" spans="1:49" x14ac:dyDescent="0.2">
      <c r="A453" s="33">
        <v>44624</v>
      </c>
      <c r="B453" s="54">
        <f ca="1">IF($A453&gt;= $C$5,$C$6, INDEX('[1]Historical Data'!$C$2:$C$745, MATCH(A453, '[1]Historical Data'!$A$2:$A$745, 0)))</f>
        <v>1062</v>
      </c>
      <c r="C453" s="62">
        <f t="shared" ca="1" si="198"/>
        <v>1062</v>
      </c>
      <c r="D453" s="62">
        <f t="shared" ca="1" si="207"/>
        <v>1062</v>
      </c>
      <c r="E453" s="62">
        <f t="shared" ca="1" si="182"/>
        <v>0</v>
      </c>
      <c r="F453" s="62">
        <f t="shared" ca="1" si="179"/>
        <v>0</v>
      </c>
      <c r="G453" s="62">
        <f t="shared" ca="1" si="192"/>
        <v>451211.27500000002</v>
      </c>
      <c r="H453" s="43">
        <f ca="1">SUM(F$12:F453)</f>
        <v>232593.27499999999</v>
      </c>
      <c r="I453" s="60">
        <f ca="1">SUM(D$12:D453)+SUMIF(E$12:E453, "&lt;0")</f>
        <v>218618</v>
      </c>
      <c r="J453" s="43"/>
      <c r="K453" s="61">
        <v>44624</v>
      </c>
      <c r="L453" s="62">
        <f t="shared" ca="1" si="183"/>
        <v>1562</v>
      </c>
      <c r="M453" s="62">
        <f t="shared" ca="1" si="199"/>
        <v>1562</v>
      </c>
      <c r="N453" s="62">
        <f t="shared" ca="1" si="203"/>
        <v>1402</v>
      </c>
      <c r="O453" s="62">
        <f t="shared" ca="1" si="184"/>
        <v>160</v>
      </c>
      <c r="P453" s="62">
        <f t="shared" ca="1" si="185"/>
        <v>160</v>
      </c>
      <c r="Q453" s="62">
        <f t="shared" ca="1" si="193"/>
        <v>628461.27500000002</v>
      </c>
      <c r="R453" s="43">
        <f ca="1">SUM(P$12:P453)</f>
        <v>324183.27500000002</v>
      </c>
      <c r="S453" s="60">
        <f ca="1">SUM(N$12:N453)+SUMIF(O$12:O453, "&lt;0")</f>
        <v>304278</v>
      </c>
      <c r="U453" s="61">
        <v>44624</v>
      </c>
      <c r="V453" s="62">
        <f t="shared" ca="1" si="197"/>
        <v>2062</v>
      </c>
      <c r="W453" s="62">
        <f t="shared" ca="1" si="200"/>
        <v>2062</v>
      </c>
      <c r="X453" s="62">
        <f t="shared" ca="1" si="204"/>
        <v>1742</v>
      </c>
      <c r="Y453" s="62">
        <f t="shared" ca="1" si="186"/>
        <v>320</v>
      </c>
      <c r="Z453" s="62">
        <f t="shared" ca="1" si="187"/>
        <v>320</v>
      </c>
      <c r="AA453" s="62">
        <f t="shared" ca="1" si="194"/>
        <v>805711.27500000002</v>
      </c>
      <c r="AB453" s="43">
        <f ca="1">SUM(Z$12:Z453)</f>
        <v>415773.27500000002</v>
      </c>
      <c r="AC453" s="60">
        <f ca="1">SUM(X$12:X453)+SUMIF(Y$12:Y453, "&lt;0")</f>
        <v>389938</v>
      </c>
      <c r="AE453" s="61">
        <v>44624</v>
      </c>
      <c r="AF453" s="62">
        <f t="shared" ca="1" si="180"/>
        <v>1562</v>
      </c>
      <c r="AG453" s="62">
        <f t="shared" ca="1" si="201"/>
        <v>1562</v>
      </c>
      <c r="AH453" s="62">
        <f t="shared" ca="1" si="205"/>
        <v>1502</v>
      </c>
      <c r="AI453" s="62">
        <f t="shared" ca="1" si="188"/>
        <v>60</v>
      </c>
      <c r="AJ453" s="62">
        <f t="shared" ca="1" si="189"/>
        <v>60</v>
      </c>
      <c r="AK453" s="62">
        <f t="shared" ca="1" si="195"/>
        <v>640961.27500000002</v>
      </c>
      <c r="AL453" s="43">
        <f ca="1">SUM(AJ$12:AJ453)</f>
        <v>330343.27500000002</v>
      </c>
      <c r="AM453" s="60">
        <f ca="1">SUM(AH$12:AH453)+SUMIF(AI$12:AI453, "&lt;0")</f>
        <v>310618</v>
      </c>
      <c r="AO453" s="61">
        <v>44624</v>
      </c>
      <c r="AP453" s="62">
        <f t="shared" ca="1" si="181"/>
        <v>2062</v>
      </c>
      <c r="AQ453" s="62">
        <f t="shared" ca="1" si="202"/>
        <v>2062</v>
      </c>
      <c r="AR453" s="62">
        <f t="shared" ca="1" si="206"/>
        <v>1942</v>
      </c>
      <c r="AS453" s="62">
        <f t="shared" ca="1" si="190"/>
        <v>120</v>
      </c>
      <c r="AT453" s="62">
        <f t="shared" ca="1" si="191"/>
        <v>120</v>
      </c>
      <c r="AU453" s="62">
        <f t="shared" ca="1" si="196"/>
        <v>830711.27500000002</v>
      </c>
      <c r="AV453" s="43">
        <f ca="1">SUM(AT$12:AT453)</f>
        <v>428093.27500000002</v>
      </c>
      <c r="AW453" s="60">
        <f ca="1">SUM(AR$12:AR453)+SUMIF(AS$12:AS453, "&lt;0")</f>
        <v>402618</v>
      </c>
    </row>
    <row r="454" spans="1:49" x14ac:dyDescent="0.2">
      <c r="A454" s="33">
        <v>44625</v>
      </c>
      <c r="B454" s="54">
        <f ca="1">IF($A454&gt;= $C$5,$C$6, INDEX('[1]Historical Data'!$C$2:$C$745, MATCH(A454, '[1]Historical Data'!$A$2:$A$745, 0)))</f>
        <v>1062</v>
      </c>
      <c r="C454" s="62">
        <f t="shared" ca="1" si="198"/>
        <v>1062</v>
      </c>
      <c r="D454" s="62">
        <f t="shared" ca="1" si="207"/>
        <v>1062</v>
      </c>
      <c r="E454" s="62">
        <f t="shared" ca="1" si="182"/>
        <v>0</v>
      </c>
      <c r="F454" s="62">
        <f t="shared" ca="1" si="179"/>
        <v>0</v>
      </c>
      <c r="G454" s="62">
        <f t="shared" ca="1" si="192"/>
        <v>452273.27500000002</v>
      </c>
      <c r="H454" s="43">
        <f ca="1">SUM(F$12:F454)</f>
        <v>232593.27499999999</v>
      </c>
      <c r="I454" s="60">
        <f ca="1">SUM(D$12:D454)+SUMIF(E$12:E454, "&lt;0")</f>
        <v>219680</v>
      </c>
      <c r="J454" s="43"/>
      <c r="K454" s="61">
        <v>44625</v>
      </c>
      <c r="L454" s="62">
        <f t="shared" ca="1" si="183"/>
        <v>1562</v>
      </c>
      <c r="M454" s="62">
        <f t="shared" ca="1" si="199"/>
        <v>1562</v>
      </c>
      <c r="N454" s="62">
        <f t="shared" ca="1" si="203"/>
        <v>1407</v>
      </c>
      <c r="O454" s="62">
        <f t="shared" ca="1" si="184"/>
        <v>155</v>
      </c>
      <c r="P454" s="62">
        <f t="shared" ca="1" si="185"/>
        <v>155</v>
      </c>
      <c r="Q454" s="62">
        <f t="shared" ca="1" si="193"/>
        <v>630023.27500000002</v>
      </c>
      <c r="R454" s="43">
        <f ca="1">SUM(P$12:P454)</f>
        <v>324338.27500000002</v>
      </c>
      <c r="S454" s="60">
        <f ca="1">SUM(N$12:N454)+SUMIF(O$12:O454, "&lt;0")</f>
        <v>305685</v>
      </c>
      <c r="U454" s="61">
        <v>44625</v>
      </c>
      <c r="V454" s="62">
        <f t="shared" ca="1" si="197"/>
        <v>2062</v>
      </c>
      <c r="W454" s="62">
        <f t="shared" ca="1" si="200"/>
        <v>2062</v>
      </c>
      <c r="X454" s="62">
        <f t="shared" ca="1" si="204"/>
        <v>1752</v>
      </c>
      <c r="Y454" s="62">
        <f t="shared" ca="1" si="186"/>
        <v>310</v>
      </c>
      <c r="Z454" s="62">
        <f t="shared" ca="1" si="187"/>
        <v>310</v>
      </c>
      <c r="AA454" s="62">
        <f t="shared" ca="1" si="194"/>
        <v>807773.27500000002</v>
      </c>
      <c r="AB454" s="43">
        <f ca="1">SUM(Z$12:Z454)</f>
        <v>416083.27500000002</v>
      </c>
      <c r="AC454" s="60">
        <f ca="1">SUM(X$12:X454)+SUMIF(Y$12:Y454, "&lt;0")</f>
        <v>391690</v>
      </c>
      <c r="AE454" s="61">
        <v>44625</v>
      </c>
      <c r="AF454" s="62">
        <f t="shared" ca="1" si="180"/>
        <v>1562</v>
      </c>
      <c r="AG454" s="62">
        <f t="shared" ca="1" si="201"/>
        <v>1562</v>
      </c>
      <c r="AH454" s="62">
        <f t="shared" ca="1" si="205"/>
        <v>1512</v>
      </c>
      <c r="AI454" s="62">
        <f t="shared" ca="1" si="188"/>
        <v>50</v>
      </c>
      <c r="AJ454" s="62">
        <f t="shared" ca="1" si="189"/>
        <v>50</v>
      </c>
      <c r="AK454" s="62">
        <f t="shared" ca="1" si="195"/>
        <v>642523.27500000002</v>
      </c>
      <c r="AL454" s="43">
        <f ca="1">SUM(AJ$12:AJ454)</f>
        <v>330393.27500000002</v>
      </c>
      <c r="AM454" s="60">
        <f ca="1">SUM(AH$12:AH454)+SUMIF(AI$12:AI454, "&lt;0")</f>
        <v>312130</v>
      </c>
      <c r="AO454" s="61">
        <v>44625</v>
      </c>
      <c r="AP454" s="62">
        <f t="shared" ca="1" si="181"/>
        <v>2062</v>
      </c>
      <c r="AQ454" s="62">
        <f t="shared" ca="1" si="202"/>
        <v>2062</v>
      </c>
      <c r="AR454" s="62">
        <f t="shared" ca="1" si="206"/>
        <v>1692</v>
      </c>
      <c r="AS454" s="62">
        <f t="shared" ca="1" si="190"/>
        <v>370</v>
      </c>
      <c r="AT454" s="62">
        <f t="shared" ca="1" si="191"/>
        <v>370</v>
      </c>
      <c r="AU454" s="62">
        <f t="shared" ca="1" si="196"/>
        <v>832773.27500000002</v>
      </c>
      <c r="AV454" s="43">
        <f ca="1">SUM(AT$12:AT454)</f>
        <v>428463.27500000002</v>
      </c>
      <c r="AW454" s="60">
        <f ca="1">SUM(AR$12:AR454)+SUMIF(AS$12:AS454, "&lt;0")</f>
        <v>404310</v>
      </c>
    </row>
    <row r="455" spans="1:49" x14ac:dyDescent="0.2">
      <c r="A455" s="33">
        <v>44626</v>
      </c>
      <c r="B455" s="54">
        <f ca="1">IF($A455&gt;= $C$5,$C$6, INDEX('[1]Historical Data'!$C$2:$C$745, MATCH(A455, '[1]Historical Data'!$A$2:$A$745, 0)))</f>
        <v>1062</v>
      </c>
      <c r="C455" s="62">
        <f t="shared" ca="1" si="198"/>
        <v>1062</v>
      </c>
      <c r="D455" s="62">
        <f t="shared" ca="1" si="207"/>
        <v>1062</v>
      </c>
      <c r="E455" s="62">
        <f t="shared" ca="1" si="182"/>
        <v>0</v>
      </c>
      <c r="F455" s="62">
        <f t="shared" ca="1" si="179"/>
        <v>0</v>
      </c>
      <c r="G455" s="62">
        <f t="shared" ca="1" si="192"/>
        <v>453335.27500000002</v>
      </c>
      <c r="H455" s="43">
        <f ca="1">SUM(F$12:F455)</f>
        <v>232593.27499999999</v>
      </c>
      <c r="I455" s="60">
        <f ca="1">SUM(D$12:D455)+SUMIF(E$12:E455, "&lt;0")</f>
        <v>220742</v>
      </c>
      <c r="J455" s="43"/>
      <c r="K455" s="61">
        <v>44626</v>
      </c>
      <c r="L455" s="62">
        <f t="shared" ca="1" si="183"/>
        <v>1562</v>
      </c>
      <c r="M455" s="62">
        <f t="shared" ca="1" si="199"/>
        <v>1562</v>
      </c>
      <c r="N455" s="62">
        <f t="shared" ca="1" si="203"/>
        <v>1412</v>
      </c>
      <c r="O455" s="62">
        <f t="shared" ca="1" si="184"/>
        <v>150</v>
      </c>
      <c r="P455" s="62">
        <f t="shared" ca="1" si="185"/>
        <v>150</v>
      </c>
      <c r="Q455" s="62">
        <f t="shared" ca="1" si="193"/>
        <v>631585.27500000002</v>
      </c>
      <c r="R455" s="43">
        <f ca="1">SUM(P$12:P455)</f>
        <v>324488.27500000002</v>
      </c>
      <c r="S455" s="60">
        <f ca="1">SUM(N$12:N455)+SUMIF(O$12:O455, "&lt;0")</f>
        <v>307097</v>
      </c>
      <c r="U455" s="61">
        <v>44626</v>
      </c>
      <c r="V455" s="62">
        <f t="shared" ca="1" si="197"/>
        <v>2062</v>
      </c>
      <c r="W455" s="62">
        <f t="shared" ca="1" si="200"/>
        <v>2062</v>
      </c>
      <c r="X455" s="62">
        <f t="shared" ca="1" si="204"/>
        <v>1762</v>
      </c>
      <c r="Y455" s="62">
        <f t="shared" ca="1" si="186"/>
        <v>300</v>
      </c>
      <c r="Z455" s="62">
        <f t="shared" ca="1" si="187"/>
        <v>300</v>
      </c>
      <c r="AA455" s="62">
        <f t="shared" ca="1" si="194"/>
        <v>809835.27500000002</v>
      </c>
      <c r="AB455" s="43">
        <f ca="1">SUM(Z$12:Z455)</f>
        <v>416383.27500000002</v>
      </c>
      <c r="AC455" s="60">
        <f ca="1">SUM(X$12:X455)+SUMIF(Y$12:Y455, "&lt;0")</f>
        <v>393452</v>
      </c>
      <c r="AE455" s="61">
        <v>44626</v>
      </c>
      <c r="AF455" s="62">
        <f t="shared" ca="1" si="180"/>
        <v>1562</v>
      </c>
      <c r="AG455" s="62">
        <f t="shared" ca="1" si="201"/>
        <v>1562</v>
      </c>
      <c r="AH455" s="62">
        <f t="shared" ca="1" si="205"/>
        <v>1522</v>
      </c>
      <c r="AI455" s="62">
        <f t="shared" ca="1" si="188"/>
        <v>40</v>
      </c>
      <c r="AJ455" s="62">
        <f t="shared" ca="1" si="189"/>
        <v>40</v>
      </c>
      <c r="AK455" s="62">
        <f t="shared" ca="1" si="195"/>
        <v>644085.27500000002</v>
      </c>
      <c r="AL455" s="43">
        <f ca="1">SUM(AJ$12:AJ455)</f>
        <v>330433.27500000002</v>
      </c>
      <c r="AM455" s="60">
        <f ca="1">SUM(AH$12:AH455)+SUMIF(AI$12:AI455, "&lt;0")</f>
        <v>313652</v>
      </c>
      <c r="AO455" s="61">
        <v>44626</v>
      </c>
      <c r="AP455" s="62">
        <f t="shared" ca="1" si="181"/>
        <v>2062</v>
      </c>
      <c r="AQ455" s="62">
        <f t="shared" ca="1" si="202"/>
        <v>2062</v>
      </c>
      <c r="AR455" s="62">
        <f t="shared" ca="1" si="206"/>
        <v>1681.7210000000014</v>
      </c>
      <c r="AS455" s="62">
        <f t="shared" ca="1" si="190"/>
        <v>380.27899999999863</v>
      </c>
      <c r="AT455" s="62">
        <f t="shared" ca="1" si="191"/>
        <v>380.27899999999863</v>
      </c>
      <c r="AU455" s="62">
        <f t="shared" ca="1" si="196"/>
        <v>834835.27500000002</v>
      </c>
      <c r="AV455" s="43">
        <f ca="1">SUM(AT$12:AT455)</f>
        <v>428843.554</v>
      </c>
      <c r="AW455" s="60">
        <f ca="1">SUM(AR$12:AR455)+SUMIF(AS$12:AS455, "&lt;0")</f>
        <v>405991.72100000002</v>
      </c>
    </row>
    <row r="456" spans="1:49" x14ac:dyDescent="0.2">
      <c r="A456" s="33">
        <v>44627</v>
      </c>
      <c r="B456" s="54">
        <f ca="1">IF($A456&gt;= $C$5,$C$6, INDEX('[1]Historical Data'!$C$2:$C$745, MATCH(A456, '[1]Historical Data'!$A$2:$A$745, 0)))</f>
        <v>1062</v>
      </c>
      <c r="C456" s="62">
        <f t="shared" ca="1" si="198"/>
        <v>1062</v>
      </c>
      <c r="D456" s="62">
        <f t="shared" ca="1" si="207"/>
        <v>1062</v>
      </c>
      <c r="E456" s="62">
        <f t="shared" ca="1" si="182"/>
        <v>0</v>
      </c>
      <c r="F456" s="62">
        <f t="shared" ca="1" si="179"/>
        <v>0</v>
      </c>
      <c r="G456" s="62">
        <f t="shared" ca="1" si="192"/>
        <v>454397.27500000002</v>
      </c>
      <c r="H456" s="43">
        <f ca="1">SUM(F$12:F456)</f>
        <v>232593.27499999999</v>
      </c>
      <c r="I456" s="60">
        <f ca="1">SUM(D$12:D456)+SUMIF(E$12:E456, "&lt;0")</f>
        <v>221804</v>
      </c>
      <c r="J456" s="43"/>
      <c r="K456" s="61">
        <v>44627</v>
      </c>
      <c r="L456" s="62">
        <f t="shared" ca="1" si="183"/>
        <v>1562</v>
      </c>
      <c r="M456" s="62">
        <f t="shared" ca="1" si="199"/>
        <v>1562</v>
      </c>
      <c r="N456" s="62">
        <f t="shared" ca="1" si="203"/>
        <v>1121.2750000000015</v>
      </c>
      <c r="O456" s="62">
        <f t="shared" ca="1" si="184"/>
        <v>440.72499999999854</v>
      </c>
      <c r="P456" s="62">
        <f t="shared" ca="1" si="185"/>
        <v>440.72499999999854</v>
      </c>
      <c r="Q456" s="62">
        <f t="shared" ca="1" si="193"/>
        <v>633147.27500000002</v>
      </c>
      <c r="R456" s="43">
        <f ca="1">SUM(P$12:P456)</f>
        <v>324929</v>
      </c>
      <c r="S456" s="60">
        <f ca="1">SUM(N$12:N456)+SUMIF(O$12:O456, "&lt;0")</f>
        <v>308218.27500000002</v>
      </c>
      <c r="U456" s="61">
        <v>44627</v>
      </c>
      <c r="V456" s="62">
        <f t="shared" ca="1" si="197"/>
        <v>2062</v>
      </c>
      <c r="W456" s="62">
        <f t="shared" ca="1" si="200"/>
        <v>2062</v>
      </c>
      <c r="X456" s="62">
        <f t="shared" ca="1" si="204"/>
        <v>1046.2750000000015</v>
      </c>
      <c r="Y456" s="62">
        <f t="shared" ca="1" si="186"/>
        <v>1015.7249999999985</v>
      </c>
      <c r="Z456" s="62">
        <f t="shared" ca="1" si="187"/>
        <v>1015.7249999999985</v>
      </c>
      <c r="AA456" s="62">
        <f t="shared" ca="1" si="194"/>
        <v>811897.27500000002</v>
      </c>
      <c r="AB456" s="43">
        <f ca="1">SUM(Z$12:Z456)</f>
        <v>417399</v>
      </c>
      <c r="AC456" s="60">
        <f ca="1">SUM(X$12:X456)+SUMIF(Y$12:Y456, "&lt;0")</f>
        <v>394498.27500000002</v>
      </c>
      <c r="AE456" s="61">
        <v>44627</v>
      </c>
      <c r="AF456" s="62">
        <f t="shared" ca="1" si="180"/>
        <v>1562</v>
      </c>
      <c r="AG456" s="62">
        <f t="shared" ca="1" si="201"/>
        <v>1562</v>
      </c>
      <c r="AH456" s="62">
        <f t="shared" ca="1" si="205"/>
        <v>806.27500000000146</v>
      </c>
      <c r="AI456" s="62">
        <f t="shared" ca="1" si="188"/>
        <v>755.72499999999854</v>
      </c>
      <c r="AJ456" s="62">
        <f t="shared" ca="1" si="189"/>
        <v>755.72499999999854</v>
      </c>
      <c r="AK456" s="62">
        <f t="shared" ca="1" si="195"/>
        <v>645647.27500000002</v>
      </c>
      <c r="AL456" s="43">
        <f ca="1">SUM(AJ$12:AJ456)</f>
        <v>331189</v>
      </c>
      <c r="AM456" s="60">
        <f ca="1">SUM(AH$12:AH456)+SUMIF(AI$12:AI456, "&lt;0")</f>
        <v>314458.27500000002</v>
      </c>
      <c r="AO456" s="61">
        <v>44627</v>
      </c>
      <c r="AP456" s="62">
        <f t="shared" ca="1" si="181"/>
        <v>2062</v>
      </c>
      <c r="AQ456" s="62">
        <f t="shared" ca="1" si="202"/>
        <v>2062</v>
      </c>
      <c r="AR456" s="62">
        <f t="shared" ca="1" si="206"/>
        <v>986.55400000000009</v>
      </c>
      <c r="AS456" s="62">
        <f t="shared" ca="1" si="190"/>
        <v>1075.4459999999999</v>
      </c>
      <c r="AT456" s="62">
        <f t="shared" ca="1" si="191"/>
        <v>1075.4459999999999</v>
      </c>
      <c r="AU456" s="62">
        <f t="shared" ca="1" si="196"/>
        <v>836897.27500000002</v>
      </c>
      <c r="AV456" s="43">
        <f ca="1">SUM(AT$12:AT456)</f>
        <v>429919</v>
      </c>
      <c r="AW456" s="60">
        <f ca="1">SUM(AR$12:AR456)+SUMIF(AS$12:AS456, "&lt;0")</f>
        <v>406978.27500000002</v>
      </c>
    </row>
    <row r="457" spans="1:49" x14ac:dyDescent="0.2">
      <c r="A457" s="33">
        <v>44628</v>
      </c>
      <c r="B457" s="54">
        <f ca="1">IF($A457&gt;= $C$5,$C$6, INDEX('[1]Historical Data'!$C$2:$C$745, MATCH(A457, '[1]Historical Data'!$A$2:$A$745, 0)))</f>
        <v>1062</v>
      </c>
      <c r="C457" s="62">
        <f t="shared" ca="1" si="198"/>
        <v>1062</v>
      </c>
      <c r="D457" s="62">
        <f t="shared" ca="1" si="207"/>
        <v>1062</v>
      </c>
      <c r="E457" s="62">
        <f t="shared" ca="1" si="182"/>
        <v>0</v>
      </c>
      <c r="F457" s="62">
        <f t="shared" ca="1" si="179"/>
        <v>0</v>
      </c>
      <c r="G457" s="62">
        <f t="shared" ca="1" si="192"/>
        <v>455459.27500000002</v>
      </c>
      <c r="H457" s="43">
        <f ca="1">SUM(F$12:F457)</f>
        <v>232593.27499999999</v>
      </c>
      <c r="I457" s="60">
        <f ca="1">SUM(D$12:D457)+SUMIF(E$12:E457, "&lt;0")</f>
        <v>222866</v>
      </c>
      <c r="J457" s="43"/>
      <c r="K457" s="61">
        <v>44628</v>
      </c>
      <c r="L457" s="62">
        <f t="shared" ca="1" si="183"/>
        <v>1562</v>
      </c>
      <c r="M457" s="62">
        <f t="shared" ca="1" si="199"/>
        <v>1562</v>
      </c>
      <c r="N457" s="62">
        <f t="shared" ca="1" si="203"/>
        <v>1206</v>
      </c>
      <c r="O457" s="62">
        <f t="shared" ca="1" si="184"/>
        <v>356</v>
      </c>
      <c r="P457" s="62">
        <f t="shared" ca="1" si="185"/>
        <v>356</v>
      </c>
      <c r="Q457" s="62">
        <f t="shared" ca="1" si="193"/>
        <v>634709.27500000002</v>
      </c>
      <c r="R457" s="43">
        <f ca="1">SUM(P$12:P457)</f>
        <v>325285</v>
      </c>
      <c r="S457" s="60">
        <f ca="1">SUM(N$12:N457)+SUMIF(O$12:O457, "&lt;0")</f>
        <v>309424.27500000002</v>
      </c>
      <c r="U457" s="61">
        <v>44628</v>
      </c>
      <c r="V457" s="62">
        <f t="shared" ca="1" si="197"/>
        <v>2062</v>
      </c>
      <c r="W457" s="62">
        <f t="shared" ca="1" si="200"/>
        <v>2062</v>
      </c>
      <c r="X457" s="62">
        <f t="shared" ca="1" si="204"/>
        <v>1446</v>
      </c>
      <c r="Y457" s="62">
        <f t="shared" ca="1" si="186"/>
        <v>616</v>
      </c>
      <c r="Z457" s="62">
        <f t="shared" ca="1" si="187"/>
        <v>616</v>
      </c>
      <c r="AA457" s="62">
        <f t="shared" ca="1" si="194"/>
        <v>813959.27500000002</v>
      </c>
      <c r="AB457" s="43">
        <f ca="1">SUM(Z$12:Z457)</f>
        <v>418015</v>
      </c>
      <c r="AC457" s="60">
        <f ca="1">SUM(X$12:X457)+SUMIF(Y$12:Y457, "&lt;0")</f>
        <v>395944.27500000002</v>
      </c>
      <c r="AE457" s="61">
        <v>44628</v>
      </c>
      <c r="AF457" s="62">
        <f t="shared" ca="1" si="180"/>
        <v>1562</v>
      </c>
      <c r="AG457" s="62">
        <f t="shared" ca="1" si="201"/>
        <v>1562</v>
      </c>
      <c r="AH457" s="62">
        <f t="shared" ca="1" si="205"/>
        <v>1206</v>
      </c>
      <c r="AI457" s="62">
        <f t="shared" ca="1" si="188"/>
        <v>356</v>
      </c>
      <c r="AJ457" s="62">
        <f t="shared" ca="1" si="189"/>
        <v>356</v>
      </c>
      <c r="AK457" s="62">
        <f t="shared" ca="1" si="195"/>
        <v>647209.27500000002</v>
      </c>
      <c r="AL457" s="43">
        <f ca="1">SUM(AJ$12:AJ457)</f>
        <v>331545</v>
      </c>
      <c r="AM457" s="60">
        <f ca="1">SUM(AH$12:AH457)+SUMIF(AI$12:AI457, "&lt;0")</f>
        <v>315664.27500000002</v>
      </c>
      <c r="AO457" s="61">
        <v>44628</v>
      </c>
      <c r="AP457" s="62">
        <f t="shared" ca="1" si="181"/>
        <v>2062</v>
      </c>
      <c r="AQ457" s="62">
        <f t="shared" ca="1" si="202"/>
        <v>2062</v>
      </c>
      <c r="AR457" s="62">
        <f t="shared" ca="1" si="206"/>
        <v>1446</v>
      </c>
      <c r="AS457" s="62">
        <f t="shared" ca="1" si="190"/>
        <v>616</v>
      </c>
      <c r="AT457" s="62">
        <f t="shared" ca="1" si="191"/>
        <v>616</v>
      </c>
      <c r="AU457" s="62">
        <f t="shared" ca="1" si="196"/>
        <v>838959.27500000002</v>
      </c>
      <c r="AV457" s="43">
        <f ca="1">SUM(AT$12:AT457)</f>
        <v>430535</v>
      </c>
      <c r="AW457" s="60">
        <f ca="1">SUM(AR$12:AR457)+SUMIF(AS$12:AS457, "&lt;0")</f>
        <v>408424.27500000002</v>
      </c>
    </row>
    <row r="458" spans="1:49" x14ac:dyDescent="0.2">
      <c r="A458" s="33">
        <v>44629</v>
      </c>
      <c r="B458" s="54">
        <f ca="1">IF($A458&gt;= $C$5,$C$6, INDEX('[1]Historical Data'!$C$2:$C$745, MATCH(A458, '[1]Historical Data'!$A$2:$A$745, 0)))</f>
        <v>1062</v>
      </c>
      <c r="C458" s="62">
        <f t="shared" ca="1" si="198"/>
        <v>1062</v>
      </c>
      <c r="D458" s="62">
        <f t="shared" ca="1" si="207"/>
        <v>781.27500000000146</v>
      </c>
      <c r="E458" s="62">
        <f t="shared" ca="1" si="182"/>
        <v>280.72499999999854</v>
      </c>
      <c r="F458" s="62">
        <f t="shared" ca="1" si="179"/>
        <v>280.72499999999854</v>
      </c>
      <c r="G458" s="62">
        <f t="shared" ca="1" si="192"/>
        <v>456521.27500000002</v>
      </c>
      <c r="H458" s="43">
        <f ca="1">SUM(F$12:F458)</f>
        <v>232874</v>
      </c>
      <c r="I458" s="60">
        <f ca="1">SUM(D$12:D458)+SUMIF(E$12:E458, "&lt;0")</f>
        <v>223647.27499999999</v>
      </c>
      <c r="J458" s="43"/>
      <c r="K458" s="61">
        <v>44629</v>
      </c>
      <c r="L458" s="62">
        <f t="shared" ca="1" si="183"/>
        <v>1562</v>
      </c>
      <c r="M458" s="62">
        <f t="shared" ca="1" si="199"/>
        <v>1562</v>
      </c>
      <c r="N458" s="62">
        <f t="shared" ca="1" si="203"/>
        <v>988</v>
      </c>
      <c r="O458" s="62">
        <f t="shared" ca="1" si="184"/>
        <v>574</v>
      </c>
      <c r="P458" s="62">
        <f t="shared" ca="1" si="185"/>
        <v>574</v>
      </c>
      <c r="Q458" s="62">
        <f t="shared" ca="1" si="193"/>
        <v>636271.27500000002</v>
      </c>
      <c r="R458" s="43">
        <f ca="1">SUM(P$12:P458)</f>
        <v>325859</v>
      </c>
      <c r="S458" s="60">
        <f ca="1">SUM(N$12:N458)+SUMIF(O$12:O458, "&lt;0")</f>
        <v>310412.27500000002</v>
      </c>
      <c r="U458" s="61">
        <v>44629</v>
      </c>
      <c r="V458" s="62">
        <f t="shared" ca="1" si="197"/>
        <v>2062</v>
      </c>
      <c r="W458" s="62">
        <f t="shared" ca="1" si="200"/>
        <v>2062</v>
      </c>
      <c r="X458" s="62">
        <f t="shared" ca="1" si="204"/>
        <v>1233</v>
      </c>
      <c r="Y458" s="62">
        <f t="shared" ca="1" si="186"/>
        <v>829</v>
      </c>
      <c r="Z458" s="62">
        <f t="shared" ca="1" si="187"/>
        <v>829</v>
      </c>
      <c r="AA458" s="62">
        <f t="shared" ca="1" si="194"/>
        <v>816021.27500000002</v>
      </c>
      <c r="AB458" s="43">
        <f ca="1">SUM(Z$12:Z458)</f>
        <v>418844</v>
      </c>
      <c r="AC458" s="60">
        <f ca="1">SUM(X$12:X458)+SUMIF(Y$12:Y458, "&lt;0")</f>
        <v>397177.27500000002</v>
      </c>
      <c r="AE458" s="61">
        <v>44629</v>
      </c>
      <c r="AF458" s="62">
        <f t="shared" ca="1" si="180"/>
        <v>1562</v>
      </c>
      <c r="AG458" s="62">
        <f t="shared" ca="1" si="201"/>
        <v>1562</v>
      </c>
      <c r="AH458" s="62">
        <f t="shared" ca="1" si="205"/>
        <v>993</v>
      </c>
      <c r="AI458" s="62">
        <f t="shared" ca="1" si="188"/>
        <v>569</v>
      </c>
      <c r="AJ458" s="62">
        <f t="shared" ca="1" si="189"/>
        <v>569</v>
      </c>
      <c r="AK458" s="62">
        <f t="shared" ca="1" si="195"/>
        <v>648771.27500000002</v>
      </c>
      <c r="AL458" s="43">
        <f ca="1">SUM(AJ$12:AJ458)</f>
        <v>332114</v>
      </c>
      <c r="AM458" s="60">
        <f ca="1">SUM(AH$12:AH458)+SUMIF(AI$12:AI458, "&lt;0")</f>
        <v>316657.27500000002</v>
      </c>
      <c r="AO458" s="61">
        <v>44629</v>
      </c>
      <c r="AP458" s="62">
        <f t="shared" ca="1" si="181"/>
        <v>2062</v>
      </c>
      <c r="AQ458" s="62">
        <f t="shared" ca="1" si="202"/>
        <v>2062</v>
      </c>
      <c r="AR458" s="62">
        <f t="shared" ca="1" si="206"/>
        <v>1243</v>
      </c>
      <c r="AS458" s="62">
        <f t="shared" ca="1" si="190"/>
        <v>819</v>
      </c>
      <c r="AT458" s="62">
        <f t="shared" ca="1" si="191"/>
        <v>819</v>
      </c>
      <c r="AU458" s="62">
        <f t="shared" ca="1" si="196"/>
        <v>841021.27500000002</v>
      </c>
      <c r="AV458" s="43">
        <f ca="1">SUM(AT$12:AT458)</f>
        <v>431354</v>
      </c>
      <c r="AW458" s="60">
        <f ca="1">SUM(AR$12:AR458)+SUMIF(AS$12:AS458, "&lt;0")</f>
        <v>409667.27500000002</v>
      </c>
    </row>
    <row r="459" spans="1:49" x14ac:dyDescent="0.2">
      <c r="A459" s="33">
        <v>44630</v>
      </c>
      <c r="B459" s="54">
        <f ca="1">IF($A459&gt;= $C$5,$C$6, INDEX('[1]Historical Data'!$C$2:$C$745, MATCH(A459, '[1]Historical Data'!$A$2:$A$745, 0)))</f>
        <v>1062</v>
      </c>
      <c r="C459" s="62">
        <f t="shared" ca="1" si="198"/>
        <v>1062</v>
      </c>
      <c r="D459" s="62">
        <f t="shared" ca="1" si="207"/>
        <v>728</v>
      </c>
      <c r="E459" s="62">
        <f t="shared" ca="1" si="182"/>
        <v>334</v>
      </c>
      <c r="F459" s="62">
        <f t="shared" ca="1" si="179"/>
        <v>334</v>
      </c>
      <c r="G459" s="62">
        <f t="shared" ca="1" si="192"/>
        <v>457583.27500000002</v>
      </c>
      <c r="H459" s="43">
        <f ca="1">SUM(F$12:F459)</f>
        <v>233208</v>
      </c>
      <c r="I459" s="60">
        <f ca="1">SUM(D$12:D459)+SUMIF(E$12:E459, "&lt;0")</f>
        <v>224375.27499999999</v>
      </c>
      <c r="J459" s="43"/>
      <c r="K459" s="61">
        <v>44630</v>
      </c>
      <c r="L459" s="62">
        <f t="shared" ca="1" si="183"/>
        <v>1562</v>
      </c>
      <c r="M459" s="62">
        <f t="shared" ca="1" si="199"/>
        <v>1562</v>
      </c>
      <c r="N459" s="62">
        <f t="shared" ca="1" si="203"/>
        <v>978</v>
      </c>
      <c r="O459" s="62">
        <f t="shared" ca="1" si="184"/>
        <v>584</v>
      </c>
      <c r="P459" s="62">
        <f t="shared" ca="1" si="185"/>
        <v>584</v>
      </c>
      <c r="Q459" s="62">
        <f t="shared" ca="1" si="193"/>
        <v>637833.27500000002</v>
      </c>
      <c r="R459" s="43">
        <f ca="1">SUM(P$12:P459)</f>
        <v>326443</v>
      </c>
      <c r="S459" s="60">
        <f ca="1">SUM(N$12:N459)+SUMIF(O$12:O459, "&lt;0")</f>
        <v>311390.27500000002</v>
      </c>
      <c r="U459" s="61">
        <v>44630</v>
      </c>
      <c r="V459" s="62">
        <f t="shared" ca="1" si="197"/>
        <v>2062</v>
      </c>
      <c r="W459" s="62">
        <f t="shared" ca="1" si="200"/>
        <v>2062</v>
      </c>
      <c r="X459" s="62">
        <f t="shared" ca="1" si="204"/>
        <v>1228</v>
      </c>
      <c r="Y459" s="62">
        <f t="shared" ca="1" si="186"/>
        <v>834</v>
      </c>
      <c r="Z459" s="62">
        <f t="shared" ca="1" si="187"/>
        <v>834</v>
      </c>
      <c r="AA459" s="62">
        <f t="shared" ca="1" si="194"/>
        <v>818083.27500000002</v>
      </c>
      <c r="AB459" s="43">
        <f ca="1">SUM(Z$12:Z459)</f>
        <v>419678</v>
      </c>
      <c r="AC459" s="60">
        <f ca="1">SUM(X$12:X459)+SUMIF(Y$12:Y459, "&lt;0")</f>
        <v>398405.27500000002</v>
      </c>
      <c r="AE459" s="61">
        <v>44630</v>
      </c>
      <c r="AF459" s="62">
        <f t="shared" ca="1" si="180"/>
        <v>1562</v>
      </c>
      <c r="AG459" s="62">
        <f t="shared" ca="1" si="201"/>
        <v>1562</v>
      </c>
      <c r="AH459" s="62">
        <f t="shared" ca="1" si="205"/>
        <v>988</v>
      </c>
      <c r="AI459" s="62">
        <f t="shared" ca="1" si="188"/>
        <v>574</v>
      </c>
      <c r="AJ459" s="62">
        <f t="shared" ca="1" si="189"/>
        <v>574</v>
      </c>
      <c r="AK459" s="62">
        <f t="shared" ca="1" si="195"/>
        <v>650333.27500000002</v>
      </c>
      <c r="AL459" s="43">
        <f ca="1">SUM(AJ$12:AJ459)</f>
        <v>332688</v>
      </c>
      <c r="AM459" s="60">
        <f ca="1">SUM(AH$12:AH459)+SUMIF(AI$12:AI459, "&lt;0")</f>
        <v>317645.27500000002</v>
      </c>
      <c r="AO459" s="61">
        <v>44630</v>
      </c>
      <c r="AP459" s="62">
        <f t="shared" ca="1" si="181"/>
        <v>2062</v>
      </c>
      <c r="AQ459" s="62">
        <f t="shared" ca="1" si="202"/>
        <v>2062</v>
      </c>
      <c r="AR459" s="62">
        <f t="shared" ca="1" si="206"/>
        <v>1248</v>
      </c>
      <c r="AS459" s="62">
        <f t="shared" ca="1" si="190"/>
        <v>814</v>
      </c>
      <c r="AT459" s="62">
        <f t="shared" ca="1" si="191"/>
        <v>814</v>
      </c>
      <c r="AU459" s="62">
        <f t="shared" ca="1" si="196"/>
        <v>843083.27500000002</v>
      </c>
      <c r="AV459" s="43">
        <f ca="1">SUM(AT$12:AT459)</f>
        <v>432168</v>
      </c>
      <c r="AW459" s="60">
        <f ca="1">SUM(AR$12:AR459)+SUMIF(AS$12:AS459, "&lt;0")</f>
        <v>410915.27500000002</v>
      </c>
    </row>
    <row r="460" spans="1:49" x14ac:dyDescent="0.2">
      <c r="A460" s="33">
        <v>44631</v>
      </c>
      <c r="B460" s="54">
        <f ca="1">IF($A460&gt;= $C$5,$C$6, INDEX('[1]Historical Data'!$C$2:$C$745, MATCH(A460, '[1]Historical Data'!$A$2:$A$745, 0)))</f>
        <v>1062</v>
      </c>
      <c r="C460" s="62">
        <f t="shared" ca="1" si="198"/>
        <v>1062</v>
      </c>
      <c r="D460" s="62">
        <f t="shared" ca="1" si="207"/>
        <v>1018</v>
      </c>
      <c r="E460" s="62">
        <f t="shared" ca="1" si="182"/>
        <v>44</v>
      </c>
      <c r="F460" s="62">
        <f t="shared" ref="F460:F523" ca="1" si="208">IF(E460 &gt; 0, E460, 0)</f>
        <v>44</v>
      </c>
      <c r="G460" s="62">
        <f t="shared" ca="1" si="192"/>
        <v>458645.27500000002</v>
      </c>
      <c r="H460" s="43">
        <f ca="1">SUM(F$12:F460)</f>
        <v>233252</v>
      </c>
      <c r="I460" s="60">
        <f ca="1">SUM(D$12:D460)+SUMIF(E$12:E460, "&lt;0")</f>
        <v>225393.27499999999</v>
      </c>
      <c r="J460" s="43"/>
      <c r="K460" s="61">
        <v>44631</v>
      </c>
      <c r="L460" s="62">
        <f t="shared" ca="1" si="183"/>
        <v>1562</v>
      </c>
      <c r="M460" s="62">
        <f t="shared" ca="1" si="199"/>
        <v>1562</v>
      </c>
      <c r="N460" s="62">
        <f t="shared" ca="1" si="203"/>
        <v>1273</v>
      </c>
      <c r="O460" s="62">
        <f t="shared" ca="1" si="184"/>
        <v>289</v>
      </c>
      <c r="P460" s="62">
        <f t="shared" ca="1" si="185"/>
        <v>289</v>
      </c>
      <c r="Q460" s="62">
        <f t="shared" ca="1" si="193"/>
        <v>639395.27500000002</v>
      </c>
      <c r="R460" s="43">
        <f ca="1">SUM(P$12:P460)</f>
        <v>326732</v>
      </c>
      <c r="S460" s="60">
        <f ca="1">SUM(N$12:N460)+SUMIF(O$12:O460, "&lt;0")</f>
        <v>312663.27500000002</v>
      </c>
      <c r="U460" s="61">
        <v>44631</v>
      </c>
      <c r="V460" s="62">
        <f t="shared" ca="1" si="197"/>
        <v>2062</v>
      </c>
      <c r="W460" s="62">
        <f t="shared" ca="1" si="200"/>
        <v>2062</v>
      </c>
      <c r="X460" s="62">
        <f t="shared" ca="1" si="204"/>
        <v>1528</v>
      </c>
      <c r="Y460" s="62">
        <f t="shared" ca="1" si="186"/>
        <v>534</v>
      </c>
      <c r="Z460" s="62">
        <f t="shared" ca="1" si="187"/>
        <v>534</v>
      </c>
      <c r="AA460" s="62">
        <f t="shared" ca="1" si="194"/>
        <v>820145.27500000002</v>
      </c>
      <c r="AB460" s="43">
        <f ca="1">SUM(Z$12:Z460)</f>
        <v>420212</v>
      </c>
      <c r="AC460" s="60">
        <f ca="1">SUM(X$12:X460)+SUMIF(Y$12:Y460, "&lt;0")</f>
        <v>399933.27500000002</v>
      </c>
      <c r="AE460" s="61">
        <v>44631</v>
      </c>
      <c r="AF460" s="62">
        <f t="shared" ref="AF460:AF523" ca="1" si="209">IF(AE460&lt;AG$5, $B460, AG$6+MIN((AE460-AG$5)/AG$8, 1)*AG$7)</f>
        <v>1562</v>
      </c>
      <c r="AG460" s="62">
        <f t="shared" ca="1" si="201"/>
        <v>1562</v>
      </c>
      <c r="AH460" s="62">
        <f t="shared" ca="1" si="205"/>
        <v>1278</v>
      </c>
      <c r="AI460" s="62">
        <f t="shared" ca="1" si="188"/>
        <v>284</v>
      </c>
      <c r="AJ460" s="62">
        <f t="shared" ca="1" si="189"/>
        <v>284</v>
      </c>
      <c r="AK460" s="62">
        <f t="shared" ca="1" si="195"/>
        <v>651895.27500000002</v>
      </c>
      <c r="AL460" s="43">
        <f ca="1">SUM(AJ$12:AJ460)</f>
        <v>332972</v>
      </c>
      <c r="AM460" s="60">
        <f ca="1">SUM(AH$12:AH460)+SUMIF(AI$12:AI460, "&lt;0")</f>
        <v>318923.27500000002</v>
      </c>
      <c r="AO460" s="61">
        <v>44631</v>
      </c>
      <c r="AP460" s="62">
        <f t="shared" ref="AP460:AP523" ca="1" si="210">IF(AO460&lt;AQ$5, $B460, AQ$6+MIN((AO460-AQ$5)/AQ$8, 1)*AQ$7)</f>
        <v>2062</v>
      </c>
      <c r="AQ460" s="62">
        <f t="shared" ca="1" si="202"/>
        <v>2062</v>
      </c>
      <c r="AR460" s="62">
        <f t="shared" ca="1" si="206"/>
        <v>1538</v>
      </c>
      <c r="AS460" s="62">
        <f t="shared" ca="1" si="190"/>
        <v>524</v>
      </c>
      <c r="AT460" s="62">
        <f t="shared" ca="1" si="191"/>
        <v>524</v>
      </c>
      <c r="AU460" s="62">
        <f t="shared" ca="1" si="196"/>
        <v>845145.27500000002</v>
      </c>
      <c r="AV460" s="43">
        <f ca="1">SUM(AT$12:AT460)</f>
        <v>432692</v>
      </c>
      <c r="AW460" s="60">
        <f ca="1">SUM(AR$12:AR460)+SUMIF(AS$12:AS460, "&lt;0")</f>
        <v>412453.27500000002</v>
      </c>
    </row>
    <row r="461" spans="1:49" x14ac:dyDescent="0.2">
      <c r="A461" s="33">
        <v>44632</v>
      </c>
      <c r="B461" s="54">
        <f ca="1">IF($A461&gt;= $C$5,$C$6, INDEX('[1]Historical Data'!$C$2:$C$745, MATCH(A461, '[1]Historical Data'!$A$2:$A$745, 0)))</f>
        <v>1062</v>
      </c>
      <c r="C461" s="62">
        <f t="shared" ca="1" si="198"/>
        <v>1062</v>
      </c>
      <c r="D461" s="62">
        <f t="shared" ca="1" si="207"/>
        <v>729</v>
      </c>
      <c r="E461" s="62">
        <f t="shared" ref="E461:E524" ca="1" si="211">B461-D461</f>
        <v>333</v>
      </c>
      <c r="F461" s="62">
        <f t="shared" ca="1" si="208"/>
        <v>333</v>
      </c>
      <c r="G461" s="62">
        <f t="shared" ca="1" si="192"/>
        <v>459707.27500000002</v>
      </c>
      <c r="H461" s="43">
        <f ca="1">SUM(F$12:F461)</f>
        <v>233585</v>
      </c>
      <c r="I461" s="60">
        <f ca="1">SUM(D$12:D461)+SUMIF(E$12:E461, "&lt;0")</f>
        <v>226122.27499999999</v>
      </c>
      <c r="J461" s="43"/>
      <c r="K461" s="61">
        <v>44632</v>
      </c>
      <c r="L461" s="62">
        <f t="shared" ref="L461:L524" ca="1" si="212">IF(K461&lt;M$5, $B461, M$6+MIN((K461-M$5)/M$8, 1)*M$7)</f>
        <v>1562</v>
      </c>
      <c r="M461" s="62">
        <f t="shared" ca="1" si="199"/>
        <v>1562</v>
      </c>
      <c r="N461" s="62">
        <f t="shared" ca="1" si="203"/>
        <v>989</v>
      </c>
      <c r="O461" s="62">
        <f t="shared" ref="O461:O524" ca="1" si="213">L461-N461</f>
        <v>573</v>
      </c>
      <c r="P461" s="62">
        <f t="shared" ref="P461:P524" ca="1" si="214">IF(O461 &gt; 0, O461, 0)</f>
        <v>573</v>
      </c>
      <c r="Q461" s="62">
        <f t="shared" ca="1" si="193"/>
        <v>640957.27500000002</v>
      </c>
      <c r="R461" s="43">
        <f ca="1">SUM(P$12:P461)</f>
        <v>327305</v>
      </c>
      <c r="S461" s="60">
        <f ca="1">SUM(N$12:N461)+SUMIF(O$12:O461, "&lt;0")</f>
        <v>313652.27500000002</v>
      </c>
      <c r="U461" s="61">
        <v>44632</v>
      </c>
      <c r="V461" s="62">
        <f t="shared" ca="1" si="197"/>
        <v>2062</v>
      </c>
      <c r="W461" s="62">
        <f t="shared" ca="1" si="200"/>
        <v>2062</v>
      </c>
      <c r="X461" s="62">
        <f t="shared" ca="1" si="204"/>
        <v>1249</v>
      </c>
      <c r="Y461" s="62">
        <f t="shared" ref="Y461:Y524" ca="1" si="215">V461-X461</f>
        <v>813</v>
      </c>
      <c r="Z461" s="62">
        <f t="shared" ref="Z461:Z524" ca="1" si="216">IF(Y461 &gt; 0, Y461, 0)</f>
        <v>813</v>
      </c>
      <c r="AA461" s="62">
        <f t="shared" ca="1" si="194"/>
        <v>822207.27500000002</v>
      </c>
      <c r="AB461" s="43">
        <f ca="1">SUM(Z$12:Z461)</f>
        <v>421025</v>
      </c>
      <c r="AC461" s="60">
        <f ca="1">SUM(X$12:X461)+SUMIF(Y$12:Y461, "&lt;0")</f>
        <v>401182.27500000002</v>
      </c>
      <c r="AE461" s="61">
        <v>44632</v>
      </c>
      <c r="AF461" s="62">
        <f t="shared" ca="1" si="209"/>
        <v>1562</v>
      </c>
      <c r="AG461" s="62">
        <f t="shared" ca="1" si="201"/>
        <v>1562</v>
      </c>
      <c r="AH461" s="62">
        <f t="shared" ca="1" si="205"/>
        <v>989</v>
      </c>
      <c r="AI461" s="62">
        <f t="shared" ref="AI461:AI524" ca="1" si="217">AF461-AH461</f>
        <v>573</v>
      </c>
      <c r="AJ461" s="62">
        <f t="shared" ref="AJ461:AJ524" ca="1" si="218">IF(AI461 &gt; 0, AI461, 0)</f>
        <v>573</v>
      </c>
      <c r="AK461" s="62">
        <f t="shared" ca="1" si="195"/>
        <v>653457.27500000002</v>
      </c>
      <c r="AL461" s="43">
        <f ca="1">SUM(AJ$12:AJ461)</f>
        <v>333545</v>
      </c>
      <c r="AM461" s="60">
        <f ca="1">SUM(AH$12:AH461)+SUMIF(AI$12:AI461, "&lt;0")</f>
        <v>319912.27500000002</v>
      </c>
      <c r="AO461" s="61">
        <v>44632</v>
      </c>
      <c r="AP461" s="62">
        <f t="shared" ca="1" si="210"/>
        <v>2062</v>
      </c>
      <c r="AQ461" s="62">
        <f t="shared" ca="1" si="202"/>
        <v>2062</v>
      </c>
      <c r="AR461" s="62">
        <f t="shared" ca="1" si="206"/>
        <v>1249</v>
      </c>
      <c r="AS461" s="62">
        <f t="shared" ref="AS461:AS524" ca="1" si="219">AP461-AR461</f>
        <v>813</v>
      </c>
      <c r="AT461" s="62">
        <f t="shared" ref="AT461:AT524" ca="1" si="220">IF(AS461 &gt; 0, AS461, 0)</f>
        <v>813</v>
      </c>
      <c r="AU461" s="62">
        <f t="shared" ca="1" si="196"/>
        <v>847207.27500000002</v>
      </c>
      <c r="AV461" s="43">
        <f ca="1">SUM(AT$12:AT461)</f>
        <v>433505</v>
      </c>
      <c r="AW461" s="60">
        <f ca="1">SUM(AR$12:AR461)+SUMIF(AS$12:AS461, "&lt;0")</f>
        <v>413702.27500000002</v>
      </c>
    </row>
    <row r="462" spans="1:49" x14ac:dyDescent="0.2">
      <c r="A462" s="33">
        <v>44633</v>
      </c>
      <c r="B462" s="54">
        <f ca="1">IF($A462&gt;= $C$5,$C$6, INDEX('[1]Historical Data'!$C$2:$C$745, MATCH(A462, '[1]Historical Data'!$A$2:$A$745, 0)))</f>
        <v>1062</v>
      </c>
      <c r="C462" s="62">
        <f t="shared" ca="1" si="198"/>
        <v>1062</v>
      </c>
      <c r="D462" s="62">
        <f t="shared" ca="1" si="207"/>
        <v>674</v>
      </c>
      <c r="E462" s="62">
        <f t="shared" ca="1" si="211"/>
        <v>388</v>
      </c>
      <c r="F462" s="62">
        <f t="shared" ca="1" si="208"/>
        <v>388</v>
      </c>
      <c r="G462" s="62">
        <f t="shared" ref="G462:G525" ca="1" si="221">B462+G461</f>
        <v>460769.27500000002</v>
      </c>
      <c r="H462" s="43">
        <f ca="1">SUM(F$12:F462)</f>
        <v>233973</v>
      </c>
      <c r="I462" s="60">
        <f ca="1">SUM(D$12:D462)+SUMIF(E$12:E462, "&lt;0")</f>
        <v>226796.27499999999</v>
      </c>
      <c r="J462" s="43"/>
      <c r="K462" s="61">
        <v>44633</v>
      </c>
      <c r="L462" s="62">
        <f t="shared" ca="1" si="212"/>
        <v>1562</v>
      </c>
      <c r="M462" s="62">
        <f t="shared" ca="1" si="199"/>
        <v>1562</v>
      </c>
      <c r="N462" s="62">
        <f t="shared" ca="1" si="203"/>
        <v>934</v>
      </c>
      <c r="O462" s="62">
        <f t="shared" ca="1" si="213"/>
        <v>628</v>
      </c>
      <c r="P462" s="62">
        <f t="shared" ca="1" si="214"/>
        <v>628</v>
      </c>
      <c r="Q462" s="62">
        <f t="shared" ref="Q462:Q525" ca="1" si="222">L462+Q461</f>
        <v>642519.27500000002</v>
      </c>
      <c r="R462" s="43">
        <f ca="1">SUM(P$12:P462)</f>
        <v>327933</v>
      </c>
      <c r="S462" s="60">
        <f ca="1">SUM(N$12:N462)+SUMIF(O$12:O462, "&lt;0")</f>
        <v>314586.27500000002</v>
      </c>
      <c r="U462" s="61">
        <v>44633</v>
      </c>
      <c r="V462" s="62">
        <f t="shared" ca="1" si="197"/>
        <v>2062</v>
      </c>
      <c r="W462" s="62">
        <f t="shared" ca="1" si="200"/>
        <v>2062</v>
      </c>
      <c r="X462" s="62">
        <f t="shared" ca="1" si="204"/>
        <v>1194</v>
      </c>
      <c r="Y462" s="62">
        <f t="shared" ca="1" si="215"/>
        <v>868</v>
      </c>
      <c r="Z462" s="62">
        <f t="shared" ca="1" si="216"/>
        <v>868</v>
      </c>
      <c r="AA462" s="62">
        <f t="shared" ref="AA462:AA525" ca="1" si="223">V462+AA461</f>
        <v>824269.27500000002</v>
      </c>
      <c r="AB462" s="43">
        <f ca="1">SUM(Z$12:Z462)</f>
        <v>421893</v>
      </c>
      <c r="AC462" s="60">
        <f ca="1">SUM(X$12:X462)+SUMIF(Y$12:Y462, "&lt;0")</f>
        <v>402376.27500000002</v>
      </c>
      <c r="AE462" s="61">
        <v>44633</v>
      </c>
      <c r="AF462" s="62">
        <f t="shared" ca="1" si="209"/>
        <v>1562</v>
      </c>
      <c r="AG462" s="62">
        <f t="shared" ca="1" si="201"/>
        <v>1562</v>
      </c>
      <c r="AH462" s="62">
        <f t="shared" ca="1" si="205"/>
        <v>934</v>
      </c>
      <c r="AI462" s="62">
        <f t="shared" ca="1" si="217"/>
        <v>628</v>
      </c>
      <c r="AJ462" s="62">
        <f t="shared" ca="1" si="218"/>
        <v>628</v>
      </c>
      <c r="AK462" s="62">
        <f t="shared" ref="AK462:AK525" ca="1" si="224">AF462+AK461</f>
        <v>655019.27500000002</v>
      </c>
      <c r="AL462" s="43">
        <f ca="1">SUM(AJ$12:AJ462)</f>
        <v>334173</v>
      </c>
      <c r="AM462" s="60">
        <f ca="1">SUM(AH$12:AH462)+SUMIF(AI$12:AI462, "&lt;0")</f>
        <v>320846.27500000002</v>
      </c>
      <c r="AO462" s="61">
        <v>44633</v>
      </c>
      <c r="AP462" s="62">
        <f t="shared" ca="1" si="210"/>
        <v>2062</v>
      </c>
      <c r="AQ462" s="62">
        <f t="shared" ca="1" si="202"/>
        <v>2062</v>
      </c>
      <c r="AR462" s="62">
        <f t="shared" ca="1" si="206"/>
        <v>1194</v>
      </c>
      <c r="AS462" s="62">
        <f t="shared" ca="1" si="219"/>
        <v>868</v>
      </c>
      <c r="AT462" s="62">
        <f t="shared" ca="1" si="220"/>
        <v>868</v>
      </c>
      <c r="AU462" s="62">
        <f t="shared" ref="AU462:AU525" ca="1" si="225">AP462+AU461</f>
        <v>849269.27500000002</v>
      </c>
      <c r="AV462" s="43">
        <f ca="1">SUM(AT$12:AT462)</f>
        <v>434373</v>
      </c>
      <c r="AW462" s="60">
        <f ca="1">SUM(AR$12:AR462)+SUMIF(AS$12:AS462, "&lt;0")</f>
        <v>414896.27500000002</v>
      </c>
    </row>
    <row r="463" spans="1:49" x14ac:dyDescent="0.2">
      <c r="A463" s="33">
        <v>44634</v>
      </c>
      <c r="B463" s="54">
        <f ca="1">IF($A463&gt;= $C$5,$C$6, INDEX('[1]Historical Data'!$C$2:$C$745, MATCH(A463, '[1]Historical Data'!$A$2:$A$745, 0)))</f>
        <v>1062</v>
      </c>
      <c r="C463" s="62">
        <f t="shared" ca="1" si="198"/>
        <v>1062</v>
      </c>
      <c r="D463" s="62">
        <f t="shared" ca="1" si="207"/>
        <v>634</v>
      </c>
      <c r="E463" s="62">
        <f t="shared" ca="1" si="211"/>
        <v>428</v>
      </c>
      <c r="F463" s="62">
        <f t="shared" ca="1" si="208"/>
        <v>428</v>
      </c>
      <c r="G463" s="62">
        <f t="shared" ca="1" si="221"/>
        <v>461831.27500000002</v>
      </c>
      <c r="H463" s="43">
        <f ca="1">SUM(F$12:F463)</f>
        <v>234401</v>
      </c>
      <c r="I463" s="60">
        <f ca="1">SUM(D$12:D463)+SUMIF(E$12:E463, "&lt;0")</f>
        <v>227430.27499999999</v>
      </c>
      <c r="J463" s="43"/>
      <c r="K463" s="61">
        <v>44634</v>
      </c>
      <c r="L463" s="62">
        <f t="shared" ca="1" si="212"/>
        <v>1562</v>
      </c>
      <c r="M463" s="62">
        <f t="shared" ca="1" si="199"/>
        <v>1562</v>
      </c>
      <c r="N463" s="62">
        <f t="shared" ca="1" si="203"/>
        <v>894</v>
      </c>
      <c r="O463" s="62">
        <f t="shared" ca="1" si="213"/>
        <v>668</v>
      </c>
      <c r="P463" s="62">
        <f t="shared" ca="1" si="214"/>
        <v>668</v>
      </c>
      <c r="Q463" s="62">
        <f t="shared" ca="1" si="222"/>
        <v>644081.27500000002</v>
      </c>
      <c r="R463" s="43">
        <f ca="1">SUM(P$12:P463)</f>
        <v>328601</v>
      </c>
      <c r="S463" s="60">
        <f ca="1">SUM(N$12:N463)+SUMIF(O$12:O463, "&lt;0")</f>
        <v>315480.27500000002</v>
      </c>
      <c r="U463" s="61">
        <v>44634</v>
      </c>
      <c r="V463" s="62">
        <f t="shared" ca="1" si="197"/>
        <v>2062</v>
      </c>
      <c r="W463" s="62">
        <f t="shared" ca="1" si="200"/>
        <v>2062</v>
      </c>
      <c r="X463" s="62">
        <f t="shared" ca="1" si="204"/>
        <v>1154</v>
      </c>
      <c r="Y463" s="62">
        <f t="shared" ca="1" si="215"/>
        <v>908</v>
      </c>
      <c r="Z463" s="62">
        <f t="shared" ca="1" si="216"/>
        <v>908</v>
      </c>
      <c r="AA463" s="62">
        <f t="shared" ca="1" si="223"/>
        <v>826331.27500000002</v>
      </c>
      <c r="AB463" s="43">
        <f ca="1">SUM(Z$12:Z463)</f>
        <v>422801</v>
      </c>
      <c r="AC463" s="60">
        <f ca="1">SUM(X$12:X463)+SUMIF(Y$12:Y463, "&lt;0")</f>
        <v>403530.27500000002</v>
      </c>
      <c r="AE463" s="61">
        <v>44634</v>
      </c>
      <c r="AF463" s="62">
        <f t="shared" ca="1" si="209"/>
        <v>1562</v>
      </c>
      <c r="AG463" s="62">
        <f t="shared" ca="1" si="201"/>
        <v>1562</v>
      </c>
      <c r="AH463" s="62">
        <f t="shared" ca="1" si="205"/>
        <v>894</v>
      </c>
      <c r="AI463" s="62">
        <f t="shared" ca="1" si="217"/>
        <v>668</v>
      </c>
      <c r="AJ463" s="62">
        <f t="shared" ca="1" si="218"/>
        <v>668</v>
      </c>
      <c r="AK463" s="62">
        <f t="shared" ca="1" si="224"/>
        <v>656581.27500000002</v>
      </c>
      <c r="AL463" s="43">
        <f ca="1">SUM(AJ$12:AJ463)</f>
        <v>334841</v>
      </c>
      <c r="AM463" s="60">
        <f ca="1">SUM(AH$12:AH463)+SUMIF(AI$12:AI463, "&lt;0")</f>
        <v>321740.27500000002</v>
      </c>
      <c r="AO463" s="61">
        <v>44634</v>
      </c>
      <c r="AP463" s="62">
        <f t="shared" ca="1" si="210"/>
        <v>2062</v>
      </c>
      <c r="AQ463" s="62">
        <f t="shared" ca="1" si="202"/>
        <v>2062</v>
      </c>
      <c r="AR463" s="62">
        <f t="shared" ca="1" si="206"/>
        <v>1154</v>
      </c>
      <c r="AS463" s="62">
        <f t="shared" ca="1" si="219"/>
        <v>908</v>
      </c>
      <c r="AT463" s="62">
        <f t="shared" ca="1" si="220"/>
        <v>908</v>
      </c>
      <c r="AU463" s="62">
        <f t="shared" ca="1" si="225"/>
        <v>851331.27500000002</v>
      </c>
      <c r="AV463" s="43">
        <f ca="1">SUM(AT$12:AT463)</f>
        <v>435281</v>
      </c>
      <c r="AW463" s="60">
        <f ca="1">SUM(AR$12:AR463)+SUMIF(AS$12:AS463, "&lt;0")</f>
        <v>416050.27500000002</v>
      </c>
    </row>
    <row r="464" spans="1:49" x14ac:dyDescent="0.2">
      <c r="A464" s="33">
        <v>44635</v>
      </c>
      <c r="B464" s="54">
        <f ca="1">IF($A464&gt;= $C$5,$C$6, INDEX('[1]Historical Data'!$C$2:$C$745, MATCH(A464, '[1]Historical Data'!$A$2:$A$745, 0)))</f>
        <v>1062</v>
      </c>
      <c r="C464" s="62">
        <f t="shared" ca="1" si="198"/>
        <v>1062</v>
      </c>
      <c r="D464" s="62">
        <f t="shared" ca="1" si="207"/>
        <v>288</v>
      </c>
      <c r="E464" s="62">
        <f t="shared" ca="1" si="211"/>
        <v>774</v>
      </c>
      <c r="F464" s="62">
        <f t="shared" ca="1" si="208"/>
        <v>774</v>
      </c>
      <c r="G464" s="62">
        <f t="shared" ca="1" si="221"/>
        <v>462893.27500000002</v>
      </c>
      <c r="H464" s="43">
        <f ca="1">SUM(F$12:F464)</f>
        <v>235175</v>
      </c>
      <c r="I464" s="60">
        <f ca="1">SUM(D$12:D464)+SUMIF(E$12:E464, "&lt;0")</f>
        <v>227718.27499999999</v>
      </c>
      <c r="J464" s="43"/>
      <c r="K464" s="61">
        <v>44635</v>
      </c>
      <c r="L464" s="62">
        <f t="shared" ca="1" si="212"/>
        <v>1562</v>
      </c>
      <c r="M464" s="62">
        <f t="shared" ca="1" si="199"/>
        <v>1562</v>
      </c>
      <c r="N464" s="62">
        <f t="shared" ca="1" si="203"/>
        <v>548</v>
      </c>
      <c r="O464" s="62">
        <f t="shared" ca="1" si="213"/>
        <v>1014</v>
      </c>
      <c r="P464" s="62">
        <f t="shared" ca="1" si="214"/>
        <v>1014</v>
      </c>
      <c r="Q464" s="62">
        <f t="shared" ca="1" si="222"/>
        <v>645643.27500000002</v>
      </c>
      <c r="R464" s="43">
        <f ca="1">SUM(P$12:P464)</f>
        <v>329615</v>
      </c>
      <c r="S464" s="60">
        <f ca="1">SUM(N$12:N464)+SUMIF(O$12:O464, "&lt;0")</f>
        <v>316028.27500000002</v>
      </c>
      <c r="U464" s="61">
        <v>44635</v>
      </c>
      <c r="V464" s="62">
        <f t="shared" ref="V464:V527" ca="1" si="226">IF(U464&lt;W$5, $B464, W$6+MIN((U464-W$5)/W$8, 1)*W$7)</f>
        <v>2062</v>
      </c>
      <c r="W464" s="62">
        <f t="shared" ca="1" si="200"/>
        <v>2062</v>
      </c>
      <c r="X464" s="62">
        <f t="shared" ca="1" si="204"/>
        <v>808</v>
      </c>
      <c r="Y464" s="62">
        <f t="shared" ca="1" si="215"/>
        <v>1254</v>
      </c>
      <c r="Z464" s="62">
        <f t="shared" ca="1" si="216"/>
        <v>1254</v>
      </c>
      <c r="AA464" s="62">
        <f t="shared" ca="1" si="223"/>
        <v>828393.27500000002</v>
      </c>
      <c r="AB464" s="43">
        <f ca="1">SUM(Z$12:Z464)</f>
        <v>424055</v>
      </c>
      <c r="AC464" s="60">
        <f ca="1">SUM(X$12:X464)+SUMIF(Y$12:Y464, "&lt;0")</f>
        <v>404338.27500000002</v>
      </c>
      <c r="AE464" s="61">
        <v>44635</v>
      </c>
      <c r="AF464" s="62">
        <f t="shared" ca="1" si="209"/>
        <v>1562</v>
      </c>
      <c r="AG464" s="62">
        <f t="shared" ca="1" si="201"/>
        <v>1562</v>
      </c>
      <c r="AH464" s="62">
        <f t="shared" ca="1" si="205"/>
        <v>548</v>
      </c>
      <c r="AI464" s="62">
        <f t="shared" ca="1" si="217"/>
        <v>1014</v>
      </c>
      <c r="AJ464" s="62">
        <f t="shared" ca="1" si="218"/>
        <v>1014</v>
      </c>
      <c r="AK464" s="62">
        <f t="shared" ca="1" si="224"/>
        <v>658143.27500000002</v>
      </c>
      <c r="AL464" s="43">
        <f ca="1">SUM(AJ$12:AJ464)</f>
        <v>335855</v>
      </c>
      <c r="AM464" s="60">
        <f ca="1">SUM(AH$12:AH464)+SUMIF(AI$12:AI464, "&lt;0")</f>
        <v>322288.27500000002</v>
      </c>
      <c r="AO464" s="61">
        <v>44635</v>
      </c>
      <c r="AP464" s="62">
        <f t="shared" ca="1" si="210"/>
        <v>2062</v>
      </c>
      <c r="AQ464" s="62">
        <f t="shared" ca="1" si="202"/>
        <v>2062</v>
      </c>
      <c r="AR464" s="62">
        <f t="shared" ca="1" si="206"/>
        <v>808</v>
      </c>
      <c r="AS464" s="62">
        <f t="shared" ca="1" si="219"/>
        <v>1254</v>
      </c>
      <c r="AT464" s="62">
        <f t="shared" ca="1" si="220"/>
        <v>1254</v>
      </c>
      <c r="AU464" s="62">
        <f t="shared" ca="1" si="225"/>
        <v>853393.27500000002</v>
      </c>
      <c r="AV464" s="43">
        <f ca="1">SUM(AT$12:AT464)</f>
        <v>436535</v>
      </c>
      <c r="AW464" s="60">
        <f ca="1">SUM(AR$12:AR464)+SUMIF(AS$12:AS464, "&lt;0")</f>
        <v>416858.27500000002</v>
      </c>
    </row>
    <row r="465" spans="1:49" x14ac:dyDescent="0.2">
      <c r="A465" s="33">
        <v>44636</v>
      </c>
      <c r="B465" s="54">
        <f ca="1">IF($A465&gt;= $C$5,$C$6, INDEX('[1]Historical Data'!$C$2:$C$745, MATCH(A465, '[1]Historical Data'!$A$2:$A$745, 0)))</f>
        <v>1062</v>
      </c>
      <c r="C465" s="62">
        <f t="shared" ca="1" si="198"/>
        <v>1062</v>
      </c>
      <c r="D465" s="62">
        <f t="shared" ca="1" si="207"/>
        <v>262</v>
      </c>
      <c r="E465" s="62">
        <f t="shared" ca="1" si="211"/>
        <v>800</v>
      </c>
      <c r="F465" s="62">
        <f t="shared" ca="1" si="208"/>
        <v>800</v>
      </c>
      <c r="G465" s="62">
        <f t="shared" ca="1" si="221"/>
        <v>463955.27500000002</v>
      </c>
      <c r="H465" s="43">
        <f ca="1">SUM(F$12:F465)</f>
        <v>235975</v>
      </c>
      <c r="I465" s="60">
        <f ca="1">SUM(D$12:D465)+SUMIF(E$12:E465, "&lt;0")</f>
        <v>227980.27499999999</v>
      </c>
      <c r="J465" s="43"/>
      <c r="K465" s="61">
        <v>44636</v>
      </c>
      <c r="L465" s="62">
        <f t="shared" ca="1" si="212"/>
        <v>1562</v>
      </c>
      <c r="M465" s="62">
        <f t="shared" ca="1" si="199"/>
        <v>1562</v>
      </c>
      <c r="N465" s="62">
        <f t="shared" ca="1" si="203"/>
        <v>522</v>
      </c>
      <c r="O465" s="62">
        <f t="shared" ca="1" si="213"/>
        <v>1040</v>
      </c>
      <c r="P465" s="62">
        <f t="shared" ca="1" si="214"/>
        <v>1040</v>
      </c>
      <c r="Q465" s="62">
        <f t="shared" ca="1" si="222"/>
        <v>647205.27500000002</v>
      </c>
      <c r="R465" s="43">
        <f ca="1">SUM(P$12:P465)</f>
        <v>330655</v>
      </c>
      <c r="S465" s="60">
        <f ca="1">SUM(N$12:N465)+SUMIF(O$12:O465, "&lt;0")</f>
        <v>316550.27500000002</v>
      </c>
      <c r="U465" s="61">
        <v>44636</v>
      </c>
      <c r="V465" s="62">
        <f t="shared" ca="1" si="226"/>
        <v>2062</v>
      </c>
      <c r="W465" s="62">
        <f t="shared" ca="1" si="200"/>
        <v>2062</v>
      </c>
      <c r="X465" s="62">
        <f t="shared" ca="1" si="204"/>
        <v>782</v>
      </c>
      <c r="Y465" s="62">
        <f t="shared" ca="1" si="215"/>
        <v>1280</v>
      </c>
      <c r="Z465" s="62">
        <f t="shared" ca="1" si="216"/>
        <v>1280</v>
      </c>
      <c r="AA465" s="62">
        <f t="shared" ca="1" si="223"/>
        <v>830455.27500000002</v>
      </c>
      <c r="AB465" s="43">
        <f ca="1">SUM(Z$12:Z465)</f>
        <v>425335</v>
      </c>
      <c r="AC465" s="60">
        <f ca="1">SUM(X$12:X465)+SUMIF(Y$12:Y465, "&lt;0")</f>
        <v>405120.27500000002</v>
      </c>
      <c r="AE465" s="61">
        <v>44636</v>
      </c>
      <c r="AF465" s="62">
        <f t="shared" ca="1" si="209"/>
        <v>1562</v>
      </c>
      <c r="AG465" s="62">
        <f t="shared" ca="1" si="201"/>
        <v>1562</v>
      </c>
      <c r="AH465" s="62">
        <f t="shared" ca="1" si="205"/>
        <v>522</v>
      </c>
      <c r="AI465" s="62">
        <f t="shared" ca="1" si="217"/>
        <v>1040</v>
      </c>
      <c r="AJ465" s="62">
        <f t="shared" ca="1" si="218"/>
        <v>1040</v>
      </c>
      <c r="AK465" s="62">
        <f t="shared" ca="1" si="224"/>
        <v>659705.27500000002</v>
      </c>
      <c r="AL465" s="43">
        <f ca="1">SUM(AJ$12:AJ465)</f>
        <v>336895</v>
      </c>
      <c r="AM465" s="60">
        <f ca="1">SUM(AH$12:AH465)+SUMIF(AI$12:AI465, "&lt;0")</f>
        <v>322810.27500000002</v>
      </c>
      <c r="AO465" s="61">
        <v>44636</v>
      </c>
      <c r="AP465" s="62">
        <f t="shared" ca="1" si="210"/>
        <v>2062</v>
      </c>
      <c r="AQ465" s="62">
        <f t="shared" ca="1" si="202"/>
        <v>2062</v>
      </c>
      <c r="AR465" s="62">
        <f t="shared" ca="1" si="206"/>
        <v>782</v>
      </c>
      <c r="AS465" s="62">
        <f t="shared" ca="1" si="219"/>
        <v>1280</v>
      </c>
      <c r="AT465" s="62">
        <f t="shared" ca="1" si="220"/>
        <v>1280</v>
      </c>
      <c r="AU465" s="62">
        <f t="shared" ca="1" si="225"/>
        <v>855455.27500000002</v>
      </c>
      <c r="AV465" s="43">
        <f ca="1">SUM(AT$12:AT465)</f>
        <v>437815</v>
      </c>
      <c r="AW465" s="60">
        <f ca="1">SUM(AR$12:AR465)+SUMIF(AS$12:AS465, "&lt;0")</f>
        <v>417640.27500000002</v>
      </c>
    </row>
    <row r="466" spans="1:49" x14ac:dyDescent="0.2">
      <c r="A466" s="33">
        <v>44637</v>
      </c>
      <c r="B466" s="54">
        <f ca="1">IF($A466&gt;= $C$5,$C$6, INDEX('[1]Historical Data'!$C$2:$C$745, MATCH(A466, '[1]Historical Data'!$A$2:$A$745, 0)))</f>
        <v>1062</v>
      </c>
      <c r="C466" s="62">
        <f t="shared" ca="1" si="198"/>
        <v>1062</v>
      </c>
      <c r="D466" s="62">
        <f t="shared" ca="1" si="207"/>
        <v>389</v>
      </c>
      <c r="E466" s="62">
        <f t="shared" ca="1" si="211"/>
        <v>673</v>
      </c>
      <c r="F466" s="62">
        <f t="shared" ca="1" si="208"/>
        <v>673</v>
      </c>
      <c r="G466" s="62">
        <f t="shared" ca="1" si="221"/>
        <v>465017.27500000002</v>
      </c>
      <c r="H466" s="43">
        <f ca="1">SUM(F$12:F466)</f>
        <v>236648</v>
      </c>
      <c r="I466" s="60">
        <f ca="1">SUM(D$12:D466)+SUMIF(E$12:E466, "&lt;0")</f>
        <v>228369.27499999999</v>
      </c>
      <c r="J466" s="43"/>
      <c r="K466" s="61">
        <v>44637</v>
      </c>
      <c r="L466" s="62">
        <f t="shared" ca="1" si="212"/>
        <v>1562</v>
      </c>
      <c r="M466" s="62">
        <f t="shared" ca="1" si="199"/>
        <v>1562</v>
      </c>
      <c r="N466" s="62">
        <f t="shared" ca="1" si="203"/>
        <v>649</v>
      </c>
      <c r="O466" s="62">
        <f t="shared" ca="1" si="213"/>
        <v>913</v>
      </c>
      <c r="P466" s="62">
        <f t="shared" ca="1" si="214"/>
        <v>913</v>
      </c>
      <c r="Q466" s="62">
        <f t="shared" ca="1" si="222"/>
        <v>648767.27500000002</v>
      </c>
      <c r="R466" s="43">
        <f ca="1">SUM(P$12:P466)</f>
        <v>331568</v>
      </c>
      <c r="S466" s="60">
        <f ca="1">SUM(N$12:N466)+SUMIF(O$12:O466, "&lt;0")</f>
        <v>317199.27500000002</v>
      </c>
      <c r="U466" s="61">
        <v>44637</v>
      </c>
      <c r="V466" s="62">
        <f t="shared" ca="1" si="226"/>
        <v>2062</v>
      </c>
      <c r="W466" s="62">
        <f t="shared" ca="1" si="200"/>
        <v>2062</v>
      </c>
      <c r="X466" s="62">
        <f t="shared" ca="1" si="204"/>
        <v>909</v>
      </c>
      <c r="Y466" s="62">
        <f t="shared" ca="1" si="215"/>
        <v>1153</v>
      </c>
      <c r="Z466" s="62">
        <f t="shared" ca="1" si="216"/>
        <v>1153</v>
      </c>
      <c r="AA466" s="62">
        <f t="shared" ca="1" si="223"/>
        <v>832517.27500000002</v>
      </c>
      <c r="AB466" s="43">
        <f ca="1">SUM(Z$12:Z466)</f>
        <v>426488</v>
      </c>
      <c r="AC466" s="60">
        <f ca="1">SUM(X$12:X466)+SUMIF(Y$12:Y466, "&lt;0")</f>
        <v>406029.27500000002</v>
      </c>
      <c r="AE466" s="61">
        <v>44637</v>
      </c>
      <c r="AF466" s="62">
        <f t="shared" ca="1" si="209"/>
        <v>1562</v>
      </c>
      <c r="AG466" s="62">
        <f t="shared" ca="1" si="201"/>
        <v>1562</v>
      </c>
      <c r="AH466" s="62">
        <f t="shared" ca="1" si="205"/>
        <v>649</v>
      </c>
      <c r="AI466" s="62">
        <f t="shared" ca="1" si="217"/>
        <v>913</v>
      </c>
      <c r="AJ466" s="62">
        <f t="shared" ca="1" si="218"/>
        <v>913</v>
      </c>
      <c r="AK466" s="62">
        <f t="shared" ca="1" si="224"/>
        <v>661267.27500000002</v>
      </c>
      <c r="AL466" s="43">
        <f ca="1">SUM(AJ$12:AJ466)</f>
        <v>337808</v>
      </c>
      <c r="AM466" s="60">
        <f ca="1">SUM(AH$12:AH466)+SUMIF(AI$12:AI466, "&lt;0")</f>
        <v>323459.27500000002</v>
      </c>
      <c r="AO466" s="61">
        <v>44637</v>
      </c>
      <c r="AP466" s="62">
        <f t="shared" ca="1" si="210"/>
        <v>2062</v>
      </c>
      <c r="AQ466" s="62">
        <f t="shared" ca="1" si="202"/>
        <v>2062</v>
      </c>
      <c r="AR466" s="62">
        <f t="shared" ca="1" si="206"/>
        <v>909</v>
      </c>
      <c r="AS466" s="62">
        <f t="shared" ca="1" si="219"/>
        <v>1153</v>
      </c>
      <c r="AT466" s="62">
        <f t="shared" ca="1" si="220"/>
        <v>1153</v>
      </c>
      <c r="AU466" s="62">
        <f t="shared" ca="1" si="225"/>
        <v>857517.27500000002</v>
      </c>
      <c r="AV466" s="43">
        <f ca="1">SUM(AT$12:AT466)</f>
        <v>438968</v>
      </c>
      <c r="AW466" s="60">
        <f ca="1">SUM(AR$12:AR466)+SUMIF(AS$12:AS466, "&lt;0")</f>
        <v>418549.27500000002</v>
      </c>
    </row>
    <row r="467" spans="1:49" x14ac:dyDescent="0.2">
      <c r="A467" s="33">
        <v>44638</v>
      </c>
      <c r="B467" s="54">
        <f ca="1">IF($A467&gt;= $C$5,$C$6, INDEX('[1]Historical Data'!$C$2:$C$745, MATCH(A467, '[1]Historical Data'!$A$2:$A$745, 0)))</f>
        <v>1062</v>
      </c>
      <c r="C467" s="62">
        <f t="shared" ref="C467:C530" ca="1" si="227">ROUND(AVERAGE(B461:B467), 0)</f>
        <v>1062</v>
      </c>
      <c r="D467" s="62">
        <f t="shared" ca="1" si="207"/>
        <v>299</v>
      </c>
      <c r="E467" s="62">
        <f t="shared" ca="1" si="211"/>
        <v>763</v>
      </c>
      <c r="F467" s="62">
        <f t="shared" ca="1" si="208"/>
        <v>763</v>
      </c>
      <c r="G467" s="62">
        <f t="shared" ca="1" si="221"/>
        <v>466079.27500000002</v>
      </c>
      <c r="H467" s="43">
        <f ca="1">SUM(F$12:F467)</f>
        <v>237411</v>
      </c>
      <c r="I467" s="60">
        <f ca="1">SUM(D$12:D467)+SUMIF(E$12:E467, "&lt;0")</f>
        <v>228668.27499999999</v>
      </c>
      <c r="J467" s="43"/>
      <c r="K467" s="61">
        <v>44638</v>
      </c>
      <c r="L467" s="62">
        <f t="shared" ca="1" si="212"/>
        <v>1562</v>
      </c>
      <c r="M467" s="62">
        <f t="shared" ref="M467:M530" ca="1" si="228">ROUND(AVERAGE(L461:L467), 0)</f>
        <v>1562</v>
      </c>
      <c r="N467" s="62">
        <f t="shared" ca="1" si="203"/>
        <v>559</v>
      </c>
      <c r="O467" s="62">
        <f t="shared" ca="1" si="213"/>
        <v>1003</v>
      </c>
      <c r="P467" s="62">
        <f t="shared" ca="1" si="214"/>
        <v>1003</v>
      </c>
      <c r="Q467" s="62">
        <f t="shared" ca="1" si="222"/>
        <v>650329.27500000002</v>
      </c>
      <c r="R467" s="43">
        <f ca="1">SUM(P$12:P467)</f>
        <v>332571</v>
      </c>
      <c r="S467" s="60">
        <f ca="1">SUM(N$12:N467)+SUMIF(O$12:O467, "&lt;0")</f>
        <v>317758.27500000002</v>
      </c>
      <c r="U467" s="61">
        <v>44638</v>
      </c>
      <c r="V467" s="62">
        <f t="shared" ca="1" si="226"/>
        <v>2062</v>
      </c>
      <c r="W467" s="62">
        <f t="shared" ref="W467:W530" ca="1" si="229">ROUND(AVERAGE(V461:V467), 0)</f>
        <v>2062</v>
      </c>
      <c r="X467" s="62">
        <f t="shared" ca="1" si="204"/>
        <v>819</v>
      </c>
      <c r="Y467" s="62">
        <f t="shared" ca="1" si="215"/>
        <v>1243</v>
      </c>
      <c r="Z467" s="62">
        <f t="shared" ca="1" si="216"/>
        <v>1243</v>
      </c>
      <c r="AA467" s="62">
        <f t="shared" ca="1" si="223"/>
        <v>834579.27500000002</v>
      </c>
      <c r="AB467" s="43">
        <f ca="1">SUM(Z$12:Z467)</f>
        <v>427731</v>
      </c>
      <c r="AC467" s="60">
        <f ca="1">SUM(X$12:X467)+SUMIF(Y$12:Y467, "&lt;0")</f>
        <v>406848.27500000002</v>
      </c>
      <c r="AE467" s="61">
        <v>44638</v>
      </c>
      <c r="AF467" s="62">
        <f t="shared" ca="1" si="209"/>
        <v>1562</v>
      </c>
      <c r="AG467" s="62">
        <f t="shared" ref="AG467:AG530" ca="1" si="230">ROUND(AVERAGE(AF461:AF467), 0)</f>
        <v>1562</v>
      </c>
      <c r="AH467" s="62">
        <f t="shared" ca="1" si="205"/>
        <v>559</v>
      </c>
      <c r="AI467" s="62">
        <f t="shared" ca="1" si="217"/>
        <v>1003</v>
      </c>
      <c r="AJ467" s="62">
        <f t="shared" ca="1" si="218"/>
        <v>1003</v>
      </c>
      <c r="AK467" s="62">
        <f t="shared" ca="1" si="224"/>
        <v>662829.27500000002</v>
      </c>
      <c r="AL467" s="43">
        <f ca="1">SUM(AJ$12:AJ467)</f>
        <v>338811</v>
      </c>
      <c r="AM467" s="60">
        <f ca="1">SUM(AH$12:AH467)+SUMIF(AI$12:AI467, "&lt;0")</f>
        <v>324018.27500000002</v>
      </c>
      <c r="AO467" s="61">
        <v>44638</v>
      </c>
      <c r="AP467" s="62">
        <f t="shared" ca="1" si="210"/>
        <v>2062</v>
      </c>
      <c r="AQ467" s="62">
        <f t="shared" ref="AQ467:AQ530" ca="1" si="231">ROUND(AVERAGE(AP461:AP467), 0)</f>
        <v>2062</v>
      </c>
      <c r="AR467" s="62">
        <f t="shared" ca="1" si="206"/>
        <v>819</v>
      </c>
      <c r="AS467" s="62">
        <f t="shared" ca="1" si="219"/>
        <v>1243</v>
      </c>
      <c r="AT467" s="62">
        <f t="shared" ca="1" si="220"/>
        <v>1243</v>
      </c>
      <c r="AU467" s="62">
        <f t="shared" ca="1" si="225"/>
        <v>859579.27500000002</v>
      </c>
      <c r="AV467" s="43">
        <f ca="1">SUM(AT$12:AT467)</f>
        <v>440211</v>
      </c>
      <c r="AW467" s="60">
        <f ca="1">SUM(AR$12:AR467)+SUMIF(AS$12:AS467, "&lt;0")</f>
        <v>419368.27500000002</v>
      </c>
    </row>
    <row r="468" spans="1:49" x14ac:dyDescent="0.2">
      <c r="A468" s="33">
        <v>44639</v>
      </c>
      <c r="B468" s="54">
        <f ca="1">IF($A468&gt;= $C$5,$C$6, INDEX('[1]Historical Data'!$C$2:$C$745, MATCH(A468, '[1]Historical Data'!$A$2:$A$745, 0)))</f>
        <v>1062</v>
      </c>
      <c r="C468" s="62">
        <f t="shared" ca="1" si="227"/>
        <v>1062</v>
      </c>
      <c r="D468" s="62">
        <f t="shared" ca="1" si="207"/>
        <v>0</v>
      </c>
      <c r="E468" s="62">
        <f t="shared" ca="1" si="211"/>
        <v>1062</v>
      </c>
      <c r="F468" s="62">
        <f t="shared" ca="1" si="208"/>
        <v>1062</v>
      </c>
      <c r="G468" s="62">
        <f t="shared" ca="1" si="221"/>
        <v>467141.27500000002</v>
      </c>
      <c r="H468" s="43">
        <f ca="1">SUM(F$12:F468)</f>
        <v>238473</v>
      </c>
      <c r="I468" s="60">
        <f ca="1">SUM(D$12:D468)+SUMIF(E$12:E468, "&lt;0")</f>
        <v>228668.27499999999</v>
      </c>
      <c r="J468" s="43"/>
      <c r="K468" s="61">
        <v>44639</v>
      </c>
      <c r="L468" s="62">
        <f t="shared" ca="1" si="212"/>
        <v>1562</v>
      </c>
      <c r="M468" s="62">
        <f t="shared" ca="1" si="228"/>
        <v>1562</v>
      </c>
      <c r="N468" s="62">
        <f t="shared" ca="1" si="203"/>
        <v>205</v>
      </c>
      <c r="O468" s="62">
        <f t="shared" ca="1" si="213"/>
        <v>1357</v>
      </c>
      <c r="P468" s="62">
        <f t="shared" ca="1" si="214"/>
        <v>1357</v>
      </c>
      <c r="Q468" s="62">
        <f t="shared" ca="1" si="222"/>
        <v>651891.27500000002</v>
      </c>
      <c r="R468" s="43">
        <f ca="1">SUM(P$12:P468)</f>
        <v>333928</v>
      </c>
      <c r="S468" s="60">
        <f ca="1">SUM(N$12:N468)+SUMIF(O$12:O468, "&lt;0")</f>
        <v>317963.27500000002</v>
      </c>
      <c r="U468" s="61">
        <v>44639</v>
      </c>
      <c r="V468" s="62">
        <f t="shared" ca="1" si="226"/>
        <v>2062</v>
      </c>
      <c r="W468" s="62">
        <f t="shared" ca="1" si="229"/>
        <v>2062</v>
      </c>
      <c r="X468" s="62">
        <f t="shared" ca="1" si="204"/>
        <v>459</v>
      </c>
      <c r="Y468" s="62">
        <f t="shared" ca="1" si="215"/>
        <v>1603</v>
      </c>
      <c r="Z468" s="62">
        <f t="shared" ca="1" si="216"/>
        <v>1603</v>
      </c>
      <c r="AA468" s="62">
        <f t="shared" ca="1" si="223"/>
        <v>836641.27500000002</v>
      </c>
      <c r="AB468" s="43">
        <f ca="1">SUM(Z$12:Z468)</f>
        <v>429334</v>
      </c>
      <c r="AC468" s="60">
        <f ca="1">SUM(X$12:X468)+SUMIF(Y$12:Y468, "&lt;0")</f>
        <v>407307.27500000002</v>
      </c>
      <c r="AE468" s="61">
        <v>44639</v>
      </c>
      <c r="AF468" s="62">
        <f t="shared" ca="1" si="209"/>
        <v>1562</v>
      </c>
      <c r="AG468" s="62">
        <f t="shared" ca="1" si="230"/>
        <v>1562</v>
      </c>
      <c r="AH468" s="62">
        <f t="shared" ca="1" si="205"/>
        <v>199</v>
      </c>
      <c r="AI468" s="62">
        <f t="shared" ca="1" si="217"/>
        <v>1363</v>
      </c>
      <c r="AJ468" s="62">
        <f t="shared" ca="1" si="218"/>
        <v>1363</v>
      </c>
      <c r="AK468" s="62">
        <f t="shared" ca="1" si="224"/>
        <v>664391.27500000002</v>
      </c>
      <c r="AL468" s="43">
        <f ca="1">SUM(AJ$12:AJ468)</f>
        <v>340174</v>
      </c>
      <c r="AM468" s="60">
        <f ca="1">SUM(AH$12:AH468)+SUMIF(AI$12:AI468, "&lt;0")</f>
        <v>324217.27500000002</v>
      </c>
      <c r="AO468" s="61">
        <v>44639</v>
      </c>
      <c r="AP468" s="62">
        <f t="shared" ca="1" si="210"/>
        <v>2062</v>
      </c>
      <c r="AQ468" s="62">
        <f t="shared" ca="1" si="231"/>
        <v>2062</v>
      </c>
      <c r="AR468" s="62">
        <f t="shared" ca="1" si="206"/>
        <v>459</v>
      </c>
      <c r="AS468" s="62">
        <f t="shared" ca="1" si="219"/>
        <v>1603</v>
      </c>
      <c r="AT468" s="62">
        <f t="shared" ca="1" si="220"/>
        <v>1603</v>
      </c>
      <c r="AU468" s="62">
        <f t="shared" ca="1" si="225"/>
        <v>861641.27500000002</v>
      </c>
      <c r="AV468" s="43">
        <f ca="1">SUM(AT$12:AT468)</f>
        <v>441814</v>
      </c>
      <c r="AW468" s="60">
        <f ca="1">SUM(AR$12:AR468)+SUMIF(AS$12:AS468, "&lt;0")</f>
        <v>419827.27500000002</v>
      </c>
    </row>
    <row r="469" spans="1:49" x14ac:dyDescent="0.2">
      <c r="A469" s="33">
        <v>44640</v>
      </c>
      <c r="B469" s="54">
        <f ca="1">IF($A469&gt;= $C$5,$C$6, INDEX('[1]Historical Data'!$C$2:$C$745, MATCH(A469, '[1]Historical Data'!$A$2:$A$745, 0)))</f>
        <v>1062</v>
      </c>
      <c r="C469" s="62">
        <f t="shared" ca="1" si="227"/>
        <v>1062</v>
      </c>
      <c r="D469" s="62">
        <f t="shared" ca="1" si="207"/>
        <v>410</v>
      </c>
      <c r="E469" s="62">
        <f t="shared" ca="1" si="211"/>
        <v>652</v>
      </c>
      <c r="F469" s="62">
        <f t="shared" ca="1" si="208"/>
        <v>652</v>
      </c>
      <c r="G469" s="62">
        <f t="shared" ca="1" si="221"/>
        <v>468203.27500000002</v>
      </c>
      <c r="H469" s="43">
        <f ca="1">SUM(F$12:F469)</f>
        <v>239125</v>
      </c>
      <c r="I469" s="60">
        <f ca="1">SUM(D$12:D469)+SUMIF(E$12:E469, "&lt;0")</f>
        <v>229078.27499999999</v>
      </c>
      <c r="J469" s="43"/>
      <c r="K469" s="61">
        <v>44640</v>
      </c>
      <c r="L469" s="62">
        <f t="shared" ca="1" si="212"/>
        <v>1562</v>
      </c>
      <c r="M469" s="62">
        <f t="shared" ca="1" si="228"/>
        <v>1562</v>
      </c>
      <c r="N469" s="62">
        <f t="shared" ca="1" si="203"/>
        <v>725</v>
      </c>
      <c r="O469" s="62">
        <f t="shared" ca="1" si="213"/>
        <v>837</v>
      </c>
      <c r="P469" s="62">
        <f t="shared" ca="1" si="214"/>
        <v>837</v>
      </c>
      <c r="Q469" s="62">
        <f t="shared" ca="1" si="222"/>
        <v>653453.27500000002</v>
      </c>
      <c r="R469" s="43">
        <f ca="1">SUM(P$12:P469)</f>
        <v>334765</v>
      </c>
      <c r="S469" s="60">
        <f ca="1">SUM(N$12:N469)+SUMIF(O$12:O469, "&lt;0")</f>
        <v>318688.27500000002</v>
      </c>
      <c r="U469" s="61">
        <v>44640</v>
      </c>
      <c r="V469" s="62">
        <f t="shared" ca="1" si="226"/>
        <v>2062</v>
      </c>
      <c r="W469" s="62">
        <f t="shared" ca="1" si="229"/>
        <v>2062</v>
      </c>
      <c r="X469" s="62">
        <f t="shared" ca="1" si="204"/>
        <v>991</v>
      </c>
      <c r="Y469" s="62">
        <f t="shared" ca="1" si="215"/>
        <v>1071</v>
      </c>
      <c r="Z469" s="62">
        <f t="shared" ca="1" si="216"/>
        <v>1071</v>
      </c>
      <c r="AA469" s="62">
        <f t="shared" ca="1" si="223"/>
        <v>838703.27500000002</v>
      </c>
      <c r="AB469" s="43">
        <f ca="1">SUM(Z$12:Z469)</f>
        <v>430405</v>
      </c>
      <c r="AC469" s="60">
        <f ca="1">SUM(X$12:X469)+SUMIF(Y$12:Y469, "&lt;0")</f>
        <v>408298.27500000002</v>
      </c>
      <c r="AE469" s="61">
        <v>44640</v>
      </c>
      <c r="AF469" s="62">
        <f t="shared" ca="1" si="209"/>
        <v>1562</v>
      </c>
      <c r="AG469" s="62">
        <f t="shared" ca="1" si="230"/>
        <v>1562</v>
      </c>
      <c r="AH469" s="62">
        <f t="shared" ca="1" si="205"/>
        <v>731</v>
      </c>
      <c r="AI469" s="62">
        <f t="shared" ca="1" si="217"/>
        <v>831</v>
      </c>
      <c r="AJ469" s="62">
        <f t="shared" ca="1" si="218"/>
        <v>831</v>
      </c>
      <c r="AK469" s="62">
        <f t="shared" ca="1" si="224"/>
        <v>665953.27500000002</v>
      </c>
      <c r="AL469" s="43">
        <f ca="1">SUM(AJ$12:AJ469)</f>
        <v>341005</v>
      </c>
      <c r="AM469" s="60">
        <f ca="1">SUM(AH$12:AH469)+SUMIF(AI$12:AI469, "&lt;0")</f>
        <v>324948.27500000002</v>
      </c>
      <c r="AO469" s="61">
        <v>44640</v>
      </c>
      <c r="AP469" s="62">
        <f t="shared" ca="1" si="210"/>
        <v>2062</v>
      </c>
      <c r="AQ469" s="62">
        <f t="shared" ca="1" si="231"/>
        <v>2062</v>
      </c>
      <c r="AR469" s="62">
        <f t="shared" ca="1" si="206"/>
        <v>991</v>
      </c>
      <c r="AS469" s="62">
        <f t="shared" ca="1" si="219"/>
        <v>1071</v>
      </c>
      <c r="AT469" s="62">
        <f t="shared" ca="1" si="220"/>
        <v>1071</v>
      </c>
      <c r="AU469" s="62">
        <f t="shared" ca="1" si="225"/>
        <v>863703.27500000002</v>
      </c>
      <c r="AV469" s="43">
        <f ca="1">SUM(AT$12:AT469)</f>
        <v>442885</v>
      </c>
      <c r="AW469" s="60">
        <f ca="1">SUM(AR$12:AR469)+SUMIF(AS$12:AS469, "&lt;0")</f>
        <v>420818.27500000002</v>
      </c>
    </row>
    <row r="470" spans="1:49" x14ac:dyDescent="0.2">
      <c r="A470" s="33">
        <v>44641</v>
      </c>
      <c r="B470" s="54">
        <f ca="1">IF($A470&gt;= $C$5,$C$6, INDEX('[1]Historical Data'!$C$2:$C$745, MATCH(A470, '[1]Historical Data'!$A$2:$A$745, 0)))</f>
        <v>1062</v>
      </c>
      <c r="C470" s="62">
        <f t="shared" ca="1" si="227"/>
        <v>1062</v>
      </c>
      <c r="D470" s="62">
        <f t="shared" ca="1" si="207"/>
        <v>562</v>
      </c>
      <c r="E470" s="62">
        <f t="shared" ca="1" si="211"/>
        <v>500</v>
      </c>
      <c r="F470" s="62">
        <f t="shared" ca="1" si="208"/>
        <v>500</v>
      </c>
      <c r="G470" s="62">
        <f t="shared" ca="1" si="221"/>
        <v>469265.27500000002</v>
      </c>
      <c r="H470" s="43">
        <f ca="1">SUM(F$12:F470)</f>
        <v>239625</v>
      </c>
      <c r="I470" s="60">
        <f ca="1">SUM(D$12:D470)+SUMIF(E$12:E470, "&lt;0")</f>
        <v>229640.27499999999</v>
      </c>
      <c r="J470" s="43"/>
      <c r="K470" s="61">
        <v>44641</v>
      </c>
      <c r="L470" s="62">
        <f t="shared" ca="1" si="212"/>
        <v>1562</v>
      </c>
      <c r="M470" s="62">
        <f t="shared" ca="1" si="228"/>
        <v>1562</v>
      </c>
      <c r="N470" s="62">
        <f t="shared" ca="1" si="203"/>
        <v>822</v>
      </c>
      <c r="O470" s="62">
        <f t="shared" ca="1" si="213"/>
        <v>740</v>
      </c>
      <c r="P470" s="62">
        <f t="shared" ca="1" si="214"/>
        <v>740</v>
      </c>
      <c r="Q470" s="62">
        <f t="shared" ca="1" si="222"/>
        <v>655015.27500000002</v>
      </c>
      <c r="R470" s="43">
        <f ca="1">SUM(P$12:P470)</f>
        <v>335505</v>
      </c>
      <c r="S470" s="60">
        <f ca="1">SUM(N$12:N470)+SUMIF(O$12:O470, "&lt;0")</f>
        <v>319510.27500000002</v>
      </c>
      <c r="U470" s="61">
        <v>44641</v>
      </c>
      <c r="V470" s="62">
        <f t="shared" ca="1" si="226"/>
        <v>2062</v>
      </c>
      <c r="W470" s="62">
        <f t="shared" ca="1" si="229"/>
        <v>2062</v>
      </c>
      <c r="X470" s="62">
        <f t="shared" ca="1" si="204"/>
        <v>1082</v>
      </c>
      <c r="Y470" s="62">
        <f t="shared" ca="1" si="215"/>
        <v>980</v>
      </c>
      <c r="Z470" s="62">
        <f t="shared" ca="1" si="216"/>
        <v>980</v>
      </c>
      <c r="AA470" s="62">
        <f t="shared" ca="1" si="223"/>
        <v>840765.27500000002</v>
      </c>
      <c r="AB470" s="43">
        <f ca="1">SUM(Z$12:Z470)</f>
        <v>431385</v>
      </c>
      <c r="AC470" s="60">
        <f ca="1">SUM(X$12:X470)+SUMIF(Y$12:Y470, "&lt;0")</f>
        <v>409380.27500000002</v>
      </c>
      <c r="AE470" s="61">
        <v>44641</v>
      </c>
      <c r="AF470" s="62">
        <f t="shared" ca="1" si="209"/>
        <v>1562</v>
      </c>
      <c r="AG470" s="62">
        <f t="shared" ca="1" si="230"/>
        <v>1562</v>
      </c>
      <c r="AH470" s="62">
        <f t="shared" ca="1" si="205"/>
        <v>822</v>
      </c>
      <c r="AI470" s="62">
        <f t="shared" ca="1" si="217"/>
        <v>740</v>
      </c>
      <c r="AJ470" s="62">
        <f t="shared" ca="1" si="218"/>
        <v>740</v>
      </c>
      <c r="AK470" s="62">
        <f t="shared" ca="1" si="224"/>
        <v>667515.27500000002</v>
      </c>
      <c r="AL470" s="43">
        <f ca="1">SUM(AJ$12:AJ470)</f>
        <v>341745</v>
      </c>
      <c r="AM470" s="60">
        <f ca="1">SUM(AH$12:AH470)+SUMIF(AI$12:AI470, "&lt;0")</f>
        <v>325770.27500000002</v>
      </c>
      <c r="AO470" s="61">
        <v>44641</v>
      </c>
      <c r="AP470" s="62">
        <f t="shared" ca="1" si="210"/>
        <v>2062</v>
      </c>
      <c r="AQ470" s="62">
        <f t="shared" ca="1" si="231"/>
        <v>2062</v>
      </c>
      <c r="AR470" s="62">
        <f t="shared" ca="1" si="206"/>
        <v>1082</v>
      </c>
      <c r="AS470" s="62">
        <f t="shared" ca="1" si="219"/>
        <v>980</v>
      </c>
      <c r="AT470" s="62">
        <f t="shared" ca="1" si="220"/>
        <v>980</v>
      </c>
      <c r="AU470" s="62">
        <f t="shared" ca="1" si="225"/>
        <v>865765.27500000002</v>
      </c>
      <c r="AV470" s="43">
        <f ca="1">SUM(AT$12:AT470)</f>
        <v>443865</v>
      </c>
      <c r="AW470" s="60">
        <f ca="1">SUM(AR$12:AR470)+SUMIF(AS$12:AS470, "&lt;0")</f>
        <v>421900.27500000002</v>
      </c>
    </row>
    <row r="471" spans="1:49" x14ac:dyDescent="0.2">
      <c r="A471" s="33">
        <v>44642</v>
      </c>
      <c r="B471" s="54">
        <f ca="1">IF($A471&gt;= $C$5,$C$6, INDEX('[1]Historical Data'!$C$2:$C$745, MATCH(A471, '[1]Historical Data'!$A$2:$A$745, 0)))</f>
        <v>1062</v>
      </c>
      <c r="C471" s="62">
        <f t="shared" ca="1" si="227"/>
        <v>1062</v>
      </c>
      <c r="D471" s="62">
        <f t="shared" ca="1" si="207"/>
        <v>42</v>
      </c>
      <c r="E471" s="62">
        <f t="shared" ca="1" si="211"/>
        <v>1020</v>
      </c>
      <c r="F471" s="62">
        <f t="shared" ca="1" si="208"/>
        <v>1020</v>
      </c>
      <c r="G471" s="62">
        <f t="shared" ca="1" si="221"/>
        <v>470327.27500000002</v>
      </c>
      <c r="H471" s="43">
        <f ca="1">SUM(F$12:F471)</f>
        <v>240645</v>
      </c>
      <c r="I471" s="60">
        <f ca="1">SUM(D$12:D471)+SUMIF(E$12:E471, "&lt;0")</f>
        <v>229682.27499999999</v>
      </c>
      <c r="J471" s="43"/>
      <c r="K471" s="61">
        <v>44642</v>
      </c>
      <c r="L471" s="62">
        <f t="shared" ca="1" si="212"/>
        <v>1562</v>
      </c>
      <c r="M471" s="62">
        <f t="shared" ca="1" si="228"/>
        <v>1562</v>
      </c>
      <c r="N471" s="62">
        <f t="shared" ca="1" si="203"/>
        <v>302</v>
      </c>
      <c r="O471" s="62">
        <f t="shared" ca="1" si="213"/>
        <v>1260</v>
      </c>
      <c r="P471" s="62">
        <f t="shared" ca="1" si="214"/>
        <v>1260</v>
      </c>
      <c r="Q471" s="62">
        <f t="shared" ca="1" si="222"/>
        <v>656577.27500000002</v>
      </c>
      <c r="R471" s="43">
        <f ca="1">SUM(P$12:P471)</f>
        <v>336765</v>
      </c>
      <c r="S471" s="60">
        <f ca="1">SUM(N$12:N471)+SUMIF(O$12:O471, "&lt;0")</f>
        <v>319812.27500000002</v>
      </c>
      <c r="U471" s="61">
        <v>44642</v>
      </c>
      <c r="V471" s="62">
        <f t="shared" ca="1" si="226"/>
        <v>2062</v>
      </c>
      <c r="W471" s="62">
        <f t="shared" ca="1" si="229"/>
        <v>2062</v>
      </c>
      <c r="X471" s="62">
        <f t="shared" ca="1" si="204"/>
        <v>562</v>
      </c>
      <c r="Y471" s="62">
        <f t="shared" ca="1" si="215"/>
        <v>1500</v>
      </c>
      <c r="Z471" s="62">
        <f t="shared" ca="1" si="216"/>
        <v>1500</v>
      </c>
      <c r="AA471" s="62">
        <f t="shared" ca="1" si="223"/>
        <v>842827.27500000002</v>
      </c>
      <c r="AB471" s="43">
        <f ca="1">SUM(Z$12:Z471)</f>
        <v>432885</v>
      </c>
      <c r="AC471" s="60">
        <f ca="1">SUM(X$12:X471)+SUMIF(Y$12:Y471, "&lt;0")</f>
        <v>409942.27500000002</v>
      </c>
      <c r="AE471" s="61">
        <v>44642</v>
      </c>
      <c r="AF471" s="62">
        <f t="shared" ca="1" si="209"/>
        <v>1562</v>
      </c>
      <c r="AG471" s="62">
        <f t="shared" ca="1" si="230"/>
        <v>1562</v>
      </c>
      <c r="AH471" s="62">
        <f t="shared" ca="1" si="205"/>
        <v>302</v>
      </c>
      <c r="AI471" s="62">
        <f t="shared" ca="1" si="217"/>
        <v>1260</v>
      </c>
      <c r="AJ471" s="62">
        <f t="shared" ca="1" si="218"/>
        <v>1260</v>
      </c>
      <c r="AK471" s="62">
        <f t="shared" ca="1" si="224"/>
        <v>669077.27500000002</v>
      </c>
      <c r="AL471" s="43">
        <f ca="1">SUM(AJ$12:AJ471)</f>
        <v>343005</v>
      </c>
      <c r="AM471" s="60">
        <f ca="1">SUM(AH$12:AH471)+SUMIF(AI$12:AI471, "&lt;0")</f>
        <v>326072.27500000002</v>
      </c>
      <c r="AO471" s="61">
        <v>44642</v>
      </c>
      <c r="AP471" s="62">
        <f t="shared" ca="1" si="210"/>
        <v>2062</v>
      </c>
      <c r="AQ471" s="62">
        <f t="shared" ca="1" si="231"/>
        <v>2062</v>
      </c>
      <c r="AR471" s="62">
        <f t="shared" ca="1" si="206"/>
        <v>562</v>
      </c>
      <c r="AS471" s="62">
        <f t="shared" ca="1" si="219"/>
        <v>1500</v>
      </c>
      <c r="AT471" s="62">
        <f t="shared" ca="1" si="220"/>
        <v>1500</v>
      </c>
      <c r="AU471" s="62">
        <f t="shared" ca="1" si="225"/>
        <v>867827.27500000002</v>
      </c>
      <c r="AV471" s="43">
        <f ca="1">SUM(AT$12:AT471)</f>
        <v>445365</v>
      </c>
      <c r="AW471" s="60">
        <f ca="1">SUM(AR$12:AR471)+SUMIF(AS$12:AS471, "&lt;0")</f>
        <v>422462.27500000002</v>
      </c>
    </row>
    <row r="472" spans="1:49" x14ac:dyDescent="0.2">
      <c r="A472" s="33">
        <v>44643</v>
      </c>
      <c r="B472" s="54">
        <f ca="1">IF($A472&gt;= $C$5,$C$6, INDEX('[1]Historical Data'!$C$2:$C$745, MATCH(A472, '[1]Historical Data'!$A$2:$A$745, 0)))</f>
        <v>1062</v>
      </c>
      <c r="C472" s="62">
        <f t="shared" ca="1" si="227"/>
        <v>1062</v>
      </c>
      <c r="D472" s="62">
        <f t="shared" ca="1" si="207"/>
        <v>119</v>
      </c>
      <c r="E472" s="62">
        <f t="shared" ca="1" si="211"/>
        <v>943</v>
      </c>
      <c r="F472" s="62">
        <f t="shared" ca="1" si="208"/>
        <v>943</v>
      </c>
      <c r="G472" s="62">
        <f t="shared" ca="1" si="221"/>
        <v>471389.27500000002</v>
      </c>
      <c r="H472" s="43">
        <f ca="1">SUM(F$12:F472)</f>
        <v>241588</v>
      </c>
      <c r="I472" s="60">
        <f ca="1">SUM(D$12:D472)+SUMIF(E$12:E472, "&lt;0")</f>
        <v>229801.27499999999</v>
      </c>
      <c r="J472" s="43"/>
      <c r="K472" s="61">
        <v>44643</v>
      </c>
      <c r="L472" s="62">
        <f t="shared" ca="1" si="212"/>
        <v>1562</v>
      </c>
      <c r="M472" s="62">
        <f t="shared" ca="1" si="228"/>
        <v>1562</v>
      </c>
      <c r="N472" s="62">
        <f t="shared" ca="1" si="203"/>
        <v>379</v>
      </c>
      <c r="O472" s="62">
        <f t="shared" ca="1" si="213"/>
        <v>1183</v>
      </c>
      <c r="P472" s="62">
        <f t="shared" ca="1" si="214"/>
        <v>1183</v>
      </c>
      <c r="Q472" s="62">
        <f t="shared" ca="1" si="222"/>
        <v>658139.27500000002</v>
      </c>
      <c r="R472" s="43">
        <f ca="1">SUM(P$12:P472)</f>
        <v>337948</v>
      </c>
      <c r="S472" s="60">
        <f ca="1">SUM(N$12:N472)+SUMIF(O$12:O472, "&lt;0")</f>
        <v>320191.27500000002</v>
      </c>
      <c r="U472" s="61">
        <v>44643</v>
      </c>
      <c r="V472" s="62">
        <f t="shared" ca="1" si="226"/>
        <v>2062</v>
      </c>
      <c r="W472" s="62">
        <f t="shared" ca="1" si="229"/>
        <v>2062</v>
      </c>
      <c r="X472" s="62">
        <f t="shared" ca="1" si="204"/>
        <v>639</v>
      </c>
      <c r="Y472" s="62">
        <f t="shared" ca="1" si="215"/>
        <v>1423</v>
      </c>
      <c r="Z472" s="62">
        <f t="shared" ca="1" si="216"/>
        <v>1423</v>
      </c>
      <c r="AA472" s="62">
        <f t="shared" ca="1" si="223"/>
        <v>844889.27500000002</v>
      </c>
      <c r="AB472" s="43">
        <f ca="1">SUM(Z$12:Z472)</f>
        <v>434308</v>
      </c>
      <c r="AC472" s="60">
        <f ca="1">SUM(X$12:X472)+SUMIF(Y$12:Y472, "&lt;0")</f>
        <v>410581.27500000002</v>
      </c>
      <c r="AE472" s="61">
        <v>44643</v>
      </c>
      <c r="AF472" s="62">
        <f t="shared" ca="1" si="209"/>
        <v>1562</v>
      </c>
      <c r="AG472" s="62">
        <f t="shared" ca="1" si="230"/>
        <v>1562</v>
      </c>
      <c r="AH472" s="62">
        <f t="shared" ca="1" si="205"/>
        <v>379</v>
      </c>
      <c r="AI472" s="62">
        <f t="shared" ca="1" si="217"/>
        <v>1183</v>
      </c>
      <c r="AJ472" s="62">
        <f t="shared" ca="1" si="218"/>
        <v>1183</v>
      </c>
      <c r="AK472" s="62">
        <f t="shared" ca="1" si="224"/>
        <v>670639.27500000002</v>
      </c>
      <c r="AL472" s="43">
        <f ca="1">SUM(AJ$12:AJ472)</f>
        <v>344188</v>
      </c>
      <c r="AM472" s="60">
        <f ca="1">SUM(AH$12:AH472)+SUMIF(AI$12:AI472, "&lt;0")</f>
        <v>326451.27500000002</v>
      </c>
      <c r="AO472" s="61">
        <v>44643</v>
      </c>
      <c r="AP472" s="62">
        <f t="shared" ca="1" si="210"/>
        <v>2062</v>
      </c>
      <c r="AQ472" s="62">
        <f t="shared" ca="1" si="231"/>
        <v>2062</v>
      </c>
      <c r="AR472" s="62">
        <f t="shared" ca="1" si="206"/>
        <v>639</v>
      </c>
      <c r="AS472" s="62">
        <f t="shared" ca="1" si="219"/>
        <v>1423</v>
      </c>
      <c r="AT472" s="62">
        <f t="shared" ca="1" si="220"/>
        <v>1423</v>
      </c>
      <c r="AU472" s="62">
        <f t="shared" ca="1" si="225"/>
        <v>869889.27500000002</v>
      </c>
      <c r="AV472" s="43">
        <f ca="1">SUM(AT$12:AT472)</f>
        <v>446788</v>
      </c>
      <c r="AW472" s="60">
        <f ca="1">SUM(AR$12:AR472)+SUMIF(AS$12:AS472, "&lt;0")</f>
        <v>423101.27500000002</v>
      </c>
    </row>
    <row r="473" spans="1:49" x14ac:dyDescent="0.2">
      <c r="A473" s="33">
        <v>44644</v>
      </c>
      <c r="B473" s="54">
        <f ca="1">IF($A473&gt;= $C$5,$C$6, INDEX('[1]Historical Data'!$C$2:$C$745, MATCH(A473, '[1]Historical Data'!$A$2:$A$745, 0)))</f>
        <v>1062</v>
      </c>
      <c r="C473" s="62">
        <f t="shared" ca="1" si="227"/>
        <v>1062</v>
      </c>
      <c r="D473" s="62">
        <f t="shared" ca="1" si="207"/>
        <v>712</v>
      </c>
      <c r="E473" s="62">
        <f t="shared" ca="1" si="211"/>
        <v>350</v>
      </c>
      <c r="F473" s="62">
        <f t="shared" ca="1" si="208"/>
        <v>350</v>
      </c>
      <c r="G473" s="62">
        <f t="shared" ca="1" si="221"/>
        <v>472451.27500000002</v>
      </c>
      <c r="H473" s="43">
        <f ca="1">SUM(F$12:F473)</f>
        <v>241938</v>
      </c>
      <c r="I473" s="60">
        <f ca="1">SUM(D$12:D473)+SUMIF(E$12:E473, "&lt;0")</f>
        <v>230513.27499999999</v>
      </c>
      <c r="J473" s="43"/>
      <c r="K473" s="61">
        <v>44644</v>
      </c>
      <c r="L473" s="62">
        <f t="shared" ca="1" si="212"/>
        <v>1562</v>
      </c>
      <c r="M473" s="62">
        <f t="shared" ca="1" si="228"/>
        <v>1562</v>
      </c>
      <c r="N473" s="62">
        <f t="shared" ca="1" si="203"/>
        <v>972</v>
      </c>
      <c r="O473" s="62">
        <f t="shared" ca="1" si="213"/>
        <v>590</v>
      </c>
      <c r="P473" s="62">
        <f t="shared" ca="1" si="214"/>
        <v>590</v>
      </c>
      <c r="Q473" s="62">
        <f t="shared" ca="1" si="222"/>
        <v>659701.27500000002</v>
      </c>
      <c r="R473" s="43">
        <f ca="1">SUM(P$12:P473)</f>
        <v>338538</v>
      </c>
      <c r="S473" s="60">
        <f ca="1">SUM(N$12:N473)+SUMIF(O$12:O473, "&lt;0")</f>
        <v>321163.27500000002</v>
      </c>
      <c r="U473" s="61">
        <v>44644</v>
      </c>
      <c r="V473" s="62">
        <f t="shared" ca="1" si="226"/>
        <v>2062</v>
      </c>
      <c r="W473" s="62">
        <f t="shared" ca="1" si="229"/>
        <v>2062</v>
      </c>
      <c r="X473" s="62">
        <f t="shared" ca="1" si="204"/>
        <v>1232</v>
      </c>
      <c r="Y473" s="62">
        <f t="shared" ca="1" si="215"/>
        <v>830</v>
      </c>
      <c r="Z473" s="62">
        <f t="shared" ca="1" si="216"/>
        <v>830</v>
      </c>
      <c r="AA473" s="62">
        <f t="shared" ca="1" si="223"/>
        <v>846951.27500000002</v>
      </c>
      <c r="AB473" s="43">
        <f ca="1">SUM(Z$12:Z473)</f>
        <v>435138</v>
      </c>
      <c r="AC473" s="60">
        <f ca="1">SUM(X$12:X473)+SUMIF(Y$12:Y473, "&lt;0")</f>
        <v>411813.27500000002</v>
      </c>
      <c r="AE473" s="61">
        <v>44644</v>
      </c>
      <c r="AF473" s="62">
        <f t="shared" ca="1" si="209"/>
        <v>1562</v>
      </c>
      <c r="AG473" s="62">
        <f t="shared" ca="1" si="230"/>
        <v>1562</v>
      </c>
      <c r="AH473" s="62">
        <f t="shared" ca="1" si="205"/>
        <v>972</v>
      </c>
      <c r="AI473" s="62">
        <f t="shared" ca="1" si="217"/>
        <v>590</v>
      </c>
      <c r="AJ473" s="62">
        <f t="shared" ca="1" si="218"/>
        <v>590</v>
      </c>
      <c r="AK473" s="62">
        <f t="shared" ca="1" si="224"/>
        <v>672201.27500000002</v>
      </c>
      <c r="AL473" s="43">
        <f ca="1">SUM(AJ$12:AJ473)</f>
        <v>344778</v>
      </c>
      <c r="AM473" s="60">
        <f ca="1">SUM(AH$12:AH473)+SUMIF(AI$12:AI473, "&lt;0")</f>
        <v>327423.27500000002</v>
      </c>
      <c r="AO473" s="61">
        <v>44644</v>
      </c>
      <c r="AP473" s="62">
        <f t="shared" ca="1" si="210"/>
        <v>2062</v>
      </c>
      <c r="AQ473" s="62">
        <f t="shared" ca="1" si="231"/>
        <v>2062</v>
      </c>
      <c r="AR473" s="62">
        <f t="shared" ca="1" si="206"/>
        <v>1232</v>
      </c>
      <c r="AS473" s="62">
        <f t="shared" ca="1" si="219"/>
        <v>830</v>
      </c>
      <c r="AT473" s="62">
        <f t="shared" ca="1" si="220"/>
        <v>830</v>
      </c>
      <c r="AU473" s="62">
        <f t="shared" ca="1" si="225"/>
        <v>871951.27500000002</v>
      </c>
      <c r="AV473" s="43">
        <f ca="1">SUM(AT$12:AT473)</f>
        <v>447618</v>
      </c>
      <c r="AW473" s="60">
        <f ca="1">SUM(AR$12:AR473)+SUMIF(AS$12:AS473, "&lt;0")</f>
        <v>424333.27500000002</v>
      </c>
    </row>
    <row r="474" spans="1:49" x14ac:dyDescent="0.2">
      <c r="A474" s="33">
        <v>44645</v>
      </c>
      <c r="B474" s="54">
        <f ca="1">IF($A474&gt;= $C$5,$C$6, INDEX('[1]Historical Data'!$C$2:$C$745, MATCH(A474, '[1]Historical Data'!$A$2:$A$745, 0)))</f>
        <v>1062</v>
      </c>
      <c r="C474" s="62">
        <f t="shared" ca="1" si="227"/>
        <v>1062</v>
      </c>
      <c r="D474" s="62">
        <f t="shared" ca="1" si="207"/>
        <v>525</v>
      </c>
      <c r="E474" s="62">
        <f t="shared" ca="1" si="211"/>
        <v>537</v>
      </c>
      <c r="F474" s="62">
        <f t="shared" ca="1" si="208"/>
        <v>537</v>
      </c>
      <c r="G474" s="62">
        <f t="shared" ca="1" si="221"/>
        <v>473513.27500000002</v>
      </c>
      <c r="H474" s="43">
        <f ca="1">SUM(F$12:F474)</f>
        <v>242475</v>
      </c>
      <c r="I474" s="60">
        <f ca="1">SUM(D$12:D474)+SUMIF(E$12:E474, "&lt;0")</f>
        <v>231038.27499999999</v>
      </c>
      <c r="J474" s="43"/>
      <c r="K474" s="61">
        <v>44645</v>
      </c>
      <c r="L474" s="62">
        <f t="shared" ca="1" si="212"/>
        <v>1562</v>
      </c>
      <c r="M474" s="62">
        <f t="shared" ca="1" si="228"/>
        <v>1562</v>
      </c>
      <c r="N474" s="62">
        <f t="shared" ca="1" si="203"/>
        <v>785</v>
      </c>
      <c r="O474" s="62">
        <f t="shared" ca="1" si="213"/>
        <v>777</v>
      </c>
      <c r="P474" s="62">
        <f t="shared" ca="1" si="214"/>
        <v>777</v>
      </c>
      <c r="Q474" s="62">
        <f t="shared" ca="1" si="222"/>
        <v>661263.27500000002</v>
      </c>
      <c r="R474" s="43">
        <f ca="1">SUM(P$12:P474)</f>
        <v>339315</v>
      </c>
      <c r="S474" s="60">
        <f ca="1">SUM(N$12:N474)+SUMIF(O$12:O474, "&lt;0")</f>
        <v>321948.27500000002</v>
      </c>
      <c r="U474" s="61">
        <v>44645</v>
      </c>
      <c r="V474" s="62">
        <f t="shared" ca="1" si="226"/>
        <v>2062</v>
      </c>
      <c r="W474" s="62">
        <f t="shared" ca="1" si="229"/>
        <v>2062</v>
      </c>
      <c r="X474" s="62">
        <f t="shared" ca="1" si="204"/>
        <v>1045</v>
      </c>
      <c r="Y474" s="62">
        <f t="shared" ca="1" si="215"/>
        <v>1017</v>
      </c>
      <c r="Z474" s="62">
        <f t="shared" ca="1" si="216"/>
        <v>1017</v>
      </c>
      <c r="AA474" s="62">
        <f t="shared" ca="1" si="223"/>
        <v>849013.27500000002</v>
      </c>
      <c r="AB474" s="43">
        <f ca="1">SUM(Z$12:Z474)</f>
        <v>436155</v>
      </c>
      <c r="AC474" s="60">
        <f ca="1">SUM(X$12:X474)+SUMIF(Y$12:Y474, "&lt;0")</f>
        <v>412858.27500000002</v>
      </c>
      <c r="AE474" s="61">
        <v>44645</v>
      </c>
      <c r="AF474" s="62">
        <f t="shared" ca="1" si="209"/>
        <v>1562</v>
      </c>
      <c r="AG474" s="62">
        <f t="shared" ca="1" si="230"/>
        <v>1562</v>
      </c>
      <c r="AH474" s="62">
        <f t="shared" ca="1" si="205"/>
        <v>785</v>
      </c>
      <c r="AI474" s="62">
        <f t="shared" ca="1" si="217"/>
        <v>777</v>
      </c>
      <c r="AJ474" s="62">
        <f t="shared" ca="1" si="218"/>
        <v>777</v>
      </c>
      <c r="AK474" s="62">
        <f t="shared" ca="1" si="224"/>
        <v>673763.27500000002</v>
      </c>
      <c r="AL474" s="43">
        <f ca="1">SUM(AJ$12:AJ474)</f>
        <v>345555</v>
      </c>
      <c r="AM474" s="60">
        <f ca="1">SUM(AH$12:AH474)+SUMIF(AI$12:AI474, "&lt;0")</f>
        <v>328208.27500000002</v>
      </c>
      <c r="AO474" s="61">
        <v>44645</v>
      </c>
      <c r="AP474" s="62">
        <f t="shared" ca="1" si="210"/>
        <v>2062</v>
      </c>
      <c r="AQ474" s="62">
        <f t="shared" ca="1" si="231"/>
        <v>2062</v>
      </c>
      <c r="AR474" s="62">
        <f t="shared" ca="1" si="206"/>
        <v>1045</v>
      </c>
      <c r="AS474" s="62">
        <f t="shared" ca="1" si="219"/>
        <v>1017</v>
      </c>
      <c r="AT474" s="62">
        <f t="shared" ca="1" si="220"/>
        <v>1017</v>
      </c>
      <c r="AU474" s="62">
        <f t="shared" ca="1" si="225"/>
        <v>874013.27500000002</v>
      </c>
      <c r="AV474" s="43">
        <f ca="1">SUM(AT$12:AT474)</f>
        <v>448635</v>
      </c>
      <c r="AW474" s="60">
        <f ca="1">SUM(AR$12:AR474)+SUMIF(AS$12:AS474, "&lt;0")</f>
        <v>425378.27500000002</v>
      </c>
    </row>
    <row r="475" spans="1:49" x14ac:dyDescent="0.2">
      <c r="A475" s="33">
        <v>44646</v>
      </c>
      <c r="B475" s="54">
        <f ca="1">IF($A475&gt;= $C$5,$C$6, INDEX('[1]Historical Data'!$C$2:$C$745, MATCH(A475, '[1]Historical Data'!$A$2:$A$745, 0)))</f>
        <v>1062</v>
      </c>
      <c r="C475" s="62">
        <f t="shared" ca="1" si="227"/>
        <v>1062</v>
      </c>
      <c r="D475" s="62">
        <f t="shared" ca="1" si="207"/>
        <v>661</v>
      </c>
      <c r="E475" s="62">
        <f t="shared" ca="1" si="211"/>
        <v>401</v>
      </c>
      <c r="F475" s="62">
        <f t="shared" ca="1" si="208"/>
        <v>401</v>
      </c>
      <c r="G475" s="62">
        <f t="shared" ca="1" si="221"/>
        <v>474575.27500000002</v>
      </c>
      <c r="H475" s="43">
        <f ca="1">SUM(F$12:F475)</f>
        <v>242876</v>
      </c>
      <c r="I475" s="60">
        <f ca="1">SUM(D$12:D475)+SUMIF(E$12:E475, "&lt;0")</f>
        <v>231699.27499999999</v>
      </c>
      <c r="J475" s="43"/>
      <c r="K475" s="61">
        <v>44646</v>
      </c>
      <c r="L475" s="62">
        <f t="shared" ca="1" si="212"/>
        <v>1562</v>
      </c>
      <c r="M475" s="62">
        <f t="shared" ca="1" si="228"/>
        <v>1562</v>
      </c>
      <c r="N475" s="62">
        <f t="shared" ca="1" si="203"/>
        <v>921</v>
      </c>
      <c r="O475" s="62">
        <f t="shared" ca="1" si="213"/>
        <v>641</v>
      </c>
      <c r="P475" s="62">
        <f t="shared" ca="1" si="214"/>
        <v>641</v>
      </c>
      <c r="Q475" s="62">
        <f t="shared" ca="1" si="222"/>
        <v>662825.27500000002</v>
      </c>
      <c r="R475" s="43">
        <f ca="1">SUM(P$12:P475)</f>
        <v>339956</v>
      </c>
      <c r="S475" s="60">
        <f ca="1">SUM(N$12:N475)+SUMIF(O$12:O475, "&lt;0")</f>
        <v>322869.27500000002</v>
      </c>
      <c r="U475" s="61">
        <v>44646</v>
      </c>
      <c r="V475" s="62">
        <f t="shared" ca="1" si="226"/>
        <v>2062</v>
      </c>
      <c r="W475" s="62">
        <f t="shared" ca="1" si="229"/>
        <v>2062</v>
      </c>
      <c r="X475" s="62">
        <f t="shared" ca="1" si="204"/>
        <v>1181</v>
      </c>
      <c r="Y475" s="62">
        <f t="shared" ca="1" si="215"/>
        <v>881</v>
      </c>
      <c r="Z475" s="62">
        <f t="shared" ca="1" si="216"/>
        <v>881</v>
      </c>
      <c r="AA475" s="62">
        <f t="shared" ca="1" si="223"/>
        <v>851075.27500000002</v>
      </c>
      <c r="AB475" s="43">
        <f ca="1">SUM(Z$12:Z475)</f>
        <v>437036</v>
      </c>
      <c r="AC475" s="60">
        <f ca="1">SUM(X$12:X475)+SUMIF(Y$12:Y475, "&lt;0")</f>
        <v>414039.27500000002</v>
      </c>
      <c r="AE475" s="61">
        <v>44646</v>
      </c>
      <c r="AF475" s="62">
        <f t="shared" ca="1" si="209"/>
        <v>1562</v>
      </c>
      <c r="AG475" s="62">
        <f t="shared" ca="1" si="230"/>
        <v>1562</v>
      </c>
      <c r="AH475" s="62">
        <f t="shared" ca="1" si="205"/>
        <v>921</v>
      </c>
      <c r="AI475" s="62">
        <f t="shared" ca="1" si="217"/>
        <v>641</v>
      </c>
      <c r="AJ475" s="62">
        <f t="shared" ca="1" si="218"/>
        <v>641</v>
      </c>
      <c r="AK475" s="62">
        <f t="shared" ca="1" si="224"/>
        <v>675325.27500000002</v>
      </c>
      <c r="AL475" s="43">
        <f ca="1">SUM(AJ$12:AJ475)</f>
        <v>346196</v>
      </c>
      <c r="AM475" s="60">
        <f ca="1">SUM(AH$12:AH475)+SUMIF(AI$12:AI475, "&lt;0")</f>
        <v>329129.27500000002</v>
      </c>
      <c r="AO475" s="61">
        <v>44646</v>
      </c>
      <c r="AP475" s="62">
        <f t="shared" ca="1" si="210"/>
        <v>2062</v>
      </c>
      <c r="AQ475" s="62">
        <f t="shared" ca="1" si="231"/>
        <v>2062</v>
      </c>
      <c r="AR475" s="62">
        <f t="shared" ca="1" si="206"/>
        <v>1181</v>
      </c>
      <c r="AS475" s="62">
        <f t="shared" ca="1" si="219"/>
        <v>881</v>
      </c>
      <c r="AT475" s="62">
        <f t="shared" ca="1" si="220"/>
        <v>881</v>
      </c>
      <c r="AU475" s="62">
        <f t="shared" ca="1" si="225"/>
        <v>876075.27500000002</v>
      </c>
      <c r="AV475" s="43">
        <f ca="1">SUM(AT$12:AT475)</f>
        <v>449516</v>
      </c>
      <c r="AW475" s="60">
        <f ca="1">SUM(AR$12:AR475)+SUMIF(AS$12:AS475, "&lt;0")</f>
        <v>426559.27500000002</v>
      </c>
    </row>
    <row r="476" spans="1:49" x14ac:dyDescent="0.2">
      <c r="A476" s="33">
        <v>44647</v>
      </c>
      <c r="B476" s="54">
        <f ca="1">IF($A476&gt;= $C$5,$C$6, INDEX('[1]Historical Data'!$C$2:$C$745, MATCH(A476, '[1]Historical Data'!$A$2:$A$745, 0)))</f>
        <v>1062</v>
      </c>
      <c r="C476" s="62">
        <f t="shared" ca="1" si="227"/>
        <v>1062</v>
      </c>
      <c r="D476" s="62">
        <f t="shared" ca="1" si="207"/>
        <v>894</v>
      </c>
      <c r="E476" s="62">
        <f t="shared" ca="1" si="211"/>
        <v>168</v>
      </c>
      <c r="F476" s="62">
        <f t="shared" ca="1" si="208"/>
        <v>168</v>
      </c>
      <c r="G476" s="62">
        <f t="shared" ca="1" si="221"/>
        <v>475637.27500000002</v>
      </c>
      <c r="H476" s="43">
        <f ca="1">SUM(F$12:F476)</f>
        <v>243044</v>
      </c>
      <c r="I476" s="60">
        <f ca="1">SUM(D$12:D476)+SUMIF(E$12:E476, "&lt;0")</f>
        <v>232593.27499999999</v>
      </c>
      <c r="J476" s="43"/>
      <c r="K476" s="61">
        <v>44647</v>
      </c>
      <c r="L476" s="62">
        <f t="shared" ca="1" si="212"/>
        <v>1562</v>
      </c>
      <c r="M476" s="62">
        <f t="shared" ca="1" si="228"/>
        <v>1562</v>
      </c>
      <c r="N476" s="62">
        <f t="shared" ca="1" si="203"/>
        <v>1154</v>
      </c>
      <c r="O476" s="62">
        <f t="shared" ca="1" si="213"/>
        <v>408</v>
      </c>
      <c r="P476" s="62">
        <f t="shared" ca="1" si="214"/>
        <v>408</v>
      </c>
      <c r="Q476" s="62">
        <f t="shared" ca="1" si="222"/>
        <v>664387.27500000002</v>
      </c>
      <c r="R476" s="43">
        <f ca="1">SUM(P$12:P476)</f>
        <v>340364</v>
      </c>
      <c r="S476" s="60">
        <f ca="1">SUM(N$12:N476)+SUMIF(O$12:O476, "&lt;0")</f>
        <v>324023.27500000002</v>
      </c>
      <c r="U476" s="61">
        <v>44647</v>
      </c>
      <c r="V476" s="62">
        <f t="shared" ca="1" si="226"/>
        <v>2062</v>
      </c>
      <c r="W476" s="62">
        <f t="shared" ca="1" si="229"/>
        <v>2062</v>
      </c>
      <c r="X476" s="62">
        <f t="shared" ca="1" si="204"/>
        <v>1414</v>
      </c>
      <c r="Y476" s="62">
        <f t="shared" ca="1" si="215"/>
        <v>648</v>
      </c>
      <c r="Z476" s="62">
        <f t="shared" ca="1" si="216"/>
        <v>648</v>
      </c>
      <c r="AA476" s="62">
        <f t="shared" ca="1" si="223"/>
        <v>853137.27500000002</v>
      </c>
      <c r="AB476" s="43">
        <f ca="1">SUM(Z$12:Z476)</f>
        <v>437684</v>
      </c>
      <c r="AC476" s="60">
        <f ca="1">SUM(X$12:X476)+SUMIF(Y$12:Y476, "&lt;0")</f>
        <v>415453.27500000002</v>
      </c>
      <c r="AE476" s="61">
        <v>44647</v>
      </c>
      <c r="AF476" s="62">
        <f t="shared" ca="1" si="209"/>
        <v>1562</v>
      </c>
      <c r="AG476" s="62">
        <f t="shared" ca="1" si="230"/>
        <v>1562</v>
      </c>
      <c r="AH476" s="62">
        <f t="shared" ca="1" si="205"/>
        <v>1154</v>
      </c>
      <c r="AI476" s="62">
        <f t="shared" ca="1" si="217"/>
        <v>408</v>
      </c>
      <c r="AJ476" s="62">
        <f t="shared" ca="1" si="218"/>
        <v>408</v>
      </c>
      <c r="AK476" s="62">
        <f t="shared" ca="1" si="224"/>
        <v>676887.27500000002</v>
      </c>
      <c r="AL476" s="43">
        <f ca="1">SUM(AJ$12:AJ476)</f>
        <v>346604</v>
      </c>
      <c r="AM476" s="60">
        <f ca="1">SUM(AH$12:AH476)+SUMIF(AI$12:AI476, "&lt;0")</f>
        <v>330283.27500000002</v>
      </c>
      <c r="AO476" s="61">
        <v>44647</v>
      </c>
      <c r="AP476" s="62">
        <f t="shared" ca="1" si="210"/>
        <v>2062</v>
      </c>
      <c r="AQ476" s="62">
        <f t="shared" ca="1" si="231"/>
        <v>2062</v>
      </c>
      <c r="AR476" s="62">
        <f t="shared" ca="1" si="206"/>
        <v>1414</v>
      </c>
      <c r="AS476" s="62">
        <f t="shared" ca="1" si="219"/>
        <v>648</v>
      </c>
      <c r="AT476" s="62">
        <f t="shared" ca="1" si="220"/>
        <v>648</v>
      </c>
      <c r="AU476" s="62">
        <f t="shared" ca="1" si="225"/>
        <v>878137.27500000002</v>
      </c>
      <c r="AV476" s="43">
        <f ca="1">SUM(AT$12:AT476)</f>
        <v>450164</v>
      </c>
      <c r="AW476" s="60">
        <f ca="1">SUM(AR$12:AR476)+SUMIF(AS$12:AS476, "&lt;0")</f>
        <v>427973.27500000002</v>
      </c>
    </row>
    <row r="477" spans="1:49" x14ac:dyDescent="0.2">
      <c r="A477" s="33">
        <v>44648</v>
      </c>
      <c r="B477" s="54">
        <f ca="1">IF($A477&gt;= $C$5,$C$6, INDEX('[1]Historical Data'!$C$2:$C$745, MATCH(A477, '[1]Historical Data'!$A$2:$A$745, 0)))</f>
        <v>1062</v>
      </c>
      <c r="C477" s="62">
        <f t="shared" ca="1" si="227"/>
        <v>1062</v>
      </c>
      <c r="D477" s="62">
        <f t="shared" ca="1" si="207"/>
        <v>0</v>
      </c>
      <c r="E477" s="62">
        <f t="shared" ca="1" si="211"/>
        <v>1062</v>
      </c>
      <c r="F477" s="62">
        <f t="shared" ca="1" si="208"/>
        <v>1062</v>
      </c>
      <c r="G477" s="62">
        <f t="shared" ca="1" si="221"/>
        <v>476699.27500000002</v>
      </c>
      <c r="H477" s="43">
        <f ca="1">SUM(F$12:F477)</f>
        <v>244106</v>
      </c>
      <c r="I477" s="60">
        <f ca="1">SUM(D$12:D477)+SUMIF(E$12:E477, "&lt;0")</f>
        <v>232593.27499999999</v>
      </c>
      <c r="J477" s="43"/>
      <c r="K477" s="61">
        <v>44648</v>
      </c>
      <c r="L477" s="62">
        <f t="shared" ca="1" si="212"/>
        <v>1562</v>
      </c>
      <c r="M477" s="62">
        <f t="shared" ca="1" si="228"/>
        <v>1562</v>
      </c>
      <c r="N477" s="62">
        <f t="shared" ca="1" si="203"/>
        <v>160</v>
      </c>
      <c r="O477" s="62">
        <f t="shared" ca="1" si="213"/>
        <v>1402</v>
      </c>
      <c r="P477" s="62">
        <f t="shared" ca="1" si="214"/>
        <v>1402</v>
      </c>
      <c r="Q477" s="62">
        <f t="shared" ca="1" si="222"/>
        <v>665949.27500000002</v>
      </c>
      <c r="R477" s="43">
        <f ca="1">SUM(P$12:P477)</f>
        <v>341766</v>
      </c>
      <c r="S477" s="60">
        <f ca="1">SUM(N$12:N477)+SUMIF(O$12:O477, "&lt;0")</f>
        <v>324183.27500000002</v>
      </c>
      <c r="U477" s="61">
        <v>44648</v>
      </c>
      <c r="V477" s="62">
        <f t="shared" ca="1" si="226"/>
        <v>2062</v>
      </c>
      <c r="W477" s="62">
        <f t="shared" ca="1" si="229"/>
        <v>2062</v>
      </c>
      <c r="X477" s="62">
        <f t="shared" ca="1" si="204"/>
        <v>320</v>
      </c>
      <c r="Y477" s="62">
        <f t="shared" ca="1" si="215"/>
        <v>1742</v>
      </c>
      <c r="Z477" s="62">
        <f t="shared" ca="1" si="216"/>
        <v>1742</v>
      </c>
      <c r="AA477" s="62">
        <f t="shared" ca="1" si="223"/>
        <v>855199.27500000002</v>
      </c>
      <c r="AB477" s="43">
        <f ca="1">SUM(Z$12:Z477)</f>
        <v>439426</v>
      </c>
      <c r="AC477" s="60">
        <f ca="1">SUM(X$12:X477)+SUMIF(Y$12:Y477, "&lt;0")</f>
        <v>415773.27500000002</v>
      </c>
      <c r="AE477" s="61">
        <v>44648</v>
      </c>
      <c r="AF477" s="62">
        <f t="shared" ca="1" si="209"/>
        <v>1562</v>
      </c>
      <c r="AG477" s="62">
        <f t="shared" ca="1" si="230"/>
        <v>1562</v>
      </c>
      <c r="AH477" s="62">
        <f t="shared" ca="1" si="205"/>
        <v>60</v>
      </c>
      <c r="AI477" s="62">
        <f t="shared" ca="1" si="217"/>
        <v>1502</v>
      </c>
      <c r="AJ477" s="62">
        <f t="shared" ca="1" si="218"/>
        <v>1502</v>
      </c>
      <c r="AK477" s="62">
        <f t="shared" ca="1" si="224"/>
        <v>678449.27500000002</v>
      </c>
      <c r="AL477" s="43">
        <f ca="1">SUM(AJ$12:AJ477)</f>
        <v>348106</v>
      </c>
      <c r="AM477" s="60">
        <f ca="1">SUM(AH$12:AH477)+SUMIF(AI$12:AI477, "&lt;0")</f>
        <v>330343.27500000002</v>
      </c>
      <c r="AO477" s="61">
        <v>44648</v>
      </c>
      <c r="AP477" s="62">
        <f t="shared" ca="1" si="210"/>
        <v>2062</v>
      </c>
      <c r="AQ477" s="62">
        <f t="shared" ca="1" si="231"/>
        <v>2062</v>
      </c>
      <c r="AR477" s="62">
        <f t="shared" ca="1" si="206"/>
        <v>120</v>
      </c>
      <c r="AS477" s="62">
        <f t="shared" ca="1" si="219"/>
        <v>1942</v>
      </c>
      <c r="AT477" s="62">
        <f t="shared" ca="1" si="220"/>
        <v>1942</v>
      </c>
      <c r="AU477" s="62">
        <f t="shared" ca="1" si="225"/>
        <v>880199.27500000002</v>
      </c>
      <c r="AV477" s="43">
        <f ca="1">SUM(AT$12:AT477)</f>
        <v>452106</v>
      </c>
      <c r="AW477" s="60">
        <f ca="1">SUM(AR$12:AR477)+SUMIF(AS$12:AS477, "&lt;0")</f>
        <v>428093.27500000002</v>
      </c>
    </row>
    <row r="478" spans="1:49" x14ac:dyDescent="0.2">
      <c r="A478" s="33">
        <v>44649</v>
      </c>
      <c r="B478" s="54">
        <f ca="1">IF($A478&gt;= $C$5,$C$6, INDEX('[1]Historical Data'!$C$2:$C$745, MATCH(A478, '[1]Historical Data'!$A$2:$A$745, 0)))</f>
        <v>1062</v>
      </c>
      <c r="C478" s="62">
        <f t="shared" ca="1" si="227"/>
        <v>1062</v>
      </c>
      <c r="D478" s="62">
        <f t="shared" ca="1" si="207"/>
        <v>0</v>
      </c>
      <c r="E478" s="62">
        <f t="shared" ca="1" si="211"/>
        <v>1062</v>
      </c>
      <c r="F478" s="62">
        <f t="shared" ca="1" si="208"/>
        <v>1062</v>
      </c>
      <c r="G478" s="62">
        <f t="shared" ca="1" si="221"/>
        <v>477761.27500000002</v>
      </c>
      <c r="H478" s="43">
        <f ca="1">SUM(F$12:F478)</f>
        <v>245168</v>
      </c>
      <c r="I478" s="60">
        <f ca="1">SUM(D$12:D478)+SUMIF(E$12:E478, "&lt;0")</f>
        <v>232593.27499999999</v>
      </c>
      <c r="J478" s="43"/>
      <c r="K478" s="61">
        <v>44649</v>
      </c>
      <c r="L478" s="62">
        <f t="shared" ca="1" si="212"/>
        <v>1562</v>
      </c>
      <c r="M478" s="62">
        <f t="shared" ca="1" si="228"/>
        <v>1562</v>
      </c>
      <c r="N478" s="62">
        <f t="shared" ca="1" si="203"/>
        <v>155</v>
      </c>
      <c r="O478" s="62">
        <f t="shared" ca="1" si="213"/>
        <v>1407</v>
      </c>
      <c r="P478" s="62">
        <f t="shared" ca="1" si="214"/>
        <v>1407</v>
      </c>
      <c r="Q478" s="62">
        <f t="shared" ca="1" si="222"/>
        <v>667511.27500000002</v>
      </c>
      <c r="R478" s="43">
        <f ca="1">SUM(P$12:P478)</f>
        <v>343173</v>
      </c>
      <c r="S478" s="60">
        <f ca="1">SUM(N$12:N478)+SUMIF(O$12:O478, "&lt;0")</f>
        <v>324338.27500000002</v>
      </c>
      <c r="U478" s="61">
        <v>44649</v>
      </c>
      <c r="V478" s="62">
        <f t="shared" ca="1" si="226"/>
        <v>2062</v>
      </c>
      <c r="W478" s="62">
        <f t="shared" ca="1" si="229"/>
        <v>2062</v>
      </c>
      <c r="X478" s="62">
        <f t="shared" ca="1" si="204"/>
        <v>310</v>
      </c>
      <c r="Y478" s="62">
        <f t="shared" ca="1" si="215"/>
        <v>1752</v>
      </c>
      <c r="Z478" s="62">
        <f t="shared" ca="1" si="216"/>
        <v>1752</v>
      </c>
      <c r="AA478" s="62">
        <f t="shared" ca="1" si="223"/>
        <v>857261.27500000002</v>
      </c>
      <c r="AB478" s="43">
        <f ca="1">SUM(Z$12:Z478)</f>
        <v>441178</v>
      </c>
      <c r="AC478" s="60">
        <f ca="1">SUM(X$12:X478)+SUMIF(Y$12:Y478, "&lt;0")</f>
        <v>416083.27500000002</v>
      </c>
      <c r="AE478" s="61">
        <v>44649</v>
      </c>
      <c r="AF478" s="62">
        <f t="shared" ca="1" si="209"/>
        <v>1562</v>
      </c>
      <c r="AG478" s="62">
        <f t="shared" ca="1" si="230"/>
        <v>1562</v>
      </c>
      <c r="AH478" s="62">
        <f t="shared" ca="1" si="205"/>
        <v>50</v>
      </c>
      <c r="AI478" s="62">
        <f t="shared" ca="1" si="217"/>
        <v>1512</v>
      </c>
      <c r="AJ478" s="62">
        <f t="shared" ca="1" si="218"/>
        <v>1512</v>
      </c>
      <c r="AK478" s="62">
        <f t="shared" ca="1" si="224"/>
        <v>680011.27500000002</v>
      </c>
      <c r="AL478" s="43">
        <f ca="1">SUM(AJ$12:AJ478)</f>
        <v>349618</v>
      </c>
      <c r="AM478" s="60">
        <f ca="1">SUM(AH$12:AH478)+SUMIF(AI$12:AI478, "&lt;0")</f>
        <v>330393.27500000002</v>
      </c>
      <c r="AO478" s="61">
        <v>44649</v>
      </c>
      <c r="AP478" s="62">
        <f t="shared" ca="1" si="210"/>
        <v>2062</v>
      </c>
      <c r="AQ478" s="62">
        <f t="shared" ca="1" si="231"/>
        <v>2062</v>
      </c>
      <c r="AR478" s="62">
        <f t="shared" ca="1" si="206"/>
        <v>370</v>
      </c>
      <c r="AS478" s="62">
        <f t="shared" ca="1" si="219"/>
        <v>1692</v>
      </c>
      <c r="AT478" s="62">
        <f t="shared" ca="1" si="220"/>
        <v>1692</v>
      </c>
      <c r="AU478" s="62">
        <f t="shared" ca="1" si="225"/>
        <v>882261.27500000002</v>
      </c>
      <c r="AV478" s="43">
        <f ca="1">SUM(AT$12:AT478)</f>
        <v>453798</v>
      </c>
      <c r="AW478" s="60">
        <f ca="1">SUM(AR$12:AR478)+SUMIF(AS$12:AS478, "&lt;0")</f>
        <v>428463.27500000002</v>
      </c>
    </row>
    <row r="479" spans="1:49" x14ac:dyDescent="0.2">
      <c r="A479" s="33">
        <v>44650</v>
      </c>
      <c r="B479" s="54">
        <f ca="1">IF($A479&gt;= $C$5,$C$6, INDEX('[1]Historical Data'!$C$2:$C$745, MATCH(A479, '[1]Historical Data'!$A$2:$A$745, 0)))</f>
        <v>1062</v>
      </c>
      <c r="C479" s="62">
        <f t="shared" ca="1" si="227"/>
        <v>1062</v>
      </c>
      <c r="D479" s="62">
        <f t="shared" ca="1" si="207"/>
        <v>0</v>
      </c>
      <c r="E479" s="62">
        <f t="shared" ca="1" si="211"/>
        <v>1062</v>
      </c>
      <c r="F479" s="62">
        <f t="shared" ca="1" si="208"/>
        <v>1062</v>
      </c>
      <c r="G479" s="62">
        <f t="shared" ca="1" si="221"/>
        <v>478823.27500000002</v>
      </c>
      <c r="H479" s="43">
        <f ca="1">SUM(F$12:F479)</f>
        <v>246230</v>
      </c>
      <c r="I479" s="60">
        <f ca="1">SUM(D$12:D479)+SUMIF(E$12:E479, "&lt;0")</f>
        <v>232593.27499999999</v>
      </c>
      <c r="J479" s="43"/>
      <c r="K479" s="61">
        <v>44650</v>
      </c>
      <c r="L479" s="62">
        <f t="shared" ca="1" si="212"/>
        <v>1562</v>
      </c>
      <c r="M479" s="62">
        <f t="shared" ca="1" si="228"/>
        <v>1562</v>
      </c>
      <c r="N479" s="62">
        <f t="shared" ca="1" si="203"/>
        <v>150</v>
      </c>
      <c r="O479" s="62">
        <f t="shared" ca="1" si="213"/>
        <v>1412</v>
      </c>
      <c r="P479" s="62">
        <f t="shared" ca="1" si="214"/>
        <v>1412</v>
      </c>
      <c r="Q479" s="62">
        <f t="shared" ca="1" si="222"/>
        <v>669073.27500000002</v>
      </c>
      <c r="R479" s="43">
        <f ca="1">SUM(P$12:P479)</f>
        <v>344585</v>
      </c>
      <c r="S479" s="60">
        <f ca="1">SUM(N$12:N479)+SUMIF(O$12:O479, "&lt;0")</f>
        <v>324488.27500000002</v>
      </c>
      <c r="U479" s="61">
        <v>44650</v>
      </c>
      <c r="V479" s="62">
        <f t="shared" ca="1" si="226"/>
        <v>2062</v>
      </c>
      <c r="W479" s="62">
        <f t="shared" ca="1" si="229"/>
        <v>2062</v>
      </c>
      <c r="X479" s="62">
        <f t="shared" ca="1" si="204"/>
        <v>300</v>
      </c>
      <c r="Y479" s="62">
        <f t="shared" ca="1" si="215"/>
        <v>1762</v>
      </c>
      <c r="Z479" s="62">
        <f t="shared" ca="1" si="216"/>
        <v>1762</v>
      </c>
      <c r="AA479" s="62">
        <f t="shared" ca="1" si="223"/>
        <v>859323.27500000002</v>
      </c>
      <c r="AB479" s="43">
        <f ca="1">SUM(Z$12:Z479)</f>
        <v>442940</v>
      </c>
      <c r="AC479" s="60">
        <f ca="1">SUM(X$12:X479)+SUMIF(Y$12:Y479, "&lt;0")</f>
        <v>416383.27500000002</v>
      </c>
      <c r="AE479" s="61">
        <v>44650</v>
      </c>
      <c r="AF479" s="62">
        <f t="shared" ca="1" si="209"/>
        <v>1562</v>
      </c>
      <c r="AG479" s="62">
        <f t="shared" ca="1" si="230"/>
        <v>1562</v>
      </c>
      <c r="AH479" s="62">
        <f t="shared" ca="1" si="205"/>
        <v>40</v>
      </c>
      <c r="AI479" s="62">
        <f t="shared" ca="1" si="217"/>
        <v>1522</v>
      </c>
      <c r="AJ479" s="62">
        <f t="shared" ca="1" si="218"/>
        <v>1522</v>
      </c>
      <c r="AK479" s="62">
        <f t="shared" ca="1" si="224"/>
        <v>681573.27500000002</v>
      </c>
      <c r="AL479" s="43">
        <f ca="1">SUM(AJ$12:AJ479)</f>
        <v>351140</v>
      </c>
      <c r="AM479" s="60">
        <f ca="1">SUM(AH$12:AH479)+SUMIF(AI$12:AI479, "&lt;0")</f>
        <v>330433.27500000002</v>
      </c>
      <c r="AO479" s="61">
        <v>44650</v>
      </c>
      <c r="AP479" s="62">
        <f t="shared" ca="1" si="210"/>
        <v>2062</v>
      </c>
      <c r="AQ479" s="62">
        <f t="shared" ca="1" si="231"/>
        <v>2062</v>
      </c>
      <c r="AR479" s="62">
        <f t="shared" ca="1" si="206"/>
        <v>380.27899999999863</v>
      </c>
      <c r="AS479" s="62">
        <f t="shared" ca="1" si="219"/>
        <v>1681.7210000000014</v>
      </c>
      <c r="AT479" s="62">
        <f t="shared" ca="1" si="220"/>
        <v>1681.7210000000014</v>
      </c>
      <c r="AU479" s="62">
        <f t="shared" ca="1" si="225"/>
        <v>884323.27500000002</v>
      </c>
      <c r="AV479" s="43">
        <f ca="1">SUM(AT$12:AT479)</f>
        <v>455479.72100000002</v>
      </c>
      <c r="AW479" s="60">
        <f ca="1">SUM(AR$12:AR479)+SUMIF(AS$12:AS479, "&lt;0")</f>
        <v>428843.554</v>
      </c>
    </row>
    <row r="480" spans="1:49" x14ac:dyDescent="0.2">
      <c r="A480" s="33">
        <v>44651</v>
      </c>
      <c r="B480" s="54">
        <f ca="1">IF($A480&gt;= $C$5,$C$6, INDEX('[1]Historical Data'!$C$2:$C$745, MATCH(A480, '[1]Historical Data'!$A$2:$A$745, 0)))</f>
        <v>1062</v>
      </c>
      <c r="C480" s="62">
        <f t="shared" ca="1" si="227"/>
        <v>1062</v>
      </c>
      <c r="D480" s="62">
        <f t="shared" ca="1" si="207"/>
        <v>0</v>
      </c>
      <c r="E480" s="62">
        <f t="shared" ca="1" si="211"/>
        <v>1062</v>
      </c>
      <c r="F480" s="62">
        <f t="shared" ca="1" si="208"/>
        <v>1062</v>
      </c>
      <c r="G480" s="62">
        <f t="shared" ca="1" si="221"/>
        <v>479885.27500000002</v>
      </c>
      <c r="H480" s="43">
        <f ca="1">SUM(F$12:F480)</f>
        <v>247292</v>
      </c>
      <c r="I480" s="60">
        <f ca="1">SUM(D$12:D480)+SUMIF(E$12:E480, "&lt;0")</f>
        <v>232593.27499999999</v>
      </c>
      <c r="J480" s="43"/>
      <c r="K480" s="61">
        <v>44651</v>
      </c>
      <c r="L480" s="62">
        <f t="shared" ca="1" si="212"/>
        <v>1562</v>
      </c>
      <c r="M480" s="62">
        <f t="shared" ca="1" si="228"/>
        <v>1562</v>
      </c>
      <c r="N480" s="62">
        <f t="shared" ca="1" si="203"/>
        <v>440.72499999999854</v>
      </c>
      <c r="O480" s="62">
        <f t="shared" ca="1" si="213"/>
        <v>1121.2750000000015</v>
      </c>
      <c r="P480" s="62">
        <f t="shared" ca="1" si="214"/>
        <v>1121.2750000000015</v>
      </c>
      <c r="Q480" s="62">
        <f t="shared" ca="1" si="222"/>
        <v>670635.27500000002</v>
      </c>
      <c r="R480" s="43">
        <f ca="1">SUM(P$12:P480)</f>
        <v>345706.27500000002</v>
      </c>
      <c r="S480" s="60">
        <f ca="1">SUM(N$12:N480)+SUMIF(O$12:O480, "&lt;0")</f>
        <v>324929</v>
      </c>
      <c r="U480" s="61">
        <v>44651</v>
      </c>
      <c r="V480" s="62">
        <f t="shared" ca="1" si="226"/>
        <v>2062</v>
      </c>
      <c r="W480" s="62">
        <f t="shared" ca="1" si="229"/>
        <v>2062</v>
      </c>
      <c r="X480" s="62">
        <f t="shared" ca="1" si="204"/>
        <v>1015.7249999999985</v>
      </c>
      <c r="Y480" s="62">
        <f t="shared" ca="1" si="215"/>
        <v>1046.2750000000015</v>
      </c>
      <c r="Z480" s="62">
        <f t="shared" ca="1" si="216"/>
        <v>1046.2750000000015</v>
      </c>
      <c r="AA480" s="62">
        <f t="shared" ca="1" si="223"/>
        <v>861385.27500000002</v>
      </c>
      <c r="AB480" s="43">
        <f ca="1">SUM(Z$12:Z480)</f>
        <v>443986.27500000002</v>
      </c>
      <c r="AC480" s="60">
        <f ca="1">SUM(X$12:X480)+SUMIF(Y$12:Y480, "&lt;0")</f>
        <v>417399</v>
      </c>
      <c r="AE480" s="61">
        <v>44651</v>
      </c>
      <c r="AF480" s="62">
        <f t="shared" ca="1" si="209"/>
        <v>1562</v>
      </c>
      <c r="AG480" s="62">
        <f t="shared" ca="1" si="230"/>
        <v>1562</v>
      </c>
      <c r="AH480" s="62">
        <f t="shared" ca="1" si="205"/>
        <v>755.72499999999854</v>
      </c>
      <c r="AI480" s="62">
        <f t="shared" ca="1" si="217"/>
        <v>806.27500000000146</v>
      </c>
      <c r="AJ480" s="62">
        <f t="shared" ca="1" si="218"/>
        <v>806.27500000000146</v>
      </c>
      <c r="AK480" s="62">
        <f t="shared" ca="1" si="224"/>
        <v>683135.27500000002</v>
      </c>
      <c r="AL480" s="43">
        <f ca="1">SUM(AJ$12:AJ480)</f>
        <v>351946.27500000002</v>
      </c>
      <c r="AM480" s="60">
        <f ca="1">SUM(AH$12:AH480)+SUMIF(AI$12:AI480, "&lt;0")</f>
        <v>331189</v>
      </c>
      <c r="AO480" s="61">
        <v>44651</v>
      </c>
      <c r="AP480" s="62">
        <f t="shared" ca="1" si="210"/>
        <v>2062</v>
      </c>
      <c r="AQ480" s="62">
        <f t="shared" ca="1" si="231"/>
        <v>2062</v>
      </c>
      <c r="AR480" s="62">
        <f t="shared" ca="1" si="206"/>
        <v>1075.4459999999999</v>
      </c>
      <c r="AS480" s="62">
        <f t="shared" ca="1" si="219"/>
        <v>986.55400000000009</v>
      </c>
      <c r="AT480" s="62">
        <f t="shared" ca="1" si="220"/>
        <v>986.55400000000009</v>
      </c>
      <c r="AU480" s="62">
        <f t="shared" ca="1" si="225"/>
        <v>886385.27500000002</v>
      </c>
      <c r="AV480" s="43">
        <f ca="1">SUM(AT$12:AT480)</f>
        <v>456466.27500000002</v>
      </c>
      <c r="AW480" s="60">
        <f ca="1">SUM(AR$12:AR480)+SUMIF(AS$12:AS480, "&lt;0")</f>
        <v>429919</v>
      </c>
    </row>
    <row r="481" spans="1:49" x14ac:dyDescent="0.2">
      <c r="A481" s="33">
        <v>44652</v>
      </c>
      <c r="B481" s="54">
        <f ca="1">IF($A481&gt;= $C$5,$C$6, INDEX('[1]Historical Data'!$C$2:$C$745, MATCH(A481, '[1]Historical Data'!$A$2:$A$745, 0)))</f>
        <v>1062</v>
      </c>
      <c r="C481" s="62">
        <f t="shared" ca="1" si="227"/>
        <v>1062</v>
      </c>
      <c r="D481" s="62">
        <f t="shared" ca="1" si="207"/>
        <v>0</v>
      </c>
      <c r="E481" s="62">
        <f t="shared" ca="1" si="211"/>
        <v>1062</v>
      </c>
      <c r="F481" s="62">
        <f t="shared" ca="1" si="208"/>
        <v>1062</v>
      </c>
      <c r="G481" s="62">
        <f t="shared" ca="1" si="221"/>
        <v>480947.27500000002</v>
      </c>
      <c r="H481" s="43">
        <f ca="1">SUM(F$12:F481)</f>
        <v>248354</v>
      </c>
      <c r="I481" s="60">
        <f ca="1">SUM(D$12:D481)+SUMIF(E$12:E481, "&lt;0")</f>
        <v>232593.27499999999</v>
      </c>
      <c r="J481" s="43"/>
      <c r="K481" s="61">
        <v>44652</v>
      </c>
      <c r="L481" s="62">
        <f t="shared" ca="1" si="212"/>
        <v>1562</v>
      </c>
      <c r="M481" s="62">
        <f t="shared" ca="1" si="228"/>
        <v>1562</v>
      </c>
      <c r="N481" s="62">
        <f t="shared" ca="1" si="203"/>
        <v>356</v>
      </c>
      <c r="O481" s="62">
        <f t="shared" ca="1" si="213"/>
        <v>1206</v>
      </c>
      <c r="P481" s="62">
        <f t="shared" ca="1" si="214"/>
        <v>1206</v>
      </c>
      <c r="Q481" s="62">
        <f t="shared" ca="1" si="222"/>
        <v>672197.27500000002</v>
      </c>
      <c r="R481" s="43">
        <f ca="1">SUM(P$12:P481)</f>
        <v>346912.27500000002</v>
      </c>
      <c r="S481" s="60">
        <f ca="1">SUM(N$12:N481)+SUMIF(O$12:O481, "&lt;0")</f>
        <v>325285</v>
      </c>
      <c r="U481" s="61">
        <v>44652</v>
      </c>
      <c r="V481" s="62">
        <f t="shared" ca="1" si="226"/>
        <v>2062</v>
      </c>
      <c r="W481" s="62">
        <f t="shared" ca="1" si="229"/>
        <v>2062</v>
      </c>
      <c r="X481" s="62">
        <f t="shared" ca="1" si="204"/>
        <v>616</v>
      </c>
      <c r="Y481" s="62">
        <f t="shared" ca="1" si="215"/>
        <v>1446</v>
      </c>
      <c r="Z481" s="62">
        <f t="shared" ca="1" si="216"/>
        <v>1446</v>
      </c>
      <c r="AA481" s="62">
        <f t="shared" ca="1" si="223"/>
        <v>863447.27500000002</v>
      </c>
      <c r="AB481" s="43">
        <f ca="1">SUM(Z$12:Z481)</f>
        <v>445432.27500000002</v>
      </c>
      <c r="AC481" s="60">
        <f ca="1">SUM(X$12:X481)+SUMIF(Y$12:Y481, "&lt;0")</f>
        <v>418015</v>
      </c>
      <c r="AE481" s="61">
        <v>44652</v>
      </c>
      <c r="AF481" s="62">
        <f t="shared" ca="1" si="209"/>
        <v>1562</v>
      </c>
      <c r="AG481" s="62">
        <f t="shared" ca="1" si="230"/>
        <v>1562</v>
      </c>
      <c r="AH481" s="62">
        <f t="shared" ca="1" si="205"/>
        <v>356</v>
      </c>
      <c r="AI481" s="62">
        <f t="shared" ca="1" si="217"/>
        <v>1206</v>
      </c>
      <c r="AJ481" s="62">
        <f t="shared" ca="1" si="218"/>
        <v>1206</v>
      </c>
      <c r="AK481" s="62">
        <f t="shared" ca="1" si="224"/>
        <v>684697.27500000002</v>
      </c>
      <c r="AL481" s="43">
        <f ca="1">SUM(AJ$12:AJ481)</f>
        <v>353152.27500000002</v>
      </c>
      <c r="AM481" s="60">
        <f ca="1">SUM(AH$12:AH481)+SUMIF(AI$12:AI481, "&lt;0")</f>
        <v>331545</v>
      </c>
      <c r="AO481" s="61">
        <v>44652</v>
      </c>
      <c r="AP481" s="62">
        <f t="shared" ca="1" si="210"/>
        <v>2062</v>
      </c>
      <c r="AQ481" s="62">
        <f t="shared" ca="1" si="231"/>
        <v>2062</v>
      </c>
      <c r="AR481" s="62">
        <f t="shared" ca="1" si="206"/>
        <v>616</v>
      </c>
      <c r="AS481" s="62">
        <f t="shared" ca="1" si="219"/>
        <v>1446</v>
      </c>
      <c r="AT481" s="62">
        <f t="shared" ca="1" si="220"/>
        <v>1446</v>
      </c>
      <c r="AU481" s="62">
        <f t="shared" ca="1" si="225"/>
        <v>888447.27500000002</v>
      </c>
      <c r="AV481" s="43">
        <f ca="1">SUM(AT$12:AT481)</f>
        <v>457912.27500000002</v>
      </c>
      <c r="AW481" s="60">
        <f ca="1">SUM(AR$12:AR481)+SUMIF(AS$12:AS481, "&lt;0")</f>
        <v>430535</v>
      </c>
    </row>
    <row r="482" spans="1:49" x14ac:dyDescent="0.2">
      <c r="A482" s="33">
        <v>44653</v>
      </c>
      <c r="B482" s="54">
        <f ca="1">IF($A482&gt;= $C$5,$C$6, INDEX('[1]Historical Data'!$C$2:$C$745, MATCH(A482, '[1]Historical Data'!$A$2:$A$745, 0)))</f>
        <v>1062</v>
      </c>
      <c r="C482" s="62">
        <f t="shared" ca="1" si="227"/>
        <v>1062</v>
      </c>
      <c r="D482" s="62">
        <f t="shared" ca="1" si="207"/>
        <v>280.72499999999854</v>
      </c>
      <c r="E482" s="62">
        <f t="shared" ca="1" si="211"/>
        <v>781.27500000000146</v>
      </c>
      <c r="F482" s="62">
        <f t="shared" ca="1" si="208"/>
        <v>781.27500000000146</v>
      </c>
      <c r="G482" s="62">
        <f t="shared" ca="1" si="221"/>
        <v>482009.27500000002</v>
      </c>
      <c r="H482" s="43">
        <f ca="1">SUM(F$12:F482)</f>
        <v>249135.27499999999</v>
      </c>
      <c r="I482" s="60">
        <f ca="1">SUM(D$12:D482)+SUMIF(E$12:E482, "&lt;0")</f>
        <v>232874</v>
      </c>
      <c r="J482" s="43"/>
      <c r="K482" s="61">
        <v>44653</v>
      </c>
      <c r="L482" s="62">
        <f t="shared" ca="1" si="212"/>
        <v>1562</v>
      </c>
      <c r="M482" s="62">
        <f t="shared" ca="1" si="228"/>
        <v>1562</v>
      </c>
      <c r="N482" s="62">
        <f t="shared" ca="1" si="203"/>
        <v>574</v>
      </c>
      <c r="O482" s="62">
        <f t="shared" ca="1" si="213"/>
        <v>988</v>
      </c>
      <c r="P482" s="62">
        <f t="shared" ca="1" si="214"/>
        <v>988</v>
      </c>
      <c r="Q482" s="62">
        <f t="shared" ca="1" si="222"/>
        <v>673759.27500000002</v>
      </c>
      <c r="R482" s="43">
        <f ca="1">SUM(P$12:P482)</f>
        <v>347900.27500000002</v>
      </c>
      <c r="S482" s="60">
        <f ca="1">SUM(N$12:N482)+SUMIF(O$12:O482, "&lt;0")</f>
        <v>325859</v>
      </c>
      <c r="U482" s="61">
        <v>44653</v>
      </c>
      <c r="V482" s="62">
        <f t="shared" ca="1" si="226"/>
        <v>2062</v>
      </c>
      <c r="W482" s="62">
        <f t="shared" ca="1" si="229"/>
        <v>2062</v>
      </c>
      <c r="X482" s="62">
        <f t="shared" ca="1" si="204"/>
        <v>829</v>
      </c>
      <c r="Y482" s="62">
        <f t="shared" ca="1" si="215"/>
        <v>1233</v>
      </c>
      <c r="Z482" s="62">
        <f t="shared" ca="1" si="216"/>
        <v>1233</v>
      </c>
      <c r="AA482" s="62">
        <f t="shared" ca="1" si="223"/>
        <v>865509.27500000002</v>
      </c>
      <c r="AB482" s="43">
        <f ca="1">SUM(Z$12:Z482)</f>
        <v>446665.27500000002</v>
      </c>
      <c r="AC482" s="60">
        <f ca="1">SUM(X$12:X482)+SUMIF(Y$12:Y482, "&lt;0")</f>
        <v>418844</v>
      </c>
      <c r="AE482" s="61">
        <v>44653</v>
      </c>
      <c r="AF482" s="62">
        <f t="shared" ca="1" si="209"/>
        <v>1562</v>
      </c>
      <c r="AG482" s="62">
        <f t="shared" ca="1" si="230"/>
        <v>1562</v>
      </c>
      <c r="AH482" s="62">
        <f t="shared" ca="1" si="205"/>
        <v>569</v>
      </c>
      <c r="AI482" s="62">
        <f t="shared" ca="1" si="217"/>
        <v>993</v>
      </c>
      <c r="AJ482" s="62">
        <f t="shared" ca="1" si="218"/>
        <v>993</v>
      </c>
      <c r="AK482" s="62">
        <f t="shared" ca="1" si="224"/>
        <v>686259.27500000002</v>
      </c>
      <c r="AL482" s="43">
        <f ca="1">SUM(AJ$12:AJ482)</f>
        <v>354145.27500000002</v>
      </c>
      <c r="AM482" s="60">
        <f ca="1">SUM(AH$12:AH482)+SUMIF(AI$12:AI482, "&lt;0")</f>
        <v>332114</v>
      </c>
      <c r="AO482" s="61">
        <v>44653</v>
      </c>
      <c r="AP482" s="62">
        <f t="shared" ca="1" si="210"/>
        <v>2062</v>
      </c>
      <c r="AQ482" s="62">
        <f t="shared" ca="1" si="231"/>
        <v>2062</v>
      </c>
      <c r="AR482" s="62">
        <f t="shared" ca="1" si="206"/>
        <v>819</v>
      </c>
      <c r="AS482" s="62">
        <f t="shared" ca="1" si="219"/>
        <v>1243</v>
      </c>
      <c r="AT482" s="62">
        <f t="shared" ca="1" si="220"/>
        <v>1243</v>
      </c>
      <c r="AU482" s="62">
        <f t="shared" ca="1" si="225"/>
        <v>890509.27500000002</v>
      </c>
      <c r="AV482" s="43">
        <f ca="1">SUM(AT$12:AT482)</f>
        <v>459155.27500000002</v>
      </c>
      <c r="AW482" s="60">
        <f ca="1">SUM(AR$12:AR482)+SUMIF(AS$12:AS482, "&lt;0")</f>
        <v>431354</v>
      </c>
    </row>
    <row r="483" spans="1:49" x14ac:dyDescent="0.2">
      <c r="A483" s="33">
        <v>44654</v>
      </c>
      <c r="B483" s="54">
        <f ca="1">IF($A483&gt;= $C$5,$C$6, INDEX('[1]Historical Data'!$C$2:$C$745, MATCH(A483, '[1]Historical Data'!$A$2:$A$745, 0)))</f>
        <v>1062</v>
      </c>
      <c r="C483" s="62">
        <f t="shared" ca="1" si="227"/>
        <v>1062</v>
      </c>
      <c r="D483" s="62">
        <f t="shared" ca="1" si="207"/>
        <v>334</v>
      </c>
      <c r="E483" s="62">
        <f t="shared" ca="1" si="211"/>
        <v>728</v>
      </c>
      <c r="F483" s="62">
        <f t="shared" ca="1" si="208"/>
        <v>728</v>
      </c>
      <c r="G483" s="62">
        <f t="shared" ca="1" si="221"/>
        <v>483071.27500000002</v>
      </c>
      <c r="H483" s="43">
        <f ca="1">SUM(F$12:F483)</f>
        <v>249863.27499999999</v>
      </c>
      <c r="I483" s="60">
        <f ca="1">SUM(D$12:D483)+SUMIF(E$12:E483, "&lt;0")</f>
        <v>233208</v>
      </c>
      <c r="J483" s="43"/>
      <c r="K483" s="61">
        <v>44654</v>
      </c>
      <c r="L483" s="62">
        <f t="shared" ca="1" si="212"/>
        <v>1562</v>
      </c>
      <c r="M483" s="62">
        <f t="shared" ca="1" si="228"/>
        <v>1562</v>
      </c>
      <c r="N483" s="62">
        <f t="shared" ca="1" si="203"/>
        <v>584</v>
      </c>
      <c r="O483" s="62">
        <f t="shared" ca="1" si="213"/>
        <v>978</v>
      </c>
      <c r="P483" s="62">
        <f t="shared" ca="1" si="214"/>
        <v>978</v>
      </c>
      <c r="Q483" s="62">
        <f t="shared" ca="1" si="222"/>
        <v>675321.27500000002</v>
      </c>
      <c r="R483" s="43">
        <f ca="1">SUM(P$12:P483)</f>
        <v>348878.27500000002</v>
      </c>
      <c r="S483" s="60">
        <f ca="1">SUM(N$12:N483)+SUMIF(O$12:O483, "&lt;0")</f>
        <v>326443</v>
      </c>
      <c r="U483" s="61">
        <v>44654</v>
      </c>
      <c r="V483" s="62">
        <f t="shared" ca="1" si="226"/>
        <v>2062</v>
      </c>
      <c r="W483" s="62">
        <f t="shared" ca="1" si="229"/>
        <v>2062</v>
      </c>
      <c r="X483" s="62">
        <f t="shared" ca="1" si="204"/>
        <v>834</v>
      </c>
      <c r="Y483" s="62">
        <f t="shared" ca="1" si="215"/>
        <v>1228</v>
      </c>
      <c r="Z483" s="62">
        <f t="shared" ca="1" si="216"/>
        <v>1228</v>
      </c>
      <c r="AA483" s="62">
        <f t="shared" ca="1" si="223"/>
        <v>867571.27500000002</v>
      </c>
      <c r="AB483" s="43">
        <f ca="1">SUM(Z$12:Z483)</f>
        <v>447893.27500000002</v>
      </c>
      <c r="AC483" s="60">
        <f ca="1">SUM(X$12:X483)+SUMIF(Y$12:Y483, "&lt;0")</f>
        <v>419678</v>
      </c>
      <c r="AE483" s="61">
        <v>44654</v>
      </c>
      <c r="AF483" s="62">
        <f t="shared" ca="1" si="209"/>
        <v>1562</v>
      </c>
      <c r="AG483" s="62">
        <f t="shared" ca="1" si="230"/>
        <v>1562</v>
      </c>
      <c r="AH483" s="62">
        <f t="shared" ca="1" si="205"/>
        <v>574</v>
      </c>
      <c r="AI483" s="62">
        <f t="shared" ca="1" si="217"/>
        <v>988</v>
      </c>
      <c r="AJ483" s="62">
        <f t="shared" ca="1" si="218"/>
        <v>988</v>
      </c>
      <c r="AK483" s="62">
        <f t="shared" ca="1" si="224"/>
        <v>687821.27500000002</v>
      </c>
      <c r="AL483" s="43">
        <f ca="1">SUM(AJ$12:AJ483)</f>
        <v>355133.27500000002</v>
      </c>
      <c r="AM483" s="60">
        <f ca="1">SUM(AH$12:AH483)+SUMIF(AI$12:AI483, "&lt;0")</f>
        <v>332688</v>
      </c>
      <c r="AO483" s="61">
        <v>44654</v>
      </c>
      <c r="AP483" s="62">
        <f t="shared" ca="1" si="210"/>
        <v>2062</v>
      </c>
      <c r="AQ483" s="62">
        <f t="shared" ca="1" si="231"/>
        <v>2062</v>
      </c>
      <c r="AR483" s="62">
        <f t="shared" ca="1" si="206"/>
        <v>814</v>
      </c>
      <c r="AS483" s="62">
        <f t="shared" ca="1" si="219"/>
        <v>1248</v>
      </c>
      <c r="AT483" s="62">
        <f t="shared" ca="1" si="220"/>
        <v>1248</v>
      </c>
      <c r="AU483" s="62">
        <f t="shared" ca="1" si="225"/>
        <v>892571.27500000002</v>
      </c>
      <c r="AV483" s="43">
        <f ca="1">SUM(AT$12:AT483)</f>
        <v>460403.27500000002</v>
      </c>
      <c r="AW483" s="60">
        <f ca="1">SUM(AR$12:AR483)+SUMIF(AS$12:AS483, "&lt;0")</f>
        <v>432168</v>
      </c>
    </row>
    <row r="484" spans="1:49" x14ac:dyDescent="0.2">
      <c r="A484" s="33">
        <v>44655</v>
      </c>
      <c r="B484" s="54">
        <f ca="1">IF($A484&gt;= $C$5,$C$6, INDEX('[1]Historical Data'!$C$2:$C$745, MATCH(A484, '[1]Historical Data'!$A$2:$A$745, 0)))</f>
        <v>1062</v>
      </c>
      <c r="C484" s="62">
        <f t="shared" ca="1" si="227"/>
        <v>1062</v>
      </c>
      <c r="D484" s="62">
        <f t="shared" ca="1" si="207"/>
        <v>44</v>
      </c>
      <c r="E484" s="62">
        <f t="shared" ca="1" si="211"/>
        <v>1018</v>
      </c>
      <c r="F484" s="62">
        <f t="shared" ca="1" si="208"/>
        <v>1018</v>
      </c>
      <c r="G484" s="62">
        <f t="shared" ca="1" si="221"/>
        <v>484133.27500000002</v>
      </c>
      <c r="H484" s="43">
        <f ca="1">SUM(F$12:F484)</f>
        <v>250881.27499999999</v>
      </c>
      <c r="I484" s="60">
        <f ca="1">SUM(D$12:D484)+SUMIF(E$12:E484, "&lt;0")</f>
        <v>233252</v>
      </c>
      <c r="J484" s="43"/>
      <c r="K484" s="61">
        <v>44655</v>
      </c>
      <c r="L484" s="62">
        <f t="shared" ca="1" si="212"/>
        <v>1562</v>
      </c>
      <c r="M484" s="62">
        <f t="shared" ca="1" si="228"/>
        <v>1562</v>
      </c>
      <c r="N484" s="62">
        <f t="shared" ref="N484:N547" ca="1" si="232" xml:space="preserve"> P460 + IF(O483 &lt; 0, -O483, 0)</f>
        <v>289</v>
      </c>
      <c r="O484" s="62">
        <f t="shared" ca="1" si="213"/>
        <v>1273</v>
      </c>
      <c r="P484" s="62">
        <f t="shared" ca="1" si="214"/>
        <v>1273</v>
      </c>
      <c r="Q484" s="62">
        <f t="shared" ca="1" si="222"/>
        <v>676883.27500000002</v>
      </c>
      <c r="R484" s="43">
        <f ca="1">SUM(P$12:P484)</f>
        <v>350151.27500000002</v>
      </c>
      <c r="S484" s="60">
        <f ca="1">SUM(N$12:N484)+SUMIF(O$12:O484, "&lt;0")</f>
        <v>326732</v>
      </c>
      <c r="U484" s="61">
        <v>44655</v>
      </c>
      <c r="V484" s="62">
        <f t="shared" ca="1" si="226"/>
        <v>2062</v>
      </c>
      <c r="W484" s="62">
        <f t="shared" ca="1" si="229"/>
        <v>2062</v>
      </c>
      <c r="X484" s="62">
        <f t="shared" ref="X484:X547" ca="1" si="233" xml:space="preserve"> Z460 + IF(Y483 &lt; 0, -Y483, 0)</f>
        <v>534</v>
      </c>
      <c r="Y484" s="62">
        <f t="shared" ca="1" si="215"/>
        <v>1528</v>
      </c>
      <c r="Z484" s="62">
        <f t="shared" ca="1" si="216"/>
        <v>1528</v>
      </c>
      <c r="AA484" s="62">
        <f t="shared" ca="1" si="223"/>
        <v>869633.27500000002</v>
      </c>
      <c r="AB484" s="43">
        <f ca="1">SUM(Z$12:Z484)</f>
        <v>449421.27500000002</v>
      </c>
      <c r="AC484" s="60">
        <f ca="1">SUM(X$12:X484)+SUMIF(Y$12:Y484, "&lt;0")</f>
        <v>420212</v>
      </c>
      <c r="AE484" s="61">
        <v>44655</v>
      </c>
      <c r="AF484" s="62">
        <f t="shared" ca="1" si="209"/>
        <v>1562</v>
      </c>
      <c r="AG484" s="62">
        <f t="shared" ca="1" si="230"/>
        <v>1562</v>
      </c>
      <c r="AH484" s="62">
        <f t="shared" ref="AH484:AH547" ca="1" si="234" xml:space="preserve"> AJ460 + IF(AI483 &lt; 0, -AI483, 0)</f>
        <v>284</v>
      </c>
      <c r="AI484" s="62">
        <f t="shared" ca="1" si="217"/>
        <v>1278</v>
      </c>
      <c r="AJ484" s="62">
        <f t="shared" ca="1" si="218"/>
        <v>1278</v>
      </c>
      <c r="AK484" s="62">
        <f t="shared" ca="1" si="224"/>
        <v>689383.27500000002</v>
      </c>
      <c r="AL484" s="43">
        <f ca="1">SUM(AJ$12:AJ484)</f>
        <v>356411.27500000002</v>
      </c>
      <c r="AM484" s="60">
        <f ca="1">SUM(AH$12:AH484)+SUMIF(AI$12:AI484, "&lt;0")</f>
        <v>332972</v>
      </c>
      <c r="AO484" s="61">
        <v>44655</v>
      </c>
      <c r="AP484" s="62">
        <f t="shared" ca="1" si="210"/>
        <v>2062</v>
      </c>
      <c r="AQ484" s="62">
        <f t="shared" ca="1" si="231"/>
        <v>2062</v>
      </c>
      <c r="AR484" s="62">
        <f t="shared" ref="AR484:AR547" ca="1" si="235" xml:space="preserve"> AT460 + IF(AS483 &lt; 0, -AS483, 0)</f>
        <v>524</v>
      </c>
      <c r="AS484" s="62">
        <f t="shared" ca="1" si="219"/>
        <v>1538</v>
      </c>
      <c r="AT484" s="62">
        <f t="shared" ca="1" si="220"/>
        <v>1538</v>
      </c>
      <c r="AU484" s="62">
        <f t="shared" ca="1" si="225"/>
        <v>894633.27500000002</v>
      </c>
      <c r="AV484" s="43">
        <f ca="1">SUM(AT$12:AT484)</f>
        <v>461941.27500000002</v>
      </c>
      <c r="AW484" s="60">
        <f ca="1">SUM(AR$12:AR484)+SUMIF(AS$12:AS484, "&lt;0")</f>
        <v>432692</v>
      </c>
    </row>
    <row r="485" spans="1:49" x14ac:dyDescent="0.2">
      <c r="A485" s="33">
        <v>44656</v>
      </c>
      <c r="B485" s="54">
        <f ca="1">IF($A485&gt;= $C$5,$C$6, INDEX('[1]Historical Data'!$C$2:$C$745, MATCH(A485, '[1]Historical Data'!$A$2:$A$745, 0)))</f>
        <v>1062</v>
      </c>
      <c r="C485" s="62">
        <f t="shared" ca="1" si="227"/>
        <v>1062</v>
      </c>
      <c r="D485" s="62">
        <f t="shared" ref="D485:D548" ca="1" si="236" xml:space="preserve"> F461 + IF(E484 &lt; 0, -E484, 0)</f>
        <v>333</v>
      </c>
      <c r="E485" s="62">
        <f t="shared" ca="1" si="211"/>
        <v>729</v>
      </c>
      <c r="F485" s="62">
        <f t="shared" ca="1" si="208"/>
        <v>729</v>
      </c>
      <c r="G485" s="62">
        <f t="shared" ca="1" si="221"/>
        <v>485195.27500000002</v>
      </c>
      <c r="H485" s="43">
        <f ca="1">SUM(F$12:F485)</f>
        <v>251610.27499999999</v>
      </c>
      <c r="I485" s="60">
        <f ca="1">SUM(D$12:D485)+SUMIF(E$12:E485, "&lt;0")</f>
        <v>233585</v>
      </c>
      <c r="J485" s="43"/>
      <c r="K485" s="61">
        <v>44656</v>
      </c>
      <c r="L485" s="62">
        <f t="shared" ca="1" si="212"/>
        <v>1562</v>
      </c>
      <c r="M485" s="62">
        <f t="shared" ca="1" si="228"/>
        <v>1562</v>
      </c>
      <c r="N485" s="62">
        <f t="shared" ca="1" si="232"/>
        <v>573</v>
      </c>
      <c r="O485" s="62">
        <f t="shared" ca="1" si="213"/>
        <v>989</v>
      </c>
      <c r="P485" s="62">
        <f t="shared" ca="1" si="214"/>
        <v>989</v>
      </c>
      <c r="Q485" s="62">
        <f t="shared" ca="1" si="222"/>
        <v>678445.27500000002</v>
      </c>
      <c r="R485" s="43">
        <f ca="1">SUM(P$12:P485)</f>
        <v>351140.27500000002</v>
      </c>
      <c r="S485" s="60">
        <f ca="1">SUM(N$12:N485)+SUMIF(O$12:O485, "&lt;0")</f>
        <v>327305</v>
      </c>
      <c r="U485" s="61">
        <v>44656</v>
      </c>
      <c r="V485" s="62">
        <f t="shared" ca="1" si="226"/>
        <v>2062</v>
      </c>
      <c r="W485" s="62">
        <f t="shared" ca="1" si="229"/>
        <v>2062</v>
      </c>
      <c r="X485" s="62">
        <f t="shared" ca="1" si="233"/>
        <v>813</v>
      </c>
      <c r="Y485" s="62">
        <f t="shared" ca="1" si="215"/>
        <v>1249</v>
      </c>
      <c r="Z485" s="62">
        <f t="shared" ca="1" si="216"/>
        <v>1249</v>
      </c>
      <c r="AA485" s="62">
        <f t="shared" ca="1" si="223"/>
        <v>871695.27500000002</v>
      </c>
      <c r="AB485" s="43">
        <f ca="1">SUM(Z$12:Z485)</f>
        <v>450670.27500000002</v>
      </c>
      <c r="AC485" s="60">
        <f ca="1">SUM(X$12:X485)+SUMIF(Y$12:Y485, "&lt;0")</f>
        <v>421025</v>
      </c>
      <c r="AE485" s="61">
        <v>44656</v>
      </c>
      <c r="AF485" s="62">
        <f t="shared" ca="1" si="209"/>
        <v>1562</v>
      </c>
      <c r="AG485" s="62">
        <f t="shared" ca="1" si="230"/>
        <v>1562</v>
      </c>
      <c r="AH485" s="62">
        <f t="shared" ca="1" si="234"/>
        <v>573</v>
      </c>
      <c r="AI485" s="62">
        <f t="shared" ca="1" si="217"/>
        <v>989</v>
      </c>
      <c r="AJ485" s="62">
        <f t="shared" ca="1" si="218"/>
        <v>989</v>
      </c>
      <c r="AK485" s="62">
        <f t="shared" ca="1" si="224"/>
        <v>690945.27500000002</v>
      </c>
      <c r="AL485" s="43">
        <f ca="1">SUM(AJ$12:AJ485)</f>
        <v>357400.27500000002</v>
      </c>
      <c r="AM485" s="60">
        <f ca="1">SUM(AH$12:AH485)+SUMIF(AI$12:AI485, "&lt;0")</f>
        <v>333545</v>
      </c>
      <c r="AO485" s="61">
        <v>44656</v>
      </c>
      <c r="AP485" s="62">
        <f t="shared" ca="1" si="210"/>
        <v>2062</v>
      </c>
      <c r="AQ485" s="62">
        <f t="shared" ca="1" si="231"/>
        <v>2062</v>
      </c>
      <c r="AR485" s="62">
        <f t="shared" ca="1" si="235"/>
        <v>813</v>
      </c>
      <c r="AS485" s="62">
        <f t="shared" ca="1" si="219"/>
        <v>1249</v>
      </c>
      <c r="AT485" s="62">
        <f t="shared" ca="1" si="220"/>
        <v>1249</v>
      </c>
      <c r="AU485" s="62">
        <f t="shared" ca="1" si="225"/>
        <v>896695.27500000002</v>
      </c>
      <c r="AV485" s="43">
        <f ca="1">SUM(AT$12:AT485)</f>
        <v>463190.27500000002</v>
      </c>
      <c r="AW485" s="60">
        <f ca="1">SUM(AR$12:AR485)+SUMIF(AS$12:AS485, "&lt;0")</f>
        <v>433505</v>
      </c>
    </row>
    <row r="486" spans="1:49" x14ac:dyDescent="0.2">
      <c r="A486" s="33">
        <v>44657</v>
      </c>
      <c r="B486" s="54">
        <f ca="1">IF($A486&gt;= $C$5,$C$6, INDEX('[1]Historical Data'!$C$2:$C$745, MATCH(A486, '[1]Historical Data'!$A$2:$A$745, 0)))</f>
        <v>1062</v>
      </c>
      <c r="C486" s="62">
        <f t="shared" ca="1" si="227"/>
        <v>1062</v>
      </c>
      <c r="D486" s="62">
        <f t="shared" ca="1" si="236"/>
        <v>388</v>
      </c>
      <c r="E486" s="62">
        <f t="shared" ca="1" si="211"/>
        <v>674</v>
      </c>
      <c r="F486" s="62">
        <f t="shared" ca="1" si="208"/>
        <v>674</v>
      </c>
      <c r="G486" s="62">
        <f t="shared" ca="1" si="221"/>
        <v>486257.27500000002</v>
      </c>
      <c r="H486" s="43">
        <f ca="1">SUM(F$12:F486)</f>
        <v>252284.27499999999</v>
      </c>
      <c r="I486" s="60">
        <f ca="1">SUM(D$12:D486)+SUMIF(E$12:E486, "&lt;0")</f>
        <v>233973</v>
      </c>
      <c r="J486" s="43"/>
      <c r="K486" s="61">
        <v>44657</v>
      </c>
      <c r="L486" s="62">
        <f t="shared" ca="1" si="212"/>
        <v>1562</v>
      </c>
      <c r="M486" s="62">
        <f t="shared" ca="1" si="228"/>
        <v>1562</v>
      </c>
      <c r="N486" s="62">
        <f t="shared" ca="1" si="232"/>
        <v>628</v>
      </c>
      <c r="O486" s="62">
        <f t="shared" ca="1" si="213"/>
        <v>934</v>
      </c>
      <c r="P486" s="62">
        <f t="shared" ca="1" si="214"/>
        <v>934</v>
      </c>
      <c r="Q486" s="62">
        <f t="shared" ca="1" si="222"/>
        <v>680007.27500000002</v>
      </c>
      <c r="R486" s="43">
        <f ca="1">SUM(P$12:P486)</f>
        <v>352074.27500000002</v>
      </c>
      <c r="S486" s="60">
        <f ca="1">SUM(N$12:N486)+SUMIF(O$12:O486, "&lt;0")</f>
        <v>327933</v>
      </c>
      <c r="U486" s="61">
        <v>44657</v>
      </c>
      <c r="V486" s="62">
        <f t="shared" ca="1" si="226"/>
        <v>2062</v>
      </c>
      <c r="W486" s="62">
        <f t="shared" ca="1" si="229"/>
        <v>2062</v>
      </c>
      <c r="X486" s="62">
        <f t="shared" ca="1" si="233"/>
        <v>868</v>
      </c>
      <c r="Y486" s="62">
        <f t="shared" ca="1" si="215"/>
        <v>1194</v>
      </c>
      <c r="Z486" s="62">
        <f t="shared" ca="1" si="216"/>
        <v>1194</v>
      </c>
      <c r="AA486" s="62">
        <f t="shared" ca="1" si="223"/>
        <v>873757.27500000002</v>
      </c>
      <c r="AB486" s="43">
        <f ca="1">SUM(Z$12:Z486)</f>
        <v>451864.27500000002</v>
      </c>
      <c r="AC486" s="60">
        <f ca="1">SUM(X$12:X486)+SUMIF(Y$12:Y486, "&lt;0")</f>
        <v>421893</v>
      </c>
      <c r="AE486" s="61">
        <v>44657</v>
      </c>
      <c r="AF486" s="62">
        <f t="shared" ca="1" si="209"/>
        <v>1562</v>
      </c>
      <c r="AG486" s="62">
        <f t="shared" ca="1" si="230"/>
        <v>1562</v>
      </c>
      <c r="AH486" s="62">
        <f t="shared" ca="1" si="234"/>
        <v>628</v>
      </c>
      <c r="AI486" s="62">
        <f t="shared" ca="1" si="217"/>
        <v>934</v>
      </c>
      <c r="AJ486" s="62">
        <f t="shared" ca="1" si="218"/>
        <v>934</v>
      </c>
      <c r="AK486" s="62">
        <f t="shared" ca="1" si="224"/>
        <v>692507.27500000002</v>
      </c>
      <c r="AL486" s="43">
        <f ca="1">SUM(AJ$12:AJ486)</f>
        <v>358334.27500000002</v>
      </c>
      <c r="AM486" s="60">
        <f ca="1">SUM(AH$12:AH486)+SUMIF(AI$12:AI486, "&lt;0")</f>
        <v>334173</v>
      </c>
      <c r="AO486" s="61">
        <v>44657</v>
      </c>
      <c r="AP486" s="62">
        <f t="shared" ca="1" si="210"/>
        <v>2062</v>
      </c>
      <c r="AQ486" s="62">
        <f t="shared" ca="1" si="231"/>
        <v>2062</v>
      </c>
      <c r="AR486" s="62">
        <f t="shared" ca="1" si="235"/>
        <v>868</v>
      </c>
      <c r="AS486" s="62">
        <f t="shared" ca="1" si="219"/>
        <v>1194</v>
      </c>
      <c r="AT486" s="62">
        <f t="shared" ca="1" si="220"/>
        <v>1194</v>
      </c>
      <c r="AU486" s="62">
        <f t="shared" ca="1" si="225"/>
        <v>898757.27500000002</v>
      </c>
      <c r="AV486" s="43">
        <f ca="1">SUM(AT$12:AT486)</f>
        <v>464384.27500000002</v>
      </c>
      <c r="AW486" s="60">
        <f ca="1">SUM(AR$12:AR486)+SUMIF(AS$12:AS486, "&lt;0")</f>
        <v>434373</v>
      </c>
    </row>
    <row r="487" spans="1:49" x14ac:dyDescent="0.2">
      <c r="A487" s="33">
        <v>44658</v>
      </c>
      <c r="B487" s="54">
        <f ca="1">IF($A487&gt;= $C$5,$C$6, INDEX('[1]Historical Data'!$C$2:$C$745, MATCH(A487, '[1]Historical Data'!$A$2:$A$745, 0)))</f>
        <v>1062</v>
      </c>
      <c r="C487" s="62">
        <f t="shared" ca="1" si="227"/>
        <v>1062</v>
      </c>
      <c r="D487" s="62">
        <f t="shared" ca="1" si="236"/>
        <v>428</v>
      </c>
      <c r="E487" s="62">
        <f t="shared" ca="1" si="211"/>
        <v>634</v>
      </c>
      <c r="F487" s="62">
        <f t="shared" ca="1" si="208"/>
        <v>634</v>
      </c>
      <c r="G487" s="62">
        <f t="shared" ca="1" si="221"/>
        <v>487319.27500000002</v>
      </c>
      <c r="H487" s="43">
        <f ca="1">SUM(F$12:F487)</f>
        <v>252918.27499999999</v>
      </c>
      <c r="I487" s="60">
        <f ca="1">SUM(D$12:D487)+SUMIF(E$12:E487, "&lt;0")</f>
        <v>234401</v>
      </c>
      <c r="J487" s="43"/>
      <c r="K487" s="61">
        <v>44658</v>
      </c>
      <c r="L487" s="62">
        <f t="shared" ca="1" si="212"/>
        <v>1562</v>
      </c>
      <c r="M487" s="62">
        <f t="shared" ca="1" si="228"/>
        <v>1562</v>
      </c>
      <c r="N487" s="62">
        <f t="shared" ca="1" si="232"/>
        <v>668</v>
      </c>
      <c r="O487" s="62">
        <f t="shared" ca="1" si="213"/>
        <v>894</v>
      </c>
      <c r="P487" s="62">
        <f t="shared" ca="1" si="214"/>
        <v>894</v>
      </c>
      <c r="Q487" s="62">
        <f t="shared" ca="1" si="222"/>
        <v>681569.27500000002</v>
      </c>
      <c r="R487" s="43">
        <f ca="1">SUM(P$12:P487)</f>
        <v>352968.27500000002</v>
      </c>
      <c r="S487" s="60">
        <f ca="1">SUM(N$12:N487)+SUMIF(O$12:O487, "&lt;0")</f>
        <v>328601</v>
      </c>
      <c r="U487" s="61">
        <v>44658</v>
      </c>
      <c r="V487" s="62">
        <f t="shared" ca="1" si="226"/>
        <v>2062</v>
      </c>
      <c r="W487" s="62">
        <f t="shared" ca="1" si="229"/>
        <v>2062</v>
      </c>
      <c r="X487" s="62">
        <f t="shared" ca="1" si="233"/>
        <v>908</v>
      </c>
      <c r="Y487" s="62">
        <f t="shared" ca="1" si="215"/>
        <v>1154</v>
      </c>
      <c r="Z487" s="62">
        <f t="shared" ca="1" si="216"/>
        <v>1154</v>
      </c>
      <c r="AA487" s="62">
        <f t="shared" ca="1" si="223"/>
        <v>875819.27500000002</v>
      </c>
      <c r="AB487" s="43">
        <f ca="1">SUM(Z$12:Z487)</f>
        <v>453018.27500000002</v>
      </c>
      <c r="AC487" s="60">
        <f ca="1">SUM(X$12:X487)+SUMIF(Y$12:Y487, "&lt;0")</f>
        <v>422801</v>
      </c>
      <c r="AE487" s="61">
        <v>44658</v>
      </c>
      <c r="AF487" s="62">
        <f t="shared" ca="1" si="209"/>
        <v>1562</v>
      </c>
      <c r="AG487" s="62">
        <f t="shared" ca="1" si="230"/>
        <v>1562</v>
      </c>
      <c r="AH487" s="62">
        <f t="shared" ca="1" si="234"/>
        <v>668</v>
      </c>
      <c r="AI487" s="62">
        <f t="shared" ca="1" si="217"/>
        <v>894</v>
      </c>
      <c r="AJ487" s="62">
        <f t="shared" ca="1" si="218"/>
        <v>894</v>
      </c>
      <c r="AK487" s="62">
        <f t="shared" ca="1" si="224"/>
        <v>694069.27500000002</v>
      </c>
      <c r="AL487" s="43">
        <f ca="1">SUM(AJ$12:AJ487)</f>
        <v>359228.27500000002</v>
      </c>
      <c r="AM487" s="60">
        <f ca="1">SUM(AH$12:AH487)+SUMIF(AI$12:AI487, "&lt;0")</f>
        <v>334841</v>
      </c>
      <c r="AO487" s="61">
        <v>44658</v>
      </c>
      <c r="AP487" s="62">
        <f t="shared" ca="1" si="210"/>
        <v>2062</v>
      </c>
      <c r="AQ487" s="62">
        <f t="shared" ca="1" si="231"/>
        <v>2062</v>
      </c>
      <c r="AR487" s="62">
        <f t="shared" ca="1" si="235"/>
        <v>908</v>
      </c>
      <c r="AS487" s="62">
        <f t="shared" ca="1" si="219"/>
        <v>1154</v>
      </c>
      <c r="AT487" s="62">
        <f t="shared" ca="1" si="220"/>
        <v>1154</v>
      </c>
      <c r="AU487" s="62">
        <f t="shared" ca="1" si="225"/>
        <v>900819.27500000002</v>
      </c>
      <c r="AV487" s="43">
        <f ca="1">SUM(AT$12:AT487)</f>
        <v>465538.27500000002</v>
      </c>
      <c r="AW487" s="60">
        <f ca="1">SUM(AR$12:AR487)+SUMIF(AS$12:AS487, "&lt;0")</f>
        <v>435281</v>
      </c>
    </row>
    <row r="488" spans="1:49" x14ac:dyDescent="0.2">
      <c r="A488" s="33">
        <v>44659</v>
      </c>
      <c r="B488" s="54">
        <f ca="1">IF($A488&gt;= $C$5,$C$6, INDEX('[1]Historical Data'!$C$2:$C$745, MATCH(A488, '[1]Historical Data'!$A$2:$A$745, 0)))</f>
        <v>1062</v>
      </c>
      <c r="C488" s="62">
        <f t="shared" ca="1" si="227"/>
        <v>1062</v>
      </c>
      <c r="D488" s="62">
        <f t="shared" ca="1" si="236"/>
        <v>774</v>
      </c>
      <c r="E488" s="62">
        <f t="shared" ca="1" si="211"/>
        <v>288</v>
      </c>
      <c r="F488" s="62">
        <f t="shared" ca="1" si="208"/>
        <v>288</v>
      </c>
      <c r="G488" s="62">
        <f t="shared" ca="1" si="221"/>
        <v>488381.27500000002</v>
      </c>
      <c r="H488" s="43">
        <f ca="1">SUM(F$12:F488)</f>
        <v>253206.27499999999</v>
      </c>
      <c r="I488" s="60">
        <f ca="1">SUM(D$12:D488)+SUMIF(E$12:E488, "&lt;0")</f>
        <v>235175</v>
      </c>
      <c r="J488" s="43"/>
      <c r="K488" s="61">
        <v>44659</v>
      </c>
      <c r="L488" s="62">
        <f t="shared" ca="1" si="212"/>
        <v>1562</v>
      </c>
      <c r="M488" s="62">
        <f t="shared" ca="1" si="228"/>
        <v>1562</v>
      </c>
      <c r="N488" s="62">
        <f t="shared" ca="1" si="232"/>
        <v>1014</v>
      </c>
      <c r="O488" s="62">
        <f t="shared" ca="1" si="213"/>
        <v>548</v>
      </c>
      <c r="P488" s="62">
        <f t="shared" ca="1" si="214"/>
        <v>548</v>
      </c>
      <c r="Q488" s="62">
        <f t="shared" ca="1" si="222"/>
        <v>683131.27500000002</v>
      </c>
      <c r="R488" s="43">
        <f ca="1">SUM(P$12:P488)</f>
        <v>353516.27500000002</v>
      </c>
      <c r="S488" s="60">
        <f ca="1">SUM(N$12:N488)+SUMIF(O$12:O488, "&lt;0")</f>
        <v>329615</v>
      </c>
      <c r="U488" s="61">
        <v>44659</v>
      </c>
      <c r="V488" s="62">
        <f t="shared" ca="1" si="226"/>
        <v>2062</v>
      </c>
      <c r="W488" s="62">
        <f t="shared" ca="1" si="229"/>
        <v>2062</v>
      </c>
      <c r="X488" s="62">
        <f t="shared" ca="1" si="233"/>
        <v>1254</v>
      </c>
      <c r="Y488" s="62">
        <f t="shared" ca="1" si="215"/>
        <v>808</v>
      </c>
      <c r="Z488" s="62">
        <f t="shared" ca="1" si="216"/>
        <v>808</v>
      </c>
      <c r="AA488" s="62">
        <f t="shared" ca="1" si="223"/>
        <v>877881.27500000002</v>
      </c>
      <c r="AB488" s="43">
        <f ca="1">SUM(Z$12:Z488)</f>
        <v>453826.27500000002</v>
      </c>
      <c r="AC488" s="60">
        <f ca="1">SUM(X$12:X488)+SUMIF(Y$12:Y488, "&lt;0")</f>
        <v>424055</v>
      </c>
      <c r="AE488" s="61">
        <v>44659</v>
      </c>
      <c r="AF488" s="62">
        <f t="shared" ca="1" si="209"/>
        <v>1562</v>
      </c>
      <c r="AG488" s="62">
        <f t="shared" ca="1" si="230"/>
        <v>1562</v>
      </c>
      <c r="AH488" s="62">
        <f t="shared" ca="1" si="234"/>
        <v>1014</v>
      </c>
      <c r="AI488" s="62">
        <f t="shared" ca="1" si="217"/>
        <v>548</v>
      </c>
      <c r="AJ488" s="62">
        <f t="shared" ca="1" si="218"/>
        <v>548</v>
      </c>
      <c r="AK488" s="62">
        <f t="shared" ca="1" si="224"/>
        <v>695631.27500000002</v>
      </c>
      <c r="AL488" s="43">
        <f ca="1">SUM(AJ$12:AJ488)</f>
        <v>359776.27500000002</v>
      </c>
      <c r="AM488" s="60">
        <f ca="1">SUM(AH$12:AH488)+SUMIF(AI$12:AI488, "&lt;0")</f>
        <v>335855</v>
      </c>
      <c r="AO488" s="61">
        <v>44659</v>
      </c>
      <c r="AP488" s="62">
        <f t="shared" ca="1" si="210"/>
        <v>2062</v>
      </c>
      <c r="AQ488" s="62">
        <f t="shared" ca="1" si="231"/>
        <v>2062</v>
      </c>
      <c r="AR488" s="62">
        <f t="shared" ca="1" si="235"/>
        <v>1254</v>
      </c>
      <c r="AS488" s="62">
        <f t="shared" ca="1" si="219"/>
        <v>808</v>
      </c>
      <c r="AT488" s="62">
        <f t="shared" ca="1" si="220"/>
        <v>808</v>
      </c>
      <c r="AU488" s="62">
        <f t="shared" ca="1" si="225"/>
        <v>902881.27500000002</v>
      </c>
      <c r="AV488" s="43">
        <f ca="1">SUM(AT$12:AT488)</f>
        <v>466346.27500000002</v>
      </c>
      <c r="AW488" s="60">
        <f ca="1">SUM(AR$12:AR488)+SUMIF(AS$12:AS488, "&lt;0")</f>
        <v>436535</v>
      </c>
    </row>
    <row r="489" spans="1:49" x14ac:dyDescent="0.2">
      <c r="A489" s="33">
        <v>44660</v>
      </c>
      <c r="B489" s="54">
        <f ca="1">IF($A489&gt;= $C$5,$C$6, INDEX('[1]Historical Data'!$C$2:$C$745, MATCH(A489, '[1]Historical Data'!$A$2:$A$745, 0)))</f>
        <v>1062</v>
      </c>
      <c r="C489" s="62">
        <f t="shared" ca="1" si="227"/>
        <v>1062</v>
      </c>
      <c r="D489" s="62">
        <f t="shared" ca="1" si="236"/>
        <v>800</v>
      </c>
      <c r="E489" s="62">
        <f t="shared" ca="1" si="211"/>
        <v>262</v>
      </c>
      <c r="F489" s="62">
        <f t="shared" ca="1" si="208"/>
        <v>262</v>
      </c>
      <c r="G489" s="62">
        <f t="shared" ca="1" si="221"/>
        <v>489443.27500000002</v>
      </c>
      <c r="H489" s="43">
        <f ca="1">SUM(F$12:F489)</f>
        <v>253468.27499999999</v>
      </c>
      <c r="I489" s="60">
        <f ca="1">SUM(D$12:D489)+SUMIF(E$12:E489, "&lt;0")</f>
        <v>235975</v>
      </c>
      <c r="J489" s="43"/>
      <c r="K489" s="61">
        <v>44660</v>
      </c>
      <c r="L489" s="62">
        <f t="shared" ca="1" si="212"/>
        <v>1562</v>
      </c>
      <c r="M489" s="62">
        <f t="shared" ca="1" si="228"/>
        <v>1562</v>
      </c>
      <c r="N489" s="62">
        <f t="shared" ca="1" si="232"/>
        <v>1040</v>
      </c>
      <c r="O489" s="62">
        <f t="shared" ca="1" si="213"/>
        <v>522</v>
      </c>
      <c r="P489" s="62">
        <f t="shared" ca="1" si="214"/>
        <v>522</v>
      </c>
      <c r="Q489" s="62">
        <f t="shared" ca="1" si="222"/>
        <v>684693.27500000002</v>
      </c>
      <c r="R489" s="43">
        <f ca="1">SUM(P$12:P489)</f>
        <v>354038.27500000002</v>
      </c>
      <c r="S489" s="60">
        <f ca="1">SUM(N$12:N489)+SUMIF(O$12:O489, "&lt;0")</f>
        <v>330655</v>
      </c>
      <c r="U489" s="61">
        <v>44660</v>
      </c>
      <c r="V489" s="62">
        <f t="shared" ca="1" si="226"/>
        <v>2062</v>
      </c>
      <c r="W489" s="62">
        <f t="shared" ca="1" si="229"/>
        <v>2062</v>
      </c>
      <c r="X489" s="62">
        <f t="shared" ca="1" si="233"/>
        <v>1280</v>
      </c>
      <c r="Y489" s="62">
        <f t="shared" ca="1" si="215"/>
        <v>782</v>
      </c>
      <c r="Z489" s="62">
        <f t="shared" ca="1" si="216"/>
        <v>782</v>
      </c>
      <c r="AA489" s="62">
        <f t="shared" ca="1" si="223"/>
        <v>879943.27500000002</v>
      </c>
      <c r="AB489" s="43">
        <f ca="1">SUM(Z$12:Z489)</f>
        <v>454608.27500000002</v>
      </c>
      <c r="AC489" s="60">
        <f ca="1">SUM(X$12:X489)+SUMIF(Y$12:Y489, "&lt;0")</f>
        <v>425335</v>
      </c>
      <c r="AE489" s="61">
        <v>44660</v>
      </c>
      <c r="AF489" s="62">
        <f t="shared" ca="1" si="209"/>
        <v>1562</v>
      </c>
      <c r="AG489" s="62">
        <f t="shared" ca="1" si="230"/>
        <v>1562</v>
      </c>
      <c r="AH489" s="62">
        <f t="shared" ca="1" si="234"/>
        <v>1040</v>
      </c>
      <c r="AI489" s="62">
        <f t="shared" ca="1" si="217"/>
        <v>522</v>
      </c>
      <c r="AJ489" s="62">
        <f t="shared" ca="1" si="218"/>
        <v>522</v>
      </c>
      <c r="AK489" s="62">
        <f t="shared" ca="1" si="224"/>
        <v>697193.27500000002</v>
      </c>
      <c r="AL489" s="43">
        <f ca="1">SUM(AJ$12:AJ489)</f>
        <v>360298.27500000002</v>
      </c>
      <c r="AM489" s="60">
        <f ca="1">SUM(AH$12:AH489)+SUMIF(AI$12:AI489, "&lt;0")</f>
        <v>336895</v>
      </c>
      <c r="AO489" s="61">
        <v>44660</v>
      </c>
      <c r="AP489" s="62">
        <f t="shared" ca="1" si="210"/>
        <v>2062</v>
      </c>
      <c r="AQ489" s="62">
        <f t="shared" ca="1" si="231"/>
        <v>2062</v>
      </c>
      <c r="AR489" s="62">
        <f t="shared" ca="1" si="235"/>
        <v>1280</v>
      </c>
      <c r="AS489" s="62">
        <f t="shared" ca="1" si="219"/>
        <v>782</v>
      </c>
      <c r="AT489" s="62">
        <f t="shared" ca="1" si="220"/>
        <v>782</v>
      </c>
      <c r="AU489" s="62">
        <f t="shared" ca="1" si="225"/>
        <v>904943.27500000002</v>
      </c>
      <c r="AV489" s="43">
        <f ca="1">SUM(AT$12:AT489)</f>
        <v>467128.27500000002</v>
      </c>
      <c r="AW489" s="60">
        <f ca="1">SUM(AR$12:AR489)+SUMIF(AS$12:AS489, "&lt;0")</f>
        <v>437815</v>
      </c>
    </row>
    <row r="490" spans="1:49" x14ac:dyDescent="0.2">
      <c r="A490" s="33">
        <v>44661</v>
      </c>
      <c r="B490" s="54">
        <f ca="1">IF($A490&gt;= $C$5,$C$6, INDEX('[1]Historical Data'!$C$2:$C$745, MATCH(A490, '[1]Historical Data'!$A$2:$A$745, 0)))</f>
        <v>1062</v>
      </c>
      <c r="C490" s="62">
        <f t="shared" ca="1" si="227"/>
        <v>1062</v>
      </c>
      <c r="D490" s="62">
        <f t="shared" ca="1" si="236"/>
        <v>673</v>
      </c>
      <c r="E490" s="62">
        <f t="shared" ca="1" si="211"/>
        <v>389</v>
      </c>
      <c r="F490" s="62">
        <f t="shared" ca="1" si="208"/>
        <v>389</v>
      </c>
      <c r="G490" s="62">
        <f t="shared" ca="1" si="221"/>
        <v>490505.27500000002</v>
      </c>
      <c r="H490" s="43">
        <f ca="1">SUM(F$12:F490)</f>
        <v>253857.27499999999</v>
      </c>
      <c r="I490" s="60">
        <f ca="1">SUM(D$12:D490)+SUMIF(E$12:E490, "&lt;0")</f>
        <v>236648</v>
      </c>
      <c r="J490" s="43"/>
      <c r="K490" s="61">
        <v>44661</v>
      </c>
      <c r="L490" s="62">
        <f t="shared" ca="1" si="212"/>
        <v>1562</v>
      </c>
      <c r="M490" s="62">
        <f t="shared" ca="1" si="228"/>
        <v>1562</v>
      </c>
      <c r="N490" s="62">
        <f t="shared" ca="1" si="232"/>
        <v>913</v>
      </c>
      <c r="O490" s="62">
        <f t="shared" ca="1" si="213"/>
        <v>649</v>
      </c>
      <c r="P490" s="62">
        <f t="shared" ca="1" si="214"/>
        <v>649</v>
      </c>
      <c r="Q490" s="62">
        <f t="shared" ca="1" si="222"/>
        <v>686255.27500000002</v>
      </c>
      <c r="R490" s="43">
        <f ca="1">SUM(P$12:P490)</f>
        <v>354687.27500000002</v>
      </c>
      <c r="S490" s="60">
        <f ca="1">SUM(N$12:N490)+SUMIF(O$12:O490, "&lt;0")</f>
        <v>331568</v>
      </c>
      <c r="U490" s="61">
        <v>44661</v>
      </c>
      <c r="V490" s="62">
        <f t="shared" ca="1" si="226"/>
        <v>2062</v>
      </c>
      <c r="W490" s="62">
        <f t="shared" ca="1" si="229"/>
        <v>2062</v>
      </c>
      <c r="X490" s="62">
        <f t="shared" ca="1" si="233"/>
        <v>1153</v>
      </c>
      <c r="Y490" s="62">
        <f t="shared" ca="1" si="215"/>
        <v>909</v>
      </c>
      <c r="Z490" s="62">
        <f t="shared" ca="1" si="216"/>
        <v>909</v>
      </c>
      <c r="AA490" s="62">
        <f t="shared" ca="1" si="223"/>
        <v>882005.27500000002</v>
      </c>
      <c r="AB490" s="43">
        <f ca="1">SUM(Z$12:Z490)</f>
        <v>455517.27500000002</v>
      </c>
      <c r="AC490" s="60">
        <f ca="1">SUM(X$12:X490)+SUMIF(Y$12:Y490, "&lt;0")</f>
        <v>426488</v>
      </c>
      <c r="AE490" s="61">
        <v>44661</v>
      </c>
      <c r="AF490" s="62">
        <f t="shared" ca="1" si="209"/>
        <v>1562</v>
      </c>
      <c r="AG490" s="62">
        <f t="shared" ca="1" si="230"/>
        <v>1562</v>
      </c>
      <c r="AH490" s="62">
        <f t="shared" ca="1" si="234"/>
        <v>913</v>
      </c>
      <c r="AI490" s="62">
        <f t="shared" ca="1" si="217"/>
        <v>649</v>
      </c>
      <c r="AJ490" s="62">
        <f t="shared" ca="1" si="218"/>
        <v>649</v>
      </c>
      <c r="AK490" s="62">
        <f t="shared" ca="1" si="224"/>
        <v>698755.27500000002</v>
      </c>
      <c r="AL490" s="43">
        <f ca="1">SUM(AJ$12:AJ490)</f>
        <v>360947.27500000002</v>
      </c>
      <c r="AM490" s="60">
        <f ca="1">SUM(AH$12:AH490)+SUMIF(AI$12:AI490, "&lt;0")</f>
        <v>337808</v>
      </c>
      <c r="AO490" s="61">
        <v>44661</v>
      </c>
      <c r="AP490" s="62">
        <f t="shared" ca="1" si="210"/>
        <v>2062</v>
      </c>
      <c r="AQ490" s="62">
        <f t="shared" ca="1" si="231"/>
        <v>2062</v>
      </c>
      <c r="AR490" s="62">
        <f t="shared" ca="1" si="235"/>
        <v>1153</v>
      </c>
      <c r="AS490" s="62">
        <f t="shared" ca="1" si="219"/>
        <v>909</v>
      </c>
      <c r="AT490" s="62">
        <f t="shared" ca="1" si="220"/>
        <v>909</v>
      </c>
      <c r="AU490" s="62">
        <f t="shared" ca="1" si="225"/>
        <v>907005.27500000002</v>
      </c>
      <c r="AV490" s="43">
        <f ca="1">SUM(AT$12:AT490)</f>
        <v>468037.27500000002</v>
      </c>
      <c r="AW490" s="60">
        <f ca="1">SUM(AR$12:AR490)+SUMIF(AS$12:AS490, "&lt;0")</f>
        <v>438968</v>
      </c>
    </row>
    <row r="491" spans="1:49" x14ac:dyDescent="0.2">
      <c r="A491" s="33">
        <v>44662</v>
      </c>
      <c r="B491" s="54">
        <f ca="1">IF($A491&gt;= $C$5,$C$6, INDEX('[1]Historical Data'!$C$2:$C$745, MATCH(A491, '[1]Historical Data'!$A$2:$A$745, 0)))</f>
        <v>1062</v>
      </c>
      <c r="C491" s="62">
        <f t="shared" ca="1" si="227"/>
        <v>1062</v>
      </c>
      <c r="D491" s="62">
        <f t="shared" ca="1" si="236"/>
        <v>763</v>
      </c>
      <c r="E491" s="62">
        <f t="shared" ca="1" si="211"/>
        <v>299</v>
      </c>
      <c r="F491" s="62">
        <f t="shared" ca="1" si="208"/>
        <v>299</v>
      </c>
      <c r="G491" s="62">
        <f t="shared" ca="1" si="221"/>
        <v>491567.27500000002</v>
      </c>
      <c r="H491" s="43">
        <f ca="1">SUM(F$12:F491)</f>
        <v>254156.27499999999</v>
      </c>
      <c r="I491" s="60">
        <f ca="1">SUM(D$12:D491)+SUMIF(E$12:E491, "&lt;0")</f>
        <v>237411</v>
      </c>
      <c r="J491" s="43"/>
      <c r="K491" s="61">
        <v>44662</v>
      </c>
      <c r="L491" s="62">
        <f t="shared" ca="1" si="212"/>
        <v>1562</v>
      </c>
      <c r="M491" s="62">
        <f t="shared" ca="1" si="228"/>
        <v>1562</v>
      </c>
      <c r="N491" s="62">
        <f t="shared" ca="1" si="232"/>
        <v>1003</v>
      </c>
      <c r="O491" s="62">
        <f t="shared" ca="1" si="213"/>
        <v>559</v>
      </c>
      <c r="P491" s="62">
        <f t="shared" ca="1" si="214"/>
        <v>559</v>
      </c>
      <c r="Q491" s="62">
        <f t="shared" ca="1" si="222"/>
        <v>687817.27500000002</v>
      </c>
      <c r="R491" s="43">
        <f ca="1">SUM(P$12:P491)</f>
        <v>355246.27500000002</v>
      </c>
      <c r="S491" s="60">
        <f ca="1">SUM(N$12:N491)+SUMIF(O$12:O491, "&lt;0")</f>
        <v>332571</v>
      </c>
      <c r="U491" s="61">
        <v>44662</v>
      </c>
      <c r="V491" s="62">
        <f t="shared" ca="1" si="226"/>
        <v>2062</v>
      </c>
      <c r="W491" s="62">
        <f t="shared" ca="1" si="229"/>
        <v>2062</v>
      </c>
      <c r="X491" s="62">
        <f t="shared" ca="1" si="233"/>
        <v>1243</v>
      </c>
      <c r="Y491" s="62">
        <f t="shared" ca="1" si="215"/>
        <v>819</v>
      </c>
      <c r="Z491" s="62">
        <f t="shared" ca="1" si="216"/>
        <v>819</v>
      </c>
      <c r="AA491" s="62">
        <f t="shared" ca="1" si="223"/>
        <v>884067.27500000002</v>
      </c>
      <c r="AB491" s="43">
        <f ca="1">SUM(Z$12:Z491)</f>
        <v>456336.27500000002</v>
      </c>
      <c r="AC491" s="60">
        <f ca="1">SUM(X$12:X491)+SUMIF(Y$12:Y491, "&lt;0")</f>
        <v>427731</v>
      </c>
      <c r="AE491" s="61">
        <v>44662</v>
      </c>
      <c r="AF491" s="62">
        <f t="shared" ca="1" si="209"/>
        <v>1562</v>
      </c>
      <c r="AG491" s="62">
        <f t="shared" ca="1" si="230"/>
        <v>1562</v>
      </c>
      <c r="AH491" s="62">
        <f t="shared" ca="1" si="234"/>
        <v>1003</v>
      </c>
      <c r="AI491" s="62">
        <f t="shared" ca="1" si="217"/>
        <v>559</v>
      </c>
      <c r="AJ491" s="62">
        <f t="shared" ca="1" si="218"/>
        <v>559</v>
      </c>
      <c r="AK491" s="62">
        <f t="shared" ca="1" si="224"/>
        <v>700317.27500000002</v>
      </c>
      <c r="AL491" s="43">
        <f ca="1">SUM(AJ$12:AJ491)</f>
        <v>361506.27500000002</v>
      </c>
      <c r="AM491" s="60">
        <f ca="1">SUM(AH$12:AH491)+SUMIF(AI$12:AI491, "&lt;0")</f>
        <v>338811</v>
      </c>
      <c r="AO491" s="61">
        <v>44662</v>
      </c>
      <c r="AP491" s="62">
        <f t="shared" ca="1" si="210"/>
        <v>2062</v>
      </c>
      <c r="AQ491" s="62">
        <f t="shared" ca="1" si="231"/>
        <v>2062</v>
      </c>
      <c r="AR491" s="62">
        <f t="shared" ca="1" si="235"/>
        <v>1243</v>
      </c>
      <c r="AS491" s="62">
        <f t="shared" ca="1" si="219"/>
        <v>819</v>
      </c>
      <c r="AT491" s="62">
        <f t="shared" ca="1" si="220"/>
        <v>819</v>
      </c>
      <c r="AU491" s="62">
        <f t="shared" ca="1" si="225"/>
        <v>909067.27500000002</v>
      </c>
      <c r="AV491" s="43">
        <f ca="1">SUM(AT$12:AT491)</f>
        <v>468856.27500000002</v>
      </c>
      <c r="AW491" s="60">
        <f ca="1">SUM(AR$12:AR491)+SUMIF(AS$12:AS491, "&lt;0")</f>
        <v>440211</v>
      </c>
    </row>
    <row r="492" spans="1:49" x14ac:dyDescent="0.2">
      <c r="A492" s="33">
        <v>44663</v>
      </c>
      <c r="B492" s="54">
        <f ca="1">IF($A492&gt;= $C$5,$C$6, INDEX('[1]Historical Data'!$C$2:$C$745, MATCH(A492, '[1]Historical Data'!$A$2:$A$745, 0)))</f>
        <v>1062</v>
      </c>
      <c r="C492" s="62">
        <f t="shared" ca="1" si="227"/>
        <v>1062</v>
      </c>
      <c r="D492" s="62">
        <f t="shared" ca="1" si="236"/>
        <v>1062</v>
      </c>
      <c r="E492" s="62">
        <f t="shared" ca="1" si="211"/>
        <v>0</v>
      </c>
      <c r="F492" s="62">
        <f t="shared" ca="1" si="208"/>
        <v>0</v>
      </c>
      <c r="G492" s="62">
        <f t="shared" ca="1" si="221"/>
        <v>492629.27500000002</v>
      </c>
      <c r="H492" s="43">
        <f ca="1">SUM(F$12:F492)</f>
        <v>254156.27499999999</v>
      </c>
      <c r="I492" s="60">
        <f ca="1">SUM(D$12:D492)+SUMIF(E$12:E492, "&lt;0")</f>
        <v>238473</v>
      </c>
      <c r="J492" s="43"/>
      <c r="K492" s="61">
        <v>44663</v>
      </c>
      <c r="L492" s="62">
        <f t="shared" ca="1" si="212"/>
        <v>1562</v>
      </c>
      <c r="M492" s="62">
        <f t="shared" ca="1" si="228"/>
        <v>1562</v>
      </c>
      <c r="N492" s="62">
        <f t="shared" ca="1" si="232"/>
        <v>1357</v>
      </c>
      <c r="O492" s="62">
        <f t="shared" ca="1" si="213"/>
        <v>205</v>
      </c>
      <c r="P492" s="62">
        <f t="shared" ca="1" si="214"/>
        <v>205</v>
      </c>
      <c r="Q492" s="62">
        <f t="shared" ca="1" si="222"/>
        <v>689379.27500000002</v>
      </c>
      <c r="R492" s="43">
        <f ca="1">SUM(P$12:P492)</f>
        <v>355451.27500000002</v>
      </c>
      <c r="S492" s="60">
        <f ca="1">SUM(N$12:N492)+SUMIF(O$12:O492, "&lt;0")</f>
        <v>333928</v>
      </c>
      <c r="U492" s="61">
        <v>44663</v>
      </c>
      <c r="V492" s="62">
        <f t="shared" ca="1" si="226"/>
        <v>2062</v>
      </c>
      <c r="W492" s="62">
        <f t="shared" ca="1" si="229"/>
        <v>2062</v>
      </c>
      <c r="X492" s="62">
        <f t="shared" ca="1" si="233"/>
        <v>1603</v>
      </c>
      <c r="Y492" s="62">
        <f t="shared" ca="1" si="215"/>
        <v>459</v>
      </c>
      <c r="Z492" s="62">
        <f t="shared" ca="1" si="216"/>
        <v>459</v>
      </c>
      <c r="AA492" s="62">
        <f t="shared" ca="1" si="223"/>
        <v>886129.27500000002</v>
      </c>
      <c r="AB492" s="43">
        <f ca="1">SUM(Z$12:Z492)</f>
        <v>456795.27500000002</v>
      </c>
      <c r="AC492" s="60">
        <f ca="1">SUM(X$12:X492)+SUMIF(Y$12:Y492, "&lt;0")</f>
        <v>429334</v>
      </c>
      <c r="AE492" s="61">
        <v>44663</v>
      </c>
      <c r="AF492" s="62">
        <f t="shared" ca="1" si="209"/>
        <v>1562</v>
      </c>
      <c r="AG492" s="62">
        <f t="shared" ca="1" si="230"/>
        <v>1562</v>
      </c>
      <c r="AH492" s="62">
        <f t="shared" ca="1" si="234"/>
        <v>1363</v>
      </c>
      <c r="AI492" s="62">
        <f t="shared" ca="1" si="217"/>
        <v>199</v>
      </c>
      <c r="AJ492" s="62">
        <f t="shared" ca="1" si="218"/>
        <v>199</v>
      </c>
      <c r="AK492" s="62">
        <f t="shared" ca="1" si="224"/>
        <v>701879.27500000002</v>
      </c>
      <c r="AL492" s="43">
        <f ca="1">SUM(AJ$12:AJ492)</f>
        <v>361705.27500000002</v>
      </c>
      <c r="AM492" s="60">
        <f ca="1">SUM(AH$12:AH492)+SUMIF(AI$12:AI492, "&lt;0")</f>
        <v>340174</v>
      </c>
      <c r="AO492" s="61">
        <v>44663</v>
      </c>
      <c r="AP492" s="62">
        <f t="shared" ca="1" si="210"/>
        <v>2062</v>
      </c>
      <c r="AQ492" s="62">
        <f t="shared" ca="1" si="231"/>
        <v>2062</v>
      </c>
      <c r="AR492" s="62">
        <f t="shared" ca="1" si="235"/>
        <v>1603</v>
      </c>
      <c r="AS492" s="62">
        <f t="shared" ca="1" si="219"/>
        <v>459</v>
      </c>
      <c r="AT492" s="62">
        <f t="shared" ca="1" si="220"/>
        <v>459</v>
      </c>
      <c r="AU492" s="62">
        <f t="shared" ca="1" si="225"/>
        <v>911129.27500000002</v>
      </c>
      <c r="AV492" s="43">
        <f ca="1">SUM(AT$12:AT492)</f>
        <v>469315.27500000002</v>
      </c>
      <c r="AW492" s="60">
        <f ca="1">SUM(AR$12:AR492)+SUMIF(AS$12:AS492, "&lt;0")</f>
        <v>441814</v>
      </c>
    </row>
    <row r="493" spans="1:49" x14ac:dyDescent="0.2">
      <c r="A493" s="33">
        <v>44664</v>
      </c>
      <c r="B493" s="54">
        <f ca="1">IF($A493&gt;= $C$5,$C$6, INDEX('[1]Historical Data'!$C$2:$C$745, MATCH(A493, '[1]Historical Data'!$A$2:$A$745, 0)))</f>
        <v>1062</v>
      </c>
      <c r="C493" s="62">
        <f t="shared" ca="1" si="227"/>
        <v>1062</v>
      </c>
      <c r="D493" s="62">
        <f t="shared" ca="1" si="236"/>
        <v>652</v>
      </c>
      <c r="E493" s="62">
        <f t="shared" ca="1" si="211"/>
        <v>410</v>
      </c>
      <c r="F493" s="62">
        <f t="shared" ca="1" si="208"/>
        <v>410</v>
      </c>
      <c r="G493" s="62">
        <f t="shared" ca="1" si="221"/>
        <v>493691.27500000002</v>
      </c>
      <c r="H493" s="43">
        <f ca="1">SUM(F$12:F493)</f>
        <v>254566.27499999999</v>
      </c>
      <c r="I493" s="60">
        <f ca="1">SUM(D$12:D493)+SUMIF(E$12:E493, "&lt;0")</f>
        <v>239125</v>
      </c>
      <c r="J493" s="43"/>
      <c r="K493" s="61">
        <v>44664</v>
      </c>
      <c r="L493" s="62">
        <f t="shared" ca="1" si="212"/>
        <v>1562</v>
      </c>
      <c r="M493" s="62">
        <f t="shared" ca="1" si="228"/>
        <v>1562</v>
      </c>
      <c r="N493" s="62">
        <f t="shared" ca="1" si="232"/>
        <v>837</v>
      </c>
      <c r="O493" s="62">
        <f t="shared" ca="1" si="213"/>
        <v>725</v>
      </c>
      <c r="P493" s="62">
        <f t="shared" ca="1" si="214"/>
        <v>725</v>
      </c>
      <c r="Q493" s="62">
        <f t="shared" ca="1" si="222"/>
        <v>690941.27500000002</v>
      </c>
      <c r="R493" s="43">
        <f ca="1">SUM(P$12:P493)</f>
        <v>356176.27500000002</v>
      </c>
      <c r="S493" s="60">
        <f ca="1">SUM(N$12:N493)+SUMIF(O$12:O493, "&lt;0")</f>
        <v>334765</v>
      </c>
      <c r="U493" s="61">
        <v>44664</v>
      </c>
      <c r="V493" s="62">
        <f t="shared" ca="1" si="226"/>
        <v>2062</v>
      </c>
      <c r="W493" s="62">
        <f t="shared" ca="1" si="229"/>
        <v>2062</v>
      </c>
      <c r="X493" s="62">
        <f t="shared" ca="1" si="233"/>
        <v>1071</v>
      </c>
      <c r="Y493" s="62">
        <f t="shared" ca="1" si="215"/>
        <v>991</v>
      </c>
      <c r="Z493" s="62">
        <f t="shared" ca="1" si="216"/>
        <v>991</v>
      </c>
      <c r="AA493" s="62">
        <f t="shared" ca="1" si="223"/>
        <v>888191.27500000002</v>
      </c>
      <c r="AB493" s="43">
        <f ca="1">SUM(Z$12:Z493)</f>
        <v>457786.27500000002</v>
      </c>
      <c r="AC493" s="60">
        <f ca="1">SUM(X$12:X493)+SUMIF(Y$12:Y493, "&lt;0")</f>
        <v>430405</v>
      </c>
      <c r="AE493" s="61">
        <v>44664</v>
      </c>
      <c r="AF493" s="62">
        <f t="shared" ca="1" si="209"/>
        <v>1562</v>
      </c>
      <c r="AG493" s="62">
        <f t="shared" ca="1" si="230"/>
        <v>1562</v>
      </c>
      <c r="AH493" s="62">
        <f t="shared" ca="1" si="234"/>
        <v>831</v>
      </c>
      <c r="AI493" s="62">
        <f t="shared" ca="1" si="217"/>
        <v>731</v>
      </c>
      <c r="AJ493" s="62">
        <f t="shared" ca="1" si="218"/>
        <v>731</v>
      </c>
      <c r="AK493" s="62">
        <f t="shared" ca="1" si="224"/>
        <v>703441.27500000002</v>
      </c>
      <c r="AL493" s="43">
        <f ca="1">SUM(AJ$12:AJ493)</f>
        <v>362436.27500000002</v>
      </c>
      <c r="AM493" s="60">
        <f ca="1">SUM(AH$12:AH493)+SUMIF(AI$12:AI493, "&lt;0")</f>
        <v>341005</v>
      </c>
      <c r="AO493" s="61">
        <v>44664</v>
      </c>
      <c r="AP493" s="62">
        <f t="shared" ca="1" si="210"/>
        <v>2062</v>
      </c>
      <c r="AQ493" s="62">
        <f t="shared" ca="1" si="231"/>
        <v>2062</v>
      </c>
      <c r="AR493" s="62">
        <f t="shared" ca="1" si="235"/>
        <v>1071</v>
      </c>
      <c r="AS493" s="62">
        <f t="shared" ca="1" si="219"/>
        <v>991</v>
      </c>
      <c r="AT493" s="62">
        <f t="shared" ca="1" si="220"/>
        <v>991</v>
      </c>
      <c r="AU493" s="62">
        <f t="shared" ca="1" si="225"/>
        <v>913191.27500000002</v>
      </c>
      <c r="AV493" s="43">
        <f ca="1">SUM(AT$12:AT493)</f>
        <v>470306.27500000002</v>
      </c>
      <c r="AW493" s="60">
        <f ca="1">SUM(AR$12:AR493)+SUMIF(AS$12:AS493, "&lt;0")</f>
        <v>442885</v>
      </c>
    </row>
    <row r="494" spans="1:49" x14ac:dyDescent="0.2">
      <c r="A494" s="33">
        <v>44665</v>
      </c>
      <c r="B494" s="54">
        <f ca="1">IF($A494&gt;= $C$5,$C$6, INDEX('[1]Historical Data'!$C$2:$C$745, MATCH(A494, '[1]Historical Data'!$A$2:$A$745, 0)))</f>
        <v>1062</v>
      </c>
      <c r="C494" s="62">
        <f t="shared" ca="1" si="227"/>
        <v>1062</v>
      </c>
      <c r="D494" s="62">
        <f t="shared" ca="1" si="236"/>
        <v>500</v>
      </c>
      <c r="E494" s="62">
        <f t="shared" ca="1" si="211"/>
        <v>562</v>
      </c>
      <c r="F494" s="62">
        <f t="shared" ca="1" si="208"/>
        <v>562</v>
      </c>
      <c r="G494" s="62">
        <f t="shared" ca="1" si="221"/>
        <v>494753.27500000002</v>
      </c>
      <c r="H494" s="43">
        <f ca="1">SUM(F$12:F494)</f>
        <v>255128.27499999999</v>
      </c>
      <c r="I494" s="60">
        <f ca="1">SUM(D$12:D494)+SUMIF(E$12:E494, "&lt;0")</f>
        <v>239625</v>
      </c>
      <c r="J494" s="43"/>
      <c r="K494" s="61">
        <v>44665</v>
      </c>
      <c r="L494" s="62">
        <f t="shared" ca="1" si="212"/>
        <v>1562</v>
      </c>
      <c r="M494" s="62">
        <f t="shared" ca="1" si="228"/>
        <v>1562</v>
      </c>
      <c r="N494" s="62">
        <f t="shared" ca="1" si="232"/>
        <v>740</v>
      </c>
      <c r="O494" s="62">
        <f t="shared" ca="1" si="213"/>
        <v>822</v>
      </c>
      <c r="P494" s="62">
        <f t="shared" ca="1" si="214"/>
        <v>822</v>
      </c>
      <c r="Q494" s="62">
        <f t="shared" ca="1" si="222"/>
        <v>692503.27500000002</v>
      </c>
      <c r="R494" s="43">
        <f ca="1">SUM(P$12:P494)</f>
        <v>356998.27500000002</v>
      </c>
      <c r="S494" s="60">
        <f ca="1">SUM(N$12:N494)+SUMIF(O$12:O494, "&lt;0")</f>
        <v>335505</v>
      </c>
      <c r="U494" s="61">
        <v>44665</v>
      </c>
      <c r="V494" s="62">
        <f t="shared" ca="1" si="226"/>
        <v>2062</v>
      </c>
      <c r="W494" s="62">
        <f t="shared" ca="1" si="229"/>
        <v>2062</v>
      </c>
      <c r="X494" s="62">
        <f t="shared" ca="1" si="233"/>
        <v>980</v>
      </c>
      <c r="Y494" s="62">
        <f t="shared" ca="1" si="215"/>
        <v>1082</v>
      </c>
      <c r="Z494" s="62">
        <f t="shared" ca="1" si="216"/>
        <v>1082</v>
      </c>
      <c r="AA494" s="62">
        <f t="shared" ca="1" si="223"/>
        <v>890253.27500000002</v>
      </c>
      <c r="AB494" s="43">
        <f ca="1">SUM(Z$12:Z494)</f>
        <v>458868.27500000002</v>
      </c>
      <c r="AC494" s="60">
        <f ca="1">SUM(X$12:X494)+SUMIF(Y$12:Y494, "&lt;0")</f>
        <v>431385</v>
      </c>
      <c r="AE494" s="61">
        <v>44665</v>
      </c>
      <c r="AF494" s="62">
        <f t="shared" ca="1" si="209"/>
        <v>1562</v>
      </c>
      <c r="AG494" s="62">
        <f t="shared" ca="1" si="230"/>
        <v>1562</v>
      </c>
      <c r="AH494" s="62">
        <f t="shared" ca="1" si="234"/>
        <v>740</v>
      </c>
      <c r="AI494" s="62">
        <f t="shared" ca="1" si="217"/>
        <v>822</v>
      </c>
      <c r="AJ494" s="62">
        <f t="shared" ca="1" si="218"/>
        <v>822</v>
      </c>
      <c r="AK494" s="62">
        <f t="shared" ca="1" si="224"/>
        <v>705003.27500000002</v>
      </c>
      <c r="AL494" s="43">
        <f ca="1">SUM(AJ$12:AJ494)</f>
        <v>363258.27500000002</v>
      </c>
      <c r="AM494" s="60">
        <f ca="1">SUM(AH$12:AH494)+SUMIF(AI$12:AI494, "&lt;0")</f>
        <v>341745</v>
      </c>
      <c r="AO494" s="61">
        <v>44665</v>
      </c>
      <c r="AP494" s="62">
        <f t="shared" ca="1" si="210"/>
        <v>2062</v>
      </c>
      <c r="AQ494" s="62">
        <f t="shared" ca="1" si="231"/>
        <v>2062</v>
      </c>
      <c r="AR494" s="62">
        <f t="shared" ca="1" si="235"/>
        <v>980</v>
      </c>
      <c r="AS494" s="62">
        <f t="shared" ca="1" si="219"/>
        <v>1082</v>
      </c>
      <c r="AT494" s="62">
        <f t="shared" ca="1" si="220"/>
        <v>1082</v>
      </c>
      <c r="AU494" s="62">
        <f t="shared" ca="1" si="225"/>
        <v>915253.27500000002</v>
      </c>
      <c r="AV494" s="43">
        <f ca="1">SUM(AT$12:AT494)</f>
        <v>471388.27500000002</v>
      </c>
      <c r="AW494" s="60">
        <f ca="1">SUM(AR$12:AR494)+SUMIF(AS$12:AS494, "&lt;0")</f>
        <v>443865</v>
      </c>
    </row>
    <row r="495" spans="1:49" x14ac:dyDescent="0.2">
      <c r="A495" s="33">
        <v>44666</v>
      </c>
      <c r="B495" s="54">
        <f ca="1">IF($A495&gt;= $C$5,$C$6, INDEX('[1]Historical Data'!$C$2:$C$745, MATCH(A495, '[1]Historical Data'!$A$2:$A$745, 0)))</f>
        <v>1062</v>
      </c>
      <c r="C495" s="62">
        <f t="shared" ca="1" si="227"/>
        <v>1062</v>
      </c>
      <c r="D495" s="62">
        <f t="shared" ca="1" si="236"/>
        <v>1020</v>
      </c>
      <c r="E495" s="62">
        <f t="shared" ca="1" si="211"/>
        <v>42</v>
      </c>
      <c r="F495" s="62">
        <f t="shared" ca="1" si="208"/>
        <v>42</v>
      </c>
      <c r="G495" s="62">
        <f t="shared" ca="1" si="221"/>
        <v>495815.27500000002</v>
      </c>
      <c r="H495" s="43">
        <f ca="1">SUM(F$12:F495)</f>
        <v>255170.27499999999</v>
      </c>
      <c r="I495" s="60">
        <f ca="1">SUM(D$12:D495)+SUMIF(E$12:E495, "&lt;0")</f>
        <v>240645</v>
      </c>
      <c r="J495" s="43"/>
      <c r="K495" s="61">
        <v>44666</v>
      </c>
      <c r="L495" s="62">
        <f t="shared" ca="1" si="212"/>
        <v>1562</v>
      </c>
      <c r="M495" s="62">
        <f t="shared" ca="1" si="228"/>
        <v>1562</v>
      </c>
      <c r="N495" s="62">
        <f t="shared" ca="1" si="232"/>
        <v>1260</v>
      </c>
      <c r="O495" s="62">
        <f t="shared" ca="1" si="213"/>
        <v>302</v>
      </c>
      <c r="P495" s="62">
        <f t="shared" ca="1" si="214"/>
        <v>302</v>
      </c>
      <c r="Q495" s="62">
        <f t="shared" ca="1" si="222"/>
        <v>694065.27500000002</v>
      </c>
      <c r="R495" s="43">
        <f ca="1">SUM(P$12:P495)</f>
        <v>357300.27500000002</v>
      </c>
      <c r="S495" s="60">
        <f ca="1">SUM(N$12:N495)+SUMIF(O$12:O495, "&lt;0")</f>
        <v>336765</v>
      </c>
      <c r="U495" s="61">
        <v>44666</v>
      </c>
      <c r="V495" s="62">
        <f t="shared" ca="1" si="226"/>
        <v>2062</v>
      </c>
      <c r="W495" s="62">
        <f t="shared" ca="1" si="229"/>
        <v>2062</v>
      </c>
      <c r="X495" s="62">
        <f t="shared" ca="1" si="233"/>
        <v>1500</v>
      </c>
      <c r="Y495" s="62">
        <f t="shared" ca="1" si="215"/>
        <v>562</v>
      </c>
      <c r="Z495" s="62">
        <f t="shared" ca="1" si="216"/>
        <v>562</v>
      </c>
      <c r="AA495" s="62">
        <f t="shared" ca="1" si="223"/>
        <v>892315.27500000002</v>
      </c>
      <c r="AB495" s="43">
        <f ca="1">SUM(Z$12:Z495)</f>
        <v>459430.27500000002</v>
      </c>
      <c r="AC495" s="60">
        <f ca="1">SUM(X$12:X495)+SUMIF(Y$12:Y495, "&lt;0")</f>
        <v>432885</v>
      </c>
      <c r="AE495" s="61">
        <v>44666</v>
      </c>
      <c r="AF495" s="62">
        <f t="shared" ca="1" si="209"/>
        <v>1562</v>
      </c>
      <c r="AG495" s="62">
        <f t="shared" ca="1" si="230"/>
        <v>1562</v>
      </c>
      <c r="AH495" s="62">
        <f t="shared" ca="1" si="234"/>
        <v>1260</v>
      </c>
      <c r="AI495" s="62">
        <f t="shared" ca="1" si="217"/>
        <v>302</v>
      </c>
      <c r="AJ495" s="62">
        <f t="shared" ca="1" si="218"/>
        <v>302</v>
      </c>
      <c r="AK495" s="62">
        <f t="shared" ca="1" si="224"/>
        <v>706565.27500000002</v>
      </c>
      <c r="AL495" s="43">
        <f ca="1">SUM(AJ$12:AJ495)</f>
        <v>363560.27500000002</v>
      </c>
      <c r="AM495" s="60">
        <f ca="1">SUM(AH$12:AH495)+SUMIF(AI$12:AI495, "&lt;0")</f>
        <v>343005</v>
      </c>
      <c r="AO495" s="61">
        <v>44666</v>
      </c>
      <c r="AP495" s="62">
        <f t="shared" ca="1" si="210"/>
        <v>2062</v>
      </c>
      <c r="AQ495" s="62">
        <f t="shared" ca="1" si="231"/>
        <v>2062</v>
      </c>
      <c r="AR495" s="62">
        <f t="shared" ca="1" si="235"/>
        <v>1500</v>
      </c>
      <c r="AS495" s="62">
        <f t="shared" ca="1" si="219"/>
        <v>562</v>
      </c>
      <c r="AT495" s="62">
        <f t="shared" ca="1" si="220"/>
        <v>562</v>
      </c>
      <c r="AU495" s="62">
        <f t="shared" ca="1" si="225"/>
        <v>917315.27500000002</v>
      </c>
      <c r="AV495" s="43">
        <f ca="1">SUM(AT$12:AT495)</f>
        <v>471950.27500000002</v>
      </c>
      <c r="AW495" s="60">
        <f ca="1">SUM(AR$12:AR495)+SUMIF(AS$12:AS495, "&lt;0")</f>
        <v>445365</v>
      </c>
    </row>
    <row r="496" spans="1:49" x14ac:dyDescent="0.2">
      <c r="A496" s="33">
        <v>44667</v>
      </c>
      <c r="B496" s="54">
        <f ca="1">IF($A496&gt;= $C$5,$C$6, INDEX('[1]Historical Data'!$C$2:$C$745, MATCH(A496, '[1]Historical Data'!$A$2:$A$745, 0)))</f>
        <v>1062</v>
      </c>
      <c r="C496" s="62">
        <f t="shared" ca="1" si="227"/>
        <v>1062</v>
      </c>
      <c r="D496" s="62">
        <f t="shared" ca="1" si="236"/>
        <v>943</v>
      </c>
      <c r="E496" s="62">
        <f t="shared" ca="1" si="211"/>
        <v>119</v>
      </c>
      <c r="F496" s="62">
        <f t="shared" ca="1" si="208"/>
        <v>119</v>
      </c>
      <c r="G496" s="62">
        <f t="shared" ca="1" si="221"/>
        <v>496877.27500000002</v>
      </c>
      <c r="H496" s="43">
        <f ca="1">SUM(F$12:F496)</f>
        <v>255289.27499999999</v>
      </c>
      <c r="I496" s="60">
        <f ca="1">SUM(D$12:D496)+SUMIF(E$12:E496, "&lt;0")</f>
        <v>241588</v>
      </c>
      <c r="J496" s="43"/>
      <c r="K496" s="61">
        <v>44667</v>
      </c>
      <c r="L496" s="62">
        <f t="shared" ca="1" si="212"/>
        <v>1562</v>
      </c>
      <c r="M496" s="62">
        <f t="shared" ca="1" si="228"/>
        <v>1562</v>
      </c>
      <c r="N496" s="62">
        <f t="shared" ca="1" si="232"/>
        <v>1183</v>
      </c>
      <c r="O496" s="62">
        <f t="shared" ca="1" si="213"/>
        <v>379</v>
      </c>
      <c r="P496" s="62">
        <f t="shared" ca="1" si="214"/>
        <v>379</v>
      </c>
      <c r="Q496" s="62">
        <f t="shared" ca="1" si="222"/>
        <v>695627.27500000002</v>
      </c>
      <c r="R496" s="43">
        <f ca="1">SUM(P$12:P496)</f>
        <v>357679.27500000002</v>
      </c>
      <c r="S496" s="60">
        <f ca="1">SUM(N$12:N496)+SUMIF(O$12:O496, "&lt;0")</f>
        <v>337948</v>
      </c>
      <c r="U496" s="61">
        <v>44667</v>
      </c>
      <c r="V496" s="62">
        <f t="shared" ca="1" si="226"/>
        <v>2062</v>
      </c>
      <c r="W496" s="62">
        <f t="shared" ca="1" si="229"/>
        <v>2062</v>
      </c>
      <c r="X496" s="62">
        <f t="shared" ca="1" si="233"/>
        <v>1423</v>
      </c>
      <c r="Y496" s="62">
        <f t="shared" ca="1" si="215"/>
        <v>639</v>
      </c>
      <c r="Z496" s="62">
        <f t="shared" ca="1" si="216"/>
        <v>639</v>
      </c>
      <c r="AA496" s="62">
        <f t="shared" ca="1" si="223"/>
        <v>894377.27500000002</v>
      </c>
      <c r="AB496" s="43">
        <f ca="1">SUM(Z$12:Z496)</f>
        <v>460069.27500000002</v>
      </c>
      <c r="AC496" s="60">
        <f ca="1">SUM(X$12:X496)+SUMIF(Y$12:Y496, "&lt;0")</f>
        <v>434308</v>
      </c>
      <c r="AE496" s="61">
        <v>44667</v>
      </c>
      <c r="AF496" s="62">
        <f t="shared" ca="1" si="209"/>
        <v>1562</v>
      </c>
      <c r="AG496" s="62">
        <f t="shared" ca="1" si="230"/>
        <v>1562</v>
      </c>
      <c r="AH496" s="62">
        <f t="shared" ca="1" si="234"/>
        <v>1183</v>
      </c>
      <c r="AI496" s="62">
        <f t="shared" ca="1" si="217"/>
        <v>379</v>
      </c>
      <c r="AJ496" s="62">
        <f t="shared" ca="1" si="218"/>
        <v>379</v>
      </c>
      <c r="AK496" s="62">
        <f t="shared" ca="1" si="224"/>
        <v>708127.27500000002</v>
      </c>
      <c r="AL496" s="43">
        <f ca="1">SUM(AJ$12:AJ496)</f>
        <v>363939.27500000002</v>
      </c>
      <c r="AM496" s="60">
        <f ca="1">SUM(AH$12:AH496)+SUMIF(AI$12:AI496, "&lt;0")</f>
        <v>344188</v>
      </c>
      <c r="AO496" s="61">
        <v>44667</v>
      </c>
      <c r="AP496" s="62">
        <f t="shared" ca="1" si="210"/>
        <v>2062</v>
      </c>
      <c r="AQ496" s="62">
        <f t="shared" ca="1" si="231"/>
        <v>2062</v>
      </c>
      <c r="AR496" s="62">
        <f t="shared" ca="1" si="235"/>
        <v>1423</v>
      </c>
      <c r="AS496" s="62">
        <f t="shared" ca="1" si="219"/>
        <v>639</v>
      </c>
      <c r="AT496" s="62">
        <f t="shared" ca="1" si="220"/>
        <v>639</v>
      </c>
      <c r="AU496" s="62">
        <f t="shared" ca="1" si="225"/>
        <v>919377.27500000002</v>
      </c>
      <c r="AV496" s="43">
        <f ca="1">SUM(AT$12:AT496)</f>
        <v>472589.27500000002</v>
      </c>
      <c r="AW496" s="60">
        <f ca="1">SUM(AR$12:AR496)+SUMIF(AS$12:AS496, "&lt;0")</f>
        <v>446788</v>
      </c>
    </row>
    <row r="497" spans="1:49" x14ac:dyDescent="0.2">
      <c r="A497" s="33">
        <v>44668</v>
      </c>
      <c r="B497" s="54">
        <f ca="1">IF($A497&gt;= $C$5,$C$6, INDEX('[1]Historical Data'!$C$2:$C$745, MATCH(A497, '[1]Historical Data'!$A$2:$A$745, 0)))</f>
        <v>1062</v>
      </c>
      <c r="C497" s="62">
        <f t="shared" ca="1" si="227"/>
        <v>1062</v>
      </c>
      <c r="D497" s="62">
        <f t="shared" ca="1" si="236"/>
        <v>350</v>
      </c>
      <c r="E497" s="62">
        <f t="shared" ca="1" si="211"/>
        <v>712</v>
      </c>
      <c r="F497" s="62">
        <f t="shared" ca="1" si="208"/>
        <v>712</v>
      </c>
      <c r="G497" s="62">
        <f t="shared" ca="1" si="221"/>
        <v>497939.27500000002</v>
      </c>
      <c r="H497" s="43">
        <f ca="1">SUM(F$12:F497)</f>
        <v>256001.27499999999</v>
      </c>
      <c r="I497" s="60">
        <f ca="1">SUM(D$12:D497)+SUMIF(E$12:E497, "&lt;0")</f>
        <v>241938</v>
      </c>
      <c r="J497" s="43"/>
      <c r="K497" s="61">
        <v>44668</v>
      </c>
      <c r="L497" s="62">
        <f t="shared" ca="1" si="212"/>
        <v>1562</v>
      </c>
      <c r="M497" s="62">
        <f t="shared" ca="1" si="228"/>
        <v>1562</v>
      </c>
      <c r="N497" s="62">
        <f t="shared" ca="1" si="232"/>
        <v>590</v>
      </c>
      <c r="O497" s="62">
        <f t="shared" ca="1" si="213"/>
        <v>972</v>
      </c>
      <c r="P497" s="62">
        <f t="shared" ca="1" si="214"/>
        <v>972</v>
      </c>
      <c r="Q497" s="62">
        <f t="shared" ca="1" si="222"/>
        <v>697189.27500000002</v>
      </c>
      <c r="R497" s="43">
        <f ca="1">SUM(P$12:P497)</f>
        <v>358651.27500000002</v>
      </c>
      <c r="S497" s="60">
        <f ca="1">SUM(N$12:N497)+SUMIF(O$12:O497, "&lt;0")</f>
        <v>338538</v>
      </c>
      <c r="U497" s="61">
        <v>44668</v>
      </c>
      <c r="V497" s="62">
        <f t="shared" ca="1" si="226"/>
        <v>2062</v>
      </c>
      <c r="W497" s="62">
        <f t="shared" ca="1" si="229"/>
        <v>2062</v>
      </c>
      <c r="X497" s="62">
        <f t="shared" ca="1" si="233"/>
        <v>830</v>
      </c>
      <c r="Y497" s="62">
        <f t="shared" ca="1" si="215"/>
        <v>1232</v>
      </c>
      <c r="Z497" s="62">
        <f t="shared" ca="1" si="216"/>
        <v>1232</v>
      </c>
      <c r="AA497" s="62">
        <f t="shared" ca="1" si="223"/>
        <v>896439.27500000002</v>
      </c>
      <c r="AB497" s="43">
        <f ca="1">SUM(Z$12:Z497)</f>
        <v>461301.27500000002</v>
      </c>
      <c r="AC497" s="60">
        <f ca="1">SUM(X$12:X497)+SUMIF(Y$12:Y497, "&lt;0")</f>
        <v>435138</v>
      </c>
      <c r="AE497" s="61">
        <v>44668</v>
      </c>
      <c r="AF497" s="62">
        <f t="shared" ca="1" si="209"/>
        <v>1562</v>
      </c>
      <c r="AG497" s="62">
        <f t="shared" ca="1" si="230"/>
        <v>1562</v>
      </c>
      <c r="AH497" s="62">
        <f t="shared" ca="1" si="234"/>
        <v>590</v>
      </c>
      <c r="AI497" s="62">
        <f t="shared" ca="1" si="217"/>
        <v>972</v>
      </c>
      <c r="AJ497" s="62">
        <f t="shared" ca="1" si="218"/>
        <v>972</v>
      </c>
      <c r="AK497" s="62">
        <f t="shared" ca="1" si="224"/>
        <v>709689.27500000002</v>
      </c>
      <c r="AL497" s="43">
        <f ca="1">SUM(AJ$12:AJ497)</f>
        <v>364911.27500000002</v>
      </c>
      <c r="AM497" s="60">
        <f ca="1">SUM(AH$12:AH497)+SUMIF(AI$12:AI497, "&lt;0")</f>
        <v>344778</v>
      </c>
      <c r="AO497" s="61">
        <v>44668</v>
      </c>
      <c r="AP497" s="62">
        <f t="shared" ca="1" si="210"/>
        <v>2062</v>
      </c>
      <c r="AQ497" s="62">
        <f t="shared" ca="1" si="231"/>
        <v>2062</v>
      </c>
      <c r="AR497" s="62">
        <f t="shared" ca="1" si="235"/>
        <v>830</v>
      </c>
      <c r="AS497" s="62">
        <f t="shared" ca="1" si="219"/>
        <v>1232</v>
      </c>
      <c r="AT497" s="62">
        <f t="shared" ca="1" si="220"/>
        <v>1232</v>
      </c>
      <c r="AU497" s="62">
        <f t="shared" ca="1" si="225"/>
        <v>921439.27500000002</v>
      </c>
      <c r="AV497" s="43">
        <f ca="1">SUM(AT$12:AT497)</f>
        <v>473821.27500000002</v>
      </c>
      <c r="AW497" s="60">
        <f ca="1">SUM(AR$12:AR497)+SUMIF(AS$12:AS497, "&lt;0")</f>
        <v>447618</v>
      </c>
    </row>
    <row r="498" spans="1:49" x14ac:dyDescent="0.2">
      <c r="A498" s="33">
        <v>44669</v>
      </c>
      <c r="B498" s="54">
        <f ca="1">IF($A498&gt;= $C$5,$C$6, INDEX('[1]Historical Data'!$C$2:$C$745, MATCH(A498, '[1]Historical Data'!$A$2:$A$745, 0)))</f>
        <v>1062</v>
      </c>
      <c r="C498" s="62">
        <f t="shared" ca="1" si="227"/>
        <v>1062</v>
      </c>
      <c r="D498" s="62">
        <f t="shared" ca="1" si="236"/>
        <v>537</v>
      </c>
      <c r="E498" s="62">
        <f t="shared" ca="1" si="211"/>
        <v>525</v>
      </c>
      <c r="F498" s="62">
        <f t="shared" ca="1" si="208"/>
        <v>525</v>
      </c>
      <c r="G498" s="62">
        <f t="shared" ca="1" si="221"/>
        <v>499001.27500000002</v>
      </c>
      <c r="H498" s="43">
        <f ca="1">SUM(F$12:F498)</f>
        <v>256526.27499999999</v>
      </c>
      <c r="I498" s="60">
        <f ca="1">SUM(D$12:D498)+SUMIF(E$12:E498, "&lt;0")</f>
        <v>242475</v>
      </c>
      <c r="J498" s="43"/>
      <c r="K498" s="61">
        <v>44669</v>
      </c>
      <c r="L498" s="62">
        <f t="shared" ca="1" si="212"/>
        <v>1562</v>
      </c>
      <c r="M498" s="62">
        <f t="shared" ca="1" si="228"/>
        <v>1562</v>
      </c>
      <c r="N498" s="62">
        <f t="shared" ca="1" si="232"/>
        <v>777</v>
      </c>
      <c r="O498" s="62">
        <f t="shared" ca="1" si="213"/>
        <v>785</v>
      </c>
      <c r="P498" s="62">
        <f t="shared" ca="1" si="214"/>
        <v>785</v>
      </c>
      <c r="Q498" s="62">
        <f t="shared" ca="1" si="222"/>
        <v>698751.27500000002</v>
      </c>
      <c r="R498" s="43">
        <f ca="1">SUM(P$12:P498)</f>
        <v>359436.27500000002</v>
      </c>
      <c r="S498" s="60">
        <f ca="1">SUM(N$12:N498)+SUMIF(O$12:O498, "&lt;0")</f>
        <v>339315</v>
      </c>
      <c r="U498" s="61">
        <v>44669</v>
      </c>
      <c r="V498" s="62">
        <f t="shared" ca="1" si="226"/>
        <v>2062</v>
      </c>
      <c r="W498" s="62">
        <f t="shared" ca="1" si="229"/>
        <v>2062</v>
      </c>
      <c r="X498" s="62">
        <f t="shared" ca="1" si="233"/>
        <v>1017</v>
      </c>
      <c r="Y498" s="62">
        <f t="shared" ca="1" si="215"/>
        <v>1045</v>
      </c>
      <c r="Z498" s="62">
        <f t="shared" ca="1" si="216"/>
        <v>1045</v>
      </c>
      <c r="AA498" s="62">
        <f t="shared" ca="1" si="223"/>
        <v>898501.27500000002</v>
      </c>
      <c r="AB498" s="43">
        <f ca="1">SUM(Z$12:Z498)</f>
        <v>462346.27500000002</v>
      </c>
      <c r="AC498" s="60">
        <f ca="1">SUM(X$12:X498)+SUMIF(Y$12:Y498, "&lt;0")</f>
        <v>436155</v>
      </c>
      <c r="AE498" s="61">
        <v>44669</v>
      </c>
      <c r="AF498" s="62">
        <f t="shared" ca="1" si="209"/>
        <v>1562</v>
      </c>
      <c r="AG498" s="62">
        <f t="shared" ca="1" si="230"/>
        <v>1562</v>
      </c>
      <c r="AH498" s="62">
        <f t="shared" ca="1" si="234"/>
        <v>777</v>
      </c>
      <c r="AI498" s="62">
        <f t="shared" ca="1" si="217"/>
        <v>785</v>
      </c>
      <c r="AJ498" s="62">
        <f t="shared" ca="1" si="218"/>
        <v>785</v>
      </c>
      <c r="AK498" s="62">
        <f t="shared" ca="1" si="224"/>
        <v>711251.27500000002</v>
      </c>
      <c r="AL498" s="43">
        <f ca="1">SUM(AJ$12:AJ498)</f>
        <v>365696.27500000002</v>
      </c>
      <c r="AM498" s="60">
        <f ca="1">SUM(AH$12:AH498)+SUMIF(AI$12:AI498, "&lt;0")</f>
        <v>345555</v>
      </c>
      <c r="AO498" s="61">
        <v>44669</v>
      </c>
      <c r="AP498" s="62">
        <f t="shared" ca="1" si="210"/>
        <v>2062</v>
      </c>
      <c r="AQ498" s="62">
        <f t="shared" ca="1" si="231"/>
        <v>2062</v>
      </c>
      <c r="AR498" s="62">
        <f t="shared" ca="1" si="235"/>
        <v>1017</v>
      </c>
      <c r="AS498" s="62">
        <f t="shared" ca="1" si="219"/>
        <v>1045</v>
      </c>
      <c r="AT498" s="62">
        <f t="shared" ca="1" si="220"/>
        <v>1045</v>
      </c>
      <c r="AU498" s="62">
        <f t="shared" ca="1" si="225"/>
        <v>923501.27500000002</v>
      </c>
      <c r="AV498" s="43">
        <f ca="1">SUM(AT$12:AT498)</f>
        <v>474866.27500000002</v>
      </c>
      <c r="AW498" s="60">
        <f ca="1">SUM(AR$12:AR498)+SUMIF(AS$12:AS498, "&lt;0")</f>
        <v>448635</v>
      </c>
    </row>
    <row r="499" spans="1:49" x14ac:dyDescent="0.2">
      <c r="A499" s="33">
        <v>44670</v>
      </c>
      <c r="B499" s="54">
        <f ca="1">IF($A499&gt;= $C$5,$C$6, INDEX('[1]Historical Data'!$C$2:$C$745, MATCH(A499, '[1]Historical Data'!$A$2:$A$745, 0)))</f>
        <v>1062</v>
      </c>
      <c r="C499" s="62">
        <f t="shared" ca="1" si="227"/>
        <v>1062</v>
      </c>
      <c r="D499" s="62">
        <f t="shared" ca="1" si="236"/>
        <v>401</v>
      </c>
      <c r="E499" s="62">
        <f t="shared" ca="1" si="211"/>
        <v>661</v>
      </c>
      <c r="F499" s="62">
        <f t="shared" ca="1" si="208"/>
        <v>661</v>
      </c>
      <c r="G499" s="62">
        <f t="shared" ca="1" si="221"/>
        <v>500063.27500000002</v>
      </c>
      <c r="H499" s="43">
        <f ca="1">SUM(F$12:F499)</f>
        <v>257187.27499999999</v>
      </c>
      <c r="I499" s="60">
        <f ca="1">SUM(D$12:D499)+SUMIF(E$12:E499, "&lt;0")</f>
        <v>242876</v>
      </c>
      <c r="J499" s="43"/>
      <c r="K499" s="61">
        <v>44670</v>
      </c>
      <c r="L499" s="62">
        <f t="shared" ca="1" si="212"/>
        <v>1562</v>
      </c>
      <c r="M499" s="62">
        <f t="shared" ca="1" si="228"/>
        <v>1562</v>
      </c>
      <c r="N499" s="62">
        <f t="shared" ca="1" si="232"/>
        <v>641</v>
      </c>
      <c r="O499" s="62">
        <f t="shared" ca="1" si="213"/>
        <v>921</v>
      </c>
      <c r="P499" s="62">
        <f t="shared" ca="1" si="214"/>
        <v>921</v>
      </c>
      <c r="Q499" s="62">
        <f t="shared" ca="1" si="222"/>
        <v>700313.27500000002</v>
      </c>
      <c r="R499" s="43">
        <f ca="1">SUM(P$12:P499)</f>
        <v>360357.27500000002</v>
      </c>
      <c r="S499" s="60">
        <f ca="1">SUM(N$12:N499)+SUMIF(O$12:O499, "&lt;0")</f>
        <v>339956</v>
      </c>
      <c r="U499" s="61">
        <v>44670</v>
      </c>
      <c r="V499" s="62">
        <f t="shared" ca="1" si="226"/>
        <v>2062</v>
      </c>
      <c r="W499" s="62">
        <f t="shared" ca="1" si="229"/>
        <v>2062</v>
      </c>
      <c r="X499" s="62">
        <f t="shared" ca="1" si="233"/>
        <v>881</v>
      </c>
      <c r="Y499" s="62">
        <f t="shared" ca="1" si="215"/>
        <v>1181</v>
      </c>
      <c r="Z499" s="62">
        <f t="shared" ca="1" si="216"/>
        <v>1181</v>
      </c>
      <c r="AA499" s="62">
        <f t="shared" ca="1" si="223"/>
        <v>900563.27500000002</v>
      </c>
      <c r="AB499" s="43">
        <f ca="1">SUM(Z$12:Z499)</f>
        <v>463527.27500000002</v>
      </c>
      <c r="AC499" s="60">
        <f ca="1">SUM(X$12:X499)+SUMIF(Y$12:Y499, "&lt;0")</f>
        <v>437036</v>
      </c>
      <c r="AE499" s="61">
        <v>44670</v>
      </c>
      <c r="AF499" s="62">
        <f t="shared" ca="1" si="209"/>
        <v>1562</v>
      </c>
      <c r="AG499" s="62">
        <f t="shared" ca="1" si="230"/>
        <v>1562</v>
      </c>
      <c r="AH499" s="62">
        <f t="shared" ca="1" si="234"/>
        <v>641</v>
      </c>
      <c r="AI499" s="62">
        <f t="shared" ca="1" si="217"/>
        <v>921</v>
      </c>
      <c r="AJ499" s="62">
        <f t="shared" ca="1" si="218"/>
        <v>921</v>
      </c>
      <c r="AK499" s="62">
        <f t="shared" ca="1" si="224"/>
        <v>712813.27500000002</v>
      </c>
      <c r="AL499" s="43">
        <f ca="1">SUM(AJ$12:AJ499)</f>
        <v>366617.27500000002</v>
      </c>
      <c r="AM499" s="60">
        <f ca="1">SUM(AH$12:AH499)+SUMIF(AI$12:AI499, "&lt;0")</f>
        <v>346196</v>
      </c>
      <c r="AO499" s="61">
        <v>44670</v>
      </c>
      <c r="AP499" s="62">
        <f t="shared" ca="1" si="210"/>
        <v>2062</v>
      </c>
      <c r="AQ499" s="62">
        <f t="shared" ca="1" si="231"/>
        <v>2062</v>
      </c>
      <c r="AR499" s="62">
        <f t="shared" ca="1" si="235"/>
        <v>881</v>
      </c>
      <c r="AS499" s="62">
        <f t="shared" ca="1" si="219"/>
        <v>1181</v>
      </c>
      <c r="AT499" s="62">
        <f t="shared" ca="1" si="220"/>
        <v>1181</v>
      </c>
      <c r="AU499" s="62">
        <f t="shared" ca="1" si="225"/>
        <v>925563.27500000002</v>
      </c>
      <c r="AV499" s="43">
        <f ca="1">SUM(AT$12:AT499)</f>
        <v>476047.27500000002</v>
      </c>
      <c r="AW499" s="60">
        <f ca="1">SUM(AR$12:AR499)+SUMIF(AS$12:AS499, "&lt;0")</f>
        <v>449516</v>
      </c>
    </row>
    <row r="500" spans="1:49" x14ac:dyDescent="0.2">
      <c r="A500" s="33">
        <v>44671</v>
      </c>
      <c r="B500" s="54">
        <f ca="1">IF($A500&gt;= $C$5,$C$6, INDEX('[1]Historical Data'!$C$2:$C$745, MATCH(A500, '[1]Historical Data'!$A$2:$A$745, 0)))</f>
        <v>1062</v>
      </c>
      <c r="C500" s="62">
        <f t="shared" ca="1" si="227"/>
        <v>1062</v>
      </c>
      <c r="D500" s="62">
        <f t="shared" ca="1" si="236"/>
        <v>168</v>
      </c>
      <c r="E500" s="62">
        <f t="shared" ca="1" si="211"/>
        <v>894</v>
      </c>
      <c r="F500" s="62">
        <f t="shared" ca="1" si="208"/>
        <v>894</v>
      </c>
      <c r="G500" s="62">
        <f t="shared" ca="1" si="221"/>
        <v>501125.27500000002</v>
      </c>
      <c r="H500" s="43">
        <f ca="1">SUM(F$12:F500)</f>
        <v>258081.27499999999</v>
      </c>
      <c r="I500" s="60">
        <f ca="1">SUM(D$12:D500)+SUMIF(E$12:E500, "&lt;0")</f>
        <v>243044</v>
      </c>
      <c r="J500" s="43"/>
      <c r="K500" s="61">
        <v>44671</v>
      </c>
      <c r="L500" s="62">
        <f t="shared" ca="1" si="212"/>
        <v>1562</v>
      </c>
      <c r="M500" s="62">
        <f t="shared" ca="1" si="228"/>
        <v>1562</v>
      </c>
      <c r="N500" s="62">
        <f t="shared" ca="1" si="232"/>
        <v>408</v>
      </c>
      <c r="O500" s="62">
        <f t="shared" ca="1" si="213"/>
        <v>1154</v>
      </c>
      <c r="P500" s="62">
        <f t="shared" ca="1" si="214"/>
        <v>1154</v>
      </c>
      <c r="Q500" s="62">
        <f t="shared" ca="1" si="222"/>
        <v>701875.27500000002</v>
      </c>
      <c r="R500" s="43">
        <f ca="1">SUM(P$12:P500)</f>
        <v>361511.27500000002</v>
      </c>
      <c r="S500" s="60">
        <f ca="1">SUM(N$12:N500)+SUMIF(O$12:O500, "&lt;0")</f>
        <v>340364</v>
      </c>
      <c r="U500" s="61">
        <v>44671</v>
      </c>
      <c r="V500" s="62">
        <f t="shared" ca="1" si="226"/>
        <v>2062</v>
      </c>
      <c r="W500" s="62">
        <f t="shared" ca="1" si="229"/>
        <v>2062</v>
      </c>
      <c r="X500" s="62">
        <f t="shared" ca="1" si="233"/>
        <v>648</v>
      </c>
      <c r="Y500" s="62">
        <f t="shared" ca="1" si="215"/>
        <v>1414</v>
      </c>
      <c r="Z500" s="62">
        <f t="shared" ca="1" si="216"/>
        <v>1414</v>
      </c>
      <c r="AA500" s="62">
        <f t="shared" ca="1" si="223"/>
        <v>902625.27500000002</v>
      </c>
      <c r="AB500" s="43">
        <f ca="1">SUM(Z$12:Z500)</f>
        <v>464941.27500000002</v>
      </c>
      <c r="AC500" s="60">
        <f ca="1">SUM(X$12:X500)+SUMIF(Y$12:Y500, "&lt;0")</f>
        <v>437684</v>
      </c>
      <c r="AE500" s="61">
        <v>44671</v>
      </c>
      <c r="AF500" s="62">
        <f t="shared" ca="1" si="209"/>
        <v>1562</v>
      </c>
      <c r="AG500" s="62">
        <f t="shared" ca="1" si="230"/>
        <v>1562</v>
      </c>
      <c r="AH500" s="62">
        <f t="shared" ca="1" si="234"/>
        <v>408</v>
      </c>
      <c r="AI500" s="62">
        <f t="shared" ca="1" si="217"/>
        <v>1154</v>
      </c>
      <c r="AJ500" s="62">
        <f t="shared" ca="1" si="218"/>
        <v>1154</v>
      </c>
      <c r="AK500" s="62">
        <f t="shared" ca="1" si="224"/>
        <v>714375.27500000002</v>
      </c>
      <c r="AL500" s="43">
        <f ca="1">SUM(AJ$12:AJ500)</f>
        <v>367771.27500000002</v>
      </c>
      <c r="AM500" s="60">
        <f ca="1">SUM(AH$12:AH500)+SUMIF(AI$12:AI500, "&lt;0")</f>
        <v>346604</v>
      </c>
      <c r="AO500" s="61">
        <v>44671</v>
      </c>
      <c r="AP500" s="62">
        <f t="shared" ca="1" si="210"/>
        <v>2062</v>
      </c>
      <c r="AQ500" s="62">
        <f t="shared" ca="1" si="231"/>
        <v>2062</v>
      </c>
      <c r="AR500" s="62">
        <f t="shared" ca="1" si="235"/>
        <v>648</v>
      </c>
      <c r="AS500" s="62">
        <f t="shared" ca="1" si="219"/>
        <v>1414</v>
      </c>
      <c r="AT500" s="62">
        <f t="shared" ca="1" si="220"/>
        <v>1414</v>
      </c>
      <c r="AU500" s="62">
        <f t="shared" ca="1" si="225"/>
        <v>927625.27500000002</v>
      </c>
      <c r="AV500" s="43">
        <f ca="1">SUM(AT$12:AT500)</f>
        <v>477461.27500000002</v>
      </c>
      <c r="AW500" s="60">
        <f ca="1">SUM(AR$12:AR500)+SUMIF(AS$12:AS500, "&lt;0")</f>
        <v>450164</v>
      </c>
    </row>
    <row r="501" spans="1:49" x14ac:dyDescent="0.2">
      <c r="A501" s="33">
        <v>44672</v>
      </c>
      <c r="B501" s="54">
        <f ca="1">IF($A501&gt;= $C$5,$C$6, INDEX('[1]Historical Data'!$C$2:$C$745, MATCH(A501, '[1]Historical Data'!$A$2:$A$745, 0)))</f>
        <v>1062</v>
      </c>
      <c r="C501" s="62">
        <f t="shared" ca="1" si="227"/>
        <v>1062</v>
      </c>
      <c r="D501" s="62">
        <f t="shared" ca="1" si="236"/>
        <v>1062</v>
      </c>
      <c r="E501" s="62">
        <f t="shared" ca="1" si="211"/>
        <v>0</v>
      </c>
      <c r="F501" s="62">
        <f t="shared" ca="1" si="208"/>
        <v>0</v>
      </c>
      <c r="G501" s="62">
        <f t="shared" ca="1" si="221"/>
        <v>502187.27500000002</v>
      </c>
      <c r="H501" s="43">
        <f ca="1">SUM(F$12:F501)</f>
        <v>258081.27499999999</v>
      </c>
      <c r="I501" s="60">
        <f ca="1">SUM(D$12:D501)+SUMIF(E$12:E501, "&lt;0")</f>
        <v>244106</v>
      </c>
      <c r="J501" s="43"/>
      <c r="K501" s="61">
        <v>44672</v>
      </c>
      <c r="L501" s="62">
        <f t="shared" ca="1" si="212"/>
        <v>1562</v>
      </c>
      <c r="M501" s="62">
        <f t="shared" ca="1" si="228"/>
        <v>1562</v>
      </c>
      <c r="N501" s="62">
        <f t="shared" ca="1" si="232"/>
        <v>1402</v>
      </c>
      <c r="O501" s="62">
        <f t="shared" ca="1" si="213"/>
        <v>160</v>
      </c>
      <c r="P501" s="62">
        <f t="shared" ca="1" si="214"/>
        <v>160</v>
      </c>
      <c r="Q501" s="62">
        <f t="shared" ca="1" si="222"/>
        <v>703437.27500000002</v>
      </c>
      <c r="R501" s="43">
        <f ca="1">SUM(P$12:P501)</f>
        <v>361671.27500000002</v>
      </c>
      <c r="S501" s="60">
        <f ca="1">SUM(N$12:N501)+SUMIF(O$12:O501, "&lt;0")</f>
        <v>341766</v>
      </c>
      <c r="U501" s="61">
        <v>44672</v>
      </c>
      <c r="V501" s="62">
        <f t="shared" ca="1" si="226"/>
        <v>2062</v>
      </c>
      <c r="W501" s="62">
        <f t="shared" ca="1" si="229"/>
        <v>2062</v>
      </c>
      <c r="X501" s="62">
        <f t="shared" ca="1" si="233"/>
        <v>1742</v>
      </c>
      <c r="Y501" s="62">
        <f t="shared" ca="1" si="215"/>
        <v>320</v>
      </c>
      <c r="Z501" s="62">
        <f t="shared" ca="1" si="216"/>
        <v>320</v>
      </c>
      <c r="AA501" s="62">
        <f t="shared" ca="1" si="223"/>
        <v>904687.27500000002</v>
      </c>
      <c r="AB501" s="43">
        <f ca="1">SUM(Z$12:Z501)</f>
        <v>465261.27500000002</v>
      </c>
      <c r="AC501" s="60">
        <f ca="1">SUM(X$12:X501)+SUMIF(Y$12:Y501, "&lt;0")</f>
        <v>439426</v>
      </c>
      <c r="AE501" s="61">
        <v>44672</v>
      </c>
      <c r="AF501" s="62">
        <f t="shared" ca="1" si="209"/>
        <v>1562</v>
      </c>
      <c r="AG501" s="62">
        <f t="shared" ca="1" si="230"/>
        <v>1562</v>
      </c>
      <c r="AH501" s="62">
        <f t="shared" ca="1" si="234"/>
        <v>1502</v>
      </c>
      <c r="AI501" s="62">
        <f t="shared" ca="1" si="217"/>
        <v>60</v>
      </c>
      <c r="AJ501" s="62">
        <f t="shared" ca="1" si="218"/>
        <v>60</v>
      </c>
      <c r="AK501" s="62">
        <f t="shared" ca="1" si="224"/>
        <v>715937.27500000002</v>
      </c>
      <c r="AL501" s="43">
        <f ca="1">SUM(AJ$12:AJ501)</f>
        <v>367831.27500000002</v>
      </c>
      <c r="AM501" s="60">
        <f ca="1">SUM(AH$12:AH501)+SUMIF(AI$12:AI501, "&lt;0")</f>
        <v>348106</v>
      </c>
      <c r="AO501" s="61">
        <v>44672</v>
      </c>
      <c r="AP501" s="62">
        <f t="shared" ca="1" si="210"/>
        <v>2062</v>
      </c>
      <c r="AQ501" s="62">
        <f t="shared" ca="1" si="231"/>
        <v>2062</v>
      </c>
      <c r="AR501" s="62">
        <f t="shared" ca="1" si="235"/>
        <v>1942</v>
      </c>
      <c r="AS501" s="62">
        <f t="shared" ca="1" si="219"/>
        <v>120</v>
      </c>
      <c r="AT501" s="62">
        <f t="shared" ca="1" si="220"/>
        <v>120</v>
      </c>
      <c r="AU501" s="62">
        <f t="shared" ca="1" si="225"/>
        <v>929687.27500000002</v>
      </c>
      <c r="AV501" s="43">
        <f ca="1">SUM(AT$12:AT501)</f>
        <v>477581.27500000002</v>
      </c>
      <c r="AW501" s="60">
        <f ca="1">SUM(AR$12:AR501)+SUMIF(AS$12:AS501, "&lt;0")</f>
        <v>452106</v>
      </c>
    </row>
    <row r="502" spans="1:49" x14ac:dyDescent="0.2">
      <c r="A502" s="33">
        <v>44673</v>
      </c>
      <c r="B502" s="54">
        <f ca="1">IF($A502&gt;= $C$5,$C$6, INDEX('[1]Historical Data'!$C$2:$C$745, MATCH(A502, '[1]Historical Data'!$A$2:$A$745, 0)))</f>
        <v>1062</v>
      </c>
      <c r="C502" s="62">
        <f t="shared" ca="1" si="227"/>
        <v>1062</v>
      </c>
      <c r="D502" s="62">
        <f t="shared" ca="1" si="236"/>
        <v>1062</v>
      </c>
      <c r="E502" s="62">
        <f t="shared" ca="1" si="211"/>
        <v>0</v>
      </c>
      <c r="F502" s="62">
        <f t="shared" ca="1" si="208"/>
        <v>0</v>
      </c>
      <c r="G502" s="62">
        <f t="shared" ca="1" si="221"/>
        <v>503249.27500000002</v>
      </c>
      <c r="H502" s="43">
        <f ca="1">SUM(F$12:F502)</f>
        <v>258081.27499999999</v>
      </c>
      <c r="I502" s="60">
        <f ca="1">SUM(D$12:D502)+SUMIF(E$12:E502, "&lt;0")</f>
        <v>245168</v>
      </c>
      <c r="J502" s="43"/>
      <c r="K502" s="61">
        <v>44673</v>
      </c>
      <c r="L502" s="62">
        <f t="shared" ca="1" si="212"/>
        <v>1562</v>
      </c>
      <c r="M502" s="62">
        <f t="shared" ca="1" si="228"/>
        <v>1562</v>
      </c>
      <c r="N502" s="62">
        <f t="shared" ca="1" si="232"/>
        <v>1407</v>
      </c>
      <c r="O502" s="62">
        <f t="shared" ca="1" si="213"/>
        <v>155</v>
      </c>
      <c r="P502" s="62">
        <f t="shared" ca="1" si="214"/>
        <v>155</v>
      </c>
      <c r="Q502" s="62">
        <f t="shared" ca="1" si="222"/>
        <v>704999.27500000002</v>
      </c>
      <c r="R502" s="43">
        <f ca="1">SUM(P$12:P502)</f>
        <v>361826.27500000002</v>
      </c>
      <c r="S502" s="60">
        <f ca="1">SUM(N$12:N502)+SUMIF(O$12:O502, "&lt;0")</f>
        <v>343173</v>
      </c>
      <c r="U502" s="61">
        <v>44673</v>
      </c>
      <c r="V502" s="62">
        <f t="shared" ca="1" si="226"/>
        <v>2062</v>
      </c>
      <c r="W502" s="62">
        <f t="shared" ca="1" si="229"/>
        <v>2062</v>
      </c>
      <c r="X502" s="62">
        <f t="shared" ca="1" si="233"/>
        <v>1752</v>
      </c>
      <c r="Y502" s="62">
        <f t="shared" ca="1" si="215"/>
        <v>310</v>
      </c>
      <c r="Z502" s="62">
        <f t="shared" ca="1" si="216"/>
        <v>310</v>
      </c>
      <c r="AA502" s="62">
        <f t="shared" ca="1" si="223"/>
        <v>906749.27500000002</v>
      </c>
      <c r="AB502" s="43">
        <f ca="1">SUM(Z$12:Z502)</f>
        <v>465571.27500000002</v>
      </c>
      <c r="AC502" s="60">
        <f ca="1">SUM(X$12:X502)+SUMIF(Y$12:Y502, "&lt;0")</f>
        <v>441178</v>
      </c>
      <c r="AE502" s="61">
        <v>44673</v>
      </c>
      <c r="AF502" s="62">
        <f t="shared" ca="1" si="209"/>
        <v>1562</v>
      </c>
      <c r="AG502" s="62">
        <f t="shared" ca="1" si="230"/>
        <v>1562</v>
      </c>
      <c r="AH502" s="62">
        <f t="shared" ca="1" si="234"/>
        <v>1512</v>
      </c>
      <c r="AI502" s="62">
        <f t="shared" ca="1" si="217"/>
        <v>50</v>
      </c>
      <c r="AJ502" s="62">
        <f t="shared" ca="1" si="218"/>
        <v>50</v>
      </c>
      <c r="AK502" s="62">
        <f t="shared" ca="1" si="224"/>
        <v>717499.27500000002</v>
      </c>
      <c r="AL502" s="43">
        <f ca="1">SUM(AJ$12:AJ502)</f>
        <v>367881.27500000002</v>
      </c>
      <c r="AM502" s="60">
        <f ca="1">SUM(AH$12:AH502)+SUMIF(AI$12:AI502, "&lt;0")</f>
        <v>349618</v>
      </c>
      <c r="AO502" s="61">
        <v>44673</v>
      </c>
      <c r="AP502" s="62">
        <f t="shared" ca="1" si="210"/>
        <v>2062</v>
      </c>
      <c r="AQ502" s="62">
        <f t="shared" ca="1" si="231"/>
        <v>2062</v>
      </c>
      <c r="AR502" s="62">
        <f t="shared" ca="1" si="235"/>
        <v>1692</v>
      </c>
      <c r="AS502" s="62">
        <f t="shared" ca="1" si="219"/>
        <v>370</v>
      </c>
      <c r="AT502" s="62">
        <f t="shared" ca="1" si="220"/>
        <v>370</v>
      </c>
      <c r="AU502" s="62">
        <f t="shared" ca="1" si="225"/>
        <v>931749.27500000002</v>
      </c>
      <c r="AV502" s="43">
        <f ca="1">SUM(AT$12:AT502)</f>
        <v>477951.27500000002</v>
      </c>
      <c r="AW502" s="60">
        <f ca="1">SUM(AR$12:AR502)+SUMIF(AS$12:AS502, "&lt;0")</f>
        <v>453798</v>
      </c>
    </row>
    <row r="503" spans="1:49" x14ac:dyDescent="0.2">
      <c r="A503" s="33">
        <v>44674</v>
      </c>
      <c r="B503" s="54">
        <f ca="1">IF($A503&gt;= $C$5,$C$6, INDEX('[1]Historical Data'!$C$2:$C$745, MATCH(A503, '[1]Historical Data'!$A$2:$A$745, 0)))</f>
        <v>1062</v>
      </c>
      <c r="C503" s="62">
        <f t="shared" ca="1" si="227"/>
        <v>1062</v>
      </c>
      <c r="D503" s="62">
        <f t="shared" ca="1" si="236"/>
        <v>1062</v>
      </c>
      <c r="E503" s="62">
        <f t="shared" ca="1" si="211"/>
        <v>0</v>
      </c>
      <c r="F503" s="62">
        <f t="shared" ca="1" si="208"/>
        <v>0</v>
      </c>
      <c r="G503" s="62">
        <f t="shared" ca="1" si="221"/>
        <v>504311.27500000002</v>
      </c>
      <c r="H503" s="43">
        <f ca="1">SUM(F$12:F503)</f>
        <v>258081.27499999999</v>
      </c>
      <c r="I503" s="60">
        <f ca="1">SUM(D$12:D503)+SUMIF(E$12:E503, "&lt;0")</f>
        <v>246230</v>
      </c>
      <c r="J503" s="43"/>
      <c r="K503" s="61">
        <v>44674</v>
      </c>
      <c r="L503" s="62">
        <f t="shared" ca="1" si="212"/>
        <v>1562</v>
      </c>
      <c r="M503" s="62">
        <f t="shared" ca="1" si="228"/>
        <v>1562</v>
      </c>
      <c r="N503" s="62">
        <f t="shared" ca="1" si="232"/>
        <v>1412</v>
      </c>
      <c r="O503" s="62">
        <f t="shared" ca="1" si="213"/>
        <v>150</v>
      </c>
      <c r="P503" s="62">
        <f t="shared" ca="1" si="214"/>
        <v>150</v>
      </c>
      <c r="Q503" s="62">
        <f t="shared" ca="1" si="222"/>
        <v>706561.27500000002</v>
      </c>
      <c r="R503" s="43">
        <f ca="1">SUM(P$12:P503)</f>
        <v>361976.27500000002</v>
      </c>
      <c r="S503" s="60">
        <f ca="1">SUM(N$12:N503)+SUMIF(O$12:O503, "&lt;0")</f>
        <v>344585</v>
      </c>
      <c r="U503" s="61">
        <v>44674</v>
      </c>
      <c r="V503" s="62">
        <f t="shared" ca="1" si="226"/>
        <v>2062</v>
      </c>
      <c r="W503" s="62">
        <f t="shared" ca="1" si="229"/>
        <v>2062</v>
      </c>
      <c r="X503" s="62">
        <f t="shared" ca="1" si="233"/>
        <v>1762</v>
      </c>
      <c r="Y503" s="62">
        <f t="shared" ca="1" si="215"/>
        <v>300</v>
      </c>
      <c r="Z503" s="62">
        <f t="shared" ca="1" si="216"/>
        <v>300</v>
      </c>
      <c r="AA503" s="62">
        <f t="shared" ca="1" si="223"/>
        <v>908811.27500000002</v>
      </c>
      <c r="AB503" s="43">
        <f ca="1">SUM(Z$12:Z503)</f>
        <v>465871.27500000002</v>
      </c>
      <c r="AC503" s="60">
        <f ca="1">SUM(X$12:X503)+SUMIF(Y$12:Y503, "&lt;0")</f>
        <v>442940</v>
      </c>
      <c r="AE503" s="61">
        <v>44674</v>
      </c>
      <c r="AF503" s="62">
        <f t="shared" ca="1" si="209"/>
        <v>1562</v>
      </c>
      <c r="AG503" s="62">
        <f t="shared" ca="1" si="230"/>
        <v>1562</v>
      </c>
      <c r="AH503" s="62">
        <f t="shared" ca="1" si="234"/>
        <v>1522</v>
      </c>
      <c r="AI503" s="62">
        <f t="shared" ca="1" si="217"/>
        <v>40</v>
      </c>
      <c r="AJ503" s="62">
        <f t="shared" ca="1" si="218"/>
        <v>40</v>
      </c>
      <c r="AK503" s="62">
        <f t="shared" ca="1" si="224"/>
        <v>719061.27500000002</v>
      </c>
      <c r="AL503" s="43">
        <f ca="1">SUM(AJ$12:AJ503)</f>
        <v>367921.27500000002</v>
      </c>
      <c r="AM503" s="60">
        <f ca="1">SUM(AH$12:AH503)+SUMIF(AI$12:AI503, "&lt;0")</f>
        <v>351140</v>
      </c>
      <c r="AO503" s="61">
        <v>44674</v>
      </c>
      <c r="AP503" s="62">
        <f t="shared" ca="1" si="210"/>
        <v>2062</v>
      </c>
      <c r="AQ503" s="62">
        <f t="shared" ca="1" si="231"/>
        <v>2062</v>
      </c>
      <c r="AR503" s="62">
        <f t="shared" ca="1" si="235"/>
        <v>1681.7210000000014</v>
      </c>
      <c r="AS503" s="62">
        <f t="shared" ca="1" si="219"/>
        <v>380.27899999999863</v>
      </c>
      <c r="AT503" s="62">
        <f t="shared" ca="1" si="220"/>
        <v>380.27899999999863</v>
      </c>
      <c r="AU503" s="62">
        <f t="shared" ca="1" si="225"/>
        <v>933811.27500000002</v>
      </c>
      <c r="AV503" s="43">
        <f ca="1">SUM(AT$12:AT503)</f>
        <v>478331.554</v>
      </c>
      <c r="AW503" s="60">
        <f ca="1">SUM(AR$12:AR503)+SUMIF(AS$12:AS503, "&lt;0")</f>
        <v>455479.72100000002</v>
      </c>
    </row>
    <row r="504" spans="1:49" x14ac:dyDescent="0.2">
      <c r="A504" s="33">
        <v>44675</v>
      </c>
      <c r="B504" s="54">
        <f ca="1">IF($A504&gt;= $C$5,$C$6, INDEX('[1]Historical Data'!$C$2:$C$745, MATCH(A504, '[1]Historical Data'!$A$2:$A$745, 0)))</f>
        <v>1062</v>
      </c>
      <c r="C504" s="62">
        <f t="shared" ca="1" si="227"/>
        <v>1062</v>
      </c>
      <c r="D504" s="62">
        <f t="shared" ca="1" si="236"/>
        <v>1062</v>
      </c>
      <c r="E504" s="62">
        <f t="shared" ca="1" si="211"/>
        <v>0</v>
      </c>
      <c r="F504" s="62">
        <f t="shared" ca="1" si="208"/>
        <v>0</v>
      </c>
      <c r="G504" s="62">
        <f t="shared" ca="1" si="221"/>
        <v>505373.27500000002</v>
      </c>
      <c r="H504" s="43">
        <f ca="1">SUM(F$12:F504)</f>
        <v>258081.27499999999</v>
      </c>
      <c r="I504" s="60">
        <f ca="1">SUM(D$12:D504)+SUMIF(E$12:E504, "&lt;0")</f>
        <v>247292</v>
      </c>
      <c r="J504" s="43"/>
      <c r="K504" s="61">
        <v>44675</v>
      </c>
      <c r="L504" s="62">
        <f t="shared" ca="1" si="212"/>
        <v>1562</v>
      </c>
      <c r="M504" s="62">
        <f t="shared" ca="1" si="228"/>
        <v>1562</v>
      </c>
      <c r="N504" s="62">
        <f t="shared" ca="1" si="232"/>
        <v>1121.2750000000015</v>
      </c>
      <c r="O504" s="62">
        <f t="shared" ca="1" si="213"/>
        <v>440.72499999999854</v>
      </c>
      <c r="P504" s="62">
        <f t="shared" ca="1" si="214"/>
        <v>440.72499999999854</v>
      </c>
      <c r="Q504" s="62">
        <f t="shared" ca="1" si="222"/>
        <v>708123.27500000002</v>
      </c>
      <c r="R504" s="43">
        <f ca="1">SUM(P$12:P504)</f>
        <v>362417</v>
      </c>
      <c r="S504" s="60">
        <f ca="1">SUM(N$12:N504)+SUMIF(O$12:O504, "&lt;0")</f>
        <v>345706.27500000002</v>
      </c>
      <c r="U504" s="61">
        <v>44675</v>
      </c>
      <c r="V504" s="62">
        <f t="shared" ca="1" si="226"/>
        <v>2062</v>
      </c>
      <c r="W504" s="62">
        <f t="shared" ca="1" si="229"/>
        <v>2062</v>
      </c>
      <c r="X504" s="62">
        <f t="shared" ca="1" si="233"/>
        <v>1046.2750000000015</v>
      </c>
      <c r="Y504" s="62">
        <f t="shared" ca="1" si="215"/>
        <v>1015.7249999999985</v>
      </c>
      <c r="Z504" s="62">
        <f t="shared" ca="1" si="216"/>
        <v>1015.7249999999985</v>
      </c>
      <c r="AA504" s="62">
        <f t="shared" ca="1" si="223"/>
        <v>910873.27500000002</v>
      </c>
      <c r="AB504" s="43">
        <f ca="1">SUM(Z$12:Z504)</f>
        <v>466887</v>
      </c>
      <c r="AC504" s="60">
        <f ca="1">SUM(X$12:X504)+SUMIF(Y$12:Y504, "&lt;0")</f>
        <v>443986.27500000002</v>
      </c>
      <c r="AE504" s="61">
        <v>44675</v>
      </c>
      <c r="AF504" s="62">
        <f t="shared" ca="1" si="209"/>
        <v>1562</v>
      </c>
      <c r="AG504" s="62">
        <f t="shared" ca="1" si="230"/>
        <v>1562</v>
      </c>
      <c r="AH504" s="62">
        <f t="shared" ca="1" si="234"/>
        <v>806.27500000000146</v>
      </c>
      <c r="AI504" s="62">
        <f t="shared" ca="1" si="217"/>
        <v>755.72499999999854</v>
      </c>
      <c r="AJ504" s="62">
        <f t="shared" ca="1" si="218"/>
        <v>755.72499999999854</v>
      </c>
      <c r="AK504" s="62">
        <f t="shared" ca="1" si="224"/>
        <v>720623.27500000002</v>
      </c>
      <c r="AL504" s="43">
        <f ca="1">SUM(AJ$12:AJ504)</f>
        <v>368677</v>
      </c>
      <c r="AM504" s="60">
        <f ca="1">SUM(AH$12:AH504)+SUMIF(AI$12:AI504, "&lt;0")</f>
        <v>351946.27500000002</v>
      </c>
      <c r="AO504" s="61">
        <v>44675</v>
      </c>
      <c r="AP504" s="62">
        <f t="shared" ca="1" si="210"/>
        <v>2062</v>
      </c>
      <c r="AQ504" s="62">
        <f t="shared" ca="1" si="231"/>
        <v>2062</v>
      </c>
      <c r="AR504" s="62">
        <f t="shared" ca="1" si="235"/>
        <v>986.55400000000009</v>
      </c>
      <c r="AS504" s="62">
        <f t="shared" ca="1" si="219"/>
        <v>1075.4459999999999</v>
      </c>
      <c r="AT504" s="62">
        <f t="shared" ca="1" si="220"/>
        <v>1075.4459999999999</v>
      </c>
      <c r="AU504" s="62">
        <f t="shared" ca="1" si="225"/>
        <v>935873.27500000002</v>
      </c>
      <c r="AV504" s="43">
        <f ca="1">SUM(AT$12:AT504)</f>
        <v>479407</v>
      </c>
      <c r="AW504" s="60">
        <f ca="1">SUM(AR$12:AR504)+SUMIF(AS$12:AS504, "&lt;0")</f>
        <v>456466.27500000002</v>
      </c>
    </row>
    <row r="505" spans="1:49" x14ac:dyDescent="0.2">
      <c r="A505" s="33">
        <v>44676</v>
      </c>
      <c r="B505" s="54">
        <f ca="1">IF($A505&gt;= $C$5,$C$6, INDEX('[1]Historical Data'!$C$2:$C$745, MATCH(A505, '[1]Historical Data'!$A$2:$A$745, 0)))</f>
        <v>1062</v>
      </c>
      <c r="C505" s="62">
        <f t="shared" ca="1" si="227"/>
        <v>1062</v>
      </c>
      <c r="D505" s="62">
        <f t="shared" ca="1" si="236"/>
        <v>1062</v>
      </c>
      <c r="E505" s="62">
        <f t="shared" ca="1" si="211"/>
        <v>0</v>
      </c>
      <c r="F505" s="62">
        <f t="shared" ca="1" si="208"/>
        <v>0</v>
      </c>
      <c r="G505" s="62">
        <f t="shared" ca="1" si="221"/>
        <v>506435.27500000002</v>
      </c>
      <c r="H505" s="43">
        <f ca="1">SUM(F$12:F505)</f>
        <v>258081.27499999999</v>
      </c>
      <c r="I505" s="60">
        <f ca="1">SUM(D$12:D505)+SUMIF(E$12:E505, "&lt;0")</f>
        <v>248354</v>
      </c>
      <c r="J505" s="43"/>
      <c r="K505" s="61">
        <v>44676</v>
      </c>
      <c r="L505" s="62">
        <f t="shared" ca="1" si="212"/>
        <v>1562</v>
      </c>
      <c r="M505" s="62">
        <f t="shared" ca="1" si="228"/>
        <v>1562</v>
      </c>
      <c r="N505" s="62">
        <f t="shared" ca="1" si="232"/>
        <v>1206</v>
      </c>
      <c r="O505" s="62">
        <f t="shared" ca="1" si="213"/>
        <v>356</v>
      </c>
      <c r="P505" s="62">
        <f t="shared" ca="1" si="214"/>
        <v>356</v>
      </c>
      <c r="Q505" s="62">
        <f t="shared" ca="1" si="222"/>
        <v>709685.27500000002</v>
      </c>
      <c r="R505" s="43">
        <f ca="1">SUM(P$12:P505)</f>
        <v>362773</v>
      </c>
      <c r="S505" s="60">
        <f ca="1">SUM(N$12:N505)+SUMIF(O$12:O505, "&lt;0")</f>
        <v>346912.27500000002</v>
      </c>
      <c r="U505" s="61">
        <v>44676</v>
      </c>
      <c r="V505" s="62">
        <f t="shared" ca="1" si="226"/>
        <v>2062</v>
      </c>
      <c r="W505" s="62">
        <f t="shared" ca="1" si="229"/>
        <v>2062</v>
      </c>
      <c r="X505" s="62">
        <f t="shared" ca="1" si="233"/>
        <v>1446</v>
      </c>
      <c r="Y505" s="62">
        <f t="shared" ca="1" si="215"/>
        <v>616</v>
      </c>
      <c r="Z505" s="62">
        <f t="shared" ca="1" si="216"/>
        <v>616</v>
      </c>
      <c r="AA505" s="62">
        <f t="shared" ca="1" si="223"/>
        <v>912935.27500000002</v>
      </c>
      <c r="AB505" s="43">
        <f ca="1">SUM(Z$12:Z505)</f>
        <v>467503</v>
      </c>
      <c r="AC505" s="60">
        <f ca="1">SUM(X$12:X505)+SUMIF(Y$12:Y505, "&lt;0")</f>
        <v>445432.27500000002</v>
      </c>
      <c r="AE505" s="61">
        <v>44676</v>
      </c>
      <c r="AF505" s="62">
        <f t="shared" ca="1" si="209"/>
        <v>1562</v>
      </c>
      <c r="AG505" s="62">
        <f t="shared" ca="1" si="230"/>
        <v>1562</v>
      </c>
      <c r="AH505" s="62">
        <f t="shared" ca="1" si="234"/>
        <v>1206</v>
      </c>
      <c r="AI505" s="62">
        <f t="shared" ca="1" si="217"/>
        <v>356</v>
      </c>
      <c r="AJ505" s="62">
        <f t="shared" ca="1" si="218"/>
        <v>356</v>
      </c>
      <c r="AK505" s="62">
        <f t="shared" ca="1" si="224"/>
        <v>722185.27500000002</v>
      </c>
      <c r="AL505" s="43">
        <f ca="1">SUM(AJ$12:AJ505)</f>
        <v>369033</v>
      </c>
      <c r="AM505" s="60">
        <f ca="1">SUM(AH$12:AH505)+SUMIF(AI$12:AI505, "&lt;0")</f>
        <v>353152.27500000002</v>
      </c>
      <c r="AO505" s="61">
        <v>44676</v>
      </c>
      <c r="AP505" s="62">
        <f t="shared" ca="1" si="210"/>
        <v>2062</v>
      </c>
      <c r="AQ505" s="62">
        <f t="shared" ca="1" si="231"/>
        <v>2062</v>
      </c>
      <c r="AR505" s="62">
        <f t="shared" ca="1" si="235"/>
        <v>1446</v>
      </c>
      <c r="AS505" s="62">
        <f t="shared" ca="1" si="219"/>
        <v>616</v>
      </c>
      <c r="AT505" s="62">
        <f t="shared" ca="1" si="220"/>
        <v>616</v>
      </c>
      <c r="AU505" s="62">
        <f t="shared" ca="1" si="225"/>
        <v>937935.27500000002</v>
      </c>
      <c r="AV505" s="43">
        <f ca="1">SUM(AT$12:AT505)</f>
        <v>480023</v>
      </c>
      <c r="AW505" s="60">
        <f ca="1">SUM(AR$12:AR505)+SUMIF(AS$12:AS505, "&lt;0")</f>
        <v>457912.27500000002</v>
      </c>
    </row>
    <row r="506" spans="1:49" x14ac:dyDescent="0.2">
      <c r="A506" s="33">
        <v>44677</v>
      </c>
      <c r="B506" s="54">
        <f ca="1">IF($A506&gt;= $C$5,$C$6, INDEX('[1]Historical Data'!$C$2:$C$745, MATCH(A506, '[1]Historical Data'!$A$2:$A$745, 0)))</f>
        <v>1062</v>
      </c>
      <c r="C506" s="62">
        <f t="shared" ca="1" si="227"/>
        <v>1062</v>
      </c>
      <c r="D506" s="62">
        <f t="shared" ca="1" si="236"/>
        <v>781.27500000000146</v>
      </c>
      <c r="E506" s="62">
        <f t="shared" ca="1" si="211"/>
        <v>280.72499999999854</v>
      </c>
      <c r="F506" s="62">
        <f t="shared" ca="1" si="208"/>
        <v>280.72499999999854</v>
      </c>
      <c r="G506" s="62">
        <f t="shared" ca="1" si="221"/>
        <v>507497.27500000002</v>
      </c>
      <c r="H506" s="43">
        <f ca="1">SUM(F$12:F506)</f>
        <v>258362</v>
      </c>
      <c r="I506" s="60">
        <f ca="1">SUM(D$12:D506)+SUMIF(E$12:E506, "&lt;0")</f>
        <v>249135.27499999999</v>
      </c>
      <c r="J506" s="43"/>
      <c r="K506" s="61">
        <v>44677</v>
      </c>
      <c r="L506" s="62">
        <f t="shared" ca="1" si="212"/>
        <v>1562</v>
      </c>
      <c r="M506" s="62">
        <f t="shared" ca="1" si="228"/>
        <v>1562</v>
      </c>
      <c r="N506" s="62">
        <f t="shared" ca="1" si="232"/>
        <v>988</v>
      </c>
      <c r="O506" s="62">
        <f t="shared" ca="1" si="213"/>
        <v>574</v>
      </c>
      <c r="P506" s="62">
        <f t="shared" ca="1" si="214"/>
        <v>574</v>
      </c>
      <c r="Q506" s="62">
        <f t="shared" ca="1" si="222"/>
        <v>711247.27500000002</v>
      </c>
      <c r="R506" s="43">
        <f ca="1">SUM(P$12:P506)</f>
        <v>363347</v>
      </c>
      <c r="S506" s="60">
        <f ca="1">SUM(N$12:N506)+SUMIF(O$12:O506, "&lt;0")</f>
        <v>347900.27500000002</v>
      </c>
      <c r="U506" s="61">
        <v>44677</v>
      </c>
      <c r="V506" s="62">
        <f t="shared" ca="1" si="226"/>
        <v>2062</v>
      </c>
      <c r="W506" s="62">
        <f t="shared" ca="1" si="229"/>
        <v>2062</v>
      </c>
      <c r="X506" s="62">
        <f t="shared" ca="1" si="233"/>
        <v>1233</v>
      </c>
      <c r="Y506" s="62">
        <f t="shared" ca="1" si="215"/>
        <v>829</v>
      </c>
      <c r="Z506" s="62">
        <f t="shared" ca="1" si="216"/>
        <v>829</v>
      </c>
      <c r="AA506" s="62">
        <f t="shared" ca="1" si="223"/>
        <v>914997.27500000002</v>
      </c>
      <c r="AB506" s="43">
        <f ca="1">SUM(Z$12:Z506)</f>
        <v>468332</v>
      </c>
      <c r="AC506" s="60">
        <f ca="1">SUM(X$12:X506)+SUMIF(Y$12:Y506, "&lt;0")</f>
        <v>446665.27500000002</v>
      </c>
      <c r="AE506" s="61">
        <v>44677</v>
      </c>
      <c r="AF506" s="62">
        <f t="shared" ca="1" si="209"/>
        <v>1562</v>
      </c>
      <c r="AG506" s="62">
        <f t="shared" ca="1" si="230"/>
        <v>1562</v>
      </c>
      <c r="AH506" s="62">
        <f t="shared" ca="1" si="234"/>
        <v>993</v>
      </c>
      <c r="AI506" s="62">
        <f t="shared" ca="1" si="217"/>
        <v>569</v>
      </c>
      <c r="AJ506" s="62">
        <f t="shared" ca="1" si="218"/>
        <v>569</v>
      </c>
      <c r="AK506" s="62">
        <f t="shared" ca="1" si="224"/>
        <v>723747.27500000002</v>
      </c>
      <c r="AL506" s="43">
        <f ca="1">SUM(AJ$12:AJ506)</f>
        <v>369602</v>
      </c>
      <c r="AM506" s="60">
        <f ca="1">SUM(AH$12:AH506)+SUMIF(AI$12:AI506, "&lt;0")</f>
        <v>354145.27500000002</v>
      </c>
      <c r="AO506" s="61">
        <v>44677</v>
      </c>
      <c r="AP506" s="62">
        <f t="shared" ca="1" si="210"/>
        <v>2062</v>
      </c>
      <c r="AQ506" s="62">
        <f t="shared" ca="1" si="231"/>
        <v>2062</v>
      </c>
      <c r="AR506" s="62">
        <f t="shared" ca="1" si="235"/>
        <v>1243</v>
      </c>
      <c r="AS506" s="62">
        <f t="shared" ca="1" si="219"/>
        <v>819</v>
      </c>
      <c r="AT506" s="62">
        <f t="shared" ca="1" si="220"/>
        <v>819</v>
      </c>
      <c r="AU506" s="62">
        <f t="shared" ca="1" si="225"/>
        <v>939997.27500000002</v>
      </c>
      <c r="AV506" s="43">
        <f ca="1">SUM(AT$12:AT506)</f>
        <v>480842</v>
      </c>
      <c r="AW506" s="60">
        <f ca="1">SUM(AR$12:AR506)+SUMIF(AS$12:AS506, "&lt;0")</f>
        <v>459155.27500000002</v>
      </c>
    </row>
    <row r="507" spans="1:49" x14ac:dyDescent="0.2">
      <c r="A507" s="33">
        <v>44678</v>
      </c>
      <c r="B507" s="54">
        <f ca="1">IF($A507&gt;= $C$5,$C$6, INDEX('[1]Historical Data'!$C$2:$C$745, MATCH(A507, '[1]Historical Data'!$A$2:$A$745, 0)))</f>
        <v>1062</v>
      </c>
      <c r="C507" s="62">
        <f t="shared" ca="1" si="227"/>
        <v>1062</v>
      </c>
      <c r="D507" s="62">
        <f t="shared" ca="1" si="236"/>
        <v>728</v>
      </c>
      <c r="E507" s="62">
        <f t="shared" ca="1" si="211"/>
        <v>334</v>
      </c>
      <c r="F507" s="62">
        <f t="shared" ca="1" si="208"/>
        <v>334</v>
      </c>
      <c r="G507" s="62">
        <f t="shared" ca="1" si="221"/>
        <v>508559.27500000002</v>
      </c>
      <c r="H507" s="43">
        <f ca="1">SUM(F$12:F507)</f>
        <v>258696</v>
      </c>
      <c r="I507" s="60">
        <f ca="1">SUM(D$12:D507)+SUMIF(E$12:E507, "&lt;0")</f>
        <v>249863.27499999999</v>
      </c>
      <c r="J507" s="43"/>
      <c r="K507" s="61">
        <v>44678</v>
      </c>
      <c r="L507" s="62">
        <f t="shared" ca="1" si="212"/>
        <v>1562</v>
      </c>
      <c r="M507" s="62">
        <f t="shared" ca="1" si="228"/>
        <v>1562</v>
      </c>
      <c r="N507" s="62">
        <f t="shared" ca="1" si="232"/>
        <v>978</v>
      </c>
      <c r="O507" s="62">
        <f t="shared" ca="1" si="213"/>
        <v>584</v>
      </c>
      <c r="P507" s="62">
        <f t="shared" ca="1" si="214"/>
        <v>584</v>
      </c>
      <c r="Q507" s="62">
        <f t="shared" ca="1" si="222"/>
        <v>712809.27500000002</v>
      </c>
      <c r="R507" s="43">
        <f ca="1">SUM(P$12:P507)</f>
        <v>363931</v>
      </c>
      <c r="S507" s="60">
        <f ca="1">SUM(N$12:N507)+SUMIF(O$12:O507, "&lt;0")</f>
        <v>348878.27500000002</v>
      </c>
      <c r="U507" s="61">
        <v>44678</v>
      </c>
      <c r="V507" s="62">
        <f t="shared" ca="1" si="226"/>
        <v>2062</v>
      </c>
      <c r="W507" s="62">
        <f t="shared" ca="1" si="229"/>
        <v>2062</v>
      </c>
      <c r="X507" s="62">
        <f t="shared" ca="1" si="233"/>
        <v>1228</v>
      </c>
      <c r="Y507" s="62">
        <f t="shared" ca="1" si="215"/>
        <v>834</v>
      </c>
      <c r="Z507" s="62">
        <f t="shared" ca="1" si="216"/>
        <v>834</v>
      </c>
      <c r="AA507" s="62">
        <f t="shared" ca="1" si="223"/>
        <v>917059.27500000002</v>
      </c>
      <c r="AB507" s="43">
        <f ca="1">SUM(Z$12:Z507)</f>
        <v>469166</v>
      </c>
      <c r="AC507" s="60">
        <f ca="1">SUM(X$12:X507)+SUMIF(Y$12:Y507, "&lt;0")</f>
        <v>447893.27500000002</v>
      </c>
      <c r="AE507" s="61">
        <v>44678</v>
      </c>
      <c r="AF507" s="62">
        <f t="shared" ca="1" si="209"/>
        <v>1562</v>
      </c>
      <c r="AG507" s="62">
        <f t="shared" ca="1" si="230"/>
        <v>1562</v>
      </c>
      <c r="AH507" s="62">
        <f t="shared" ca="1" si="234"/>
        <v>988</v>
      </c>
      <c r="AI507" s="62">
        <f t="shared" ca="1" si="217"/>
        <v>574</v>
      </c>
      <c r="AJ507" s="62">
        <f t="shared" ca="1" si="218"/>
        <v>574</v>
      </c>
      <c r="AK507" s="62">
        <f t="shared" ca="1" si="224"/>
        <v>725309.27500000002</v>
      </c>
      <c r="AL507" s="43">
        <f ca="1">SUM(AJ$12:AJ507)</f>
        <v>370176</v>
      </c>
      <c r="AM507" s="60">
        <f ca="1">SUM(AH$12:AH507)+SUMIF(AI$12:AI507, "&lt;0")</f>
        <v>355133.27500000002</v>
      </c>
      <c r="AO507" s="61">
        <v>44678</v>
      </c>
      <c r="AP507" s="62">
        <f t="shared" ca="1" si="210"/>
        <v>2062</v>
      </c>
      <c r="AQ507" s="62">
        <f t="shared" ca="1" si="231"/>
        <v>2062</v>
      </c>
      <c r="AR507" s="62">
        <f t="shared" ca="1" si="235"/>
        <v>1248</v>
      </c>
      <c r="AS507" s="62">
        <f t="shared" ca="1" si="219"/>
        <v>814</v>
      </c>
      <c r="AT507" s="62">
        <f t="shared" ca="1" si="220"/>
        <v>814</v>
      </c>
      <c r="AU507" s="62">
        <f t="shared" ca="1" si="225"/>
        <v>942059.27500000002</v>
      </c>
      <c r="AV507" s="43">
        <f ca="1">SUM(AT$12:AT507)</f>
        <v>481656</v>
      </c>
      <c r="AW507" s="60">
        <f ca="1">SUM(AR$12:AR507)+SUMIF(AS$12:AS507, "&lt;0")</f>
        <v>460403.27500000002</v>
      </c>
    </row>
    <row r="508" spans="1:49" x14ac:dyDescent="0.2">
      <c r="A508" s="33">
        <v>44679</v>
      </c>
      <c r="B508" s="54">
        <f ca="1">IF($A508&gt;= $C$5,$C$6, INDEX('[1]Historical Data'!$C$2:$C$745, MATCH(A508, '[1]Historical Data'!$A$2:$A$745, 0)))</f>
        <v>1062</v>
      </c>
      <c r="C508" s="62">
        <f t="shared" ca="1" si="227"/>
        <v>1062</v>
      </c>
      <c r="D508" s="62">
        <f t="shared" ca="1" si="236"/>
        <v>1018</v>
      </c>
      <c r="E508" s="62">
        <f t="shared" ca="1" si="211"/>
        <v>44</v>
      </c>
      <c r="F508" s="62">
        <f t="shared" ca="1" si="208"/>
        <v>44</v>
      </c>
      <c r="G508" s="62">
        <f t="shared" ca="1" si="221"/>
        <v>509621.27500000002</v>
      </c>
      <c r="H508" s="43">
        <f ca="1">SUM(F$12:F508)</f>
        <v>258740</v>
      </c>
      <c r="I508" s="60">
        <f ca="1">SUM(D$12:D508)+SUMIF(E$12:E508, "&lt;0")</f>
        <v>250881.27499999999</v>
      </c>
      <c r="J508" s="43"/>
      <c r="K508" s="61">
        <v>44679</v>
      </c>
      <c r="L508" s="62">
        <f t="shared" ca="1" si="212"/>
        <v>1562</v>
      </c>
      <c r="M508" s="62">
        <f t="shared" ca="1" si="228"/>
        <v>1562</v>
      </c>
      <c r="N508" s="62">
        <f t="shared" ca="1" si="232"/>
        <v>1273</v>
      </c>
      <c r="O508" s="62">
        <f t="shared" ca="1" si="213"/>
        <v>289</v>
      </c>
      <c r="P508" s="62">
        <f t="shared" ca="1" si="214"/>
        <v>289</v>
      </c>
      <c r="Q508" s="62">
        <f t="shared" ca="1" si="222"/>
        <v>714371.27500000002</v>
      </c>
      <c r="R508" s="43">
        <f ca="1">SUM(P$12:P508)</f>
        <v>364220</v>
      </c>
      <c r="S508" s="60">
        <f ca="1">SUM(N$12:N508)+SUMIF(O$12:O508, "&lt;0")</f>
        <v>350151.27500000002</v>
      </c>
      <c r="U508" s="61">
        <v>44679</v>
      </c>
      <c r="V508" s="62">
        <f t="shared" ca="1" si="226"/>
        <v>2062</v>
      </c>
      <c r="W508" s="62">
        <f t="shared" ca="1" si="229"/>
        <v>2062</v>
      </c>
      <c r="X508" s="62">
        <f t="shared" ca="1" si="233"/>
        <v>1528</v>
      </c>
      <c r="Y508" s="62">
        <f t="shared" ca="1" si="215"/>
        <v>534</v>
      </c>
      <c r="Z508" s="62">
        <f t="shared" ca="1" si="216"/>
        <v>534</v>
      </c>
      <c r="AA508" s="62">
        <f t="shared" ca="1" si="223"/>
        <v>919121.27500000002</v>
      </c>
      <c r="AB508" s="43">
        <f ca="1">SUM(Z$12:Z508)</f>
        <v>469700</v>
      </c>
      <c r="AC508" s="60">
        <f ca="1">SUM(X$12:X508)+SUMIF(Y$12:Y508, "&lt;0")</f>
        <v>449421.27500000002</v>
      </c>
      <c r="AE508" s="61">
        <v>44679</v>
      </c>
      <c r="AF508" s="62">
        <f t="shared" ca="1" si="209"/>
        <v>1562</v>
      </c>
      <c r="AG508" s="62">
        <f t="shared" ca="1" si="230"/>
        <v>1562</v>
      </c>
      <c r="AH508" s="62">
        <f t="shared" ca="1" si="234"/>
        <v>1278</v>
      </c>
      <c r="AI508" s="62">
        <f t="shared" ca="1" si="217"/>
        <v>284</v>
      </c>
      <c r="AJ508" s="62">
        <f t="shared" ca="1" si="218"/>
        <v>284</v>
      </c>
      <c r="AK508" s="62">
        <f t="shared" ca="1" si="224"/>
        <v>726871.27500000002</v>
      </c>
      <c r="AL508" s="43">
        <f ca="1">SUM(AJ$12:AJ508)</f>
        <v>370460</v>
      </c>
      <c r="AM508" s="60">
        <f ca="1">SUM(AH$12:AH508)+SUMIF(AI$12:AI508, "&lt;0")</f>
        <v>356411.27500000002</v>
      </c>
      <c r="AO508" s="61">
        <v>44679</v>
      </c>
      <c r="AP508" s="62">
        <f t="shared" ca="1" si="210"/>
        <v>2062</v>
      </c>
      <c r="AQ508" s="62">
        <f t="shared" ca="1" si="231"/>
        <v>2062</v>
      </c>
      <c r="AR508" s="62">
        <f t="shared" ca="1" si="235"/>
        <v>1538</v>
      </c>
      <c r="AS508" s="62">
        <f t="shared" ca="1" si="219"/>
        <v>524</v>
      </c>
      <c r="AT508" s="62">
        <f t="shared" ca="1" si="220"/>
        <v>524</v>
      </c>
      <c r="AU508" s="62">
        <f t="shared" ca="1" si="225"/>
        <v>944121.27500000002</v>
      </c>
      <c r="AV508" s="43">
        <f ca="1">SUM(AT$12:AT508)</f>
        <v>482180</v>
      </c>
      <c r="AW508" s="60">
        <f ca="1">SUM(AR$12:AR508)+SUMIF(AS$12:AS508, "&lt;0")</f>
        <v>461941.27500000002</v>
      </c>
    </row>
    <row r="509" spans="1:49" x14ac:dyDescent="0.2">
      <c r="A509" s="33">
        <v>44680</v>
      </c>
      <c r="B509" s="54">
        <f ca="1">IF($A509&gt;= $C$5,$C$6, INDEX('[1]Historical Data'!$C$2:$C$745, MATCH(A509, '[1]Historical Data'!$A$2:$A$745, 0)))</f>
        <v>1062</v>
      </c>
      <c r="C509" s="62">
        <f t="shared" ca="1" si="227"/>
        <v>1062</v>
      </c>
      <c r="D509" s="62">
        <f t="shared" ca="1" si="236"/>
        <v>729</v>
      </c>
      <c r="E509" s="62">
        <f t="shared" ca="1" si="211"/>
        <v>333</v>
      </c>
      <c r="F509" s="62">
        <f t="shared" ca="1" si="208"/>
        <v>333</v>
      </c>
      <c r="G509" s="62">
        <f t="shared" ca="1" si="221"/>
        <v>510683.27500000002</v>
      </c>
      <c r="H509" s="43">
        <f ca="1">SUM(F$12:F509)</f>
        <v>259073</v>
      </c>
      <c r="I509" s="60">
        <f ca="1">SUM(D$12:D509)+SUMIF(E$12:E509, "&lt;0")</f>
        <v>251610.27499999999</v>
      </c>
      <c r="J509" s="43"/>
      <c r="K509" s="61">
        <v>44680</v>
      </c>
      <c r="L509" s="62">
        <f t="shared" ca="1" si="212"/>
        <v>1562</v>
      </c>
      <c r="M509" s="62">
        <f t="shared" ca="1" si="228"/>
        <v>1562</v>
      </c>
      <c r="N509" s="62">
        <f t="shared" ca="1" si="232"/>
        <v>989</v>
      </c>
      <c r="O509" s="62">
        <f t="shared" ca="1" si="213"/>
        <v>573</v>
      </c>
      <c r="P509" s="62">
        <f t="shared" ca="1" si="214"/>
        <v>573</v>
      </c>
      <c r="Q509" s="62">
        <f t="shared" ca="1" si="222"/>
        <v>715933.27500000002</v>
      </c>
      <c r="R509" s="43">
        <f ca="1">SUM(P$12:P509)</f>
        <v>364793</v>
      </c>
      <c r="S509" s="60">
        <f ca="1">SUM(N$12:N509)+SUMIF(O$12:O509, "&lt;0")</f>
        <v>351140.27500000002</v>
      </c>
      <c r="U509" s="61">
        <v>44680</v>
      </c>
      <c r="V509" s="62">
        <f t="shared" ca="1" si="226"/>
        <v>2062</v>
      </c>
      <c r="W509" s="62">
        <f t="shared" ca="1" si="229"/>
        <v>2062</v>
      </c>
      <c r="X509" s="62">
        <f t="shared" ca="1" si="233"/>
        <v>1249</v>
      </c>
      <c r="Y509" s="62">
        <f t="shared" ca="1" si="215"/>
        <v>813</v>
      </c>
      <c r="Z509" s="62">
        <f t="shared" ca="1" si="216"/>
        <v>813</v>
      </c>
      <c r="AA509" s="62">
        <f t="shared" ca="1" si="223"/>
        <v>921183.27500000002</v>
      </c>
      <c r="AB509" s="43">
        <f ca="1">SUM(Z$12:Z509)</f>
        <v>470513</v>
      </c>
      <c r="AC509" s="60">
        <f ca="1">SUM(X$12:X509)+SUMIF(Y$12:Y509, "&lt;0")</f>
        <v>450670.27500000002</v>
      </c>
      <c r="AE509" s="61">
        <v>44680</v>
      </c>
      <c r="AF509" s="62">
        <f t="shared" ca="1" si="209"/>
        <v>1562</v>
      </c>
      <c r="AG509" s="62">
        <f t="shared" ca="1" si="230"/>
        <v>1562</v>
      </c>
      <c r="AH509" s="62">
        <f t="shared" ca="1" si="234"/>
        <v>989</v>
      </c>
      <c r="AI509" s="62">
        <f t="shared" ca="1" si="217"/>
        <v>573</v>
      </c>
      <c r="AJ509" s="62">
        <f t="shared" ca="1" si="218"/>
        <v>573</v>
      </c>
      <c r="AK509" s="62">
        <f t="shared" ca="1" si="224"/>
        <v>728433.27500000002</v>
      </c>
      <c r="AL509" s="43">
        <f ca="1">SUM(AJ$12:AJ509)</f>
        <v>371033</v>
      </c>
      <c r="AM509" s="60">
        <f ca="1">SUM(AH$12:AH509)+SUMIF(AI$12:AI509, "&lt;0")</f>
        <v>357400.27500000002</v>
      </c>
      <c r="AO509" s="61">
        <v>44680</v>
      </c>
      <c r="AP509" s="62">
        <f t="shared" ca="1" si="210"/>
        <v>2062</v>
      </c>
      <c r="AQ509" s="62">
        <f t="shared" ca="1" si="231"/>
        <v>2062</v>
      </c>
      <c r="AR509" s="62">
        <f t="shared" ca="1" si="235"/>
        <v>1249</v>
      </c>
      <c r="AS509" s="62">
        <f t="shared" ca="1" si="219"/>
        <v>813</v>
      </c>
      <c r="AT509" s="62">
        <f t="shared" ca="1" si="220"/>
        <v>813</v>
      </c>
      <c r="AU509" s="62">
        <f t="shared" ca="1" si="225"/>
        <v>946183.27500000002</v>
      </c>
      <c r="AV509" s="43">
        <f ca="1">SUM(AT$12:AT509)</f>
        <v>482993</v>
      </c>
      <c r="AW509" s="60">
        <f ca="1">SUM(AR$12:AR509)+SUMIF(AS$12:AS509, "&lt;0")</f>
        <v>463190.27500000002</v>
      </c>
    </row>
    <row r="510" spans="1:49" x14ac:dyDescent="0.2">
      <c r="A510" s="33">
        <v>44681</v>
      </c>
      <c r="B510" s="54">
        <f ca="1">IF($A510&gt;= $C$5,$C$6, INDEX('[1]Historical Data'!$C$2:$C$745, MATCH(A510, '[1]Historical Data'!$A$2:$A$745, 0)))</f>
        <v>1062</v>
      </c>
      <c r="C510" s="62">
        <f t="shared" ca="1" si="227"/>
        <v>1062</v>
      </c>
      <c r="D510" s="62">
        <f t="shared" ca="1" si="236"/>
        <v>674</v>
      </c>
      <c r="E510" s="62">
        <f t="shared" ca="1" si="211"/>
        <v>388</v>
      </c>
      <c r="F510" s="62">
        <f t="shared" ca="1" si="208"/>
        <v>388</v>
      </c>
      <c r="G510" s="62">
        <f t="shared" ca="1" si="221"/>
        <v>511745.27500000002</v>
      </c>
      <c r="H510" s="43">
        <f ca="1">SUM(F$12:F510)</f>
        <v>259461</v>
      </c>
      <c r="I510" s="60">
        <f ca="1">SUM(D$12:D510)+SUMIF(E$12:E510, "&lt;0")</f>
        <v>252284.27499999999</v>
      </c>
      <c r="J510" s="43"/>
      <c r="K510" s="61">
        <v>44681</v>
      </c>
      <c r="L510" s="62">
        <f t="shared" ca="1" si="212"/>
        <v>1562</v>
      </c>
      <c r="M510" s="62">
        <f t="shared" ca="1" si="228"/>
        <v>1562</v>
      </c>
      <c r="N510" s="62">
        <f t="shared" ca="1" si="232"/>
        <v>934</v>
      </c>
      <c r="O510" s="62">
        <f t="shared" ca="1" si="213"/>
        <v>628</v>
      </c>
      <c r="P510" s="62">
        <f t="shared" ca="1" si="214"/>
        <v>628</v>
      </c>
      <c r="Q510" s="62">
        <f t="shared" ca="1" si="222"/>
        <v>717495.27500000002</v>
      </c>
      <c r="R510" s="43">
        <f ca="1">SUM(P$12:P510)</f>
        <v>365421</v>
      </c>
      <c r="S510" s="60">
        <f ca="1">SUM(N$12:N510)+SUMIF(O$12:O510, "&lt;0")</f>
        <v>352074.27500000002</v>
      </c>
      <c r="U510" s="61">
        <v>44681</v>
      </c>
      <c r="V510" s="62">
        <f t="shared" ca="1" si="226"/>
        <v>2062</v>
      </c>
      <c r="W510" s="62">
        <f t="shared" ca="1" si="229"/>
        <v>2062</v>
      </c>
      <c r="X510" s="62">
        <f t="shared" ca="1" si="233"/>
        <v>1194</v>
      </c>
      <c r="Y510" s="62">
        <f t="shared" ca="1" si="215"/>
        <v>868</v>
      </c>
      <c r="Z510" s="62">
        <f t="shared" ca="1" si="216"/>
        <v>868</v>
      </c>
      <c r="AA510" s="62">
        <f t="shared" ca="1" si="223"/>
        <v>923245.27500000002</v>
      </c>
      <c r="AB510" s="43">
        <f ca="1">SUM(Z$12:Z510)</f>
        <v>471381</v>
      </c>
      <c r="AC510" s="60">
        <f ca="1">SUM(X$12:X510)+SUMIF(Y$12:Y510, "&lt;0")</f>
        <v>451864.27500000002</v>
      </c>
      <c r="AE510" s="61">
        <v>44681</v>
      </c>
      <c r="AF510" s="62">
        <f t="shared" ca="1" si="209"/>
        <v>1562</v>
      </c>
      <c r="AG510" s="62">
        <f t="shared" ca="1" si="230"/>
        <v>1562</v>
      </c>
      <c r="AH510" s="62">
        <f t="shared" ca="1" si="234"/>
        <v>934</v>
      </c>
      <c r="AI510" s="62">
        <f t="shared" ca="1" si="217"/>
        <v>628</v>
      </c>
      <c r="AJ510" s="62">
        <f t="shared" ca="1" si="218"/>
        <v>628</v>
      </c>
      <c r="AK510" s="62">
        <f t="shared" ca="1" si="224"/>
        <v>729995.27500000002</v>
      </c>
      <c r="AL510" s="43">
        <f ca="1">SUM(AJ$12:AJ510)</f>
        <v>371661</v>
      </c>
      <c r="AM510" s="60">
        <f ca="1">SUM(AH$12:AH510)+SUMIF(AI$12:AI510, "&lt;0")</f>
        <v>358334.27500000002</v>
      </c>
      <c r="AO510" s="61">
        <v>44681</v>
      </c>
      <c r="AP510" s="62">
        <f t="shared" ca="1" si="210"/>
        <v>2062</v>
      </c>
      <c r="AQ510" s="62">
        <f t="shared" ca="1" si="231"/>
        <v>2062</v>
      </c>
      <c r="AR510" s="62">
        <f t="shared" ca="1" si="235"/>
        <v>1194</v>
      </c>
      <c r="AS510" s="62">
        <f t="shared" ca="1" si="219"/>
        <v>868</v>
      </c>
      <c r="AT510" s="62">
        <f t="shared" ca="1" si="220"/>
        <v>868</v>
      </c>
      <c r="AU510" s="62">
        <f t="shared" ca="1" si="225"/>
        <v>948245.27500000002</v>
      </c>
      <c r="AV510" s="43">
        <f ca="1">SUM(AT$12:AT510)</f>
        <v>483861</v>
      </c>
      <c r="AW510" s="60">
        <f ca="1">SUM(AR$12:AR510)+SUMIF(AS$12:AS510, "&lt;0")</f>
        <v>464384.27500000002</v>
      </c>
    </row>
    <row r="511" spans="1:49" x14ac:dyDescent="0.2">
      <c r="A511" s="33">
        <v>44682</v>
      </c>
      <c r="B511" s="54">
        <f ca="1">IF($A511&gt;= $C$5,$C$6, INDEX('[1]Historical Data'!$C$2:$C$745, MATCH(A511, '[1]Historical Data'!$A$2:$A$745, 0)))</f>
        <v>1062</v>
      </c>
      <c r="C511" s="62">
        <f t="shared" ca="1" si="227"/>
        <v>1062</v>
      </c>
      <c r="D511" s="62">
        <f t="shared" ca="1" si="236"/>
        <v>634</v>
      </c>
      <c r="E511" s="62">
        <f t="shared" ca="1" si="211"/>
        <v>428</v>
      </c>
      <c r="F511" s="62">
        <f t="shared" ca="1" si="208"/>
        <v>428</v>
      </c>
      <c r="G511" s="62">
        <f t="shared" ca="1" si="221"/>
        <v>512807.27500000002</v>
      </c>
      <c r="H511" s="43">
        <f ca="1">SUM(F$12:F511)</f>
        <v>259889</v>
      </c>
      <c r="I511" s="60">
        <f ca="1">SUM(D$12:D511)+SUMIF(E$12:E511, "&lt;0")</f>
        <v>252918.27499999999</v>
      </c>
      <c r="J511" s="43"/>
      <c r="K511" s="61">
        <v>44682</v>
      </c>
      <c r="L511" s="62">
        <f t="shared" ca="1" si="212"/>
        <v>1562</v>
      </c>
      <c r="M511" s="62">
        <f t="shared" ca="1" si="228"/>
        <v>1562</v>
      </c>
      <c r="N511" s="62">
        <f t="shared" ca="1" si="232"/>
        <v>894</v>
      </c>
      <c r="O511" s="62">
        <f t="shared" ca="1" si="213"/>
        <v>668</v>
      </c>
      <c r="P511" s="62">
        <f t="shared" ca="1" si="214"/>
        <v>668</v>
      </c>
      <c r="Q511" s="62">
        <f t="shared" ca="1" si="222"/>
        <v>719057.27500000002</v>
      </c>
      <c r="R511" s="43">
        <f ca="1">SUM(P$12:P511)</f>
        <v>366089</v>
      </c>
      <c r="S511" s="60">
        <f ca="1">SUM(N$12:N511)+SUMIF(O$12:O511, "&lt;0")</f>
        <v>352968.27500000002</v>
      </c>
      <c r="U511" s="61">
        <v>44682</v>
      </c>
      <c r="V511" s="62">
        <f t="shared" ca="1" si="226"/>
        <v>2062</v>
      </c>
      <c r="W511" s="62">
        <f t="shared" ca="1" si="229"/>
        <v>2062</v>
      </c>
      <c r="X511" s="62">
        <f t="shared" ca="1" si="233"/>
        <v>1154</v>
      </c>
      <c r="Y511" s="62">
        <f t="shared" ca="1" si="215"/>
        <v>908</v>
      </c>
      <c r="Z511" s="62">
        <f t="shared" ca="1" si="216"/>
        <v>908</v>
      </c>
      <c r="AA511" s="62">
        <f t="shared" ca="1" si="223"/>
        <v>925307.27500000002</v>
      </c>
      <c r="AB511" s="43">
        <f ca="1">SUM(Z$12:Z511)</f>
        <v>472289</v>
      </c>
      <c r="AC511" s="60">
        <f ca="1">SUM(X$12:X511)+SUMIF(Y$12:Y511, "&lt;0")</f>
        <v>453018.27500000002</v>
      </c>
      <c r="AE511" s="61">
        <v>44682</v>
      </c>
      <c r="AF511" s="62">
        <f t="shared" ca="1" si="209"/>
        <v>1562</v>
      </c>
      <c r="AG511" s="62">
        <f t="shared" ca="1" si="230"/>
        <v>1562</v>
      </c>
      <c r="AH511" s="62">
        <f t="shared" ca="1" si="234"/>
        <v>894</v>
      </c>
      <c r="AI511" s="62">
        <f t="shared" ca="1" si="217"/>
        <v>668</v>
      </c>
      <c r="AJ511" s="62">
        <f t="shared" ca="1" si="218"/>
        <v>668</v>
      </c>
      <c r="AK511" s="62">
        <f t="shared" ca="1" si="224"/>
        <v>731557.27500000002</v>
      </c>
      <c r="AL511" s="43">
        <f ca="1">SUM(AJ$12:AJ511)</f>
        <v>372329</v>
      </c>
      <c r="AM511" s="60">
        <f ca="1">SUM(AH$12:AH511)+SUMIF(AI$12:AI511, "&lt;0")</f>
        <v>359228.27500000002</v>
      </c>
      <c r="AO511" s="61">
        <v>44682</v>
      </c>
      <c r="AP511" s="62">
        <f t="shared" ca="1" si="210"/>
        <v>2062</v>
      </c>
      <c r="AQ511" s="62">
        <f t="shared" ca="1" si="231"/>
        <v>2062</v>
      </c>
      <c r="AR511" s="62">
        <f t="shared" ca="1" si="235"/>
        <v>1154</v>
      </c>
      <c r="AS511" s="62">
        <f t="shared" ca="1" si="219"/>
        <v>908</v>
      </c>
      <c r="AT511" s="62">
        <f t="shared" ca="1" si="220"/>
        <v>908</v>
      </c>
      <c r="AU511" s="62">
        <f t="shared" ca="1" si="225"/>
        <v>950307.27500000002</v>
      </c>
      <c r="AV511" s="43">
        <f ca="1">SUM(AT$12:AT511)</f>
        <v>484769</v>
      </c>
      <c r="AW511" s="60">
        <f ca="1">SUM(AR$12:AR511)+SUMIF(AS$12:AS511, "&lt;0")</f>
        <v>465538.27500000002</v>
      </c>
    </row>
    <row r="512" spans="1:49" x14ac:dyDescent="0.2">
      <c r="A512" s="33">
        <v>44683</v>
      </c>
      <c r="B512" s="54">
        <f ca="1">IF($A512&gt;= $C$5,$C$6, INDEX('[1]Historical Data'!$C$2:$C$745, MATCH(A512, '[1]Historical Data'!$A$2:$A$745, 0)))</f>
        <v>1062</v>
      </c>
      <c r="C512" s="62">
        <f t="shared" ca="1" si="227"/>
        <v>1062</v>
      </c>
      <c r="D512" s="62">
        <f t="shared" ca="1" si="236"/>
        <v>288</v>
      </c>
      <c r="E512" s="62">
        <f t="shared" ca="1" si="211"/>
        <v>774</v>
      </c>
      <c r="F512" s="62">
        <f t="shared" ca="1" si="208"/>
        <v>774</v>
      </c>
      <c r="G512" s="62">
        <f t="shared" ca="1" si="221"/>
        <v>513869.27500000002</v>
      </c>
      <c r="H512" s="43">
        <f ca="1">SUM(F$12:F512)</f>
        <v>260663</v>
      </c>
      <c r="I512" s="60">
        <f ca="1">SUM(D$12:D512)+SUMIF(E$12:E512, "&lt;0")</f>
        <v>253206.27499999999</v>
      </c>
      <c r="J512" s="43"/>
      <c r="K512" s="61">
        <v>44683</v>
      </c>
      <c r="L512" s="62">
        <f t="shared" ca="1" si="212"/>
        <v>1562</v>
      </c>
      <c r="M512" s="62">
        <f t="shared" ca="1" si="228"/>
        <v>1562</v>
      </c>
      <c r="N512" s="62">
        <f t="shared" ca="1" si="232"/>
        <v>548</v>
      </c>
      <c r="O512" s="62">
        <f t="shared" ca="1" si="213"/>
        <v>1014</v>
      </c>
      <c r="P512" s="62">
        <f t="shared" ca="1" si="214"/>
        <v>1014</v>
      </c>
      <c r="Q512" s="62">
        <f t="shared" ca="1" si="222"/>
        <v>720619.27500000002</v>
      </c>
      <c r="R512" s="43">
        <f ca="1">SUM(P$12:P512)</f>
        <v>367103</v>
      </c>
      <c r="S512" s="60">
        <f ca="1">SUM(N$12:N512)+SUMIF(O$12:O512, "&lt;0")</f>
        <v>353516.27500000002</v>
      </c>
      <c r="U512" s="61">
        <v>44683</v>
      </c>
      <c r="V512" s="62">
        <f t="shared" ca="1" si="226"/>
        <v>2062</v>
      </c>
      <c r="W512" s="62">
        <f t="shared" ca="1" si="229"/>
        <v>2062</v>
      </c>
      <c r="X512" s="62">
        <f t="shared" ca="1" si="233"/>
        <v>808</v>
      </c>
      <c r="Y512" s="62">
        <f t="shared" ca="1" si="215"/>
        <v>1254</v>
      </c>
      <c r="Z512" s="62">
        <f t="shared" ca="1" si="216"/>
        <v>1254</v>
      </c>
      <c r="AA512" s="62">
        <f t="shared" ca="1" si="223"/>
        <v>927369.27500000002</v>
      </c>
      <c r="AB512" s="43">
        <f ca="1">SUM(Z$12:Z512)</f>
        <v>473543</v>
      </c>
      <c r="AC512" s="60">
        <f ca="1">SUM(X$12:X512)+SUMIF(Y$12:Y512, "&lt;0")</f>
        <v>453826.27500000002</v>
      </c>
      <c r="AE512" s="61">
        <v>44683</v>
      </c>
      <c r="AF512" s="62">
        <f t="shared" ca="1" si="209"/>
        <v>1562</v>
      </c>
      <c r="AG512" s="62">
        <f t="shared" ca="1" si="230"/>
        <v>1562</v>
      </c>
      <c r="AH512" s="62">
        <f t="shared" ca="1" si="234"/>
        <v>548</v>
      </c>
      <c r="AI512" s="62">
        <f t="shared" ca="1" si="217"/>
        <v>1014</v>
      </c>
      <c r="AJ512" s="62">
        <f t="shared" ca="1" si="218"/>
        <v>1014</v>
      </c>
      <c r="AK512" s="62">
        <f t="shared" ca="1" si="224"/>
        <v>733119.27500000002</v>
      </c>
      <c r="AL512" s="43">
        <f ca="1">SUM(AJ$12:AJ512)</f>
        <v>373343</v>
      </c>
      <c r="AM512" s="60">
        <f ca="1">SUM(AH$12:AH512)+SUMIF(AI$12:AI512, "&lt;0")</f>
        <v>359776.27500000002</v>
      </c>
      <c r="AO512" s="61">
        <v>44683</v>
      </c>
      <c r="AP512" s="62">
        <f t="shared" ca="1" si="210"/>
        <v>2062</v>
      </c>
      <c r="AQ512" s="62">
        <f t="shared" ca="1" si="231"/>
        <v>2062</v>
      </c>
      <c r="AR512" s="62">
        <f t="shared" ca="1" si="235"/>
        <v>808</v>
      </c>
      <c r="AS512" s="62">
        <f t="shared" ca="1" si="219"/>
        <v>1254</v>
      </c>
      <c r="AT512" s="62">
        <f t="shared" ca="1" si="220"/>
        <v>1254</v>
      </c>
      <c r="AU512" s="62">
        <f t="shared" ca="1" si="225"/>
        <v>952369.27500000002</v>
      </c>
      <c r="AV512" s="43">
        <f ca="1">SUM(AT$12:AT512)</f>
        <v>486023</v>
      </c>
      <c r="AW512" s="60">
        <f ca="1">SUM(AR$12:AR512)+SUMIF(AS$12:AS512, "&lt;0")</f>
        <v>466346.27500000002</v>
      </c>
    </row>
    <row r="513" spans="1:49" x14ac:dyDescent="0.2">
      <c r="A513" s="33">
        <v>44684</v>
      </c>
      <c r="B513" s="54">
        <f ca="1">IF($A513&gt;= $C$5,$C$6, INDEX('[1]Historical Data'!$C$2:$C$745, MATCH(A513, '[1]Historical Data'!$A$2:$A$745, 0)))</f>
        <v>1062</v>
      </c>
      <c r="C513" s="62">
        <f t="shared" ca="1" si="227"/>
        <v>1062</v>
      </c>
      <c r="D513" s="62">
        <f t="shared" ca="1" si="236"/>
        <v>262</v>
      </c>
      <c r="E513" s="62">
        <f t="shared" ca="1" si="211"/>
        <v>800</v>
      </c>
      <c r="F513" s="62">
        <f t="shared" ca="1" si="208"/>
        <v>800</v>
      </c>
      <c r="G513" s="62">
        <f t="shared" ca="1" si="221"/>
        <v>514931.27500000002</v>
      </c>
      <c r="H513" s="43">
        <f ca="1">SUM(F$12:F513)</f>
        <v>261463</v>
      </c>
      <c r="I513" s="60">
        <f ca="1">SUM(D$12:D513)+SUMIF(E$12:E513, "&lt;0")</f>
        <v>253468.27499999999</v>
      </c>
      <c r="J513" s="43"/>
      <c r="K513" s="61">
        <v>44684</v>
      </c>
      <c r="L513" s="62">
        <f t="shared" ca="1" si="212"/>
        <v>1562</v>
      </c>
      <c r="M513" s="62">
        <f t="shared" ca="1" si="228"/>
        <v>1562</v>
      </c>
      <c r="N513" s="62">
        <f t="shared" ca="1" si="232"/>
        <v>522</v>
      </c>
      <c r="O513" s="62">
        <f t="shared" ca="1" si="213"/>
        <v>1040</v>
      </c>
      <c r="P513" s="62">
        <f t="shared" ca="1" si="214"/>
        <v>1040</v>
      </c>
      <c r="Q513" s="62">
        <f t="shared" ca="1" si="222"/>
        <v>722181.27500000002</v>
      </c>
      <c r="R513" s="43">
        <f ca="1">SUM(P$12:P513)</f>
        <v>368143</v>
      </c>
      <c r="S513" s="60">
        <f ca="1">SUM(N$12:N513)+SUMIF(O$12:O513, "&lt;0")</f>
        <v>354038.27500000002</v>
      </c>
      <c r="U513" s="61">
        <v>44684</v>
      </c>
      <c r="V513" s="62">
        <f t="shared" ca="1" si="226"/>
        <v>2062</v>
      </c>
      <c r="W513" s="62">
        <f t="shared" ca="1" si="229"/>
        <v>2062</v>
      </c>
      <c r="X513" s="62">
        <f t="shared" ca="1" si="233"/>
        <v>782</v>
      </c>
      <c r="Y513" s="62">
        <f t="shared" ca="1" si="215"/>
        <v>1280</v>
      </c>
      <c r="Z513" s="62">
        <f t="shared" ca="1" si="216"/>
        <v>1280</v>
      </c>
      <c r="AA513" s="62">
        <f t="shared" ca="1" si="223"/>
        <v>929431.27500000002</v>
      </c>
      <c r="AB513" s="43">
        <f ca="1">SUM(Z$12:Z513)</f>
        <v>474823</v>
      </c>
      <c r="AC513" s="60">
        <f ca="1">SUM(X$12:X513)+SUMIF(Y$12:Y513, "&lt;0")</f>
        <v>454608.27500000002</v>
      </c>
      <c r="AE513" s="61">
        <v>44684</v>
      </c>
      <c r="AF513" s="62">
        <f t="shared" ca="1" si="209"/>
        <v>1562</v>
      </c>
      <c r="AG513" s="62">
        <f t="shared" ca="1" si="230"/>
        <v>1562</v>
      </c>
      <c r="AH513" s="62">
        <f t="shared" ca="1" si="234"/>
        <v>522</v>
      </c>
      <c r="AI513" s="62">
        <f t="shared" ca="1" si="217"/>
        <v>1040</v>
      </c>
      <c r="AJ513" s="62">
        <f t="shared" ca="1" si="218"/>
        <v>1040</v>
      </c>
      <c r="AK513" s="62">
        <f t="shared" ca="1" si="224"/>
        <v>734681.27500000002</v>
      </c>
      <c r="AL513" s="43">
        <f ca="1">SUM(AJ$12:AJ513)</f>
        <v>374383</v>
      </c>
      <c r="AM513" s="60">
        <f ca="1">SUM(AH$12:AH513)+SUMIF(AI$12:AI513, "&lt;0")</f>
        <v>360298.27500000002</v>
      </c>
      <c r="AO513" s="61">
        <v>44684</v>
      </c>
      <c r="AP513" s="62">
        <f t="shared" ca="1" si="210"/>
        <v>2062</v>
      </c>
      <c r="AQ513" s="62">
        <f t="shared" ca="1" si="231"/>
        <v>2062</v>
      </c>
      <c r="AR513" s="62">
        <f t="shared" ca="1" si="235"/>
        <v>782</v>
      </c>
      <c r="AS513" s="62">
        <f t="shared" ca="1" si="219"/>
        <v>1280</v>
      </c>
      <c r="AT513" s="62">
        <f t="shared" ca="1" si="220"/>
        <v>1280</v>
      </c>
      <c r="AU513" s="62">
        <f t="shared" ca="1" si="225"/>
        <v>954431.27500000002</v>
      </c>
      <c r="AV513" s="43">
        <f ca="1">SUM(AT$12:AT513)</f>
        <v>487303</v>
      </c>
      <c r="AW513" s="60">
        <f ca="1">SUM(AR$12:AR513)+SUMIF(AS$12:AS513, "&lt;0")</f>
        <v>467128.27500000002</v>
      </c>
    </row>
    <row r="514" spans="1:49" x14ac:dyDescent="0.2">
      <c r="A514" s="33">
        <v>44685</v>
      </c>
      <c r="B514" s="54">
        <f ca="1">IF($A514&gt;= $C$5,$C$6, INDEX('[1]Historical Data'!$C$2:$C$745, MATCH(A514, '[1]Historical Data'!$A$2:$A$745, 0)))</f>
        <v>1062</v>
      </c>
      <c r="C514" s="62">
        <f t="shared" ca="1" si="227"/>
        <v>1062</v>
      </c>
      <c r="D514" s="62">
        <f t="shared" ca="1" si="236"/>
        <v>389</v>
      </c>
      <c r="E514" s="62">
        <f t="shared" ca="1" si="211"/>
        <v>673</v>
      </c>
      <c r="F514" s="62">
        <f t="shared" ca="1" si="208"/>
        <v>673</v>
      </c>
      <c r="G514" s="62">
        <f t="shared" ca="1" si="221"/>
        <v>515993.27500000002</v>
      </c>
      <c r="H514" s="43">
        <f ca="1">SUM(F$12:F514)</f>
        <v>262136</v>
      </c>
      <c r="I514" s="60">
        <f ca="1">SUM(D$12:D514)+SUMIF(E$12:E514, "&lt;0")</f>
        <v>253857.27499999999</v>
      </c>
      <c r="J514" s="43"/>
      <c r="K514" s="61">
        <v>44685</v>
      </c>
      <c r="L514" s="62">
        <f t="shared" ca="1" si="212"/>
        <v>1562</v>
      </c>
      <c r="M514" s="62">
        <f t="shared" ca="1" si="228"/>
        <v>1562</v>
      </c>
      <c r="N514" s="62">
        <f t="shared" ca="1" si="232"/>
        <v>649</v>
      </c>
      <c r="O514" s="62">
        <f t="shared" ca="1" si="213"/>
        <v>913</v>
      </c>
      <c r="P514" s="62">
        <f t="shared" ca="1" si="214"/>
        <v>913</v>
      </c>
      <c r="Q514" s="62">
        <f t="shared" ca="1" si="222"/>
        <v>723743.27500000002</v>
      </c>
      <c r="R514" s="43">
        <f ca="1">SUM(P$12:P514)</f>
        <v>369056</v>
      </c>
      <c r="S514" s="60">
        <f ca="1">SUM(N$12:N514)+SUMIF(O$12:O514, "&lt;0")</f>
        <v>354687.27500000002</v>
      </c>
      <c r="U514" s="61">
        <v>44685</v>
      </c>
      <c r="V514" s="62">
        <f t="shared" ca="1" si="226"/>
        <v>2062</v>
      </c>
      <c r="W514" s="62">
        <f t="shared" ca="1" si="229"/>
        <v>2062</v>
      </c>
      <c r="X514" s="62">
        <f t="shared" ca="1" si="233"/>
        <v>909</v>
      </c>
      <c r="Y514" s="62">
        <f t="shared" ca="1" si="215"/>
        <v>1153</v>
      </c>
      <c r="Z514" s="62">
        <f t="shared" ca="1" si="216"/>
        <v>1153</v>
      </c>
      <c r="AA514" s="62">
        <f t="shared" ca="1" si="223"/>
        <v>931493.27500000002</v>
      </c>
      <c r="AB514" s="43">
        <f ca="1">SUM(Z$12:Z514)</f>
        <v>475976</v>
      </c>
      <c r="AC514" s="60">
        <f ca="1">SUM(X$12:X514)+SUMIF(Y$12:Y514, "&lt;0")</f>
        <v>455517.27500000002</v>
      </c>
      <c r="AE514" s="61">
        <v>44685</v>
      </c>
      <c r="AF514" s="62">
        <f t="shared" ca="1" si="209"/>
        <v>1562</v>
      </c>
      <c r="AG514" s="62">
        <f t="shared" ca="1" si="230"/>
        <v>1562</v>
      </c>
      <c r="AH514" s="62">
        <f t="shared" ca="1" si="234"/>
        <v>649</v>
      </c>
      <c r="AI514" s="62">
        <f t="shared" ca="1" si="217"/>
        <v>913</v>
      </c>
      <c r="AJ514" s="62">
        <f t="shared" ca="1" si="218"/>
        <v>913</v>
      </c>
      <c r="AK514" s="62">
        <f t="shared" ca="1" si="224"/>
        <v>736243.27500000002</v>
      </c>
      <c r="AL514" s="43">
        <f ca="1">SUM(AJ$12:AJ514)</f>
        <v>375296</v>
      </c>
      <c r="AM514" s="60">
        <f ca="1">SUM(AH$12:AH514)+SUMIF(AI$12:AI514, "&lt;0")</f>
        <v>360947.27500000002</v>
      </c>
      <c r="AO514" s="61">
        <v>44685</v>
      </c>
      <c r="AP514" s="62">
        <f t="shared" ca="1" si="210"/>
        <v>2062</v>
      </c>
      <c r="AQ514" s="62">
        <f t="shared" ca="1" si="231"/>
        <v>2062</v>
      </c>
      <c r="AR514" s="62">
        <f t="shared" ca="1" si="235"/>
        <v>909</v>
      </c>
      <c r="AS514" s="62">
        <f t="shared" ca="1" si="219"/>
        <v>1153</v>
      </c>
      <c r="AT514" s="62">
        <f t="shared" ca="1" si="220"/>
        <v>1153</v>
      </c>
      <c r="AU514" s="62">
        <f t="shared" ca="1" si="225"/>
        <v>956493.27500000002</v>
      </c>
      <c r="AV514" s="43">
        <f ca="1">SUM(AT$12:AT514)</f>
        <v>488456</v>
      </c>
      <c r="AW514" s="60">
        <f ca="1">SUM(AR$12:AR514)+SUMIF(AS$12:AS514, "&lt;0")</f>
        <v>468037.27500000002</v>
      </c>
    </row>
    <row r="515" spans="1:49" x14ac:dyDescent="0.2">
      <c r="A515" s="33">
        <v>44686</v>
      </c>
      <c r="B515" s="54">
        <f ca="1">IF($A515&gt;= $C$5,$C$6, INDEX('[1]Historical Data'!$C$2:$C$745, MATCH(A515, '[1]Historical Data'!$A$2:$A$745, 0)))</f>
        <v>1062</v>
      </c>
      <c r="C515" s="62">
        <f t="shared" ca="1" si="227"/>
        <v>1062</v>
      </c>
      <c r="D515" s="62">
        <f t="shared" ca="1" si="236"/>
        <v>299</v>
      </c>
      <c r="E515" s="62">
        <f t="shared" ca="1" si="211"/>
        <v>763</v>
      </c>
      <c r="F515" s="62">
        <f t="shared" ca="1" si="208"/>
        <v>763</v>
      </c>
      <c r="G515" s="62">
        <f t="shared" ca="1" si="221"/>
        <v>517055.27500000002</v>
      </c>
      <c r="H515" s="43">
        <f ca="1">SUM(F$12:F515)</f>
        <v>262899</v>
      </c>
      <c r="I515" s="60">
        <f ca="1">SUM(D$12:D515)+SUMIF(E$12:E515, "&lt;0")</f>
        <v>254156.27499999999</v>
      </c>
      <c r="J515" s="43"/>
      <c r="K515" s="61">
        <v>44686</v>
      </c>
      <c r="L515" s="62">
        <f t="shared" ca="1" si="212"/>
        <v>1562</v>
      </c>
      <c r="M515" s="62">
        <f t="shared" ca="1" si="228"/>
        <v>1562</v>
      </c>
      <c r="N515" s="62">
        <f t="shared" ca="1" si="232"/>
        <v>559</v>
      </c>
      <c r="O515" s="62">
        <f t="shared" ca="1" si="213"/>
        <v>1003</v>
      </c>
      <c r="P515" s="62">
        <f t="shared" ca="1" si="214"/>
        <v>1003</v>
      </c>
      <c r="Q515" s="62">
        <f t="shared" ca="1" si="222"/>
        <v>725305.27500000002</v>
      </c>
      <c r="R515" s="43">
        <f ca="1">SUM(P$12:P515)</f>
        <v>370059</v>
      </c>
      <c r="S515" s="60">
        <f ca="1">SUM(N$12:N515)+SUMIF(O$12:O515, "&lt;0")</f>
        <v>355246.27500000002</v>
      </c>
      <c r="U515" s="61">
        <v>44686</v>
      </c>
      <c r="V515" s="62">
        <f t="shared" ca="1" si="226"/>
        <v>2062</v>
      </c>
      <c r="W515" s="62">
        <f t="shared" ca="1" si="229"/>
        <v>2062</v>
      </c>
      <c r="X515" s="62">
        <f t="shared" ca="1" si="233"/>
        <v>819</v>
      </c>
      <c r="Y515" s="62">
        <f t="shared" ca="1" si="215"/>
        <v>1243</v>
      </c>
      <c r="Z515" s="62">
        <f t="shared" ca="1" si="216"/>
        <v>1243</v>
      </c>
      <c r="AA515" s="62">
        <f t="shared" ca="1" si="223"/>
        <v>933555.27500000002</v>
      </c>
      <c r="AB515" s="43">
        <f ca="1">SUM(Z$12:Z515)</f>
        <v>477219</v>
      </c>
      <c r="AC515" s="60">
        <f ca="1">SUM(X$12:X515)+SUMIF(Y$12:Y515, "&lt;0")</f>
        <v>456336.27500000002</v>
      </c>
      <c r="AE515" s="61">
        <v>44686</v>
      </c>
      <c r="AF515" s="62">
        <f t="shared" ca="1" si="209"/>
        <v>1562</v>
      </c>
      <c r="AG515" s="62">
        <f t="shared" ca="1" si="230"/>
        <v>1562</v>
      </c>
      <c r="AH515" s="62">
        <f t="shared" ca="1" si="234"/>
        <v>559</v>
      </c>
      <c r="AI515" s="62">
        <f t="shared" ca="1" si="217"/>
        <v>1003</v>
      </c>
      <c r="AJ515" s="62">
        <f t="shared" ca="1" si="218"/>
        <v>1003</v>
      </c>
      <c r="AK515" s="62">
        <f t="shared" ca="1" si="224"/>
        <v>737805.27500000002</v>
      </c>
      <c r="AL515" s="43">
        <f ca="1">SUM(AJ$12:AJ515)</f>
        <v>376299</v>
      </c>
      <c r="AM515" s="60">
        <f ca="1">SUM(AH$12:AH515)+SUMIF(AI$12:AI515, "&lt;0")</f>
        <v>361506.27500000002</v>
      </c>
      <c r="AO515" s="61">
        <v>44686</v>
      </c>
      <c r="AP515" s="62">
        <f t="shared" ca="1" si="210"/>
        <v>2062</v>
      </c>
      <c r="AQ515" s="62">
        <f t="shared" ca="1" si="231"/>
        <v>2062</v>
      </c>
      <c r="AR515" s="62">
        <f t="shared" ca="1" si="235"/>
        <v>819</v>
      </c>
      <c r="AS515" s="62">
        <f t="shared" ca="1" si="219"/>
        <v>1243</v>
      </c>
      <c r="AT515" s="62">
        <f t="shared" ca="1" si="220"/>
        <v>1243</v>
      </c>
      <c r="AU515" s="62">
        <f t="shared" ca="1" si="225"/>
        <v>958555.27500000002</v>
      </c>
      <c r="AV515" s="43">
        <f ca="1">SUM(AT$12:AT515)</f>
        <v>489699</v>
      </c>
      <c r="AW515" s="60">
        <f ca="1">SUM(AR$12:AR515)+SUMIF(AS$12:AS515, "&lt;0")</f>
        <v>468856.27500000002</v>
      </c>
    </row>
    <row r="516" spans="1:49" x14ac:dyDescent="0.2">
      <c r="A516" s="33">
        <v>44687</v>
      </c>
      <c r="B516" s="54">
        <f ca="1">IF($A516&gt;= $C$5,$C$6, INDEX('[1]Historical Data'!$C$2:$C$745, MATCH(A516, '[1]Historical Data'!$A$2:$A$745, 0)))</f>
        <v>1062</v>
      </c>
      <c r="C516" s="62">
        <f t="shared" ca="1" si="227"/>
        <v>1062</v>
      </c>
      <c r="D516" s="62">
        <f t="shared" ca="1" si="236"/>
        <v>0</v>
      </c>
      <c r="E516" s="62">
        <f t="shared" ca="1" si="211"/>
        <v>1062</v>
      </c>
      <c r="F516" s="62">
        <f t="shared" ca="1" si="208"/>
        <v>1062</v>
      </c>
      <c r="G516" s="62">
        <f t="shared" ca="1" si="221"/>
        <v>518117.27500000002</v>
      </c>
      <c r="H516" s="43">
        <f ca="1">SUM(F$12:F516)</f>
        <v>263961</v>
      </c>
      <c r="I516" s="60">
        <f ca="1">SUM(D$12:D516)+SUMIF(E$12:E516, "&lt;0")</f>
        <v>254156.27499999999</v>
      </c>
      <c r="J516" s="43"/>
      <c r="K516" s="61">
        <v>44687</v>
      </c>
      <c r="L516" s="62">
        <f t="shared" ca="1" si="212"/>
        <v>1562</v>
      </c>
      <c r="M516" s="62">
        <f t="shared" ca="1" si="228"/>
        <v>1562</v>
      </c>
      <c r="N516" s="62">
        <f t="shared" ca="1" si="232"/>
        <v>205</v>
      </c>
      <c r="O516" s="62">
        <f t="shared" ca="1" si="213"/>
        <v>1357</v>
      </c>
      <c r="P516" s="62">
        <f t="shared" ca="1" si="214"/>
        <v>1357</v>
      </c>
      <c r="Q516" s="62">
        <f t="shared" ca="1" si="222"/>
        <v>726867.27500000002</v>
      </c>
      <c r="R516" s="43">
        <f ca="1">SUM(P$12:P516)</f>
        <v>371416</v>
      </c>
      <c r="S516" s="60">
        <f ca="1">SUM(N$12:N516)+SUMIF(O$12:O516, "&lt;0")</f>
        <v>355451.27500000002</v>
      </c>
      <c r="U516" s="61">
        <v>44687</v>
      </c>
      <c r="V516" s="62">
        <f t="shared" ca="1" si="226"/>
        <v>2062</v>
      </c>
      <c r="W516" s="62">
        <f t="shared" ca="1" si="229"/>
        <v>2062</v>
      </c>
      <c r="X516" s="62">
        <f t="shared" ca="1" si="233"/>
        <v>459</v>
      </c>
      <c r="Y516" s="62">
        <f t="shared" ca="1" si="215"/>
        <v>1603</v>
      </c>
      <c r="Z516" s="62">
        <f t="shared" ca="1" si="216"/>
        <v>1603</v>
      </c>
      <c r="AA516" s="62">
        <f t="shared" ca="1" si="223"/>
        <v>935617.27500000002</v>
      </c>
      <c r="AB516" s="43">
        <f ca="1">SUM(Z$12:Z516)</f>
        <v>478822</v>
      </c>
      <c r="AC516" s="60">
        <f ca="1">SUM(X$12:X516)+SUMIF(Y$12:Y516, "&lt;0")</f>
        <v>456795.27500000002</v>
      </c>
      <c r="AE516" s="61">
        <v>44687</v>
      </c>
      <c r="AF516" s="62">
        <f t="shared" ca="1" si="209"/>
        <v>1562</v>
      </c>
      <c r="AG516" s="62">
        <f t="shared" ca="1" si="230"/>
        <v>1562</v>
      </c>
      <c r="AH516" s="62">
        <f t="shared" ca="1" si="234"/>
        <v>199</v>
      </c>
      <c r="AI516" s="62">
        <f t="shared" ca="1" si="217"/>
        <v>1363</v>
      </c>
      <c r="AJ516" s="62">
        <f t="shared" ca="1" si="218"/>
        <v>1363</v>
      </c>
      <c r="AK516" s="62">
        <f t="shared" ca="1" si="224"/>
        <v>739367.27500000002</v>
      </c>
      <c r="AL516" s="43">
        <f ca="1">SUM(AJ$12:AJ516)</f>
        <v>377662</v>
      </c>
      <c r="AM516" s="60">
        <f ca="1">SUM(AH$12:AH516)+SUMIF(AI$12:AI516, "&lt;0")</f>
        <v>361705.27500000002</v>
      </c>
      <c r="AO516" s="61">
        <v>44687</v>
      </c>
      <c r="AP516" s="62">
        <f t="shared" ca="1" si="210"/>
        <v>2062</v>
      </c>
      <c r="AQ516" s="62">
        <f t="shared" ca="1" si="231"/>
        <v>2062</v>
      </c>
      <c r="AR516" s="62">
        <f t="shared" ca="1" si="235"/>
        <v>459</v>
      </c>
      <c r="AS516" s="62">
        <f t="shared" ca="1" si="219"/>
        <v>1603</v>
      </c>
      <c r="AT516" s="62">
        <f t="shared" ca="1" si="220"/>
        <v>1603</v>
      </c>
      <c r="AU516" s="62">
        <f t="shared" ca="1" si="225"/>
        <v>960617.27500000002</v>
      </c>
      <c r="AV516" s="43">
        <f ca="1">SUM(AT$12:AT516)</f>
        <v>491302</v>
      </c>
      <c r="AW516" s="60">
        <f ca="1">SUM(AR$12:AR516)+SUMIF(AS$12:AS516, "&lt;0")</f>
        <v>469315.27500000002</v>
      </c>
    </row>
    <row r="517" spans="1:49" x14ac:dyDescent="0.2">
      <c r="A517" s="33">
        <v>44688</v>
      </c>
      <c r="B517" s="54">
        <f ca="1">IF($A517&gt;= $C$5,$C$6, INDEX('[1]Historical Data'!$C$2:$C$745, MATCH(A517, '[1]Historical Data'!$A$2:$A$745, 0)))</f>
        <v>1062</v>
      </c>
      <c r="C517" s="62">
        <f t="shared" ca="1" si="227"/>
        <v>1062</v>
      </c>
      <c r="D517" s="62">
        <f t="shared" ca="1" si="236"/>
        <v>410</v>
      </c>
      <c r="E517" s="62">
        <f t="shared" ca="1" si="211"/>
        <v>652</v>
      </c>
      <c r="F517" s="62">
        <f t="shared" ca="1" si="208"/>
        <v>652</v>
      </c>
      <c r="G517" s="62">
        <f t="shared" ca="1" si="221"/>
        <v>519179.27500000002</v>
      </c>
      <c r="H517" s="43">
        <f ca="1">SUM(F$12:F517)</f>
        <v>264613</v>
      </c>
      <c r="I517" s="60">
        <f ca="1">SUM(D$12:D517)+SUMIF(E$12:E517, "&lt;0")</f>
        <v>254566.27499999999</v>
      </c>
      <c r="J517" s="43"/>
      <c r="K517" s="61">
        <v>44688</v>
      </c>
      <c r="L517" s="62">
        <f t="shared" ca="1" si="212"/>
        <v>1562</v>
      </c>
      <c r="M517" s="62">
        <f t="shared" ca="1" si="228"/>
        <v>1562</v>
      </c>
      <c r="N517" s="62">
        <f t="shared" ca="1" si="232"/>
        <v>725</v>
      </c>
      <c r="O517" s="62">
        <f t="shared" ca="1" si="213"/>
        <v>837</v>
      </c>
      <c r="P517" s="62">
        <f t="shared" ca="1" si="214"/>
        <v>837</v>
      </c>
      <c r="Q517" s="62">
        <f t="shared" ca="1" si="222"/>
        <v>728429.27500000002</v>
      </c>
      <c r="R517" s="43">
        <f ca="1">SUM(P$12:P517)</f>
        <v>372253</v>
      </c>
      <c r="S517" s="60">
        <f ca="1">SUM(N$12:N517)+SUMIF(O$12:O517, "&lt;0")</f>
        <v>356176.27500000002</v>
      </c>
      <c r="U517" s="61">
        <v>44688</v>
      </c>
      <c r="V517" s="62">
        <f t="shared" ca="1" si="226"/>
        <v>2062</v>
      </c>
      <c r="W517" s="62">
        <f t="shared" ca="1" si="229"/>
        <v>2062</v>
      </c>
      <c r="X517" s="62">
        <f t="shared" ca="1" si="233"/>
        <v>991</v>
      </c>
      <c r="Y517" s="62">
        <f t="shared" ca="1" si="215"/>
        <v>1071</v>
      </c>
      <c r="Z517" s="62">
        <f t="shared" ca="1" si="216"/>
        <v>1071</v>
      </c>
      <c r="AA517" s="62">
        <f t="shared" ca="1" si="223"/>
        <v>937679.27500000002</v>
      </c>
      <c r="AB517" s="43">
        <f ca="1">SUM(Z$12:Z517)</f>
        <v>479893</v>
      </c>
      <c r="AC517" s="60">
        <f ca="1">SUM(X$12:X517)+SUMIF(Y$12:Y517, "&lt;0")</f>
        <v>457786.27500000002</v>
      </c>
      <c r="AE517" s="61">
        <v>44688</v>
      </c>
      <c r="AF517" s="62">
        <f t="shared" ca="1" si="209"/>
        <v>1562</v>
      </c>
      <c r="AG517" s="62">
        <f t="shared" ca="1" si="230"/>
        <v>1562</v>
      </c>
      <c r="AH517" s="62">
        <f t="shared" ca="1" si="234"/>
        <v>731</v>
      </c>
      <c r="AI517" s="62">
        <f t="shared" ca="1" si="217"/>
        <v>831</v>
      </c>
      <c r="AJ517" s="62">
        <f t="shared" ca="1" si="218"/>
        <v>831</v>
      </c>
      <c r="AK517" s="62">
        <f t="shared" ca="1" si="224"/>
        <v>740929.27500000002</v>
      </c>
      <c r="AL517" s="43">
        <f ca="1">SUM(AJ$12:AJ517)</f>
        <v>378493</v>
      </c>
      <c r="AM517" s="60">
        <f ca="1">SUM(AH$12:AH517)+SUMIF(AI$12:AI517, "&lt;0")</f>
        <v>362436.27500000002</v>
      </c>
      <c r="AO517" s="61">
        <v>44688</v>
      </c>
      <c r="AP517" s="62">
        <f t="shared" ca="1" si="210"/>
        <v>2062</v>
      </c>
      <c r="AQ517" s="62">
        <f t="shared" ca="1" si="231"/>
        <v>2062</v>
      </c>
      <c r="AR517" s="62">
        <f t="shared" ca="1" si="235"/>
        <v>991</v>
      </c>
      <c r="AS517" s="62">
        <f t="shared" ca="1" si="219"/>
        <v>1071</v>
      </c>
      <c r="AT517" s="62">
        <f t="shared" ca="1" si="220"/>
        <v>1071</v>
      </c>
      <c r="AU517" s="62">
        <f t="shared" ca="1" si="225"/>
        <v>962679.27500000002</v>
      </c>
      <c r="AV517" s="43">
        <f ca="1">SUM(AT$12:AT517)</f>
        <v>492373</v>
      </c>
      <c r="AW517" s="60">
        <f ca="1">SUM(AR$12:AR517)+SUMIF(AS$12:AS517, "&lt;0")</f>
        <v>470306.27500000002</v>
      </c>
    </row>
    <row r="518" spans="1:49" x14ac:dyDescent="0.2">
      <c r="A518" s="33">
        <v>44689</v>
      </c>
      <c r="B518" s="54">
        <f ca="1">IF($A518&gt;= $C$5,$C$6, INDEX('[1]Historical Data'!$C$2:$C$745, MATCH(A518, '[1]Historical Data'!$A$2:$A$745, 0)))</f>
        <v>1062</v>
      </c>
      <c r="C518" s="62">
        <f t="shared" ca="1" si="227"/>
        <v>1062</v>
      </c>
      <c r="D518" s="62">
        <f t="shared" ca="1" si="236"/>
        <v>562</v>
      </c>
      <c r="E518" s="62">
        <f t="shared" ca="1" si="211"/>
        <v>500</v>
      </c>
      <c r="F518" s="62">
        <f t="shared" ca="1" si="208"/>
        <v>500</v>
      </c>
      <c r="G518" s="62">
        <f t="shared" ca="1" si="221"/>
        <v>520241.27500000002</v>
      </c>
      <c r="H518" s="43">
        <f ca="1">SUM(F$12:F518)</f>
        <v>265113</v>
      </c>
      <c r="I518" s="60">
        <f ca="1">SUM(D$12:D518)+SUMIF(E$12:E518, "&lt;0")</f>
        <v>255128.27499999999</v>
      </c>
      <c r="J518" s="43"/>
      <c r="K518" s="61">
        <v>44689</v>
      </c>
      <c r="L518" s="62">
        <f t="shared" ca="1" si="212"/>
        <v>1562</v>
      </c>
      <c r="M518" s="62">
        <f t="shared" ca="1" si="228"/>
        <v>1562</v>
      </c>
      <c r="N518" s="62">
        <f t="shared" ca="1" si="232"/>
        <v>822</v>
      </c>
      <c r="O518" s="62">
        <f t="shared" ca="1" si="213"/>
        <v>740</v>
      </c>
      <c r="P518" s="62">
        <f t="shared" ca="1" si="214"/>
        <v>740</v>
      </c>
      <c r="Q518" s="62">
        <f t="shared" ca="1" si="222"/>
        <v>729991.27500000002</v>
      </c>
      <c r="R518" s="43">
        <f ca="1">SUM(P$12:P518)</f>
        <v>372993</v>
      </c>
      <c r="S518" s="60">
        <f ca="1">SUM(N$12:N518)+SUMIF(O$12:O518, "&lt;0")</f>
        <v>356998.27500000002</v>
      </c>
      <c r="U518" s="61">
        <v>44689</v>
      </c>
      <c r="V518" s="62">
        <f t="shared" ca="1" si="226"/>
        <v>2062</v>
      </c>
      <c r="W518" s="62">
        <f t="shared" ca="1" si="229"/>
        <v>2062</v>
      </c>
      <c r="X518" s="62">
        <f t="shared" ca="1" si="233"/>
        <v>1082</v>
      </c>
      <c r="Y518" s="62">
        <f t="shared" ca="1" si="215"/>
        <v>980</v>
      </c>
      <c r="Z518" s="62">
        <f t="shared" ca="1" si="216"/>
        <v>980</v>
      </c>
      <c r="AA518" s="62">
        <f t="shared" ca="1" si="223"/>
        <v>939741.27500000002</v>
      </c>
      <c r="AB518" s="43">
        <f ca="1">SUM(Z$12:Z518)</f>
        <v>480873</v>
      </c>
      <c r="AC518" s="60">
        <f ca="1">SUM(X$12:X518)+SUMIF(Y$12:Y518, "&lt;0")</f>
        <v>458868.27500000002</v>
      </c>
      <c r="AE518" s="61">
        <v>44689</v>
      </c>
      <c r="AF518" s="62">
        <f t="shared" ca="1" si="209"/>
        <v>1562</v>
      </c>
      <c r="AG518" s="62">
        <f t="shared" ca="1" si="230"/>
        <v>1562</v>
      </c>
      <c r="AH518" s="62">
        <f t="shared" ca="1" si="234"/>
        <v>822</v>
      </c>
      <c r="AI518" s="62">
        <f t="shared" ca="1" si="217"/>
        <v>740</v>
      </c>
      <c r="AJ518" s="62">
        <f t="shared" ca="1" si="218"/>
        <v>740</v>
      </c>
      <c r="AK518" s="62">
        <f t="shared" ca="1" si="224"/>
        <v>742491.27500000002</v>
      </c>
      <c r="AL518" s="43">
        <f ca="1">SUM(AJ$12:AJ518)</f>
        <v>379233</v>
      </c>
      <c r="AM518" s="60">
        <f ca="1">SUM(AH$12:AH518)+SUMIF(AI$12:AI518, "&lt;0")</f>
        <v>363258.27500000002</v>
      </c>
      <c r="AO518" s="61">
        <v>44689</v>
      </c>
      <c r="AP518" s="62">
        <f t="shared" ca="1" si="210"/>
        <v>2062</v>
      </c>
      <c r="AQ518" s="62">
        <f t="shared" ca="1" si="231"/>
        <v>2062</v>
      </c>
      <c r="AR518" s="62">
        <f t="shared" ca="1" si="235"/>
        <v>1082</v>
      </c>
      <c r="AS518" s="62">
        <f t="shared" ca="1" si="219"/>
        <v>980</v>
      </c>
      <c r="AT518" s="62">
        <f t="shared" ca="1" si="220"/>
        <v>980</v>
      </c>
      <c r="AU518" s="62">
        <f t="shared" ca="1" si="225"/>
        <v>964741.27500000002</v>
      </c>
      <c r="AV518" s="43">
        <f ca="1">SUM(AT$12:AT518)</f>
        <v>493353</v>
      </c>
      <c r="AW518" s="60">
        <f ca="1">SUM(AR$12:AR518)+SUMIF(AS$12:AS518, "&lt;0")</f>
        <v>471388.27500000002</v>
      </c>
    </row>
    <row r="519" spans="1:49" x14ac:dyDescent="0.2">
      <c r="A519" s="33">
        <v>44690</v>
      </c>
      <c r="B519" s="54">
        <f ca="1">IF($A519&gt;= $C$5,$C$6, INDEX('[1]Historical Data'!$C$2:$C$745, MATCH(A519, '[1]Historical Data'!$A$2:$A$745, 0)))</f>
        <v>1062</v>
      </c>
      <c r="C519" s="62">
        <f t="shared" ca="1" si="227"/>
        <v>1062</v>
      </c>
      <c r="D519" s="62">
        <f t="shared" ca="1" si="236"/>
        <v>42</v>
      </c>
      <c r="E519" s="62">
        <f t="shared" ca="1" si="211"/>
        <v>1020</v>
      </c>
      <c r="F519" s="62">
        <f t="shared" ca="1" si="208"/>
        <v>1020</v>
      </c>
      <c r="G519" s="62">
        <f t="shared" ca="1" si="221"/>
        <v>521303.27500000002</v>
      </c>
      <c r="H519" s="43">
        <f ca="1">SUM(F$12:F519)</f>
        <v>266133</v>
      </c>
      <c r="I519" s="60">
        <f ca="1">SUM(D$12:D519)+SUMIF(E$12:E519, "&lt;0")</f>
        <v>255170.27499999999</v>
      </c>
      <c r="J519" s="43"/>
      <c r="K519" s="61">
        <v>44690</v>
      </c>
      <c r="L519" s="62">
        <f t="shared" ca="1" si="212"/>
        <v>1562</v>
      </c>
      <c r="M519" s="62">
        <f t="shared" ca="1" si="228"/>
        <v>1562</v>
      </c>
      <c r="N519" s="62">
        <f t="shared" ca="1" si="232"/>
        <v>302</v>
      </c>
      <c r="O519" s="62">
        <f t="shared" ca="1" si="213"/>
        <v>1260</v>
      </c>
      <c r="P519" s="62">
        <f t="shared" ca="1" si="214"/>
        <v>1260</v>
      </c>
      <c r="Q519" s="62">
        <f t="shared" ca="1" si="222"/>
        <v>731553.27500000002</v>
      </c>
      <c r="R519" s="43">
        <f ca="1">SUM(P$12:P519)</f>
        <v>374253</v>
      </c>
      <c r="S519" s="60">
        <f ca="1">SUM(N$12:N519)+SUMIF(O$12:O519, "&lt;0")</f>
        <v>357300.27500000002</v>
      </c>
      <c r="U519" s="61">
        <v>44690</v>
      </c>
      <c r="V519" s="62">
        <f t="shared" ca="1" si="226"/>
        <v>2062</v>
      </c>
      <c r="W519" s="62">
        <f t="shared" ca="1" si="229"/>
        <v>2062</v>
      </c>
      <c r="X519" s="62">
        <f t="shared" ca="1" si="233"/>
        <v>562</v>
      </c>
      <c r="Y519" s="62">
        <f t="shared" ca="1" si="215"/>
        <v>1500</v>
      </c>
      <c r="Z519" s="62">
        <f t="shared" ca="1" si="216"/>
        <v>1500</v>
      </c>
      <c r="AA519" s="62">
        <f t="shared" ca="1" si="223"/>
        <v>941803.27500000002</v>
      </c>
      <c r="AB519" s="43">
        <f ca="1">SUM(Z$12:Z519)</f>
        <v>482373</v>
      </c>
      <c r="AC519" s="60">
        <f ca="1">SUM(X$12:X519)+SUMIF(Y$12:Y519, "&lt;0")</f>
        <v>459430.27500000002</v>
      </c>
      <c r="AE519" s="61">
        <v>44690</v>
      </c>
      <c r="AF519" s="62">
        <f t="shared" ca="1" si="209"/>
        <v>1562</v>
      </c>
      <c r="AG519" s="62">
        <f t="shared" ca="1" si="230"/>
        <v>1562</v>
      </c>
      <c r="AH519" s="62">
        <f t="shared" ca="1" si="234"/>
        <v>302</v>
      </c>
      <c r="AI519" s="62">
        <f t="shared" ca="1" si="217"/>
        <v>1260</v>
      </c>
      <c r="AJ519" s="62">
        <f t="shared" ca="1" si="218"/>
        <v>1260</v>
      </c>
      <c r="AK519" s="62">
        <f t="shared" ca="1" si="224"/>
        <v>744053.27500000002</v>
      </c>
      <c r="AL519" s="43">
        <f ca="1">SUM(AJ$12:AJ519)</f>
        <v>380493</v>
      </c>
      <c r="AM519" s="60">
        <f ca="1">SUM(AH$12:AH519)+SUMIF(AI$12:AI519, "&lt;0")</f>
        <v>363560.27500000002</v>
      </c>
      <c r="AO519" s="61">
        <v>44690</v>
      </c>
      <c r="AP519" s="62">
        <f t="shared" ca="1" si="210"/>
        <v>2062</v>
      </c>
      <c r="AQ519" s="62">
        <f t="shared" ca="1" si="231"/>
        <v>2062</v>
      </c>
      <c r="AR519" s="62">
        <f t="shared" ca="1" si="235"/>
        <v>562</v>
      </c>
      <c r="AS519" s="62">
        <f t="shared" ca="1" si="219"/>
        <v>1500</v>
      </c>
      <c r="AT519" s="62">
        <f t="shared" ca="1" si="220"/>
        <v>1500</v>
      </c>
      <c r="AU519" s="62">
        <f t="shared" ca="1" si="225"/>
        <v>966803.27500000002</v>
      </c>
      <c r="AV519" s="43">
        <f ca="1">SUM(AT$12:AT519)</f>
        <v>494853</v>
      </c>
      <c r="AW519" s="60">
        <f ca="1">SUM(AR$12:AR519)+SUMIF(AS$12:AS519, "&lt;0")</f>
        <v>471950.27500000002</v>
      </c>
    </row>
    <row r="520" spans="1:49" x14ac:dyDescent="0.2">
      <c r="A520" s="33">
        <v>44691</v>
      </c>
      <c r="B520" s="54">
        <f ca="1">IF($A520&gt;= $C$5,$C$6, INDEX('[1]Historical Data'!$C$2:$C$745, MATCH(A520, '[1]Historical Data'!$A$2:$A$745, 0)))</f>
        <v>1062</v>
      </c>
      <c r="C520" s="62">
        <f t="shared" ca="1" si="227"/>
        <v>1062</v>
      </c>
      <c r="D520" s="62">
        <f t="shared" ca="1" si="236"/>
        <v>119</v>
      </c>
      <c r="E520" s="62">
        <f t="shared" ca="1" si="211"/>
        <v>943</v>
      </c>
      <c r="F520" s="62">
        <f t="shared" ca="1" si="208"/>
        <v>943</v>
      </c>
      <c r="G520" s="62">
        <f t="shared" ca="1" si="221"/>
        <v>522365.27500000002</v>
      </c>
      <c r="H520" s="43">
        <f ca="1">SUM(F$12:F520)</f>
        <v>267076</v>
      </c>
      <c r="I520" s="60">
        <f ca="1">SUM(D$12:D520)+SUMIF(E$12:E520, "&lt;0")</f>
        <v>255289.27499999999</v>
      </c>
      <c r="J520" s="43"/>
      <c r="K520" s="61">
        <v>44691</v>
      </c>
      <c r="L520" s="62">
        <f t="shared" ca="1" si="212"/>
        <v>1562</v>
      </c>
      <c r="M520" s="62">
        <f t="shared" ca="1" si="228"/>
        <v>1562</v>
      </c>
      <c r="N520" s="62">
        <f t="shared" ca="1" si="232"/>
        <v>379</v>
      </c>
      <c r="O520" s="62">
        <f t="shared" ca="1" si="213"/>
        <v>1183</v>
      </c>
      <c r="P520" s="62">
        <f t="shared" ca="1" si="214"/>
        <v>1183</v>
      </c>
      <c r="Q520" s="62">
        <f t="shared" ca="1" si="222"/>
        <v>733115.27500000002</v>
      </c>
      <c r="R520" s="43">
        <f ca="1">SUM(P$12:P520)</f>
        <v>375436</v>
      </c>
      <c r="S520" s="60">
        <f ca="1">SUM(N$12:N520)+SUMIF(O$12:O520, "&lt;0")</f>
        <v>357679.27500000002</v>
      </c>
      <c r="U520" s="61">
        <v>44691</v>
      </c>
      <c r="V520" s="62">
        <f t="shared" ca="1" si="226"/>
        <v>2062</v>
      </c>
      <c r="W520" s="62">
        <f t="shared" ca="1" si="229"/>
        <v>2062</v>
      </c>
      <c r="X520" s="62">
        <f t="shared" ca="1" si="233"/>
        <v>639</v>
      </c>
      <c r="Y520" s="62">
        <f t="shared" ca="1" si="215"/>
        <v>1423</v>
      </c>
      <c r="Z520" s="62">
        <f t="shared" ca="1" si="216"/>
        <v>1423</v>
      </c>
      <c r="AA520" s="62">
        <f t="shared" ca="1" si="223"/>
        <v>943865.27500000002</v>
      </c>
      <c r="AB520" s="43">
        <f ca="1">SUM(Z$12:Z520)</f>
        <v>483796</v>
      </c>
      <c r="AC520" s="60">
        <f ca="1">SUM(X$12:X520)+SUMIF(Y$12:Y520, "&lt;0")</f>
        <v>460069.27500000002</v>
      </c>
      <c r="AE520" s="61">
        <v>44691</v>
      </c>
      <c r="AF520" s="62">
        <f t="shared" ca="1" si="209"/>
        <v>1562</v>
      </c>
      <c r="AG520" s="62">
        <f t="shared" ca="1" si="230"/>
        <v>1562</v>
      </c>
      <c r="AH520" s="62">
        <f t="shared" ca="1" si="234"/>
        <v>379</v>
      </c>
      <c r="AI520" s="62">
        <f t="shared" ca="1" si="217"/>
        <v>1183</v>
      </c>
      <c r="AJ520" s="62">
        <f t="shared" ca="1" si="218"/>
        <v>1183</v>
      </c>
      <c r="AK520" s="62">
        <f t="shared" ca="1" si="224"/>
        <v>745615.27500000002</v>
      </c>
      <c r="AL520" s="43">
        <f ca="1">SUM(AJ$12:AJ520)</f>
        <v>381676</v>
      </c>
      <c r="AM520" s="60">
        <f ca="1">SUM(AH$12:AH520)+SUMIF(AI$12:AI520, "&lt;0")</f>
        <v>363939.27500000002</v>
      </c>
      <c r="AO520" s="61">
        <v>44691</v>
      </c>
      <c r="AP520" s="62">
        <f t="shared" ca="1" si="210"/>
        <v>2062</v>
      </c>
      <c r="AQ520" s="62">
        <f t="shared" ca="1" si="231"/>
        <v>2062</v>
      </c>
      <c r="AR520" s="62">
        <f t="shared" ca="1" si="235"/>
        <v>639</v>
      </c>
      <c r="AS520" s="62">
        <f t="shared" ca="1" si="219"/>
        <v>1423</v>
      </c>
      <c r="AT520" s="62">
        <f t="shared" ca="1" si="220"/>
        <v>1423</v>
      </c>
      <c r="AU520" s="62">
        <f t="shared" ca="1" si="225"/>
        <v>968865.27500000002</v>
      </c>
      <c r="AV520" s="43">
        <f ca="1">SUM(AT$12:AT520)</f>
        <v>496276</v>
      </c>
      <c r="AW520" s="60">
        <f ca="1">SUM(AR$12:AR520)+SUMIF(AS$12:AS520, "&lt;0")</f>
        <v>472589.27500000002</v>
      </c>
    </row>
    <row r="521" spans="1:49" x14ac:dyDescent="0.2">
      <c r="A521" s="33">
        <v>44692</v>
      </c>
      <c r="B521" s="54">
        <f ca="1">IF($A521&gt;= $C$5,$C$6, INDEX('[1]Historical Data'!$C$2:$C$745, MATCH(A521, '[1]Historical Data'!$A$2:$A$745, 0)))</f>
        <v>1062</v>
      </c>
      <c r="C521" s="62">
        <f t="shared" ca="1" si="227"/>
        <v>1062</v>
      </c>
      <c r="D521" s="62">
        <f t="shared" ca="1" si="236"/>
        <v>712</v>
      </c>
      <c r="E521" s="62">
        <f t="shared" ca="1" si="211"/>
        <v>350</v>
      </c>
      <c r="F521" s="62">
        <f t="shared" ca="1" si="208"/>
        <v>350</v>
      </c>
      <c r="G521" s="62">
        <f t="shared" ca="1" si="221"/>
        <v>523427.27500000002</v>
      </c>
      <c r="H521" s="43">
        <f ca="1">SUM(F$12:F521)</f>
        <v>267426</v>
      </c>
      <c r="I521" s="60">
        <f ca="1">SUM(D$12:D521)+SUMIF(E$12:E521, "&lt;0")</f>
        <v>256001.27499999999</v>
      </c>
      <c r="J521" s="43"/>
      <c r="K521" s="61">
        <v>44692</v>
      </c>
      <c r="L521" s="62">
        <f t="shared" ca="1" si="212"/>
        <v>1562</v>
      </c>
      <c r="M521" s="62">
        <f t="shared" ca="1" si="228"/>
        <v>1562</v>
      </c>
      <c r="N521" s="62">
        <f t="shared" ca="1" si="232"/>
        <v>972</v>
      </c>
      <c r="O521" s="62">
        <f t="shared" ca="1" si="213"/>
        <v>590</v>
      </c>
      <c r="P521" s="62">
        <f t="shared" ca="1" si="214"/>
        <v>590</v>
      </c>
      <c r="Q521" s="62">
        <f t="shared" ca="1" si="222"/>
        <v>734677.27500000002</v>
      </c>
      <c r="R521" s="43">
        <f ca="1">SUM(P$12:P521)</f>
        <v>376026</v>
      </c>
      <c r="S521" s="60">
        <f ca="1">SUM(N$12:N521)+SUMIF(O$12:O521, "&lt;0")</f>
        <v>358651.27500000002</v>
      </c>
      <c r="U521" s="61">
        <v>44692</v>
      </c>
      <c r="V521" s="62">
        <f t="shared" ca="1" si="226"/>
        <v>2062</v>
      </c>
      <c r="W521" s="62">
        <f t="shared" ca="1" si="229"/>
        <v>2062</v>
      </c>
      <c r="X521" s="62">
        <f t="shared" ca="1" si="233"/>
        <v>1232</v>
      </c>
      <c r="Y521" s="62">
        <f t="shared" ca="1" si="215"/>
        <v>830</v>
      </c>
      <c r="Z521" s="62">
        <f t="shared" ca="1" si="216"/>
        <v>830</v>
      </c>
      <c r="AA521" s="62">
        <f t="shared" ca="1" si="223"/>
        <v>945927.27500000002</v>
      </c>
      <c r="AB521" s="43">
        <f ca="1">SUM(Z$12:Z521)</f>
        <v>484626</v>
      </c>
      <c r="AC521" s="60">
        <f ca="1">SUM(X$12:X521)+SUMIF(Y$12:Y521, "&lt;0")</f>
        <v>461301.27500000002</v>
      </c>
      <c r="AE521" s="61">
        <v>44692</v>
      </c>
      <c r="AF521" s="62">
        <f t="shared" ca="1" si="209"/>
        <v>1562</v>
      </c>
      <c r="AG521" s="62">
        <f t="shared" ca="1" si="230"/>
        <v>1562</v>
      </c>
      <c r="AH521" s="62">
        <f t="shared" ca="1" si="234"/>
        <v>972</v>
      </c>
      <c r="AI521" s="62">
        <f t="shared" ca="1" si="217"/>
        <v>590</v>
      </c>
      <c r="AJ521" s="62">
        <f t="shared" ca="1" si="218"/>
        <v>590</v>
      </c>
      <c r="AK521" s="62">
        <f t="shared" ca="1" si="224"/>
        <v>747177.27500000002</v>
      </c>
      <c r="AL521" s="43">
        <f ca="1">SUM(AJ$12:AJ521)</f>
        <v>382266</v>
      </c>
      <c r="AM521" s="60">
        <f ca="1">SUM(AH$12:AH521)+SUMIF(AI$12:AI521, "&lt;0")</f>
        <v>364911.27500000002</v>
      </c>
      <c r="AO521" s="61">
        <v>44692</v>
      </c>
      <c r="AP521" s="62">
        <f t="shared" ca="1" si="210"/>
        <v>2062</v>
      </c>
      <c r="AQ521" s="62">
        <f t="shared" ca="1" si="231"/>
        <v>2062</v>
      </c>
      <c r="AR521" s="62">
        <f t="shared" ca="1" si="235"/>
        <v>1232</v>
      </c>
      <c r="AS521" s="62">
        <f t="shared" ca="1" si="219"/>
        <v>830</v>
      </c>
      <c r="AT521" s="62">
        <f t="shared" ca="1" si="220"/>
        <v>830</v>
      </c>
      <c r="AU521" s="62">
        <f t="shared" ca="1" si="225"/>
        <v>970927.27500000002</v>
      </c>
      <c r="AV521" s="43">
        <f ca="1">SUM(AT$12:AT521)</f>
        <v>497106</v>
      </c>
      <c r="AW521" s="60">
        <f ca="1">SUM(AR$12:AR521)+SUMIF(AS$12:AS521, "&lt;0")</f>
        <v>473821.27500000002</v>
      </c>
    </row>
    <row r="522" spans="1:49" x14ac:dyDescent="0.2">
      <c r="A522" s="33">
        <v>44693</v>
      </c>
      <c r="B522" s="54">
        <f ca="1">IF($A522&gt;= $C$5,$C$6, INDEX('[1]Historical Data'!$C$2:$C$745, MATCH(A522, '[1]Historical Data'!$A$2:$A$745, 0)))</f>
        <v>1062</v>
      </c>
      <c r="C522" s="62">
        <f t="shared" ca="1" si="227"/>
        <v>1062</v>
      </c>
      <c r="D522" s="62">
        <f t="shared" ca="1" si="236"/>
        <v>525</v>
      </c>
      <c r="E522" s="62">
        <f t="shared" ca="1" si="211"/>
        <v>537</v>
      </c>
      <c r="F522" s="62">
        <f t="shared" ca="1" si="208"/>
        <v>537</v>
      </c>
      <c r="G522" s="62">
        <f t="shared" ca="1" si="221"/>
        <v>524489.27500000002</v>
      </c>
      <c r="H522" s="43">
        <f ca="1">SUM(F$12:F522)</f>
        <v>267963</v>
      </c>
      <c r="I522" s="60">
        <f ca="1">SUM(D$12:D522)+SUMIF(E$12:E522, "&lt;0")</f>
        <v>256526.27499999999</v>
      </c>
      <c r="J522" s="43"/>
      <c r="K522" s="61">
        <v>44693</v>
      </c>
      <c r="L522" s="62">
        <f t="shared" ca="1" si="212"/>
        <v>1562</v>
      </c>
      <c r="M522" s="62">
        <f t="shared" ca="1" si="228"/>
        <v>1562</v>
      </c>
      <c r="N522" s="62">
        <f t="shared" ca="1" si="232"/>
        <v>785</v>
      </c>
      <c r="O522" s="62">
        <f t="shared" ca="1" si="213"/>
        <v>777</v>
      </c>
      <c r="P522" s="62">
        <f t="shared" ca="1" si="214"/>
        <v>777</v>
      </c>
      <c r="Q522" s="62">
        <f t="shared" ca="1" si="222"/>
        <v>736239.27500000002</v>
      </c>
      <c r="R522" s="43">
        <f ca="1">SUM(P$12:P522)</f>
        <v>376803</v>
      </c>
      <c r="S522" s="60">
        <f ca="1">SUM(N$12:N522)+SUMIF(O$12:O522, "&lt;0")</f>
        <v>359436.27500000002</v>
      </c>
      <c r="U522" s="61">
        <v>44693</v>
      </c>
      <c r="V522" s="62">
        <f t="shared" ca="1" si="226"/>
        <v>2062</v>
      </c>
      <c r="W522" s="62">
        <f t="shared" ca="1" si="229"/>
        <v>2062</v>
      </c>
      <c r="X522" s="62">
        <f t="shared" ca="1" si="233"/>
        <v>1045</v>
      </c>
      <c r="Y522" s="62">
        <f t="shared" ca="1" si="215"/>
        <v>1017</v>
      </c>
      <c r="Z522" s="62">
        <f t="shared" ca="1" si="216"/>
        <v>1017</v>
      </c>
      <c r="AA522" s="62">
        <f t="shared" ca="1" si="223"/>
        <v>947989.27500000002</v>
      </c>
      <c r="AB522" s="43">
        <f ca="1">SUM(Z$12:Z522)</f>
        <v>485643</v>
      </c>
      <c r="AC522" s="60">
        <f ca="1">SUM(X$12:X522)+SUMIF(Y$12:Y522, "&lt;0")</f>
        <v>462346.27500000002</v>
      </c>
      <c r="AE522" s="61">
        <v>44693</v>
      </c>
      <c r="AF522" s="62">
        <f t="shared" ca="1" si="209"/>
        <v>1562</v>
      </c>
      <c r="AG522" s="62">
        <f t="shared" ca="1" si="230"/>
        <v>1562</v>
      </c>
      <c r="AH522" s="62">
        <f t="shared" ca="1" si="234"/>
        <v>785</v>
      </c>
      <c r="AI522" s="62">
        <f t="shared" ca="1" si="217"/>
        <v>777</v>
      </c>
      <c r="AJ522" s="62">
        <f t="shared" ca="1" si="218"/>
        <v>777</v>
      </c>
      <c r="AK522" s="62">
        <f t="shared" ca="1" si="224"/>
        <v>748739.27500000002</v>
      </c>
      <c r="AL522" s="43">
        <f ca="1">SUM(AJ$12:AJ522)</f>
        <v>383043</v>
      </c>
      <c r="AM522" s="60">
        <f ca="1">SUM(AH$12:AH522)+SUMIF(AI$12:AI522, "&lt;0")</f>
        <v>365696.27500000002</v>
      </c>
      <c r="AO522" s="61">
        <v>44693</v>
      </c>
      <c r="AP522" s="62">
        <f t="shared" ca="1" si="210"/>
        <v>2062</v>
      </c>
      <c r="AQ522" s="62">
        <f t="shared" ca="1" si="231"/>
        <v>2062</v>
      </c>
      <c r="AR522" s="62">
        <f t="shared" ca="1" si="235"/>
        <v>1045</v>
      </c>
      <c r="AS522" s="62">
        <f t="shared" ca="1" si="219"/>
        <v>1017</v>
      </c>
      <c r="AT522" s="62">
        <f t="shared" ca="1" si="220"/>
        <v>1017</v>
      </c>
      <c r="AU522" s="62">
        <f t="shared" ca="1" si="225"/>
        <v>972989.27500000002</v>
      </c>
      <c r="AV522" s="43">
        <f ca="1">SUM(AT$12:AT522)</f>
        <v>498123</v>
      </c>
      <c r="AW522" s="60">
        <f ca="1">SUM(AR$12:AR522)+SUMIF(AS$12:AS522, "&lt;0")</f>
        <v>474866.27500000002</v>
      </c>
    </row>
    <row r="523" spans="1:49" x14ac:dyDescent="0.2">
      <c r="A523" s="33">
        <v>44694</v>
      </c>
      <c r="B523" s="54">
        <f ca="1">IF($A523&gt;= $C$5,$C$6, INDEX('[1]Historical Data'!$C$2:$C$745, MATCH(A523, '[1]Historical Data'!$A$2:$A$745, 0)))</f>
        <v>1062</v>
      </c>
      <c r="C523" s="62">
        <f t="shared" ca="1" si="227"/>
        <v>1062</v>
      </c>
      <c r="D523" s="62">
        <f t="shared" ca="1" si="236"/>
        <v>661</v>
      </c>
      <c r="E523" s="62">
        <f t="shared" ca="1" si="211"/>
        <v>401</v>
      </c>
      <c r="F523" s="62">
        <f t="shared" ca="1" si="208"/>
        <v>401</v>
      </c>
      <c r="G523" s="62">
        <f t="shared" ca="1" si="221"/>
        <v>525551.27500000002</v>
      </c>
      <c r="H523" s="43">
        <f ca="1">SUM(F$12:F523)</f>
        <v>268364</v>
      </c>
      <c r="I523" s="60">
        <f ca="1">SUM(D$12:D523)+SUMIF(E$12:E523, "&lt;0")</f>
        <v>257187.27499999999</v>
      </c>
      <c r="J523" s="43"/>
      <c r="K523" s="61">
        <v>44694</v>
      </c>
      <c r="L523" s="62">
        <f t="shared" ca="1" si="212"/>
        <v>1562</v>
      </c>
      <c r="M523" s="62">
        <f t="shared" ca="1" si="228"/>
        <v>1562</v>
      </c>
      <c r="N523" s="62">
        <f t="shared" ca="1" si="232"/>
        <v>921</v>
      </c>
      <c r="O523" s="62">
        <f t="shared" ca="1" si="213"/>
        <v>641</v>
      </c>
      <c r="P523" s="62">
        <f t="shared" ca="1" si="214"/>
        <v>641</v>
      </c>
      <c r="Q523" s="62">
        <f t="shared" ca="1" si="222"/>
        <v>737801.27500000002</v>
      </c>
      <c r="R523" s="43">
        <f ca="1">SUM(P$12:P523)</f>
        <v>377444</v>
      </c>
      <c r="S523" s="60">
        <f ca="1">SUM(N$12:N523)+SUMIF(O$12:O523, "&lt;0")</f>
        <v>360357.27500000002</v>
      </c>
      <c r="U523" s="61">
        <v>44694</v>
      </c>
      <c r="V523" s="62">
        <f t="shared" ca="1" si="226"/>
        <v>2062</v>
      </c>
      <c r="W523" s="62">
        <f t="shared" ca="1" si="229"/>
        <v>2062</v>
      </c>
      <c r="X523" s="62">
        <f t="shared" ca="1" si="233"/>
        <v>1181</v>
      </c>
      <c r="Y523" s="62">
        <f t="shared" ca="1" si="215"/>
        <v>881</v>
      </c>
      <c r="Z523" s="62">
        <f t="shared" ca="1" si="216"/>
        <v>881</v>
      </c>
      <c r="AA523" s="62">
        <f t="shared" ca="1" si="223"/>
        <v>950051.27500000002</v>
      </c>
      <c r="AB523" s="43">
        <f ca="1">SUM(Z$12:Z523)</f>
        <v>486524</v>
      </c>
      <c r="AC523" s="60">
        <f ca="1">SUM(X$12:X523)+SUMIF(Y$12:Y523, "&lt;0")</f>
        <v>463527.27500000002</v>
      </c>
      <c r="AE523" s="61">
        <v>44694</v>
      </c>
      <c r="AF523" s="62">
        <f t="shared" ca="1" si="209"/>
        <v>1562</v>
      </c>
      <c r="AG523" s="62">
        <f t="shared" ca="1" si="230"/>
        <v>1562</v>
      </c>
      <c r="AH523" s="62">
        <f t="shared" ca="1" si="234"/>
        <v>921</v>
      </c>
      <c r="AI523" s="62">
        <f t="shared" ca="1" si="217"/>
        <v>641</v>
      </c>
      <c r="AJ523" s="62">
        <f t="shared" ca="1" si="218"/>
        <v>641</v>
      </c>
      <c r="AK523" s="62">
        <f t="shared" ca="1" si="224"/>
        <v>750301.27500000002</v>
      </c>
      <c r="AL523" s="43">
        <f ca="1">SUM(AJ$12:AJ523)</f>
        <v>383684</v>
      </c>
      <c r="AM523" s="60">
        <f ca="1">SUM(AH$12:AH523)+SUMIF(AI$12:AI523, "&lt;0")</f>
        <v>366617.27500000002</v>
      </c>
      <c r="AO523" s="61">
        <v>44694</v>
      </c>
      <c r="AP523" s="62">
        <f t="shared" ca="1" si="210"/>
        <v>2062</v>
      </c>
      <c r="AQ523" s="62">
        <f t="shared" ca="1" si="231"/>
        <v>2062</v>
      </c>
      <c r="AR523" s="62">
        <f t="shared" ca="1" si="235"/>
        <v>1181</v>
      </c>
      <c r="AS523" s="62">
        <f t="shared" ca="1" si="219"/>
        <v>881</v>
      </c>
      <c r="AT523" s="62">
        <f t="shared" ca="1" si="220"/>
        <v>881</v>
      </c>
      <c r="AU523" s="62">
        <f t="shared" ca="1" si="225"/>
        <v>975051.27500000002</v>
      </c>
      <c r="AV523" s="43">
        <f ca="1">SUM(AT$12:AT523)</f>
        <v>499004</v>
      </c>
      <c r="AW523" s="60">
        <f ca="1">SUM(AR$12:AR523)+SUMIF(AS$12:AS523, "&lt;0")</f>
        <v>476047.27500000002</v>
      </c>
    </row>
    <row r="524" spans="1:49" x14ac:dyDescent="0.2">
      <c r="A524" s="33">
        <v>44695</v>
      </c>
      <c r="B524" s="54">
        <f ca="1">IF($A524&gt;= $C$5,$C$6, INDEX('[1]Historical Data'!$C$2:$C$745, MATCH(A524, '[1]Historical Data'!$A$2:$A$745, 0)))</f>
        <v>1062</v>
      </c>
      <c r="C524" s="62">
        <f t="shared" ca="1" si="227"/>
        <v>1062</v>
      </c>
      <c r="D524" s="62">
        <f t="shared" ca="1" si="236"/>
        <v>894</v>
      </c>
      <c r="E524" s="62">
        <f t="shared" ca="1" si="211"/>
        <v>168</v>
      </c>
      <c r="F524" s="62">
        <f t="shared" ref="F524:F587" ca="1" si="237">IF(E524 &gt; 0, E524, 0)</f>
        <v>168</v>
      </c>
      <c r="G524" s="62">
        <f t="shared" ca="1" si="221"/>
        <v>526613.27500000002</v>
      </c>
      <c r="H524" s="43">
        <f ca="1">SUM(F$12:F524)</f>
        <v>268532</v>
      </c>
      <c r="I524" s="60">
        <f ca="1">SUM(D$12:D524)+SUMIF(E$12:E524, "&lt;0")</f>
        <v>258081.27499999999</v>
      </c>
      <c r="J524" s="43"/>
      <c r="K524" s="61">
        <v>44695</v>
      </c>
      <c r="L524" s="62">
        <f t="shared" ca="1" si="212"/>
        <v>1562</v>
      </c>
      <c r="M524" s="62">
        <f t="shared" ca="1" si="228"/>
        <v>1562</v>
      </c>
      <c r="N524" s="62">
        <f t="shared" ca="1" si="232"/>
        <v>1154</v>
      </c>
      <c r="O524" s="62">
        <f t="shared" ca="1" si="213"/>
        <v>408</v>
      </c>
      <c r="P524" s="62">
        <f t="shared" ca="1" si="214"/>
        <v>408</v>
      </c>
      <c r="Q524" s="62">
        <f t="shared" ca="1" si="222"/>
        <v>739363.27500000002</v>
      </c>
      <c r="R524" s="43">
        <f ca="1">SUM(P$12:P524)</f>
        <v>377852</v>
      </c>
      <c r="S524" s="60">
        <f ca="1">SUM(N$12:N524)+SUMIF(O$12:O524, "&lt;0")</f>
        <v>361511.27500000002</v>
      </c>
      <c r="U524" s="61">
        <v>44695</v>
      </c>
      <c r="V524" s="62">
        <f t="shared" ca="1" si="226"/>
        <v>2062</v>
      </c>
      <c r="W524" s="62">
        <f t="shared" ca="1" si="229"/>
        <v>2062</v>
      </c>
      <c r="X524" s="62">
        <f t="shared" ca="1" si="233"/>
        <v>1414</v>
      </c>
      <c r="Y524" s="62">
        <f t="shared" ca="1" si="215"/>
        <v>648</v>
      </c>
      <c r="Z524" s="62">
        <f t="shared" ca="1" si="216"/>
        <v>648</v>
      </c>
      <c r="AA524" s="62">
        <f t="shared" ca="1" si="223"/>
        <v>952113.27500000002</v>
      </c>
      <c r="AB524" s="43">
        <f ca="1">SUM(Z$12:Z524)</f>
        <v>487172</v>
      </c>
      <c r="AC524" s="60">
        <f ca="1">SUM(X$12:X524)+SUMIF(Y$12:Y524, "&lt;0")</f>
        <v>464941.27500000002</v>
      </c>
      <c r="AE524" s="61">
        <v>44695</v>
      </c>
      <c r="AF524" s="62">
        <f t="shared" ref="AF524:AF587" ca="1" si="238">IF(AE524&lt;AG$5, $B524, AG$6+MIN((AE524-AG$5)/AG$8, 1)*AG$7)</f>
        <v>1562</v>
      </c>
      <c r="AG524" s="62">
        <f t="shared" ca="1" si="230"/>
        <v>1562</v>
      </c>
      <c r="AH524" s="62">
        <f t="shared" ca="1" si="234"/>
        <v>1154</v>
      </c>
      <c r="AI524" s="62">
        <f t="shared" ca="1" si="217"/>
        <v>408</v>
      </c>
      <c r="AJ524" s="62">
        <f t="shared" ca="1" si="218"/>
        <v>408</v>
      </c>
      <c r="AK524" s="62">
        <f t="shared" ca="1" si="224"/>
        <v>751863.27500000002</v>
      </c>
      <c r="AL524" s="43">
        <f ca="1">SUM(AJ$12:AJ524)</f>
        <v>384092</v>
      </c>
      <c r="AM524" s="60">
        <f ca="1">SUM(AH$12:AH524)+SUMIF(AI$12:AI524, "&lt;0")</f>
        <v>367771.27500000002</v>
      </c>
      <c r="AO524" s="61">
        <v>44695</v>
      </c>
      <c r="AP524" s="62">
        <f t="shared" ref="AP524:AP587" ca="1" si="239">IF(AO524&lt;AQ$5, $B524, AQ$6+MIN((AO524-AQ$5)/AQ$8, 1)*AQ$7)</f>
        <v>2062</v>
      </c>
      <c r="AQ524" s="62">
        <f t="shared" ca="1" si="231"/>
        <v>2062</v>
      </c>
      <c r="AR524" s="62">
        <f t="shared" ca="1" si="235"/>
        <v>1414</v>
      </c>
      <c r="AS524" s="62">
        <f t="shared" ca="1" si="219"/>
        <v>648</v>
      </c>
      <c r="AT524" s="62">
        <f t="shared" ca="1" si="220"/>
        <v>648</v>
      </c>
      <c r="AU524" s="62">
        <f t="shared" ca="1" si="225"/>
        <v>977113.27500000002</v>
      </c>
      <c r="AV524" s="43">
        <f ca="1">SUM(AT$12:AT524)</f>
        <v>499652</v>
      </c>
      <c r="AW524" s="60">
        <f ca="1">SUM(AR$12:AR524)+SUMIF(AS$12:AS524, "&lt;0")</f>
        <v>477461.27500000002</v>
      </c>
    </row>
    <row r="525" spans="1:49" x14ac:dyDescent="0.2">
      <c r="A525" s="33">
        <v>44696</v>
      </c>
      <c r="B525" s="54">
        <f ca="1">IF($A525&gt;= $C$5,$C$6, INDEX('[1]Historical Data'!$C$2:$C$745, MATCH(A525, '[1]Historical Data'!$A$2:$A$745, 0)))</f>
        <v>1062</v>
      </c>
      <c r="C525" s="62">
        <f t="shared" ca="1" si="227"/>
        <v>1062</v>
      </c>
      <c r="D525" s="62">
        <f t="shared" ca="1" si="236"/>
        <v>0</v>
      </c>
      <c r="E525" s="62">
        <f t="shared" ref="E525:E588" ca="1" si="240">B525-D525</f>
        <v>1062</v>
      </c>
      <c r="F525" s="62">
        <f t="shared" ca="1" si="237"/>
        <v>1062</v>
      </c>
      <c r="G525" s="62">
        <f t="shared" ca="1" si="221"/>
        <v>527675.27500000002</v>
      </c>
      <c r="H525" s="43">
        <f ca="1">SUM(F$12:F525)</f>
        <v>269594</v>
      </c>
      <c r="I525" s="60">
        <f ca="1">SUM(D$12:D525)+SUMIF(E$12:E525, "&lt;0")</f>
        <v>258081.27499999999</v>
      </c>
      <c r="J525" s="43"/>
      <c r="K525" s="61">
        <v>44696</v>
      </c>
      <c r="L525" s="62">
        <f t="shared" ref="L525:L588" ca="1" si="241">IF(K525&lt;M$5, $B525, M$6+MIN((K525-M$5)/M$8, 1)*M$7)</f>
        <v>1562</v>
      </c>
      <c r="M525" s="62">
        <f t="shared" ca="1" si="228"/>
        <v>1562</v>
      </c>
      <c r="N525" s="62">
        <f t="shared" ca="1" si="232"/>
        <v>160</v>
      </c>
      <c r="O525" s="62">
        <f t="shared" ref="O525:O588" ca="1" si="242">L525-N525</f>
        <v>1402</v>
      </c>
      <c r="P525" s="62">
        <f t="shared" ref="P525:P588" ca="1" si="243">IF(O525 &gt; 0, O525, 0)</f>
        <v>1402</v>
      </c>
      <c r="Q525" s="62">
        <f t="shared" ca="1" si="222"/>
        <v>740925.27500000002</v>
      </c>
      <c r="R525" s="43">
        <f ca="1">SUM(P$12:P525)</f>
        <v>379254</v>
      </c>
      <c r="S525" s="60">
        <f ca="1">SUM(N$12:N525)+SUMIF(O$12:O525, "&lt;0")</f>
        <v>361671.27500000002</v>
      </c>
      <c r="U525" s="61">
        <v>44696</v>
      </c>
      <c r="V525" s="62">
        <f t="shared" ca="1" si="226"/>
        <v>2062</v>
      </c>
      <c r="W525" s="62">
        <f t="shared" ca="1" si="229"/>
        <v>2062</v>
      </c>
      <c r="X525" s="62">
        <f t="shared" ca="1" si="233"/>
        <v>320</v>
      </c>
      <c r="Y525" s="62">
        <f t="shared" ref="Y525:Y588" ca="1" si="244">V525-X525</f>
        <v>1742</v>
      </c>
      <c r="Z525" s="62">
        <f t="shared" ref="Z525:Z588" ca="1" si="245">IF(Y525 &gt; 0, Y525, 0)</f>
        <v>1742</v>
      </c>
      <c r="AA525" s="62">
        <f t="shared" ca="1" si="223"/>
        <v>954175.27500000002</v>
      </c>
      <c r="AB525" s="43">
        <f ca="1">SUM(Z$12:Z525)</f>
        <v>488914</v>
      </c>
      <c r="AC525" s="60">
        <f ca="1">SUM(X$12:X525)+SUMIF(Y$12:Y525, "&lt;0")</f>
        <v>465261.27500000002</v>
      </c>
      <c r="AE525" s="61">
        <v>44696</v>
      </c>
      <c r="AF525" s="62">
        <f t="shared" ca="1" si="238"/>
        <v>1562</v>
      </c>
      <c r="AG525" s="62">
        <f t="shared" ca="1" si="230"/>
        <v>1562</v>
      </c>
      <c r="AH525" s="62">
        <f t="shared" ca="1" si="234"/>
        <v>60</v>
      </c>
      <c r="AI525" s="62">
        <f t="shared" ref="AI525:AI588" ca="1" si="246">AF525-AH525</f>
        <v>1502</v>
      </c>
      <c r="AJ525" s="62">
        <f t="shared" ref="AJ525:AJ588" ca="1" si="247">IF(AI525 &gt; 0, AI525, 0)</f>
        <v>1502</v>
      </c>
      <c r="AK525" s="62">
        <f t="shared" ca="1" si="224"/>
        <v>753425.27500000002</v>
      </c>
      <c r="AL525" s="43">
        <f ca="1">SUM(AJ$12:AJ525)</f>
        <v>385594</v>
      </c>
      <c r="AM525" s="60">
        <f ca="1">SUM(AH$12:AH525)+SUMIF(AI$12:AI525, "&lt;0")</f>
        <v>367831.27500000002</v>
      </c>
      <c r="AO525" s="61">
        <v>44696</v>
      </c>
      <c r="AP525" s="62">
        <f t="shared" ca="1" si="239"/>
        <v>2062</v>
      </c>
      <c r="AQ525" s="62">
        <f t="shared" ca="1" si="231"/>
        <v>2062</v>
      </c>
      <c r="AR525" s="62">
        <f t="shared" ca="1" si="235"/>
        <v>120</v>
      </c>
      <c r="AS525" s="62">
        <f t="shared" ref="AS525:AS588" ca="1" si="248">AP525-AR525</f>
        <v>1942</v>
      </c>
      <c r="AT525" s="62">
        <f t="shared" ref="AT525:AT588" ca="1" si="249">IF(AS525 &gt; 0, AS525, 0)</f>
        <v>1942</v>
      </c>
      <c r="AU525" s="62">
        <f t="shared" ca="1" si="225"/>
        <v>979175.27500000002</v>
      </c>
      <c r="AV525" s="43">
        <f ca="1">SUM(AT$12:AT525)</f>
        <v>501594</v>
      </c>
      <c r="AW525" s="60">
        <f ca="1">SUM(AR$12:AR525)+SUMIF(AS$12:AS525, "&lt;0")</f>
        <v>477581.27500000002</v>
      </c>
    </row>
    <row r="526" spans="1:49" x14ac:dyDescent="0.2">
      <c r="A526" s="33">
        <v>44697</v>
      </c>
      <c r="B526" s="54">
        <f ca="1">IF($A526&gt;= $C$5,$C$6, INDEX('[1]Historical Data'!$C$2:$C$745, MATCH(A526, '[1]Historical Data'!$A$2:$A$745, 0)))</f>
        <v>1062</v>
      </c>
      <c r="C526" s="62">
        <f t="shared" ca="1" si="227"/>
        <v>1062</v>
      </c>
      <c r="D526" s="62">
        <f t="shared" ca="1" si="236"/>
        <v>0</v>
      </c>
      <c r="E526" s="62">
        <f t="shared" ca="1" si="240"/>
        <v>1062</v>
      </c>
      <c r="F526" s="62">
        <f t="shared" ca="1" si="237"/>
        <v>1062</v>
      </c>
      <c r="G526" s="62">
        <f t="shared" ref="G526:G589" ca="1" si="250">B526+G525</f>
        <v>528737.27500000002</v>
      </c>
      <c r="H526" s="43">
        <f ca="1">SUM(F$12:F526)</f>
        <v>270656</v>
      </c>
      <c r="I526" s="60">
        <f ca="1">SUM(D$12:D526)+SUMIF(E$12:E526, "&lt;0")</f>
        <v>258081.27499999999</v>
      </c>
      <c r="J526" s="43"/>
      <c r="K526" s="61">
        <v>44697</v>
      </c>
      <c r="L526" s="62">
        <f t="shared" ca="1" si="241"/>
        <v>1562</v>
      </c>
      <c r="M526" s="62">
        <f t="shared" ca="1" si="228"/>
        <v>1562</v>
      </c>
      <c r="N526" s="62">
        <f t="shared" ca="1" si="232"/>
        <v>155</v>
      </c>
      <c r="O526" s="62">
        <f t="shared" ca="1" si="242"/>
        <v>1407</v>
      </c>
      <c r="P526" s="62">
        <f t="shared" ca="1" si="243"/>
        <v>1407</v>
      </c>
      <c r="Q526" s="62">
        <f t="shared" ref="Q526:Q589" ca="1" si="251">L526+Q525</f>
        <v>742487.27500000002</v>
      </c>
      <c r="R526" s="43">
        <f ca="1">SUM(P$12:P526)</f>
        <v>380661</v>
      </c>
      <c r="S526" s="60">
        <f ca="1">SUM(N$12:N526)+SUMIF(O$12:O526, "&lt;0")</f>
        <v>361826.27500000002</v>
      </c>
      <c r="U526" s="61">
        <v>44697</v>
      </c>
      <c r="V526" s="62">
        <f t="shared" ca="1" si="226"/>
        <v>2062</v>
      </c>
      <c r="W526" s="62">
        <f t="shared" ca="1" si="229"/>
        <v>2062</v>
      </c>
      <c r="X526" s="62">
        <f t="shared" ca="1" si="233"/>
        <v>310</v>
      </c>
      <c r="Y526" s="62">
        <f t="shared" ca="1" si="244"/>
        <v>1752</v>
      </c>
      <c r="Z526" s="62">
        <f t="shared" ca="1" si="245"/>
        <v>1752</v>
      </c>
      <c r="AA526" s="62">
        <f t="shared" ref="AA526:AA589" ca="1" si="252">V526+AA525</f>
        <v>956237.27500000002</v>
      </c>
      <c r="AB526" s="43">
        <f ca="1">SUM(Z$12:Z526)</f>
        <v>490666</v>
      </c>
      <c r="AC526" s="60">
        <f ca="1">SUM(X$12:X526)+SUMIF(Y$12:Y526, "&lt;0")</f>
        <v>465571.27500000002</v>
      </c>
      <c r="AE526" s="61">
        <v>44697</v>
      </c>
      <c r="AF526" s="62">
        <f t="shared" ca="1" si="238"/>
        <v>1562</v>
      </c>
      <c r="AG526" s="62">
        <f t="shared" ca="1" si="230"/>
        <v>1562</v>
      </c>
      <c r="AH526" s="62">
        <f t="shared" ca="1" si="234"/>
        <v>50</v>
      </c>
      <c r="AI526" s="62">
        <f t="shared" ca="1" si="246"/>
        <v>1512</v>
      </c>
      <c r="AJ526" s="62">
        <f t="shared" ca="1" si="247"/>
        <v>1512</v>
      </c>
      <c r="AK526" s="62">
        <f t="shared" ref="AK526:AK589" ca="1" si="253">AF526+AK525</f>
        <v>754987.27500000002</v>
      </c>
      <c r="AL526" s="43">
        <f ca="1">SUM(AJ$12:AJ526)</f>
        <v>387106</v>
      </c>
      <c r="AM526" s="60">
        <f ca="1">SUM(AH$12:AH526)+SUMIF(AI$12:AI526, "&lt;0")</f>
        <v>367881.27500000002</v>
      </c>
      <c r="AO526" s="61">
        <v>44697</v>
      </c>
      <c r="AP526" s="62">
        <f t="shared" ca="1" si="239"/>
        <v>2062</v>
      </c>
      <c r="AQ526" s="62">
        <f t="shared" ca="1" si="231"/>
        <v>2062</v>
      </c>
      <c r="AR526" s="62">
        <f t="shared" ca="1" si="235"/>
        <v>370</v>
      </c>
      <c r="AS526" s="62">
        <f t="shared" ca="1" si="248"/>
        <v>1692</v>
      </c>
      <c r="AT526" s="62">
        <f t="shared" ca="1" si="249"/>
        <v>1692</v>
      </c>
      <c r="AU526" s="62">
        <f t="shared" ref="AU526:AU589" ca="1" si="254">AP526+AU525</f>
        <v>981237.27500000002</v>
      </c>
      <c r="AV526" s="43">
        <f ca="1">SUM(AT$12:AT526)</f>
        <v>503286</v>
      </c>
      <c r="AW526" s="60">
        <f ca="1">SUM(AR$12:AR526)+SUMIF(AS$12:AS526, "&lt;0")</f>
        <v>477951.27500000002</v>
      </c>
    </row>
    <row r="527" spans="1:49" x14ac:dyDescent="0.2">
      <c r="A527" s="33">
        <v>44698</v>
      </c>
      <c r="B527" s="54">
        <f ca="1">IF($A527&gt;= $C$5,$C$6, INDEX('[1]Historical Data'!$C$2:$C$745, MATCH(A527, '[1]Historical Data'!$A$2:$A$745, 0)))</f>
        <v>1062</v>
      </c>
      <c r="C527" s="62">
        <f t="shared" ca="1" si="227"/>
        <v>1062</v>
      </c>
      <c r="D527" s="62">
        <f t="shared" ca="1" si="236"/>
        <v>0</v>
      </c>
      <c r="E527" s="62">
        <f t="shared" ca="1" si="240"/>
        <v>1062</v>
      </c>
      <c r="F527" s="62">
        <f t="shared" ca="1" si="237"/>
        <v>1062</v>
      </c>
      <c r="G527" s="62">
        <f t="shared" ca="1" si="250"/>
        <v>529799.27500000002</v>
      </c>
      <c r="H527" s="43">
        <f ca="1">SUM(F$12:F527)</f>
        <v>271718</v>
      </c>
      <c r="I527" s="60">
        <f ca="1">SUM(D$12:D527)+SUMIF(E$12:E527, "&lt;0")</f>
        <v>258081.27499999999</v>
      </c>
      <c r="J527" s="43"/>
      <c r="K527" s="61">
        <v>44698</v>
      </c>
      <c r="L527" s="62">
        <f t="shared" ca="1" si="241"/>
        <v>1562</v>
      </c>
      <c r="M527" s="62">
        <f t="shared" ca="1" si="228"/>
        <v>1562</v>
      </c>
      <c r="N527" s="62">
        <f t="shared" ca="1" si="232"/>
        <v>150</v>
      </c>
      <c r="O527" s="62">
        <f t="shared" ca="1" si="242"/>
        <v>1412</v>
      </c>
      <c r="P527" s="62">
        <f t="shared" ca="1" si="243"/>
        <v>1412</v>
      </c>
      <c r="Q527" s="62">
        <f t="shared" ca="1" si="251"/>
        <v>744049.27500000002</v>
      </c>
      <c r="R527" s="43">
        <f ca="1">SUM(P$12:P527)</f>
        <v>382073</v>
      </c>
      <c r="S527" s="60">
        <f ca="1">SUM(N$12:N527)+SUMIF(O$12:O527, "&lt;0")</f>
        <v>361976.27500000002</v>
      </c>
      <c r="U527" s="61">
        <v>44698</v>
      </c>
      <c r="V527" s="62">
        <f t="shared" ca="1" si="226"/>
        <v>2062</v>
      </c>
      <c r="W527" s="62">
        <f t="shared" ca="1" si="229"/>
        <v>2062</v>
      </c>
      <c r="X527" s="62">
        <f t="shared" ca="1" si="233"/>
        <v>300</v>
      </c>
      <c r="Y527" s="62">
        <f t="shared" ca="1" si="244"/>
        <v>1762</v>
      </c>
      <c r="Z527" s="62">
        <f t="shared" ca="1" si="245"/>
        <v>1762</v>
      </c>
      <c r="AA527" s="62">
        <f t="shared" ca="1" si="252"/>
        <v>958299.27500000002</v>
      </c>
      <c r="AB527" s="43">
        <f ca="1">SUM(Z$12:Z527)</f>
        <v>492428</v>
      </c>
      <c r="AC527" s="60">
        <f ca="1">SUM(X$12:X527)+SUMIF(Y$12:Y527, "&lt;0")</f>
        <v>465871.27500000002</v>
      </c>
      <c r="AE527" s="61">
        <v>44698</v>
      </c>
      <c r="AF527" s="62">
        <f t="shared" ca="1" si="238"/>
        <v>1562</v>
      </c>
      <c r="AG527" s="62">
        <f t="shared" ca="1" si="230"/>
        <v>1562</v>
      </c>
      <c r="AH527" s="62">
        <f t="shared" ca="1" si="234"/>
        <v>40</v>
      </c>
      <c r="AI527" s="62">
        <f t="shared" ca="1" si="246"/>
        <v>1522</v>
      </c>
      <c r="AJ527" s="62">
        <f t="shared" ca="1" si="247"/>
        <v>1522</v>
      </c>
      <c r="AK527" s="62">
        <f t="shared" ca="1" si="253"/>
        <v>756549.27500000002</v>
      </c>
      <c r="AL527" s="43">
        <f ca="1">SUM(AJ$12:AJ527)</f>
        <v>388628</v>
      </c>
      <c r="AM527" s="60">
        <f ca="1">SUM(AH$12:AH527)+SUMIF(AI$12:AI527, "&lt;0")</f>
        <v>367921.27500000002</v>
      </c>
      <c r="AO527" s="61">
        <v>44698</v>
      </c>
      <c r="AP527" s="62">
        <f t="shared" ca="1" si="239"/>
        <v>2062</v>
      </c>
      <c r="AQ527" s="62">
        <f t="shared" ca="1" si="231"/>
        <v>2062</v>
      </c>
      <c r="AR527" s="62">
        <f t="shared" ca="1" si="235"/>
        <v>380.27899999999863</v>
      </c>
      <c r="AS527" s="62">
        <f t="shared" ca="1" si="248"/>
        <v>1681.7210000000014</v>
      </c>
      <c r="AT527" s="62">
        <f t="shared" ca="1" si="249"/>
        <v>1681.7210000000014</v>
      </c>
      <c r="AU527" s="62">
        <f t="shared" ca="1" si="254"/>
        <v>983299.27500000002</v>
      </c>
      <c r="AV527" s="43">
        <f ca="1">SUM(AT$12:AT527)</f>
        <v>504967.72100000002</v>
      </c>
      <c r="AW527" s="60">
        <f ca="1">SUM(AR$12:AR527)+SUMIF(AS$12:AS527, "&lt;0")</f>
        <v>478331.554</v>
      </c>
    </row>
    <row r="528" spans="1:49" x14ac:dyDescent="0.2">
      <c r="A528" s="33">
        <v>44699</v>
      </c>
      <c r="B528" s="54">
        <f ca="1">IF($A528&gt;= $C$5,$C$6, INDEX('[1]Historical Data'!$C$2:$C$745, MATCH(A528, '[1]Historical Data'!$A$2:$A$745, 0)))</f>
        <v>1062</v>
      </c>
      <c r="C528" s="62">
        <f t="shared" ca="1" si="227"/>
        <v>1062</v>
      </c>
      <c r="D528" s="62">
        <f t="shared" ca="1" si="236"/>
        <v>0</v>
      </c>
      <c r="E528" s="62">
        <f t="shared" ca="1" si="240"/>
        <v>1062</v>
      </c>
      <c r="F528" s="62">
        <f t="shared" ca="1" si="237"/>
        <v>1062</v>
      </c>
      <c r="G528" s="62">
        <f t="shared" ca="1" si="250"/>
        <v>530861.27500000002</v>
      </c>
      <c r="H528" s="43">
        <f ca="1">SUM(F$12:F528)</f>
        <v>272780</v>
      </c>
      <c r="I528" s="60">
        <f ca="1">SUM(D$12:D528)+SUMIF(E$12:E528, "&lt;0")</f>
        <v>258081.27499999999</v>
      </c>
      <c r="J528" s="43"/>
      <c r="K528" s="61">
        <v>44699</v>
      </c>
      <c r="L528" s="62">
        <f t="shared" ca="1" si="241"/>
        <v>1562</v>
      </c>
      <c r="M528" s="62">
        <f t="shared" ca="1" si="228"/>
        <v>1562</v>
      </c>
      <c r="N528" s="62">
        <f t="shared" ca="1" si="232"/>
        <v>440.72499999999854</v>
      </c>
      <c r="O528" s="62">
        <f t="shared" ca="1" si="242"/>
        <v>1121.2750000000015</v>
      </c>
      <c r="P528" s="62">
        <f t="shared" ca="1" si="243"/>
        <v>1121.2750000000015</v>
      </c>
      <c r="Q528" s="62">
        <f t="shared" ca="1" si="251"/>
        <v>745611.27500000002</v>
      </c>
      <c r="R528" s="43">
        <f ca="1">SUM(P$12:P528)</f>
        <v>383194.27500000002</v>
      </c>
      <c r="S528" s="60">
        <f ca="1">SUM(N$12:N528)+SUMIF(O$12:O528, "&lt;0")</f>
        <v>362417</v>
      </c>
      <c r="U528" s="61">
        <v>44699</v>
      </c>
      <c r="V528" s="62">
        <f t="shared" ref="V528:V591" ca="1" si="255">IF(U528&lt;W$5, $B528, W$6+MIN((U528-W$5)/W$8, 1)*W$7)</f>
        <v>2062</v>
      </c>
      <c r="W528" s="62">
        <f t="shared" ca="1" si="229"/>
        <v>2062</v>
      </c>
      <c r="X528" s="62">
        <f t="shared" ca="1" si="233"/>
        <v>1015.7249999999985</v>
      </c>
      <c r="Y528" s="62">
        <f t="shared" ca="1" si="244"/>
        <v>1046.2750000000015</v>
      </c>
      <c r="Z528" s="62">
        <f t="shared" ca="1" si="245"/>
        <v>1046.2750000000015</v>
      </c>
      <c r="AA528" s="62">
        <f t="shared" ca="1" si="252"/>
        <v>960361.27500000002</v>
      </c>
      <c r="AB528" s="43">
        <f ca="1">SUM(Z$12:Z528)</f>
        <v>493474.27500000002</v>
      </c>
      <c r="AC528" s="60">
        <f ca="1">SUM(X$12:X528)+SUMIF(Y$12:Y528, "&lt;0")</f>
        <v>466887</v>
      </c>
      <c r="AE528" s="61">
        <v>44699</v>
      </c>
      <c r="AF528" s="62">
        <f t="shared" ca="1" si="238"/>
        <v>1562</v>
      </c>
      <c r="AG528" s="62">
        <f t="shared" ca="1" si="230"/>
        <v>1562</v>
      </c>
      <c r="AH528" s="62">
        <f t="shared" ca="1" si="234"/>
        <v>755.72499999999854</v>
      </c>
      <c r="AI528" s="62">
        <f t="shared" ca="1" si="246"/>
        <v>806.27500000000146</v>
      </c>
      <c r="AJ528" s="62">
        <f t="shared" ca="1" si="247"/>
        <v>806.27500000000146</v>
      </c>
      <c r="AK528" s="62">
        <f t="shared" ca="1" si="253"/>
        <v>758111.27500000002</v>
      </c>
      <c r="AL528" s="43">
        <f ca="1">SUM(AJ$12:AJ528)</f>
        <v>389434.27500000002</v>
      </c>
      <c r="AM528" s="60">
        <f ca="1">SUM(AH$12:AH528)+SUMIF(AI$12:AI528, "&lt;0")</f>
        <v>368677</v>
      </c>
      <c r="AO528" s="61">
        <v>44699</v>
      </c>
      <c r="AP528" s="62">
        <f t="shared" ca="1" si="239"/>
        <v>2062</v>
      </c>
      <c r="AQ528" s="62">
        <f t="shared" ca="1" si="231"/>
        <v>2062</v>
      </c>
      <c r="AR528" s="62">
        <f t="shared" ca="1" si="235"/>
        <v>1075.4459999999999</v>
      </c>
      <c r="AS528" s="62">
        <f t="shared" ca="1" si="248"/>
        <v>986.55400000000009</v>
      </c>
      <c r="AT528" s="62">
        <f t="shared" ca="1" si="249"/>
        <v>986.55400000000009</v>
      </c>
      <c r="AU528" s="62">
        <f t="shared" ca="1" si="254"/>
        <v>985361.27500000002</v>
      </c>
      <c r="AV528" s="43">
        <f ca="1">SUM(AT$12:AT528)</f>
        <v>505954.27500000002</v>
      </c>
      <c r="AW528" s="60">
        <f ca="1">SUM(AR$12:AR528)+SUMIF(AS$12:AS528, "&lt;0")</f>
        <v>479407</v>
      </c>
    </row>
    <row r="529" spans="1:49" x14ac:dyDescent="0.2">
      <c r="A529" s="33">
        <v>44700</v>
      </c>
      <c r="B529" s="54">
        <f ca="1">IF($A529&gt;= $C$5,$C$6, INDEX('[1]Historical Data'!$C$2:$C$745, MATCH(A529, '[1]Historical Data'!$A$2:$A$745, 0)))</f>
        <v>1062</v>
      </c>
      <c r="C529" s="62">
        <f t="shared" ca="1" si="227"/>
        <v>1062</v>
      </c>
      <c r="D529" s="62">
        <f t="shared" ca="1" si="236"/>
        <v>0</v>
      </c>
      <c r="E529" s="62">
        <f t="shared" ca="1" si="240"/>
        <v>1062</v>
      </c>
      <c r="F529" s="62">
        <f t="shared" ca="1" si="237"/>
        <v>1062</v>
      </c>
      <c r="G529" s="62">
        <f t="shared" ca="1" si="250"/>
        <v>531923.27500000002</v>
      </c>
      <c r="H529" s="43">
        <f ca="1">SUM(F$12:F529)</f>
        <v>273842</v>
      </c>
      <c r="I529" s="60">
        <f ca="1">SUM(D$12:D529)+SUMIF(E$12:E529, "&lt;0")</f>
        <v>258081.27499999999</v>
      </c>
      <c r="J529" s="43"/>
      <c r="K529" s="61">
        <v>44700</v>
      </c>
      <c r="L529" s="62">
        <f t="shared" ca="1" si="241"/>
        <v>1562</v>
      </c>
      <c r="M529" s="62">
        <f t="shared" ca="1" si="228"/>
        <v>1562</v>
      </c>
      <c r="N529" s="62">
        <f t="shared" ca="1" si="232"/>
        <v>356</v>
      </c>
      <c r="O529" s="62">
        <f t="shared" ca="1" si="242"/>
        <v>1206</v>
      </c>
      <c r="P529" s="62">
        <f t="shared" ca="1" si="243"/>
        <v>1206</v>
      </c>
      <c r="Q529" s="62">
        <f t="shared" ca="1" si="251"/>
        <v>747173.27500000002</v>
      </c>
      <c r="R529" s="43">
        <f ca="1">SUM(P$12:P529)</f>
        <v>384400.27500000002</v>
      </c>
      <c r="S529" s="60">
        <f ca="1">SUM(N$12:N529)+SUMIF(O$12:O529, "&lt;0")</f>
        <v>362773</v>
      </c>
      <c r="U529" s="61">
        <v>44700</v>
      </c>
      <c r="V529" s="62">
        <f t="shared" ca="1" si="255"/>
        <v>2062</v>
      </c>
      <c r="W529" s="62">
        <f t="shared" ca="1" si="229"/>
        <v>2062</v>
      </c>
      <c r="X529" s="62">
        <f t="shared" ca="1" si="233"/>
        <v>616</v>
      </c>
      <c r="Y529" s="62">
        <f t="shared" ca="1" si="244"/>
        <v>1446</v>
      </c>
      <c r="Z529" s="62">
        <f t="shared" ca="1" si="245"/>
        <v>1446</v>
      </c>
      <c r="AA529" s="62">
        <f t="shared" ca="1" si="252"/>
        <v>962423.27500000002</v>
      </c>
      <c r="AB529" s="43">
        <f ca="1">SUM(Z$12:Z529)</f>
        <v>494920.27500000002</v>
      </c>
      <c r="AC529" s="60">
        <f ca="1">SUM(X$12:X529)+SUMIF(Y$12:Y529, "&lt;0")</f>
        <v>467503</v>
      </c>
      <c r="AE529" s="61">
        <v>44700</v>
      </c>
      <c r="AF529" s="62">
        <f t="shared" ca="1" si="238"/>
        <v>1562</v>
      </c>
      <c r="AG529" s="62">
        <f t="shared" ca="1" si="230"/>
        <v>1562</v>
      </c>
      <c r="AH529" s="62">
        <f t="shared" ca="1" si="234"/>
        <v>356</v>
      </c>
      <c r="AI529" s="62">
        <f t="shared" ca="1" si="246"/>
        <v>1206</v>
      </c>
      <c r="AJ529" s="62">
        <f t="shared" ca="1" si="247"/>
        <v>1206</v>
      </c>
      <c r="AK529" s="62">
        <f t="shared" ca="1" si="253"/>
        <v>759673.27500000002</v>
      </c>
      <c r="AL529" s="43">
        <f ca="1">SUM(AJ$12:AJ529)</f>
        <v>390640.27500000002</v>
      </c>
      <c r="AM529" s="60">
        <f ca="1">SUM(AH$12:AH529)+SUMIF(AI$12:AI529, "&lt;0")</f>
        <v>369033</v>
      </c>
      <c r="AO529" s="61">
        <v>44700</v>
      </c>
      <c r="AP529" s="62">
        <f t="shared" ca="1" si="239"/>
        <v>2062</v>
      </c>
      <c r="AQ529" s="62">
        <f t="shared" ca="1" si="231"/>
        <v>2062</v>
      </c>
      <c r="AR529" s="62">
        <f t="shared" ca="1" si="235"/>
        <v>616</v>
      </c>
      <c r="AS529" s="62">
        <f t="shared" ca="1" si="248"/>
        <v>1446</v>
      </c>
      <c r="AT529" s="62">
        <f t="shared" ca="1" si="249"/>
        <v>1446</v>
      </c>
      <c r="AU529" s="62">
        <f t="shared" ca="1" si="254"/>
        <v>987423.27500000002</v>
      </c>
      <c r="AV529" s="43">
        <f ca="1">SUM(AT$12:AT529)</f>
        <v>507400.27500000002</v>
      </c>
      <c r="AW529" s="60">
        <f ca="1">SUM(AR$12:AR529)+SUMIF(AS$12:AS529, "&lt;0")</f>
        <v>480023</v>
      </c>
    </row>
    <row r="530" spans="1:49" x14ac:dyDescent="0.2">
      <c r="A530" s="33">
        <v>44701</v>
      </c>
      <c r="B530" s="54">
        <f ca="1">IF($A530&gt;= $C$5,$C$6, INDEX('[1]Historical Data'!$C$2:$C$745, MATCH(A530, '[1]Historical Data'!$A$2:$A$745, 0)))</f>
        <v>1062</v>
      </c>
      <c r="C530" s="62">
        <f t="shared" ca="1" si="227"/>
        <v>1062</v>
      </c>
      <c r="D530" s="62">
        <f t="shared" ca="1" si="236"/>
        <v>280.72499999999854</v>
      </c>
      <c r="E530" s="62">
        <f t="shared" ca="1" si="240"/>
        <v>781.27500000000146</v>
      </c>
      <c r="F530" s="62">
        <f t="shared" ca="1" si="237"/>
        <v>781.27500000000146</v>
      </c>
      <c r="G530" s="62">
        <f t="shared" ca="1" si="250"/>
        <v>532985.27500000002</v>
      </c>
      <c r="H530" s="43">
        <f ca="1">SUM(F$12:F530)</f>
        <v>274623.27500000002</v>
      </c>
      <c r="I530" s="60">
        <f ca="1">SUM(D$12:D530)+SUMIF(E$12:E530, "&lt;0")</f>
        <v>258362</v>
      </c>
      <c r="J530" s="43"/>
      <c r="K530" s="61">
        <v>44701</v>
      </c>
      <c r="L530" s="62">
        <f t="shared" ca="1" si="241"/>
        <v>1562</v>
      </c>
      <c r="M530" s="62">
        <f t="shared" ca="1" si="228"/>
        <v>1562</v>
      </c>
      <c r="N530" s="62">
        <f t="shared" ca="1" si="232"/>
        <v>574</v>
      </c>
      <c r="O530" s="62">
        <f t="shared" ca="1" si="242"/>
        <v>988</v>
      </c>
      <c r="P530" s="62">
        <f t="shared" ca="1" si="243"/>
        <v>988</v>
      </c>
      <c r="Q530" s="62">
        <f t="shared" ca="1" si="251"/>
        <v>748735.27500000002</v>
      </c>
      <c r="R530" s="43">
        <f ca="1">SUM(P$12:P530)</f>
        <v>385388.27500000002</v>
      </c>
      <c r="S530" s="60">
        <f ca="1">SUM(N$12:N530)+SUMIF(O$12:O530, "&lt;0")</f>
        <v>363347</v>
      </c>
      <c r="U530" s="61">
        <v>44701</v>
      </c>
      <c r="V530" s="62">
        <f t="shared" ca="1" si="255"/>
        <v>2062</v>
      </c>
      <c r="W530" s="62">
        <f t="shared" ca="1" si="229"/>
        <v>2062</v>
      </c>
      <c r="X530" s="62">
        <f t="shared" ca="1" si="233"/>
        <v>829</v>
      </c>
      <c r="Y530" s="62">
        <f t="shared" ca="1" si="244"/>
        <v>1233</v>
      </c>
      <c r="Z530" s="62">
        <f t="shared" ca="1" si="245"/>
        <v>1233</v>
      </c>
      <c r="AA530" s="62">
        <f t="shared" ca="1" si="252"/>
        <v>964485.27500000002</v>
      </c>
      <c r="AB530" s="43">
        <f ca="1">SUM(Z$12:Z530)</f>
        <v>496153.27500000002</v>
      </c>
      <c r="AC530" s="60">
        <f ca="1">SUM(X$12:X530)+SUMIF(Y$12:Y530, "&lt;0")</f>
        <v>468332</v>
      </c>
      <c r="AE530" s="61">
        <v>44701</v>
      </c>
      <c r="AF530" s="62">
        <f t="shared" ca="1" si="238"/>
        <v>1562</v>
      </c>
      <c r="AG530" s="62">
        <f t="shared" ca="1" si="230"/>
        <v>1562</v>
      </c>
      <c r="AH530" s="62">
        <f t="shared" ca="1" si="234"/>
        <v>569</v>
      </c>
      <c r="AI530" s="62">
        <f t="shared" ca="1" si="246"/>
        <v>993</v>
      </c>
      <c r="AJ530" s="62">
        <f t="shared" ca="1" si="247"/>
        <v>993</v>
      </c>
      <c r="AK530" s="62">
        <f t="shared" ca="1" si="253"/>
        <v>761235.27500000002</v>
      </c>
      <c r="AL530" s="43">
        <f ca="1">SUM(AJ$12:AJ530)</f>
        <v>391633.27500000002</v>
      </c>
      <c r="AM530" s="60">
        <f ca="1">SUM(AH$12:AH530)+SUMIF(AI$12:AI530, "&lt;0")</f>
        <v>369602</v>
      </c>
      <c r="AO530" s="61">
        <v>44701</v>
      </c>
      <c r="AP530" s="62">
        <f t="shared" ca="1" si="239"/>
        <v>2062</v>
      </c>
      <c r="AQ530" s="62">
        <f t="shared" ca="1" si="231"/>
        <v>2062</v>
      </c>
      <c r="AR530" s="62">
        <f t="shared" ca="1" si="235"/>
        <v>819</v>
      </c>
      <c r="AS530" s="62">
        <f t="shared" ca="1" si="248"/>
        <v>1243</v>
      </c>
      <c r="AT530" s="62">
        <f t="shared" ca="1" si="249"/>
        <v>1243</v>
      </c>
      <c r="AU530" s="62">
        <f t="shared" ca="1" si="254"/>
        <v>989485.27500000002</v>
      </c>
      <c r="AV530" s="43">
        <f ca="1">SUM(AT$12:AT530)</f>
        <v>508643.27500000002</v>
      </c>
      <c r="AW530" s="60">
        <f ca="1">SUM(AR$12:AR530)+SUMIF(AS$12:AS530, "&lt;0")</f>
        <v>480842</v>
      </c>
    </row>
    <row r="531" spans="1:49" x14ac:dyDescent="0.2">
      <c r="A531" s="33">
        <v>44702</v>
      </c>
      <c r="B531" s="54">
        <f ca="1">IF($A531&gt;= $C$5,$C$6, INDEX('[1]Historical Data'!$C$2:$C$745, MATCH(A531, '[1]Historical Data'!$A$2:$A$745, 0)))</f>
        <v>1062</v>
      </c>
      <c r="C531" s="62">
        <f t="shared" ref="C531:C594" ca="1" si="256">ROUND(AVERAGE(B525:B531), 0)</f>
        <v>1062</v>
      </c>
      <c r="D531" s="62">
        <f t="shared" ca="1" si="236"/>
        <v>334</v>
      </c>
      <c r="E531" s="62">
        <f t="shared" ca="1" si="240"/>
        <v>728</v>
      </c>
      <c r="F531" s="62">
        <f t="shared" ca="1" si="237"/>
        <v>728</v>
      </c>
      <c r="G531" s="62">
        <f t="shared" ca="1" si="250"/>
        <v>534047.27500000002</v>
      </c>
      <c r="H531" s="43">
        <f ca="1">SUM(F$12:F531)</f>
        <v>275351.27500000002</v>
      </c>
      <c r="I531" s="60">
        <f ca="1">SUM(D$12:D531)+SUMIF(E$12:E531, "&lt;0")</f>
        <v>258696</v>
      </c>
      <c r="J531" s="43"/>
      <c r="K531" s="61">
        <v>44702</v>
      </c>
      <c r="L531" s="62">
        <f t="shared" ca="1" si="241"/>
        <v>1562</v>
      </c>
      <c r="M531" s="62">
        <f t="shared" ref="M531:M594" ca="1" si="257">ROUND(AVERAGE(L525:L531), 0)</f>
        <v>1562</v>
      </c>
      <c r="N531" s="62">
        <f t="shared" ca="1" si="232"/>
        <v>584</v>
      </c>
      <c r="O531" s="62">
        <f t="shared" ca="1" si="242"/>
        <v>978</v>
      </c>
      <c r="P531" s="62">
        <f t="shared" ca="1" si="243"/>
        <v>978</v>
      </c>
      <c r="Q531" s="62">
        <f t="shared" ca="1" si="251"/>
        <v>750297.27500000002</v>
      </c>
      <c r="R531" s="43">
        <f ca="1">SUM(P$12:P531)</f>
        <v>386366.27500000002</v>
      </c>
      <c r="S531" s="60">
        <f ca="1">SUM(N$12:N531)+SUMIF(O$12:O531, "&lt;0")</f>
        <v>363931</v>
      </c>
      <c r="U531" s="61">
        <v>44702</v>
      </c>
      <c r="V531" s="62">
        <f t="shared" ca="1" si="255"/>
        <v>2062</v>
      </c>
      <c r="W531" s="62">
        <f t="shared" ref="W531:W594" ca="1" si="258">ROUND(AVERAGE(V525:V531), 0)</f>
        <v>2062</v>
      </c>
      <c r="X531" s="62">
        <f t="shared" ca="1" si="233"/>
        <v>834</v>
      </c>
      <c r="Y531" s="62">
        <f t="shared" ca="1" si="244"/>
        <v>1228</v>
      </c>
      <c r="Z531" s="62">
        <f t="shared" ca="1" si="245"/>
        <v>1228</v>
      </c>
      <c r="AA531" s="62">
        <f t="shared" ca="1" si="252"/>
        <v>966547.27500000002</v>
      </c>
      <c r="AB531" s="43">
        <f ca="1">SUM(Z$12:Z531)</f>
        <v>497381.27500000002</v>
      </c>
      <c r="AC531" s="60">
        <f ca="1">SUM(X$12:X531)+SUMIF(Y$12:Y531, "&lt;0")</f>
        <v>469166</v>
      </c>
      <c r="AE531" s="61">
        <v>44702</v>
      </c>
      <c r="AF531" s="62">
        <f t="shared" ca="1" si="238"/>
        <v>1562</v>
      </c>
      <c r="AG531" s="62">
        <f t="shared" ref="AG531:AG594" ca="1" si="259">ROUND(AVERAGE(AF525:AF531), 0)</f>
        <v>1562</v>
      </c>
      <c r="AH531" s="62">
        <f t="shared" ca="1" si="234"/>
        <v>574</v>
      </c>
      <c r="AI531" s="62">
        <f t="shared" ca="1" si="246"/>
        <v>988</v>
      </c>
      <c r="AJ531" s="62">
        <f t="shared" ca="1" si="247"/>
        <v>988</v>
      </c>
      <c r="AK531" s="62">
        <f t="shared" ca="1" si="253"/>
        <v>762797.27500000002</v>
      </c>
      <c r="AL531" s="43">
        <f ca="1">SUM(AJ$12:AJ531)</f>
        <v>392621.27500000002</v>
      </c>
      <c r="AM531" s="60">
        <f ca="1">SUM(AH$12:AH531)+SUMIF(AI$12:AI531, "&lt;0")</f>
        <v>370176</v>
      </c>
      <c r="AO531" s="61">
        <v>44702</v>
      </c>
      <c r="AP531" s="62">
        <f t="shared" ca="1" si="239"/>
        <v>2062</v>
      </c>
      <c r="AQ531" s="62">
        <f t="shared" ref="AQ531:AQ594" ca="1" si="260">ROUND(AVERAGE(AP525:AP531), 0)</f>
        <v>2062</v>
      </c>
      <c r="AR531" s="62">
        <f t="shared" ca="1" si="235"/>
        <v>814</v>
      </c>
      <c r="AS531" s="62">
        <f t="shared" ca="1" si="248"/>
        <v>1248</v>
      </c>
      <c r="AT531" s="62">
        <f t="shared" ca="1" si="249"/>
        <v>1248</v>
      </c>
      <c r="AU531" s="62">
        <f t="shared" ca="1" si="254"/>
        <v>991547.27500000002</v>
      </c>
      <c r="AV531" s="43">
        <f ca="1">SUM(AT$12:AT531)</f>
        <v>509891.27500000002</v>
      </c>
      <c r="AW531" s="60">
        <f ca="1">SUM(AR$12:AR531)+SUMIF(AS$12:AS531, "&lt;0")</f>
        <v>481656</v>
      </c>
    </row>
    <row r="532" spans="1:49" x14ac:dyDescent="0.2">
      <c r="A532" s="33">
        <v>44703</v>
      </c>
      <c r="B532" s="54">
        <f ca="1">IF($A532&gt;= $C$5,$C$6, INDEX('[1]Historical Data'!$C$2:$C$745, MATCH(A532, '[1]Historical Data'!$A$2:$A$745, 0)))</f>
        <v>1062</v>
      </c>
      <c r="C532" s="62">
        <f t="shared" ca="1" si="256"/>
        <v>1062</v>
      </c>
      <c r="D532" s="62">
        <f t="shared" ca="1" si="236"/>
        <v>44</v>
      </c>
      <c r="E532" s="62">
        <f t="shared" ca="1" si="240"/>
        <v>1018</v>
      </c>
      <c r="F532" s="62">
        <f t="shared" ca="1" si="237"/>
        <v>1018</v>
      </c>
      <c r="G532" s="62">
        <f t="shared" ca="1" si="250"/>
        <v>535109.27500000002</v>
      </c>
      <c r="H532" s="43">
        <f ca="1">SUM(F$12:F532)</f>
        <v>276369.27500000002</v>
      </c>
      <c r="I532" s="60">
        <f ca="1">SUM(D$12:D532)+SUMIF(E$12:E532, "&lt;0")</f>
        <v>258740</v>
      </c>
      <c r="J532" s="43"/>
      <c r="K532" s="61">
        <v>44703</v>
      </c>
      <c r="L532" s="62">
        <f t="shared" ca="1" si="241"/>
        <v>1562</v>
      </c>
      <c r="M532" s="62">
        <f t="shared" ca="1" si="257"/>
        <v>1562</v>
      </c>
      <c r="N532" s="62">
        <f t="shared" ca="1" si="232"/>
        <v>289</v>
      </c>
      <c r="O532" s="62">
        <f t="shared" ca="1" si="242"/>
        <v>1273</v>
      </c>
      <c r="P532" s="62">
        <f t="shared" ca="1" si="243"/>
        <v>1273</v>
      </c>
      <c r="Q532" s="62">
        <f t="shared" ca="1" si="251"/>
        <v>751859.27500000002</v>
      </c>
      <c r="R532" s="43">
        <f ca="1">SUM(P$12:P532)</f>
        <v>387639.27500000002</v>
      </c>
      <c r="S532" s="60">
        <f ca="1">SUM(N$12:N532)+SUMIF(O$12:O532, "&lt;0")</f>
        <v>364220</v>
      </c>
      <c r="U532" s="61">
        <v>44703</v>
      </c>
      <c r="V532" s="62">
        <f t="shared" ca="1" si="255"/>
        <v>2062</v>
      </c>
      <c r="W532" s="62">
        <f t="shared" ca="1" si="258"/>
        <v>2062</v>
      </c>
      <c r="X532" s="62">
        <f t="shared" ca="1" si="233"/>
        <v>534</v>
      </c>
      <c r="Y532" s="62">
        <f t="shared" ca="1" si="244"/>
        <v>1528</v>
      </c>
      <c r="Z532" s="62">
        <f t="shared" ca="1" si="245"/>
        <v>1528</v>
      </c>
      <c r="AA532" s="62">
        <f t="shared" ca="1" si="252"/>
        <v>968609.27500000002</v>
      </c>
      <c r="AB532" s="43">
        <f ca="1">SUM(Z$12:Z532)</f>
        <v>498909.27500000002</v>
      </c>
      <c r="AC532" s="60">
        <f ca="1">SUM(X$12:X532)+SUMIF(Y$12:Y532, "&lt;0")</f>
        <v>469700</v>
      </c>
      <c r="AE532" s="61">
        <v>44703</v>
      </c>
      <c r="AF532" s="62">
        <f t="shared" ca="1" si="238"/>
        <v>1562</v>
      </c>
      <c r="AG532" s="62">
        <f t="shared" ca="1" si="259"/>
        <v>1562</v>
      </c>
      <c r="AH532" s="62">
        <f t="shared" ca="1" si="234"/>
        <v>284</v>
      </c>
      <c r="AI532" s="62">
        <f t="shared" ca="1" si="246"/>
        <v>1278</v>
      </c>
      <c r="AJ532" s="62">
        <f t="shared" ca="1" si="247"/>
        <v>1278</v>
      </c>
      <c r="AK532" s="62">
        <f t="shared" ca="1" si="253"/>
        <v>764359.27500000002</v>
      </c>
      <c r="AL532" s="43">
        <f ca="1">SUM(AJ$12:AJ532)</f>
        <v>393899.27500000002</v>
      </c>
      <c r="AM532" s="60">
        <f ca="1">SUM(AH$12:AH532)+SUMIF(AI$12:AI532, "&lt;0")</f>
        <v>370460</v>
      </c>
      <c r="AO532" s="61">
        <v>44703</v>
      </c>
      <c r="AP532" s="62">
        <f t="shared" ca="1" si="239"/>
        <v>2062</v>
      </c>
      <c r="AQ532" s="62">
        <f t="shared" ca="1" si="260"/>
        <v>2062</v>
      </c>
      <c r="AR532" s="62">
        <f t="shared" ca="1" si="235"/>
        <v>524</v>
      </c>
      <c r="AS532" s="62">
        <f t="shared" ca="1" si="248"/>
        <v>1538</v>
      </c>
      <c r="AT532" s="62">
        <f t="shared" ca="1" si="249"/>
        <v>1538</v>
      </c>
      <c r="AU532" s="62">
        <f t="shared" ca="1" si="254"/>
        <v>993609.27500000002</v>
      </c>
      <c r="AV532" s="43">
        <f ca="1">SUM(AT$12:AT532)</f>
        <v>511429.27500000002</v>
      </c>
      <c r="AW532" s="60">
        <f ca="1">SUM(AR$12:AR532)+SUMIF(AS$12:AS532, "&lt;0")</f>
        <v>482180</v>
      </c>
    </row>
    <row r="533" spans="1:49" x14ac:dyDescent="0.2">
      <c r="A533" s="33">
        <v>44704</v>
      </c>
      <c r="B533" s="54">
        <f ca="1">IF($A533&gt;= $C$5,$C$6, INDEX('[1]Historical Data'!$C$2:$C$745, MATCH(A533, '[1]Historical Data'!$A$2:$A$745, 0)))</f>
        <v>1062</v>
      </c>
      <c r="C533" s="62">
        <f t="shared" ca="1" si="256"/>
        <v>1062</v>
      </c>
      <c r="D533" s="62">
        <f t="shared" ca="1" si="236"/>
        <v>333</v>
      </c>
      <c r="E533" s="62">
        <f t="shared" ca="1" si="240"/>
        <v>729</v>
      </c>
      <c r="F533" s="62">
        <f t="shared" ca="1" si="237"/>
        <v>729</v>
      </c>
      <c r="G533" s="62">
        <f t="shared" ca="1" si="250"/>
        <v>536171.27500000002</v>
      </c>
      <c r="H533" s="43">
        <f ca="1">SUM(F$12:F533)</f>
        <v>277098.27500000002</v>
      </c>
      <c r="I533" s="60">
        <f ca="1">SUM(D$12:D533)+SUMIF(E$12:E533, "&lt;0")</f>
        <v>259073</v>
      </c>
      <c r="J533" s="43"/>
      <c r="K533" s="61">
        <v>44704</v>
      </c>
      <c r="L533" s="62">
        <f t="shared" ca="1" si="241"/>
        <v>1562</v>
      </c>
      <c r="M533" s="62">
        <f t="shared" ca="1" si="257"/>
        <v>1562</v>
      </c>
      <c r="N533" s="62">
        <f t="shared" ca="1" si="232"/>
        <v>573</v>
      </c>
      <c r="O533" s="62">
        <f t="shared" ca="1" si="242"/>
        <v>989</v>
      </c>
      <c r="P533" s="62">
        <f t="shared" ca="1" si="243"/>
        <v>989</v>
      </c>
      <c r="Q533" s="62">
        <f t="shared" ca="1" si="251"/>
        <v>753421.27500000002</v>
      </c>
      <c r="R533" s="43">
        <f ca="1">SUM(P$12:P533)</f>
        <v>388628.27500000002</v>
      </c>
      <c r="S533" s="60">
        <f ca="1">SUM(N$12:N533)+SUMIF(O$12:O533, "&lt;0")</f>
        <v>364793</v>
      </c>
      <c r="U533" s="61">
        <v>44704</v>
      </c>
      <c r="V533" s="62">
        <f t="shared" ca="1" si="255"/>
        <v>2062</v>
      </c>
      <c r="W533" s="62">
        <f t="shared" ca="1" si="258"/>
        <v>2062</v>
      </c>
      <c r="X533" s="62">
        <f t="shared" ca="1" si="233"/>
        <v>813</v>
      </c>
      <c r="Y533" s="62">
        <f t="shared" ca="1" si="244"/>
        <v>1249</v>
      </c>
      <c r="Z533" s="62">
        <f t="shared" ca="1" si="245"/>
        <v>1249</v>
      </c>
      <c r="AA533" s="62">
        <f t="shared" ca="1" si="252"/>
        <v>970671.27500000002</v>
      </c>
      <c r="AB533" s="43">
        <f ca="1">SUM(Z$12:Z533)</f>
        <v>500158.27500000002</v>
      </c>
      <c r="AC533" s="60">
        <f ca="1">SUM(X$12:X533)+SUMIF(Y$12:Y533, "&lt;0")</f>
        <v>470513</v>
      </c>
      <c r="AE533" s="61">
        <v>44704</v>
      </c>
      <c r="AF533" s="62">
        <f t="shared" ca="1" si="238"/>
        <v>1562</v>
      </c>
      <c r="AG533" s="62">
        <f t="shared" ca="1" si="259"/>
        <v>1562</v>
      </c>
      <c r="AH533" s="62">
        <f t="shared" ca="1" si="234"/>
        <v>573</v>
      </c>
      <c r="AI533" s="62">
        <f t="shared" ca="1" si="246"/>
        <v>989</v>
      </c>
      <c r="AJ533" s="62">
        <f t="shared" ca="1" si="247"/>
        <v>989</v>
      </c>
      <c r="AK533" s="62">
        <f t="shared" ca="1" si="253"/>
        <v>765921.27500000002</v>
      </c>
      <c r="AL533" s="43">
        <f ca="1">SUM(AJ$12:AJ533)</f>
        <v>394888.27500000002</v>
      </c>
      <c r="AM533" s="60">
        <f ca="1">SUM(AH$12:AH533)+SUMIF(AI$12:AI533, "&lt;0")</f>
        <v>371033</v>
      </c>
      <c r="AO533" s="61">
        <v>44704</v>
      </c>
      <c r="AP533" s="62">
        <f t="shared" ca="1" si="239"/>
        <v>2062</v>
      </c>
      <c r="AQ533" s="62">
        <f t="shared" ca="1" si="260"/>
        <v>2062</v>
      </c>
      <c r="AR533" s="62">
        <f t="shared" ca="1" si="235"/>
        <v>813</v>
      </c>
      <c r="AS533" s="62">
        <f t="shared" ca="1" si="248"/>
        <v>1249</v>
      </c>
      <c r="AT533" s="62">
        <f t="shared" ca="1" si="249"/>
        <v>1249</v>
      </c>
      <c r="AU533" s="62">
        <f t="shared" ca="1" si="254"/>
        <v>995671.27500000002</v>
      </c>
      <c r="AV533" s="43">
        <f ca="1">SUM(AT$12:AT533)</f>
        <v>512678.27500000002</v>
      </c>
      <c r="AW533" s="60">
        <f ca="1">SUM(AR$12:AR533)+SUMIF(AS$12:AS533, "&lt;0")</f>
        <v>482993</v>
      </c>
    </row>
    <row r="534" spans="1:49" x14ac:dyDescent="0.2">
      <c r="A534" s="33">
        <v>44705</v>
      </c>
      <c r="B534" s="54">
        <f ca="1">IF($A534&gt;= $C$5,$C$6, INDEX('[1]Historical Data'!$C$2:$C$745, MATCH(A534, '[1]Historical Data'!$A$2:$A$745, 0)))</f>
        <v>1062</v>
      </c>
      <c r="C534" s="62">
        <f t="shared" ca="1" si="256"/>
        <v>1062</v>
      </c>
      <c r="D534" s="62">
        <f t="shared" ca="1" si="236"/>
        <v>388</v>
      </c>
      <c r="E534" s="62">
        <f t="shared" ca="1" si="240"/>
        <v>674</v>
      </c>
      <c r="F534" s="62">
        <f t="shared" ca="1" si="237"/>
        <v>674</v>
      </c>
      <c r="G534" s="62">
        <f t="shared" ca="1" si="250"/>
        <v>537233.27500000002</v>
      </c>
      <c r="H534" s="43">
        <f ca="1">SUM(F$12:F534)</f>
        <v>277772.27500000002</v>
      </c>
      <c r="I534" s="60">
        <f ca="1">SUM(D$12:D534)+SUMIF(E$12:E534, "&lt;0")</f>
        <v>259461</v>
      </c>
      <c r="J534" s="43"/>
      <c r="K534" s="61">
        <v>44705</v>
      </c>
      <c r="L534" s="62">
        <f t="shared" ca="1" si="241"/>
        <v>1562</v>
      </c>
      <c r="M534" s="62">
        <f t="shared" ca="1" si="257"/>
        <v>1562</v>
      </c>
      <c r="N534" s="62">
        <f t="shared" ca="1" si="232"/>
        <v>628</v>
      </c>
      <c r="O534" s="62">
        <f t="shared" ca="1" si="242"/>
        <v>934</v>
      </c>
      <c r="P534" s="62">
        <f t="shared" ca="1" si="243"/>
        <v>934</v>
      </c>
      <c r="Q534" s="62">
        <f t="shared" ca="1" si="251"/>
        <v>754983.27500000002</v>
      </c>
      <c r="R534" s="43">
        <f ca="1">SUM(P$12:P534)</f>
        <v>389562.27500000002</v>
      </c>
      <c r="S534" s="60">
        <f ca="1">SUM(N$12:N534)+SUMIF(O$12:O534, "&lt;0")</f>
        <v>365421</v>
      </c>
      <c r="U534" s="61">
        <v>44705</v>
      </c>
      <c r="V534" s="62">
        <f t="shared" ca="1" si="255"/>
        <v>2062</v>
      </c>
      <c r="W534" s="62">
        <f t="shared" ca="1" si="258"/>
        <v>2062</v>
      </c>
      <c r="X534" s="62">
        <f t="shared" ca="1" si="233"/>
        <v>868</v>
      </c>
      <c r="Y534" s="62">
        <f t="shared" ca="1" si="244"/>
        <v>1194</v>
      </c>
      <c r="Z534" s="62">
        <f t="shared" ca="1" si="245"/>
        <v>1194</v>
      </c>
      <c r="AA534" s="62">
        <f t="shared" ca="1" si="252"/>
        <v>972733.27500000002</v>
      </c>
      <c r="AB534" s="43">
        <f ca="1">SUM(Z$12:Z534)</f>
        <v>501352.27500000002</v>
      </c>
      <c r="AC534" s="60">
        <f ca="1">SUM(X$12:X534)+SUMIF(Y$12:Y534, "&lt;0")</f>
        <v>471381</v>
      </c>
      <c r="AE534" s="61">
        <v>44705</v>
      </c>
      <c r="AF534" s="62">
        <f t="shared" ca="1" si="238"/>
        <v>1562</v>
      </c>
      <c r="AG534" s="62">
        <f t="shared" ca="1" si="259"/>
        <v>1562</v>
      </c>
      <c r="AH534" s="62">
        <f t="shared" ca="1" si="234"/>
        <v>628</v>
      </c>
      <c r="AI534" s="62">
        <f t="shared" ca="1" si="246"/>
        <v>934</v>
      </c>
      <c r="AJ534" s="62">
        <f t="shared" ca="1" si="247"/>
        <v>934</v>
      </c>
      <c r="AK534" s="62">
        <f t="shared" ca="1" si="253"/>
        <v>767483.27500000002</v>
      </c>
      <c r="AL534" s="43">
        <f ca="1">SUM(AJ$12:AJ534)</f>
        <v>395822.27500000002</v>
      </c>
      <c r="AM534" s="60">
        <f ca="1">SUM(AH$12:AH534)+SUMIF(AI$12:AI534, "&lt;0")</f>
        <v>371661</v>
      </c>
      <c r="AO534" s="61">
        <v>44705</v>
      </c>
      <c r="AP534" s="62">
        <f t="shared" ca="1" si="239"/>
        <v>2062</v>
      </c>
      <c r="AQ534" s="62">
        <f t="shared" ca="1" si="260"/>
        <v>2062</v>
      </c>
      <c r="AR534" s="62">
        <f t="shared" ca="1" si="235"/>
        <v>868</v>
      </c>
      <c r="AS534" s="62">
        <f t="shared" ca="1" si="248"/>
        <v>1194</v>
      </c>
      <c r="AT534" s="62">
        <f t="shared" ca="1" si="249"/>
        <v>1194</v>
      </c>
      <c r="AU534" s="62">
        <f t="shared" ca="1" si="254"/>
        <v>997733.27500000002</v>
      </c>
      <c r="AV534" s="43">
        <f ca="1">SUM(AT$12:AT534)</f>
        <v>513872.27500000002</v>
      </c>
      <c r="AW534" s="60">
        <f ca="1">SUM(AR$12:AR534)+SUMIF(AS$12:AS534, "&lt;0")</f>
        <v>483861</v>
      </c>
    </row>
    <row r="535" spans="1:49" x14ac:dyDescent="0.2">
      <c r="A535" s="33">
        <v>44706</v>
      </c>
      <c r="B535" s="54">
        <f ca="1">IF($A535&gt;= $C$5,$C$6, INDEX('[1]Historical Data'!$C$2:$C$745, MATCH(A535, '[1]Historical Data'!$A$2:$A$745, 0)))</f>
        <v>1062</v>
      </c>
      <c r="C535" s="62">
        <f t="shared" ca="1" si="256"/>
        <v>1062</v>
      </c>
      <c r="D535" s="62">
        <f t="shared" ca="1" si="236"/>
        <v>428</v>
      </c>
      <c r="E535" s="62">
        <f t="shared" ca="1" si="240"/>
        <v>634</v>
      </c>
      <c r="F535" s="62">
        <f t="shared" ca="1" si="237"/>
        <v>634</v>
      </c>
      <c r="G535" s="62">
        <f t="shared" ca="1" si="250"/>
        <v>538295.27500000002</v>
      </c>
      <c r="H535" s="43">
        <f ca="1">SUM(F$12:F535)</f>
        <v>278406.27500000002</v>
      </c>
      <c r="I535" s="60">
        <f ca="1">SUM(D$12:D535)+SUMIF(E$12:E535, "&lt;0")</f>
        <v>259889</v>
      </c>
      <c r="J535" s="43"/>
      <c r="K535" s="61">
        <v>44706</v>
      </c>
      <c r="L535" s="62">
        <f t="shared" ca="1" si="241"/>
        <v>1562</v>
      </c>
      <c r="M535" s="62">
        <f t="shared" ca="1" si="257"/>
        <v>1562</v>
      </c>
      <c r="N535" s="62">
        <f t="shared" ca="1" si="232"/>
        <v>668</v>
      </c>
      <c r="O535" s="62">
        <f t="shared" ca="1" si="242"/>
        <v>894</v>
      </c>
      <c r="P535" s="62">
        <f t="shared" ca="1" si="243"/>
        <v>894</v>
      </c>
      <c r="Q535" s="62">
        <f t="shared" ca="1" si="251"/>
        <v>756545.27500000002</v>
      </c>
      <c r="R535" s="43">
        <f ca="1">SUM(P$12:P535)</f>
        <v>390456.27500000002</v>
      </c>
      <c r="S535" s="60">
        <f ca="1">SUM(N$12:N535)+SUMIF(O$12:O535, "&lt;0")</f>
        <v>366089</v>
      </c>
      <c r="U535" s="61">
        <v>44706</v>
      </c>
      <c r="V535" s="62">
        <f t="shared" ca="1" si="255"/>
        <v>2062</v>
      </c>
      <c r="W535" s="62">
        <f t="shared" ca="1" si="258"/>
        <v>2062</v>
      </c>
      <c r="X535" s="62">
        <f t="shared" ca="1" si="233"/>
        <v>908</v>
      </c>
      <c r="Y535" s="62">
        <f t="shared" ca="1" si="244"/>
        <v>1154</v>
      </c>
      <c r="Z535" s="62">
        <f t="shared" ca="1" si="245"/>
        <v>1154</v>
      </c>
      <c r="AA535" s="62">
        <f t="shared" ca="1" si="252"/>
        <v>974795.27500000002</v>
      </c>
      <c r="AB535" s="43">
        <f ca="1">SUM(Z$12:Z535)</f>
        <v>502506.27500000002</v>
      </c>
      <c r="AC535" s="60">
        <f ca="1">SUM(X$12:X535)+SUMIF(Y$12:Y535, "&lt;0")</f>
        <v>472289</v>
      </c>
      <c r="AE535" s="61">
        <v>44706</v>
      </c>
      <c r="AF535" s="62">
        <f t="shared" ca="1" si="238"/>
        <v>1562</v>
      </c>
      <c r="AG535" s="62">
        <f t="shared" ca="1" si="259"/>
        <v>1562</v>
      </c>
      <c r="AH535" s="62">
        <f t="shared" ca="1" si="234"/>
        <v>668</v>
      </c>
      <c r="AI535" s="62">
        <f t="shared" ca="1" si="246"/>
        <v>894</v>
      </c>
      <c r="AJ535" s="62">
        <f t="shared" ca="1" si="247"/>
        <v>894</v>
      </c>
      <c r="AK535" s="62">
        <f t="shared" ca="1" si="253"/>
        <v>769045.27500000002</v>
      </c>
      <c r="AL535" s="43">
        <f ca="1">SUM(AJ$12:AJ535)</f>
        <v>396716.27500000002</v>
      </c>
      <c r="AM535" s="60">
        <f ca="1">SUM(AH$12:AH535)+SUMIF(AI$12:AI535, "&lt;0")</f>
        <v>372329</v>
      </c>
      <c r="AO535" s="61">
        <v>44706</v>
      </c>
      <c r="AP535" s="62">
        <f t="shared" ca="1" si="239"/>
        <v>2062</v>
      </c>
      <c r="AQ535" s="62">
        <f t="shared" ca="1" si="260"/>
        <v>2062</v>
      </c>
      <c r="AR535" s="62">
        <f t="shared" ca="1" si="235"/>
        <v>908</v>
      </c>
      <c r="AS535" s="62">
        <f t="shared" ca="1" si="248"/>
        <v>1154</v>
      </c>
      <c r="AT535" s="62">
        <f t="shared" ca="1" si="249"/>
        <v>1154</v>
      </c>
      <c r="AU535" s="62">
        <f t="shared" ca="1" si="254"/>
        <v>999795.27500000002</v>
      </c>
      <c r="AV535" s="43">
        <f ca="1">SUM(AT$12:AT535)</f>
        <v>515026.27500000002</v>
      </c>
      <c r="AW535" s="60">
        <f ca="1">SUM(AR$12:AR535)+SUMIF(AS$12:AS535, "&lt;0")</f>
        <v>484769</v>
      </c>
    </row>
    <row r="536" spans="1:49" x14ac:dyDescent="0.2">
      <c r="A536" s="33">
        <v>44707</v>
      </c>
      <c r="B536" s="54">
        <f ca="1">IF($A536&gt;= $C$5,$C$6, INDEX('[1]Historical Data'!$C$2:$C$745, MATCH(A536, '[1]Historical Data'!$A$2:$A$745, 0)))</f>
        <v>1062</v>
      </c>
      <c r="C536" s="62">
        <f t="shared" ca="1" si="256"/>
        <v>1062</v>
      </c>
      <c r="D536" s="62">
        <f t="shared" ca="1" si="236"/>
        <v>774</v>
      </c>
      <c r="E536" s="62">
        <f t="shared" ca="1" si="240"/>
        <v>288</v>
      </c>
      <c r="F536" s="62">
        <f t="shared" ca="1" si="237"/>
        <v>288</v>
      </c>
      <c r="G536" s="62">
        <f t="shared" ca="1" si="250"/>
        <v>539357.27500000002</v>
      </c>
      <c r="H536" s="43">
        <f ca="1">SUM(F$12:F536)</f>
        <v>278694.27500000002</v>
      </c>
      <c r="I536" s="60">
        <f ca="1">SUM(D$12:D536)+SUMIF(E$12:E536, "&lt;0")</f>
        <v>260663</v>
      </c>
      <c r="J536" s="43"/>
      <c r="K536" s="61">
        <v>44707</v>
      </c>
      <c r="L536" s="62">
        <f t="shared" ca="1" si="241"/>
        <v>1562</v>
      </c>
      <c r="M536" s="62">
        <f t="shared" ca="1" si="257"/>
        <v>1562</v>
      </c>
      <c r="N536" s="62">
        <f t="shared" ca="1" si="232"/>
        <v>1014</v>
      </c>
      <c r="O536" s="62">
        <f t="shared" ca="1" si="242"/>
        <v>548</v>
      </c>
      <c r="P536" s="62">
        <f t="shared" ca="1" si="243"/>
        <v>548</v>
      </c>
      <c r="Q536" s="62">
        <f t="shared" ca="1" si="251"/>
        <v>758107.27500000002</v>
      </c>
      <c r="R536" s="43">
        <f ca="1">SUM(P$12:P536)</f>
        <v>391004.27500000002</v>
      </c>
      <c r="S536" s="60">
        <f ca="1">SUM(N$12:N536)+SUMIF(O$12:O536, "&lt;0")</f>
        <v>367103</v>
      </c>
      <c r="U536" s="61">
        <v>44707</v>
      </c>
      <c r="V536" s="62">
        <f t="shared" ca="1" si="255"/>
        <v>2062</v>
      </c>
      <c r="W536" s="62">
        <f t="shared" ca="1" si="258"/>
        <v>2062</v>
      </c>
      <c r="X536" s="62">
        <f t="shared" ca="1" si="233"/>
        <v>1254</v>
      </c>
      <c r="Y536" s="62">
        <f t="shared" ca="1" si="244"/>
        <v>808</v>
      </c>
      <c r="Z536" s="62">
        <f t="shared" ca="1" si="245"/>
        <v>808</v>
      </c>
      <c r="AA536" s="62">
        <f t="shared" ca="1" si="252"/>
        <v>976857.27500000002</v>
      </c>
      <c r="AB536" s="43">
        <f ca="1">SUM(Z$12:Z536)</f>
        <v>503314.27500000002</v>
      </c>
      <c r="AC536" s="60">
        <f ca="1">SUM(X$12:X536)+SUMIF(Y$12:Y536, "&lt;0")</f>
        <v>473543</v>
      </c>
      <c r="AE536" s="61">
        <v>44707</v>
      </c>
      <c r="AF536" s="62">
        <f t="shared" ca="1" si="238"/>
        <v>1562</v>
      </c>
      <c r="AG536" s="62">
        <f t="shared" ca="1" si="259"/>
        <v>1562</v>
      </c>
      <c r="AH536" s="62">
        <f t="shared" ca="1" si="234"/>
        <v>1014</v>
      </c>
      <c r="AI536" s="62">
        <f t="shared" ca="1" si="246"/>
        <v>548</v>
      </c>
      <c r="AJ536" s="62">
        <f t="shared" ca="1" si="247"/>
        <v>548</v>
      </c>
      <c r="AK536" s="62">
        <f t="shared" ca="1" si="253"/>
        <v>770607.27500000002</v>
      </c>
      <c r="AL536" s="43">
        <f ca="1">SUM(AJ$12:AJ536)</f>
        <v>397264.27500000002</v>
      </c>
      <c r="AM536" s="60">
        <f ca="1">SUM(AH$12:AH536)+SUMIF(AI$12:AI536, "&lt;0")</f>
        <v>373343</v>
      </c>
      <c r="AO536" s="61">
        <v>44707</v>
      </c>
      <c r="AP536" s="62">
        <f t="shared" ca="1" si="239"/>
        <v>2062</v>
      </c>
      <c r="AQ536" s="62">
        <f t="shared" ca="1" si="260"/>
        <v>2062</v>
      </c>
      <c r="AR536" s="62">
        <f t="shared" ca="1" si="235"/>
        <v>1254</v>
      </c>
      <c r="AS536" s="62">
        <f t="shared" ca="1" si="248"/>
        <v>808</v>
      </c>
      <c r="AT536" s="62">
        <f t="shared" ca="1" si="249"/>
        <v>808</v>
      </c>
      <c r="AU536" s="62">
        <f t="shared" ca="1" si="254"/>
        <v>1001857.275</v>
      </c>
      <c r="AV536" s="43">
        <f ca="1">SUM(AT$12:AT536)</f>
        <v>515834.27500000002</v>
      </c>
      <c r="AW536" s="60">
        <f ca="1">SUM(AR$12:AR536)+SUMIF(AS$12:AS536, "&lt;0")</f>
        <v>486023</v>
      </c>
    </row>
    <row r="537" spans="1:49" x14ac:dyDescent="0.2">
      <c r="A537" s="33">
        <v>44708</v>
      </c>
      <c r="B537" s="54">
        <f ca="1">IF($A537&gt;= $C$5,$C$6, INDEX('[1]Historical Data'!$C$2:$C$745, MATCH(A537, '[1]Historical Data'!$A$2:$A$745, 0)))</f>
        <v>1062</v>
      </c>
      <c r="C537" s="62">
        <f t="shared" ca="1" si="256"/>
        <v>1062</v>
      </c>
      <c r="D537" s="62">
        <f t="shared" ca="1" si="236"/>
        <v>800</v>
      </c>
      <c r="E537" s="62">
        <f t="shared" ca="1" si="240"/>
        <v>262</v>
      </c>
      <c r="F537" s="62">
        <f t="shared" ca="1" si="237"/>
        <v>262</v>
      </c>
      <c r="G537" s="62">
        <f t="shared" ca="1" si="250"/>
        <v>540419.27500000002</v>
      </c>
      <c r="H537" s="43">
        <f ca="1">SUM(F$12:F537)</f>
        <v>278956.27500000002</v>
      </c>
      <c r="I537" s="60">
        <f ca="1">SUM(D$12:D537)+SUMIF(E$12:E537, "&lt;0")</f>
        <v>261463</v>
      </c>
      <c r="J537" s="43"/>
      <c r="K537" s="61">
        <v>44708</v>
      </c>
      <c r="L537" s="62">
        <f t="shared" ca="1" si="241"/>
        <v>1562</v>
      </c>
      <c r="M537" s="62">
        <f t="shared" ca="1" si="257"/>
        <v>1562</v>
      </c>
      <c r="N537" s="62">
        <f t="shared" ca="1" si="232"/>
        <v>1040</v>
      </c>
      <c r="O537" s="62">
        <f t="shared" ca="1" si="242"/>
        <v>522</v>
      </c>
      <c r="P537" s="62">
        <f t="shared" ca="1" si="243"/>
        <v>522</v>
      </c>
      <c r="Q537" s="62">
        <f t="shared" ca="1" si="251"/>
        <v>759669.27500000002</v>
      </c>
      <c r="R537" s="43">
        <f ca="1">SUM(P$12:P537)</f>
        <v>391526.27500000002</v>
      </c>
      <c r="S537" s="60">
        <f ca="1">SUM(N$12:N537)+SUMIF(O$12:O537, "&lt;0")</f>
        <v>368143</v>
      </c>
      <c r="U537" s="61">
        <v>44708</v>
      </c>
      <c r="V537" s="62">
        <f t="shared" ca="1" si="255"/>
        <v>2062</v>
      </c>
      <c r="W537" s="62">
        <f t="shared" ca="1" si="258"/>
        <v>2062</v>
      </c>
      <c r="X537" s="62">
        <f t="shared" ca="1" si="233"/>
        <v>1280</v>
      </c>
      <c r="Y537" s="62">
        <f t="shared" ca="1" si="244"/>
        <v>782</v>
      </c>
      <c r="Z537" s="62">
        <f t="shared" ca="1" si="245"/>
        <v>782</v>
      </c>
      <c r="AA537" s="62">
        <f t="shared" ca="1" si="252"/>
        <v>978919.27500000002</v>
      </c>
      <c r="AB537" s="43">
        <f ca="1">SUM(Z$12:Z537)</f>
        <v>504096.27500000002</v>
      </c>
      <c r="AC537" s="60">
        <f ca="1">SUM(X$12:X537)+SUMIF(Y$12:Y537, "&lt;0")</f>
        <v>474823</v>
      </c>
      <c r="AE537" s="61">
        <v>44708</v>
      </c>
      <c r="AF537" s="62">
        <f t="shared" ca="1" si="238"/>
        <v>1562</v>
      </c>
      <c r="AG537" s="62">
        <f t="shared" ca="1" si="259"/>
        <v>1562</v>
      </c>
      <c r="AH537" s="62">
        <f t="shared" ca="1" si="234"/>
        <v>1040</v>
      </c>
      <c r="AI537" s="62">
        <f t="shared" ca="1" si="246"/>
        <v>522</v>
      </c>
      <c r="AJ537" s="62">
        <f t="shared" ca="1" si="247"/>
        <v>522</v>
      </c>
      <c r="AK537" s="62">
        <f t="shared" ca="1" si="253"/>
        <v>772169.27500000002</v>
      </c>
      <c r="AL537" s="43">
        <f ca="1">SUM(AJ$12:AJ537)</f>
        <v>397786.27500000002</v>
      </c>
      <c r="AM537" s="60">
        <f ca="1">SUM(AH$12:AH537)+SUMIF(AI$12:AI537, "&lt;0")</f>
        <v>374383</v>
      </c>
      <c r="AO537" s="61">
        <v>44708</v>
      </c>
      <c r="AP537" s="62">
        <f t="shared" ca="1" si="239"/>
        <v>2062</v>
      </c>
      <c r="AQ537" s="62">
        <f t="shared" ca="1" si="260"/>
        <v>2062</v>
      </c>
      <c r="AR537" s="62">
        <f t="shared" ca="1" si="235"/>
        <v>1280</v>
      </c>
      <c r="AS537" s="62">
        <f t="shared" ca="1" si="248"/>
        <v>782</v>
      </c>
      <c r="AT537" s="62">
        <f t="shared" ca="1" si="249"/>
        <v>782</v>
      </c>
      <c r="AU537" s="62">
        <f t="shared" ca="1" si="254"/>
        <v>1003919.275</v>
      </c>
      <c r="AV537" s="43">
        <f ca="1">SUM(AT$12:AT537)</f>
        <v>516616.27500000002</v>
      </c>
      <c r="AW537" s="60">
        <f ca="1">SUM(AR$12:AR537)+SUMIF(AS$12:AS537, "&lt;0")</f>
        <v>487303</v>
      </c>
    </row>
    <row r="538" spans="1:49" x14ac:dyDescent="0.2">
      <c r="A538" s="33">
        <v>44709</v>
      </c>
      <c r="B538" s="54">
        <f ca="1">IF($A538&gt;= $C$5,$C$6, INDEX('[1]Historical Data'!$C$2:$C$745, MATCH(A538, '[1]Historical Data'!$A$2:$A$745, 0)))</f>
        <v>1062</v>
      </c>
      <c r="C538" s="62">
        <f t="shared" ca="1" si="256"/>
        <v>1062</v>
      </c>
      <c r="D538" s="62">
        <f t="shared" ca="1" si="236"/>
        <v>673</v>
      </c>
      <c r="E538" s="62">
        <f t="shared" ca="1" si="240"/>
        <v>389</v>
      </c>
      <c r="F538" s="62">
        <f t="shared" ca="1" si="237"/>
        <v>389</v>
      </c>
      <c r="G538" s="62">
        <f t="shared" ca="1" si="250"/>
        <v>541481.27500000002</v>
      </c>
      <c r="H538" s="43">
        <f ca="1">SUM(F$12:F538)</f>
        <v>279345.27500000002</v>
      </c>
      <c r="I538" s="60">
        <f ca="1">SUM(D$12:D538)+SUMIF(E$12:E538, "&lt;0")</f>
        <v>262136</v>
      </c>
      <c r="J538" s="43"/>
      <c r="K538" s="61">
        <v>44709</v>
      </c>
      <c r="L538" s="62">
        <f t="shared" ca="1" si="241"/>
        <v>1562</v>
      </c>
      <c r="M538" s="62">
        <f t="shared" ca="1" si="257"/>
        <v>1562</v>
      </c>
      <c r="N538" s="62">
        <f t="shared" ca="1" si="232"/>
        <v>913</v>
      </c>
      <c r="O538" s="62">
        <f t="shared" ca="1" si="242"/>
        <v>649</v>
      </c>
      <c r="P538" s="62">
        <f t="shared" ca="1" si="243"/>
        <v>649</v>
      </c>
      <c r="Q538" s="62">
        <f t="shared" ca="1" si="251"/>
        <v>761231.27500000002</v>
      </c>
      <c r="R538" s="43">
        <f ca="1">SUM(P$12:P538)</f>
        <v>392175.27500000002</v>
      </c>
      <c r="S538" s="60">
        <f ca="1">SUM(N$12:N538)+SUMIF(O$12:O538, "&lt;0")</f>
        <v>369056</v>
      </c>
      <c r="U538" s="61">
        <v>44709</v>
      </c>
      <c r="V538" s="62">
        <f t="shared" ca="1" si="255"/>
        <v>2062</v>
      </c>
      <c r="W538" s="62">
        <f t="shared" ca="1" si="258"/>
        <v>2062</v>
      </c>
      <c r="X538" s="62">
        <f t="shared" ca="1" si="233"/>
        <v>1153</v>
      </c>
      <c r="Y538" s="62">
        <f t="shared" ca="1" si="244"/>
        <v>909</v>
      </c>
      <c r="Z538" s="62">
        <f t="shared" ca="1" si="245"/>
        <v>909</v>
      </c>
      <c r="AA538" s="62">
        <f t="shared" ca="1" si="252"/>
        <v>980981.27500000002</v>
      </c>
      <c r="AB538" s="43">
        <f ca="1">SUM(Z$12:Z538)</f>
        <v>505005.27500000002</v>
      </c>
      <c r="AC538" s="60">
        <f ca="1">SUM(X$12:X538)+SUMIF(Y$12:Y538, "&lt;0")</f>
        <v>475976</v>
      </c>
      <c r="AE538" s="61">
        <v>44709</v>
      </c>
      <c r="AF538" s="62">
        <f t="shared" ca="1" si="238"/>
        <v>1562</v>
      </c>
      <c r="AG538" s="62">
        <f t="shared" ca="1" si="259"/>
        <v>1562</v>
      </c>
      <c r="AH538" s="62">
        <f t="shared" ca="1" si="234"/>
        <v>913</v>
      </c>
      <c r="AI538" s="62">
        <f t="shared" ca="1" si="246"/>
        <v>649</v>
      </c>
      <c r="AJ538" s="62">
        <f t="shared" ca="1" si="247"/>
        <v>649</v>
      </c>
      <c r="AK538" s="62">
        <f t="shared" ca="1" si="253"/>
        <v>773731.27500000002</v>
      </c>
      <c r="AL538" s="43">
        <f ca="1">SUM(AJ$12:AJ538)</f>
        <v>398435.27500000002</v>
      </c>
      <c r="AM538" s="60">
        <f ca="1">SUM(AH$12:AH538)+SUMIF(AI$12:AI538, "&lt;0")</f>
        <v>375296</v>
      </c>
      <c r="AO538" s="61">
        <v>44709</v>
      </c>
      <c r="AP538" s="62">
        <f t="shared" ca="1" si="239"/>
        <v>2062</v>
      </c>
      <c r="AQ538" s="62">
        <f t="shared" ca="1" si="260"/>
        <v>2062</v>
      </c>
      <c r="AR538" s="62">
        <f t="shared" ca="1" si="235"/>
        <v>1153</v>
      </c>
      <c r="AS538" s="62">
        <f t="shared" ca="1" si="248"/>
        <v>909</v>
      </c>
      <c r="AT538" s="62">
        <f t="shared" ca="1" si="249"/>
        <v>909</v>
      </c>
      <c r="AU538" s="62">
        <f t="shared" ca="1" si="254"/>
        <v>1005981.275</v>
      </c>
      <c r="AV538" s="43">
        <f ca="1">SUM(AT$12:AT538)</f>
        <v>517525.27500000002</v>
      </c>
      <c r="AW538" s="60">
        <f ca="1">SUM(AR$12:AR538)+SUMIF(AS$12:AS538, "&lt;0")</f>
        <v>488456</v>
      </c>
    </row>
    <row r="539" spans="1:49" x14ac:dyDescent="0.2">
      <c r="A539" s="33">
        <v>44710</v>
      </c>
      <c r="B539" s="54">
        <f ca="1">IF($A539&gt;= $C$5,$C$6, INDEX('[1]Historical Data'!$C$2:$C$745, MATCH(A539, '[1]Historical Data'!$A$2:$A$745, 0)))</f>
        <v>1062</v>
      </c>
      <c r="C539" s="62">
        <f t="shared" ca="1" si="256"/>
        <v>1062</v>
      </c>
      <c r="D539" s="62">
        <f t="shared" ca="1" si="236"/>
        <v>763</v>
      </c>
      <c r="E539" s="62">
        <f t="shared" ca="1" si="240"/>
        <v>299</v>
      </c>
      <c r="F539" s="62">
        <f t="shared" ca="1" si="237"/>
        <v>299</v>
      </c>
      <c r="G539" s="62">
        <f t="shared" ca="1" si="250"/>
        <v>542543.27500000002</v>
      </c>
      <c r="H539" s="43">
        <f ca="1">SUM(F$12:F539)</f>
        <v>279644.27500000002</v>
      </c>
      <c r="I539" s="60">
        <f ca="1">SUM(D$12:D539)+SUMIF(E$12:E539, "&lt;0")</f>
        <v>262899</v>
      </c>
      <c r="J539" s="43"/>
      <c r="K539" s="61">
        <v>44710</v>
      </c>
      <c r="L539" s="62">
        <f t="shared" ca="1" si="241"/>
        <v>1562</v>
      </c>
      <c r="M539" s="62">
        <f t="shared" ca="1" si="257"/>
        <v>1562</v>
      </c>
      <c r="N539" s="62">
        <f t="shared" ca="1" si="232"/>
        <v>1003</v>
      </c>
      <c r="O539" s="62">
        <f t="shared" ca="1" si="242"/>
        <v>559</v>
      </c>
      <c r="P539" s="62">
        <f t="shared" ca="1" si="243"/>
        <v>559</v>
      </c>
      <c r="Q539" s="62">
        <f t="shared" ca="1" si="251"/>
        <v>762793.27500000002</v>
      </c>
      <c r="R539" s="43">
        <f ca="1">SUM(P$12:P539)</f>
        <v>392734.27500000002</v>
      </c>
      <c r="S539" s="60">
        <f ca="1">SUM(N$12:N539)+SUMIF(O$12:O539, "&lt;0")</f>
        <v>370059</v>
      </c>
      <c r="U539" s="61">
        <v>44710</v>
      </c>
      <c r="V539" s="62">
        <f t="shared" ca="1" si="255"/>
        <v>2062</v>
      </c>
      <c r="W539" s="62">
        <f t="shared" ca="1" si="258"/>
        <v>2062</v>
      </c>
      <c r="X539" s="62">
        <f t="shared" ca="1" si="233"/>
        <v>1243</v>
      </c>
      <c r="Y539" s="62">
        <f t="shared" ca="1" si="244"/>
        <v>819</v>
      </c>
      <c r="Z539" s="62">
        <f t="shared" ca="1" si="245"/>
        <v>819</v>
      </c>
      <c r="AA539" s="62">
        <f t="shared" ca="1" si="252"/>
        <v>983043.27500000002</v>
      </c>
      <c r="AB539" s="43">
        <f ca="1">SUM(Z$12:Z539)</f>
        <v>505824.27500000002</v>
      </c>
      <c r="AC539" s="60">
        <f ca="1">SUM(X$12:X539)+SUMIF(Y$12:Y539, "&lt;0")</f>
        <v>477219</v>
      </c>
      <c r="AE539" s="61">
        <v>44710</v>
      </c>
      <c r="AF539" s="62">
        <f t="shared" ca="1" si="238"/>
        <v>1562</v>
      </c>
      <c r="AG539" s="62">
        <f t="shared" ca="1" si="259"/>
        <v>1562</v>
      </c>
      <c r="AH539" s="62">
        <f t="shared" ca="1" si="234"/>
        <v>1003</v>
      </c>
      <c r="AI539" s="62">
        <f t="shared" ca="1" si="246"/>
        <v>559</v>
      </c>
      <c r="AJ539" s="62">
        <f t="shared" ca="1" si="247"/>
        <v>559</v>
      </c>
      <c r="AK539" s="62">
        <f t="shared" ca="1" si="253"/>
        <v>775293.27500000002</v>
      </c>
      <c r="AL539" s="43">
        <f ca="1">SUM(AJ$12:AJ539)</f>
        <v>398994.27500000002</v>
      </c>
      <c r="AM539" s="60">
        <f ca="1">SUM(AH$12:AH539)+SUMIF(AI$12:AI539, "&lt;0")</f>
        <v>376299</v>
      </c>
      <c r="AO539" s="61">
        <v>44710</v>
      </c>
      <c r="AP539" s="62">
        <f t="shared" ca="1" si="239"/>
        <v>2062</v>
      </c>
      <c r="AQ539" s="62">
        <f t="shared" ca="1" si="260"/>
        <v>2062</v>
      </c>
      <c r="AR539" s="62">
        <f t="shared" ca="1" si="235"/>
        <v>1243</v>
      </c>
      <c r="AS539" s="62">
        <f t="shared" ca="1" si="248"/>
        <v>819</v>
      </c>
      <c r="AT539" s="62">
        <f t="shared" ca="1" si="249"/>
        <v>819</v>
      </c>
      <c r="AU539" s="62">
        <f t="shared" ca="1" si="254"/>
        <v>1008043.275</v>
      </c>
      <c r="AV539" s="43">
        <f ca="1">SUM(AT$12:AT539)</f>
        <v>518344.27500000002</v>
      </c>
      <c r="AW539" s="60">
        <f ca="1">SUM(AR$12:AR539)+SUMIF(AS$12:AS539, "&lt;0")</f>
        <v>489699</v>
      </c>
    </row>
    <row r="540" spans="1:49" x14ac:dyDescent="0.2">
      <c r="A540" s="33">
        <v>44711</v>
      </c>
      <c r="B540" s="54">
        <f ca="1">IF($A540&gt;= $C$5,$C$6, INDEX('[1]Historical Data'!$C$2:$C$745, MATCH(A540, '[1]Historical Data'!$A$2:$A$745, 0)))</f>
        <v>1062</v>
      </c>
      <c r="C540" s="62">
        <f t="shared" ca="1" si="256"/>
        <v>1062</v>
      </c>
      <c r="D540" s="62">
        <f t="shared" ca="1" si="236"/>
        <v>1062</v>
      </c>
      <c r="E540" s="62">
        <f t="shared" ca="1" si="240"/>
        <v>0</v>
      </c>
      <c r="F540" s="62">
        <f t="shared" ca="1" si="237"/>
        <v>0</v>
      </c>
      <c r="G540" s="62">
        <f t="shared" ca="1" si="250"/>
        <v>543605.27500000002</v>
      </c>
      <c r="H540" s="43">
        <f ca="1">SUM(F$12:F540)</f>
        <v>279644.27500000002</v>
      </c>
      <c r="I540" s="60">
        <f ca="1">SUM(D$12:D540)+SUMIF(E$12:E540, "&lt;0")</f>
        <v>263961</v>
      </c>
      <c r="J540" s="43"/>
      <c r="K540" s="61">
        <v>44711</v>
      </c>
      <c r="L540" s="62">
        <f t="shared" ca="1" si="241"/>
        <v>1562</v>
      </c>
      <c r="M540" s="62">
        <f t="shared" ca="1" si="257"/>
        <v>1562</v>
      </c>
      <c r="N540" s="62">
        <f t="shared" ca="1" si="232"/>
        <v>1357</v>
      </c>
      <c r="O540" s="62">
        <f t="shared" ca="1" si="242"/>
        <v>205</v>
      </c>
      <c r="P540" s="62">
        <f t="shared" ca="1" si="243"/>
        <v>205</v>
      </c>
      <c r="Q540" s="62">
        <f t="shared" ca="1" si="251"/>
        <v>764355.27500000002</v>
      </c>
      <c r="R540" s="43">
        <f ca="1">SUM(P$12:P540)</f>
        <v>392939.27500000002</v>
      </c>
      <c r="S540" s="60">
        <f ca="1">SUM(N$12:N540)+SUMIF(O$12:O540, "&lt;0")</f>
        <v>371416</v>
      </c>
      <c r="U540" s="61">
        <v>44711</v>
      </c>
      <c r="V540" s="62">
        <f t="shared" ca="1" si="255"/>
        <v>2062</v>
      </c>
      <c r="W540" s="62">
        <f t="shared" ca="1" si="258"/>
        <v>2062</v>
      </c>
      <c r="X540" s="62">
        <f t="shared" ca="1" si="233"/>
        <v>1603</v>
      </c>
      <c r="Y540" s="62">
        <f t="shared" ca="1" si="244"/>
        <v>459</v>
      </c>
      <c r="Z540" s="62">
        <f t="shared" ca="1" si="245"/>
        <v>459</v>
      </c>
      <c r="AA540" s="62">
        <f t="shared" ca="1" si="252"/>
        <v>985105.27500000002</v>
      </c>
      <c r="AB540" s="43">
        <f ca="1">SUM(Z$12:Z540)</f>
        <v>506283.27500000002</v>
      </c>
      <c r="AC540" s="60">
        <f ca="1">SUM(X$12:X540)+SUMIF(Y$12:Y540, "&lt;0")</f>
        <v>478822</v>
      </c>
      <c r="AE540" s="61">
        <v>44711</v>
      </c>
      <c r="AF540" s="62">
        <f t="shared" ca="1" si="238"/>
        <v>1562</v>
      </c>
      <c r="AG540" s="62">
        <f t="shared" ca="1" si="259"/>
        <v>1562</v>
      </c>
      <c r="AH540" s="62">
        <f t="shared" ca="1" si="234"/>
        <v>1363</v>
      </c>
      <c r="AI540" s="62">
        <f t="shared" ca="1" si="246"/>
        <v>199</v>
      </c>
      <c r="AJ540" s="62">
        <f t="shared" ca="1" si="247"/>
        <v>199</v>
      </c>
      <c r="AK540" s="62">
        <f t="shared" ca="1" si="253"/>
        <v>776855.27500000002</v>
      </c>
      <c r="AL540" s="43">
        <f ca="1">SUM(AJ$12:AJ540)</f>
        <v>399193.27500000002</v>
      </c>
      <c r="AM540" s="60">
        <f ca="1">SUM(AH$12:AH540)+SUMIF(AI$12:AI540, "&lt;0")</f>
        <v>377662</v>
      </c>
      <c r="AO540" s="61">
        <v>44711</v>
      </c>
      <c r="AP540" s="62">
        <f t="shared" ca="1" si="239"/>
        <v>2062</v>
      </c>
      <c r="AQ540" s="62">
        <f t="shared" ca="1" si="260"/>
        <v>2062</v>
      </c>
      <c r="AR540" s="62">
        <f t="shared" ca="1" si="235"/>
        <v>1603</v>
      </c>
      <c r="AS540" s="62">
        <f t="shared" ca="1" si="248"/>
        <v>459</v>
      </c>
      <c r="AT540" s="62">
        <f t="shared" ca="1" si="249"/>
        <v>459</v>
      </c>
      <c r="AU540" s="62">
        <f t="shared" ca="1" si="254"/>
        <v>1010105.275</v>
      </c>
      <c r="AV540" s="43">
        <f ca="1">SUM(AT$12:AT540)</f>
        <v>518803.27500000002</v>
      </c>
      <c r="AW540" s="60">
        <f ca="1">SUM(AR$12:AR540)+SUMIF(AS$12:AS540, "&lt;0")</f>
        <v>491302</v>
      </c>
    </row>
    <row r="541" spans="1:49" x14ac:dyDescent="0.2">
      <c r="A541" s="33">
        <v>44712</v>
      </c>
      <c r="B541" s="54">
        <f ca="1">IF($A541&gt;= $C$5,$C$6, INDEX('[1]Historical Data'!$C$2:$C$745, MATCH(A541, '[1]Historical Data'!$A$2:$A$745, 0)))</f>
        <v>1062</v>
      </c>
      <c r="C541" s="62">
        <f t="shared" ca="1" si="256"/>
        <v>1062</v>
      </c>
      <c r="D541" s="62">
        <f t="shared" ca="1" si="236"/>
        <v>652</v>
      </c>
      <c r="E541" s="62">
        <f t="shared" ca="1" si="240"/>
        <v>410</v>
      </c>
      <c r="F541" s="62">
        <f t="shared" ca="1" si="237"/>
        <v>410</v>
      </c>
      <c r="G541" s="62">
        <f t="shared" ca="1" si="250"/>
        <v>544667.27500000002</v>
      </c>
      <c r="H541" s="43">
        <f ca="1">SUM(F$12:F541)</f>
        <v>280054.27500000002</v>
      </c>
      <c r="I541" s="60">
        <f ca="1">SUM(D$12:D541)+SUMIF(E$12:E541, "&lt;0")</f>
        <v>264613</v>
      </c>
      <c r="J541" s="43"/>
      <c r="K541" s="61">
        <v>44712</v>
      </c>
      <c r="L541" s="62">
        <f t="shared" ca="1" si="241"/>
        <v>1562</v>
      </c>
      <c r="M541" s="62">
        <f t="shared" ca="1" si="257"/>
        <v>1562</v>
      </c>
      <c r="N541" s="62">
        <f t="shared" ca="1" si="232"/>
        <v>837</v>
      </c>
      <c r="O541" s="62">
        <f t="shared" ca="1" si="242"/>
        <v>725</v>
      </c>
      <c r="P541" s="62">
        <f t="shared" ca="1" si="243"/>
        <v>725</v>
      </c>
      <c r="Q541" s="62">
        <f t="shared" ca="1" si="251"/>
        <v>765917.27500000002</v>
      </c>
      <c r="R541" s="43">
        <f ca="1">SUM(P$12:P541)</f>
        <v>393664.27500000002</v>
      </c>
      <c r="S541" s="60">
        <f ca="1">SUM(N$12:N541)+SUMIF(O$12:O541, "&lt;0")</f>
        <v>372253</v>
      </c>
      <c r="U541" s="61">
        <v>44712</v>
      </c>
      <c r="V541" s="62">
        <f t="shared" ca="1" si="255"/>
        <v>2062</v>
      </c>
      <c r="W541" s="62">
        <f t="shared" ca="1" si="258"/>
        <v>2062</v>
      </c>
      <c r="X541" s="62">
        <f t="shared" ca="1" si="233"/>
        <v>1071</v>
      </c>
      <c r="Y541" s="62">
        <f t="shared" ca="1" si="244"/>
        <v>991</v>
      </c>
      <c r="Z541" s="62">
        <f t="shared" ca="1" si="245"/>
        <v>991</v>
      </c>
      <c r="AA541" s="62">
        <f t="shared" ca="1" si="252"/>
        <v>987167.27500000002</v>
      </c>
      <c r="AB541" s="43">
        <f ca="1">SUM(Z$12:Z541)</f>
        <v>507274.27500000002</v>
      </c>
      <c r="AC541" s="60">
        <f ca="1">SUM(X$12:X541)+SUMIF(Y$12:Y541, "&lt;0")</f>
        <v>479893</v>
      </c>
      <c r="AE541" s="61">
        <v>44712</v>
      </c>
      <c r="AF541" s="62">
        <f t="shared" ca="1" si="238"/>
        <v>1562</v>
      </c>
      <c r="AG541" s="62">
        <f t="shared" ca="1" si="259"/>
        <v>1562</v>
      </c>
      <c r="AH541" s="62">
        <f t="shared" ca="1" si="234"/>
        <v>831</v>
      </c>
      <c r="AI541" s="62">
        <f t="shared" ca="1" si="246"/>
        <v>731</v>
      </c>
      <c r="AJ541" s="62">
        <f t="shared" ca="1" si="247"/>
        <v>731</v>
      </c>
      <c r="AK541" s="62">
        <f t="shared" ca="1" si="253"/>
        <v>778417.27500000002</v>
      </c>
      <c r="AL541" s="43">
        <f ca="1">SUM(AJ$12:AJ541)</f>
        <v>399924.27500000002</v>
      </c>
      <c r="AM541" s="60">
        <f ca="1">SUM(AH$12:AH541)+SUMIF(AI$12:AI541, "&lt;0")</f>
        <v>378493</v>
      </c>
      <c r="AO541" s="61">
        <v>44712</v>
      </c>
      <c r="AP541" s="62">
        <f t="shared" ca="1" si="239"/>
        <v>2062</v>
      </c>
      <c r="AQ541" s="62">
        <f t="shared" ca="1" si="260"/>
        <v>2062</v>
      </c>
      <c r="AR541" s="62">
        <f t="shared" ca="1" si="235"/>
        <v>1071</v>
      </c>
      <c r="AS541" s="62">
        <f t="shared" ca="1" si="248"/>
        <v>991</v>
      </c>
      <c r="AT541" s="62">
        <f t="shared" ca="1" si="249"/>
        <v>991</v>
      </c>
      <c r="AU541" s="62">
        <f t="shared" ca="1" si="254"/>
        <v>1012167.275</v>
      </c>
      <c r="AV541" s="43">
        <f ca="1">SUM(AT$12:AT541)</f>
        <v>519794.27500000002</v>
      </c>
      <c r="AW541" s="60">
        <f ca="1">SUM(AR$12:AR541)+SUMIF(AS$12:AS541, "&lt;0")</f>
        <v>492373</v>
      </c>
    </row>
    <row r="542" spans="1:49" x14ac:dyDescent="0.2">
      <c r="A542" s="33">
        <v>44713</v>
      </c>
      <c r="B542" s="54">
        <f ca="1">IF($A542&gt;= $C$5,$C$6, INDEX('[1]Historical Data'!$C$2:$C$745, MATCH(A542, '[1]Historical Data'!$A$2:$A$745, 0)))</f>
        <v>1062</v>
      </c>
      <c r="C542" s="62">
        <f t="shared" ca="1" si="256"/>
        <v>1062</v>
      </c>
      <c r="D542" s="62">
        <f t="shared" ca="1" si="236"/>
        <v>500</v>
      </c>
      <c r="E542" s="62">
        <f t="shared" ca="1" si="240"/>
        <v>562</v>
      </c>
      <c r="F542" s="62">
        <f t="shared" ca="1" si="237"/>
        <v>562</v>
      </c>
      <c r="G542" s="62">
        <f t="shared" ca="1" si="250"/>
        <v>545729.27500000002</v>
      </c>
      <c r="H542" s="43">
        <f ca="1">SUM(F$12:F542)</f>
        <v>280616.27500000002</v>
      </c>
      <c r="I542" s="60">
        <f ca="1">SUM(D$12:D542)+SUMIF(E$12:E542, "&lt;0")</f>
        <v>265113</v>
      </c>
      <c r="J542" s="43"/>
      <c r="K542" s="61">
        <v>44713</v>
      </c>
      <c r="L542" s="62">
        <f t="shared" ca="1" si="241"/>
        <v>1562</v>
      </c>
      <c r="M542" s="62">
        <f t="shared" ca="1" si="257"/>
        <v>1562</v>
      </c>
      <c r="N542" s="62">
        <f t="shared" ca="1" si="232"/>
        <v>740</v>
      </c>
      <c r="O542" s="62">
        <f t="shared" ca="1" si="242"/>
        <v>822</v>
      </c>
      <c r="P542" s="62">
        <f t="shared" ca="1" si="243"/>
        <v>822</v>
      </c>
      <c r="Q542" s="62">
        <f t="shared" ca="1" si="251"/>
        <v>767479.27500000002</v>
      </c>
      <c r="R542" s="43">
        <f ca="1">SUM(P$12:P542)</f>
        <v>394486.27500000002</v>
      </c>
      <c r="S542" s="60">
        <f ca="1">SUM(N$12:N542)+SUMIF(O$12:O542, "&lt;0")</f>
        <v>372993</v>
      </c>
      <c r="U542" s="61">
        <v>44713</v>
      </c>
      <c r="V542" s="62">
        <f t="shared" ca="1" si="255"/>
        <v>2062</v>
      </c>
      <c r="W542" s="62">
        <f t="shared" ca="1" si="258"/>
        <v>2062</v>
      </c>
      <c r="X542" s="62">
        <f t="shared" ca="1" si="233"/>
        <v>980</v>
      </c>
      <c r="Y542" s="62">
        <f t="shared" ca="1" si="244"/>
        <v>1082</v>
      </c>
      <c r="Z542" s="62">
        <f t="shared" ca="1" si="245"/>
        <v>1082</v>
      </c>
      <c r="AA542" s="62">
        <f t="shared" ca="1" si="252"/>
        <v>989229.27500000002</v>
      </c>
      <c r="AB542" s="43">
        <f ca="1">SUM(Z$12:Z542)</f>
        <v>508356.27500000002</v>
      </c>
      <c r="AC542" s="60">
        <f ca="1">SUM(X$12:X542)+SUMIF(Y$12:Y542, "&lt;0")</f>
        <v>480873</v>
      </c>
      <c r="AE542" s="61">
        <v>44713</v>
      </c>
      <c r="AF542" s="62">
        <f t="shared" ca="1" si="238"/>
        <v>1562</v>
      </c>
      <c r="AG542" s="62">
        <f t="shared" ca="1" si="259"/>
        <v>1562</v>
      </c>
      <c r="AH542" s="62">
        <f t="shared" ca="1" si="234"/>
        <v>740</v>
      </c>
      <c r="AI542" s="62">
        <f t="shared" ca="1" si="246"/>
        <v>822</v>
      </c>
      <c r="AJ542" s="62">
        <f t="shared" ca="1" si="247"/>
        <v>822</v>
      </c>
      <c r="AK542" s="62">
        <f t="shared" ca="1" si="253"/>
        <v>779979.27500000002</v>
      </c>
      <c r="AL542" s="43">
        <f ca="1">SUM(AJ$12:AJ542)</f>
        <v>400746.27500000002</v>
      </c>
      <c r="AM542" s="60">
        <f ca="1">SUM(AH$12:AH542)+SUMIF(AI$12:AI542, "&lt;0")</f>
        <v>379233</v>
      </c>
      <c r="AO542" s="61">
        <v>44713</v>
      </c>
      <c r="AP542" s="62">
        <f t="shared" ca="1" si="239"/>
        <v>2062</v>
      </c>
      <c r="AQ542" s="62">
        <f t="shared" ca="1" si="260"/>
        <v>2062</v>
      </c>
      <c r="AR542" s="62">
        <f t="shared" ca="1" si="235"/>
        <v>980</v>
      </c>
      <c r="AS542" s="62">
        <f t="shared" ca="1" si="248"/>
        <v>1082</v>
      </c>
      <c r="AT542" s="62">
        <f t="shared" ca="1" si="249"/>
        <v>1082</v>
      </c>
      <c r="AU542" s="62">
        <f t="shared" ca="1" si="254"/>
        <v>1014229.275</v>
      </c>
      <c r="AV542" s="43">
        <f ca="1">SUM(AT$12:AT542)</f>
        <v>520876.27500000002</v>
      </c>
      <c r="AW542" s="60">
        <f ca="1">SUM(AR$12:AR542)+SUMIF(AS$12:AS542, "&lt;0")</f>
        <v>493353</v>
      </c>
    </row>
    <row r="543" spans="1:49" x14ac:dyDescent="0.2">
      <c r="A543" s="33">
        <v>44714</v>
      </c>
      <c r="B543" s="54">
        <f ca="1">IF($A543&gt;= $C$5,$C$6, INDEX('[1]Historical Data'!$C$2:$C$745, MATCH(A543, '[1]Historical Data'!$A$2:$A$745, 0)))</f>
        <v>1062</v>
      </c>
      <c r="C543" s="62">
        <f t="shared" ca="1" si="256"/>
        <v>1062</v>
      </c>
      <c r="D543" s="62">
        <f t="shared" ca="1" si="236"/>
        <v>1020</v>
      </c>
      <c r="E543" s="62">
        <f t="shared" ca="1" si="240"/>
        <v>42</v>
      </c>
      <c r="F543" s="62">
        <f t="shared" ca="1" si="237"/>
        <v>42</v>
      </c>
      <c r="G543" s="62">
        <f t="shared" ca="1" si="250"/>
        <v>546791.27500000002</v>
      </c>
      <c r="H543" s="43">
        <f ca="1">SUM(F$12:F543)</f>
        <v>280658.27500000002</v>
      </c>
      <c r="I543" s="60">
        <f ca="1">SUM(D$12:D543)+SUMIF(E$12:E543, "&lt;0")</f>
        <v>266133</v>
      </c>
      <c r="J543" s="43"/>
      <c r="K543" s="61">
        <v>44714</v>
      </c>
      <c r="L543" s="62">
        <f t="shared" ca="1" si="241"/>
        <v>1562</v>
      </c>
      <c r="M543" s="62">
        <f t="shared" ca="1" si="257"/>
        <v>1562</v>
      </c>
      <c r="N543" s="62">
        <f t="shared" ca="1" si="232"/>
        <v>1260</v>
      </c>
      <c r="O543" s="62">
        <f t="shared" ca="1" si="242"/>
        <v>302</v>
      </c>
      <c r="P543" s="62">
        <f t="shared" ca="1" si="243"/>
        <v>302</v>
      </c>
      <c r="Q543" s="62">
        <f t="shared" ca="1" si="251"/>
        <v>769041.27500000002</v>
      </c>
      <c r="R543" s="43">
        <f ca="1">SUM(P$12:P543)</f>
        <v>394788.27500000002</v>
      </c>
      <c r="S543" s="60">
        <f ca="1">SUM(N$12:N543)+SUMIF(O$12:O543, "&lt;0")</f>
        <v>374253</v>
      </c>
      <c r="U543" s="61">
        <v>44714</v>
      </c>
      <c r="V543" s="62">
        <f t="shared" ca="1" si="255"/>
        <v>2062</v>
      </c>
      <c r="W543" s="62">
        <f t="shared" ca="1" si="258"/>
        <v>2062</v>
      </c>
      <c r="X543" s="62">
        <f t="shared" ca="1" si="233"/>
        <v>1500</v>
      </c>
      <c r="Y543" s="62">
        <f t="shared" ca="1" si="244"/>
        <v>562</v>
      </c>
      <c r="Z543" s="62">
        <f t="shared" ca="1" si="245"/>
        <v>562</v>
      </c>
      <c r="AA543" s="62">
        <f t="shared" ca="1" si="252"/>
        <v>991291.27500000002</v>
      </c>
      <c r="AB543" s="43">
        <f ca="1">SUM(Z$12:Z543)</f>
        <v>508918.27500000002</v>
      </c>
      <c r="AC543" s="60">
        <f ca="1">SUM(X$12:X543)+SUMIF(Y$12:Y543, "&lt;0")</f>
        <v>482373</v>
      </c>
      <c r="AE543" s="61">
        <v>44714</v>
      </c>
      <c r="AF543" s="62">
        <f t="shared" ca="1" si="238"/>
        <v>1562</v>
      </c>
      <c r="AG543" s="62">
        <f t="shared" ca="1" si="259"/>
        <v>1562</v>
      </c>
      <c r="AH543" s="62">
        <f t="shared" ca="1" si="234"/>
        <v>1260</v>
      </c>
      <c r="AI543" s="62">
        <f t="shared" ca="1" si="246"/>
        <v>302</v>
      </c>
      <c r="AJ543" s="62">
        <f t="shared" ca="1" si="247"/>
        <v>302</v>
      </c>
      <c r="AK543" s="62">
        <f t="shared" ca="1" si="253"/>
        <v>781541.27500000002</v>
      </c>
      <c r="AL543" s="43">
        <f ca="1">SUM(AJ$12:AJ543)</f>
        <v>401048.27500000002</v>
      </c>
      <c r="AM543" s="60">
        <f ca="1">SUM(AH$12:AH543)+SUMIF(AI$12:AI543, "&lt;0")</f>
        <v>380493</v>
      </c>
      <c r="AO543" s="61">
        <v>44714</v>
      </c>
      <c r="AP543" s="62">
        <f t="shared" ca="1" si="239"/>
        <v>2062</v>
      </c>
      <c r="AQ543" s="62">
        <f t="shared" ca="1" si="260"/>
        <v>2062</v>
      </c>
      <c r="AR543" s="62">
        <f t="shared" ca="1" si="235"/>
        <v>1500</v>
      </c>
      <c r="AS543" s="62">
        <f t="shared" ca="1" si="248"/>
        <v>562</v>
      </c>
      <c r="AT543" s="62">
        <f t="shared" ca="1" si="249"/>
        <v>562</v>
      </c>
      <c r="AU543" s="62">
        <f t="shared" ca="1" si="254"/>
        <v>1016291.275</v>
      </c>
      <c r="AV543" s="43">
        <f ca="1">SUM(AT$12:AT543)</f>
        <v>521438.27500000002</v>
      </c>
      <c r="AW543" s="60">
        <f ca="1">SUM(AR$12:AR543)+SUMIF(AS$12:AS543, "&lt;0")</f>
        <v>494853</v>
      </c>
    </row>
    <row r="544" spans="1:49" x14ac:dyDescent="0.2">
      <c r="A544" s="33">
        <v>44715</v>
      </c>
      <c r="B544" s="54">
        <f ca="1">IF($A544&gt;= $C$5,$C$6, INDEX('[1]Historical Data'!$C$2:$C$745, MATCH(A544, '[1]Historical Data'!$A$2:$A$745, 0)))</f>
        <v>1062</v>
      </c>
      <c r="C544" s="62">
        <f t="shared" ca="1" si="256"/>
        <v>1062</v>
      </c>
      <c r="D544" s="62">
        <f t="shared" ca="1" si="236"/>
        <v>943</v>
      </c>
      <c r="E544" s="62">
        <f t="shared" ca="1" si="240"/>
        <v>119</v>
      </c>
      <c r="F544" s="62">
        <f t="shared" ca="1" si="237"/>
        <v>119</v>
      </c>
      <c r="G544" s="62">
        <f t="shared" ca="1" si="250"/>
        <v>547853.27500000002</v>
      </c>
      <c r="H544" s="43">
        <f ca="1">SUM(F$12:F544)</f>
        <v>280777.27500000002</v>
      </c>
      <c r="I544" s="60">
        <f ca="1">SUM(D$12:D544)+SUMIF(E$12:E544, "&lt;0")</f>
        <v>267076</v>
      </c>
      <c r="J544" s="43"/>
      <c r="K544" s="61">
        <v>44715</v>
      </c>
      <c r="L544" s="62">
        <f t="shared" ca="1" si="241"/>
        <v>1562</v>
      </c>
      <c r="M544" s="62">
        <f t="shared" ca="1" si="257"/>
        <v>1562</v>
      </c>
      <c r="N544" s="62">
        <f t="shared" ca="1" si="232"/>
        <v>1183</v>
      </c>
      <c r="O544" s="62">
        <f t="shared" ca="1" si="242"/>
        <v>379</v>
      </c>
      <c r="P544" s="62">
        <f t="shared" ca="1" si="243"/>
        <v>379</v>
      </c>
      <c r="Q544" s="62">
        <f t="shared" ca="1" si="251"/>
        <v>770603.27500000002</v>
      </c>
      <c r="R544" s="43">
        <f ca="1">SUM(P$12:P544)</f>
        <v>395167.27500000002</v>
      </c>
      <c r="S544" s="60">
        <f ca="1">SUM(N$12:N544)+SUMIF(O$12:O544, "&lt;0")</f>
        <v>375436</v>
      </c>
      <c r="U544" s="61">
        <v>44715</v>
      </c>
      <c r="V544" s="62">
        <f t="shared" ca="1" si="255"/>
        <v>2062</v>
      </c>
      <c r="W544" s="62">
        <f t="shared" ca="1" si="258"/>
        <v>2062</v>
      </c>
      <c r="X544" s="62">
        <f t="shared" ca="1" si="233"/>
        <v>1423</v>
      </c>
      <c r="Y544" s="62">
        <f t="shared" ca="1" si="244"/>
        <v>639</v>
      </c>
      <c r="Z544" s="62">
        <f t="shared" ca="1" si="245"/>
        <v>639</v>
      </c>
      <c r="AA544" s="62">
        <f t="shared" ca="1" si="252"/>
        <v>993353.27500000002</v>
      </c>
      <c r="AB544" s="43">
        <f ca="1">SUM(Z$12:Z544)</f>
        <v>509557.27500000002</v>
      </c>
      <c r="AC544" s="60">
        <f ca="1">SUM(X$12:X544)+SUMIF(Y$12:Y544, "&lt;0")</f>
        <v>483796</v>
      </c>
      <c r="AE544" s="61">
        <v>44715</v>
      </c>
      <c r="AF544" s="62">
        <f t="shared" ca="1" si="238"/>
        <v>1562</v>
      </c>
      <c r="AG544" s="62">
        <f t="shared" ca="1" si="259"/>
        <v>1562</v>
      </c>
      <c r="AH544" s="62">
        <f t="shared" ca="1" si="234"/>
        <v>1183</v>
      </c>
      <c r="AI544" s="62">
        <f t="shared" ca="1" si="246"/>
        <v>379</v>
      </c>
      <c r="AJ544" s="62">
        <f t="shared" ca="1" si="247"/>
        <v>379</v>
      </c>
      <c r="AK544" s="62">
        <f t="shared" ca="1" si="253"/>
        <v>783103.27500000002</v>
      </c>
      <c r="AL544" s="43">
        <f ca="1">SUM(AJ$12:AJ544)</f>
        <v>401427.27500000002</v>
      </c>
      <c r="AM544" s="60">
        <f ca="1">SUM(AH$12:AH544)+SUMIF(AI$12:AI544, "&lt;0")</f>
        <v>381676</v>
      </c>
      <c r="AO544" s="61">
        <v>44715</v>
      </c>
      <c r="AP544" s="62">
        <f t="shared" ca="1" si="239"/>
        <v>2062</v>
      </c>
      <c r="AQ544" s="62">
        <f t="shared" ca="1" si="260"/>
        <v>2062</v>
      </c>
      <c r="AR544" s="62">
        <f t="shared" ca="1" si="235"/>
        <v>1423</v>
      </c>
      <c r="AS544" s="62">
        <f t="shared" ca="1" si="248"/>
        <v>639</v>
      </c>
      <c r="AT544" s="62">
        <f t="shared" ca="1" si="249"/>
        <v>639</v>
      </c>
      <c r="AU544" s="62">
        <f t="shared" ca="1" si="254"/>
        <v>1018353.275</v>
      </c>
      <c r="AV544" s="43">
        <f ca="1">SUM(AT$12:AT544)</f>
        <v>522077.27500000002</v>
      </c>
      <c r="AW544" s="60">
        <f ca="1">SUM(AR$12:AR544)+SUMIF(AS$12:AS544, "&lt;0")</f>
        <v>496276</v>
      </c>
    </row>
    <row r="545" spans="1:49" x14ac:dyDescent="0.2">
      <c r="A545" s="33">
        <v>44716</v>
      </c>
      <c r="B545" s="54">
        <f ca="1">IF($A545&gt;= $C$5,$C$6, INDEX('[1]Historical Data'!$C$2:$C$745, MATCH(A545, '[1]Historical Data'!$A$2:$A$745, 0)))</f>
        <v>1062</v>
      </c>
      <c r="C545" s="62">
        <f t="shared" ca="1" si="256"/>
        <v>1062</v>
      </c>
      <c r="D545" s="62">
        <f t="shared" ca="1" si="236"/>
        <v>350</v>
      </c>
      <c r="E545" s="62">
        <f t="shared" ca="1" si="240"/>
        <v>712</v>
      </c>
      <c r="F545" s="62">
        <f t="shared" ca="1" si="237"/>
        <v>712</v>
      </c>
      <c r="G545" s="62">
        <f t="shared" ca="1" si="250"/>
        <v>548915.27500000002</v>
      </c>
      <c r="H545" s="43">
        <f ca="1">SUM(F$12:F545)</f>
        <v>281489.27500000002</v>
      </c>
      <c r="I545" s="60">
        <f ca="1">SUM(D$12:D545)+SUMIF(E$12:E545, "&lt;0")</f>
        <v>267426</v>
      </c>
      <c r="J545" s="43"/>
      <c r="K545" s="61">
        <v>44716</v>
      </c>
      <c r="L545" s="62">
        <f t="shared" ca="1" si="241"/>
        <v>1562</v>
      </c>
      <c r="M545" s="62">
        <f t="shared" ca="1" si="257"/>
        <v>1562</v>
      </c>
      <c r="N545" s="62">
        <f t="shared" ca="1" si="232"/>
        <v>590</v>
      </c>
      <c r="O545" s="62">
        <f t="shared" ca="1" si="242"/>
        <v>972</v>
      </c>
      <c r="P545" s="62">
        <f t="shared" ca="1" si="243"/>
        <v>972</v>
      </c>
      <c r="Q545" s="62">
        <f t="shared" ca="1" si="251"/>
        <v>772165.27500000002</v>
      </c>
      <c r="R545" s="43">
        <f ca="1">SUM(P$12:P545)</f>
        <v>396139.27500000002</v>
      </c>
      <c r="S545" s="60">
        <f ca="1">SUM(N$12:N545)+SUMIF(O$12:O545, "&lt;0")</f>
        <v>376026</v>
      </c>
      <c r="U545" s="61">
        <v>44716</v>
      </c>
      <c r="V545" s="62">
        <f t="shared" ca="1" si="255"/>
        <v>2062</v>
      </c>
      <c r="W545" s="62">
        <f t="shared" ca="1" si="258"/>
        <v>2062</v>
      </c>
      <c r="X545" s="62">
        <f t="shared" ca="1" si="233"/>
        <v>830</v>
      </c>
      <c r="Y545" s="62">
        <f t="shared" ca="1" si="244"/>
        <v>1232</v>
      </c>
      <c r="Z545" s="62">
        <f t="shared" ca="1" si="245"/>
        <v>1232</v>
      </c>
      <c r="AA545" s="62">
        <f t="shared" ca="1" si="252"/>
        <v>995415.27500000002</v>
      </c>
      <c r="AB545" s="43">
        <f ca="1">SUM(Z$12:Z545)</f>
        <v>510789.27500000002</v>
      </c>
      <c r="AC545" s="60">
        <f ca="1">SUM(X$12:X545)+SUMIF(Y$12:Y545, "&lt;0")</f>
        <v>484626</v>
      </c>
      <c r="AE545" s="61">
        <v>44716</v>
      </c>
      <c r="AF545" s="62">
        <f t="shared" ca="1" si="238"/>
        <v>1562</v>
      </c>
      <c r="AG545" s="62">
        <f t="shared" ca="1" si="259"/>
        <v>1562</v>
      </c>
      <c r="AH545" s="62">
        <f t="shared" ca="1" si="234"/>
        <v>590</v>
      </c>
      <c r="AI545" s="62">
        <f t="shared" ca="1" si="246"/>
        <v>972</v>
      </c>
      <c r="AJ545" s="62">
        <f t="shared" ca="1" si="247"/>
        <v>972</v>
      </c>
      <c r="AK545" s="62">
        <f t="shared" ca="1" si="253"/>
        <v>784665.27500000002</v>
      </c>
      <c r="AL545" s="43">
        <f ca="1">SUM(AJ$12:AJ545)</f>
        <v>402399.27500000002</v>
      </c>
      <c r="AM545" s="60">
        <f ca="1">SUM(AH$12:AH545)+SUMIF(AI$12:AI545, "&lt;0")</f>
        <v>382266</v>
      </c>
      <c r="AO545" s="61">
        <v>44716</v>
      </c>
      <c r="AP545" s="62">
        <f t="shared" ca="1" si="239"/>
        <v>2062</v>
      </c>
      <c r="AQ545" s="62">
        <f t="shared" ca="1" si="260"/>
        <v>2062</v>
      </c>
      <c r="AR545" s="62">
        <f t="shared" ca="1" si="235"/>
        <v>830</v>
      </c>
      <c r="AS545" s="62">
        <f t="shared" ca="1" si="248"/>
        <v>1232</v>
      </c>
      <c r="AT545" s="62">
        <f t="shared" ca="1" si="249"/>
        <v>1232</v>
      </c>
      <c r="AU545" s="62">
        <f t="shared" ca="1" si="254"/>
        <v>1020415.275</v>
      </c>
      <c r="AV545" s="43">
        <f ca="1">SUM(AT$12:AT545)</f>
        <v>523309.27500000002</v>
      </c>
      <c r="AW545" s="60">
        <f ca="1">SUM(AR$12:AR545)+SUMIF(AS$12:AS545, "&lt;0")</f>
        <v>497106</v>
      </c>
    </row>
    <row r="546" spans="1:49" x14ac:dyDescent="0.2">
      <c r="A546" s="33">
        <v>44717</v>
      </c>
      <c r="B546" s="54">
        <f ca="1">IF($A546&gt;= $C$5,$C$6, INDEX('[1]Historical Data'!$C$2:$C$745, MATCH(A546, '[1]Historical Data'!$A$2:$A$745, 0)))</f>
        <v>1062</v>
      </c>
      <c r="C546" s="62">
        <f t="shared" ca="1" si="256"/>
        <v>1062</v>
      </c>
      <c r="D546" s="62">
        <f t="shared" ca="1" si="236"/>
        <v>537</v>
      </c>
      <c r="E546" s="62">
        <f t="shared" ca="1" si="240"/>
        <v>525</v>
      </c>
      <c r="F546" s="62">
        <f t="shared" ca="1" si="237"/>
        <v>525</v>
      </c>
      <c r="G546" s="62">
        <f t="shared" ca="1" si="250"/>
        <v>549977.27500000002</v>
      </c>
      <c r="H546" s="43">
        <f ca="1">SUM(F$12:F546)</f>
        <v>282014.27500000002</v>
      </c>
      <c r="I546" s="60">
        <f ca="1">SUM(D$12:D546)+SUMIF(E$12:E546, "&lt;0")</f>
        <v>267963</v>
      </c>
      <c r="J546" s="43"/>
      <c r="K546" s="61">
        <v>44717</v>
      </c>
      <c r="L546" s="62">
        <f t="shared" ca="1" si="241"/>
        <v>1562</v>
      </c>
      <c r="M546" s="62">
        <f t="shared" ca="1" si="257"/>
        <v>1562</v>
      </c>
      <c r="N546" s="62">
        <f t="shared" ca="1" si="232"/>
        <v>777</v>
      </c>
      <c r="O546" s="62">
        <f t="shared" ca="1" si="242"/>
        <v>785</v>
      </c>
      <c r="P546" s="62">
        <f t="shared" ca="1" si="243"/>
        <v>785</v>
      </c>
      <c r="Q546" s="62">
        <f t="shared" ca="1" si="251"/>
        <v>773727.27500000002</v>
      </c>
      <c r="R546" s="43">
        <f ca="1">SUM(P$12:P546)</f>
        <v>396924.27500000002</v>
      </c>
      <c r="S546" s="60">
        <f ca="1">SUM(N$12:N546)+SUMIF(O$12:O546, "&lt;0")</f>
        <v>376803</v>
      </c>
      <c r="U546" s="61">
        <v>44717</v>
      </c>
      <c r="V546" s="62">
        <f t="shared" ca="1" si="255"/>
        <v>2062</v>
      </c>
      <c r="W546" s="62">
        <f t="shared" ca="1" si="258"/>
        <v>2062</v>
      </c>
      <c r="X546" s="62">
        <f t="shared" ca="1" si="233"/>
        <v>1017</v>
      </c>
      <c r="Y546" s="62">
        <f t="shared" ca="1" si="244"/>
        <v>1045</v>
      </c>
      <c r="Z546" s="62">
        <f t="shared" ca="1" si="245"/>
        <v>1045</v>
      </c>
      <c r="AA546" s="62">
        <f t="shared" ca="1" si="252"/>
        <v>997477.27500000002</v>
      </c>
      <c r="AB546" s="43">
        <f ca="1">SUM(Z$12:Z546)</f>
        <v>511834.27500000002</v>
      </c>
      <c r="AC546" s="60">
        <f ca="1">SUM(X$12:X546)+SUMIF(Y$12:Y546, "&lt;0")</f>
        <v>485643</v>
      </c>
      <c r="AE546" s="61">
        <v>44717</v>
      </c>
      <c r="AF546" s="62">
        <f t="shared" ca="1" si="238"/>
        <v>1562</v>
      </c>
      <c r="AG546" s="62">
        <f t="shared" ca="1" si="259"/>
        <v>1562</v>
      </c>
      <c r="AH546" s="62">
        <f t="shared" ca="1" si="234"/>
        <v>777</v>
      </c>
      <c r="AI546" s="62">
        <f t="shared" ca="1" si="246"/>
        <v>785</v>
      </c>
      <c r="AJ546" s="62">
        <f t="shared" ca="1" si="247"/>
        <v>785</v>
      </c>
      <c r="AK546" s="62">
        <f t="shared" ca="1" si="253"/>
        <v>786227.27500000002</v>
      </c>
      <c r="AL546" s="43">
        <f ca="1">SUM(AJ$12:AJ546)</f>
        <v>403184.27500000002</v>
      </c>
      <c r="AM546" s="60">
        <f ca="1">SUM(AH$12:AH546)+SUMIF(AI$12:AI546, "&lt;0")</f>
        <v>383043</v>
      </c>
      <c r="AO546" s="61">
        <v>44717</v>
      </c>
      <c r="AP546" s="62">
        <f t="shared" ca="1" si="239"/>
        <v>2062</v>
      </c>
      <c r="AQ546" s="62">
        <f t="shared" ca="1" si="260"/>
        <v>2062</v>
      </c>
      <c r="AR546" s="62">
        <f t="shared" ca="1" si="235"/>
        <v>1017</v>
      </c>
      <c r="AS546" s="62">
        <f t="shared" ca="1" si="248"/>
        <v>1045</v>
      </c>
      <c r="AT546" s="62">
        <f t="shared" ca="1" si="249"/>
        <v>1045</v>
      </c>
      <c r="AU546" s="62">
        <f t="shared" ca="1" si="254"/>
        <v>1022477.275</v>
      </c>
      <c r="AV546" s="43">
        <f ca="1">SUM(AT$12:AT546)</f>
        <v>524354.27500000002</v>
      </c>
      <c r="AW546" s="60">
        <f ca="1">SUM(AR$12:AR546)+SUMIF(AS$12:AS546, "&lt;0")</f>
        <v>498123</v>
      </c>
    </row>
    <row r="547" spans="1:49" x14ac:dyDescent="0.2">
      <c r="A547" s="33">
        <v>44718</v>
      </c>
      <c r="B547" s="54">
        <f ca="1">IF($A547&gt;= $C$5,$C$6, INDEX('[1]Historical Data'!$C$2:$C$745, MATCH(A547, '[1]Historical Data'!$A$2:$A$745, 0)))</f>
        <v>1062</v>
      </c>
      <c r="C547" s="62">
        <f t="shared" ca="1" si="256"/>
        <v>1062</v>
      </c>
      <c r="D547" s="62">
        <f t="shared" ca="1" si="236"/>
        <v>401</v>
      </c>
      <c r="E547" s="62">
        <f t="shared" ca="1" si="240"/>
        <v>661</v>
      </c>
      <c r="F547" s="62">
        <f t="shared" ca="1" si="237"/>
        <v>661</v>
      </c>
      <c r="G547" s="62">
        <f t="shared" ca="1" si="250"/>
        <v>551039.27500000002</v>
      </c>
      <c r="H547" s="43">
        <f ca="1">SUM(F$12:F547)</f>
        <v>282675.27500000002</v>
      </c>
      <c r="I547" s="60">
        <f ca="1">SUM(D$12:D547)+SUMIF(E$12:E547, "&lt;0")</f>
        <v>268364</v>
      </c>
      <c r="J547" s="43"/>
      <c r="K547" s="61">
        <v>44718</v>
      </c>
      <c r="L547" s="62">
        <f t="shared" ca="1" si="241"/>
        <v>1562</v>
      </c>
      <c r="M547" s="62">
        <f t="shared" ca="1" si="257"/>
        <v>1562</v>
      </c>
      <c r="N547" s="62">
        <f t="shared" ca="1" si="232"/>
        <v>641</v>
      </c>
      <c r="O547" s="62">
        <f t="shared" ca="1" si="242"/>
        <v>921</v>
      </c>
      <c r="P547" s="62">
        <f t="shared" ca="1" si="243"/>
        <v>921</v>
      </c>
      <c r="Q547" s="62">
        <f t="shared" ca="1" si="251"/>
        <v>775289.27500000002</v>
      </c>
      <c r="R547" s="43">
        <f ca="1">SUM(P$12:P547)</f>
        <v>397845.27500000002</v>
      </c>
      <c r="S547" s="60">
        <f ca="1">SUM(N$12:N547)+SUMIF(O$12:O547, "&lt;0")</f>
        <v>377444</v>
      </c>
      <c r="U547" s="61">
        <v>44718</v>
      </c>
      <c r="V547" s="62">
        <f t="shared" ca="1" si="255"/>
        <v>2062</v>
      </c>
      <c r="W547" s="62">
        <f t="shared" ca="1" si="258"/>
        <v>2062</v>
      </c>
      <c r="X547" s="62">
        <f t="shared" ca="1" si="233"/>
        <v>881</v>
      </c>
      <c r="Y547" s="62">
        <f t="shared" ca="1" si="244"/>
        <v>1181</v>
      </c>
      <c r="Z547" s="62">
        <f t="shared" ca="1" si="245"/>
        <v>1181</v>
      </c>
      <c r="AA547" s="62">
        <f t="shared" ca="1" si="252"/>
        <v>999539.27500000002</v>
      </c>
      <c r="AB547" s="43">
        <f ca="1">SUM(Z$12:Z547)</f>
        <v>513015.27500000002</v>
      </c>
      <c r="AC547" s="60">
        <f ca="1">SUM(X$12:X547)+SUMIF(Y$12:Y547, "&lt;0")</f>
        <v>486524</v>
      </c>
      <c r="AE547" s="61">
        <v>44718</v>
      </c>
      <c r="AF547" s="62">
        <f t="shared" ca="1" si="238"/>
        <v>1562</v>
      </c>
      <c r="AG547" s="62">
        <f t="shared" ca="1" si="259"/>
        <v>1562</v>
      </c>
      <c r="AH547" s="62">
        <f t="shared" ca="1" si="234"/>
        <v>641</v>
      </c>
      <c r="AI547" s="62">
        <f t="shared" ca="1" si="246"/>
        <v>921</v>
      </c>
      <c r="AJ547" s="62">
        <f t="shared" ca="1" si="247"/>
        <v>921</v>
      </c>
      <c r="AK547" s="62">
        <f t="shared" ca="1" si="253"/>
        <v>787789.27500000002</v>
      </c>
      <c r="AL547" s="43">
        <f ca="1">SUM(AJ$12:AJ547)</f>
        <v>404105.27500000002</v>
      </c>
      <c r="AM547" s="60">
        <f ca="1">SUM(AH$12:AH547)+SUMIF(AI$12:AI547, "&lt;0")</f>
        <v>383684</v>
      </c>
      <c r="AO547" s="61">
        <v>44718</v>
      </c>
      <c r="AP547" s="62">
        <f t="shared" ca="1" si="239"/>
        <v>2062</v>
      </c>
      <c r="AQ547" s="62">
        <f t="shared" ca="1" si="260"/>
        <v>2062</v>
      </c>
      <c r="AR547" s="62">
        <f t="shared" ca="1" si="235"/>
        <v>881</v>
      </c>
      <c r="AS547" s="62">
        <f t="shared" ca="1" si="248"/>
        <v>1181</v>
      </c>
      <c r="AT547" s="62">
        <f t="shared" ca="1" si="249"/>
        <v>1181</v>
      </c>
      <c r="AU547" s="62">
        <f t="shared" ca="1" si="254"/>
        <v>1024539.275</v>
      </c>
      <c r="AV547" s="43">
        <f ca="1">SUM(AT$12:AT547)</f>
        <v>525535.27500000002</v>
      </c>
      <c r="AW547" s="60">
        <f ca="1">SUM(AR$12:AR547)+SUMIF(AS$12:AS547, "&lt;0")</f>
        <v>499004</v>
      </c>
    </row>
    <row r="548" spans="1:49" x14ac:dyDescent="0.2">
      <c r="A548" s="33">
        <v>44719</v>
      </c>
      <c r="B548" s="54">
        <f ca="1">IF($A548&gt;= $C$5,$C$6, INDEX('[1]Historical Data'!$C$2:$C$745, MATCH(A548, '[1]Historical Data'!$A$2:$A$745, 0)))</f>
        <v>1062</v>
      </c>
      <c r="C548" s="62">
        <f t="shared" ca="1" si="256"/>
        <v>1062</v>
      </c>
      <c r="D548" s="62">
        <f t="shared" ca="1" si="236"/>
        <v>168</v>
      </c>
      <c r="E548" s="62">
        <f t="shared" ca="1" si="240"/>
        <v>894</v>
      </c>
      <c r="F548" s="62">
        <f t="shared" ca="1" si="237"/>
        <v>894</v>
      </c>
      <c r="G548" s="62">
        <f t="shared" ca="1" si="250"/>
        <v>552101.27500000002</v>
      </c>
      <c r="H548" s="43">
        <f ca="1">SUM(F$12:F548)</f>
        <v>283569.27500000002</v>
      </c>
      <c r="I548" s="60">
        <f ca="1">SUM(D$12:D548)+SUMIF(E$12:E548, "&lt;0")</f>
        <v>268532</v>
      </c>
      <c r="J548" s="43"/>
      <c r="K548" s="61">
        <v>44719</v>
      </c>
      <c r="L548" s="62">
        <f t="shared" ca="1" si="241"/>
        <v>1562</v>
      </c>
      <c r="M548" s="62">
        <f t="shared" ca="1" si="257"/>
        <v>1562</v>
      </c>
      <c r="N548" s="62">
        <f t="shared" ref="N548:N611" ca="1" si="261" xml:space="preserve"> P524 + IF(O547 &lt; 0, -O547, 0)</f>
        <v>408</v>
      </c>
      <c r="O548" s="62">
        <f t="shared" ca="1" si="242"/>
        <v>1154</v>
      </c>
      <c r="P548" s="62">
        <f t="shared" ca="1" si="243"/>
        <v>1154</v>
      </c>
      <c r="Q548" s="62">
        <f t="shared" ca="1" si="251"/>
        <v>776851.27500000002</v>
      </c>
      <c r="R548" s="43">
        <f ca="1">SUM(P$12:P548)</f>
        <v>398999.27500000002</v>
      </c>
      <c r="S548" s="60">
        <f ca="1">SUM(N$12:N548)+SUMIF(O$12:O548, "&lt;0")</f>
        <v>377852</v>
      </c>
      <c r="U548" s="61">
        <v>44719</v>
      </c>
      <c r="V548" s="62">
        <f t="shared" ca="1" si="255"/>
        <v>2062</v>
      </c>
      <c r="W548" s="62">
        <f t="shared" ca="1" si="258"/>
        <v>2062</v>
      </c>
      <c r="X548" s="62">
        <f t="shared" ref="X548:X611" ca="1" si="262" xml:space="preserve"> Z524 + IF(Y547 &lt; 0, -Y547, 0)</f>
        <v>648</v>
      </c>
      <c r="Y548" s="62">
        <f t="shared" ca="1" si="244"/>
        <v>1414</v>
      </c>
      <c r="Z548" s="62">
        <f t="shared" ca="1" si="245"/>
        <v>1414</v>
      </c>
      <c r="AA548" s="62">
        <f t="shared" ca="1" si="252"/>
        <v>1001601.275</v>
      </c>
      <c r="AB548" s="43">
        <f ca="1">SUM(Z$12:Z548)</f>
        <v>514429.27500000002</v>
      </c>
      <c r="AC548" s="60">
        <f ca="1">SUM(X$12:X548)+SUMIF(Y$12:Y548, "&lt;0")</f>
        <v>487172</v>
      </c>
      <c r="AE548" s="61">
        <v>44719</v>
      </c>
      <c r="AF548" s="62">
        <f t="shared" ca="1" si="238"/>
        <v>1562</v>
      </c>
      <c r="AG548" s="62">
        <f t="shared" ca="1" si="259"/>
        <v>1562</v>
      </c>
      <c r="AH548" s="62">
        <f t="shared" ref="AH548:AH611" ca="1" si="263" xml:space="preserve"> AJ524 + IF(AI547 &lt; 0, -AI547, 0)</f>
        <v>408</v>
      </c>
      <c r="AI548" s="62">
        <f t="shared" ca="1" si="246"/>
        <v>1154</v>
      </c>
      <c r="AJ548" s="62">
        <f t="shared" ca="1" si="247"/>
        <v>1154</v>
      </c>
      <c r="AK548" s="62">
        <f t="shared" ca="1" si="253"/>
        <v>789351.27500000002</v>
      </c>
      <c r="AL548" s="43">
        <f ca="1">SUM(AJ$12:AJ548)</f>
        <v>405259.27500000002</v>
      </c>
      <c r="AM548" s="60">
        <f ca="1">SUM(AH$12:AH548)+SUMIF(AI$12:AI548, "&lt;0")</f>
        <v>384092</v>
      </c>
      <c r="AO548" s="61">
        <v>44719</v>
      </c>
      <c r="AP548" s="62">
        <f t="shared" ca="1" si="239"/>
        <v>2062</v>
      </c>
      <c r="AQ548" s="62">
        <f t="shared" ca="1" si="260"/>
        <v>2062</v>
      </c>
      <c r="AR548" s="62">
        <f t="shared" ref="AR548:AR611" ca="1" si="264" xml:space="preserve"> AT524 + IF(AS547 &lt; 0, -AS547, 0)</f>
        <v>648</v>
      </c>
      <c r="AS548" s="62">
        <f t="shared" ca="1" si="248"/>
        <v>1414</v>
      </c>
      <c r="AT548" s="62">
        <f t="shared" ca="1" si="249"/>
        <v>1414</v>
      </c>
      <c r="AU548" s="62">
        <f t="shared" ca="1" si="254"/>
        <v>1026601.275</v>
      </c>
      <c r="AV548" s="43">
        <f ca="1">SUM(AT$12:AT548)</f>
        <v>526949.27500000002</v>
      </c>
      <c r="AW548" s="60">
        <f ca="1">SUM(AR$12:AR548)+SUMIF(AS$12:AS548, "&lt;0")</f>
        <v>499652</v>
      </c>
    </row>
    <row r="549" spans="1:49" x14ac:dyDescent="0.2">
      <c r="A549" s="33">
        <v>44720</v>
      </c>
      <c r="B549" s="54">
        <f ca="1">IF($A549&gt;= $C$5,$C$6, INDEX('[1]Historical Data'!$C$2:$C$745, MATCH(A549, '[1]Historical Data'!$A$2:$A$745, 0)))</f>
        <v>1062</v>
      </c>
      <c r="C549" s="62">
        <f t="shared" ca="1" si="256"/>
        <v>1062</v>
      </c>
      <c r="D549" s="62">
        <f t="shared" ref="D549:D612" ca="1" si="265" xml:space="preserve"> F525 + IF(E548 &lt; 0, -E548, 0)</f>
        <v>1062</v>
      </c>
      <c r="E549" s="62">
        <f t="shared" ca="1" si="240"/>
        <v>0</v>
      </c>
      <c r="F549" s="62">
        <f t="shared" ca="1" si="237"/>
        <v>0</v>
      </c>
      <c r="G549" s="62">
        <f t="shared" ca="1" si="250"/>
        <v>553163.27500000002</v>
      </c>
      <c r="H549" s="43">
        <f ca="1">SUM(F$12:F549)</f>
        <v>283569.27500000002</v>
      </c>
      <c r="I549" s="60">
        <f ca="1">SUM(D$12:D549)+SUMIF(E$12:E549, "&lt;0")</f>
        <v>269594</v>
      </c>
      <c r="J549" s="43"/>
      <c r="K549" s="61">
        <v>44720</v>
      </c>
      <c r="L549" s="62">
        <f t="shared" ca="1" si="241"/>
        <v>1562</v>
      </c>
      <c r="M549" s="62">
        <f t="shared" ca="1" si="257"/>
        <v>1562</v>
      </c>
      <c r="N549" s="62">
        <f t="shared" ca="1" si="261"/>
        <v>1402</v>
      </c>
      <c r="O549" s="62">
        <f t="shared" ca="1" si="242"/>
        <v>160</v>
      </c>
      <c r="P549" s="62">
        <f t="shared" ca="1" si="243"/>
        <v>160</v>
      </c>
      <c r="Q549" s="62">
        <f t="shared" ca="1" si="251"/>
        <v>778413.27500000002</v>
      </c>
      <c r="R549" s="43">
        <f ca="1">SUM(P$12:P549)</f>
        <v>399159.27500000002</v>
      </c>
      <c r="S549" s="60">
        <f ca="1">SUM(N$12:N549)+SUMIF(O$12:O549, "&lt;0")</f>
        <v>379254</v>
      </c>
      <c r="U549" s="61">
        <v>44720</v>
      </c>
      <c r="V549" s="62">
        <f t="shared" ca="1" si="255"/>
        <v>2062</v>
      </c>
      <c r="W549" s="62">
        <f t="shared" ca="1" si="258"/>
        <v>2062</v>
      </c>
      <c r="X549" s="62">
        <f t="shared" ca="1" si="262"/>
        <v>1742</v>
      </c>
      <c r="Y549" s="62">
        <f t="shared" ca="1" si="244"/>
        <v>320</v>
      </c>
      <c r="Z549" s="62">
        <f t="shared" ca="1" si="245"/>
        <v>320</v>
      </c>
      <c r="AA549" s="62">
        <f t="shared" ca="1" si="252"/>
        <v>1003663.275</v>
      </c>
      <c r="AB549" s="43">
        <f ca="1">SUM(Z$12:Z549)</f>
        <v>514749.27500000002</v>
      </c>
      <c r="AC549" s="60">
        <f ca="1">SUM(X$12:X549)+SUMIF(Y$12:Y549, "&lt;0")</f>
        <v>488914</v>
      </c>
      <c r="AE549" s="61">
        <v>44720</v>
      </c>
      <c r="AF549" s="62">
        <f t="shared" ca="1" si="238"/>
        <v>1562</v>
      </c>
      <c r="AG549" s="62">
        <f t="shared" ca="1" si="259"/>
        <v>1562</v>
      </c>
      <c r="AH549" s="62">
        <f t="shared" ca="1" si="263"/>
        <v>1502</v>
      </c>
      <c r="AI549" s="62">
        <f t="shared" ca="1" si="246"/>
        <v>60</v>
      </c>
      <c r="AJ549" s="62">
        <f t="shared" ca="1" si="247"/>
        <v>60</v>
      </c>
      <c r="AK549" s="62">
        <f t="shared" ca="1" si="253"/>
        <v>790913.27500000002</v>
      </c>
      <c r="AL549" s="43">
        <f ca="1">SUM(AJ$12:AJ549)</f>
        <v>405319.27500000002</v>
      </c>
      <c r="AM549" s="60">
        <f ca="1">SUM(AH$12:AH549)+SUMIF(AI$12:AI549, "&lt;0")</f>
        <v>385594</v>
      </c>
      <c r="AO549" s="61">
        <v>44720</v>
      </c>
      <c r="AP549" s="62">
        <f t="shared" ca="1" si="239"/>
        <v>2062</v>
      </c>
      <c r="AQ549" s="62">
        <f t="shared" ca="1" si="260"/>
        <v>2062</v>
      </c>
      <c r="AR549" s="62">
        <f t="shared" ca="1" si="264"/>
        <v>1942</v>
      </c>
      <c r="AS549" s="62">
        <f t="shared" ca="1" si="248"/>
        <v>120</v>
      </c>
      <c r="AT549" s="62">
        <f t="shared" ca="1" si="249"/>
        <v>120</v>
      </c>
      <c r="AU549" s="62">
        <f t="shared" ca="1" si="254"/>
        <v>1028663.275</v>
      </c>
      <c r="AV549" s="43">
        <f ca="1">SUM(AT$12:AT549)</f>
        <v>527069.27500000002</v>
      </c>
      <c r="AW549" s="60">
        <f ca="1">SUM(AR$12:AR549)+SUMIF(AS$12:AS549, "&lt;0")</f>
        <v>501594</v>
      </c>
    </row>
    <row r="550" spans="1:49" x14ac:dyDescent="0.2">
      <c r="A550" s="33">
        <v>44721</v>
      </c>
      <c r="B550" s="54">
        <f ca="1">IF($A550&gt;= $C$5,$C$6, INDEX('[1]Historical Data'!$C$2:$C$745, MATCH(A550, '[1]Historical Data'!$A$2:$A$745, 0)))</f>
        <v>1062</v>
      </c>
      <c r="C550" s="62">
        <f t="shared" ca="1" si="256"/>
        <v>1062</v>
      </c>
      <c r="D550" s="62">
        <f t="shared" ca="1" si="265"/>
        <v>1062</v>
      </c>
      <c r="E550" s="62">
        <f t="shared" ca="1" si="240"/>
        <v>0</v>
      </c>
      <c r="F550" s="62">
        <f t="shared" ca="1" si="237"/>
        <v>0</v>
      </c>
      <c r="G550" s="62">
        <f t="shared" ca="1" si="250"/>
        <v>554225.27500000002</v>
      </c>
      <c r="H550" s="43">
        <f ca="1">SUM(F$12:F550)</f>
        <v>283569.27500000002</v>
      </c>
      <c r="I550" s="60">
        <f ca="1">SUM(D$12:D550)+SUMIF(E$12:E550, "&lt;0")</f>
        <v>270656</v>
      </c>
      <c r="J550" s="43"/>
      <c r="K550" s="61">
        <v>44721</v>
      </c>
      <c r="L550" s="62">
        <f t="shared" ca="1" si="241"/>
        <v>1562</v>
      </c>
      <c r="M550" s="62">
        <f t="shared" ca="1" si="257"/>
        <v>1562</v>
      </c>
      <c r="N550" s="62">
        <f t="shared" ca="1" si="261"/>
        <v>1407</v>
      </c>
      <c r="O550" s="62">
        <f t="shared" ca="1" si="242"/>
        <v>155</v>
      </c>
      <c r="P550" s="62">
        <f t="shared" ca="1" si="243"/>
        <v>155</v>
      </c>
      <c r="Q550" s="62">
        <f t="shared" ca="1" si="251"/>
        <v>779975.27500000002</v>
      </c>
      <c r="R550" s="43">
        <f ca="1">SUM(P$12:P550)</f>
        <v>399314.27500000002</v>
      </c>
      <c r="S550" s="60">
        <f ca="1">SUM(N$12:N550)+SUMIF(O$12:O550, "&lt;0")</f>
        <v>380661</v>
      </c>
      <c r="U550" s="61">
        <v>44721</v>
      </c>
      <c r="V550" s="62">
        <f t="shared" ca="1" si="255"/>
        <v>2062</v>
      </c>
      <c r="W550" s="62">
        <f t="shared" ca="1" si="258"/>
        <v>2062</v>
      </c>
      <c r="X550" s="62">
        <f t="shared" ca="1" si="262"/>
        <v>1752</v>
      </c>
      <c r="Y550" s="62">
        <f t="shared" ca="1" si="244"/>
        <v>310</v>
      </c>
      <c r="Z550" s="62">
        <f t="shared" ca="1" si="245"/>
        <v>310</v>
      </c>
      <c r="AA550" s="62">
        <f t="shared" ca="1" si="252"/>
        <v>1005725.275</v>
      </c>
      <c r="AB550" s="43">
        <f ca="1">SUM(Z$12:Z550)</f>
        <v>515059.27500000002</v>
      </c>
      <c r="AC550" s="60">
        <f ca="1">SUM(X$12:X550)+SUMIF(Y$12:Y550, "&lt;0")</f>
        <v>490666</v>
      </c>
      <c r="AE550" s="61">
        <v>44721</v>
      </c>
      <c r="AF550" s="62">
        <f t="shared" ca="1" si="238"/>
        <v>1562</v>
      </c>
      <c r="AG550" s="62">
        <f t="shared" ca="1" si="259"/>
        <v>1562</v>
      </c>
      <c r="AH550" s="62">
        <f t="shared" ca="1" si="263"/>
        <v>1512</v>
      </c>
      <c r="AI550" s="62">
        <f t="shared" ca="1" si="246"/>
        <v>50</v>
      </c>
      <c r="AJ550" s="62">
        <f t="shared" ca="1" si="247"/>
        <v>50</v>
      </c>
      <c r="AK550" s="62">
        <f t="shared" ca="1" si="253"/>
        <v>792475.27500000002</v>
      </c>
      <c r="AL550" s="43">
        <f ca="1">SUM(AJ$12:AJ550)</f>
        <v>405369.27500000002</v>
      </c>
      <c r="AM550" s="60">
        <f ca="1">SUM(AH$12:AH550)+SUMIF(AI$12:AI550, "&lt;0")</f>
        <v>387106</v>
      </c>
      <c r="AO550" s="61">
        <v>44721</v>
      </c>
      <c r="AP550" s="62">
        <f t="shared" ca="1" si="239"/>
        <v>2062</v>
      </c>
      <c r="AQ550" s="62">
        <f t="shared" ca="1" si="260"/>
        <v>2062</v>
      </c>
      <c r="AR550" s="62">
        <f t="shared" ca="1" si="264"/>
        <v>1692</v>
      </c>
      <c r="AS550" s="62">
        <f t="shared" ca="1" si="248"/>
        <v>370</v>
      </c>
      <c r="AT550" s="62">
        <f t="shared" ca="1" si="249"/>
        <v>370</v>
      </c>
      <c r="AU550" s="62">
        <f t="shared" ca="1" si="254"/>
        <v>1030725.275</v>
      </c>
      <c r="AV550" s="43">
        <f ca="1">SUM(AT$12:AT550)</f>
        <v>527439.27500000002</v>
      </c>
      <c r="AW550" s="60">
        <f ca="1">SUM(AR$12:AR550)+SUMIF(AS$12:AS550, "&lt;0")</f>
        <v>503286</v>
      </c>
    </row>
    <row r="551" spans="1:49" x14ac:dyDescent="0.2">
      <c r="A551" s="33">
        <v>44722</v>
      </c>
      <c r="B551" s="54">
        <f ca="1">IF($A551&gt;= $C$5,$C$6, INDEX('[1]Historical Data'!$C$2:$C$745, MATCH(A551, '[1]Historical Data'!$A$2:$A$745, 0)))</f>
        <v>1062</v>
      </c>
      <c r="C551" s="62">
        <f t="shared" ca="1" si="256"/>
        <v>1062</v>
      </c>
      <c r="D551" s="62">
        <f t="shared" ca="1" si="265"/>
        <v>1062</v>
      </c>
      <c r="E551" s="62">
        <f t="shared" ca="1" si="240"/>
        <v>0</v>
      </c>
      <c r="F551" s="62">
        <f t="shared" ca="1" si="237"/>
        <v>0</v>
      </c>
      <c r="G551" s="62">
        <f t="shared" ca="1" si="250"/>
        <v>555287.27500000002</v>
      </c>
      <c r="H551" s="43">
        <f ca="1">SUM(F$12:F551)</f>
        <v>283569.27500000002</v>
      </c>
      <c r="I551" s="60">
        <f ca="1">SUM(D$12:D551)+SUMIF(E$12:E551, "&lt;0")</f>
        <v>271718</v>
      </c>
      <c r="J551" s="43"/>
      <c r="K551" s="61">
        <v>44722</v>
      </c>
      <c r="L551" s="62">
        <f t="shared" ca="1" si="241"/>
        <v>1562</v>
      </c>
      <c r="M551" s="62">
        <f t="shared" ca="1" si="257"/>
        <v>1562</v>
      </c>
      <c r="N551" s="62">
        <f t="shared" ca="1" si="261"/>
        <v>1412</v>
      </c>
      <c r="O551" s="62">
        <f t="shared" ca="1" si="242"/>
        <v>150</v>
      </c>
      <c r="P551" s="62">
        <f t="shared" ca="1" si="243"/>
        <v>150</v>
      </c>
      <c r="Q551" s="62">
        <f t="shared" ca="1" si="251"/>
        <v>781537.27500000002</v>
      </c>
      <c r="R551" s="43">
        <f ca="1">SUM(P$12:P551)</f>
        <v>399464.27500000002</v>
      </c>
      <c r="S551" s="60">
        <f ca="1">SUM(N$12:N551)+SUMIF(O$12:O551, "&lt;0")</f>
        <v>382073</v>
      </c>
      <c r="U551" s="61">
        <v>44722</v>
      </c>
      <c r="V551" s="62">
        <f t="shared" ca="1" si="255"/>
        <v>2062</v>
      </c>
      <c r="W551" s="62">
        <f t="shared" ca="1" si="258"/>
        <v>2062</v>
      </c>
      <c r="X551" s="62">
        <f t="shared" ca="1" si="262"/>
        <v>1762</v>
      </c>
      <c r="Y551" s="62">
        <f t="shared" ca="1" si="244"/>
        <v>300</v>
      </c>
      <c r="Z551" s="62">
        <f t="shared" ca="1" si="245"/>
        <v>300</v>
      </c>
      <c r="AA551" s="62">
        <f t="shared" ca="1" si="252"/>
        <v>1007787.275</v>
      </c>
      <c r="AB551" s="43">
        <f ca="1">SUM(Z$12:Z551)</f>
        <v>515359.27500000002</v>
      </c>
      <c r="AC551" s="60">
        <f ca="1">SUM(X$12:X551)+SUMIF(Y$12:Y551, "&lt;0")</f>
        <v>492428</v>
      </c>
      <c r="AE551" s="61">
        <v>44722</v>
      </c>
      <c r="AF551" s="62">
        <f t="shared" ca="1" si="238"/>
        <v>1562</v>
      </c>
      <c r="AG551" s="62">
        <f t="shared" ca="1" si="259"/>
        <v>1562</v>
      </c>
      <c r="AH551" s="62">
        <f t="shared" ca="1" si="263"/>
        <v>1522</v>
      </c>
      <c r="AI551" s="62">
        <f t="shared" ca="1" si="246"/>
        <v>40</v>
      </c>
      <c r="AJ551" s="62">
        <f t="shared" ca="1" si="247"/>
        <v>40</v>
      </c>
      <c r="AK551" s="62">
        <f t="shared" ca="1" si="253"/>
        <v>794037.27500000002</v>
      </c>
      <c r="AL551" s="43">
        <f ca="1">SUM(AJ$12:AJ551)</f>
        <v>405409.27500000002</v>
      </c>
      <c r="AM551" s="60">
        <f ca="1">SUM(AH$12:AH551)+SUMIF(AI$12:AI551, "&lt;0")</f>
        <v>388628</v>
      </c>
      <c r="AO551" s="61">
        <v>44722</v>
      </c>
      <c r="AP551" s="62">
        <f t="shared" ca="1" si="239"/>
        <v>2062</v>
      </c>
      <c r="AQ551" s="62">
        <f t="shared" ca="1" si="260"/>
        <v>2062</v>
      </c>
      <c r="AR551" s="62">
        <f t="shared" ca="1" si="264"/>
        <v>1681.7210000000014</v>
      </c>
      <c r="AS551" s="62">
        <f t="shared" ca="1" si="248"/>
        <v>380.27899999999863</v>
      </c>
      <c r="AT551" s="62">
        <f t="shared" ca="1" si="249"/>
        <v>380.27899999999863</v>
      </c>
      <c r="AU551" s="62">
        <f t="shared" ca="1" si="254"/>
        <v>1032787.275</v>
      </c>
      <c r="AV551" s="43">
        <f ca="1">SUM(AT$12:AT551)</f>
        <v>527819.554</v>
      </c>
      <c r="AW551" s="60">
        <f ca="1">SUM(AR$12:AR551)+SUMIF(AS$12:AS551, "&lt;0")</f>
        <v>504967.72100000002</v>
      </c>
    </row>
    <row r="552" spans="1:49" x14ac:dyDescent="0.2">
      <c r="A552" s="33">
        <v>44723</v>
      </c>
      <c r="B552" s="54">
        <f ca="1">IF($A552&gt;= $C$5,$C$6, INDEX('[1]Historical Data'!$C$2:$C$745, MATCH(A552, '[1]Historical Data'!$A$2:$A$745, 0)))</f>
        <v>1062</v>
      </c>
      <c r="C552" s="62">
        <f t="shared" ca="1" si="256"/>
        <v>1062</v>
      </c>
      <c r="D552" s="62">
        <f t="shared" ca="1" si="265"/>
        <v>1062</v>
      </c>
      <c r="E552" s="62">
        <f t="shared" ca="1" si="240"/>
        <v>0</v>
      </c>
      <c r="F552" s="62">
        <f t="shared" ca="1" si="237"/>
        <v>0</v>
      </c>
      <c r="G552" s="62">
        <f t="shared" ca="1" si="250"/>
        <v>556349.27500000002</v>
      </c>
      <c r="H552" s="43">
        <f ca="1">SUM(F$12:F552)</f>
        <v>283569.27500000002</v>
      </c>
      <c r="I552" s="60">
        <f ca="1">SUM(D$12:D552)+SUMIF(E$12:E552, "&lt;0")</f>
        <v>272780</v>
      </c>
      <c r="J552" s="43"/>
      <c r="K552" s="61">
        <v>44723</v>
      </c>
      <c r="L552" s="62">
        <f t="shared" ca="1" si="241"/>
        <v>1562</v>
      </c>
      <c r="M552" s="62">
        <f t="shared" ca="1" si="257"/>
        <v>1562</v>
      </c>
      <c r="N552" s="62">
        <f t="shared" ca="1" si="261"/>
        <v>1121.2750000000015</v>
      </c>
      <c r="O552" s="62">
        <f t="shared" ca="1" si="242"/>
        <v>440.72499999999854</v>
      </c>
      <c r="P552" s="62">
        <f t="shared" ca="1" si="243"/>
        <v>440.72499999999854</v>
      </c>
      <c r="Q552" s="62">
        <f t="shared" ca="1" si="251"/>
        <v>783099.27500000002</v>
      </c>
      <c r="R552" s="43">
        <f ca="1">SUM(P$12:P552)</f>
        <v>399905</v>
      </c>
      <c r="S552" s="60">
        <f ca="1">SUM(N$12:N552)+SUMIF(O$12:O552, "&lt;0")</f>
        <v>383194.27500000002</v>
      </c>
      <c r="U552" s="61">
        <v>44723</v>
      </c>
      <c r="V552" s="62">
        <f t="shared" ca="1" si="255"/>
        <v>2062</v>
      </c>
      <c r="W552" s="62">
        <f t="shared" ca="1" si="258"/>
        <v>2062</v>
      </c>
      <c r="X552" s="62">
        <f t="shared" ca="1" si="262"/>
        <v>1046.2750000000015</v>
      </c>
      <c r="Y552" s="62">
        <f t="shared" ca="1" si="244"/>
        <v>1015.7249999999985</v>
      </c>
      <c r="Z552" s="62">
        <f t="shared" ca="1" si="245"/>
        <v>1015.7249999999985</v>
      </c>
      <c r="AA552" s="62">
        <f t="shared" ca="1" si="252"/>
        <v>1009849.275</v>
      </c>
      <c r="AB552" s="43">
        <f ca="1">SUM(Z$12:Z552)</f>
        <v>516375</v>
      </c>
      <c r="AC552" s="60">
        <f ca="1">SUM(X$12:X552)+SUMIF(Y$12:Y552, "&lt;0")</f>
        <v>493474.27500000002</v>
      </c>
      <c r="AE552" s="61">
        <v>44723</v>
      </c>
      <c r="AF552" s="62">
        <f t="shared" ca="1" si="238"/>
        <v>1562</v>
      </c>
      <c r="AG552" s="62">
        <f t="shared" ca="1" si="259"/>
        <v>1562</v>
      </c>
      <c r="AH552" s="62">
        <f t="shared" ca="1" si="263"/>
        <v>806.27500000000146</v>
      </c>
      <c r="AI552" s="62">
        <f t="shared" ca="1" si="246"/>
        <v>755.72499999999854</v>
      </c>
      <c r="AJ552" s="62">
        <f t="shared" ca="1" si="247"/>
        <v>755.72499999999854</v>
      </c>
      <c r="AK552" s="62">
        <f t="shared" ca="1" si="253"/>
        <v>795599.27500000002</v>
      </c>
      <c r="AL552" s="43">
        <f ca="1">SUM(AJ$12:AJ552)</f>
        <v>406165</v>
      </c>
      <c r="AM552" s="60">
        <f ca="1">SUM(AH$12:AH552)+SUMIF(AI$12:AI552, "&lt;0")</f>
        <v>389434.27500000002</v>
      </c>
      <c r="AO552" s="61">
        <v>44723</v>
      </c>
      <c r="AP552" s="62">
        <f t="shared" ca="1" si="239"/>
        <v>2062</v>
      </c>
      <c r="AQ552" s="62">
        <f t="shared" ca="1" si="260"/>
        <v>2062</v>
      </c>
      <c r="AR552" s="62">
        <f t="shared" ca="1" si="264"/>
        <v>986.55400000000009</v>
      </c>
      <c r="AS552" s="62">
        <f t="shared" ca="1" si="248"/>
        <v>1075.4459999999999</v>
      </c>
      <c r="AT552" s="62">
        <f t="shared" ca="1" si="249"/>
        <v>1075.4459999999999</v>
      </c>
      <c r="AU552" s="62">
        <f t="shared" ca="1" si="254"/>
        <v>1034849.275</v>
      </c>
      <c r="AV552" s="43">
        <f ca="1">SUM(AT$12:AT552)</f>
        <v>528895</v>
      </c>
      <c r="AW552" s="60">
        <f ca="1">SUM(AR$12:AR552)+SUMIF(AS$12:AS552, "&lt;0")</f>
        <v>505954.27500000002</v>
      </c>
    </row>
    <row r="553" spans="1:49" x14ac:dyDescent="0.2">
      <c r="A553" s="33">
        <v>44724</v>
      </c>
      <c r="B553" s="54">
        <f ca="1">IF($A553&gt;= $C$5,$C$6, INDEX('[1]Historical Data'!$C$2:$C$745, MATCH(A553, '[1]Historical Data'!$A$2:$A$745, 0)))</f>
        <v>1062</v>
      </c>
      <c r="C553" s="62">
        <f t="shared" ca="1" si="256"/>
        <v>1062</v>
      </c>
      <c r="D553" s="62">
        <f t="shared" ca="1" si="265"/>
        <v>1062</v>
      </c>
      <c r="E553" s="62">
        <f t="shared" ca="1" si="240"/>
        <v>0</v>
      </c>
      <c r="F553" s="62">
        <f t="shared" ca="1" si="237"/>
        <v>0</v>
      </c>
      <c r="G553" s="62">
        <f t="shared" ca="1" si="250"/>
        <v>557411.27500000002</v>
      </c>
      <c r="H553" s="43">
        <f ca="1">SUM(F$12:F553)</f>
        <v>283569.27500000002</v>
      </c>
      <c r="I553" s="60">
        <f ca="1">SUM(D$12:D553)+SUMIF(E$12:E553, "&lt;0")</f>
        <v>273842</v>
      </c>
      <c r="J553" s="43"/>
      <c r="K553" s="61">
        <v>44724</v>
      </c>
      <c r="L553" s="62">
        <f t="shared" ca="1" si="241"/>
        <v>1562</v>
      </c>
      <c r="M553" s="62">
        <f t="shared" ca="1" si="257"/>
        <v>1562</v>
      </c>
      <c r="N553" s="62">
        <f t="shared" ca="1" si="261"/>
        <v>1206</v>
      </c>
      <c r="O553" s="62">
        <f t="shared" ca="1" si="242"/>
        <v>356</v>
      </c>
      <c r="P553" s="62">
        <f t="shared" ca="1" si="243"/>
        <v>356</v>
      </c>
      <c r="Q553" s="62">
        <f t="shared" ca="1" si="251"/>
        <v>784661.27500000002</v>
      </c>
      <c r="R553" s="43">
        <f ca="1">SUM(P$12:P553)</f>
        <v>400261</v>
      </c>
      <c r="S553" s="60">
        <f ca="1">SUM(N$12:N553)+SUMIF(O$12:O553, "&lt;0")</f>
        <v>384400.27500000002</v>
      </c>
      <c r="U553" s="61">
        <v>44724</v>
      </c>
      <c r="V553" s="62">
        <f t="shared" ca="1" si="255"/>
        <v>2062</v>
      </c>
      <c r="W553" s="62">
        <f t="shared" ca="1" si="258"/>
        <v>2062</v>
      </c>
      <c r="X553" s="62">
        <f t="shared" ca="1" si="262"/>
        <v>1446</v>
      </c>
      <c r="Y553" s="62">
        <f t="shared" ca="1" si="244"/>
        <v>616</v>
      </c>
      <c r="Z553" s="62">
        <f t="shared" ca="1" si="245"/>
        <v>616</v>
      </c>
      <c r="AA553" s="62">
        <f t="shared" ca="1" si="252"/>
        <v>1011911.275</v>
      </c>
      <c r="AB553" s="43">
        <f ca="1">SUM(Z$12:Z553)</f>
        <v>516991</v>
      </c>
      <c r="AC553" s="60">
        <f ca="1">SUM(X$12:X553)+SUMIF(Y$12:Y553, "&lt;0")</f>
        <v>494920.27500000002</v>
      </c>
      <c r="AE553" s="61">
        <v>44724</v>
      </c>
      <c r="AF553" s="62">
        <f t="shared" ca="1" si="238"/>
        <v>1562</v>
      </c>
      <c r="AG553" s="62">
        <f t="shared" ca="1" si="259"/>
        <v>1562</v>
      </c>
      <c r="AH553" s="62">
        <f t="shared" ca="1" si="263"/>
        <v>1206</v>
      </c>
      <c r="AI553" s="62">
        <f t="shared" ca="1" si="246"/>
        <v>356</v>
      </c>
      <c r="AJ553" s="62">
        <f t="shared" ca="1" si="247"/>
        <v>356</v>
      </c>
      <c r="AK553" s="62">
        <f t="shared" ca="1" si="253"/>
        <v>797161.27500000002</v>
      </c>
      <c r="AL553" s="43">
        <f ca="1">SUM(AJ$12:AJ553)</f>
        <v>406521</v>
      </c>
      <c r="AM553" s="60">
        <f ca="1">SUM(AH$12:AH553)+SUMIF(AI$12:AI553, "&lt;0")</f>
        <v>390640.27500000002</v>
      </c>
      <c r="AO553" s="61">
        <v>44724</v>
      </c>
      <c r="AP553" s="62">
        <f t="shared" ca="1" si="239"/>
        <v>2062</v>
      </c>
      <c r="AQ553" s="62">
        <f t="shared" ca="1" si="260"/>
        <v>2062</v>
      </c>
      <c r="AR553" s="62">
        <f t="shared" ca="1" si="264"/>
        <v>1446</v>
      </c>
      <c r="AS553" s="62">
        <f t="shared" ca="1" si="248"/>
        <v>616</v>
      </c>
      <c r="AT553" s="62">
        <f t="shared" ca="1" si="249"/>
        <v>616</v>
      </c>
      <c r="AU553" s="62">
        <f t="shared" ca="1" si="254"/>
        <v>1036911.275</v>
      </c>
      <c r="AV553" s="43">
        <f ca="1">SUM(AT$12:AT553)</f>
        <v>529511</v>
      </c>
      <c r="AW553" s="60">
        <f ca="1">SUM(AR$12:AR553)+SUMIF(AS$12:AS553, "&lt;0")</f>
        <v>507400.27500000002</v>
      </c>
    </row>
    <row r="554" spans="1:49" x14ac:dyDescent="0.2">
      <c r="A554" s="33">
        <v>44725</v>
      </c>
      <c r="B554" s="54">
        <f ca="1">IF($A554&gt;= $C$5,$C$6, INDEX('[1]Historical Data'!$C$2:$C$745, MATCH(A554, '[1]Historical Data'!$A$2:$A$745, 0)))</f>
        <v>1062</v>
      </c>
      <c r="C554" s="62">
        <f t="shared" ca="1" si="256"/>
        <v>1062</v>
      </c>
      <c r="D554" s="62">
        <f t="shared" ca="1" si="265"/>
        <v>781.27500000000146</v>
      </c>
      <c r="E554" s="62">
        <f t="shared" ca="1" si="240"/>
        <v>280.72499999999854</v>
      </c>
      <c r="F554" s="62">
        <f t="shared" ca="1" si="237"/>
        <v>280.72499999999854</v>
      </c>
      <c r="G554" s="62">
        <f t="shared" ca="1" si="250"/>
        <v>558473.27500000002</v>
      </c>
      <c r="H554" s="43">
        <f ca="1">SUM(F$12:F554)</f>
        <v>283850</v>
      </c>
      <c r="I554" s="60">
        <f ca="1">SUM(D$12:D554)+SUMIF(E$12:E554, "&lt;0")</f>
        <v>274623.27500000002</v>
      </c>
      <c r="J554" s="43"/>
      <c r="K554" s="61">
        <v>44725</v>
      </c>
      <c r="L554" s="62">
        <f t="shared" ca="1" si="241"/>
        <v>1562</v>
      </c>
      <c r="M554" s="62">
        <f t="shared" ca="1" si="257"/>
        <v>1562</v>
      </c>
      <c r="N554" s="62">
        <f t="shared" ca="1" si="261"/>
        <v>988</v>
      </c>
      <c r="O554" s="62">
        <f t="shared" ca="1" si="242"/>
        <v>574</v>
      </c>
      <c r="P554" s="62">
        <f t="shared" ca="1" si="243"/>
        <v>574</v>
      </c>
      <c r="Q554" s="62">
        <f t="shared" ca="1" si="251"/>
        <v>786223.27500000002</v>
      </c>
      <c r="R554" s="43">
        <f ca="1">SUM(P$12:P554)</f>
        <v>400835</v>
      </c>
      <c r="S554" s="60">
        <f ca="1">SUM(N$12:N554)+SUMIF(O$12:O554, "&lt;0")</f>
        <v>385388.27500000002</v>
      </c>
      <c r="U554" s="61">
        <v>44725</v>
      </c>
      <c r="V554" s="62">
        <f t="shared" ca="1" si="255"/>
        <v>2062</v>
      </c>
      <c r="W554" s="62">
        <f t="shared" ca="1" si="258"/>
        <v>2062</v>
      </c>
      <c r="X554" s="62">
        <f t="shared" ca="1" si="262"/>
        <v>1233</v>
      </c>
      <c r="Y554" s="62">
        <f t="shared" ca="1" si="244"/>
        <v>829</v>
      </c>
      <c r="Z554" s="62">
        <f t="shared" ca="1" si="245"/>
        <v>829</v>
      </c>
      <c r="AA554" s="62">
        <f t="shared" ca="1" si="252"/>
        <v>1013973.275</v>
      </c>
      <c r="AB554" s="43">
        <f ca="1">SUM(Z$12:Z554)</f>
        <v>517820</v>
      </c>
      <c r="AC554" s="60">
        <f ca="1">SUM(X$12:X554)+SUMIF(Y$12:Y554, "&lt;0")</f>
        <v>496153.27500000002</v>
      </c>
      <c r="AE554" s="61">
        <v>44725</v>
      </c>
      <c r="AF554" s="62">
        <f t="shared" ca="1" si="238"/>
        <v>1562</v>
      </c>
      <c r="AG554" s="62">
        <f t="shared" ca="1" si="259"/>
        <v>1562</v>
      </c>
      <c r="AH554" s="62">
        <f t="shared" ca="1" si="263"/>
        <v>993</v>
      </c>
      <c r="AI554" s="62">
        <f t="shared" ca="1" si="246"/>
        <v>569</v>
      </c>
      <c r="AJ554" s="62">
        <f t="shared" ca="1" si="247"/>
        <v>569</v>
      </c>
      <c r="AK554" s="62">
        <f t="shared" ca="1" si="253"/>
        <v>798723.27500000002</v>
      </c>
      <c r="AL554" s="43">
        <f ca="1">SUM(AJ$12:AJ554)</f>
        <v>407090</v>
      </c>
      <c r="AM554" s="60">
        <f ca="1">SUM(AH$12:AH554)+SUMIF(AI$12:AI554, "&lt;0")</f>
        <v>391633.27500000002</v>
      </c>
      <c r="AO554" s="61">
        <v>44725</v>
      </c>
      <c r="AP554" s="62">
        <f t="shared" ca="1" si="239"/>
        <v>2062</v>
      </c>
      <c r="AQ554" s="62">
        <f t="shared" ca="1" si="260"/>
        <v>2062</v>
      </c>
      <c r="AR554" s="62">
        <f t="shared" ca="1" si="264"/>
        <v>1243</v>
      </c>
      <c r="AS554" s="62">
        <f t="shared" ca="1" si="248"/>
        <v>819</v>
      </c>
      <c r="AT554" s="62">
        <f t="shared" ca="1" si="249"/>
        <v>819</v>
      </c>
      <c r="AU554" s="62">
        <f t="shared" ca="1" si="254"/>
        <v>1038973.275</v>
      </c>
      <c r="AV554" s="43">
        <f ca="1">SUM(AT$12:AT554)</f>
        <v>530330</v>
      </c>
      <c r="AW554" s="60">
        <f ca="1">SUM(AR$12:AR554)+SUMIF(AS$12:AS554, "&lt;0")</f>
        <v>508643.27500000002</v>
      </c>
    </row>
    <row r="555" spans="1:49" x14ac:dyDescent="0.2">
      <c r="A555" s="33">
        <v>44726</v>
      </c>
      <c r="B555" s="54">
        <f ca="1">IF($A555&gt;= $C$5,$C$6, INDEX('[1]Historical Data'!$C$2:$C$745, MATCH(A555, '[1]Historical Data'!$A$2:$A$745, 0)))</f>
        <v>1062</v>
      </c>
      <c r="C555" s="62">
        <f t="shared" ca="1" si="256"/>
        <v>1062</v>
      </c>
      <c r="D555" s="62">
        <f t="shared" ca="1" si="265"/>
        <v>728</v>
      </c>
      <c r="E555" s="62">
        <f t="shared" ca="1" si="240"/>
        <v>334</v>
      </c>
      <c r="F555" s="62">
        <f t="shared" ca="1" si="237"/>
        <v>334</v>
      </c>
      <c r="G555" s="62">
        <f t="shared" ca="1" si="250"/>
        <v>559535.27500000002</v>
      </c>
      <c r="H555" s="43">
        <f ca="1">SUM(F$12:F555)</f>
        <v>284184</v>
      </c>
      <c r="I555" s="60">
        <f ca="1">SUM(D$12:D555)+SUMIF(E$12:E555, "&lt;0")</f>
        <v>275351.27500000002</v>
      </c>
      <c r="J555" s="43"/>
      <c r="K555" s="61">
        <v>44726</v>
      </c>
      <c r="L555" s="62">
        <f t="shared" ca="1" si="241"/>
        <v>1562</v>
      </c>
      <c r="M555" s="62">
        <f t="shared" ca="1" si="257"/>
        <v>1562</v>
      </c>
      <c r="N555" s="62">
        <f t="shared" ca="1" si="261"/>
        <v>978</v>
      </c>
      <c r="O555" s="62">
        <f t="shared" ca="1" si="242"/>
        <v>584</v>
      </c>
      <c r="P555" s="62">
        <f t="shared" ca="1" si="243"/>
        <v>584</v>
      </c>
      <c r="Q555" s="62">
        <f t="shared" ca="1" si="251"/>
        <v>787785.27500000002</v>
      </c>
      <c r="R555" s="43">
        <f ca="1">SUM(P$12:P555)</f>
        <v>401419</v>
      </c>
      <c r="S555" s="60">
        <f ca="1">SUM(N$12:N555)+SUMIF(O$12:O555, "&lt;0")</f>
        <v>386366.27500000002</v>
      </c>
      <c r="U555" s="61">
        <v>44726</v>
      </c>
      <c r="V555" s="62">
        <f t="shared" ca="1" si="255"/>
        <v>2062</v>
      </c>
      <c r="W555" s="62">
        <f t="shared" ca="1" si="258"/>
        <v>2062</v>
      </c>
      <c r="X555" s="62">
        <f t="shared" ca="1" si="262"/>
        <v>1228</v>
      </c>
      <c r="Y555" s="62">
        <f t="shared" ca="1" si="244"/>
        <v>834</v>
      </c>
      <c r="Z555" s="62">
        <f t="shared" ca="1" si="245"/>
        <v>834</v>
      </c>
      <c r="AA555" s="62">
        <f t="shared" ca="1" si="252"/>
        <v>1016035.275</v>
      </c>
      <c r="AB555" s="43">
        <f ca="1">SUM(Z$12:Z555)</f>
        <v>518654</v>
      </c>
      <c r="AC555" s="60">
        <f ca="1">SUM(X$12:X555)+SUMIF(Y$12:Y555, "&lt;0")</f>
        <v>497381.27500000002</v>
      </c>
      <c r="AE555" s="61">
        <v>44726</v>
      </c>
      <c r="AF555" s="62">
        <f t="shared" ca="1" si="238"/>
        <v>1562</v>
      </c>
      <c r="AG555" s="62">
        <f t="shared" ca="1" si="259"/>
        <v>1562</v>
      </c>
      <c r="AH555" s="62">
        <f t="shared" ca="1" si="263"/>
        <v>988</v>
      </c>
      <c r="AI555" s="62">
        <f t="shared" ca="1" si="246"/>
        <v>574</v>
      </c>
      <c r="AJ555" s="62">
        <f t="shared" ca="1" si="247"/>
        <v>574</v>
      </c>
      <c r="AK555" s="62">
        <f t="shared" ca="1" si="253"/>
        <v>800285.27500000002</v>
      </c>
      <c r="AL555" s="43">
        <f ca="1">SUM(AJ$12:AJ555)</f>
        <v>407664</v>
      </c>
      <c r="AM555" s="60">
        <f ca="1">SUM(AH$12:AH555)+SUMIF(AI$12:AI555, "&lt;0")</f>
        <v>392621.27500000002</v>
      </c>
      <c r="AO555" s="61">
        <v>44726</v>
      </c>
      <c r="AP555" s="62">
        <f t="shared" ca="1" si="239"/>
        <v>2062</v>
      </c>
      <c r="AQ555" s="62">
        <f t="shared" ca="1" si="260"/>
        <v>2062</v>
      </c>
      <c r="AR555" s="62">
        <f t="shared" ca="1" si="264"/>
        <v>1248</v>
      </c>
      <c r="AS555" s="62">
        <f t="shared" ca="1" si="248"/>
        <v>814</v>
      </c>
      <c r="AT555" s="62">
        <f t="shared" ca="1" si="249"/>
        <v>814</v>
      </c>
      <c r="AU555" s="62">
        <f t="shared" ca="1" si="254"/>
        <v>1041035.275</v>
      </c>
      <c r="AV555" s="43">
        <f ca="1">SUM(AT$12:AT555)</f>
        <v>531144</v>
      </c>
      <c r="AW555" s="60">
        <f ca="1">SUM(AR$12:AR555)+SUMIF(AS$12:AS555, "&lt;0")</f>
        <v>509891.27500000002</v>
      </c>
    </row>
    <row r="556" spans="1:49" x14ac:dyDescent="0.2">
      <c r="A556" s="33">
        <v>44727</v>
      </c>
      <c r="B556" s="54">
        <f ca="1">IF($A556&gt;= $C$5,$C$6, INDEX('[1]Historical Data'!$C$2:$C$745, MATCH(A556, '[1]Historical Data'!$A$2:$A$745, 0)))</f>
        <v>1062</v>
      </c>
      <c r="C556" s="62">
        <f t="shared" ca="1" si="256"/>
        <v>1062</v>
      </c>
      <c r="D556" s="62">
        <f t="shared" ca="1" si="265"/>
        <v>1018</v>
      </c>
      <c r="E556" s="62">
        <f t="shared" ca="1" si="240"/>
        <v>44</v>
      </c>
      <c r="F556" s="62">
        <f t="shared" ca="1" si="237"/>
        <v>44</v>
      </c>
      <c r="G556" s="62">
        <f t="shared" ca="1" si="250"/>
        <v>560597.27500000002</v>
      </c>
      <c r="H556" s="43">
        <f ca="1">SUM(F$12:F556)</f>
        <v>284228</v>
      </c>
      <c r="I556" s="60">
        <f ca="1">SUM(D$12:D556)+SUMIF(E$12:E556, "&lt;0")</f>
        <v>276369.27500000002</v>
      </c>
      <c r="J556" s="43"/>
      <c r="K556" s="61">
        <v>44727</v>
      </c>
      <c r="L556" s="62">
        <f t="shared" ca="1" si="241"/>
        <v>1562</v>
      </c>
      <c r="M556" s="62">
        <f t="shared" ca="1" si="257"/>
        <v>1562</v>
      </c>
      <c r="N556" s="62">
        <f t="shared" ca="1" si="261"/>
        <v>1273</v>
      </c>
      <c r="O556" s="62">
        <f t="shared" ca="1" si="242"/>
        <v>289</v>
      </c>
      <c r="P556" s="62">
        <f t="shared" ca="1" si="243"/>
        <v>289</v>
      </c>
      <c r="Q556" s="62">
        <f t="shared" ca="1" si="251"/>
        <v>789347.27500000002</v>
      </c>
      <c r="R556" s="43">
        <f ca="1">SUM(P$12:P556)</f>
        <v>401708</v>
      </c>
      <c r="S556" s="60">
        <f ca="1">SUM(N$12:N556)+SUMIF(O$12:O556, "&lt;0")</f>
        <v>387639.27500000002</v>
      </c>
      <c r="U556" s="61">
        <v>44727</v>
      </c>
      <c r="V556" s="62">
        <f t="shared" ca="1" si="255"/>
        <v>2062</v>
      </c>
      <c r="W556" s="62">
        <f t="shared" ca="1" si="258"/>
        <v>2062</v>
      </c>
      <c r="X556" s="62">
        <f t="shared" ca="1" si="262"/>
        <v>1528</v>
      </c>
      <c r="Y556" s="62">
        <f t="shared" ca="1" si="244"/>
        <v>534</v>
      </c>
      <c r="Z556" s="62">
        <f t="shared" ca="1" si="245"/>
        <v>534</v>
      </c>
      <c r="AA556" s="62">
        <f t="shared" ca="1" si="252"/>
        <v>1018097.275</v>
      </c>
      <c r="AB556" s="43">
        <f ca="1">SUM(Z$12:Z556)</f>
        <v>519188</v>
      </c>
      <c r="AC556" s="60">
        <f ca="1">SUM(X$12:X556)+SUMIF(Y$12:Y556, "&lt;0")</f>
        <v>498909.27500000002</v>
      </c>
      <c r="AE556" s="61">
        <v>44727</v>
      </c>
      <c r="AF556" s="62">
        <f t="shared" ca="1" si="238"/>
        <v>1562</v>
      </c>
      <c r="AG556" s="62">
        <f t="shared" ca="1" si="259"/>
        <v>1562</v>
      </c>
      <c r="AH556" s="62">
        <f t="shared" ca="1" si="263"/>
        <v>1278</v>
      </c>
      <c r="AI556" s="62">
        <f t="shared" ca="1" si="246"/>
        <v>284</v>
      </c>
      <c r="AJ556" s="62">
        <f t="shared" ca="1" si="247"/>
        <v>284</v>
      </c>
      <c r="AK556" s="62">
        <f t="shared" ca="1" si="253"/>
        <v>801847.27500000002</v>
      </c>
      <c r="AL556" s="43">
        <f ca="1">SUM(AJ$12:AJ556)</f>
        <v>407948</v>
      </c>
      <c r="AM556" s="60">
        <f ca="1">SUM(AH$12:AH556)+SUMIF(AI$12:AI556, "&lt;0")</f>
        <v>393899.27500000002</v>
      </c>
      <c r="AO556" s="61">
        <v>44727</v>
      </c>
      <c r="AP556" s="62">
        <f t="shared" ca="1" si="239"/>
        <v>2062</v>
      </c>
      <c r="AQ556" s="62">
        <f t="shared" ca="1" si="260"/>
        <v>2062</v>
      </c>
      <c r="AR556" s="62">
        <f t="shared" ca="1" si="264"/>
        <v>1538</v>
      </c>
      <c r="AS556" s="62">
        <f t="shared" ca="1" si="248"/>
        <v>524</v>
      </c>
      <c r="AT556" s="62">
        <f t="shared" ca="1" si="249"/>
        <v>524</v>
      </c>
      <c r="AU556" s="62">
        <f t="shared" ca="1" si="254"/>
        <v>1043097.275</v>
      </c>
      <c r="AV556" s="43">
        <f ca="1">SUM(AT$12:AT556)</f>
        <v>531668</v>
      </c>
      <c r="AW556" s="60">
        <f ca="1">SUM(AR$12:AR556)+SUMIF(AS$12:AS556, "&lt;0")</f>
        <v>511429.27500000002</v>
      </c>
    </row>
    <row r="557" spans="1:49" x14ac:dyDescent="0.2">
      <c r="A557" s="33">
        <v>44728</v>
      </c>
      <c r="B557" s="54">
        <f ca="1">IF($A557&gt;= $C$5,$C$6, INDEX('[1]Historical Data'!$C$2:$C$745, MATCH(A557, '[1]Historical Data'!$A$2:$A$745, 0)))</f>
        <v>1062</v>
      </c>
      <c r="C557" s="62">
        <f t="shared" ca="1" si="256"/>
        <v>1062</v>
      </c>
      <c r="D557" s="62">
        <f t="shared" ca="1" si="265"/>
        <v>729</v>
      </c>
      <c r="E557" s="62">
        <f t="shared" ca="1" si="240"/>
        <v>333</v>
      </c>
      <c r="F557" s="62">
        <f t="shared" ca="1" si="237"/>
        <v>333</v>
      </c>
      <c r="G557" s="62">
        <f t="shared" ca="1" si="250"/>
        <v>561659.27500000002</v>
      </c>
      <c r="H557" s="43">
        <f ca="1">SUM(F$12:F557)</f>
        <v>284561</v>
      </c>
      <c r="I557" s="60">
        <f ca="1">SUM(D$12:D557)+SUMIF(E$12:E557, "&lt;0")</f>
        <v>277098.27500000002</v>
      </c>
      <c r="J557" s="43"/>
      <c r="K557" s="61">
        <v>44728</v>
      </c>
      <c r="L557" s="62">
        <f t="shared" ca="1" si="241"/>
        <v>1562</v>
      </c>
      <c r="M557" s="62">
        <f t="shared" ca="1" si="257"/>
        <v>1562</v>
      </c>
      <c r="N557" s="62">
        <f t="shared" ca="1" si="261"/>
        <v>989</v>
      </c>
      <c r="O557" s="62">
        <f t="shared" ca="1" si="242"/>
        <v>573</v>
      </c>
      <c r="P557" s="62">
        <f t="shared" ca="1" si="243"/>
        <v>573</v>
      </c>
      <c r="Q557" s="62">
        <f t="shared" ca="1" si="251"/>
        <v>790909.27500000002</v>
      </c>
      <c r="R557" s="43">
        <f ca="1">SUM(P$12:P557)</f>
        <v>402281</v>
      </c>
      <c r="S557" s="60">
        <f ca="1">SUM(N$12:N557)+SUMIF(O$12:O557, "&lt;0")</f>
        <v>388628.27500000002</v>
      </c>
      <c r="U557" s="61">
        <v>44728</v>
      </c>
      <c r="V557" s="62">
        <f t="shared" ca="1" si="255"/>
        <v>2062</v>
      </c>
      <c r="W557" s="62">
        <f t="shared" ca="1" si="258"/>
        <v>2062</v>
      </c>
      <c r="X557" s="62">
        <f t="shared" ca="1" si="262"/>
        <v>1249</v>
      </c>
      <c r="Y557" s="62">
        <f t="shared" ca="1" si="244"/>
        <v>813</v>
      </c>
      <c r="Z557" s="62">
        <f t="shared" ca="1" si="245"/>
        <v>813</v>
      </c>
      <c r="AA557" s="62">
        <f t="shared" ca="1" si="252"/>
        <v>1020159.275</v>
      </c>
      <c r="AB557" s="43">
        <f ca="1">SUM(Z$12:Z557)</f>
        <v>520001</v>
      </c>
      <c r="AC557" s="60">
        <f ca="1">SUM(X$12:X557)+SUMIF(Y$12:Y557, "&lt;0")</f>
        <v>500158.27500000002</v>
      </c>
      <c r="AE557" s="61">
        <v>44728</v>
      </c>
      <c r="AF557" s="62">
        <f t="shared" ca="1" si="238"/>
        <v>1562</v>
      </c>
      <c r="AG557" s="62">
        <f t="shared" ca="1" si="259"/>
        <v>1562</v>
      </c>
      <c r="AH557" s="62">
        <f t="shared" ca="1" si="263"/>
        <v>989</v>
      </c>
      <c r="AI557" s="62">
        <f t="shared" ca="1" si="246"/>
        <v>573</v>
      </c>
      <c r="AJ557" s="62">
        <f t="shared" ca="1" si="247"/>
        <v>573</v>
      </c>
      <c r="AK557" s="62">
        <f t="shared" ca="1" si="253"/>
        <v>803409.27500000002</v>
      </c>
      <c r="AL557" s="43">
        <f ca="1">SUM(AJ$12:AJ557)</f>
        <v>408521</v>
      </c>
      <c r="AM557" s="60">
        <f ca="1">SUM(AH$12:AH557)+SUMIF(AI$12:AI557, "&lt;0")</f>
        <v>394888.27500000002</v>
      </c>
      <c r="AO557" s="61">
        <v>44728</v>
      </c>
      <c r="AP557" s="62">
        <f t="shared" ca="1" si="239"/>
        <v>2062</v>
      </c>
      <c r="AQ557" s="62">
        <f t="shared" ca="1" si="260"/>
        <v>2062</v>
      </c>
      <c r="AR557" s="62">
        <f t="shared" ca="1" si="264"/>
        <v>1249</v>
      </c>
      <c r="AS557" s="62">
        <f t="shared" ca="1" si="248"/>
        <v>813</v>
      </c>
      <c r="AT557" s="62">
        <f t="shared" ca="1" si="249"/>
        <v>813</v>
      </c>
      <c r="AU557" s="62">
        <f t="shared" ca="1" si="254"/>
        <v>1045159.275</v>
      </c>
      <c r="AV557" s="43">
        <f ca="1">SUM(AT$12:AT557)</f>
        <v>532481</v>
      </c>
      <c r="AW557" s="60">
        <f ca="1">SUM(AR$12:AR557)+SUMIF(AS$12:AS557, "&lt;0")</f>
        <v>512678.27500000002</v>
      </c>
    </row>
    <row r="558" spans="1:49" x14ac:dyDescent="0.2">
      <c r="A558" s="33">
        <v>44729</v>
      </c>
      <c r="B558" s="54">
        <f ca="1">IF($A558&gt;= $C$5,$C$6, INDEX('[1]Historical Data'!$C$2:$C$745, MATCH(A558, '[1]Historical Data'!$A$2:$A$745, 0)))</f>
        <v>1062</v>
      </c>
      <c r="C558" s="62">
        <f t="shared" ca="1" si="256"/>
        <v>1062</v>
      </c>
      <c r="D558" s="62">
        <f t="shared" ca="1" si="265"/>
        <v>674</v>
      </c>
      <c r="E558" s="62">
        <f t="shared" ca="1" si="240"/>
        <v>388</v>
      </c>
      <c r="F558" s="62">
        <f t="shared" ca="1" si="237"/>
        <v>388</v>
      </c>
      <c r="G558" s="62">
        <f t="shared" ca="1" si="250"/>
        <v>562721.27500000002</v>
      </c>
      <c r="H558" s="43">
        <f ca="1">SUM(F$12:F558)</f>
        <v>284949</v>
      </c>
      <c r="I558" s="60">
        <f ca="1">SUM(D$12:D558)+SUMIF(E$12:E558, "&lt;0")</f>
        <v>277772.27500000002</v>
      </c>
      <c r="J558" s="43"/>
      <c r="K558" s="61">
        <v>44729</v>
      </c>
      <c r="L558" s="62">
        <f t="shared" ca="1" si="241"/>
        <v>1562</v>
      </c>
      <c r="M558" s="62">
        <f t="shared" ca="1" si="257"/>
        <v>1562</v>
      </c>
      <c r="N558" s="62">
        <f t="shared" ca="1" si="261"/>
        <v>934</v>
      </c>
      <c r="O558" s="62">
        <f t="shared" ca="1" si="242"/>
        <v>628</v>
      </c>
      <c r="P558" s="62">
        <f t="shared" ca="1" si="243"/>
        <v>628</v>
      </c>
      <c r="Q558" s="62">
        <f t="shared" ca="1" si="251"/>
        <v>792471.27500000002</v>
      </c>
      <c r="R558" s="43">
        <f ca="1">SUM(P$12:P558)</f>
        <v>402909</v>
      </c>
      <c r="S558" s="60">
        <f ca="1">SUM(N$12:N558)+SUMIF(O$12:O558, "&lt;0")</f>
        <v>389562.27500000002</v>
      </c>
      <c r="U558" s="61">
        <v>44729</v>
      </c>
      <c r="V558" s="62">
        <f t="shared" ca="1" si="255"/>
        <v>2062</v>
      </c>
      <c r="W558" s="62">
        <f t="shared" ca="1" si="258"/>
        <v>2062</v>
      </c>
      <c r="X558" s="62">
        <f t="shared" ca="1" si="262"/>
        <v>1194</v>
      </c>
      <c r="Y558" s="62">
        <f t="shared" ca="1" si="244"/>
        <v>868</v>
      </c>
      <c r="Z558" s="62">
        <f t="shared" ca="1" si="245"/>
        <v>868</v>
      </c>
      <c r="AA558" s="62">
        <f t="shared" ca="1" si="252"/>
        <v>1022221.275</v>
      </c>
      <c r="AB558" s="43">
        <f ca="1">SUM(Z$12:Z558)</f>
        <v>520869</v>
      </c>
      <c r="AC558" s="60">
        <f ca="1">SUM(X$12:X558)+SUMIF(Y$12:Y558, "&lt;0")</f>
        <v>501352.27500000002</v>
      </c>
      <c r="AE558" s="61">
        <v>44729</v>
      </c>
      <c r="AF558" s="62">
        <f t="shared" ca="1" si="238"/>
        <v>1562</v>
      </c>
      <c r="AG558" s="62">
        <f t="shared" ca="1" si="259"/>
        <v>1562</v>
      </c>
      <c r="AH558" s="62">
        <f t="shared" ca="1" si="263"/>
        <v>934</v>
      </c>
      <c r="AI558" s="62">
        <f t="shared" ca="1" si="246"/>
        <v>628</v>
      </c>
      <c r="AJ558" s="62">
        <f t="shared" ca="1" si="247"/>
        <v>628</v>
      </c>
      <c r="AK558" s="62">
        <f t="shared" ca="1" si="253"/>
        <v>804971.27500000002</v>
      </c>
      <c r="AL558" s="43">
        <f ca="1">SUM(AJ$12:AJ558)</f>
        <v>409149</v>
      </c>
      <c r="AM558" s="60">
        <f ca="1">SUM(AH$12:AH558)+SUMIF(AI$12:AI558, "&lt;0")</f>
        <v>395822.27500000002</v>
      </c>
      <c r="AO558" s="61">
        <v>44729</v>
      </c>
      <c r="AP558" s="62">
        <f t="shared" ca="1" si="239"/>
        <v>2062</v>
      </c>
      <c r="AQ558" s="62">
        <f t="shared" ca="1" si="260"/>
        <v>2062</v>
      </c>
      <c r="AR558" s="62">
        <f t="shared" ca="1" si="264"/>
        <v>1194</v>
      </c>
      <c r="AS558" s="62">
        <f t="shared" ca="1" si="248"/>
        <v>868</v>
      </c>
      <c r="AT558" s="62">
        <f t="shared" ca="1" si="249"/>
        <v>868</v>
      </c>
      <c r="AU558" s="62">
        <f t="shared" ca="1" si="254"/>
        <v>1047221.275</v>
      </c>
      <c r="AV558" s="43">
        <f ca="1">SUM(AT$12:AT558)</f>
        <v>533349</v>
      </c>
      <c r="AW558" s="60">
        <f ca="1">SUM(AR$12:AR558)+SUMIF(AS$12:AS558, "&lt;0")</f>
        <v>513872.27500000002</v>
      </c>
    </row>
    <row r="559" spans="1:49" x14ac:dyDescent="0.2">
      <c r="A559" s="33">
        <v>44730</v>
      </c>
      <c r="B559" s="54">
        <f ca="1">IF($A559&gt;= $C$5,$C$6, INDEX('[1]Historical Data'!$C$2:$C$745, MATCH(A559, '[1]Historical Data'!$A$2:$A$745, 0)))</f>
        <v>1062</v>
      </c>
      <c r="C559" s="62">
        <f t="shared" ca="1" si="256"/>
        <v>1062</v>
      </c>
      <c r="D559" s="62">
        <f t="shared" ca="1" si="265"/>
        <v>634</v>
      </c>
      <c r="E559" s="62">
        <f t="shared" ca="1" si="240"/>
        <v>428</v>
      </c>
      <c r="F559" s="62">
        <f t="shared" ca="1" si="237"/>
        <v>428</v>
      </c>
      <c r="G559" s="62">
        <f t="shared" ca="1" si="250"/>
        <v>563783.27500000002</v>
      </c>
      <c r="H559" s="43">
        <f ca="1">SUM(F$12:F559)</f>
        <v>285377</v>
      </c>
      <c r="I559" s="60">
        <f ca="1">SUM(D$12:D559)+SUMIF(E$12:E559, "&lt;0")</f>
        <v>278406.27500000002</v>
      </c>
      <c r="J559" s="43"/>
      <c r="K559" s="61">
        <v>44730</v>
      </c>
      <c r="L559" s="62">
        <f t="shared" ca="1" si="241"/>
        <v>1562</v>
      </c>
      <c r="M559" s="62">
        <f t="shared" ca="1" si="257"/>
        <v>1562</v>
      </c>
      <c r="N559" s="62">
        <f t="shared" ca="1" si="261"/>
        <v>894</v>
      </c>
      <c r="O559" s="62">
        <f t="shared" ca="1" si="242"/>
        <v>668</v>
      </c>
      <c r="P559" s="62">
        <f t="shared" ca="1" si="243"/>
        <v>668</v>
      </c>
      <c r="Q559" s="62">
        <f t="shared" ca="1" si="251"/>
        <v>794033.27500000002</v>
      </c>
      <c r="R559" s="43">
        <f ca="1">SUM(P$12:P559)</f>
        <v>403577</v>
      </c>
      <c r="S559" s="60">
        <f ca="1">SUM(N$12:N559)+SUMIF(O$12:O559, "&lt;0")</f>
        <v>390456.27500000002</v>
      </c>
      <c r="U559" s="61">
        <v>44730</v>
      </c>
      <c r="V559" s="62">
        <f t="shared" ca="1" si="255"/>
        <v>2062</v>
      </c>
      <c r="W559" s="62">
        <f t="shared" ca="1" si="258"/>
        <v>2062</v>
      </c>
      <c r="X559" s="62">
        <f t="shared" ca="1" si="262"/>
        <v>1154</v>
      </c>
      <c r="Y559" s="62">
        <f t="shared" ca="1" si="244"/>
        <v>908</v>
      </c>
      <c r="Z559" s="62">
        <f t="shared" ca="1" si="245"/>
        <v>908</v>
      </c>
      <c r="AA559" s="62">
        <f t="shared" ca="1" si="252"/>
        <v>1024283.275</v>
      </c>
      <c r="AB559" s="43">
        <f ca="1">SUM(Z$12:Z559)</f>
        <v>521777</v>
      </c>
      <c r="AC559" s="60">
        <f ca="1">SUM(X$12:X559)+SUMIF(Y$12:Y559, "&lt;0")</f>
        <v>502506.27500000002</v>
      </c>
      <c r="AE559" s="61">
        <v>44730</v>
      </c>
      <c r="AF559" s="62">
        <f t="shared" ca="1" si="238"/>
        <v>1562</v>
      </c>
      <c r="AG559" s="62">
        <f t="shared" ca="1" si="259"/>
        <v>1562</v>
      </c>
      <c r="AH559" s="62">
        <f t="shared" ca="1" si="263"/>
        <v>894</v>
      </c>
      <c r="AI559" s="62">
        <f t="shared" ca="1" si="246"/>
        <v>668</v>
      </c>
      <c r="AJ559" s="62">
        <f t="shared" ca="1" si="247"/>
        <v>668</v>
      </c>
      <c r="AK559" s="62">
        <f t="shared" ca="1" si="253"/>
        <v>806533.27500000002</v>
      </c>
      <c r="AL559" s="43">
        <f ca="1">SUM(AJ$12:AJ559)</f>
        <v>409817</v>
      </c>
      <c r="AM559" s="60">
        <f ca="1">SUM(AH$12:AH559)+SUMIF(AI$12:AI559, "&lt;0")</f>
        <v>396716.27500000002</v>
      </c>
      <c r="AO559" s="61">
        <v>44730</v>
      </c>
      <c r="AP559" s="62">
        <f t="shared" ca="1" si="239"/>
        <v>2062</v>
      </c>
      <c r="AQ559" s="62">
        <f t="shared" ca="1" si="260"/>
        <v>2062</v>
      </c>
      <c r="AR559" s="62">
        <f t="shared" ca="1" si="264"/>
        <v>1154</v>
      </c>
      <c r="AS559" s="62">
        <f t="shared" ca="1" si="248"/>
        <v>908</v>
      </c>
      <c r="AT559" s="62">
        <f t="shared" ca="1" si="249"/>
        <v>908</v>
      </c>
      <c r="AU559" s="62">
        <f t="shared" ca="1" si="254"/>
        <v>1049283.2749999999</v>
      </c>
      <c r="AV559" s="43">
        <f ca="1">SUM(AT$12:AT559)</f>
        <v>534257</v>
      </c>
      <c r="AW559" s="60">
        <f ca="1">SUM(AR$12:AR559)+SUMIF(AS$12:AS559, "&lt;0")</f>
        <v>515026.27500000002</v>
      </c>
    </row>
    <row r="560" spans="1:49" x14ac:dyDescent="0.2">
      <c r="A560" s="33">
        <v>44731</v>
      </c>
      <c r="B560" s="54">
        <f ca="1">IF($A560&gt;= $C$5,$C$6, INDEX('[1]Historical Data'!$C$2:$C$745, MATCH(A560, '[1]Historical Data'!$A$2:$A$745, 0)))</f>
        <v>1062</v>
      </c>
      <c r="C560" s="62">
        <f t="shared" ca="1" si="256"/>
        <v>1062</v>
      </c>
      <c r="D560" s="62">
        <f t="shared" ca="1" si="265"/>
        <v>288</v>
      </c>
      <c r="E560" s="62">
        <f t="shared" ca="1" si="240"/>
        <v>774</v>
      </c>
      <c r="F560" s="62">
        <f t="shared" ca="1" si="237"/>
        <v>774</v>
      </c>
      <c r="G560" s="62">
        <f t="shared" ca="1" si="250"/>
        <v>564845.27500000002</v>
      </c>
      <c r="H560" s="43">
        <f ca="1">SUM(F$12:F560)</f>
        <v>286151</v>
      </c>
      <c r="I560" s="60">
        <f ca="1">SUM(D$12:D560)+SUMIF(E$12:E560, "&lt;0")</f>
        <v>278694.27500000002</v>
      </c>
      <c r="J560" s="43"/>
      <c r="K560" s="61">
        <v>44731</v>
      </c>
      <c r="L560" s="62">
        <f t="shared" ca="1" si="241"/>
        <v>1562</v>
      </c>
      <c r="M560" s="62">
        <f t="shared" ca="1" si="257"/>
        <v>1562</v>
      </c>
      <c r="N560" s="62">
        <f t="shared" ca="1" si="261"/>
        <v>548</v>
      </c>
      <c r="O560" s="62">
        <f t="shared" ca="1" si="242"/>
        <v>1014</v>
      </c>
      <c r="P560" s="62">
        <f t="shared" ca="1" si="243"/>
        <v>1014</v>
      </c>
      <c r="Q560" s="62">
        <f t="shared" ca="1" si="251"/>
        <v>795595.27500000002</v>
      </c>
      <c r="R560" s="43">
        <f ca="1">SUM(P$12:P560)</f>
        <v>404591</v>
      </c>
      <c r="S560" s="60">
        <f ca="1">SUM(N$12:N560)+SUMIF(O$12:O560, "&lt;0")</f>
        <v>391004.27500000002</v>
      </c>
      <c r="U560" s="61">
        <v>44731</v>
      </c>
      <c r="V560" s="62">
        <f t="shared" ca="1" si="255"/>
        <v>2062</v>
      </c>
      <c r="W560" s="62">
        <f t="shared" ca="1" si="258"/>
        <v>2062</v>
      </c>
      <c r="X560" s="62">
        <f t="shared" ca="1" si="262"/>
        <v>808</v>
      </c>
      <c r="Y560" s="62">
        <f t="shared" ca="1" si="244"/>
        <v>1254</v>
      </c>
      <c r="Z560" s="62">
        <f t="shared" ca="1" si="245"/>
        <v>1254</v>
      </c>
      <c r="AA560" s="62">
        <f t="shared" ca="1" si="252"/>
        <v>1026345.275</v>
      </c>
      <c r="AB560" s="43">
        <f ca="1">SUM(Z$12:Z560)</f>
        <v>523031</v>
      </c>
      <c r="AC560" s="60">
        <f ca="1">SUM(X$12:X560)+SUMIF(Y$12:Y560, "&lt;0")</f>
        <v>503314.27500000002</v>
      </c>
      <c r="AE560" s="61">
        <v>44731</v>
      </c>
      <c r="AF560" s="62">
        <f t="shared" ca="1" si="238"/>
        <v>1562</v>
      </c>
      <c r="AG560" s="62">
        <f t="shared" ca="1" si="259"/>
        <v>1562</v>
      </c>
      <c r="AH560" s="62">
        <f t="shared" ca="1" si="263"/>
        <v>548</v>
      </c>
      <c r="AI560" s="62">
        <f t="shared" ca="1" si="246"/>
        <v>1014</v>
      </c>
      <c r="AJ560" s="62">
        <f t="shared" ca="1" si="247"/>
        <v>1014</v>
      </c>
      <c r="AK560" s="62">
        <f t="shared" ca="1" si="253"/>
        <v>808095.27500000002</v>
      </c>
      <c r="AL560" s="43">
        <f ca="1">SUM(AJ$12:AJ560)</f>
        <v>410831</v>
      </c>
      <c r="AM560" s="60">
        <f ca="1">SUM(AH$12:AH560)+SUMIF(AI$12:AI560, "&lt;0")</f>
        <v>397264.27500000002</v>
      </c>
      <c r="AO560" s="61">
        <v>44731</v>
      </c>
      <c r="AP560" s="62">
        <f t="shared" ca="1" si="239"/>
        <v>2062</v>
      </c>
      <c r="AQ560" s="62">
        <f t="shared" ca="1" si="260"/>
        <v>2062</v>
      </c>
      <c r="AR560" s="62">
        <f t="shared" ca="1" si="264"/>
        <v>808</v>
      </c>
      <c r="AS560" s="62">
        <f t="shared" ca="1" si="248"/>
        <v>1254</v>
      </c>
      <c r="AT560" s="62">
        <f t="shared" ca="1" si="249"/>
        <v>1254</v>
      </c>
      <c r="AU560" s="62">
        <f t="shared" ca="1" si="254"/>
        <v>1051345.2749999999</v>
      </c>
      <c r="AV560" s="43">
        <f ca="1">SUM(AT$12:AT560)</f>
        <v>535511</v>
      </c>
      <c r="AW560" s="60">
        <f ca="1">SUM(AR$12:AR560)+SUMIF(AS$12:AS560, "&lt;0")</f>
        <v>515834.27500000002</v>
      </c>
    </row>
    <row r="561" spans="1:49" x14ac:dyDescent="0.2">
      <c r="A561" s="33">
        <v>44732</v>
      </c>
      <c r="B561" s="54">
        <f ca="1">IF($A561&gt;= $C$5,$C$6, INDEX('[1]Historical Data'!$C$2:$C$745, MATCH(A561, '[1]Historical Data'!$A$2:$A$745, 0)))</f>
        <v>1062</v>
      </c>
      <c r="C561" s="62">
        <f t="shared" ca="1" si="256"/>
        <v>1062</v>
      </c>
      <c r="D561" s="62">
        <f t="shared" ca="1" si="265"/>
        <v>262</v>
      </c>
      <c r="E561" s="62">
        <f t="shared" ca="1" si="240"/>
        <v>800</v>
      </c>
      <c r="F561" s="62">
        <f t="shared" ca="1" si="237"/>
        <v>800</v>
      </c>
      <c r="G561" s="62">
        <f t="shared" ca="1" si="250"/>
        <v>565907.27500000002</v>
      </c>
      <c r="H561" s="43">
        <f ca="1">SUM(F$12:F561)</f>
        <v>286951</v>
      </c>
      <c r="I561" s="60">
        <f ca="1">SUM(D$12:D561)+SUMIF(E$12:E561, "&lt;0")</f>
        <v>278956.27500000002</v>
      </c>
      <c r="J561" s="43"/>
      <c r="K561" s="61">
        <v>44732</v>
      </c>
      <c r="L561" s="62">
        <f t="shared" ca="1" si="241"/>
        <v>1562</v>
      </c>
      <c r="M561" s="62">
        <f t="shared" ca="1" si="257"/>
        <v>1562</v>
      </c>
      <c r="N561" s="62">
        <f t="shared" ca="1" si="261"/>
        <v>522</v>
      </c>
      <c r="O561" s="62">
        <f t="shared" ca="1" si="242"/>
        <v>1040</v>
      </c>
      <c r="P561" s="62">
        <f t="shared" ca="1" si="243"/>
        <v>1040</v>
      </c>
      <c r="Q561" s="62">
        <f t="shared" ca="1" si="251"/>
        <v>797157.27500000002</v>
      </c>
      <c r="R561" s="43">
        <f ca="1">SUM(P$12:P561)</f>
        <v>405631</v>
      </c>
      <c r="S561" s="60">
        <f ca="1">SUM(N$12:N561)+SUMIF(O$12:O561, "&lt;0")</f>
        <v>391526.27500000002</v>
      </c>
      <c r="U561" s="61">
        <v>44732</v>
      </c>
      <c r="V561" s="62">
        <f t="shared" ca="1" si="255"/>
        <v>2062</v>
      </c>
      <c r="W561" s="62">
        <f t="shared" ca="1" si="258"/>
        <v>2062</v>
      </c>
      <c r="X561" s="62">
        <f t="shared" ca="1" si="262"/>
        <v>782</v>
      </c>
      <c r="Y561" s="62">
        <f t="shared" ca="1" si="244"/>
        <v>1280</v>
      </c>
      <c r="Z561" s="62">
        <f t="shared" ca="1" si="245"/>
        <v>1280</v>
      </c>
      <c r="AA561" s="62">
        <f t="shared" ca="1" si="252"/>
        <v>1028407.275</v>
      </c>
      <c r="AB561" s="43">
        <f ca="1">SUM(Z$12:Z561)</f>
        <v>524311</v>
      </c>
      <c r="AC561" s="60">
        <f ca="1">SUM(X$12:X561)+SUMIF(Y$12:Y561, "&lt;0")</f>
        <v>504096.27500000002</v>
      </c>
      <c r="AE561" s="61">
        <v>44732</v>
      </c>
      <c r="AF561" s="62">
        <f t="shared" ca="1" si="238"/>
        <v>1562</v>
      </c>
      <c r="AG561" s="62">
        <f t="shared" ca="1" si="259"/>
        <v>1562</v>
      </c>
      <c r="AH561" s="62">
        <f t="shared" ca="1" si="263"/>
        <v>522</v>
      </c>
      <c r="AI561" s="62">
        <f t="shared" ca="1" si="246"/>
        <v>1040</v>
      </c>
      <c r="AJ561" s="62">
        <f t="shared" ca="1" si="247"/>
        <v>1040</v>
      </c>
      <c r="AK561" s="62">
        <f t="shared" ca="1" si="253"/>
        <v>809657.27500000002</v>
      </c>
      <c r="AL561" s="43">
        <f ca="1">SUM(AJ$12:AJ561)</f>
        <v>411871</v>
      </c>
      <c r="AM561" s="60">
        <f ca="1">SUM(AH$12:AH561)+SUMIF(AI$12:AI561, "&lt;0")</f>
        <v>397786.27500000002</v>
      </c>
      <c r="AO561" s="61">
        <v>44732</v>
      </c>
      <c r="AP561" s="62">
        <f t="shared" ca="1" si="239"/>
        <v>2062</v>
      </c>
      <c r="AQ561" s="62">
        <f t="shared" ca="1" si="260"/>
        <v>2062</v>
      </c>
      <c r="AR561" s="62">
        <f t="shared" ca="1" si="264"/>
        <v>782</v>
      </c>
      <c r="AS561" s="62">
        <f t="shared" ca="1" si="248"/>
        <v>1280</v>
      </c>
      <c r="AT561" s="62">
        <f t="shared" ca="1" si="249"/>
        <v>1280</v>
      </c>
      <c r="AU561" s="62">
        <f t="shared" ca="1" si="254"/>
        <v>1053407.2749999999</v>
      </c>
      <c r="AV561" s="43">
        <f ca="1">SUM(AT$12:AT561)</f>
        <v>536791</v>
      </c>
      <c r="AW561" s="60">
        <f ca="1">SUM(AR$12:AR561)+SUMIF(AS$12:AS561, "&lt;0")</f>
        <v>516616.27500000002</v>
      </c>
    </row>
    <row r="562" spans="1:49" x14ac:dyDescent="0.2">
      <c r="A562" s="33">
        <v>44733</v>
      </c>
      <c r="B562" s="54">
        <f ca="1">IF($A562&gt;= $C$5,$C$6, INDEX('[1]Historical Data'!$C$2:$C$745, MATCH(A562, '[1]Historical Data'!$A$2:$A$745, 0)))</f>
        <v>1062</v>
      </c>
      <c r="C562" s="62">
        <f t="shared" ca="1" si="256"/>
        <v>1062</v>
      </c>
      <c r="D562" s="62">
        <f t="shared" ca="1" si="265"/>
        <v>389</v>
      </c>
      <c r="E562" s="62">
        <f t="shared" ca="1" si="240"/>
        <v>673</v>
      </c>
      <c r="F562" s="62">
        <f t="shared" ca="1" si="237"/>
        <v>673</v>
      </c>
      <c r="G562" s="62">
        <f t="shared" ca="1" si="250"/>
        <v>566969.27500000002</v>
      </c>
      <c r="H562" s="43">
        <f ca="1">SUM(F$12:F562)</f>
        <v>287624</v>
      </c>
      <c r="I562" s="60">
        <f ca="1">SUM(D$12:D562)+SUMIF(E$12:E562, "&lt;0")</f>
        <v>279345.27500000002</v>
      </c>
      <c r="J562" s="43"/>
      <c r="K562" s="61">
        <v>44733</v>
      </c>
      <c r="L562" s="62">
        <f t="shared" ca="1" si="241"/>
        <v>1562</v>
      </c>
      <c r="M562" s="62">
        <f t="shared" ca="1" si="257"/>
        <v>1562</v>
      </c>
      <c r="N562" s="62">
        <f t="shared" ca="1" si="261"/>
        <v>649</v>
      </c>
      <c r="O562" s="62">
        <f t="shared" ca="1" si="242"/>
        <v>913</v>
      </c>
      <c r="P562" s="62">
        <f t="shared" ca="1" si="243"/>
        <v>913</v>
      </c>
      <c r="Q562" s="62">
        <f t="shared" ca="1" si="251"/>
        <v>798719.27500000002</v>
      </c>
      <c r="R562" s="43">
        <f ca="1">SUM(P$12:P562)</f>
        <v>406544</v>
      </c>
      <c r="S562" s="60">
        <f ca="1">SUM(N$12:N562)+SUMIF(O$12:O562, "&lt;0")</f>
        <v>392175.27500000002</v>
      </c>
      <c r="U562" s="61">
        <v>44733</v>
      </c>
      <c r="V562" s="62">
        <f t="shared" ca="1" si="255"/>
        <v>2062</v>
      </c>
      <c r="W562" s="62">
        <f t="shared" ca="1" si="258"/>
        <v>2062</v>
      </c>
      <c r="X562" s="62">
        <f t="shared" ca="1" si="262"/>
        <v>909</v>
      </c>
      <c r="Y562" s="62">
        <f t="shared" ca="1" si="244"/>
        <v>1153</v>
      </c>
      <c r="Z562" s="62">
        <f t="shared" ca="1" si="245"/>
        <v>1153</v>
      </c>
      <c r="AA562" s="62">
        <f t="shared" ca="1" si="252"/>
        <v>1030469.275</v>
      </c>
      <c r="AB562" s="43">
        <f ca="1">SUM(Z$12:Z562)</f>
        <v>525464</v>
      </c>
      <c r="AC562" s="60">
        <f ca="1">SUM(X$12:X562)+SUMIF(Y$12:Y562, "&lt;0")</f>
        <v>505005.27500000002</v>
      </c>
      <c r="AE562" s="61">
        <v>44733</v>
      </c>
      <c r="AF562" s="62">
        <f t="shared" ca="1" si="238"/>
        <v>1562</v>
      </c>
      <c r="AG562" s="62">
        <f t="shared" ca="1" si="259"/>
        <v>1562</v>
      </c>
      <c r="AH562" s="62">
        <f t="shared" ca="1" si="263"/>
        <v>649</v>
      </c>
      <c r="AI562" s="62">
        <f t="shared" ca="1" si="246"/>
        <v>913</v>
      </c>
      <c r="AJ562" s="62">
        <f t="shared" ca="1" si="247"/>
        <v>913</v>
      </c>
      <c r="AK562" s="62">
        <f t="shared" ca="1" si="253"/>
        <v>811219.27500000002</v>
      </c>
      <c r="AL562" s="43">
        <f ca="1">SUM(AJ$12:AJ562)</f>
        <v>412784</v>
      </c>
      <c r="AM562" s="60">
        <f ca="1">SUM(AH$12:AH562)+SUMIF(AI$12:AI562, "&lt;0")</f>
        <v>398435.27500000002</v>
      </c>
      <c r="AO562" s="61">
        <v>44733</v>
      </c>
      <c r="AP562" s="62">
        <f t="shared" ca="1" si="239"/>
        <v>2062</v>
      </c>
      <c r="AQ562" s="62">
        <f t="shared" ca="1" si="260"/>
        <v>2062</v>
      </c>
      <c r="AR562" s="62">
        <f t="shared" ca="1" si="264"/>
        <v>909</v>
      </c>
      <c r="AS562" s="62">
        <f t="shared" ca="1" si="248"/>
        <v>1153</v>
      </c>
      <c r="AT562" s="62">
        <f t="shared" ca="1" si="249"/>
        <v>1153</v>
      </c>
      <c r="AU562" s="62">
        <f t="shared" ca="1" si="254"/>
        <v>1055469.2749999999</v>
      </c>
      <c r="AV562" s="43">
        <f ca="1">SUM(AT$12:AT562)</f>
        <v>537944</v>
      </c>
      <c r="AW562" s="60">
        <f ca="1">SUM(AR$12:AR562)+SUMIF(AS$12:AS562, "&lt;0")</f>
        <v>517525.27500000002</v>
      </c>
    </row>
    <row r="563" spans="1:49" x14ac:dyDescent="0.2">
      <c r="A563" s="33">
        <v>44734</v>
      </c>
      <c r="B563" s="54">
        <f ca="1">IF($A563&gt;= $C$5,$C$6, INDEX('[1]Historical Data'!$C$2:$C$745, MATCH(A563, '[1]Historical Data'!$A$2:$A$745, 0)))</f>
        <v>1062</v>
      </c>
      <c r="C563" s="62">
        <f t="shared" ca="1" si="256"/>
        <v>1062</v>
      </c>
      <c r="D563" s="62">
        <f t="shared" ca="1" si="265"/>
        <v>299</v>
      </c>
      <c r="E563" s="62">
        <f t="shared" ca="1" si="240"/>
        <v>763</v>
      </c>
      <c r="F563" s="62">
        <f t="shared" ca="1" si="237"/>
        <v>763</v>
      </c>
      <c r="G563" s="62">
        <f t="shared" ca="1" si="250"/>
        <v>568031.27500000002</v>
      </c>
      <c r="H563" s="43">
        <f ca="1">SUM(F$12:F563)</f>
        <v>288387</v>
      </c>
      <c r="I563" s="60">
        <f ca="1">SUM(D$12:D563)+SUMIF(E$12:E563, "&lt;0")</f>
        <v>279644.27500000002</v>
      </c>
      <c r="J563" s="43"/>
      <c r="K563" s="61">
        <v>44734</v>
      </c>
      <c r="L563" s="62">
        <f t="shared" ca="1" si="241"/>
        <v>1562</v>
      </c>
      <c r="M563" s="62">
        <f t="shared" ca="1" si="257"/>
        <v>1562</v>
      </c>
      <c r="N563" s="62">
        <f t="shared" ca="1" si="261"/>
        <v>559</v>
      </c>
      <c r="O563" s="62">
        <f t="shared" ca="1" si="242"/>
        <v>1003</v>
      </c>
      <c r="P563" s="62">
        <f t="shared" ca="1" si="243"/>
        <v>1003</v>
      </c>
      <c r="Q563" s="62">
        <f t="shared" ca="1" si="251"/>
        <v>800281.27500000002</v>
      </c>
      <c r="R563" s="43">
        <f ca="1">SUM(P$12:P563)</f>
        <v>407547</v>
      </c>
      <c r="S563" s="60">
        <f ca="1">SUM(N$12:N563)+SUMIF(O$12:O563, "&lt;0")</f>
        <v>392734.27500000002</v>
      </c>
      <c r="U563" s="61">
        <v>44734</v>
      </c>
      <c r="V563" s="62">
        <f t="shared" ca="1" si="255"/>
        <v>2062</v>
      </c>
      <c r="W563" s="62">
        <f t="shared" ca="1" si="258"/>
        <v>2062</v>
      </c>
      <c r="X563" s="62">
        <f t="shared" ca="1" si="262"/>
        <v>819</v>
      </c>
      <c r="Y563" s="62">
        <f t="shared" ca="1" si="244"/>
        <v>1243</v>
      </c>
      <c r="Z563" s="62">
        <f t="shared" ca="1" si="245"/>
        <v>1243</v>
      </c>
      <c r="AA563" s="62">
        <f t="shared" ca="1" si="252"/>
        <v>1032531.275</v>
      </c>
      <c r="AB563" s="43">
        <f ca="1">SUM(Z$12:Z563)</f>
        <v>526707</v>
      </c>
      <c r="AC563" s="60">
        <f ca="1">SUM(X$12:X563)+SUMIF(Y$12:Y563, "&lt;0")</f>
        <v>505824.27500000002</v>
      </c>
      <c r="AE563" s="61">
        <v>44734</v>
      </c>
      <c r="AF563" s="62">
        <f t="shared" ca="1" si="238"/>
        <v>1562</v>
      </c>
      <c r="AG563" s="62">
        <f t="shared" ca="1" si="259"/>
        <v>1562</v>
      </c>
      <c r="AH563" s="62">
        <f t="shared" ca="1" si="263"/>
        <v>559</v>
      </c>
      <c r="AI563" s="62">
        <f t="shared" ca="1" si="246"/>
        <v>1003</v>
      </c>
      <c r="AJ563" s="62">
        <f t="shared" ca="1" si="247"/>
        <v>1003</v>
      </c>
      <c r="AK563" s="62">
        <f t="shared" ca="1" si="253"/>
        <v>812781.27500000002</v>
      </c>
      <c r="AL563" s="43">
        <f ca="1">SUM(AJ$12:AJ563)</f>
        <v>413787</v>
      </c>
      <c r="AM563" s="60">
        <f ca="1">SUM(AH$12:AH563)+SUMIF(AI$12:AI563, "&lt;0")</f>
        <v>398994.27500000002</v>
      </c>
      <c r="AO563" s="61">
        <v>44734</v>
      </c>
      <c r="AP563" s="62">
        <f t="shared" ca="1" si="239"/>
        <v>2062</v>
      </c>
      <c r="AQ563" s="62">
        <f t="shared" ca="1" si="260"/>
        <v>2062</v>
      </c>
      <c r="AR563" s="62">
        <f t="shared" ca="1" si="264"/>
        <v>819</v>
      </c>
      <c r="AS563" s="62">
        <f t="shared" ca="1" si="248"/>
        <v>1243</v>
      </c>
      <c r="AT563" s="62">
        <f t="shared" ca="1" si="249"/>
        <v>1243</v>
      </c>
      <c r="AU563" s="62">
        <f t="shared" ca="1" si="254"/>
        <v>1057531.2749999999</v>
      </c>
      <c r="AV563" s="43">
        <f ca="1">SUM(AT$12:AT563)</f>
        <v>539187</v>
      </c>
      <c r="AW563" s="60">
        <f ca="1">SUM(AR$12:AR563)+SUMIF(AS$12:AS563, "&lt;0")</f>
        <v>518344.27500000002</v>
      </c>
    </row>
    <row r="564" spans="1:49" x14ac:dyDescent="0.2">
      <c r="A564" s="33">
        <v>44735</v>
      </c>
      <c r="B564" s="54">
        <f ca="1">IF($A564&gt;= $C$5,$C$6, INDEX('[1]Historical Data'!$C$2:$C$745, MATCH(A564, '[1]Historical Data'!$A$2:$A$745, 0)))</f>
        <v>1062</v>
      </c>
      <c r="C564" s="62">
        <f t="shared" ca="1" si="256"/>
        <v>1062</v>
      </c>
      <c r="D564" s="62">
        <f t="shared" ca="1" si="265"/>
        <v>0</v>
      </c>
      <c r="E564" s="62">
        <f t="shared" ca="1" si="240"/>
        <v>1062</v>
      </c>
      <c r="F564" s="62">
        <f t="shared" ca="1" si="237"/>
        <v>1062</v>
      </c>
      <c r="G564" s="62">
        <f t="shared" ca="1" si="250"/>
        <v>569093.27500000002</v>
      </c>
      <c r="H564" s="43">
        <f ca="1">SUM(F$12:F564)</f>
        <v>289449</v>
      </c>
      <c r="I564" s="60">
        <f ca="1">SUM(D$12:D564)+SUMIF(E$12:E564, "&lt;0")</f>
        <v>279644.27500000002</v>
      </c>
      <c r="J564" s="43"/>
      <c r="K564" s="61">
        <v>44735</v>
      </c>
      <c r="L564" s="62">
        <f t="shared" ca="1" si="241"/>
        <v>1562</v>
      </c>
      <c r="M564" s="62">
        <f t="shared" ca="1" si="257"/>
        <v>1562</v>
      </c>
      <c r="N564" s="62">
        <f t="shared" ca="1" si="261"/>
        <v>205</v>
      </c>
      <c r="O564" s="62">
        <f t="shared" ca="1" si="242"/>
        <v>1357</v>
      </c>
      <c r="P564" s="62">
        <f t="shared" ca="1" si="243"/>
        <v>1357</v>
      </c>
      <c r="Q564" s="62">
        <f t="shared" ca="1" si="251"/>
        <v>801843.27500000002</v>
      </c>
      <c r="R564" s="43">
        <f ca="1">SUM(P$12:P564)</f>
        <v>408904</v>
      </c>
      <c r="S564" s="60">
        <f ca="1">SUM(N$12:N564)+SUMIF(O$12:O564, "&lt;0")</f>
        <v>392939.27500000002</v>
      </c>
      <c r="U564" s="61">
        <v>44735</v>
      </c>
      <c r="V564" s="62">
        <f t="shared" ca="1" si="255"/>
        <v>2062</v>
      </c>
      <c r="W564" s="62">
        <f t="shared" ca="1" si="258"/>
        <v>2062</v>
      </c>
      <c r="X564" s="62">
        <f t="shared" ca="1" si="262"/>
        <v>459</v>
      </c>
      <c r="Y564" s="62">
        <f t="shared" ca="1" si="244"/>
        <v>1603</v>
      </c>
      <c r="Z564" s="62">
        <f t="shared" ca="1" si="245"/>
        <v>1603</v>
      </c>
      <c r="AA564" s="62">
        <f t="shared" ca="1" si="252"/>
        <v>1034593.275</v>
      </c>
      <c r="AB564" s="43">
        <f ca="1">SUM(Z$12:Z564)</f>
        <v>528310</v>
      </c>
      <c r="AC564" s="60">
        <f ca="1">SUM(X$12:X564)+SUMIF(Y$12:Y564, "&lt;0")</f>
        <v>506283.27500000002</v>
      </c>
      <c r="AE564" s="61">
        <v>44735</v>
      </c>
      <c r="AF564" s="62">
        <f t="shared" ca="1" si="238"/>
        <v>1562</v>
      </c>
      <c r="AG564" s="62">
        <f t="shared" ca="1" si="259"/>
        <v>1562</v>
      </c>
      <c r="AH564" s="62">
        <f t="shared" ca="1" si="263"/>
        <v>199</v>
      </c>
      <c r="AI564" s="62">
        <f t="shared" ca="1" si="246"/>
        <v>1363</v>
      </c>
      <c r="AJ564" s="62">
        <f t="shared" ca="1" si="247"/>
        <v>1363</v>
      </c>
      <c r="AK564" s="62">
        <f t="shared" ca="1" si="253"/>
        <v>814343.27500000002</v>
      </c>
      <c r="AL564" s="43">
        <f ca="1">SUM(AJ$12:AJ564)</f>
        <v>415150</v>
      </c>
      <c r="AM564" s="60">
        <f ca="1">SUM(AH$12:AH564)+SUMIF(AI$12:AI564, "&lt;0")</f>
        <v>399193.27500000002</v>
      </c>
      <c r="AO564" s="61">
        <v>44735</v>
      </c>
      <c r="AP564" s="62">
        <f t="shared" ca="1" si="239"/>
        <v>2062</v>
      </c>
      <c r="AQ564" s="62">
        <f t="shared" ca="1" si="260"/>
        <v>2062</v>
      </c>
      <c r="AR564" s="62">
        <f t="shared" ca="1" si="264"/>
        <v>459</v>
      </c>
      <c r="AS564" s="62">
        <f t="shared" ca="1" si="248"/>
        <v>1603</v>
      </c>
      <c r="AT564" s="62">
        <f t="shared" ca="1" si="249"/>
        <v>1603</v>
      </c>
      <c r="AU564" s="62">
        <f t="shared" ca="1" si="254"/>
        <v>1059593.2749999999</v>
      </c>
      <c r="AV564" s="43">
        <f ca="1">SUM(AT$12:AT564)</f>
        <v>540790</v>
      </c>
      <c r="AW564" s="60">
        <f ca="1">SUM(AR$12:AR564)+SUMIF(AS$12:AS564, "&lt;0")</f>
        <v>518803.27500000002</v>
      </c>
    </row>
    <row r="565" spans="1:49" x14ac:dyDescent="0.2">
      <c r="A565" s="33">
        <v>44736</v>
      </c>
      <c r="B565" s="54">
        <f ca="1">IF($A565&gt;= $C$5,$C$6, INDEX('[1]Historical Data'!$C$2:$C$745, MATCH(A565, '[1]Historical Data'!$A$2:$A$745, 0)))</f>
        <v>1062</v>
      </c>
      <c r="C565" s="62">
        <f t="shared" ca="1" si="256"/>
        <v>1062</v>
      </c>
      <c r="D565" s="62">
        <f t="shared" ca="1" si="265"/>
        <v>410</v>
      </c>
      <c r="E565" s="62">
        <f t="shared" ca="1" si="240"/>
        <v>652</v>
      </c>
      <c r="F565" s="62">
        <f t="shared" ca="1" si="237"/>
        <v>652</v>
      </c>
      <c r="G565" s="62">
        <f t="shared" ca="1" si="250"/>
        <v>570155.27500000002</v>
      </c>
      <c r="H565" s="43">
        <f ca="1">SUM(F$12:F565)</f>
        <v>290101</v>
      </c>
      <c r="I565" s="60">
        <f ca="1">SUM(D$12:D565)+SUMIF(E$12:E565, "&lt;0")</f>
        <v>280054.27500000002</v>
      </c>
      <c r="J565" s="43"/>
      <c r="K565" s="61">
        <v>44736</v>
      </c>
      <c r="L565" s="62">
        <f t="shared" ca="1" si="241"/>
        <v>1562</v>
      </c>
      <c r="M565" s="62">
        <f t="shared" ca="1" si="257"/>
        <v>1562</v>
      </c>
      <c r="N565" s="62">
        <f t="shared" ca="1" si="261"/>
        <v>725</v>
      </c>
      <c r="O565" s="62">
        <f t="shared" ca="1" si="242"/>
        <v>837</v>
      </c>
      <c r="P565" s="62">
        <f t="shared" ca="1" si="243"/>
        <v>837</v>
      </c>
      <c r="Q565" s="62">
        <f t="shared" ca="1" si="251"/>
        <v>803405.27500000002</v>
      </c>
      <c r="R565" s="43">
        <f ca="1">SUM(P$12:P565)</f>
        <v>409741</v>
      </c>
      <c r="S565" s="60">
        <f ca="1">SUM(N$12:N565)+SUMIF(O$12:O565, "&lt;0")</f>
        <v>393664.27500000002</v>
      </c>
      <c r="U565" s="61">
        <v>44736</v>
      </c>
      <c r="V565" s="62">
        <f t="shared" ca="1" si="255"/>
        <v>2062</v>
      </c>
      <c r="W565" s="62">
        <f t="shared" ca="1" si="258"/>
        <v>2062</v>
      </c>
      <c r="X565" s="62">
        <f t="shared" ca="1" si="262"/>
        <v>991</v>
      </c>
      <c r="Y565" s="62">
        <f t="shared" ca="1" si="244"/>
        <v>1071</v>
      </c>
      <c r="Z565" s="62">
        <f t="shared" ca="1" si="245"/>
        <v>1071</v>
      </c>
      <c r="AA565" s="62">
        <f t="shared" ca="1" si="252"/>
        <v>1036655.275</v>
      </c>
      <c r="AB565" s="43">
        <f ca="1">SUM(Z$12:Z565)</f>
        <v>529381</v>
      </c>
      <c r="AC565" s="60">
        <f ca="1">SUM(X$12:X565)+SUMIF(Y$12:Y565, "&lt;0")</f>
        <v>507274.27500000002</v>
      </c>
      <c r="AE565" s="61">
        <v>44736</v>
      </c>
      <c r="AF565" s="62">
        <f t="shared" ca="1" si="238"/>
        <v>1562</v>
      </c>
      <c r="AG565" s="62">
        <f t="shared" ca="1" si="259"/>
        <v>1562</v>
      </c>
      <c r="AH565" s="62">
        <f t="shared" ca="1" si="263"/>
        <v>731</v>
      </c>
      <c r="AI565" s="62">
        <f t="shared" ca="1" si="246"/>
        <v>831</v>
      </c>
      <c r="AJ565" s="62">
        <f t="shared" ca="1" si="247"/>
        <v>831</v>
      </c>
      <c r="AK565" s="62">
        <f t="shared" ca="1" si="253"/>
        <v>815905.27500000002</v>
      </c>
      <c r="AL565" s="43">
        <f ca="1">SUM(AJ$12:AJ565)</f>
        <v>415981</v>
      </c>
      <c r="AM565" s="60">
        <f ca="1">SUM(AH$12:AH565)+SUMIF(AI$12:AI565, "&lt;0")</f>
        <v>399924.27500000002</v>
      </c>
      <c r="AO565" s="61">
        <v>44736</v>
      </c>
      <c r="AP565" s="62">
        <f t="shared" ca="1" si="239"/>
        <v>2062</v>
      </c>
      <c r="AQ565" s="62">
        <f t="shared" ca="1" si="260"/>
        <v>2062</v>
      </c>
      <c r="AR565" s="62">
        <f t="shared" ca="1" si="264"/>
        <v>991</v>
      </c>
      <c r="AS565" s="62">
        <f t="shared" ca="1" si="248"/>
        <v>1071</v>
      </c>
      <c r="AT565" s="62">
        <f t="shared" ca="1" si="249"/>
        <v>1071</v>
      </c>
      <c r="AU565" s="62">
        <f t="shared" ca="1" si="254"/>
        <v>1061655.2749999999</v>
      </c>
      <c r="AV565" s="43">
        <f ca="1">SUM(AT$12:AT565)</f>
        <v>541861</v>
      </c>
      <c r="AW565" s="60">
        <f ca="1">SUM(AR$12:AR565)+SUMIF(AS$12:AS565, "&lt;0")</f>
        <v>519794.27500000002</v>
      </c>
    </row>
    <row r="566" spans="1:49" x14ac:dyDescent="0.2">
      <c r="A566" s="33">
        <v>44737</v>
      </c>
      <c r="B566" s="54">
        <f ca="1">IF($A566&gt;= $C$5,$C$6, INDEX('[1]Historical Data'!$C$2:$C$745, MATCH(A566, '[1]Historical Data'!$A$2:$A$745, 0)))</f>
        <v>1062</v>
      </c>
      <c r="C566" s="62">
        <f t="shared" ca="1" si="256"/>
        <v>1062</v>
      </c>
      <c r="D566" s="62">
        <f t="shared" ca="1" si="265"/>
        <v>562</v>
      </c>
      <c r="E566" s="62">
        <f t="shared" ca="1" si="240"/>
        <v>500</v>
      </c>
      <c r="F566" s="62">
        <f t="shared" ca="1" si="237"/>
        <v>500</v>
      </c>
      <c r="G566" s="62">
        <f t="shared" ca="1" si="250"/>
        <v>571217.27500000002</v>
      </c>
      <c r="H566" s="43">
        <f ca="1">SUM(F$12:F566)</f>
        <v>290601</v>
      </c>
      <c r="I566" s="60">
        <f ca="1">SUM(D$12:D566)+SUMIF(E$12:E566, "&lt;0")</f>
        <v>280616.27500000002</v>
      </c>
      <c r="J566" s="43"/>
      <c r="K566" s="61">
        <v>44737</v>
      </c>
      <c r="L566" s="62">
        <f t="shared" ca="1" si="241"/>
        <v>1562</v>
      </c>
      <c r="M566" s="62">
        <f t="shared" ca="1" si="257"/>
        <v>1562</v>
      </c>
      <c r="N566" s="62">
        <f t="shared" ca="1" si="261"/>
        <v>822</v>
      </c>
      <c r="O566" s="62">
        <f t="shared" ca="1" si="242"/>
        <v>740</v>
      </c>
      <c r="P566" s="62">
        <f t="shared" ca="1" si="243"/>
        <v>740</v>
      </c>
      <c r="Q566" s="62">
        <f t="shared" ca="1" si="251"/>
        <v>804967.27500000002</v>
      </c>
      <c r="R566" s="43">
        <f ca="1">SUM(P$12:P566)</f>
        <v>410481</v>
      </c>
      <c r="S566" s="60">
        <f ca="1">SUM(N$12:N566)+SUMIF(O$12:O566, "&lt;0")</f>
        <v>394486.27500000002</v>
      </c>
      <c r="U566" s="61">
        <v>44737</v>
      </c>
      <c r="V566" s="62">
        <f t="shared" ca="1" si="255"/>
        <v>2062</v>
      </c>
      <c r="W566" s="62">
        <f t="shared" ca="1" si="258"/>
        <v>2062</v>
      </c>
      <c r="X566" s="62">
        <f t="shared" ca="1" si="262"/>
        <v>1082</v>
      </c>
      <c r="Y566" s="62">
        <f t="shared" ca="1" si="244"/>
        <v>980</v>
      </c>
      <c r="Z566" s="62">
        <f t="shared" ca="1" si="245"/>
        <v>980</v>
      </c>
      <c r="AA566" s="62">
        <f t="shared" ca="1" si="252"/>
        <v>1038717.275</v>
      </c>
      <c r="AB566" s="43">
        <f ca="1">SUM(Z$12:Z566)</f>
        <v>530361</v>
      </c>
      <c r="AC566" s="60">
        <f ca="1">SUM(X$12:X566)+SUMIF(Y$12:Y566, "&lt;0")</f>
        <v>508356.27500000002</v>
      </c>
      <c r="AE566" s="61">
        <v>44737</v>
      </c>
      <c r="AF566" s="62">
        <f t="shared" ca="1" si="238"/>
        <v>1562</v>
      </c>
      <c r="AG566" s="62">
        <f t="shared" ca="1" si="259"/>
        <v>1562</v>
      </c>
      <c r="AH566" s="62">
        <f t="shared" ca="1" si="263"/>
        <v>822</v>
      </c>
      <c r="AI566" s="62">
        <f t="shared" ca="1" si="246"/>
        <v>740</v>
      </c>
      <c r="AJ566" s="62">
        <f t="shared" ca="1" si="247"/>
        <v>740</v>
      </c>
      <c r="AK566" s="62">
        <f t="shared" ca="1" si="253"/>
        <v>817467.27500000002</v>
      </c>
      <c r="AL566" s="43">
        <f ca="1">SUM(AJ$12:AJ566)</f>
        <v>416721</v>
      </c>
      <c r="AM566" s="60">
        <f ca="1">SUM(AH$12:AH566)+SUMIF(AI$12:AI566, "&lt;0")</f>
        <v>400746.27500000002</v>
      </c>
      <c r="AO566" s="61">
        <v>44737</v>
      </c>
      <c r="AP566" s="62">
        <f t="shared" ca="1" si="239"/>
        <v>2062</v>
      </c>
      <c r="AQ566" s="62">
        <f t="shared" ca="1" si="260"/>
        <v>2062</v>
      </c>
      <c r="AR566" s="62">
        <f t="shared" ca="1" si="264"/>
        <v>1082</v>
      </c>
      <c r="AS566" s="62">
        <f t="shared" ca="1" si="248"/>
        <v>980</v>
      </c>
      <c r="AT566" s="62">
        <f t="shared" ca="1" si="249"/>
        <v>980</v>
      </c>
      <c r="AU566" s="62">
        <f t="shared" ca="1" si="254"/>
        <v>1063717.2749999999</v>
      </c>
      <c r="AV566" s="43">
        <f ca="1">SUM(AT$12:AT566)</f>
        <v>542841</v>
      </c>
      <c r="AW566" s="60">
        <f ca="1">SUM(AR$12:AR566)+SUMIF(AS$12:AS566, "&lt;0")</f>
        <v>520876.27500000002</v>
      </c>
    </row>
    <row r="567" spans="1:49" x14ac:dyDescent="0.2">
      <c r="A567" s="33">
        <v>44738</v>
      </c>
      <c r="B567" s="54">
        <f ca="1">IF($A567&gt;= $C$5,$C$6, INDEX('[1]Historical Data'!$C$2:$C$745, MATCH(A567, '[1]Historical Data'!$A$2:$A$745, 0)))</f>
        <v>1062</v>
      </c>
      <c r="C567" s="62">
        <f t="shared" ca="1" si="256"/>
        <v>1062</v>
      </c>
      <c r="D567" s="62">
        <f t="shared" ca="1" si="265"/>
        <v>42</v>
      </c>
      <c r="E567" s="62">
        <f t="shared" ca="1" si="240"/>
        <v>1020</v>
      </c>
      <c r="F567" s="62">
        <f t="shared" ca="1" si="237"/>
        <v>1020</v>
      </c>
      <c r="G567" s="62">
        <f t="shared" ca="1" si="250"/>
        <v>572279.27500000002</v>
      </c>
      <c r="H567" s="43">
        <f ca="1">SUM(F$12:F567)</f>
        <v>291621</v>
      </c>
      <c r="I567" s="60">
        <f ca="1">SUM(D$12:D567)+SUMIF(E$12:E567, "&lt;0")</f>
        <v>280658.27500000002</v>
      </c>
      <c r="J567" s="43"/>
      <c r="K567" s="61">
        <v>44738</v>
      </c>
      <c r="L567" s="62">
        <f t="shared" ca="1" si="241"/>
        <v>1562</v>
      </c>
      <c r="M567" s="62">
        <f t="shared" ca="1" si="257"/>
        <v>1562</v>
      </c>
      <c r="N567" s="62">
        <f t="shared" ca="1" si="261"/>
        <v>302</v>
      </c>
      <c r="O567" s="62">
        <f t="shared" ca="1" si="242"/>
        <v>1260</v>
      </c>
      <c r="P567" s="62">
        <f t="shared" ca="1" si="243"/>
        <v>1260</v>
      </c>
      <c r="Q567" s="62">
        <f t="shared" ca="1" si="251"/>
        <v>806529.27500000002</v>
      </c>
      <c r="R567" s="43">
        <f ca="1">SUM(P$12:P567)</f>
        <v>411741</v>
      </c>
      <c r="S567" s="60">
        <f ca="1">SUM(N$12:N567)+SUMIF(O$12:O567, "&lt;0")</f>
        <v>394788.27500000002</v>
      </c>
      <c r="U567" s="61">
        <v>44738</v>
      </c>
      <c r="V567" s="62">
        <f t="shared" ca="1" si="255"/>
        <v>2062</v>
      </c>
      <c r="W567" s="62">
        <f t="shared" ca="1" si="258"/>
        <v>2062</v>
      </c>
      <c r="X567" s="62">
        <f t="shared" ca="1" si="262"/>
        <v>562</v>
      </c>
      <c r="Y567" s="62">
        <f t="shared" ca="1" si="244"/>
        <v>1500</v>
      </c>
      <c r="Z567" s="62">
        <f t="shared" ca="1" si="245"/>
        <v>1500</v>
      </c>
      <c r="AA567" s="62">
        <f t="shared" ca="1" si="252"/>
        <v>1040779.275</v>
      </c>
      <c r="AB567" s="43">
        <f ca="1">SUM(Z$12:Z567)</f>
        <v>531861</v>
      </c>
      <c r="AC567" s="60">
        <f ca="1">SUM(X$12:X567)+SUMIF(Y$12:Y567, "&lt;0")</f>
        <v>508918.27500000002</v>
      </c>
      <c r="AE567" s="61">
        <v>44738</v>
      </c>
      <c r="AF567" s="62">
        <f t="shared" ca="1" si="238"/>
        <v>1562</v>
      </c>
      <c r="AG567" s="62">
        <f t="shared" ca="1" si="259"/>
        <v>1562</v>
      </c>
      <c r="AH567" s="62">
        <f t="shared" ca="1" si="263"/>
        <v>302</v>
      </c>
      <c r="AI567" s="62">
        <f t="shared" ca="1" si="246"/>
        <v>1260</v>
      </c>
      <c r="AJ567" s="62">
        <f t="shared" ca="1" si="247"/>
        <v>1260</v>
      </c>
      <c r="AK567" s="62">
        <f t="shared" ca="1" si="253"/>
        <v>819029.27500000002</v>
      </c>
      <c r="AL567" s="43">
        <f ca="1">SUM(AJ$12:AJ567)</f>
        <v>417981</v>
      </c>
      <c r="AM567" s="60">
        <f ca="1">SUM(AH$12:AH567)+SUMIF(AI$12:AI567, "&lt;0")</f>
        <v>401048.27500000002</v>
      </c>
      <c r="AO567" s="61">
        <v>44738</v>
      </c>
      <c r="AP567" s="62">
        <f t="shared" ca="1" si="239"/>
        <v>2062</v>
      </c>
      <c r="AQ567" s="62">
        <f t="shared" ca="1" si="260"/>
        <v>2062</v>
      </c>
      <c r="AR567" s="62">
        <f t="shared" ca="1" si="264"/>
        <v>562</v>
      </c>
      <c r="AS567" s="62">
        <f t="shared" ca="1" si="248"/>
        <v>1500</v>
      </c>
      <c r="AT567" s="62">
        <f t="shared" ca="1" si="249"/>
        <v>1500</v>
      </c>
      <c r="AU567" s="62">
        <f t="shared" ca="1" si="254"/>
        <v>1065779.2749999999</v>
      </c>
      <c r="AV567" s="43">
        <f ca="1">SUM(AT$12:AT567)</f>
        <v>544341</v>
      </c>
      <c r="AW567" s="60">
        <f ca="1">SUM(AR$12:AR567)+SUMIF(AS$12:AS567, "&lt;0")</f>
        <v>521438.27500000002</v>
      </c>
    </row>
    <row r="568" spans="1:49" x14ac:dyDescent="0.2">
      <c r="A568" s="33">
        <v>44739</v>
      </c>
      <c r="B568" s="54">
        <f ca="1">IF($A568&gt;= $C$5,$C$6, INDEX('[1]Historical Data'!$C$2:$C$745, MATCH(A568, '[1]Historical Data'!$A$2:$A$745, 0)))</f>
        <v>1062</v>
      </c>
      <c r="C568" s="62">
        <f t="shared" ca="1" si="256"/>
        <v>1062</v>
      </c>
      <c r="D568" s="62">
        <f t="shared" ca="1" si="265"/>
        <v>119</v>
      </c>
      <c r="E568" s="62">
        <f t="shared" ca="1" si="240"/>
        <v>943</v>
      </c>
      <c r="F568" s="62">
        <f t="shared" ca="1" si="237"/>
        <v>943</v>
      </c>
      <c r="G568" s="62">
        <f t="shared" ca="1" si="250"/>
        <v>573341.27500000002</v>
      </c>
      <c r="H568" s="43">
        <f ca="1">SUM(F$12:F568)</f>
        <v>292564</v>
      </c>
      <c r="I568" s="60">
        <f ca="1">SUM(D$12:D568)+SUMIF(E$12:E568, "&lt;0")</f>
        <v>280777.27500000002</v>
      </c>
      <c r="J568" s="43"/>
      <c r="K568" s="61">
        <v>44739</v>
      </c>
      <c r="L568" s="62">
        <f t="shared" ca="1" si="241"/>
        <v>1562</v>
      </c>
      <c r="M568" s="62">
        <f t="shared" ca="1" si="257"/>
        <v>1562</v>
      </c>
      <c r="N568" s="62">
        <f t="shared" ca="1" si="261"/>
        <v>379</v>
      </c>
      <c r="O568" s="62">
        <f t="shared" ca="1" si="242"/>
        <v>1183</v>
      </c>
      <c r="P568" s="62">
        <f t="shared" ca="1" si="243"/>
        <v>1183</v>
      </c>
      <c r="Q568" s="62">
        <f t="shared" ca="1" si="251"/>
        <v>808091.27500000002</v>
      </c>
      <c r="R568" s="43">
        <f ca="1">SUM(P$12:P568)</f>
        <v>412924</v>
      </c>
      <c r="S568" s="60">
        <f ca="1">SUM(N$12:N568)+SUMIF(O$12:O568, "&lt;0")</f>
        <v>395167.27500000002</v>
      </c>
      <c r="U568" s="61">
        <v>44739</v>
      </c>
      <c r="V568" s="62">
        <f t="shared" ca="1" si="255"/>
        <v>2062</v>
      </c>
      <c r="W568" s="62">
        <f t="shared" ca="1" si="258"/>
        <v>2062</v>
      </c>
      <c r="X568" s="62">
        <f t="shared" ca="1" si="262"/>
        <v>639</v>
      </c>
      <c r="Y568" s="62">
        <f t="shared" ca="1" si="244"/>
        <v>1423</v>
      </c>
      <c r="Z568" s="62">
        <f t="shared" ca="1" si="245"/>
        <v>1423</v>
      </c>
      <c r="AA568" s="62">
        <f t="shared" ca="1" si="252"/>
        <v>1042841.275</v>
      </c>
      <c r="AB568" s="43">
        <f ca="1">SUM(Z$12:Z568)</f>
        <v>533284</v>
      </c>
      <c r="AC568" s="60">
        <f ca="1">SUM(X$12:X568)+SUMIF(Y$12:Y568, "&lt;0")</f>
        <v>509557.27500000002</v>
      </c>
      <c r="AE568" s="61">
        <v>44739</v>
      </c>
      <c r="AF568" s="62">
        <f t="shared" ca="1" si="238"/>
        <v>1562</v>
      </c>
      <c r="AG568" s="62">
        <f t="shared" ca="1" si="259"/>
        <v>1562</v>
      </c>
      <c r="AH568" s="62">
        <f t="shared" ca="1" si="263"/>
        <v>379</v>
      </c>
      <c r="AI568" s="62">
        <f t="shared" ca="1" si="246"/>
        <v>1183</v>
      </c>
      <c r="AJ568" s="62">
        <f t="shared" ca="1" si="247"/>
        <v>1183</v>
      </c>
      <c r="AK568" s="62">
        <f t="shared" ca="1" si="253"/>
        <v>820591.27500000002</v>
      </c>
      <c r="AL568" s="43">
        <f ca="1">SUM(AJ$12:AJ568)</f>
        <v>419164</v>
      </c>
      <c r="AM568" s="60">
        <f ca="1">SUM(AH$12:AH568)+SUMIF(AI$12:AI568, "&lt;0")</f>
        <v>401427.27500000002</v>
      </c>
      <c r="AO568" s="61">
        <v>44739</v>
      </c>
      <c r="AP568" s="62">
        <f t="shared" ca="1" si="239"/>
        <v>2062</v>
      </c>
      <c r="AQ568" s="62">
        <f t="shared" ca="1" si="260"/>
        <v>2062</v>
      </c>
      <c r="AR568" s="62">
        <f t="shared" ca="1" si="264"/>
        <v>639</v>
      </c>
      <c r="AS568" s="62">
        <f t="shared" ca="1" si="248"/>
        <v>1423</v>
      </c>
      <c r="AT568" s="62">
        <f t="shared" ca="1" si="249"/>
        <v>1423</v>
      </c>
      <c r="AU568" s="62">
        <f t="shared" ca="1" si="254"/>
        <v>1067841.2749999999</v>
      </c>
      <c r="AV568" s="43">
        <f ca="1">SUM(AT$12:AT568)</f>
        <v>545764</v>
      </c>
      <c r="AW568" s="60">
        <f ca="1">SUM(AR$12:AR568)+SUMIF(AS$12:AS568, "&lt;0")</f>
        <v>522077.27500000002</v>
      </c>
    </row>
    <row r="569" spans="1:49" x14ac:dyDescent="0.2">
      <c r="A569" s="33">
        <v>44740</v>
      </c>
      <c r="B569" s="54">
        <f ca="1">IF($A569&gt;= $C$5,$C$6, INDEX('[1]Historical Data'!$C$2:$C$745, MATCH(A569, '[1]Historical Data'!$A$2:$A$745, 0)))</f>
        <v>1062</v>
      </c>
      <c r="C569" s="62">
        <f t="shared" ca="1" si="256"/>
        <v>1062</v>
      </c>
      <c r="D569" s="62">
        <f t="shared" ca="1" si="265"/>
        <v>712</v>
      </c>
      <c r="E569" s="62">
        <f t="shared" ca="1" si="240"/>
        <v>350</v>
      </c>
      <c r="F569" s="62">
        <f t="shared" ca="1" si="237"/>
        <v>350</v>
      </c>
      <c r="G569" s="62">
        <f t="shared" ca="1" si="250"/>
        <v>574403.27500000002</v>
      </c>
      <c r="H569" s="43">
        <f ca="1">SUM(F$12:F569)</f>
        <v>292914</v>
      </c>
      <c r="I569" s="60">
        <f ca="1">SUM(D$12:D569)+SUMIF(E$12:E569, "&lt;0")</f>
        <v>281489.27500000002</v>
      </c>
      <c r="J569" s="43"/>
      <c r="K569" s="61">
        <v>44740</v>
      </c>
      <c r="L569" s="62">
        <f t="shared" ca="1" si="241"/>
        <v>1562</v>
      </c>
      <c r="M569" s="62">
        <f t="shared" ca="1" si="257"/>
        <v>1562</v>
      </c>
      <c r="N569" s="62">
        <f t="shared" ca="1" si="261"/>
        <v>972</v>
      </c>
      <c r="O569" s="62">
        <f t="shared" ca="1" si="242"/>
        <v>590</v>
      </c>
      <c r="P569" s="62">
        <f t="shared" ca="1" si="243"/>
        <v>590</v>
      </c>
      <c r="Q569" s="62">
        <f t="shared" ca="1" si="251"/>
        <v>809653.27500000002</v>
      </c>
      <c r="R569" s="43">
        <f ca="1">SUM(P$12:P569)</f>
        <v>413514</v>
      </c>
      <c r="S569" s="60">
        <f ca="1">SUM(N$12:N569)+SUMIF(O$12:O569, "&lt;0")</f>
        <v>396139.27500000002</v>
      </c>
      <c r="U569" s="61">
        <v>44740</v>
      </c>
      <c r="V569" s="62">
        <f t="shared" ca="1" si="255"/>
        <v>2062</v>
      </c>
      <c r="W569" s="62">
        <f t="shared" ca="1" si="258"/>
        <v>2062</v>
      </c>
      <c r="X569" s="62">
        <f t="shared" ca="1" si="262"/>
        <v>1232</v>
      </c>
      <c r="Y569" s="62">
        <f t="shared" ca="1" si="244"/>
        <v>830</v>
      </c>
      <c r="Z569" s="62">
        <f t="shared" ca="1" si="245"/>
        <v>830</v>
      </c>
      <c r="AA569" s="62">
        <f t="shared" ca="1" si="252"/>
        <v>1044903.275</v>
      </c>
      <c r="AB569" s="43">
        <f ca="1">SUM(Z$12:Z569)</f>
        <v>534114</v>
      </c>
      <c r="AC569" s="60">
        <f ca="1">SUM(X$12:X569)+SUMIF(Y$12:Y569, "&lt;0")</f>
        <v>510789.27500000002</v>
      </c>
      <c r="AE569" s="61">
        <v>44740</v>
      </c>
      <c r="AF569" s="62">
        <f t="shared" ca="1" si="238"/>
        <v>1562</v>
      </c>
      <c r="AG569" s="62">
        <f t="shared" ca="1" si="259"/>
        <v>1562</v>
      </c>
      <c r="AH569" s="62">
        <f t="shared" ca="1" si="263"/>
        <v>972</v>
      </c>
      <c r="AI569" s="62">
        <f t="shared" ca="1" si="246"/>
        <v>590</v>
      </c>
      <c r="AJ569" s="62">
        <f t="shared" ca="1" si="247"/>
        <v>590</v>
      </c>
      <c r="AK569" s="62">
        <f t="shared" ca="1" si="253"/>
        <v>822153.27500000002</v>
      </c>
      <c r="AL569" s="43">
        <f ca="1">SUM(AJ$12:AJ569)</f>
        <v>419754</v>
      </c>
      <c r="AM569" s="60">
        <f ca="1">SUM(AH$12:AH569)+SUMIF(AI$12:AI569, "&lt;0")</f>
        <v>402399.27500000002</v>
      </c>
      <c r="AO569" s="61">
        <v>44740</v>
      </c>
      <c r="AP569" s="62">
        <f t="shared" ca="1" si="239"/>
        <v>2062</v>
      </c>
      <c r="AQ569" s="62">
        <f t="shared" ca="1" si="260"/>
        <v>2062</v>
      </c>
      <c r="AR569" s="62">
        <f t="shared" ca="1" si="264"/>
        <v>1232</v>
      </c>
      <c r="AS569" s="62">
        <f t="shared" ca="1" si="248"/>
        <v>830</v>
      </c>
      <c r="AT569" s="62">
        <f t="shared" ca="1" si="249"/>
        <v>830</v>
      </c>
      <c r="AU569" s="62">
        <f t="shared" ca="1" si="254"/>
        <v>1069903.2749999999</v>
      </c>
      <c r="AV569" s="43">
        <f ca="1">SUM(AT$12:AT569)</f>
        <v>546594</v>
      </c>
      <c r="AW569" s="60">
        <f ca="1">SUM(AR$12:AR569)+SUMIF(AS$12:AS569, "&lt;0")</f>
        <v>523309.27500000002</v>
      </c>
    </row>
    <row r="570" spans="1:49" x14ac:dyDescent="0.2">
      <c r="A570" s="33">
        <v>44741</v>
      </c>
      <c r="B570" s="54">
        <f ca="1">IF($A570&gt;= $C$5,$C$6, INDEX('[1]Historical Data'!$C$2:$C$745, MATCH(A570, '[1]Historical Data'!$A$2:$A$745, 0)))</f>
        <v>1062</v>
      </c>
      <c r="C570" s="62">
        <f t="shared" ca="1" si="256"/>
        <v>1062</v>
      </c>
      <c r="D570" s="62">
        <f t="shared" ca="1" si="265"/>
        <v>525</v>
      </c>
      <c r="E570" s="62">
        <f t="shared" ca="1" si="240"/>
        <v>537</v>
      </c>
      <c r="F570" s="62">
        <f t="shared" ca="1" si="237"/>
        <v>537</v>
      </c>
      <c r="G570" s="62">
        <f t="shared" ca="1" si="250"/>
        <v>575465.27500000002</v>
      </c>
      <c r="H570" s="43">
        <f ca="1">SUM(F$12:F570)</f>
        <v>293451</v>
      </c>
      <c r="I570" s="60">
        <f ca="1">SUM(D$12:D570)+SUMIF(E$12:E570, "&lt;0")</f>
        <v>282014.27500000002</v>
      </c>
      <c r="J570" s="43"/>
      <c r="K570" s="61">
        <v>44741</v>
      </c>
      <c r="L570" s="62">
        <f t="shared" ca="1" si="241"/>
        <v>1562</v>
      </c>
      <c r="M570" s="62">
        <f t="shared" ca="1" si="257"/>
        <v>1562</v>
      </c>
      <c r="N570" s="62">
        <f t="shared" ca="1" si="261"/>
        <v>785</v>
      </c>
      <c r="O570" s="62">
        <f t="shared" ca="1" si="242"/>
        <v>777</v>
      </c>
      <c r="P570" s="62">
        <f t="shared" ca="1" si="243"/>
        <v>777</v>
      </c>
      <c r="Q570" s="62">
        <f t="shared" ca="1" si="251"/>
        <v>811215.27500000002</v>
      </c>
      <c r="R570" s="43">
        <f ca="1">SUM(P$12:P570)</f>
        <v>414291</v>
      </c>
      <c r="S570" s="60">
        <f ca="1">SUM(N$12:N570)+SUMIF(O$12:O570, "&lt;0")</f>
        <v>396924.27500000002</v>
      </c>
      <c r="U570" s="61">
        <v>44741</v>
      </c>
      <c r="V570" s="62">
        <f t="shared" ca="1" si="255"/>
        <v>2062</v>
      </c>
      <c r="W570" s="62">
        <f t="shared" ca="1" si="258"/>
        <v>2062</v>
      </c>
      <c r="X570" s="62">
        <f t="shared" ca="1" si="262"/>
        <v>1045</v>
      </c>
      <c r="Y570" s="62">
        <f t="shared" ca="1" si="244"/>
        <v>1017</v>
      </c>
      <c r="Z570" s="62">
        <f t="shared" ca="1" si="245"/>
        <v>1017</v>
      </c>
      <c r="AA570" s="62">
        <f t="shared" ca="1" si="252"/>
        <v>1046965.275</v>
      </c>
      <c r="AB570" s="43">
        <f ca="1">SUM(Z$12:Z570)</f>
        <v>535131</v>
      </c>
      <c r="AC570" s="60">
        <f ca="1">SUM(X$12:X570)+SUMIF(Y$12:Y570, "&lt;0")</f>
        <v>511834.27500000002</v>
      </c>
      <c r="AE570" s="61">
        <v>44741</v>
      </c>
      <c r="AF570" s="62">
        <f t="shared" ca="1" si="238"/>
        <v>1562</v>
      </c>
      <c r="AG570" s="62">
        <f t="shared" ca="1" si="259"/>
        <v>1562</v>
      </c>
      <c r="AH570" s="62">
        <f t="shared" ca="1" si="263"/>
        <v>785</v>
      </c>
      <c r="AI570" s="62">
        <f t="shared" ca="1" si="246"/>
        <v>777</v>
      </c>
      <c r="AJ570" s="62">
        <f t="shared" ca="1" si="247"/>
        <v>777</v>
      </c>
      <c r="AK570" s="62">
        <f t="shared" ca="1" si="253"/>
        <v>823715.27500000002</v>
      </c>
      <c r="AL570" s="43">
        <f ca="1">SUM(AJ$12:AJ570)</f>
        <v>420531</v>
      </c>
      <c r="AM570" s="60">
        <f ca="1">SUM(AH$12:AH570)+SUMIF(AI$12:AI570, "&lt;0")</f>
        <v>403184.27500000002</v>
      </c>
      <c r="AO570" s="61">
        <v>44741</v>
      </c>
      <c r="AP570" s="62">
        <f t="shared" ca="1" si="239"/>
        <v>2062</v>
      </c>
      <c r="AQ570" s="62">
        <f t="shared" ca="1" si="260"/>
        <v>2062</v>
      </c>
      <c r="AR570" s="62">
        <f t="shared" ca="1" si="264"/>
        <v>1045</v>
      </c>
      <c r="AS570" s="62">
        <f t="shared" ca="1" si="248"/>
        <v>1017</v>
      </c>
      <c r="AT570" s="62">
        <f t="shared" ca="1" si="249"/>
        <v>1017</v>
      </c>
      <c r="AU570" s="62">
        <f t="shared" ca="1" si="254"/>
        <v>1071965.2749999999</v>
      </c>
      <c r="AV570" s="43">
        <f ca="1">SUM(AT$12:AT570)</f>
        <v>547611</v>
      </c>
      <c r="AW570" s="60">
        <f ca="1">SUM(AR$12:AR570)+SUMIF(AS$12:AS570, "&lt;0")</f>
        <v>524354.27500000002</v>
      </c>
    </row>
    <row r="571" spans="1:49" x14ac:dyDescent="0.2">
      <c r="A571" s="33">
        <v>44742</v>
      </c>
      <c r="B571" s="54">
        <f ca="1">IF($A571&gt;= $C$5,$C$6, INDEX('[1]Historical Data'!$C$2:$C$745, MATCH(A571, '[1]Historical Data'!$A$2:$A$745, 0)))</f>
        <v>1062</v>
      </c>
      <c r="C571" s="62">
        <f t="shared" ca="1" si="256"/>
        <v>1062</v>
      </c>
      <c r="D571" s="62">
        <f t="shared" ca="1" si="265"/>
        <v>661</v>
      </c>
      <c r="E571" s="62">
        <f t="shared" ca="1" si="240"/>
        <v>401</v>
      </c>
      <c r="F571" s="62">
        <f t="shared" ca="1" si="237"/>
        <v>401</v>
      </c>
      <c r="G571" s="62">
        <f t="shared" ca="1" si="250"/>
        <v>576527.27500000002</v>
      </c>
      <c r="H571" s="43">
        <f ca="1">SUM(F$12:F571)</f>
        <v>293852</v>
      </c>
      <c r="I571" s="60">
        <f ca="1">SUM(D$12:D571)+SUMIF(E$12:E571, "&lt;0")</f>
        <v>282675.27500000002</v>
      </c>
      <c r="J571" s="43"/>
      <c r="K571" s="61">
        <v>44742</v>
      </c>
      <c r="L571" s="62">
        <f t="shared" ca="1" si="241"/>
        <v>1562</v>
      </c>
      <c r="M571" s="62">
        <f t="shared" ca="1" si="257"/>
        <v>1562</v>
      </c>
      <c r="N571" s="62">
        <f t="shared" ca="1" si="261"/>
        <v>921</v>
      </c>
      <c r="O571" s="62">
        <f t="shared" ca="1" si="242"/>
        <v>641</v>
      </c>
      <c r="P571" s="62">
        <f t="shared" ca="1" si="243"/>
        <v>641</v>
      </c>
      <c r="Q571" s="62">
        <f t="shared" ca="1" si="251"/>
        <v>812777.27500000002</v>
      </c>
      <c r="R571" s="43">
        <f ca="1">SUM(P$12:P571)</f>
        <v>414932</v>
      </c>
      <c r="S571" s="60">
        <f ca="1">SUM(N$12:N571)+SUMIF(O$12:O571, "&lt;0")</f>
        <v>397845.27500000002</v>
      </c>
      <c r="U571" s="61">
        <v>44742</v>
      </c>
      <c r="V571" s="62">
        <f t="shared" ca="1" si="255"/>
        <v>2062</v>
      </c>
      <c r="W571" s="62">
        <f t="shared" ca="1" si="258"/>
        <v>2062</v>
      </c>
      <c r="X571" s="62">
        <f t="shared" ca="1" si="262"/>
        <v>1181</v>
      </c>
      <c r="Y571" s="62">
        <f t="shared" ca="1" si="244"/>
        <v>881</v>
      </c>
      <c r="Z571" s="62">
        <f t="shared" ca="1" si="245"/>
        <v>881</v>
      </c>
      <c r="AA571" s="62">
        <f t="shared" ca="1" si="252"/>
        <v>1049027.2749999999</v>
      </c>
      <c r="AB571" s="43">
        <f ca="1">SUM(Z$12:Z571)</f>
        <v>536012</v>
      </c>
      <c r="AC571" s="60">
        <f ca="1">SUM(X$12:X571)+SUMIF(Y$12:Y571, "&lt;0")</f>
        <v>513015.27500000002</v>
      </c>
      <c r="AE571" s="61">
        <v>44742</v>
      </c>
      <c r="AF571" s="62">
        <f t="shared" ca="1" si="238"/>
        <v>1562</v>
      </c>
      <c r="AG571" s="62">
        <f t="shared" ca="1" si="259"/>
        <v>1562</v>
      </c>
      <c r="AH571" s="62">
        <f t="shared" ca="1" si="263"/>
        <v>921</v>
      </c>
      <c r="AI571" s="62">
        <f t="shared" ca="1" si="246"/>
        <v>641</v>
      </c>
      <c r="AJ571" s="62">
        <f t="shared" ca="1" si="247"/>
        <v>641</v>
      </c>
      <c r="AK571" s="62">
        <f t="shared" ca="1" si="253"/>
        <v>825277.27500000002</v>
      </c>
      <c r="AL571" s="43">
        <f ca="1">SUM(AJ$12:AJ571)</f>
        <v>421172</v>
      </c>
      <c r="AM571" s="60">
        <f ca="1">SUM(AH$12:AH571)+SUMIF(AI$12:AI571, "&lt;0")</f>
        <v>404105.27500000002</v>
      </c>
      <c r="AO571" s="61">
        <v>44742</v>
      </c>
      <c r="AP571" s="62">
        <f t="shared" ca="1" si="239"/>
        <v>2062</v>
      </c>
      <c r="AQ571" s="62">
        <f t="shared" ca="1" si="260"/>
        <v>2062</v>
      </c>
      <c r="AR571" s="62">
        <f t="shared" ca="1" si="264"/>
        <v>1181</v>
      </c>
      <c r="AS571" s="62">
        <f t="shared" ca="1" si="248"/>
        <v>881</v>
      </c>
      <c r="AT571" s="62">
        <f t="shared" ca="1" si="249"/>
        <v>881</v>
      </c>
      <c r="AU571" s="62">
        <f t="shared" ca="1" si="254"/>
        <v>1074027.2749999999</v>
      </c>
      <c r="AV571" s="43">
        <f ca="1">SUM(AT$12:AT571)</f>
        <v>548492</v>
      </c>
      <c r="AW571" s="60">
        <f ca="1">SUM(AR$12:AR571)+SUMIF(AS$12:AS571, "&lt;0")</f>
        <v>525535.27500000002</v>
      </c>
    </row>
    <row r="572" spans="1:49" x14ac:dyDescent="0.2">
      <c r="A572" s="33">
        <v>44743</v>
      </c>
      <c r="B572" s="54">
        <f ca="1">IF($A572&gt;= $C$5,$C$6, INDEX('[1]Historical Data'!$C$2:$C$745, MATCH(A572, '[1]Historical Data'!$A$2:$A$745, 0)))</f>
        <v>1062</v>
      </c>
      <c r="C572" s="62">
        <f t="shared" ca="1" si="256"/>
        <v>1062</v>
      </c>
      <c r="D572" s="62">
        <f t="shared" ca="1" si="265"/>
        <v>894</v>
      </c>
      <c r="E572" s="62">
        <f t="shared" ca="1" si="240"/>
        <v>168</v>
      </c>
      <c r="F572" s="62">
        <f t="shared" ca="1" si="237"/>
        <v>168</v>
      </c>
      <c r="G572" s="62">
        <f t="shared" ca="1" si="250"/>
        <v>577589.27500000002</v>
      </c>
      <c r="H572" s="43">
        <f ca="1">SUM(F$12:F572)</f>
        <v>294020</v>
      </c>
      <c r="I572" s="60">
        <f ca="1">SUM(D$12:D572)+SUMIF(E$12:E572, "&lt;0")</f>
        <v>283569.27500000002</v>
      </c>
      <c r="J572" s="43"/>
      <c r="K572" s="61">
        <v>44743</v>
      </c>
      <c r="L572" s="62">
        <f t="shared" ca="1" si="241"/>
        <v>1562</v>
      </c>
      <c r="M572" s="62">
        <f t="shared" ca="1" si="257"/>
        <v>1562</v>
      </c>
      <c r="N572" s="62">
        <f t="shared" ca="1" si="261"/>
        <v>1154</v>
      </c>
      <c r="O572" s="62">
        <f t="shared" ca="1" si="242"/>
        <v>408</v>
      </c>
      <c r="P572" s="62">
        <f t="shared" ca="1" si="243"/>
        <v>408</v>
      </c>
      <c r="Q572" s="62">
        <f t="shared" ca="1" si="251"/>
        <v>814339.27500000002</v>
      </c>
      <c r="R572" s="43">
        <f ca="1">SUM(P$12:P572)</f>
        <v>415340</v>
      </c>
      <c r="S572" s="60">
        <f ca="1">SUM(N$12:N572)+SUMIF(O$12:O572, "&lt;0")</f>
        <v>398999.27500000002</v>
      </c>
      <c r="U572" s="61">
        <v>44743</v>
      </c>
      <c r="V572" s="62">
        <f t="shared" ca="1" si="255"/>
        <v>2062</v>
      </c>
      <c r="W572" s="62">
        <f t="shared" ca="1" si="258"/>
        <v>2062</v>
      </c>
      <c r="X572" s="62">
        <f t="shared" ca="1" si="262"/>
        <v>1414</v>
      </c>
      <c r="Y572" s="62">
        <f t="shared" ca="1" si="244"/>
        <v>648</v>
      </c>
      <c r="Z572" s="62">
        <f t="shared" ca="1" si="245"/>
        <v>648</v>
      </c>
      <c r="AA572" s="62">
        <f t="shared" ca="1" si="252"/>
        <v>1051089.2749999999</v>
      </c>
      <c r="AB572" s="43">
        <f ca="1">SUM(Z$12:Z572)</f>
        <v>536660</v>
      </c>
      <c r="AC572" s="60">
        <f ca="1">SUM(X$12:X572)+SUMIF(Y$12:Y572, "&lt;0")</f>
        <v>514429.27500000002</v>
      </c>
      <c r="AE572" s="61">
        <v>44743</v>
      </c>
      <c r="AF572" s="62">
        <f t="shared" ca="1" si="238"/>
        <v>1562</v>
      </c>
      <c r="AG572" s="62">
        <f t="shared" ca="1" si="259"/>
        <v>1562</v>
      </c>
      <c r="AH572" s="62">
        <f t="shared" ca="1" si="263"/>
        <v>1154</v>
      </c>
      <c r="AI572" s="62">
        <f t="shared" ca="1" si="246"/>
        <v>408</v>
      </c>
      <c r="AJ572" s="62">
        <f t="shared" ca="1" si="247"/>
        <v>408</v>
      </c>
      <c r="AK572" s="62">
        <f t="shared" ca="1" si="253"/>
        <v>826839.27500000002</v>
      </c>
      <c r="AL572" s="43">
        <f ca="1">SUM(AJ$12:AJ572)</f>
        <v>421580</v>
      </c>
      <c r="AM572" s="60">
        <f ca="1">SUM(AH$12:AH572)+SUMIF(AI$12:AI572, "&lt;0")</f>
        <v>405259.27500000002</v>
      </c>
      <c r="AO572" s="61">
        <v>44743</v>
      </c>
      <c r="AP572" s="62">
        <f t="shared" ca="1" si="239"/>
        <v>2062</v>
      </c>
      <c r="AQ572" s="62">
        <f t="shared" ca="1" si="260"/>
        <v>2062</v>
      </c>
      <c r="AR572" s="62">
        <f t="shared" ca="1" si="264"/>
        <v>1414</v>
      </c>
      <c r="AS572" s="62">
        <f t="shared" ca="1" si="248"/>
        <v>648</v>
      </c>
      <c r="AT572" s="62">
        <f t="shared" ca="1" si="249"/>
        <v>648</v>
      </c>
      <c r="AU572" s="62">
        <f t="shared" ca="1" si="254"/>
        <v>1076089.2749999999</v>
      </c>
      <c r="AV572" s="43">
        <f ca="1">SUM(AT$12:AT572)</f>
        <v>549140</v>
      </c>
      <c r="AW572" s="60">
        <f ca="1">SUM(AR$12:AR572)+SUMIF(AS$12:AS572, "&lt;0")</f>
        <v>526949.27500000002</v>
      </c>
    </row>
    <row r="573" spans="1:49" x14ac:dyDescent="0.2">
      <c r="A573" s="33">
        <v>44744</v>
      </c>
      <c r="B573" s="54">
        <f ca="1">IF($A573&gt;= $C$5,$C$6, INDEX('[1]Historical Data'!$C$2:$C$745, MATCH(A573, '[1]Historical Data'!$A$2:$A$745, 0)))</f>
        <v>1062</v>
      </c>
      <c r="C573" s="62">
        <f t="shared" ca="1" si="256"/>
        <v>1062</v>
      </c>
      <c r="D573" s="62">
        <f t="shared" ca="1" si="265"/>
        <v>0</v>
      </c>
      <c r="E573" s="62">
        <f t="shared" ca="1" si="240"/>
        <v>1062</v>
      </c>
      <c r="F573" s="62">
        <f t="shared" ca="1" si="237"/>
        <v>1062</v>
      </c>
      <c r="G573" s="62">
        <f t="shared" ca="1" si="250"/>
        <v>578651.27500000002</v>
      </c>
      <c r="H573" s="43">
        <f ca="1">SUM(F$12:F573)</f>
        <v>295082</v>
      </c>
      <c r="I573" s="60">
        <f ca="1">SUM(D$12:D573)+SUMIF(E$12:E573, "&lt;0")</f>
        <v>283569.27500000002</v>
      </c>
      <c r="J573" s="43"/>
      <c r="K573" s="61">
        <v>44744</v>
      </c>
      <c r="L573" s="62">
        <f t="shared" ca="1" si="241"/>
        <v>1562</v>
      </c>
      <c r="M573" s="62">
        <f t="shared" ca="1" si="257"/>
        <v>1562</v>
      </c>
      <c r="N573" s="62">
        <f t="shared" ca="1" si="261"/>
        <v>160</v>
      </c>
      <c r="O573" s="62">
        <f t="shared" ca="1" si="242"/>
        <v>1402</v>
      </c>
      <c r="P573" s="62">
        <f t="shared" ca="1" si="243"/>
        <v>1402</v>
      </c>
      <c r="Q573" s="62">
        <f t="shared" ca="1" si="251"/>
        <v>815901.27500000002</v>
      </c>
      <c r="R573" s="43">
        <f ca="1">SUM(P$12:P573)</f>
        <v>416742</v>
      </c>
      <c r="S573" s="60">
        <f ca="1">SUM(N$12:N573)+SUMIF(O$12:O573, "&lt;0")</f>
        <v>399159.27500000002</v>
      </c>
      <c r="U573" s="61">
        <v>44744</v>
      </c>
      <c r="V573" s="62">
        <f t="shared" ca="1" si="255"/>
        <v>2062</v>
      </c>
      <c r="W573" s="62">
        <f t="shared" ca="1" si="258"/>
        <v>2062</v>
      </c>
      <c r="X573" s="62">
        <f t="shared" ca="1" si="262"/>
        <v>320</v>
      </c>
      <c r="Y573" s="62">
        <f t="shared" ca="1" si="244"/>
        <v>1742</v>
      </c>
      <c r="Z573" s="62">
        <f t="shared" ca="1" si="245"/>
        <v>1742</v>
      </c>
      <c r="AA573" s="62">
        <f t="shared" ca="1" si="252"/>
        <v>1053151.2749999999</v>
      </c>
      <c r="AB573" s="43">
        <f ca="1">SUM(Z$12:Z573)</f>
        <v>538402</v>
      </c>
      <c r="AC573" s="60">
        <f ca="1">SUM(X$12:X573)+SUMIF(Y$12:Y573, "&lt;0")</f>
        <v>514749.27500000002</v>
      </c>
      <c r="AE573" s="61">
        <v>44744</v>
      </c>
      <c r="AF573" s="62">
        <f t="shared" ca="1" si="238"/>
        <v>1562</v>
      </c>
      <c r="AG573" s="62">
        <f t="shared" ca="1" si="259"/>
        <v>1562</v>
      </c>
      <c r="AH573" s="62">
        <f t="shared" ca="1" si="263"/>
        <v>60</v>
      </c>
      <c r="AI573" s="62">
        <f t="shared" ca="1" si="246"/>
        <v>1502</v>
      </c>
      <c r="AJ573" s="62">
        <f t="shared" ca="1" si="247"/>
        <v>1502</v>
      </c>
      <c r="AK573" s="62">
        <f t="shared" ca="1" si="253"/>
        <v>828401.27500000002</v>
      </c>
      <c r="AL573" s="43">
        <f ca="1">SUM(AJ$12:AJ573)</f>
        <v>423082</v>
      </c>
      <c r="AM573" s="60">
        <f ca="1">SUM(AH$12:AH573)+SUMIF(AI$12:AI573, "&lt;0")</f>
        <v>405319.27500000002</v>
      </c>
      <c r="AO573" s="61">
        <v>44744</v>
      </c>
      <c r="AP573" s="62">
        <f t="shared" ca="1" si="239"/>
        <v>2062</v>
      </c>
      <c r="AQ573" s="62">
        <f t="shared" ca="1" si="260"/>
        <v>2062</v>
      </c>
      <c r="AR573" s="62">
        <f t="shared" ca="1" si="264"/>
        <v>120</v>
      </c>
      <c r="AS573" s="62">
        <f t="shared" ca="1" si="248"/>
        <v>1942</v>
      </c>
      <c r="AT573" s="62">
        <f t="shared" ca="1" si="249"/>
        <v>1942</v>
      </c>
      <c r="AU573" s="62">
        <f t="shared" ca="1" si="254"/>
        <v>1078151.2749999999</v>
      </c>
      <c r="AV573" s="43">
        <f ca="1">SUM(AT$12:AT573)</f>
        <v>551082</v>
      </c>
      <c r="AW573" s="60">
        <f ca="1">SUM(AR$12:AR573)+SUMIF(AS$12:AS573, "&lt;0")</f>
        <v>527069.27500000002</v>
      </c>
    </row>
    <row r="574" spans="1:49" x14ac:dyDescent="0.2">
      <c r="A574" s="33">
        <v>44745</v>
      </c>
      <c r="B574" s="54">
        <f ca="1">IF($A574&gt;= $C$5,$C$6, INDEX('[1]Historical Data'!$C$2:$C$745, MATCH(A574, '[1]Historical Data'!$A$2:$A$745, 0)))</f>
        <v>1062</v>
      </c>
      <c r="C574" s="62">
        <f t="shared" ca="1" si="256"/>
        <v>1062</v>
      </c>
      <c r="D574" s="62">
        <f t="shared" ca="1" si="265"/>
        <v>0</v>
      </c>
      <c r="E574" s="62">
        <f t="shared" ca="1" si="240"/>
        <v>1062</v>
      </c>
      <c r="F574" s="62">
        <f t="shared" ca="1" si="237"/>
        <v>1062</v>
      </c>
      <c r="G574" s="62">
        <f t="shared" ca="1" si="250"/>
        <v>579713.27500000002</v>
      </c>
      <c r="H574" s="43">
        <f ca="1">SUM(F$12:F574)</f>
        <v>296144</v>
      </c>
      <c r="I574" s="60">
        <f ca="1">SUM(D$12:D574)+SUMIF(E$12:E574, "&lt;0")</f>
        <v>283569.27500000002</v>
      </c>
      <c r="J574" s="43"/>
      <c r="K574" s="61">
        <v>44745</v>
      </c>
      <c r="L574" s="62">
        <f t="shared" ca="1" si="241"/>
        <v>1562</v>
      </c>
      <c r="M574" s="62">
        <f t="shared" ca="1" si="257"/>
        <v>1562</v>
      </c>
      <c r="N574" s="62">
        <f t="shared" ca="1" si="261"/>
        <v>155</v>
      </c>
      <c r="O574" s="62">
        <f t="shared" ca="1" si="242"/>
        <v>1407</v>
      </c>
      <c r="P574" s="62">
        <f t="shared" ca="1" si="243"/>
        <v>1407</v>
      </c>
      <c r="Q574" s="62">
        <f t="shared" ca="1" si="251"/>
        <v>817463.27500000002</v>
      </c>
      <c r="R574" s="43">
        <f ca="1">SUM(P$12:P574)</f>
        <v>418149</v>
      </c>
      <c r="S574" s="60">
        <f ca="1">SUM(N$12:N574)+SUMIF(O$12:O574, "&lt;0")</f>
        <v>399314.27500000002</v>
      </c>
      <c r="U574" s="61">
        <v>44745</v>
      </c>
      <c r="V574" s="62">
        <f t="shared" ca="1" si="255"/>
        <v>2062</v>
      </c>
      <c r="W574" s="62">
        <f t="shared" ca="1" si="258"/>
        <v>2062</v>
      </c>
      <c r="X574" s="62">
        <f t="shared" ca="1" si="262"/>
        <v>310</v>
      </c>
      <c r="Y574" s="62">
        <f t="shared" ca="1" si="244"/>
        <v>1752</v>
      </c>
      <c r="Z574" s="62">
        <f t="shared" ca="1" si="245"/>
        <v>1752</v>
      </c>
      <c r="AA574" s="62">
        <f t="shared" ca="1" si="252"/>
        <v>1055213.2749999999</v>
      </c>
      <c r="AB574" s="43">
        <f ca="1">SUM(Z$12:Z574)</f>
        <v>540154</v>
      </c>
      <c r="AC574" s="60">
        <f ca="1">SUM(X$12:X574)+SUMIF(Y$12:Y574, "&lt;0")</f>
        <v>515059.27500000002</v>
      </c>
      <c r="AE574" s="61">
        <v>44745</v>
      </c>
      <c r="AF574" s="62">
        <f t="shared" ca="1" si="238"/>
        <v>1562</v>
      </c>
      <c r="AG574" s="62">
        <f t="shared" ca="1" si="259"/>
        <v>1562</v>
      </c>
      <c r="AH574" s="62">
        <f t="shared" ca="1" si="263"/>
        <v>50</v>
      </c>
      <c r="AI574" s="62">
        <f t="shared" ca="1" si="246"/>
        <v>1512</v>
      </c>
      <c r="AJ574" s="62">
        <f t="shared" ca="1" si="247"/>
        <v>1512</v>
      </c>
      <c r="AK574" s="62">
        <f t="shared" ca="1" si="253"/>
        <v>829963.27500000002</v>
      </c>
      <c r="AL574" s="43">
        <f ca="1">SUM(AJ$12:AJ574)</f>
        <v>424594</v>
      </c>
      <c r="AM574" s="60">
        <f ca="1">SUM(AH$12:AH574)+SUMIF(AI$12:AI574, "&lt;0")</f>
        <v>405369.27500000002</v>
      </c>
      <c r="AO574" s="61">
        <v>44745</v>
      </c>
      <c r="AP574" s="62">
        <f t="shared" ca="1" si="239"/>
        <v>2062</v>
      </c>
      <c r="AQ574" s="62">
        <f t="shared" ca="1" si="260"/>
        <v>2062</v>
      </c>
      <c r="AR574" s="62">
        <f t="shared" ca="1" si="264"/>
        <v>370</v>
      </c>
      <c r="AS574" s="62">
        <f t="shared" ca="1" si="248"/>
        <v>1692</v>
      </c>
      <c r="AT574" s="62">
        <f t="shared" ca="1" si="249"/>
        <v>1692</v>
      </c>
      <c r="AU574" s="62">
        <f t="shared" ca="1" si="254"/>
        <v>1080213.2749999999</v>
      </c>
      <c r="AV574" s="43">
        <f ca="1">SUM(AT$12:AT574)</f>
        <v>552774</v>
      </c>
      <c r="AW574" s="60">
        <f ca="1">SUM(AR$12:AR574)+SUMIF(AS$12:AS574, "&lt;0")</f>
        <v>527439.27500000002</v>
      </c>
    </row>
    <row r="575" spans="1:49" x14ac:dyDescent="0.2">
      <c r="A575" s="33">
        <v>44746</v>
      </c>
      <c r="B575" s="54">
        <f ca="1">IF($A575&gt;= $C$5,$C$6, INDEX('[1]Historical Data'!$C$2:$C$745, MATCH(A575, '[1]Historical Data'!$A$2:$A$745, 0)))</f>
        <v>1062</v>
      </c>
      <c r="C575" s="62">
        <f t="shared" ca="1" si="256"/>
        <v>1062</v>
      </c>
      <c r="D575" s="62">
        <f t="shared" ca="1" si="265"/>
        <v>0</v>
      </c>
      <c r="E575" s="62">
        <f t="shared" ca="1" si="240"/>
        <v>1062</v>
      </c>
      <c r="F575" s="62">
        <f t="shared" ca="1" si="237"/>
        <v>1062</v>
      </c>
      <c r="G575" s="62">
        <f t="shared" ca="1" si="250"/>
        <v>580775.27500000002</v>
      </c>
      <c r="H575" s="43">
        <f ca="1">SUM(F$12:F575)</f>
        <v>297206</v>
      </c>
      <c r="I575" s="60">
        <f ca="1">SUM(D$12:D575)+SUMIF(E$12:E575, "&lt;0")</f>
        <v>283569.27500000002</v>
      </c>
      <c r="J575" s="43"/>
      <c r="K575" s="61">
        <v>44746</v>
      </c>
      <c r="L575" s="62">
        <f t="shared" ca="1" si="241"/>
        <v>1562</v>
      </c>
      <c r="M575" s="62">
        <f t="shared" ca="1" si="257"/>
        <v>1562</v>
      </c>
      <c r="N575" s="62">
        <f t="shared" ca="1" si="261"/>
        <v>150</v>
      </c>
      <c r="O575" s="62">
        <f t="shared" ca="1" si="242"/>
        <v>1412</v>
      </c>
      <c r="P575" s="62">
        <f t="shared" ca="1" si="243"/>
        <v>1412</v>
      </c>
      <c r="Q575" s="62">
        <f t="shared" ca="1" si="251"/>
        <v>819025.27500000002</v>
      </c>
      <c r="R575" s="43">
        <f ca="1">SUM(P$12:P575)</f>
        <v>419561</v>
      </c>
      <c r="S575" s="60">
        <f ca="1">SUM(N$12:N575)+SUMIF(O$12:O575, "&lt;0")</f>
        <v>399464.27500000002</v>
      </c>
      <c r="U575" s="61">
        <v>44746</v>
      </c>
      <c r="V575" s="62">
        <f t="shared" ca="1" si="255"/>
        <v>2062</v>
      </c>
      <c r="W575" s="62">
        <f t="shared" ca="1" si="258"/>
        <v>2062</v>
      </c>
      <c r="X575" s="62">
        <f t="shared" ca="1" si="262"/>
        <v>300</v>
      </c>
      <c r="Y575" s="62">
        <f t="shared" ca="1" si="244"/>
        <v>1762</v>
      </c>
      <c r="Z575" s="62">
        <f t="shared" ca="1" si="245"/>
        <v>1762</v>
      </c>
      <c r="AA575" s="62">
        <f t="shared" ca="1" si="252"/>
        <v>1057275.2749999999</v>
      </c>
      <c r="AB575" s="43">
        <f ca="1">SUM(Z$12:Z575)</f>
        <v>541916</v>
      </c>
      <c r="AC575" s="60">
        <f ca="1">SUM(X$12:X575)+SUMIF(Y$12:Y575, "&lt;0")</f>
        <v>515359.27500000002</v>
      </c>
      <c r="AE575" s="61">
        <v>44746</v>
      </c>
      <c r="AF575" s="62">
        <f t="shared" ca="1" si="238"/>
        <v>1562</v>
      </c>
      <c r="AG575" s="62">
        <f t="shared" ca="1" si="259"/>
        <v>1562</v>
      </c>
      <c r="AH575" s="62">
        <f t="shared" ca="1" si="263"/>
        <v>40</v>
      </c>
      <c r="AI575" s="62">
        <f t="shared" ca="1" si="246"/>
        <v>1522</v>
      </c>
      <c r="AJ575" s="62">
        <f t="shared" ca="1" si="247"/>
        <v>1522</v>
      </c>
      <c r="AK575" s="62">
        <f t="shared" ca="1" si="253"/>
        <v>831525.27500000002</v>
      </c>
      <c r="AL575" s="43">
        <f ca="1">SUM(AJ$12:AJ575)</f>
        <v>426116</v>
      </c>
      <c r="AM575" s="60">
        <f ca="1">SUM(AH$12:AH575)+SUMIF(AI$12:AI575, "&lt;0")</f>
        <v>405409.27500000002</v>
      </c>
      <c r="AO575" s="61">
        <v>44746</v>
      </c>
      <c r="AP575" s="62">
        <f t="shared" ca="1" si="239"/>
        <v>2062</v>
      </c>
      <c r="AQ575" s="62">
        <f t="shared" ca="1" si="260"/>
        <v>2062</v>
      </c>
      <c r="AR575" s="62">
        <f t="shared" ca="1" si="264"/>
        <v>380.27899999999863</v>
      </c>
      <c r="AS575" s="62">
        <f t="shared" ca="1" si="248"/>
        <v>1681.7210000000014</v>
      </c>
      <c r="AT575" s="62">
        <f t="shared" ca="1" si="249"/>
        <v>1681.7210000000014</v>
      </c>
      <c r="AU575" s="62">
        <f t="shared" ca="1" si="254"/>
        <v>1082275.2749999999</v>
      </c>
      <c r="AV575" s="43">
        <f ca="1">SUM(AT$12:AT575)</f>
        <v>554455.72100000002</v>
      </c>
      <c r="AW575" s="60">
        <f ca="1">SUM(AR$12:AR575)+SUMIF(AS$12:AS575, "&lt;0")</f>
        <v>527819.554</v>
      </c>
    </row>
    <row r="576" spans="1:49" x14ac:dyDescent="0.2">
      <c r="A576" s="33">
        <v>44747</v>
      </c>
      <c r="B576" s="54">
        <f ca="1">IF($A576&gt;= $C$5,$C$6, INDEX('[1]Historical Data'!$C$2:$C$745, MATCH(A576, '[1]Historical Data'!$A$2:$A$745, 0)))</f>
        <v>1062</v>
      </c>
      <c r="C576" s="62">
        <f t="shared" ca="1" si="256"/>
        <v>1062</v>
      </c>
      <c r="D576" s="62">
        <f t="shared" ca="1" si="265"/>
        <v>0</v>
      </c>
      <c r="E576" s="62">
        <f t="shared" ca="1" si="240"/>
        <v>1062</v>
      </c>
      <c r="F576" s="62">
        <f t="shared" ca="1" si="237"/>
        <v>1062</v>
      </c>
      <c r="G576" s="62">
        <f t="shared" ca="1" si="250"/>
        <v>581837.27500000002</v>
      </c>
      <c r="H576" s="43">
        <f ca="1">SUM(F$12:F576)</f>
        <v>298268</v>
      </c>
      <c r="I576" s="60">
        <f ca="1">SUM(D$12:D576)+SUMIF(E$12:E576, "&lt;0")</f>
        <v>283569.27500000002</v>
      </c>
      <c r="J576" s="43"/>
      <c r="K576" s="61">
        <v>44747</v>
      </c>
      <c r="L576" s="62">
        <f t="shared" ca="1" si="241"/>
        <v>1562</v>
      </c>
      <c r="M576" s="62">
        <f t="shared" ca="1" si="257"/>
        <v>1562</v>
      </c>
      <c r="N576" s="62">
        <f t="shared" ca="1" si="261"/>
        <v>440.72499999999854</v>
      </c>
      <c r="O576" s="62">
        <f t="shared" ca="1" si="242"/>
        <v>1121.2750000000015</v>
      </c>
      <c r="P576" s="62">
        <f t="shared" ca="1" si="243"/>
        <v>1121.2750000000015</v>
      </c>
      <c r="Q576" s="62">
        <f t="shared" ca="1" si="251"/>
        <v>820587.27500000002</v>
      </c>
      <c r="R576" s="43">
        <f ca="1">SUM(P$12:P576)</f>
        <v>420682.27500000002</v>
      </c>
      <c r="S576" s="60">
        <f ca="1">SUM(N$12:N576)+SUMIF(O$12:O576, "&lt;0")</f>
        <v>399905</v>
      </c>
      <c r="U576" s="61">
        <v>44747</v>
      </c>
      <c r="V576" s="62">
        <f t="shared" ca="1" si="255"/>
        <v>2062</v>
      </c>
      <c r="W576" s="62">
        <f t="shared" ca="1" si="258"/>
        <v>2062</v>
      </c>
      <c r="X576" s="62">
        <f t="shared" ca="1" si="262"/>
        <v>1015.7249999999985</v>
      </c>
      <c r="Y576" s="62">
        <f t="shared" ca="1" si="244"/>
        <v>1046.2750000000015</v>
      </c>
      <c r="Z576" s="62">
        <f t="shared" ca="1" si="245"/>
        <v>1046.2750000000015</v>
      </c>
      <c r="AA576" s="62">
        <f t="shared" ca="1" si="252"/>
        <v>1059337.2749999999</v>
      </c>
      <c r="AB576" s="43">
        <f ca="1">SUM(Z$12:Z576)</f>
        <v>542962.27500000002</v>
      </c>
      <c r="AC576" s="60">
        <f ca="1">SUM(X$12:X576)+SUMIF(Y$12:Y576, "&lt;0")</f>
        <v>516375</v>
      </c>
      <c r="AE576" s="61">
        <v>44747</v>
      </c>
      <c r="AF576" s="62">
        <f t="shared" ca="1" si="238"/>
        <v>1562</v>
      </c>
      <c r="AG576" s="62">
        <f t="shared" ca="1" si="259"/>
        <v>1562</v>
      </c>
      <c r="AH576" s="62">
        <f t="shared" ca="1" si="263"/>
        <v>755.72499999999854</v>
      </c>
      <c r="AI576" s="62">
        <f t="shared" ca="1" si="246"/>
        <v>806.27500000000146</v>
      </c>
      <c r="AJ576" s="62">
        <f t="shared" ca="1" si="247"/>
        <v>806.27500000000146</v>
      </c>
      <c r="AK576" s="62">
        <f t="shared" ca="1" si="253"/>
        <v>833087.27500000002</v>
      </c>
      <c r="AL576" s="43">
        <f ca="1">SUM(AJ$12:AJ576)</f>
        <v>426922.27500000002</v>
      </c>
      <c r="AM576" s="60">
        <f ca="1">SUM(AH$12:AH576)+SUMIF(AI$12:AI576, "&lt;0")</f>
        <v>406165</v>
      </c>
      <c r="AO576" s="61">
        <v>44747</v>
      </c>
      <c r="AP576" s="62">
        <f t="shared" ca="1" si="239"/>
        <v>2062</v>
      </c>
      <c r="AQ576" s="62">
        <f t="shared" ca="1" si="260"/>
        <v>2062</v>
      </c>
      <c r="AR576" s="62">
        <f t="shared" ca="1" si="264"/>
        <v>1075.4459999999999</v>
      </c>
      <c r="AS576" s="62">
        <f t="shared" ca="1" si="248"/>
        <v>986.55400000000009</v>
      </c>
      <c r="AT576" s="62">
        <f t="shared" ca="1" si="249"/>
        <v>986.55400000000009</v>
      </c>
      <c r="AU576" s="62">
        <f t="shared" ca="1" si="254"/>
        <v>1084337.2749999999</v>
      </c>
      <c r="AV576" s="43">
        <f ca="1">SUM(AT$12:AT576)</f>
        <v>555442.27500000002</v>
      </c>
      <c r="AW576" s="60">
        <f ca="1">SUM(AR$12:AR576)+SUMIF(AS$12:AS576, "&lt;0")</f>
        <v>528895</v>
      </c>
    </row>
    <row r="577" spans="1:49" x14ac:dyDescent="0.2">
      <c r="A577" s="33">
        <v>44748</v>
      </c>
      <c r="B577" s="54">
        <f ca="1">IF($A577&gt;= $C$5,$C$6, INDEX('[1]Historical Data'!$C$2:$C$745, MATCH(A577, '[1]Historical Data'!$A$2:$A$745, 0)))</f>
        <v>1062</v>
      </c>
      <c r="C577" s="62">
        <f t="shared" ca="1" si="256"/>
        <v>1062</v>
      </c>
      <c r="D577" s="62">
        <f t="shared" ca="1" si="265"/>
        <v>0</v>
      </c>
      <c r="E577" s="62">
        <f t="shared" ca="1" si="240"/>
        <v>1062</v>
      </c>
      <c r="F577" s="62">
        <f t="shared" ca="1" si="237"/>
        <v>1062</v>
      </c>
      <c r="G577" s="62">
        <f t="shared" ca="1" si="250"/>
        <v>582899.27500000002</v>
      </c>
      <c r="H577" s="43">
        <f ca="1">SUM(F$12:F577)</f>
        <v>299330</v>
      </c>
      <c r="I577" s="60">
        <f ca="1">SUM(D$12:D577)+SUMIF(E$12:E577, "&lt;0")</f>
        <v>283569.27500000002</v>
      </c>
      <c r="J577" s="43"/>
      <c r="K577" s="61">
        <v>44748</v>
      </c>
      <c r="L577" s="62">
        <f t="shared" ca="1" si="241"/>
        <v>1562</v>
      </c>
      <c r="M577" s="62">
        <f t="shared" ca="1" si="257"/>
        <v>1562</v>
      </c>
      <c r="N577" s="62">
        <f t="shared" ca="1" si="261"/>
        <v>356</v>
      </c>
      <c r="O577" s="62">
        <f t="shared" ca="1" si="242"/>
        <v>1206</v>
      </c>
      <c r="P577" s="62">
        <f t="shared" ca="1" si="243"/>
        <v>1206</v>
      </c>
      <c r="Q577" s="62">
        <f t="shared" ca="1" si="251"/>
        <v>822149.27500000002</v>
      </c>
      <c r="R577" s="43">
        <f ca="1">SUM(P$12:P577)</f>
        <v>421888.27500000002</v>
      </c>
      <c r="S577" s="60">
        <f ca="1">SUM(N$12:N577)+SUMIF(O$12:O577, "&lt;0")</f>
        <v>400261</v>
      </c>
      <c r="U577" s="61">
        <v>44748</v>
      </c>
      <c r="V577" s="62">
        <f t="shared" ca="1" si="255"/>
        <v>2062</v>
      </c>
      <c r="W577" s="62">
        <f t="shared" ca="1" si="258"/>
        <v>2062</v>
      </c>
      <c r="X577" s="62">
        <f t="shared" ca="1" si="262"/>
        <v>616</v>
      </c>
      <c r="Y577" s="62">
        <f t="shared" ca="1" si="244"/>
        <v>1446</v>
      </c>
      <c r="Z577" s="62">
        <f t="shared" ca="1" si="245"/>
        <v>1446</v>
      </c>
      <c r="AA577" s="62">
        <f t="shared" ca="1" si="252"/>
        <v>1061399.2749999999</v>
      </c>
      <c r="AB577" s="43">
        <f ca="1">SUM(Z$12:Z577)</f>
        <v>544408.27500000002</v>
      </c>
      <c r="AC577" s="60">
        <f ca="1">SUM(X$12:X577)+SUMIF(Y$12:Y577, "&lt;0")</f>
        <v>516991</v>
      </c>
      <c r="AE577" s="61">
        <v>44748</v>
      </c>
      <c r="AF577" s="62">
        <f t="shared" ca="1" si="238"/>
        <v>1562</v>
      </c>
      <c r="AG577" s="62">
        <f t="shared" ca="1" si="259"/>
        <v>1562</v>
      </c>
      <c r="AH577" s="62">
        <f t="shared" ca="1" si="263"/>
        <v>356</v>
      </c>
      <c r="AI577" s="62">
        <f t="shared" ca="1" si="246"/>
        <v>1206</v>
      </c>
      <c r="AJ577" s="62">
        <f t="shared" ca="1" si="247"/>
        <v>1206</v>
      </c>
      <c r="AK577" s="62">
        <f t="shared" ca="1" si="253"/>
        <v>834649.27500000002</v>
      </c>
      <c r="AL577" s="43">
        <f ca="1">SUM(AJ$12:AJ577)</f>
        <v>428128.27500000002</v>
      </c>
      <c r="AM577" s="60">
        <f ca="1">SUM(AH$12:AH577)+SUMIF(AI$12:AI577, "&lt;0")</f>
        <v>406521</v>
      </c>
      <c r="AO577" s="61">
        <v>44748</v>
      </c>
      <c r="AP577" s="62">
        <f t="shared" ca="1" si="239"/>
        <v>2062</v>
      </c>
      <c r="AQ577" s="62">
        <f t="shared" ca="1" si="260"/>
        <v>2062</v>
      </c>
      <c r="AR577" s="62">
        <f t="shared" ca="1" si="264"/>
        <v>616</v>
      </c>
      <c r="AS577" s="62">
        <f t="shared" ca="1" si="248"/>
        <v>1446</v>
      </c>
      <c r="AT577" s="62">
        <f t="shared" ca="1" si="249"/>
        <v>1446</v>
      </c>
      <c r="AU577" s="62">
        <f t="shared" ca="1" si="254"/>
        <v>1086399.2749999999</v>
      </c>
      <c r="AV577" s="43">
        <f ca="1">SUM(AT$12:AT577)</f>
        <v>556888.27500000002</v>
      </c>
      <c r="AW577" s="60">
        <f ca="1">SUM(AR$12:AR577)+SUMIF(AS$12:AS577, "&lt;0")</f>
        <v>529511</v>
      </c>
    </row>
    <row r="578" spans="1:49" x14ac:dyDescent="0.2">
      <c r="A578" s="33">
        <v>44749</v>
      </c>
      <c r="B578" s="54">
        <f ca="1">IF($A578&gt;= $C$5,$C$6, INDEX('[1]Historical Data'!$C$2:$C$745, MATCH(A578, '[1]Historical Data'!$A$2:$A$745, 0)))</f>
        <v>1062</v>
      </c>
      <c r="C578" s="62">
        <f t="shared" ca="1" si="256"/>
        <v>1062</v>
      </c>
      <c r="D578" s="62">
        <f t="shared" ca="1" si="265"/>
        <v>280.72499999999854</v>
      </c>
      <c r="E578" s="62">
        <f t="shared" ca="1" si="240"/>
        <v>781.27500000000146</v>
      </c>
      <c r="F578" s="62">
        <f t="shared" ca="1" si="237"/>
        <v>781.27500000000146</v>
      </c>
      <c r="G578" s="62">
        <f t="shared" ca="1" si="250"/>
        <v>583961.27500000002</v>
      </c>
      <c r="H578" s="43">
        <f ca="1">SUM(F$12:F578)</f>
        <v>300111.27500000002</v>
      </c>
      <c r="I578" s="60">
        <f ca="1">SUM(D$12:D578)+SUMIF(E$12:E578, "&lt;0")</f>
        <v>283850</v>
      </c>
      <c r="J578" s="43"/>
      <c r="K578" s="61">
        <v>44749</v>
      </c>
      <c r="L578" s="62">
        <f t="shared" ca="1" si="241"/>
        <v>1562</v>
      </c>
      <c r="M578" s="62">
        <f t="shared" ca="1" si="257"/>
        <v>1562</v>
      </c>
      <c r="N578" s="62">
        <f t="shared" ca="1" si="261"/>
        <v>574</v>
      </c>
      <c r="O578" s="62">
        <f t="shared" ca="1" si="242"/>
        <v>988</v>
      </c>
      <c r="P578" s="62">
        <f t="shared" ca="1" si="243"/>
        <v>988</v>
      </c>
      <c r="Q578" s="62">
        <f t="shared" ca="1" si="251"/>
        <v>823711.27500000002</v>
      </c>
      <c r="R578" s="43">
        <f ca="1">SUM(P$12:P578)</f>
        <v>422876.27500000002</v>
      </c>
      <c r="S578" s="60">
        <f ca="1">SUM(N$12:N578)+SUMIF(O$12:O578, "&lt;0")</f>
        <v>400835</v>
      </c>
      <c r="U578" s="61">
        <v>44749</v>
      </c>
      <c r="V578" s="62">
        <f t="shared" ca="1" si="255"/>
        <v>2062</v>
      </c>
      <c r="W578" s="62">
        <f t="shared" ca="1" si="258"/>
        <v>2062</v>
      </c>
      <c r="X578" s="62">
        <f t="shared" ca="1" si="262"/>
        <v>829</v>
      </c>
      <c r="Y578" s="62">
        <f t="shared" ca="1" si="244"/>
        <v>1233</v>
      </c>
      <c r="Z578" s="62">
        <f t="shared" ca="1" si="245"/>
        <v>1233</v>
      </c>
      <c r="AA578" s="62">
        <f t="shared" ca="1" si="252"/>
        <v>1063461.2749999999</v>
      </c>
      <c r="AB578" s="43">
        <f ca="1">SUM(Z$12:Z578)</f>
        <v>545641.27500000002</v>
      </c>
      <c r="AC578" s="60">
        <f ca="1">SUM(X$12:X578)+SUMIF(Y$12:Y578, "&lt;0")</f>
        <v>517820</v>
      </c>
      <c r="AE578" s="61">
        <v>44749</v>
      </c>
      <c r="AF578" s="62">
        <f t="shared" ca="1" si="238"/>
        <v>1562</v>
      </c>
      <c r="AG578" s="62">
        <f t="shared" ca="1" si="259"/>
        <v>1562</v>
      </c>
      <c r="AH578" s="62">
        <f t="shared" ca="1" si="263"/>
        <v>569</v>
      </c>
      <c r="AI578" s="62">
        <f t="shared" ca="1" si="246"/>
        <v>993</v>
      </c>
      <c r="AJ578" s="62">
        <f t="shared" ca="1" si="247"/>
        <v>993</v>
      </c>
      <c r="AK578" s="62">
        <f t="shared" ca="1" si="253"/>
        <v>836211.27500000002</v>
      </c>
      <c r="AL578" s="43">
        <f ca="1">SUM(AJ$12:AJ578)</f>
        <v>429121.27500000002</v>
      </c>
      <c r="AM578" s="60">
        <f ca="1">SUM(AH$12:AH578)+SUMIF(AI$12:AI578, "&lt;0")</f>
        <v>407090</v>
      </c>
      <c r="AO578" s="61">
        <v>44749</v>
      </c>
      <c r="AP578" s="62">
        <f t="shared" ca="1" si="239"/>
        <v>2062</v>
      </c>
      <c r="AQ578" s="62">
        <f t="shared" ca="1" si="260"/>
        <v>2062</v>
      </c>
      <c r="AR578" s="62">
        <f t="shared" ca="1" si="264"/>
        <v>819</v>
      </c>
      <c r="AS578" s="62">
        <f t="shared" ca="1" si="248"/>
        <v>1243</v>
      </c>
      <c r="AT578" s="62">
        <f t="shared" ca="1" si="249"/>
        <v>1243</v>
      </c>
      <c r="AU578" s="62">
        <f t="shared" ca="1" si="254"/>
        <v>1088461.2749999999</v>
      </c>
      <c r="AV578" s="43">
        <f ca="1">SUM(AT$12:AT578)</f>
        <v>558131.27500000002</v>
      </c>
      <c r="AW578" s="60">
        <f ca="1">SUM(AR$12:AR578)+SUMIF(AS$12:AS578, "&lt;0")</f>
        <v>530330</v>
      </c>
    </row>
    <row r="579" spans="1:49" x14ac:dyDescent="0.2">
      <c r="A579" s="33">
        <v>44750</v>
      </c>
      <c r="B579" s="54">
        <f ca="1">IF($A579&gt;= $C$5,$C$6, INDEX('[1]Historical Data'!$C$2:$C$745, MATCH(A579, '[1]Historical Data'!$A$2:$A$745, 0)))</f>
        <v>1062</v>
      </c>
      <c r="C579" s="62">
        <f t="shared" ca="1" si="256"/>
        <v>1062</v>
      </c>
      <c r="D579" s="62">
        <f t="shared" ca="1" si="265"/>
        <v>334</v>
      </c>
      <c r="E579" s="62">
        <f t="shared" ca="1" si="240"/>
        <v>728</v>
      </c>
      <c r="F579" s="62">
        <f t="shared" ca="1" si="237"/>
        <v>728</v>
      </c>
      <c r="G579" s="62">
        <f t="shared" ca="1" si="250"/>
        <v>585023.27500000002</v>
      </c>
      <c r="H579" s="43">
        <f ca="1">SUM(F$12:F579)</f>
        <v>300839.27500000002</v>
      </c>
      <c r="I579" s="60">
        <f ca="1">SUM(D$12:D579)+SUMIF(E$12:E579, "&lt;0")</f>
        <v>284184</v>
      </c>
      <c r="J579" s="43"/>
      <c r="K579" s="61">
        <v>44750</v>
      </c>
      <c r="L579" s="62">
        <f t="shared" ca="1" si="241"/>
        <v>1562</v>
      </c>
      <c r="M579" s="62">
        <f t="shared" ca="1" si="257"/>
        <v>1562</v>
      </c>
      <c r="N579" s="62">
        <f t="shared" ca="1" si="261"/>
        <v>584</v>
      </c>
      <c r="O579" s="62">
        <f t="shared" ca="1" si="242"/>
        <v>978</v>
      </c>
      <c r="P579" s="62">
        <f t="shared" ca="1" si="243"/>
        <v>978</v>
      </c>
      <c r="Q579" s="62">
        <f t="shared" ca="1" si="251"/>
        <v>825273.27500000002</v>
      </c>
      <c r="R579" s="43">
        <f ca="1">SUM(P$12:P579)</f>
        <v>423854.27500000002</v>
      </c>
      <c r="S579" s="60">
        <f ca="1">SUM(N$12:N579)+SUMIF(O$12:O579, "&lt;0")</f>
        <v>401419</v>
      </c>
      <c r="U579" s="61">
        <v>44750</v>
      </c>
      <c r="V579" s="62">
        <f t="shared" ca="1" si="255"/>
        <v>2062</v>
      </c>
      <c r="W579" s="62">
        <f t="shared" ca="1" si="258"/>
        <v>2062</v>
      </c>
      <c r="X579" s="62">
        <f t="shared" ca="1" si="262"/>
        <v>834</v>
      </c>
      <c r="Y579" s="62">
        <f t="shared" ca="1" si="244"/>
        <v>1228</v>
      </c>
      <c r="Z579" s="62">
        <f t="shared" ca="1" si="245"/>
        <v>1228</v>
      </c>
      <c r="AA579" s="62">
        <f t="shared" ca="1" si="252"/>
        <v>1065523.2749999999</v>
      </c>
      <c r="AB579" s="43">
        <f ca="1">SUM(Z$12:Z579)</f>
        <v>546869.27500000002</v>
      </c>
      <c r="AC579" s="60">
        <f ca="1">SUM(X$12:X579)+SUMIF(Y$12:Y579, "&lt;0")</f>
        <v>518654</v>
      </c>
      <c r="AE579" s="61">
        <v>44750</v>
      </c>
      <c r="AF579" s="62">
        <f t="shared" ca="1" si="238"/>
        <v>1562</v>
      </c>
      <c r="AG579" s="62">
        <f t="shared" ca="1" si="259"/>
        <v>1562</v>
      </c>
      <c r="AH579" s="62">
        <f t="shared" ca="1" si="263"/>
        <v>574</v>
      </c>
      <c r="AI579" s="62">
        <f t="shared" ca="1" si="246"/>
        <v>988</v>
      </c>
      <c r="AJ579" s="62">
        <f t="shared" ca="1" si="247"/>
        <v>988</v>
      </c>
      <c r="AK579" s="62">
        <f t="shared" ca="1" si="253"/>
        <v>837773.27500000002</v>
      </c>
      <c r="AL579" s="43">
        <f ca="1">SUM(AJ$12:AJ579)</f>
        <v>430109.27500000002</v>
      </c>
      <c r="AM579" s="60">
        <f ca="1">SUM(AH$12:AH579)+SUMIF(AI$12:AI579, "&lt;0")</f>
        <v>407664</v>
      </c>
      <c r="AO579" s="61">
        <v>44750</v>
      </c>
      <c r="AP579" s="62">
        <f t="shared" ca="1" si="239"/>
        <v>2062</v>
      </c>
      <c r="AQ579" s="62">
        <f t="shared" ca="1" si="260"/>
        <v>2062</v>
      </c>
      <c r="AR579" s="62">
        <f t="shared" ca="1" si="264"/>
        <v>814</v>
      </c>
      <c r="AS579" s="62">
        <f t="shared" ca="1" si="248"/>
        <v>1248</v>
      </c>
      <c r="AT579" s="62">
        <f t="shared" ca="1" si="249"/>
        <v>1248</v>
      </c>
      <c r="AU579" s="62">
        <f t="shared" ca="1" si="254"/>
        <v>1090523.2749999999</v>
      </c>
      <c r="AV579" s="43">
        <f ca="1">SUM(AT$12:AT579)</f>
        <v>559379.27500000002</v>
      </c>
      <c r="AW579" s="60">
        <f ca="1">SUM(AR$12:AR579)+SUMIF(AS$12:AS579, "&lt;0")</f>
        <v>531144</v>
      </c>
    </row>
    <row r="580" spans="1:49" x14ac:dyDescent="0.2">
      <c r="A580" s="33">
        <v>44751</v>
      </c>
      <c r="B580" s="54">
        <f ca="1">IF($A580&gt;= $C$5,$C$6, INDEX('[1]Historical Data'!$C$2:$C$745, MATCH(A580, '[1]Historical Data'!$A$2:$A$745, 0)))</f>
        <v>1062</v>
      </c>
      <c r="C580" s="62">
        <f t="shared" ca="1" si="256"/>
        <v>1062</v>
      </c>
      <c r="D580" s="62">
        <f t="shared" ca="1" si="265"/>
        <v>44</v>
      </c>
      <c r="E580" s="62">
        <f t="shared" ca="1" si="240"/>
        <v>1018</v>
      </c>
      <c r="F580" s="62">
        <f t="shared" ca="1" si="237"/>
        <v>1018</v>
      </c>
      <c r="G580" s="62">
        <f t="shared" ca="1" si="250"/>
        <v>586085.27500000002</v>
      </c>
      <c r="H580" s="43">
        <f ca="1">SUM(F$12:F580)</f>
        <v>301857.27500000002</v>
      </c>
      <c r="I580" s="60">
        <f ca="1">SUM(D$12:D580)+SUMIF(E$12:E580, "&lt;0")</f>
        <v>284228</v>
      </c>
      <c r="J580" s="43"/>
      <c r="K580" s="61">
        <v>44751</v>
      </c>
      <c r="L580" s="62">
        <f t="shared" ca="1" si="241"/>
        <v>1562</v>
      </c>
      <c r="M580" s="62">
        <f t="shared" ca="1" si="257"/>
        <v>1562</v>
      </c>
      <c r="N580" s="62">
        <f t="shared" ca="1" si="261"/>
        <v>289</v>
      </c>
      <c r="O580" s="62">
        <f t="shared" ca="1" si="242"/>
        <v>1273</v>
      </c>
      <c r="P580" s="62">
        <f t="shared" ca="1" si="243"/>
        <v>1273</v>
      </c>
      <c r="Q580" s="62">
        <f t="shared" ca="1" si="251"/>
        <v>826835.27500000002</v>
      </c>
      <c r="R580" s="43">
        <f ca="1">SUM(P$12:P580)</f>
        <v>425127.27500000002</v>
      </c>
      <c r="S580" s="60">
        <f ca="1">SUM(N$12:N580)+SUMIF(O$12:O580, "&lt;0")</f>
        <v>401708</v>
      </c>
      <c r="U580" s="61">
        <v>44751</v>
      </c>
      <c r="V580" s="62">
        <f t="shared" ca="1" si="255"/>
        <v>2062</v>
      </c>
      <c r="W580" s="62">
        <f t="shared" ca="1" si="258"/>
        <v>2062</v>
      </c>
      <c r="X580" s="62">
        <f t="shared" ca="1" si="262"/>
        <v>534</v>
      </c>
      <c r="Y580" s="62">
        <f t="shared" ca="1" si="244"/>
        <v>1528</v>
      </c>
      <c r="Z580" s="62">
        <f t="shared" ca="1" si="245"/>
        <v>1528</v>
      </c>
      <c r="AA580" s="62">
        <f t="shared" ca="1" si="252"/>
        <v>1067585.2749999999</v>
      </c>
      <c r="AB580" s="43">
        <f ca="1">SUM(Z$12:Z580)</f>
        <v>548397.27500000002</v>
      </c>
      <c r="AC580" s="60">
        <f ca="1">SUM(X$12:X580)+SUMIF(Y$12:Y580, "&lt;0")</f>
        <v>519188</v>
      </c>
      <c r="AE580" s="61">
        <v>44751</v>
      </c>
      <c r="AF580" s="62">
        <f t="shared" ca="1" si="238"/>
        <v>1562</v>
      </c>
      <c r="AG580" s="62">
        <f t="shared" ca="1" si="259"/>
        <v>1562</v>
      </c>
      <c r="AH580" s="62">
        <f t="shared" ca="1" si="263"/>
        <v>284</v>
      </c>
      <c r="AI580" s="62">
        <f t="shared" ca="1" si="246"/>
        <v>1278</v>
      </c>
      <c r="AJ580" s="62">
        <f t="shared" ca="1" si="247"/>
        <v>1278</v>
      </c>
      <c r="AK580" s="62">
        <f t="shared" ca="1" si="253"/>
        <v>839335.27500000002</v>
      </c>
      <c r="AL580" s="43">
        <f ca="1">SUM(AJ$12:AJ580)</f>
        <v>431387.27500000002</v>
      </c>
      <c r="AM580" s="60">
        <f ca="1">SUM(AH$12:AH580)+SUMIF(AI$12:AI580, "&lt;0")</f>
        <v>407948</v>
      </c>
      <c r="AO580" s="61">
        <v>44751</v>
      </c>
      <c r="AP580" s="62">
        <f t="shared" ca="1" si="239"/>
        <v>2062</v>
      </c>
      <c r="AQ580" s="62">
        <f t="shared" ca="1" si="260"/>
        <v>2062</v>
      </c>
      <c r="AR580" s="62">
        <f t="shared" ca="1" si="264"/>
        <v>524</v>
      </c>
      <c r="AS580" s="62">
        <f t="shared" ca="1" si="248"/>
        <v>1538</v>
      </c>
      <c r="AT580" s="62">
        <f t="shared" ca="1" si="249"/>
        <v>1538</v>
      </c>
      <c r="AU580" s="62">
        <f t="shared" ca="1" si="254"/>
        <v>1092585.2749999999</v>
      </c>
      <c r="AV580" s="43">
        <f ca="1">SUM(AT$12:AT580)</f>
        <v>560917.27500000002</v>
      </c>
      <c r="AW580" s="60">
        <f ca="1">SUM(AR$12:AR580)+SUMIF(AS$12:AS580, "&lt;0")</f>
        <v>531668</v>
      </c>
    </row>
    <row r="581" spans="1:49" x14ac:dyDescent="0.2">
      <c r="A581" s="33">
        <v>44752</v>
      </c>
      <c r="B581" s="54">
        <f ca="1">IF($A581&gt;= $C$5,$C$6, INDEX('[1]Historical Data'!$C$2:$C$745, MATCH(A581, '[1]Historical Data'!$A$2:$A$745, 0)))</f>
        <v>1062</v>
      </c>
      <c r="C581" s="62">
        <f t="shared" ca="1" si="256"/>
        <v>1062</v>
      </c>
      <c r="D581" s="62">
        <f t="shared" ca="1" si="265"/>
        <v>333</v>
      </c>
      <c r="E581" s="62">
        <f t="shared" ca="1" si="240"/>
        <v>729</v>
      </c>
      <c r="F581" s="62">
        <f t="shared" ca="1" si="237"/>
        <v>729</v>
      </c>
      <c r="G581" s="62">
        <f t="shared" ca="1" si="250"/>
        <v>587147.27500000002</v>
      </c>
      <c r="H581" s="43">
        <f ca="1">SUM(F$12:F581)</f>
        <v>302586.27500000002</v>
      </c>
      <c r="I581" s="60">
        <f ca="1">SUM(D$12:D581)+SUMIF(E$12:E581, "&lt;0")</f>
        <v>284561</v>
      </c>
      <c r="J581" s="43"/>
      <c r="K581" s="61">
        <v>44752</v>
      </c>
      <c r="L581" s="62">
        <f t="shared" ca="1" si="241"/>
        <v>1562</v>
      </c>
      <c r="M581" s="62">
        <f t="shared" ca="1" si="257"/>
        <v>1562</v>
      </c>
      <c r="N581" s="62">
        <f t="shared" ca="1" si="261"/>
        <v>573</v>
      </c>
      <c r="O581" s="62">
        <f t="shared" ca="1" si="242"/>
        <v>989</v>
      </c>
      <c r="P581" s="62">
        <f t="shared" ca="1" si="243"/>
        <v>989</v>
      </c>
      <c r="Q581" s="62">
        <f t="shared" ca="1" si="251"/>
        <v>828397.27500000002</v>
      </c>
      <c r="R581" s="43">
        <f ca="1">SUM(P$12:P581)</f>
        <v>426116.27500000002</v>
      </c>
      <c r="S581" s="60">
        <f ca="1">SUM(N$12:N581)+SUMIF(O$12:O581, "&lt;0")</f>
        <v>402281</v>
      </c>
      <c r="U581" s="61">
        <v>44752</v>
      </c>
      <c r="V581" s="62">
        <f t="shared" ca="1" si="255"/>
        <v>2062</v>
      </c>
      <c r="W581" s="62">
        <f t="shared" ca="1" si="258"/>
        <v>2062</v>
      </c>
      <c r="X581" s="62">
        <f t="shared" ca="1" si="262"/>
        <v>813</v>
      </c>
      <c r="Y581" s="62">
        <f t="shared" ca="1" si="244"/>
        <v>1249</v>
      </c>
      <c r="Z581" s="62">
        <f t="shared" ca="1" si="245"/>
        <v>1249</v>
      </c>
      <c r="AA581" s="62">
        <f t="shared" ca="1" si="252"/>
        <v>1069647.2749999999</v>
      </c>
      <c r="AB581" s="43">
        <f ca="1">SUM(Z$12:Z581)</f>
        <v>549646.27500000002</v>
      </c>
      <c r="AC581" s="60">
        <f ca="1">SUM(X$12:X581)+SUMIF(Y$12:Y581, "&lt;0")</f>
        <v>520001</v>
      </c>
      <c r="AE581" s="61">
        <v>44752</v>
      </c>
      <c r="AF581" s="62">
        <f t="shared" ca="1" si="238"/>
        <v>1562</v>
      </c>
      <c r="AG581" s="62">
        <f t="shared" ca="1" si="259"/>
        <v>1562</v>
      </c>
      <c r="AH581" s="62">
        <f t="shared" ca="1" si="263"/>
        <v>573</v>
      </c>
      <c r="AI581" s="62">
        <f t="shared" ca="1" si="246"/>
        <v>989</v>
      </c>
      <c r="AJ581" s="62">
        <f t="shared" ca="1" si="247"/>
        <v>989</v>
      </c>
      <c r="AK581" s="62">
        <f t="shared" ca="1" si="253"/>
        <v>840897.27500000002</v>
      </c>
      <c r="AL581" s="43">
        <f ca="1">SUM(AJ$12:AJ581)</f>
        <v>432376.27500000002</v>
      </c>
      <c r="AM581" s="60">
        <f ca="1">SUM(AH$12:AH581)+SUMIF(AI$12:AI581, "&lt;0")</f>
        <v>408521</v>
      </c>
      <c r="AO581" s="61">
        <v>44752</v>
      </c>
      <c r="AP581" s="62">
        <f t="shared" ca="1" si="239"/>
        <v>2062</v>
      </c>
      <c r="AQ581" s="62">
        <f t="shared" ca="1" si="260"/>
        <v>2062</v>
      </c>
      <c r="AR581" s="62">
        <f t="shared" ca="1" si="264"/>
        <v>813</v>
      </c>
      <c r="AS581" s="62">
        <f t="shared" ca="1" si="248"/>
        <v>1249</v>
      </c>
      <c r="AT581" s="62">
        <f t="shared" ca="1" si="249"/>
        <v>1249</v>
      </c>
      <c r="AU581" s="62">
        <f t="shared" ca="1" si="254"/>
        <v>1094647.2749999999</v>
      </c>
      <c r="AV581" s="43">
        <f ca="1">SUM(AT$12:AT581)</f>
        <v>562166.27500000002</v>
      </c>
      <c r="AW581" s="60">
        <f ca="1">SUM(AR$12:AR581)+SUMIF(AS$12:AS581, "&lt;0")</f>
        <v>532481</v>
      </c>
    </row>
    <row r="582" spans="1:49" x14ac:dyDescent="0.2">
      <c r="A582" s="33">
        <v>44753</v>
      </c>
      <c r="B582" s="54">
        <f ca="1">IF($A582&gt;= $C$5,$C$6, INDEX('[1]Historical Data'!$C$2:$C$745, MATCH(A582, '[1]Historical Data'!$A$2:$A$745, 0)))</f>
        <v>1062</v>
      </c>
      <c r="C582" s="62">
        <f t="shared" ca="1" si="256"/>
        <v>1062</v>
      </c>
      <c r="D582" s="62">
        <f t="shared" ca="1" si="265"/>
        <v>388</v>
      </c>
      <c r="E582" s="62">
        <f t="shared" ca="1" si="240"/>
        <v>674</v>
      </c>
      <c r="F582" s="62">
        <f t="shared" ca="1" si="237"/>
        <v>674</v>
      </c>
      <c r="G582" s="62">
        <f t="shared" ca="1" si="250"/>
        <v>588209.27500000002</v>
      </c>
      <c r="H582" s="43">
        <f ca="1">SUM(F$12:F582)</f>
        <v>303260.27500000002</v>
      </c>
      <c r="I582" s="60">
        <f ca="1">SUM(D$12:D582)+SUMIF(E$12:E582, "&lt;0")</f>
        <v>284949</v>
      </c>
      <c r="J582" s="43"/>
      <c r="K582" s="61">
        <v>44753</v>
      </c>
      <c r="L582" s="62">
        <f t="shared" ca="1" si="241"/>
        <v>1562</v>
      </c>
      <c r="M582" s="62">
        <f t="shared" ca="1" si="257"/>
        <v>1562</v>
      </c>
      <c r="N582" s="62">
        <f t="shared" ca="1" si="261"/>
        <v>628</v>
      </c>
      <c r="O582" s="62">
        <f t="shared" ca="1" si="242"/>
        <v>934</v>
      </c>
      <c r="P582" s="62">
        <f t="shared" ca="1" si="243"/>
        <v>934</v>
      </c>
      <c r="Q582" s="62">
        <f t="shared" ca="1" si="251"/>
        <v>829959.27500000002</v>
      </c>
      <c r="R582" s="43">
        <f ca="1">SUM(P$12:P582)</f>
        <v>427050.27500000002</v>
      </c>
      <c r="S582" s="60">
        <f ca="1">SUM(N$12:N582)+SUMIF(O$12:O582, "&lt;0")</f>
        <v>402909</v>
      </c>
      <c r="U582" s="61">
        <v>44753</v>
      </c>
      <c r="V582" s="62">
        <f t="shared" ca="1" si="255"/>
        <v>2062</v>
      </c>
      <c r="W582" s="62">
        <f t="shared" ca="1" si="258"/>
        <v>2062</v>
      </c>
      <c r="X582" s="62">
        <f t="shared" ca="1" si="262"/>
        <v>868</v>
      </c>
      <c r="Y582" s="62">
        <f t="shared" ca="1" si="244"/>
        <v>1194</v>
      </c>
      <c r="Z582" s="62">
        <f t="shared" ca="1" si="245"/>
        <v>1194</v>
      </c>
      <c r="AA582" s="62">
        <f t="shared" ca="1" si="252"/>
        <v>1071709.2749999999</v>
      </c>
      <c r="AB582" s="43">
        <f ca="1">SUM(Z$12:Z582)</f>
        <v>550840.27500000002</v>
      </c>
      <c r="AC582" s="60">
        <f ca="1">SUM(X$12:X582)+SUMIF(Y$12:Y582, "&lt;0")</f>
        <v>520869</v>
      </c>
      <c r="AE582" s="61">
        <v>44753</v>
      </c>
      <c r="AF582" s="62">
        <f t="shared" ca="1" si="238"/>
        <v>1562</v>
      </c>
      <c r="AG582" s="62">
        <f t="shared" ca="1" si="259"/>
        <v>1562</v>
      </c>
      <c r="AH582" s="62">
        <f t="shared" ca="1" si="263"/>
        <v>628</v>
      </c>
      <c r="AI582" s="62">
        <f t="shared" ca="1" si="246"/>
        <v>934</v>
      </c>
      <c r="AJ582" s="62">
        <f t="shared" ca="1" si="247"/>
        <v>934</v>
      </c>
      <c r="AK582" s="62">
        <f t="shared" ca="1" si="253"/>
        <v>842459.27500000002</v>
      </c>
      <c r="AL582" s="43">
        <f ca="1">SUM(AJ$12:AJ582)</f>
        <v>433310.27500000002</v>
      </c>
      <c r="AM582" s="60">
        <f ca="1">SUM(AH$12:AH582)+SUMIF(AI$12:AI582, "&lt;0")</f>
        <v>409149</v>
      </c>
      <c r="AO582" s="61">
        <v>44753</v>
      </c>
      <c r="AP582" s="62">
        <f t="shared" ca="1" si="239"/>
        <v>2062</v>
      </c>
      <c r="AQ582" s="62">
        <f t="shared" ca="1" si="260"/>
        <v>2062</v>
      </c>
      <c r="AR582" s="62">
        <f t="shared" ca="1" si="264"/>
        <v>868</v>
      </c>
      <c r="AS582" s="62">
        <f t="shared" ca="1" si="248"/>
        <v>1194</v>
      </c>
      <c r="AT582" s="62">
        <f t="shared" ca="1" si="249"/>
        <v>1194</v>
      </c>
      <c r="AU582" s="62">
        <f t="shared" ca="1" si="254"/>
        <v>1096709.2749999999</v>
      </c>
      <c r="AV582" s="43">
        <f ca="1">SUM(AT$12:AT582)</f>
        <v>563360.27500000002</v>
      </c>
      <c r="AW582" s="60">
        <f ca="1">SUM(AR$12:AR582)+SUMIF(AS$12:AS582, "&lt;0")</f>
        <v>533349</v>
      </c>
    </row>
    <row r="583" spans="1:49" x14ac:dyDescent="0.2">
      <c r="A583" s="33">
        <v>44754</v>
      </c>
      <c r="B583" s="54">
        <f ca="1">IF($A583&gt;= $C$5,$C$6, INDEX('[1]Historical Data'!$C$2:$C$745, MATCH(A583, '[1]Historical Data'!$A$2:$A$745, 0)))</f>
        <v>1062</v>
      </c>
      <c r="C583" s="62">
        <f t="shared" ca="1" si="256"/>
        <v>1062</v>
      </c>
      <c r="D583" s="62">
        <f t="shared" ca="1" si="265"/>
        <v>428</v>
      </c>
      <c r="E583" s="62">
        <f t="shared" ca="1" si="240"/>
        <v>634</v>
      </c>
      <c r="F583" s="62">
        <f t="shared" ca="1" si="237"/>
        <v>634</v>
      </c>
      <c r="G583" s="62">
        <f t="shared" ca="1" si="250"/>
        <v>589271.27500000002</v>
      </c>
      <c r="H583" s="43">
        <f ca="1">SUM(F$12:F583)</f>
        <v>303894.27500000002</v>
      </c>
      <c r="I583" s="60">
        <f ca="1">SUM(D$12:D583)+SUMIF(E$12:E583, "&lt;0")</f>
        <v>285377</v>
      </c>
      <c r="J583" s="43"/>
      <c r="K583" s="61">
        <v>44754</v>
      </c>
      <c r="L583" s="62">
        <f t="shared" ca="1" si="241"/>
        <v>1562</v>
      </c>
      <c r="M583" s="62">
        <f t="shared" ca="1" si="257"/>
        <v>1562</v>
      </c>
      <c r="N583" s="62">
        <f t="shared" ca="1" si="261"/>
        <v>668</v>
      </c>
      <c r="O583" s="62">
        <f t="shared" ca="1" si="242"/>
        <v>894</v>
      </c>
      <c r="P583" s="62">
        <f t="shared" ca="1" si="243"/>
        <v>894</v>
      </c>
      <c r="Q583" s="62">
        <f t="shared" ca="1" si="251"/>
        <v>831521.27500000002</v>
      </c>
      <c r="R583" s="43">
        <f ca="1">SUM(P$12:P583)</f>
        <v>427944.27500000002</v>
      </c>
      <c r="S583" s="60">
        <f ca="1">SUM(N$12:N583)+SUMIF(O$12:O583, "&lt;0")</f>
        <v>403577</v>
      </c>
      <c r="U583" s="61">
        <v>44754</v>
      </c>
      <c r="V583" s="62">
        <f t="shared" ca="1" si="255"/>
        <v>2062</v>
      </c>
      <c r="W583" s="62">
        <f t="shared" ca="1" si="258"/>
        <v>2062</v>
      </c>
      <c r="X583" s="62">
        <f t="shared" ca="1" si="262"/>
        <v>908</v>
      </c>
      <c r="Y583" s="62">
        <f t="shared" ca="1" si="244"/>
        <v>1154</v>
      </c>
      <c r="Z583" s="62">
        <f t="shared" ca="1" si="245"/>
        <v>1154</v>
      </c>
      <c r="AA583" s="62">
        <f t="shared" ca="1" si="252"/>
        <v>1073771.2749999999</v>
      </c>
      <c r="AB583" s="43">
        <f ca="1">SUM(Z$12:Z583)</f>
        <v>551994.27500000002</v>
      </c>
      <c r="AC583" s="60">
        <f ca="1">SUM(X$12:X583)+SUMIF(Y$12:Y583, "&lt;0")</f>
        <v>521777</v>
      </c>
      <c r="AE583" s="61">
        <v>44754</v>
      </c>
      <c r="AF583" s="62">
        <f t="shared" ca="1" si="238"/>
        <v>1562</v>
      </c>
      <c r="AG583" s="62">
        <f t="shared" ca="1" si="259"/>
        <v>1562</v>
      </c>
      <c r="AH583" s="62">
        <f t="shared" ca="1" si="263"/>
        <v>668</v>
      </c>
      <c r="AI583" s="62">
        <f t="shared" ca="1" si="246"/>
        <v>894</v>
      </c>
      <c r="AJ583" s="62">
        <f t="shared" ca="1" si="247"/>
        <v>894</v>
      </c>
      <c r="AK583" s="62">
        <f t="shared" ca="1" si="253"/>
        <v>844021.27500000002</v>
      </c>
      <c r="AL583" s="43">
        <f ca="1">SUM(AJ$12:AJ583)</f>
        <v>434204.27500000002</v>
      </c>
      <c r="AM583" s="60">
        <f ca="1">SUM(AH$12:AH583)+SUMIF(AI$12:AI583, "&lt;0")</f>
        <v>409817</v>
      </c>
      <c r="AO583" s="61">
        <v>44754</v>
      </c>
      <c r="AP583" s="62">
        <f t="shared" ca="1" si="239"/>
        <v>2062</v>
      </c>
      <c r="AQ583" s="62">
        <f t="shared" ca="1" si="260"/>
        <v>2062</v>
      </c>
      <c r="AR583" s="62">
        <f t="shared" ca="1" si="264"/>
        <v>908</v>
      </c>
      <c r="AS583" s="62">
        <f t="shared" ca="1" si="248"/>
        <v>1154</v>
      </c>
      <c r="AT583" s="62">
        <f t="shared" ca="1" si="249"/>
        <v>1154</v>
      </c>
      <c r="AU583" s="62">
        <f t="shared" ca="1" si="254"/>
        <v>1098771.2749999999</v>
      </c>
      <c r="AV583" s="43">
        <f ca="1">SUM(AT$12:AT583)</f>
        <v>564514.27500000002</v>
      </c>
      <c r="AW583" s="60">
        <f ca="1">SUM(AR$12:AR583)+SUMIF(AS$12:AS583, "&lt;0")</f>
        <v>534257</v>
      </c>
    </row>
    <row r="584" spans="1:49" x14ac:dyDescent="0.2">
      <c r="A584" s="33">
        <v>44755</v>
      </c>
      <c r="B584" s="54">
        <f ca="1">IF($A584&gt;= $C$5,$C$6, INDEX('[1]Historical Data'!$C$2:$C$745, MATCH(A584, '[1]Historical Data'!$A$2:$A$745, 0)))</f>
        <v>1062</v>
      </c>
      <c r="C584" s="62">
        <f t="shared" ca="1" si="256"/>
        <v>1062</v>
      </c>
      <c r="D584" s="62">
        <f t="shared" ca="1" si="265"/>
        <v>774</v>
      </c>
      <c r="E584" s="62">
        <f t="shared" ca="1" si="240"/>
        <v>288</v>
      </c>
      <c r="F584" s="62">
        <f t="shared" ca="1" si="237"/>
        <v>288</v>
      </c>
      <c r="G584" s="62">
        <f t="shared" ca="1" si="250"/>
        <v>590333.27500000002</v>
      </c>
      <c r="H584" s="43">
        <f ca="1">SUM(F$12:F584)</f>
        <v>304182.27500000002</v>
      </c>
      <c r="I584" s="60">
        <f ca="1">SUM(D$12:D584)+SUMIF(E$12:E584, "&lt;0")</f>
        <v>286151</v>
      </c>
      <c r="J584" s="43"/>
      <c r="K584" s="61">
        <v>44755</v>
      </c>
      <c r="L584" s="62">
        <f t="shared" ca="1" si="241"/>
        <v>1562</v>
      </c>
      <c r="M584" s="62">
        <f t="shared" ca="1" si="257"/>
        <v>1562</v>
      </c>
      <c r="N584" s="62">
        <f t="shared" ca="1" si="261"/>
        <v>1014</v>
      </c>
      <c r="O584" s="62">
        <f t="shared" ca="1" si="242"/>
        <v>548</v>
      </c>
      <c r="P584" s="62">
        <f t="shared" ca="1" si="243"/>
        <v>548</v>
      </c>
      <c r="Q584" s="62">
        <f t="shared" ca="1" si="251"/>
        <v>833083.27500000002</v>
      </c>
      <c r="R584" s="43">
        <f ca="1">SUM(P$12:P584)</f>
        <v>428492.27500000002</v>
      </c>
      <c r="S584" s="60">
        <f ca="1">SUM(N$12:N584)+SUMIF(O$12:O584, "&lt;0")</f>
        <v>404591</v>
      </c>
      <c r="U584" s="61">
        <v>44755</v>
      </c>
      <c r="V584" s="62">
        <f t="shared" ca="1" si="255"/>
        <v>2062</v>
      </c>
      <c r="W584" s="62">
        <f t="shared" ca="1" si="258"/>
        <v>2062</v>
      </c>
      <c r="X584" s="62">
        <f t="shared" ca="1" si="262"/>
        <v>1254</v>
      </c>
      <c r="Y584" s="62">
        <f t="shared" ca="1" si="244"/>
        <v>808</v>
      </c>
      <c r="Z584" s="62">
        <f t="shared" ca="1" si="245"/>
        <v>808</v>
      </c>
      <c r="AA584" s="62">
        <f t="shared" ca="1" si="252"/>
        <v>1075833.2749999999</v>
      </c>
      <c r="AB584" s="43">
        <f ca="1">SUM(Z$12:Z584)</f>
        <v>552802.27500000002</v>
      </c>
      <c r="AC584" s="60">
        <f ca="1">SUM(X$12:X584)+SUMIF(Y$12:Y584, "&lt;0")</f>
        <v>523031</v>
      </c>
      <c r="AE584" s="61">
        <v>44755</v>
      </c>
      <c r="AF584" s="62">
        <f t="shared" ca="1" si="238"/>
        <v>1562</v>
      </c>
      <c r="AG584" s="62">
        <f t="shared" ca="1" si="259"/>
        <v>1562</v>
      </c>
      <c r="AH584" s="62">
        <f t="shared" ca="1" si="263"/>
        <v>1014</v>
      </c>
      <c r="AI584" s="62">
        <f t="shared" ca="1" si="246"/>
        <v>548</v>
      </c>
      <c r="AJ584" s="62">
        <f t="shared" ca="1" si="247"/>
        <v>548</v>
      </c>
      <c r="AK584" s="62">
        <f t="shared" ca="1" si="253"/>
        <v>845583.27500000002</v>
      </c>
      <c r="AL584" s="43">
        <f ca="1">SUM(AJ$12:AJ584)</f>
        <v>434752.27500000002</v>
      </c>
      <c r="AM584" s="60">
        <f ca="1">SUM(AH$12:AH584)+SUMIF(AI$12:AI584, "&lt;0")</f>
        <v>410831</v>
      </c>
      <c r="AO584" s="61">
        <v>44755</v>
      </c>
      <c r="AP584" s="62">
        <f t="shared" ca="1" si="239"/>
        <v>2062</v>
      </c>
      <c r="AQ584" s="62">
        <f t="shared" ca="1" si="260"/>
        <v>2062</v>
      </c>
      <c r="AR584" s="62">
        <f t="shared" ca="1" si="264"/>
        <v>1254</v>
      </c>
      <c r="AS584" s="62">
        <f t="shared" ca="1" si="248"/>
        <v>808</v>
      </c>
      <c r="AT584" s="62">
        <f t="shared" ca="1" si="249"/>
        <v>808</v>
      </c>
      <c r="AU584" s="62">
        <f t="shared" ca="1" si="254"/>
        <v>1100833.2749999999</v>
      </c>
      <c r="AV584" s="43">
        <f ca="1">SUM(AT$12:AT584)</f>
        <v>565322.27500000002</v>
      </c>
      <c r="AW584" s="60">
        <f ca="1">SUM(AR$12:AR584)+SUMIF(AS$12:AS584, "&lt;0")</f>
        <v>535511</v>
      </c>
    </row>
    <row r="585" spans="1:49" x14ac:dyDescent="0.2">
      <c r="A585" s="33">
        <v>44756</v>
      </c>
      <c r="B585" s="54">
        <f ca="1">IF($A585&gt;= $C$5,$C$6, INDEX('[1]Historical Data'!$C$2:$C$745, MATCH(A585, '[1]Historical Data'!$A$2:$A$745, 0)))</f>
        <v>1062</v>
      </c>
      <c r="C585" s="62">
        <f t="shared" ca="1" si="256"/>
        <v>1062</v>
      </c>
      <c r="D585" s="62">
        <f t="shared" ca="1" si="265"/>
        <v>800</v>
      </c>
      <c r="E585" s="62">
        <f t="shared" ca="1" si="240"/>
        <v>262</v>
      </c>
      <c r="F585" s="62">
        <f t="shared" ca="1" si="237"/>
        <v>262</v>
      </c>
      <c r="G585" s="62">
        <f t="shared" ca="1" si="250"/>
        <v>591395.27500000002</v>
      </c>
      <c r="H585" s="43">
        <f ca="1">SUM(F$12:F585)</f>
        <v>304444.27500000002</v>
      </c>
      <c r="I585" s="60">
        <f ca="1">SUM(D$12:D585)+SUMIF(E$12:E585, "&lt;0")</f>
        <v>286951</v>
      </c>
      <c r="J585" s="43"/>
      <c r="K585" s="61">
        <v>44756</v>
      </c>
      <c r="L585" s="62">
        <f t="shared" ca="1" si="241"/>
        <v>1562</v>
      </c>
      <c r="M585" s="62">
        <f t="shared" ca="1" si="257"/>
        <v>1562</v>
      </c>
      <c r="N585" s="62">
        <f t="shared" ca="1" si="261"/>
        <v>1040</v>
      </c>
      <c r="O585" s="62">
        <f t="shared" ca="1" si="242"/>
        <v>522</v>
      </c>
      <c r="P585" s="62">
        <f t="shared" ca="1" si="243"/>
        <v>522</v>
      </c>
      <c r="Q585" s="62">
        <f t="shared" ca="1" si="251"/>
        <v>834645.27500000002</v>
      </c>
      <c r="R585" s="43">
        <f ca="1">SUM(P$12:P585)</f>
        <v>429014.27500000002</v>
      </c>
      <c r="S585" s="60">
        <f ca="1">SUM(N$12:N585)+SUMIF(O$12:O585, "&lt;0")</f>
        <v>405631</v>
      </c>
      <c r="U585" s="61">
        <v>44756</v>
      </c>
      <c r="V585" s="62">
        <f t="shared" ca="1" si="255"/>
        <v>2062</v>
      </c>
      <c r="W585" s="62">
        <f t="shared" ca="1" si="258"/>
        <v>2062</v>
      </c>
      <c r="X585" s="62">
        <f t="shared" ca="1" si="262"/>
        <v>1280</v>
      </c>
      <c r="Y585" s="62">
        <f t="shared" ca="1" si="244"/>
        <v>782</v>
      </c>
      <c r="Z585" s="62">
        <f t="shared" ca="1" si="245"/>
        <v>782</v>
      </c>
      <c r="AA585" s="62">
        <f t="shared" ca="1" si="252"/>
        <v>1077895.2749999999</v>
      </c>
      <c r="AB585" s="43">
        <f ca="1">SUM(Z$12:Z585)</f>
        <v>553584.27500000002</v>
      </c>
      <c r="AC585" s="60">
        <f ca="1">SUM(X$12:X585)+SUMIF(Y$12:Y585, "&lt;0")</f>
        <v>524311</v>
      </c>
      <c r="AE585" s="61">
        <v>44756</v>
      </c>
      <c r="AF585" s="62">
        <f t="shared" ca="1" si="238"/>
        <v>1562</v>
      </c>
      <c r="AG585" s="62">
        <f t="shared" ca="1" si="259"/>
        <v>1562</v>
      </c>
      <c r="AH585" s="62">
        <f t="shared" ca="1" si="263"/>
        <v>1040</v>
      </c>
      <c r="AI585" s="62">
        <f t="shared" ca="1" si="246"/>
        <v>522</v>
      </c>
      <c r="AJ585" s="62">
        <f t="shared" ca="1" si="247"/>
        <v>522</v>
      </c>
      <c r="AK585" s="62">
        <f t="shared" ca="1" si="253"/>
        <v>847145.27500000002</v>
      </c>
      <c r="AL585" s="43">
        <f ca="1">SUM(AJ$12:AJ585)</f>
        <v>435274.27500000002</v>
      </c>
      <c r="AM585" s="60">
        <f ca="1">SUM(AH$12:AH585)+SUMIF(AI$12:AI585, "&lt;0")</f>
        <v>411871</v>
      </c>
      <c r="AO585" s="61">
        <v>44756</v>
      </c>
      <c r="AP585" s="62">
        <f t="shared" ca="1" si="239"/>
        <v>2062</v>
      </c>
      <c r="AQ585" s="62">
        <f t="shared" ca="1" si="260"/>
        <v>2062</v>
      </c>
      <c r="AR585" s="62">
        <f t="shared" ca="1" si="264"/>
        <v>1280</v>
      </c>
      <c r="AS585" s="62">
        <f t="shared" ca="1" si="248"/>
        <v>782</v>
      </c>
      <c r="AT585" s="62">
        <f t="shared" ca="1" si="249"/>
        <v>782</v>
      </c>
      <c r="AU585" s="62">
        <f t="shared" ca="1" si="254"/>
        <v>1102895.2749999999</v>
      </c>
      <c r="AV585" s="43">
        <f ca="1">SUM(AT$12:AT585)</f>
        <v>566104.27500000002</v>
      </c>
      <c r="AW585" s="60">
        <f ca="1">SUM(AR$12:AR585)+SUMIF(AS$12:AS585, "&lt;0")</f>
        <v>536791</v>
      </c>
    </row>
    <row r="586" spans="1:49" x14ac:dyDescent="0.2">
      <c r="A586" s="33">
        <v>44757</v>
      </c>
      <c r="B586" s="54">
        <f ca="1">IF($A586&gt;= $C$5,$C$6, INDEX('[1]Historical Data'!$C$2:$C$745, MATCH(A586, '[1]Historical Data'!$A$2:$A$745, 0)))</f>
        <v>1062</v>
      </c>
      <c r="C586" s="62">
        <f t="shared" ca="1" si="256"/>
        <v>1062</v>
      </c>
      <c r="D586" s="62">
        <f t="shared" ca="1" si="265"/>
        <v>673</v>
      </c>
      <c r="E586" s="62">
        <f t="shared" ca="1" si="240"/>
        <v>389</v>
      </c>
      <c r="F586" s="62">
        <f t="shared" ca="1" si="237"/>
        <v>389</v>
      </c>
      <c r="G586" s="62">
        <f t="shared" ca="1" si="250"/>
        <v>592457.27500000002</v>
      </c>
      <c r="H586" s="43">
        <f ca="1">SUM(F$12:F586)</f>
        <v>304833.27500000002</v>
      </c>
      <c r="I586" s="60">
        <f ca="1">SUM(D$12:D586)+SUMIF(E$12:E586, "&lt;0")</f>
        <v>287624</v>
      </c>
      <c r="J586" s="43"/>
      <c r="K586" s="61">
        <v>44757</v>
      </c>
      <c r="L586" s="62">
        <f t="shared" ca="1" si="241"/>
        <v>1562</v>
      </c>
      <c r="M586" s="62">
        <f t="shared" ca="1" si="257"/>
        <v>1562</v>
      </c>
      <c r="N586" s="62">
        <f t="shared" ca="1" si="261"/>
        <v>913</v>
      </c>
      <c r="O586" s="62">
        <f t="shared" ca="1" si="242"/>
        <v>649</v>
      </c>
      <c r="P586" s="62">
        <f t="shared" ca="1" si="243"/>
        <v>649</v>
      </c>
      <c r="Q586" s="62">
        <f t="shared" ca="1" si="251"/>
        <v>836207.27500000002</v>
      </c>
      <c r="R586" s="43">
        <f ca="1">SUM(P$12:P586)</f>
        <v>429663.27500000002</v>
      </c>
      <c r="S586" s="60">
        <f ca="1">SUM(N$12:N586)+SUMIF(O$12:O586, "&lt;0")</f>
        <v>406544</v>
      </c>
      <c r="U586" s="61">
        <v>44757</v>
      </c>
      <c r="V586" s="62">
        <f t="shared" ca="1" si="255"/>
        <v>2062</v>
      </c>
      <c r="W586" s="62">
        <f t="shared" ca="1" si="258"/>
        <v>2062</v>
      </c>
      <c r="X586" s="62">
        <f t="shared" ca="1" si="262"/>
        <v>1153</v>
      </c>
      <c r="Y586" s="62">
        <f t="shared" ca="1" si="244"/>
        <v>909</v>
      </c>
      <c r="Z586" s="62">
        <f t="shared" ca="1" si="245"/>
        <v>909</v>
      </c>
      <c r="AA586" s="62">
        <f t="shared" ca="1" si="252"/>
        <v>1079957.2749999999</v>
      </c>
      <c r="AB586" s="43">
        <f ca="1">SUM(Z$12:Z586)</f>
        <v>554493.27500000002</v>
      </c>
      <c r="AC586" s="60">
        <f ca="1">SUM(X$12:X586)+SUMIF(Y$12:Y586, "&lt;0")</f>
        <v>525464</v>
      </c>
      <c r="AE586" s="61">
        <v>44757</v>
      </c>
      <c r="AF586" s="62">
        <f t="shared" ca="1" si="238"/>
        <v>1562</v>
      </c>
      <c r="AG586" s="62">
        <f t="shared" ca="1" si="259"/>
        <v>1562</v>
      </c>
      <c r="AH586" s="62">
        <f t="shared" ca="1" si="263"/>
        <v>913</v>
      </c>
      <c r="AI586" s="62">
        <f t="shared" ca="1" si="246"/>
        <v>649</v>
      </c>
      <c r="AJ586" s="62">
        <f t="shared" ca="1" si="247"/>
        <v>649</v>
      </c>
      <c r="AK586" s="62">
        <f t="shared" ca="1" si="253"/>
        <v>848707.27500000002</v>
      </c>
      <c r="AL586" s="43">
        <f ca="1">SUM(AJ$12:AJ586)</f>
        <v>435923.27500000002</v>
      </c>
      <c r="AM586" s="60">
        <f ca="1">SUM(AH$12:AH586)+SUMIF(AI$12:AI586, "&lt;0")</f>
        <v>412784</v>
      </c>
      <c r="AO586" s="61">
        <v>44757</v>
      </c>
      <c r="AP586" s="62">
        <f t="shared" ca="1" si="239"/>
        <v>2062</v>
      </c>
      <c r="AQ586" s="62">
        <f t="shared" ca="1" si="260"/>
        <v>2062</v>
      </c>
      <c r="AR586" s="62">
        <f t="shared" ca="1" si="264"/>
        <v>1153</v>
      </c>
      <c r="AS586" s="62">
        <f t="shared" ca="1" si="248"/>
        <v>909</v>
      </c>
      <c r="AT586" s="62">
        <f t="shared" ca="1" si="249"/>
        <v>909</v>
      </c>
      <c r="AU586" s="62">
        <f t="shared" ca="1" si="254"/>
        <v>1104957.2749999999</v>
      </c>
      <c r="AV586" s="43">
        <f ca="1">SUM(AT$12:AT586)</f>
        <v>567013.27500000002</v>
      </c>
      <c r="AW586" s="60">
        <f ca="1">SUM(AR$12:AR586)+SUMIF(AS$12:AS586, "&lt;0")</f>
        <v>537944</v>
      </c>
    </row>
    <row r="587" spans="1:49" x14ac:dyDescent="0.2">
      <c r="A587" s="33">
        <v>44758</v>
      </c>
      <c r="B587" s="54">
        <f ca="1">IF($A587&gt;= $C$5,$C$6, INDEX('[1]Historical Data'!$C$2:$C$745, MATCH(A587, '[1]Historical Data'!$A$2:$A$745, 0)))</f>
        <v>1062</v>
      </c>
      <c r="C587" s="62">
        <f t="shared" ca="1" si="256"/>
        <v>1062</v>
      </c>
      <c r="D587" s="62">
        <f t="shared" ca="1" si="265"/>
        <v>763</v>
      </c>
      <c r="E587" s="62">
        <f t="shared" ca="1" si="240"/>
        <v>299</v>
      </c>
      <c r="F587" s="62">
        <f t="shared" ca="1" si="237"/>
        <v>299</v>
      </c>
      <c r="G587" s="62">
        <f t="shared" ca="1" si="250"/>
        <v>593519.27500000002</v>
      </c>
      <c r="H587" s="43">
        <f ca="1">SUM(F$12:F587)</f>
        <v>305132.27500000002</v>
      </c>
      <c r="I587" s="60">
        <f ca="1">SUM(D$12:D587)+SUMIF(E$12:E587, "&lt;0")</f>
        <v>288387</v>
      </c>
      <c r="J587" s="43"/>
      <c r="K587" s="61">
        <v>44758</v>
      </c>
      <c r="L587" s="62">
        <f t="shared" ca="1" si="241"/>
        <v>1562</v>
      </c>
      <c r="M587" s="62">
        <f t="shared" ca="1" si="257"/>
        <v>1562</v>
      </c>
      <c r="N587" s="62">
        <f t="shared" ca="1" si="261"/>
        <v>1003</v>
      </c>
      <c r="O587" s="62">
        <f t="shared" ca="1" si="242"/>
        <v>559</v>
      </c>
      <c r="P587" s="62">
        <f t="shared" ca="1" si="243"/>
        <v>559</v>
      </c>
      <c r="Q587" s="62">
        <f t="shared" ca="1" si="251"/>
        <v>837769.27500000002</v>
      </c>
      <c r="R587" s="43">
        <f ca="1">SUM(P$12:P587)</f>
        <v>430222.27500000002</v>
      </c>
      <c r="S587" s="60">
        <f ca="1">SUM(N$12:N587)+SUMIF(O$12:O587, "&lt;0")</f>
        <v>407547</v>
      </c>
      <c r="U587" s="61">
        <v>44758</v>
      </c>
      <c r="V587" s="62">
        <f t="shared" ca="1" si="255"/>
        <v>2062</v>
      </c>
      <c r="W587" s="62">
        <f t="shared" ca="1" si="258"/>
        <v>2062</v>
      </c>
      <c r="X587" s="62">
        <f t="shared" ca="1" si="262"/>
        <v>1243</v>
      </c>
      <c r="Y587" s="62">
        <f t="shared" ca="1" si="244"/>
        <v>819</v>
      </c>
      <c r="Z587" s="62">
        <f t="shared" ca="1" si="245"/>
        <v>819</v>
      </c>
      <c r="AA587" s="62">
        <f t="shared" ca="1" si="252"/>
        <v>1082019.2749999999</v>
      </c>
      <c r="AB587" s="43">
        <f ca="1">SUM(Z$12:Z587)</f>
        <v>555312.27500000002</v>
      </c>
      <c r="AC587" s="60">
        <f ca="1">SUM(X$12:X587)+SUMIF(Y$12:Y587, "&lt;0")</f>
        <v>526707</v>
      </c>
      <c r="AE587" s="61">
        <v>44758</v>
      </c>
      <c r="AF587" s="62">
        <f t="shared" ca="1" si="238"/>
        <v>1562</v>
      </c>
      <c r="AG587" s="62">
        <f t="shared" ca="1" si="259"/>
        <v>1562</v>
      </c>
      <c r="AH587" s="62">
        <f t="shared" ca="1" si="263"/>
        <v>1003</v>
      </c>
      <c r="AI587" s="62">
        <f t="shared" ca="1" si="246"/>
        <v>559</v>
      </c>
      <c r="AJ587" s="62">
        <f t="shared" ca="1" si="247"/>
        <v>559</v>
      </c>
      <c r="AK587" s="62">
        <f t="shared" ca="1" si="253"/>
        <v>850269.27500000002</v>
      </c>
      <c r="AL587" s="43">
        <f ca="1">SUM(AJ$12:AJ587)</f>
        <v>436482.27500000002</v>
      </c>
      <c r="AM587" s="60">
        <f ca="1">SUM(AH$12:AH587)+SUMIF(AI$12:AI587, "&lt;0")</f>
        <v>413787</v>
      </c>
      <c r="AO587" s="61">
        <v>44758</v>
      </c>
      <c r="AP587" s="62">
        <f t="shared" ca="1" si="239"/>
        <v>2062</v>
      </c>
      <c r="AQ587" s="62">
        <f t="shared" ca="1" si="260"/>
        <v>2062</v>
      </c>
      <c r="AR587" s="62">
        <f t="shared" ca="1" si="264"/>
        <v>1243</v>
      </c>
      <c r="AS587" s="62">
        <f t="shared" ca="1" si="248"/>
        <v>819</v>
      </c>
      <c r="AT587" s="62">
        <f t="shared" ca="1" si="249"/>
        <v>819</v>
      </c>
      <c r="AU587" s="62">
        <f t="shared" ca="1" si="254"/>
        <v>1107019.2749999999</v>
      </c>
      <c r="AV587" s="43">
        <f ca="1">SUM(AT$12:AT587)</f>
        <v>567832.27500000002</v>
      </c>
      <c r="AW587" s="60">
        <f ca="1">SUM(AR$12:AR587)+SUMIF(AS$12:AS587, "&lt;0")</f>
        <v>539187</v>
      </c>
    </row>
    <row r="588" spans="1:49" x14ac:dyDescent="0.2">
      <c r="A588" s="33">
        <v>44759</v>
      </c>
      <c r="B588" s="54">
        <f ca="1">IF($A588&gt;= $C$5,$C$6, INDEX('[1]Historical Data'!$C$2:$C$745, MATCH(A588, '[1]Historical Data'!$A$2:$A$745, 0)))</f>
        <v>1062</v>
      </c>
      <c r="C588" s="62">
        <f t="shared" ca="1" si="256"/>
        <v>1062</v>
      </c>
      <c r="D588" s="62">
        <f t="shared" ca="1" si="265"/>
        <v>1062</v>
      </c>
      <c r="E588" s="62">
        <f t="shared" ca="1" si="240"/>
        <v>0</v>
      </c>
      <c r="F588" s="62">
        <f t="shared" ref="F588:F651" ca="1" si="266">IF(E588 &gt; 0, E588, 0)</f>
        <v>0</v>
      </c>
      <c r="G588" s="62">
        <f t="shared" ca="1" si="250"/>
        <v>594581.27500000002</v>
      </c>
      <c r="H588" s="43">
        <f ca="1">SUM(F$12:F588)</f>
        <v>305132.27500000002</v>
      </c>
      <c r="I588" s="60">
        <f ca="1">SUM(D$12:D588)+SUMIF(E$12:E588, "&lt;0")</f>
        <v>289449</v>
      </c>
      <c r="J588" s="43"/>
      <c r="K588" s="61">
        <v>44759</v>
      </c>
      <c r="L588" s="62">
        <f t="shared" ca="1" si="241"/>
        <v>1562</v>
      </c>
      <c r="M588" s="62">
        <f t="shared" ca="1" si="257"/>
        <v>1562</v>
      </c>
      <c r="N588" s="62">
        <f t="shared" ca="1" si="261"/>
        <v>1357</v>
      </c>
      <c r="O588" s="62">
        <f t="shared" ca="1" si="242"/>
        <v>205</v>
      </c>
      <c r="P588" s="62">
        <f t="shared" ca="1" si="243"/>
        <v>205</v>
      </c>
      <c r="Q588" s="62">
        <f t="shared" ca="1" si="251"/>
        <v>839331.27500000002</v>
      </c>
      <c r="R588" s="43">
        <f ca="1">SUM(P$12:P588)</f>
        <v>430427.27500000002</v>
      </c>
      <c r="S588" s="60">
        <f ca="1">SUM(N$12:N588)+SUMIF(O$12:O588, "&lt;0")</f>
        <v>408904</v>
      </c>
      <c r="U588" s="61">
        <v>44759</v>
      </c>
      <c r="V588" s="62">
        <f t="shared" ca="1" si="255"/>
        <v>2062</v>
      </c>
      <c r="W588" s="62">
        <f t="shared" ca="1" si="258"/>
        <v>2062</v>
      </c>
      <c r="X588" s="62">
        <f t="shared" ca="1" si="262"/>
        <v>1603</v>
      </c>
      <c r="Y588" s="62">
        <f t="shared" ca="1" si="244"/>
        <v>459</v>
      </c>
      <c r="Z588" s="62">
        <f t="shared" ca="1" si="245"/>
        <v>459</v>
      </c>
      <c r="AA588" s="62">
        <f t="shared" ca="1" si="252"/>
        <v>1084081.2749999999</v>
      </c>
      <c r="AB588" s="43">
        <f ca="1">SUM(Z$12:Z588)</f>
        <v>555771.27500000002</v>
      </c>
      <c r="AC588" s="60">
        <f ca="1">SUM(X$12:X588)+SUMIF(Y$12:Y588, "&lt;0")</f>
        <v>528310</v>
      </c>
      <c r="AE588" s="61">
        <v>44759</v>
      </c>
      <c r="AF588" s="62">
        <f t="shared" ref="AF588:AF651" ca="1" si="267">IF(AE588&lt;AG$5, $B588, AG$6+MIN((AE588-AG$5)/AG$8, 1)*AG$7)</f>
        <v>1562</v>
      </c>
      <c r="AG588" s="62">
        <f t="shared" ca="1" si="259"/>
        <v>1562</v>
      </c>
      <c r="AH588" s="62">
        <f t="shared" ca="1" si="263"/>
        <v>1363</v>
      </c>
      <c r="AI588" s="62">
        <f t="shared" ca="1" si="246"/>
        <v>199</v>
      </c>
      <c r="AJ588" s="62">
        <f t="shared" ca="1" si="247"/>
        <v>199</v>
      </c>
      <c r="AK588" s="62">
        <f t="shared" ca="1" si="253"/>
        <v>851831.27500000002</v>
      </c>
      <c r="AL588" s="43">
        <f ca="1">SUM(AJ$12:AJ588)</f>
        <v>436681.27500000002</v>
      </c>
      <c r="AM588" s="60">
        <f ca="1">SUM(AH$12:AH588)+SUMIF(AI$12:AI588, "&lt;0")</f>
        <v>415150</v>
      </c>
      <c r="AO588" s="61">
        <v>44759</v>
      </c>
      <c r="AP588" s="62">
        <f t="shared" ref="AP588:AP651" ca="1" si="268">IF(AO588&lt;AQ$5, $B588, AQ$6+MIN((AO588-AQ$5)/AQ$8, 1)*AQ$7)</f>
        <v>2062</v>
      </c>
      <c r="AQ588" s="62">
        <f t="shared" ca="1" si="260"/>
        <v>2062</v>
      </c>
      <c r="AR588" s="62">
        <f t="shared" ca="1" si="264"/>
        <v>1603</v>
      </c>
      <c r="AS588" s="62">
        <f t="shared" ca="1" si="248"/>
        <v>459</v>
      </c>
      <c r="AT588" s="62">
        <f t="shared" ca="1" si="249"/>
        <v>459</v>
      </c>
      <c r="AU588" s="62">
        <f t="shared" ca="1" si="254"/>
        <v>1109081.2749999999</v>
      </c>
      <c r="AV588" s="43">
        <f ca="1">SUM(AT$12:AT588)</f>
        <v>568291.27500000002</v>
      </c>
      <c r="AW588" s="60">
        <f ca="1">SUM(AR$12:AR588)+SUMIF(AS$12:AS588, "&lt;0")</f>
        <v>540790</v>
      </c>
    </row>
    <row r="589" spans="1:49" x14ac:dyDescent="0.2">
      <c r="A589" s="33">
        <v>44760</v>
      </c>
      <c r="B589" s="54">
        <f ca="1">IF($A589&gt;= $C$5,$C$6, INDEX('[1]Historical Data'!$C$2:$C$745, MATCH(A589, '[1]Historical Data'!$A$2:$A$745, 0)))</f>
        <v>1062</v>
      </c>
      <c r="C589" s="62">
        <f t="shared" ca="1" si="256"/>
        <v>1062</v>
      </c>
      <c r="D589" s="62">
        <f t="shared" ca="1" si="265"/>
        <v>652</v>
      </c>
      <c r="E589" s="62">
        <f t="shared" ref="E589:E652" ca="1" si="269">B589-D589</f>
        <v>410</v>
      </c>
      <c r="F589" s="62">
        <f t="shared" ca="1" si="266"/>
        <v>410</v>
      </c>
      <c r="G589" s="62">
        <f t="shared" ca="1" si="250"/>
        <v>595643.27500000002</v>
      </c>
      <c r="H589" s="43">
        <f ca="1">SUM(F$12:F589)</f>
        <v>305542.27500000002</v>
      </c>
      <c r="I589" s="60">
        <f ca="1">SUM(D$12:D589)+SUMIF(E$12:E589, "&lt;0")</f>
        <v>290101</v>
      </c>
      <c r="J589" s="43"/>
      <c r="K589" s="61">
        <v>44760</v>
      </c>
      <c r="L589" s="62">
        <f t="shared" ref="L589:L652" ca="1" si="270">IF(K589&lt;M$5, $B589, M$6+MIN((K589-M$5)/M$8, 1)*M$7)</f>
        <v>1562</v>
      </c>
      <c r="M589" s="62">
        <f t="shared" ca="1" si="257"/>
        <v>1562</v>
      </c>
      <c r="N589" s="62">
        <f t="shared" ca="1" si="261"/>
        <v>837</v>
      </c>
      <c r="O589" s="62">
        <f t="shared" ref="O589:O652" ca="1" si="271">L589-N589</f>
        <v>725</v>
      </c>
      <c r="P589" s="62">
        <f t="shared" ref="P589:P652" ca="1" si="272">IF(O589 &gt; 0, O589, 0)</f>
        <v>725</v>
      </c>
      <c r="Q589" s="62">
        <f t="shared" ca="1" si="251"/>
        <v>840893.27500000002</v>
      </c>
      <c r="R589" s="43">
        <f ca="1">SUM(P$12:P589)</f>
        <v>431152.27500000002</v>
      </c>
      <c r="S589" s="60">
        <f ca="1">SUM(N$12:N589)+SUMIF(O$12:O589, "&lt;0")</f>
        <v>409741</v>
      </c>
      <c r="U589" s="61">
        <v>44760</v>
      </c>
      <c r="V589" s="62">
        <f t="shared" ca="1" si="255"/>
        <v>2062</v>
      </c>
      <c r="W589" s="62">
        <f t="shared" ca="1" si="258"/>
        <v>2062</v>
      </c>
      <c r="X589" s="62">
        <f t="shared" ca="1" si="262"/>
        <v>1071</v>
      </c>
      <c r="Y589" s="62">
        <f t="shared" ref="Y589:Y652" ca="1" si="273">V589-X589</f>
        <v>991</v>
      </c>
      <c r="Z589" s="62">
        <f t="shared" ref="Z589:Z652" ca="1" si="274">IF(Y589 &gt; 0, Y589, 0)</f>
        <v>991</v>
      </c>
      <c r="AA589" s="62">
        <f t="shared" ca="1" si="252"/>
        <v>1086143.2749999999</v>
      </c>
      <c r="AB589" s="43">
        <f ca="1">SUM(Z$12:Z589)</f>
        <v>556762.27500000002</v>
      </c>
      <c r="AC589" s="60">
        <f ca="1">SUM(X$12:X589)+SUMIF(Y$12:Y589, "&lt;0")</f>
        <v>529381</v>
      </c>
      <c r="AE589" s="61">
        <v>44760</v>
      </c>
      <c r="AF589" s="62">
        <f t="shared" ca="1" si="267"/>
        <v>1562</v>
      </c>
      <c r="AG589" s="62">
        <f t="shared" ca="1" si="259"/>
        <v>1562</v>
      </c>
      <c r="AH589" s="62">
        <f t="shared" ca="1" si="263"/>
        <v>831</v>
      </c>
      <c r="AI589" s="62">
        <f t="shared" ref="AI589:AI652" ca="1" si="275">AF589-AH589</f>
        <v>731</v>
      </c>
      <c r="AJ589" s="62">
        <f t="shared" ref="AJ589:AJ652" ca="1" si="276">IF(AI589 &gt; 0, AI589, 0)</f>
        <v>731</v>
      </c>
      <c r="AK589" s="62">
        <f t="shared" ca="1" si="253"/>
        <v>853393.27500000002</v>
      </c>
      <c r="AL589" s="43">
        <f ca="1">SUM(AJ$12:AJ589)</f>
        <v>437412.27500000002</v>
      </c>
      <c r="AM589" s="60">
        <f ca="1">SUM(AH$12:AH589)+SUMIF(AI$12:AI589, "&lt;0")</f>
        <v>415981</v>
      </c>
      <c r="AO589" s="61">
        <v>44760</v>
      </c>
      <c r="AP589" s="62">
        <f t="shared" ca="1" si="268"/>
        <v>2062</v>
      </c>
      <c r="AQ589" s="62">
        <f t="shared" ca="1" si="260"/>
        <v>2062</v>
      </c>
      <c r="AR589" s="62">
        <f t="shared" ca="1" si="264"/>
        <v>1071</v>
      </c>
      <c r="AS589" s="62">
        <f t="shared" ref="AS589:AS652" ca="1" si="277">AP589-AR589</f>
        <v>991</v>
      </c>
      <c r="AT589" s="62">
        <f t="shared" ref="AT589:AT652" ca="1" si="278">IF(AS589 &gt; 0, AS589, 0)</f>
        <v>991</v>
      </c>
      <c r="AU589" s="62">
        <f t="shared" ca="1" si="254"/>
        <v>1111143.2749999999</v>
      </c>
      <c r="AV589" s="43">
        <f ca="1">SUM(AT$12:AT589)</f>
        <v>569282.27500000002</v>
      </c>
      <c r="AW589" s="60">
        <f ca="1">SUM(AR$12:AR589)+SUMIF(AS$12:AS589, "&lt;0")</f>
        <v>541861</v>
      </c>
    </row>
    <row r="590" spans="1:49" x14ac:dyDescent="0.2">
      <c r="A590" s="33">
        <v>44761</v>
      </c>
      <c r="B590" s="54">
        <f ca="1">IF($A590&gt;= $C$5,$C$6, INDEX('[1]Historical Data'!$C$2:$C$745, MATCH(A590, '[1]Historical Data'!$A$2:$A$745, 0)))</f>
        <v>1062</v>
      </c>
      <c r="C590" s="62">
        <f t="shared" ca="1" si="256"/>
        <v>1062</v>
      </c>
      <c r="D590" s="62">
        <f t="shared" ca="1" si="265"/>
        <v>500</v>
      </c>
      <c r="E590" s="62">
        <f t="shared" ca="1" si="269"/>
        <v>562</v>
      </c>
      <c r="F590" s="62">
        <f t="shared" ca="1" si="266"/>
        <v>562</v>
      </c>
      <c r="G590" s="62">
        <f t="shared" ref="G590:G653" ca="1" si="279">B590+G589</f>
        <v>596705.27500000002</v>
      </c>
      <c r="H590" s="43">
        <f ca="1">SUM(F$12:F590)</f>
        <v>306104.27500000002</v>
      </c>
      <c r="I590" s="60">
        <f ca="1">SUM(D$12:D590)+SUMIF(E$12:E590, "&lt;0")</f>
        <v>290601</v>
      </c>
      <c r="J590" s="43"/>
      <c r="K590" s="61">
        <v>44761</v>
      </c>
      <c r="L590" s="62">
        <f t="shared" ca="1" si="270"/>
        <v>1562</v>
      </c>
      <c r="M590" s="62">
        <f t="shared" ca="1" si="257"/>
        <v>1562</v>
      </c>
      <c r="N590" s="62">
        <f t="shared" ca="1" si="261"/>
        <v>740</v>
      </c>
      <c r="O590" s="62">
        <f t="shared" ca="1" si="271"/>
        <v>822</v>
      </c>
      <c r="P590" s="62">
        <f t="shared" ca="1" si="272"/>
        <v>822</v>
      </c>
      <c r="Q590" s="62">
        <f t="shared" ref="Q590:Q653" ca="1" si="280">L590+Q589</f>
        <v>842455.27500000002</v>
      </c>
      <c r="R590" s="43">
        <f ca="1">SUM(P$12:P590)</f>
        <v>431974.27500000002</v>
      </c>
      <c r="S590" s="60">
        <f ca="1">SUM(N$12:N590)+SUMIF(O$12:O590, "&lt;0")</f>
        <v>410481</v>
      </c>
      <c r="U590" s="61">
        <v>44761</v>
      </c>
      <c r="V590" s="62">
        <f t="shared" ca="1" si="255"/>
        <v>2062</v>
      </c>
      <c r="W590" s="62">
        <f t="shared" ca="1" si="258"/>
        <v>2062</v>
      </c>
      <c r="X590" s="62">
        <f t="shared" ca="1" si="262"/>
        <v>980</v>
      </c>
      <c r="Y590" s="62">
        <f t="shared" ca="1" si="273"/>
        <v>1082</v>
      </c>
      <c r="Z590" s="62">
        <f t="shared" ca="1" si="274"/>
        <v>1082</v>
      </c>
      <c r="AA590" s="62">
        <f t="shared" ref="AA590:AA653" ca="1" si="281">V590+AA589</f>
        <v>1088205.2749999999</v>
      </c>
      <c r="AB590" s="43">
        <f ca="1">SUM(Z$12:Z590)</f>
        <v>557844.27500000002</v>
      </c>
      <c r="AC590" s="60">
        <f ca="1">SUM(X$12:X590)+SUMIF(Y$12:Y590, "&lt;0")</f>
        <v>530361</v>
      </c>
      <c r="AE590" s="61">
        <v>44761</v>
      </c>
      <c r="AF590" s="62">
        <f t="shared" ca="1" si="267"/>
        <v>1562</v>
      </c>
      <c r="AG590" s="62">
        <f t="shared" ca="1" si="259"/>
        <v>1562</v>
      </c>
      <c r="AH590" s="62">
        <f t="shared" ca="1" si="263"/>
        <v>740</v>
      </c>
      <c r="AI590" s="62">
        <f t="shared" ca="1" si="275"/>
        <v>822</v>
      </c>
      <c r="AJ590" s="62">
        <f t="shared" ca="1" si="276"/>
        <v>822</v>
      </c>
      <c r="AK590" s="62">
        <f t="shared" ref="AK590:AK653" ca="1" si="282">AF590+AK589</f>
        <v>854955.27500000002</v>
      </c>
      <c r="AL590" s="43">
        <f ca="1">SUM(AJ$12:AJ590)</f>
        <v>438234.27500000002</v>
      </c>
      <c r="AM590" s="60">
        <f ca="1">SUM(AH$12:AH590)+SUMIF(AI$12:AI590, "&lt;0")</f>
        <v>416721</v>
      </c>
      <c r="AO590" s="61">
        <v>44761</v>
      </c>
      <c r="AP590" s="62">
        <f t="shared" ca="1" si="268"/>
        <v>2062</v>
      </c>
      <c r="AQ590" s="62">
        <f t="shared" ca="1" si="260"/>
        <v>2062</v>
      </c>
      <c r="AR590" s="62">
        <f t="shared" ca="1" si="264"/>
        <v>980</v>
      </c>
      <c r="AS590" s="62">
        <f t="shared" ca="1" si="277"/>
        <v>1082</v>
      </c>
      <c r="AT590" s="62">
        <f t="shared" ca="1" si="278"/>
        <v>1082</v>
      </c>
      <c r="AU590" s="62">
        <f t="shared" ref="AU590:AU653" ca="1" si="283">AP590+AU589</f>
        <v>1113205.2749999999</v>
      </c>
      <c r="AV590" s="43">
        <f ca="1">SUM(AT$12:AT590)</f>
        <v>570364.27500000002</v>
      </c>
      <c r="AW590" s="60">
        <f ca="1">SUM(AR$12:AR590)+SUMIF(AS$12:AS590, "&lt;0")</f>
        <v>542841</v>
      </c>
    </row>
    <row r="591" spans="1:49" x14ac:dyDescent="0.2">
      <c r="A591" s="33">
        <v>44762</v>
      </c>
      <c r="B591" s="54">
        <f ca="1">IF($A591&gt;= $C$5,$C$6, INDEX('[1]Historical Data'!$C$2:$C$745, MATCH(A591, '[1]Historical Data'!$A$2:$A$745, 0)))</f>
        <v>1062</v>
      </c>
      <c r="C591" s="62">
        <f t="shared" ca="1" si="256"/>
        <v>1062</v>
      </c>
      <c r="D591" s="62">
        <f t="shared" ca="1" si="265"/>
        <v>1020</v>
      </c>
      <c r="E591" s="62">
        <f t="shared" ca="1" si="269"/>
        <v>42</v>
      </c>
      <c r="F591" s="62">
        <f t="shared" ca="1" si="266"/>
        <v>42</v>
      </c>
      <c r="G591" s="62">
        <f t="shared" ca="1" si="279"/>
        <v>597767.27500000002</v>
      </c>
      <c r="H591" s="43">
        <f ca="1">SUM(F$12:F591)</f>
        <v>306146.27500000002</v>
      </c>
      <c r="I591" s="60">
        <f ca="1">SUM(D$12:D591)+SUMIF(E$12:E591, "&lt;0")</f>
        <v>291621</v>
      </c>
      <c r="J591" s="43"/>
      <c r="K591" s="61">
        <v>44762</v>
      </c>
      <c r="L591" s="62">
        <f t="shared" ca="1" si="270"/>
        <v>1562</v>
      </c>
      <c r="M591" s="62">
        <f t="shared" ca="1" si="257"/>
        <v>1562</v>
      </c>
      <c r="N591" s="62">
        <f t="shared" ca="1" si="261"/>
        <v>1260</v>
      </c>
      <c r="O591" s="62">
        <f t="shared" ca="1" si="271"/>
        <v>302</v>
      </c>
      <c r="P591" s="62">
        <f t="shared" ca="1" si="272"/>
        <v>302</v>
      </c>
      <c r="Q591" s="62">
        <f t="shared" ca="1" si="280"/>
        <v>844017.27500000002</v>
      </c>
      <c r="R591" s="43">
        <f ca="1">SUM(P$12:P591)</f>
        <v>432276.27500000002</v>
      </c>
      <c r="S591" s="60">
        <f ca="1">SUM(N$12:N591)+SUMIF(O$12:O591, "&lt;0")</f>
        <v>411741</v>
      </c>
      <c r="U591" s="61">
        <v>44762</v>
      </c>
      <c r="V591" s="62">
        <f t="shared" ca="1" si="255"/>
        <v>2062</v>
      </c>
      <c r="W591" s="62">
        <f t="shared" ca="1" si="258"/>
        <v>2062</v>
      </c>
      <c r="X591" s="62">
        <f t="shared" ca="1" si="262"/>
        <v>1500</v>
      </c>
      <c r="Y591" s="62">
        <f t="shared" ca="1" si="273"/>
        <v>562</v>
      </c>
      <c r="Z591" s="62">
        <f t="shared" ca="1" si="274"/>
        <v>562</v>
      </c>
      <c r="AA591" s="62">
        <f t="shared" ca="1" si="281"/>
        <v>1090267.2749999999</v>
      </c>
      <c r="AB591" s="43">
        <f ca="1">SUM(Z$12:Z591)</f>
        <v>558406.27500000002</v>
      </c>
      <c r="AC591" s="60">
        <f ca="1">SUM(X$12:X591)+SUMIF(Y$12:Y591, "&lt;0")</f>
        <v>531861</v>
      </c>
      <c r="AE591" s="61">
        <v>44762</v>
      </c>
      <c r="AF591" s="62">
        <f t="shared" ca="1" si="267"/>
        <v>1562</v>
      </c>
      <c r="AG591" s="62">
        <f t="shared" ca="1" si="259"/>
        <v>1562</v>
      </c>
      <c r="AH591" s="62">
        <f t="shared" ca="1" si="263"/>
        <v>1260</v>
      </c>
      <c r="AI591" s="62">
        <f t="shared" ca="1" si="275"/>
        <v>302</v>
      </c>
      <c r="AJ591" s="62">
        <f t="shared" ca="1" si="276"/>
        <v>302</v>
      </c>
      <c r="AK591" s="62">
        <f t="shared" ca="1" si="282"/>
        <v>856517.27500000002</v>
      </c>
      <c r="AL591" s="43">
        <f ca="1">SUM(AJ$12:AJ591)</f>
        <v>438536.27500000002</v>
      </c>
      <c r="AM591" s="60">
        <f ca="1">SUM(AH$12:AH591)+SUMIF(AI$12:AI591, "&lt;0")</f>
        <v>417981</v>
      </c>
      <c r="AO591" s="61">
        <v>44762</v>
      </c>
      <c r="AP591" s="62">
        <f t="shared" ca="1" si="268"/>
        <v>2062</v>
      </c>
      <c r="AQ591" s="62">
        <f t="shared" ca="1" si="260"/>
        <v>2062</v>
      </c>
      <c r="AR591" s="62">
        <f t="shared" ca="1" si="264"/>
        <v>1500</v>
      </c>
      <c r="AS591" s="62">
        <f t="shared" ca="1" si="277"/>
        <v>562</v>
      </c>
      <c r="AT591" s="62">
        <f t="shared" ca="1" si="278"/>
        <v>562</v>
      </c>
      <c r="AU591" s="62">
        <f t="shared" ca="1" si="283"/>
        <v>1115267.2749999999</v>
      </c>
      <c r="AV591" s="43">
        <f ca="1">SUM(AT$12:AT591)</f>
        <v>570926.27500000002</v>
      </c>
      <c r="AW591" s="60">
        <f ca="1">SUM(AR$12:AR591)+SUMIF(AS$12:AS591, "&lt;0")</f>
        <v>544341</v>
      </c>
    </row>
    <row r="592" spans="1:49" x14ac:dyDescent="0.2">
      <c r="A592" s="33">
        <v>44763</v>
      </c>
      <c r="B592" s="54">
        <f ca="1">IF($A592&gt;= $C$5,$C$6, INDEX('[1]Historical Data'!$C$2:$C$745, MATCH(A592, '[1]Historical Data'!$A$2:$A$745, 0)))</f>
        <v>1062</v>
      </c>
      <c r="C592" s="62">
        <f t="shared" ca="1" si="256"/>
        <v>1062</v>
      </c>
      <c r="D592" s="62">
        <f t="shared" ca="1" si="265"/>
        <v>943</v>
      </c>
      <c r="E592" s="62">
        <f t="shared" ca="1" si="269"/>
        <v>119</v>
      </c>
      <c r="F592" s="62">
        <f t="shared" ca="1" si="266"/>
        <v>119</v>
      </c>
      <c r="G592" s="62">
        <f t="shared" ca="1" si="279"/>
        <v>598829.27500000002</v>
      </c>
      <c r="H592" s="43">
        <f ca="1">SUM(F$12:F592)</f>
        <v>306265.27500000002</v>
      </c>
      <c r="I592" s="60">
        <f ca="1">SUM(D$12:D592)+SUMIF(E$12:E592, "&lt;0")</f>
        <v>292564</v>
      </c>
      <c r="J592" s="43"/>
      <c r="K592" s="61">
        <v>44763</v>
      </c>
      <c r="L592" s="62">
        <f t="shared" ca="1" si="270"/>
        <v>1562</v>
      </c>
      <c r="M592" s="62">
        <f t="shared" ca="1" si="257"/>
        <v>1562</v>
      </c>
      <c r="N592" s="62">
        <f t="shared" ca="1" si="261"/>
        <v>1183</v>
      </c>
      <c r="O592" s="62">
        <f t="shared" ca="1" si="271"/>
        <v>379</v>
      </c>
      <c r="P592" s="62">
        <f t="shared" ca="1" si="272"/>
        <v>379</v>
      </c>
      <c r="Q592" s="62">
        <f t="shared" ca="1" si="280"/>
        <v>845579.27500000002</v>
      </c>
      <c r="R592" s="43">
        <f ca="1">SUM(P$12:P592)</f>
        <v>432655.27500000002</v>
      </c>
      <c r="S592" s="60">
        <f ca="1">SUM(N$12:N592)+SUMIF(O$12:O592, "&lt;0")</f>
        <v>412924</v>
      </c>
      <c r="U592" s="61">
        <v>44763</v>
      </c>
      <c r="V592" s="62">
        <f t="shared" ref="V592:V655" ca="1" si="284">IF(U592&lt;W$5, $B592, W$6+MIN((U592-W$5)/W$8, 1)*W$7)</f>
        <v>2062</v>
      </c>
      <c r="W592" s="62">
        <f t="shared" ca="1" si="258"/>
        <v>2062</v>
      </c>
      <c r="X592" s="62">
        <f t="shared" ca="1" si="262"/>
        <v>1423</v>
      </c>
      <c r="Y592" s="62">
        <f t="shared" ca="1" si="273"/>
        <v>639</v>
      </c>
      <c r="Z592" s="62">
        <f t="shared" ca="1" si="274"/>
        <v>639</v>
      </c>
      <c r="AA592" s="62">
        <f t="shared" ca="1" si="281"/>
        <v>1092329.2749999999</v>
      </c>
      <c r="AB592" s="43">
        <f ca="1">SUM(Z$12:Z592)</f>
        <v>559045.27500000002</v>
      </c>
      <c r="AC592" s="60">
        <f ca="1">SUM(X$12:X592)+SUMIF(Y$12:Y592, "&lt;0")</f>
        <v>533284</v>
      </c>
      <c r="AE592" s="61">
        <v>44763</v>
      </c>
      <c r="AF592" s="62">
        <f t="shared" ca="1" si="267"/>
        <v>1562</v>
      </c>
      <c r="AG592" s="62">
        <f t="shared" ca="1" si="259"/>
        <v>1562</v>
      </c>
      <c r="AH592" s="62">
        <f t="shared" ca="1" si="263"/>
        <v>1183</v>
      </c>
      <c r="AI592" s="62">
        <f t="shared" ca="1" si="275"/>
        <v>379</v>
      </c>
      <c r="AJ592" s="62">
        <f t="shared" ca="1" si="276"/>
        <v>379</v>
      </c>
      <c r="AK592" s="62">
        <f t="shared" ca="1" si="282"/>
        <v>858079.27500000002</v>
      </c>
      <c r="AL592" s="43">
        <f ca="1">SUM(AJ$12:AJ592)</f>
        <v>438915.27500000002</v>
      </c>
      <c r="AM592" s="60">
        <f ca="1">SUM(AH$12:AH592)+SUMIF(AI$12:AI592, "&lt;0")</f>
        <v>419164</v>
      </c>
      <c r="AO592" s="61">
        <v>44763</v>
      </c>
      <c r="AP592" s="62">
        <f t="shared" ca="1" si="268"/>
        <v>2062</v>
      </c>
      <c r="AQ592" s="62">
        <f t="shared" ca="1" si="260"/>
        <v>2062</v>
      </c>
      <c r="AR592" s="62">
        <f t="shared" ca="1" si="264"/>
        <v>1423</v>
      </c>
      <c r="AS592" s="62">
        <f t="shared" ca="1" si="277"/>
        <v>639</v>
      </c>
      <c r="AT592" s="62">
        <f t="shared" ca="1" si="278"/>
        <v>639</v>
      </c>
      <c r="AU592" s="62">
        <f t="shared" ca="1" si="283"/>
        <v>1117329.2749999999</v>
      </c>
      <c r="AV592" s="43">
        <f ca="1">SUM(AT$12:AT592)</f>
        <v>571565.27500000002</v>
      </c>
      <c r="AW592" s="60">
        <f ca="1">SUM(AR$12:AR592)+SUMIF(AS$12:AS592, "&lt;0")</f>
        <v>545764</v>
      </c>
    </row>
    <row r="593" spans="1:49" x14ac:dyDescent="0.2">
      <c r="A593" s="33">
        <v>44764</v>
      </c>
      <c r="B593" s="54">
        <f ca="1">IF($A593&gt;= $C$5,$C$6, INDEX('[1]Historical Data'!$C$2:$C$745, MATCH(A593, '[1]Historical Data'!$A$2:$A$745, 0)))</f>
        <v>1062</v>
      </c>
      <c r="C593" s="62">
        <f t="shared" ca="1" si="256"/>
        <v>1062</v>
      </c>
      <c r="D593" s="62">
        <f t="shared" ca="1" si="265"/>
        <v>350</v>
      </c>
      <c r="E593" s="62">
        <f t="shared" ca="1" si="269"/>
        <v>712</v>
      </c>
      <c r="F593" s="62">
        <f t="shared" ca="1" si="266"/>
        <v>712</v>
      </c>
      <c r="G593" s="62">
        <f t="shared" ca="1" si="279"/>
        <v>599891.27500000002</v>
      </c>
      <c r="H593" s="43">
        <f ca="1">SUM(F$12:F593)</f>
        <v>306977.27500000002</v>
      </c>
      <c r="I593" s="60">
        <f ca="1">SUM(D$12:D593)+SUMIF(E$12:E593, "&lt;0")</f>
        <v>292914</v>
      </c>
      <c r="J593" s="43"/>
      <c r="K593" s="61">
        <v>44764</v>
      </c>
      <c r="L593" s="62">
        <f t="shared" ca="1" si="270"/>
        <v>1562</v>
      </c>
      <c r="M593" s="62">
        <f t="shared" ca="1" si="257"/>
        <v>1562</v>
      </c>
      <c r="N593" s="62">
        <f t="shared" ca="1" si="261"/>
        <v>590</v>
      </c>
      <c r="O593" s="62">
        <f t="shared" ca="1" si="271"/>
        <v>972</v>
      </c>
      <c r="P593" s="62">
        <f t="shared" ca="1" si="272"/>
        <v>972</v>
      </c>
      <c r="Q593" s="62">
        <f t="shared" ca="1" si="280"/>
        <v>847141.27500000002</v>
      </c>
      <c r="R593" s="43">
        <f ca="1">SUM(P$12:P593)</f>
        <v>433627.27500000002</v>
      </c>
      <c r="S593" s="60">
        <f ca="1">SUM(N$12:N593)+SUMIF(O$12:O593, "&lt;0")</f>
        <v>413514</v>
      </c>
      <c r="U593" s="61">
        <v>44764</v>
      </c>
      <c r="V593" s="62">
        <f t="shared" ca="1" si="284"/>
        <v>2062</v>
      </c>
      <c r="W593" s="62">
        <f t="shared" ca="1" si="258"/>
        <v>2062</v>
      </c>
      <c r="X593" s="62">
        <f t="shared" ca="1" si="262"/>
        <v>830</v>
      </c>
      <c r="Y593" s="62">
        <f t="shared" ca="1" si="273"/>
        <v>1232</v>
      </c>
      <c r="Z593" s="62">
        <f t="shared" ca="1" si="274"/>
        <v>1232</v>
      </c>
      <c r="AA593" s="62">
        <f t="shared" ca="1" si="281"/>
        <v>1094391.2749999999</v>
      </c>
      <c r="AB593" s="43">
        <f ca="1">SUM(Z$12:Z593)</f>
        <v>560277.27500000002</v>
      </c>
      <c r="AC593" s="60">
        <f ca="1">SUM(X$12:X593)+SUMIF(Y$12:Y593, "&lt;0")</f>
        <v>534114</v>
      </c>
      <c r="AE593" s="61">
        <v>44764</v>
      </c>
      <c r="AF593" s="62">
        <f t="shared" ca="1" si="267"/>
        <v>1562</v>
      </c>
      <c r="AG593" s="62">
        <f t="shared" ca="1" si="259"/>
        <v>1562</v>
      </c>
      <c r="AH593" s="62">
        <f t="shared" ca="1" si="263"/>
        <v>590</v>
      </c>
      <c r="AI593" s="62">
        <f t="shared" ca="1" si="275"/>
        <v>972</v>
      </c>
      <c r="AJ593" s="62">
        <f t="shared" ca="1" si="276"/>
        <v>972</v>
      </c>
      <c r="AK593" s="62">
        <f t="shared" ca="1" si="282"/>
        <v>859641.27500000002</v>
      </c>
      <c r="AL593" s="43">
        <f ca="1">SUM(AJ$12:AJ593)</f>
        <v>439887.27500000002</v>
      </c>
      <c r="AM593" s="60">
        <f ca="1">SUM(AH$12:AH593)+SUMIF(AI$12:AI593, "&lt;0")</f>
        <v>419754</v>
      </c>
      <c r="AO593" s="61">
        <v>44764</v>
      </c>
      <c r="AP593" s="62">
        <f t="shared" ca="1" si="268"/>
        <v>2062</v>
      </c>
      <c r="AQ593" s="62">
        <f t="shared" ca="1" si="260"/>
        <v>2062</v>
      </c>
      <c r="AR593" s="62">
        <f t="shared" ca="1" si="264"/>
        <v>830</v>
      </c>
      <c r="AS593" s="62">
        <f t="shared" ca="1" si="277"/>
        <v>1232</v>
      </c>
      <c r="AT593" s="62">
        <f t="shared" ca="1" si="278"/>
        <v>1232</v>
      </c>
      <c r="AU593" s="62">
        <f t="shared" ca="1" si="283"/>
        <v>1119391.2749999999</v>
      </c>
      <c r="AV593" s="43">
        <f ca="1">SUM(AT$12:AT593)</f>
        <v>572797.27500000002</v>
      </c>
      <c r="AW593" s="60">
        <f ca="1">SUM(AR$12:AR593)+SUMIF(AS$12:AS593, "&lt;0")</f>
        <v>546594</v>
      </c>
    </row>
    <row r="594" spans="1:49" x14ac:dyDescent="0.2">
      <c r="A594" s="33">
        <v>44765</v>
      </c>
      <c r="B594" s="54">
        <f ca="1">IF($A594&gt;= $C$5,$C$6, INDEX('[1]Historical Data'!$C$2:$C$745, MATCH(A594, '[1]Historical Data'!$A$2:$A$745, 0)))</f>
        <v>1062</v>
      </c>
      <c r="C594" s="62">
        <f t="shared" ca="1" si="256"/>
        <v>1062</v>
      </c>
      <c r="D594" s="62">
        <f t="shared" ca="1" si="265"/>
        <v>537</v>
      </c>
      <c r="E594" s="62">
        <f t="shared" ca="1" si="269"/>
        <v>525</v>
      </c>
      <c r="F594" s="62">
        <f t="shared" ca="1" si="266"/>
        <v>525</v>
      </c>
      <c r="G594" s="62">
        <f t="shared" ca="1" si="279"/>
        <v>600953.27500000002</v>
      </c>
      <c r="H594" s="43">
        <f ca="1">SUM(F$12:F594)</f>
        <v>307502.27500000002</v>
      </c>
      <c r="I594" s="60">
        <f ca="1">SUM(D$12:D594)+SUMIF(E$12:E594, "&lt;0")</f>
        <v>293451</v>
      </c>
      <c r="J594" s="43"/>
      <c r="K594" s="61">
        <v>44765</v>
      </c>
      <c r="L594" s="62">
        <f t="shared" ca="1" si="270"/>
        <v>1562</v>
      </c>
      <c r="M594" s="62">
        <f t="shared" ca="1" si="257"/>
        <v>1562</v>
      </c>
      <c r="N594" s="62">
        <f t="shared" ca="1" si="261"/>
        <v>777</v>
      </c>
      <c r="O594" s="62">
        <f t="shared" ca="1" si="271"/>
        <v>785</v>
      </c>
      <c r="P594" s="62">
        <f t="shared" ca="1" si="272"/>
        <v>785</v>
      </c>
      <c r="Q594" s="62">
        <f t="shared" ca="1" si="280"/>
        <v>848703.27500000002</v>
      </c>
      <c r="R594" s="43">
        <f ca="1">SUM(P$12:P594)</f>
        <v>434412.27500000002</v>
      </c>
      <c r="S594" s="60">
        <f ca="1">SUM(N$12:N594)+SUMIF(O$12:O594, "&lt;0")</f>
        <v>414291</v>
      </c>
      <c r="U594" s="61">
        <v>44765</v>
      </c>
      <c r="V594" s="62">
        <f t="shared" ca="1" si="284"/>
        <v>2062</v>
      </c>
      <c r="W594" s="62">
        <f t="shared" ca="1" si="258"/>
        <v>2062</v>
      </c>
      <c r="X594" s="62">
        <f t="shared" ca="1" si="262"/>
        <v>1017</v>
      </c>
      <c r="Y594" s="62">
        <f t="shared" ca="1" si="273"/>
        <v>1045</v>
      </c>
      <c r="Z594" s="62">
        <f t="shared" ca="1" si="274"/>
        <v>1045</v>
      </c>
      <c r="AA594" s="62">
        <f t="shared" ca="1" si="281"/>
        <v>1096453.2749999999</v>
      </c>
      <c r="AB594" s="43">
        <f ca="1">SUM(Z$12:Z594)</f>
        <v>561322.27500000002</v>
      </c>
      <c r="AC594" s="60">
        <f ca="1">SUM(X$12:X594)+SUMIF(Y$12:Y594, "&lt;0")</f>
        <v>535131</v>
      </c>
      <c r="AE594" s="61">
        <v>44765</v>
      </c>
      <c r="AF594" s="62">
        <f t="shared" ca="1" si="267"/>
        <v>1562</v>
      </c>
      <c r="AG594" s="62">
        <f t="shared" ca="1" si="259"/>
        <v>1562</v>
      </c>
      <c r="AH594" s="62">
        <f t="shared" ca="1" si="263"/>
        <v>777</v>
      </c>
      <c r="AI594" s="62">
        <f t="shared" ca="1" si="275"/>
        <v>785</v>
      </c>
      <c r="AJ594" s="62">
        <f t="shared" ca="1" si="276"/>
        <v>785</v>
      </c>
      <c r="AK594" s="62">
        <f t="shared" ca="1" si="282"/>
        <v>861203.27500000002</v>
      </c>
      <c r="AL594" s="43">
        <f ca="1">SUM(AJ$12:AJ594)</f>
        <v>440672.27500000002</v>
      </c>
      <c r="AM594" s="60">
        <f ca="1">SUM(AH$12:AH594)+SUMIF(AI$12:AI594, "&lt;0")</f>
        <v>420531</v>
      </c>
      <c r="AO594" s="61">
        <v>44765</v>
      </c>
      <c r="AP594" s="62">
        <f t="shared" ca="1" si="268"/>
        <v>2062</v>
      </c>
      <c r="AQ594" s="62">
        <f t="shared" ca="1" si="260"/>
        <v>2062</v>
      </c>
      <c r="AR594" s="62">
        <f t="shared" ca="1" si="264"/>
        <v>1017</v>
      </c>
      <c r="AS594" s="62">
        <f t="shared" ca="1" si="277"/>
        <v>1045</v>
      </c>
      <c r="AT594" s="62">
        <f t="shared" ca="1" si="278"/>
        <v>1045</v>
      </c>
      <c r="AU594" s="62">
        <f t="shared" ca="1" si="283"/>
        <v>1121453.2749999999</v>
      </c>
      <c r="AV594" s="43">
        <f ca="1">SUM(AT$12:AT594)</f>
        <v>573842.27500000002</v>
      </c>
      <c r="AW594" s="60">
        <f ca="1">SUM(AR$12:AR594)+SUMIF(AS$12:AS594, "&lt;0")</f>
        <v>547611</v>
      </c>
    </row>
    <row r="595" spans="1:49" x14ac:dyDescent="0.2">
      <c r="A595" s="33">
        <v>44766</v>
      </c>
      <c r="B595" s="54">
        <f ca="1">IF($A595&gt;= $C$5,$C$6, INDEX('[1]Historical Data'!$C$2:$C$745, MATCH(A595, '[1]Historical Data'!$A$2:$A$745, 0)))</f>
        <v>1062</v>
      </c>
      <c r="C595" s="62">
        <f t="shared" ref="C595:C658" ca="1" si="285">ROUND(AVERAGE(B589:B595), 0)</f>
        <v>1062</v>
      </c>
      <c r="D595" s="62">
        <f t="shared" ca="1" si="265"/>
        <v>401</v>
      </c>
      <c r="E595" s="62">
        <f t="shared" ca="1" si="269"/>
        <v>661</v>
      </c>
      <c r="F595" s="62">
        <f t="shared" ca="1" si="266"/>
        <v>661</v>
      </c>
      <c r="G595" s="62">
        <f t="shared" ca="1" si="279"/>
        <v>602015.27500000002</v>
      </c>
      <c r="H595" s="43">
        <f ca="1">SUM(F$12:F595)</f>
        <v>308163.27500000002</v>
      </c>
      <c r="I595" s="60">
        <f ca="1">SUM(D$12:D595)+SUMIF(E$12:E595, "&lt;0")</f>
        <v>293852</v>
      </c>
      <c r="J595" s="43"/>
      <c r="K595" s="61">
        <v>44766</v>
      </c>
      <c r="L595" s="62">
        <f t="shared" ca="1" si="270"/>
        <v>1562</v>
      </c>
      <c r="M595" s="62">
        <f t="shared" ref="M595:M658" ca="1" si="286">ROUND(AVERAGE(L589:L595), 0)</f>
        <v>1562</v>
      </c>
      <c r="N595" s="62">
        <f t="shared" ca="1" si="261"/>
        <v>641</v>
      </c>
      <c r="O595" s="62">
        <f t="shared" ca="1" si="271"/>
        <v>921</v>
      </c>
      <c r="P595" s="62">
        <f t="shared" ca="1" si="272"/>
        <v>921</v>
      </c>
      <c r="Q595" s="62">
        <f t="shared" ca="1" si="280"/>
        <v>850265.27500000002</v>
      </c>
      <c r="R595" s="43">
        <f ca="1">SUM(P$12:P595)</f>
        <v>435333.27500000002</v>
      </c>
      <c r="S595" s="60">
        <f ca="1">SUM(N$12:N595)+SUMIF(O$12:O595, "&lt;0")</f>
        <v>414932</v>
      </c>
      <c r="U595" s="61">
        <v>44766</v>
      </c>
      <c r="V595" s="62">
        <f t="shared" ca="1" si="284"/>
        <v>2062</v>
      </c>
      <c r="W595" s="62">
        <f t="shared" ref="W595:W658" ca="1" si="287">ROUND(AVERAGE(V589:V595), 0)</f>
        <v>2062</v>
      </c>
      <c r="X595" s="62">
        <f t="shared" ca="1" si="262"/>
        <v>881</v>
      </c>
      <c r="Y595" s="62">
        <f t="shared" ca="1" si="273"/>
        <v>1181</v>
      </c>
      <c r="Z595" s="62">
        <f t="shared" ca="1" si="274"/>
        <v>1181</v>
      </c>
      <c r="AA595" s="62">
        <f t="shared" ca="1" si="281"/>
        <v>1098515.2749999999</v>
      </c>
      <c r="AB595" s="43">
        <f ca="1">SUM(Z$12:Z595)</f>
        <v>562503.27500000002</v>
      </c>
      <c r="AC595" s="60">
        <f ca="1">SUM(X$12:X595)+SUMIF(Y$12:Y595, "&lt;0")</f>
        <v>536012</v>
      </c>
      <c r="AE595" s="61">
        <v>44766</v>
      </c>
      <c r="AF595" s="62">
        <f t="shared" ca="1" si="267"/>
        <v>1562</v>
      </c>
      <c r="AG595" s="62">
        <f t="shared" ref="AG595:AG658" ca="1" si="288">ROUND(AVERAGE(AF589:AF595), 0)</f>
        <v>1562</v>
      </c>
      <c r="AH595" s="62">
        <f t="shared" ca="1" si="263"/>
        <v>641</v>
      </c>
      <c r="AI595" s="62">
        <f t="shared" ca="1" si="275"/>
        <v>921</v>
      </c>
      <c r="AJ595" s="62">
        <f t="shared" ca="1" si="276"/>
        <v>921</v>
      </c>
      <c r="AK595" s="62">
        <f t="shared" ca="1" si="282"/>
        <v>862765.27500000002</v>
      </c>
      <c r="AL595" s="43">
        <f ca="1">SUM(AJ$12:AJ595)</f>
        <v>441593.27500000002</v>
      </c>
      <c r="AM595" s="60">
        <f ca="1">SUM(AH$12:AH595)+SUMIF(AI$12:AI595, "&lt;0")</f>
        <v>421172</v>
      </c>
      <c r="AO595" s="61">
        <v>44766</v>
      </c>
      <c r="AP595" s="62">
        <f t="shared" ca="1" si="268"/>
        <v>2062</v>
      </c>
      <c r="AQ595" s="62">
        <f t="shared" ref="AQ595:AQ658" ca="1" si="289">ROUND(AVERAGE(AP589:AP595), 0)</f>
        <v>2062</v>
      </c>
      <c r="AR595" s="62">
        <f t="shared" ca="1" si="264"/>
        <v>881</v>
      </c>
      <c r="AS595" s="62">
        <f t="shared" ca="1" si="277"/>
        <v>1181</v>
      </c>
      <c r="AT595" s="62">
        <f t="shared" ca="1" si="278"/>
        <v>1181</v>
      </c>
      <c r="AU595" s="62">
        <f t="shared" ca="1" si="283"/>
        <v>1123515.2749999999</v>
      </c>
      <c r="AV595" s="43">
        <f ca="1">SUM(AT$12:AT595)</f>
        <v>575023.27500000002</v>
      </c>
      <c r="AW595" s="60">
        <f ca="1">SUM(AR$12:AR595)+SUMIF(AS$12:AS595, "&lt;0")</f>
        <v>548492</v>
      </c>
    </row>
    <row r="596" spans="1:49" x14ac:dyDescent="0.2">
      <c r="A596" s="33">
        <v>44767</v>
      </c>
      <c r="B596" s="54">
        <f ca="1">IF($A596&gt;= $C$5,$C$6, INDEX('[1]Historical Data'!$C$2:$C$745, MATCH(A596, '[1]Historical Data'!$A$2:$A$745, 0)))</f>
        <v>1062</v>
      </c>
      <c r="C596" s="62">
        <f t="shared" ca="1" si="285"/>
        <v>1062</v>
      </c>
      <c r="D596" s="62">
        <f t="shared" ca="1" si="265"/>
        <v>168</v>
      </c>
      <c r="E596" s="62">
        <f t="shared" ca="1" si="269"/>
        <v>894</v>
      </c>
      <c r="F596" s="62">
        <f t="shared" ca="1" si="266"/>
        <v>894</v>
      </c>
      <c r="G596" s="62">
        <f t="shared" ca="1" si="279"/>
        <v>603077.27500000002</v>
      </c>
      <c r="H596" s="43">
        <f ca="1">SUM(F$12:F596)</f>
        <v>309057.27500000002</v>
      </c>
      <c r="I596" s="60">
        <f ca="1">SUM(D$12:D596)+SUMIF(E$12:E596, "&lt;0")</f>
        <v>294020</v>
      </c>
      <c r="J596" s="43"/>
      <c r="K596" s="61">
        <v>44767</v>
      </c>
      <c r="L596" s="62">
        <f t="shared" ca="1" si="270"/>
        <v>1562</v>
      </c>
      <c r="M596" s="62">
        <f t="shared" ca="1" si="286"/>
        <v>1562</v>
      </c>
      <c r="N596" s="62">
        <f t="shared" ca="1" si="261"/>
        <v>408</v>
      </c>
      <c r="O596" s="62">
        <f t="shared" ca="1" si="271"/>
        <v>1154</v>
      </c>
      <c r="P596" s="62">
        <f t="shared" ca="1" si="272"/>
        <v>1154</v>
      </c>
      <c r="Q596" s="62">
        <f t="shared" ca="1" si="280"/>
        <v>851827.27500000002</v>
      </c>
      <c r="R596" s="43">
        <f ca="1">SUM(P$12:P596)</f>
        <v>436487.27500000002</v>
      </c>
      <c r="S596" s="60">
        <f ca="1">SUM(N$12:N596)+SUMIF(O$12:O596, "&lt;0")</f>
        <v>415340</v>
      </c>
      <c r="U596" s="61">
        <v>44767</v>
      </c>
      <c r="V596" s="62">
        <f t="shared" ca="1" si="284"/>
        <v>2062</v>
      </c>
      <c r="W596" s="62">
        <f t="shared" ca="1" si="287"/>
        <v>2062</v>
      </c>
      <c r="X596" s="62">
        <f t="shared" ca="1" si="262"/>
        <v>648</v>
      </c>
      <c r="Y596" s="62">
        <f t="shared" ca="1" si="273"/>
        <v>1414</v>
      </c>
      <c r="Z596" s="62">
        <f t="shared" ca="1" si="274"/>
        <v>1414</v>
      </c>
      <c r="AA596" s="62">
        <f t="shared" ca="1" si="281"/>
        <v>1100577.2749999999</v>
      </c>
      <c r="AB596" s="43">
        <f ca="1">SUM(Z$12:Z596)</f>
        <v>563917.27500000002</v>
      </c>
      <c r="AC596" s="60">
        <f ca="1">SUM(X$12:X596)+SUMIF(Y$12:Y596, "&lt;0")</f>
        <v>536660</v>
      </c>
      <c r="AE596" s="61">
        <v>44767</v>
      </c>
      <c r="AF596" s="62">
        <f t="shared" ca="1" si="267"/>
        <v>1562</v>
      </c>
      <c r="AG596" s="62">
        <f t="shared" ca="1" si="288"/>
        <v>1562</v>
      </c>
      <c r="AH596" s="62">
        <f t="shared" ca="1" si="263"/>
        <v>408</v>
      </c>
      <c r="AI596" s="62">
        <f t="shared" ca="1" si="275"/>
        <v>1154</v>
      </c>
      <c r="AJ596" s="62">
        <f t="shared" ca="1" si="276"/>
        <v>1154</v>
      </c>
      <c r="AK596" s="62">
        <f t="shared" ca="1" si="282"/>
        <v>864327.27500000002</v>
      </c>
      <c r="AL596" s="43">
        <f ca="1">SUM(AJ$12:AJ596)</f>
        <v>442747.27500000002</v>
      </c>
      <c r="AM596" s="60">
        <f ca="1">SUM(AH$12:AH596)+SUMIF(AI$12:AI596, "&lt;0")</f>
        <v>421580</v>
      </c>
      <c r="AO596" s="61">
        <v>44767</v>
      </c>
      <c r="AP596" s="62">
        <f t="shared" ca="1" si="268"/>
        <v>2062</v>
      </c>
      <c r="AQ596" s="62">
        <f t="shared" ca="1" si="289"/>
        <v>2062</v>
      </c>
      <c r="AR596" s="62">
        <f t="shared" ca="1" si="264"/>
        <v>648</v>
      </c>
      <c r="AS596" s="62">
        <f t="shared" ca="1" si="277"/>
        <v>1414</v>
      </c>
      <c r="AT596" s="62">
        <f t="shared" ca="1" si="278"/>
        <v>1414</v>
      </c>
      <c r="AU596" s="62">
        <f t="shared" ca="1" si="283"/>
        <v>1125577.2749999999</v>
      </c>
      <c r="AV596" s="43">
        <f ca="1">SUM(AT$12:AT596)</f>
        <v>576437.27500000002</v>
      </c>
      <c r="AW596" s="60">
        <f ca="1">SUM(AR$12:AR596)+SUMIF(AS$12:AS596, "&lt;0")</f>
        <v>549140</v>
      </c>
    </row>
    <row r="597" spans="1:49" x14ac:dyDescent="0.2">
      <c r="A597" s="33">
        <v>44768</v>
      </c>
      <c r="B597" s="54">
        <f ca="1">IF($A597&gt;= $C$5,$C$6, INDEX('[1]Historical Data'!$C$2:$C$745, MATCH(A597, '[1]Historical Data'!$A$2:$A$745, 0)))</f>
        <v>1062</v>
      </c>
      <c r="C597" s="62">
        <f t="shared" ca="1" si="285"/>
        <v>1062</v>
      </c>
      <c r="D597" s="62">
        <f t="shared" ca="1" si="265"/>
        <v>1062</v>
      </c>
      <c r="E597" s="62">
        <f t="shared" ca="1" si="269"/>
        <v>0</v>
      </c>
      <c r="F597" s="62">
        <f t="shared" ca="1" si="266"/>
        <v>0</v>
      </c>
      <c r="G597" s="62">
        <f t="shared" ca="1" si="279"/>
        <v>604139.27500000002</v>
      </c>
      <c r="H597" s="43">
        <f ca="1">SUM(F$12:F597)</f>
        <v>309057.27500000002</v>
      </c>
      <c r="I597" s="60">
        <f ca="1">SUM(D$12:D597)+SUMIF(E$12:E597, "&lt;0")</f>
        <v>295082</v>
      </c>
      <c r="J597" s="43"/>
      <c r="K597" s="61">
        <v>44768</v>
      </c>
      <c r="L597" s="62">
        <f t="shared" ca="1" si="270"/>
        <v>1562</v>
      </c>
      <c r="M597" s="62">
        <f t="shared" ca="1" si="286"/>
        <v>1562</v>
      </c>
      <c r="N597" s="62">
        <f t="shared" ca="1" si="261"/>
        <v>1402</v>
      </c>
      <c r="O597" s="62">
        <f t="shared" ca="1" si="271"/>
        <v>160</v>
      </c>
      <c r="P597" s="62">
        <f t="shared" ca="1" si="272"/>
        <v>160</v>
      </c>
      <c r="Q597" s="62">
        <f t="shared" ca="1" si="280"/>
        <v>853389.27500000002</v>
      </c>
      <c r="R597" s="43">
        <f ca="1">SUM(P$12:P597)</f>
        <v>436647.27500000002</v>
      </c>
      <c r="S597" s="60">
        <f ca="1">SUM(N$12:N597)+SUMIF(O$12:O597, "&lt;0")</f>
        <v>416742</v>
      </c>
      <c r="U597" s="61">
        <v>44768</v>
      </c>
      <c r="V597" s="62">
        <f t="shared" ca="1" si="284"/>
        <v>2062</v>
      </c>
      <c r="W597" s="62">
        <f t="shared" ca="1" si="287"/>
        <v>2062</v>
      </c>
      <c r="X597" s="62">
        <f t="shared" ca="1" si="262"/>
        <v>1742</v>
      </c>
      <c r="Y597" s="62">
        <f t="shared" ca="1" si="273"/>
        <v>320</v>
      </c>
      <c r="Z597" s="62">
        <f t="shared" ca="1" si="274"/>
        <v>320</v>
      </c>
      <c r="AA597" s="62">
        <f t="shared" ca="1" si="281"/>
        <v>1102639.2749999999</v>
      </c>
      <c r="AB597" s="43">
        <f ca="1">SUM(Z$12:Z597)</f>
        <v>564237.27500000002</v>
      </c>
      <c r="AC597" s="60">
        <f ca="1">SUM(X$12:X597)+SUMIF(Y$12:Y597, "&lt;0")</f>
        <v>538402</v>
      </c>
      <c r="AE597" s="61">
        <v>44768</v>
      </c>
      <c r="AF597" s="62">
        <f t="shared" ca="1" si="267"/>
        <v>1562</v>
      </c>
      <c r="AG597" s="62">
        <f t="shared" ca="1" si="288"/>
        <v>1562</v>
      </c>
      <c r="AH597" s="62">
        <f t="shared" ca="1" si="263"/>
        <v>1502</v>
      </c>
      <c r="AI597" s="62">
        <f t="shared" ca="1" si="275"/>
        <v>60</v>
      </c>
      <c r="AJ597" s="62">
        <f t="shared" ca="1" si="276"/>
        <v>60</v>
      </c>
      <c r="AK597" s="62">
        <f t="shared" ca="1" si="282"/>
        <v>865889.27500000002</v>
      </c>
      <c r="AL597" s="43">
        <f ca="1">SUM(AJ$12:AJ597)</f>
        <v>442807.27500000002</v>
      </c>
      <c r="AM597" s="60">
        <f ca="1">SUM(AH$12:AH597)+SUMIF(AI$12:AI597, "&lt;0")</f>
        <v>423082</v>
      </c>
      <c r="AO597" s="61">
        <v>44768</v>
      </c>
      <c r="AP597" s="62">
        <f t="shared" ca="1" si="268"/>
        <v>2062</v>
      </c>
      <c r="AQ597" s="62">
        <f t="shared" ca="1" si="289"/>
        <v>2062</v>
      </c>
      <c r="AR597" s="62">
        <f t="shared" ca="1" si="264"/>
        <v>1942</v>
      </c>
      <c r="AS597" s="62">
        <f t="shared" ca="1" si="277"/>
        <v>120</v>
      </c>
      <c r="AT597" s="62">
        <f t="shared" ca="1" si="278"/>
        <v>120</v>
      </c>
      <c r="AU597" s="62">
        <f t="shared" ca="1" si="283"/>
        <v>1127639.2749999999</v>
      </c>
      <c r="AV597" s="43">
        <f ca="1">SUM(AT$12:AT597)</f>
        <v>576557.27500000002</v>
      </c>
      <c r="AW597" s="60">
        <f ca="1">SUM(AR$12:AR597)+SUMIF(AS$12:AS597, "&lt;0")</f>
        <v>551082</v>
      </c>
    </row>
    <row r="598" spans="1:49" x14ac:dyDescent="0.2">
      <c r="A598" s="33">
        <v>44769</v>
      </c>
      <c r="B598" s="54">
        <f ca="1">IF($A598&gt;= $C$5,$C$6, INDEX('[1]Historical Data'!$C$2:$C$745, MATCH(A598, '[1]Historical Data'!$A$2:$A$745, 0)))</f>
        <v>1062</v>
      </c>
      <c r="C598" s="62">
        <f t="shared" ca="1" si="285"/>
        <v>1062</v>
      </c>
      <c r="D598" s="62">
        <f t="shared" ca="1" si="265"/>
        <v>1062</v>
      </c>
      <c r="E598" s="62">
        <f t="shared" ca="1" si="269"/>
        <v>0</v>
      </c>
      <c r="F598" s="62">
        <f t="shared" ca="1" si="266"/>
        <v>0</v>
      </c>
      <c r="G598" s="62">
        <f t="shared" ca="1" si="279"/>
        <v>605201.27500000002</v>
      </c>
      <c r="H598" s="43">
        <f ca="1">SUM(F$12:F598)</f>
        <v>309057.27500000002</v>
      </c>
      <c r="I598" s="60">
        <f ca="1">SUM(D$12:D598)+SUMIF(E$12:E598, "&lt;0")</f>
        <v>296144</v>
      </c>
      <c r="J598" s="43"/>
      <c r="K598" s="61">
        <v>44769</v>
      </c>
      <c r="L598" s="62">
        <f t="shared" ca="1" si="270"/>
        <v>1562</v>
      </c>
      <c r="M598" s="62">
        <f t="shared" ca="1" si="286"/>
        <v>1562</v>
      </c>
      <c r="N598" s="62">
        <f t="shared" ca="1" si="261"/>
        <v>1407</v>
      </c>
      <c r="O598" s="62">
        <f t="shared" ca="1" si="271"/>
        <v>155</v>
      </c>
      <c r="P598" s="62">
        <f t="shared" ca="1" si="272"/>
        <v>155</v>
      </c>
      <c r="Q598" s="62">
        <f t="shared" ca="1" si="280"/>
        <v>854951.27500000002</v>
      </c>
      <c r="R598" s="43">
        <f ca="1">SUM(P$12:P598)</f>
        <v>436802.27500000002</v>
      </c>
      <c r="S598" s="60">
        <f ca="1">SUM(N$12:N598)+SUMIF(O$12:O598, "&lt;0")</f>
        <v>418149</v>
      </c>
      <c r="U598" s="61">
        <v>44769</v>
      </c>
      <c r="V598" s="62">
        <f t="shared" ca="1" si="284"/>
        <v>2062</v>
      </c>
      <c r="W598" s="62">
        <f t="shared" ca="1" si="287"/>
        <v>2062</v>
      </c>
      <c r="X598" s="62">
        <f t="shared" ca="1" si="262"/>
        <v>1752</v>
      </c>
      <c r="Y598" s="62">
        <f t="shared" ca="1" si="273"/>
        <v>310</v>
      </c>
      <c r="Z598" s="62">
        <f t="shared" ca="1" si="274"/>
        <v>310</v>
      </c>
      <c r="AA598" s="62">
        <f t="shared" ca="1" si="281"/>
        <v>1104701.2749999999</v>
      </c>
      <c r="AB598" s="43">
        <f ca="1">SUM(Z$12:Z598)</f>
        <v>564547.27500000002</v>
      </c>
      <c r="AC598" s="60">
        <f ca="1">SUM(X$12:X598)+SUMIF(Y$12:Y598, "&lt;0")</f>
        <v>540154</v>
      </c>
      <c r="AE598" s="61">
        <v>44769</v>
      </c>
      <c r="AF598" s="62">
        <f t="shared" ca="1" si="267"/>
        <v>1562</v>
      </c>
      <c r="AG598" s="62">
        <f t="shared" ca="1" si="288"/>
        <v>1562</v>
      </c>
      <c r="AH598" s="62">
        <f t="shared" ca="1" si="263"/>
        <v>1512</v>
      </c>
      <c r="AI598" s="62">
        <f t="shared" ca="1" si="275"/>
        <v>50</v>
      </c>
      <c r="AJ598" s="62">
        <f t="shared" ca="1" si="276"/>
        <v>50</v>
      </c>
      <c r="AK598" s="62">
        <f t="shared" ca="1" si="282"/>
        <v>867451.27500000002</v>
      </c>
      <c r="AL598" s="43">
        <f ca="1">SUM(AJ$12:AJ598)</f>
        <v>442857.27500000002</v>
      </c>
      <c r="AM598" s="60">
        <f ca="1">SUM(AH$12:AH598)+SUMIF(AI$12:AI598, "&lt;0")</f>
        <v>424594</v>
      </c>
      <c r="AO598" s="61">
        <v>44769</v>
      </c>
      <c r="AP598" s="62">
        <f t="shared" ca="1" si="268"/>
        <v>2062</v>
      </c>
      <c r="AQ598" s="62">
        <f t="shared" ca="1" si="289"/>
        <v>2062</v>
      </c>
      <c r="AR598" s="62">
        <f t="shared" ca="1" si="264"/>
        <v>1692</v>
      </c>
      <c r="AS598" s="62">
        <f t="shared" ca="1" si="277"/>
        <v>370</v>
      </c>
      <c r="AT598" s="62">
        <f t="shared" ca="1" si="278"/>
        <v>370</v>
      </c>
      <c r="AU598" s="62">
        <f t="shared" ca="1" si="283"/>
        <v>1129701.2749999999</v>
      </c>
      <c r="AV598" s="43">
        <f ca="1">SUM(AT$12:AT598)</f>
        <v>576927.27500000002</v>
      </c>
      <c r="AW598" s="60">
        <f ca="1">SUM(AR$12:AR598)+SUMIF(AS$12:AS598, "&lt;0")</f>
        <v>552774</v>
      </c>
    </row>
    <row r="599" spans="1:49" x14ac:dyDescent="0.2">
      <c r="A599" s="33">
        <v>44770</v>
      </c>
      <c r="B599" s="54">
        <f ca="1">IF($A599&gt;= $C$5,$C$6, INDEX('[1]Historical Data'!$C$2:$C$745, MATCH(A599, '[1]Historical Data'!$A$2:$A$745, 0)))</f>
        <v>1062</v>
      </c>
      <c r="C599" s="62">
        <f t="shared" ca="1" si="285"/>
        <v>1062</v>
      </c>
      <c r="D599" s="62">
        <f t="shared" ca="1" si="265"/>
        <v>1062</v>
      </c>
      <c r="E599" s="62">
        <f t="shared" ca="1" si="269"/>
        <v>0</v>
      </c>
      <c r="F599" s="62">
        <f t="shared" ca="1" si="266"/>
        <v>0</v>
      </c>
      <c r="G599" s="62">
        <f t="shared" ca="1" si="279"/>
        <v>606263.27500000002</v>
      </c>
      <c r="H599" s="43">
        <f ca="1">SUM(F$12:F599)</f>
        <v>309057.27500000002</v>
      </c>
      <c r="I599" s="60">
        <f ca="1">SUM(D$12:D599)+SUMIF(E$12:E599, "&lt;0")</f>
        <v>297206</v>
      </c>
      <c r="J599" s="43"/>
      <c r="K599" s="61">
        <v>44770</v>
      </c>
      <c r="L599" s="62">
        <f t="shared" ca="1" si="270"/>
        <v>1562</v>
      </c>
      <c r="M599" s="62">
        <f t="shared" ca="1" si="286"/>
        <v>1562</v>
      </c>
      <c r="N599" s="62">
        <f t="shared" ca="1" si="261"/>
        <v>1412</v>
      </c>
      <c r="O599" s="62">
        <f t="shared" ca="1" si="271"/>
        <v>150</v>
      </c>
      <c r="P599" s="62">
        <f t="shared" ca="1" si="272"/>
        <v>150</v>
      </c>
      <c r="Q599" s="62">
        <f t="shared" ca="1" si="280"/>
        <v>856513.27500000002</v>
      </c>
      <c r="R599" s="43">
        <f ca="1">SUM(P$12:P599)</f>
        <v>436952.27500000002</v>
      </c>
      <c r="S599" s="60">
        <f ca="1">SUM(N$12:N599)+SUMIF(O$12:O599, "&lt;0")</f>
        <v>419561</v>
      </c>
      <c r="U599" s="61">
        <v>44770</v>
      </c>
      <c r="V599" s="62">
        <f t="shared" ca="1" si="284"/>
        <v>2062</v>
      </c>
      <c r="W599" s="62">
        <f t="shared" ca="1" si="287"/>
        <v>2062</v>
      </c>
      <c r="X599" s="62">
        <f t="shared" ca="1" si="262"/>
        <v>1762</v>
      </c>
      <c r="Y599" s="62">
        <f t="shared" ca="1" si="273"/>
        <v>300</v>
      </c>
      <c r="Z599" s="62">
        <f t="shared" ca="1" si="274"/>
        <v>300</v>
      </c>
      <c r="AA599" s="62">
        <f t="shared" ca="1" si="281"/>
        <v>1106763.2749999999</v>
      </c>
      <c r="AB599" s="43">
        <f ca="1">SUM(Z$12:Z599)</f>
        <v>564847.27500000002</v>
      </c>
      <c r="AC599" s="60">
        <f ca="1">SUM(X$12:X599)+SUMIF(Y$12:Y599, "&lt;0")</f>
        <v>541916</v>
      </c>
      <c r="AE599" s="61">
        <v>44770</v>
      </c>
      <c r="AF599" s="62">
        <f t="shared" ca="1" si="267"/>
        <v>1562</v>
      </c>
      <c r="AG599" s="62">
        <f t="shared" ca="1" si="288"/>
        <v>1562</v>
      </c>
      <c r="AH599" s="62">
        <f t="shared" ca="1" si="263"/>
        <v>1522</v>
      </c>
      <c r="AI599" s="62">
        <f t="shared" ca="1" si="275"/>
        <v>40</v>
      </c>
      <c r="AJ599" s="62">
        <f t="shared" ca="1" si="276"/>
        <v>40</v>
      </c>
      <c r="AK599" s="62">
        <f t="shared" ca="1" si="282"/>
        <v>869013.27500000002</v>
      </c>
      <c r="AL599" s="43">
        <f ca="1">SUM(AJ$12:AJ599)</f>
        <v>442897.27500000002</v>
      </c>
      <c r="AM599" s="60">
        <f ca="1">SUM(AH$12:AH599)+SUMIF(AI$12:AI599, "&lt;0")</f>
        <v>426116</v>
      </c>
      <c r="AO599" s="61">
        <v>44770</v>
      </c>
      <c r="AP599" s="62">
        <f t="shared" ca="1" si="268"/>
        <v>2062</v>
      </c>
      <c r="AQ599" s="62">
        <f t="shared" ca="1" si="289"/>
        <v>2062</v>
      </c>
      <c r="AR599" s="62">
        <f t="shared" ca="1" si="264"/>
        <v>1681.7210000000014</v>
      </c>
      <c r="AS599" s="62">
        <f t="shared" ca="1" si="277"/>
        <v>380.27899999999863</v>
      </c>
      <c r="AT599" s="62">
        <f t="shared" ca="1" si="278"/>
        <v>380.27899999999863</v>
      </c>
      <c r="AU599" s="62">
        <f t="shared" ca="1" si="283"/>
        <v>1131763.2749999999</v>
      </c>
      <c r="AV599" s="43">
        <f ca="1">SUM(AT$12:AT599)</f>
        <v>577307.554</v>
      </c>
      <c r="AW599" s="60">
        <f ca="1">SUM(AR$12:AR599)+SUMIF(AS$12:AS599, "&lt;0")</f>
        <v>554455.72100000002</v>
      </c>
    </row>
    <row r="600" spans="1:49" x14ac:dyDescent="0.2">
      <c r="A600" s="33">
        <v>44771</v>
      </c>
      <c r="B600" s="54">
        <f ca="1">IF($A600&gt;= $C$5,$C$6, INDEX('[1]Historical Data'!$C$2:$C$745, MATCH(A600, '[1]Historical Data'!$A$2:$A$745, 0)))</f>
        <v>1062</v>
      </c>
      <c r="C600" s="62">
        <f t="shared" ca="1" si="285"/>
        <v>1062</v>
      </c>
      <c r="D600" s="62">
        <f t="shared" ca="1" si="265"/>
        <v>1062</v>
      </c>
      <c r="E600" s="62">
        <f t="shared" ca="1" si="269"/>
        <v>0</v>
      </c>
      <c r="F600" s="62">
        <f t="shared" ca="1" si="266"/>
        <v>0</v>
      </c>
      <c r="G600" s="62">
        <f t="shared" ca="1" si="279"/>
        <v>607325.27500000002</v>
      </c>
      <c r="H600" s="43">
        <f ca="1">SUM(F$12:F600)</f>
        <v>309057.27500000002</v>
      </c>
      <c r="I600" s="60">
        <f ca="1">SUM(D$12:D600)+SUMIF(E$12:E600, "&lt;0")</f>
        <v>298268</v>
      </c>
      <c r="J600" s="43"/>
      <c r="K600" s="61">
        <v>44771</v>
      </c>
      <c r="L600" s="62">
        <f t="shared" ca="1" si="270"/>
        <v>1562</v>
      </c>
      <c r="M600" s="62">
        <f t="shared" ca="1" si="286"/>
        <v>1562</v>
      </c>
      <c r="N600" s="62">
        <f t="shared" ca="1" si="261"/>
        <v>1121.2750000000015</v>
      </c>
      <c r="O600" s="62">
        <f t="shared" ca="1" si="271"/>
        <v>440.72499999999854</v>
      </c>
      <c r="P600" s="62">
        <f t="shared" ca="1" si="272"/>
        <v>440.72499999999854</v>
      </c>
      <c r="Q600" s="62">
        <f t="shared" ca="1" si="280"/>
        <v>858075.27500000002</v>
      </c>
      <c r="R600" s="43">
        <f ca="1">SUM(P$12:P600)</f>
        <v>437393</v>
      </c>
      <c r="S600" s="60">
        <f ca="1">SUM(N$12:N600)+SUMIF(O$12:O600, "&lt;0")</f>
        <v>420682.27500000002</v>
      </c>
      <c r="U600" s="61">
        <v>44771</v>
      </c>
      <c r="V600" s="62">
        <f t="shared" ca="1" si="284"/>
        <v>2062</v>
      </c>
      <c r="W600" s="62">
        <f t="shared" ca="1" si="287"/>
        <v>2062</v>
      </c>
      <c r="X600" s="62">
        <f t="shared" ca="1" si="262"/>
        <v>1046.2750000000015</v>
      </c>
      <c r="Y600" s="62">
        <f t="shared" ca="1" si="273"/>
        <v>1015.7249999999985</v>
      </c>
      <c r="Z600" s="62">
        <f t="shared" ca="1" si="274"/>
        <v>1015.7249999999985</v>
      </c>
      <c r="AA600" s="62">
        <f t="shared" ca="1" si="281"/>
        <v>1108825.2749999999</v>
      </c>
      <c r="AB600" s="43">
        <f ca="1">SUM(Z$12:Z600)</f>
        <v>565863</v>
      </c>
      <c r="AC600" s="60">
        <f ca="1">SUM(X$12:X600)+SUMIF(Y$12:Y600, "&lt;0")</f>
        <v>542962.27500000002</v>
      </c>
      <c r="AE600" s="61">
        <v>44771</v>
      </c>
      <c r="AF600" s="62">
        <f t="shared" ca="1" si="267"/>
        <v>1562</v>
      </c>
      <c r="AG600" s="62">
        <f t="shared" ca="1" si="288"/>
        <v>1562</v>
      </c>
      <c r="AH600" s="62">
        <f t="shared" ca="1" si="263"/>
        <v>806.27500000000146</v>
      </c>
      <c r="AI600" s="62">
        <f t="shared" ca="1" si="275"/>
        <v>755.72499999999854</v>
      </c>
      <c r="AJ600" s="62">
        <f t="shared" ca="1" si="276"/>
        <v>755.72499999999854</v>
      </c>
      <c r="AK600" s="62">
        <f t="shared" ca="1" si="282"/>
        <v>870575.27500000002</v>
      </c>
      <c r="AL600" s="43">
        <f ca="1">SUM(AJ$12:AJ600)</f>
        <v>443653</v>
      </c>
      <c r="AM600" s="60">
        <f ca="1">SUM(AH$12:AH600)+SUMIF(AI$12:AI600, "&lt;0")</f>
        <v>426922.27500000002</v>
      </c>
      <c r="AO600" s="61">
        <v>44771</v>
      </c>
      <c r="AP600" s="62">
        <f t="shared" ca="1" si="268"/>
        <v>2062</v>
      </c>
      <c r="AQ600" s="62">
        <f t="shared" ca="1" si="289"/>
        <v>2062</v>
      </c>
      <c r="AR600" s="62">
        <f t="shared" ca="1" si="264"/>
        <v>986.55400000000009</v>
      </c>
      <c r="AS600" s="62">
        <f t="shared" ca="1" si="277"/>
        <v>1075.4459999999999</v>
      </c>
      <c r="AT600" s="62">
        <f t="shared" ca="1" si="278"/>
        <v>1075.4459999999999</v>
      </c>
      <c r="AU600" s="62">
        <f t="shared" ca="1" si="283"/>
        <v>1133825.2749999999</v>
      </c>
      <c r="AV600" s="43">
        <f ca="1">SUM(AT$12:AT600)</f>
        <v>578383</v>
      </c>
      <c r="AW600" s="60">
        <f ca="1">SUM(AR$12:AR600)+SUMIF(AS$12:AS600, "&lt;0")</f>
        <v>555442.27500000002</v>
      </c>
    </row>
    <row r="601" spans="1:49" x14ac:dyDescent="0.2">
      <c r="A601" s="33">
        <v>44772</v>
      </c>
      <c r="B601" s="54">
        <f ca="1">IF($A601&gt;= $C$5,$C$6, INDEX('[1]Historical Data'!$C$2:$C$745, MATCH(A601, '[1]Historical Data'!$A$2:$A$745, 0)))</f>
        <v>1062</v>
      </c>
      <c r="C601" s="62">
        <f t="shared" ca="1" si="285"/>
        <v>1062</v>
      </c>
      <c r="D601" s="62">
        <f t="shared" ca="1" si="265"/>
        <v>1062</v>
      </c>
      <c r="E601" s="62">
        <f t="shared" ca="1" si="269"/>
        <v>0</v>
      </c>
      <c r="F601" s="62">
        <f t="shared" ca="1" si="266"/>
        <v>0</v>
      </c>
      <c r="G601" s="62">
        <f t="shared" ca="1" si="279"/>
        <v>608387.27500000002</v>
      </c>
      <c r="H601" s="43">
        <f ca="1">SUM(F$12:F601)</f>
        <v>309057.27500000002</v>
      </c>
      <c r="I601" s="60">
        <f ca="1">SUM(D$12:D601)+SUMIF(E$12:E601, "&lt;0")</f>
        <v>299330</v>
      </c>
      <c r="J601" s="43"/>
      <c r="K601" s="61">
        <v>44772</v>
      </c>
      <c r="L601" s="62">
        <f t="shared" ca="1" si="270"/>
        <v>1562</v>
      </c>
      <c r="M601" s="62">
        <f t="shared" ca="1" si="286"/>
        <v>1562</v>
      </c>
      <c r="N601" s="62">
        <f t="shared" ca="1" si="261"/>
        <v>1206</v>
      </c>
      <c r="O601" s="62">
        <f t="shared" ca="1" si="271"/>
        <v>356</v>
      </c>
      <c r="P601" s="62">
        <f t="shared" ca="1" si="272"/>
        <v>356</v>
      </c>
      <c r="Q601" s="62">
        <f t="shared" ca="1" si="280"/>
        <v>859637.27500000002</v>
      </c>
      <c r="R601" s="43">
        <f ca="1">SUM(P$12:P601)</f>
        <v>437749</v>
      </c>
      <c r="S601" s="60">
        <f ca="1">SUM(N$12:N601)+SUMIF(O$12:O601, "&lt;0")</f>
        <v>421888.27500000002</v>
      </c>
      <c r="U601" s="61">
        <v>44772</v>
      </c>
      <c r="V601" s="62">
        <f t="shared" ca="1" si="284"/>
        <v>2062</v>
      </c>
      <c r="W601" s="62">
        <f t="shared" ca="1" si="287"/>
        <v>2062</v>
      </c>
      <c r="X601" s="62">
        <f t="shared" ca="1" si="262"/>
        <v>1446</v>
      </c>
      <c r="Y601" s="62">
        <f t="shared" ca="1" si="273"/>
        <v>616</v>
      </c>
      <c r="Z601" s="62">
        <f t="shared" ca="1" si="274"/>
        <v>616</v>
      </c>
      <c r="AA601" s="62">
        <f t="shared" ca="1" si="281"/>
        <v>1110887.2749999999</v>
      </c>
      <c r="AB601" s="43">
        <f ca="1">SUM(Z$12:Z601)</f>
        <v>566479</v>
      </c>
      <c r="AC601" s="60">
        <f ca="1">SUM(X$12:X601)+SUMIF(Y$12:Y601, "&lt;0")</f>
        <v>544408.27500000002</v>
      </c>
      <c r="AE601" s="61">
        <v>44772</v>
      </c>
      <c r="AF601" s="62">
        <f t="shared" ca="1" si="267"/>
        <v>1562</v>
      </c>
      <c r="AG601" s="62">
        <f t="shared" ca="1" si="288"/>
        <v>1562</v>
      </c>
      <c r="AH601" s="62">
        <f t="shared" ca="1" si="263"/>
        <v>1206</v>
      </c>
      <c r="AI601" s="62">
        <f t="shared" ca="1" si="275"/>
        <v>356</v>
      </c>
      <c r="AJ601" s="62">
        <f t="shared" ca="1" si="276"/>
        <v>356</v>
      </c>
      <c r="AK601" s="62">
        <f t="shared" ca="1" si="282"/>
        <v>872137.27500000002</v>
      </c>
      <c r="AL601" s="43">
        <f ca="1">SUM(AJ$12:AJ601)</f>
        <v>444009</v>
      </c>
      <c r="AM601" s="60">
        <f ca="1">SUM(AH$12:AH601)+SUMIF(AI$12:AI601, "&lt;0")</f>
        <v>428128.27500000002</v>
      </c>
      <c r="AO601" s="61">
        <v>44772</v>
      </c>
      <c r="AP601" s="62">
        <f t="shared" ca="1" si="268"/>
        <v>2062</v>
      </c>
      <c r="AQ601" s="62">
        <f t="shared" ca="1" si="289"/>
        <v>2062</v>
      </c>
      <c r="AR601" s="62">
        <f t="shared" ca="1" si="264"/>
        <v>1446</v>
      </c>
      <c r="AS601" s="62">
        <f t="shared" ca="1" si="277"/>
        <v>616</v>
      </c>
      <c r="AT601" s="62">
        <f t="shared" ca="1" si="278"/>
        <v>616</v>
      </c>
      <c r="AU601" s="62">
        <f t="shared" ca="1" si="283"/>
        <v>1135887.2749999999</v>
      </c>
      <c r="AV601" s="43">
        <f ca="1">SUM(AT$12:AT601)</f>
        <v>578999</v>
      </c>
      <c r="AW601" s="60">
        <f ca="1">SUM(AR$12:AR601)+SUMIF(AS$12:AS601, "&lt;0")</f>
        <v>556888.27500000002</v>
      </c>
    </row>
    <row r="602" spans="1:49" x14ac:dyDescent="0.2">
      <c r="A602" s="33">
        <v>44773</v>
      </c>
      <c r="B602" s="54">
        <f ca="1">IF($A602&gt;= $C$5,$C$6, INDEX('[1]Historical Data'!$C$2:$C$745, MATCH(A602, '[1]Historical Data'!$A$2:$A$745, 0)))</f>
        <v>1062</v>
      </c>
      <c r="C602" s="62">
        <f t="shared" ca="1" si="285"/>
        <v>1062</v>
      </c>
      <c r="D602" s="62">
        <f t="shared" ca="1" si="265"/>
        <v>781.27500000000146</v>
      </c>
      <c r="E602" s="62">
        <f t="shared" ca="1" si="269"/>
        <v>280.72499999999854</v>
      </c>
      <c r="F602" s="62">
        <f t="shared" ca="1" si="266"/>
        <v>280.72499999999854</v>
      </c>
      <c r="G602" s="62">
        <f t="shared" ca="1" si="279"/>
        <v>609449.27500000002</v>
      </c>
      <c r="H602" s="43">
        <f ca="1">SUM(F$12:F602)</f>
        <v>309338</v>
      </c>
      <c r="I602" s="60">
        <f ca="1">SUM(D$12:D602)+SUMIF(E$12:E602, "&lt;0")</f>
        <v>300111.27500000002</v>
      </c>
      <c r="J602" s="43"/>
      <c r="K602" s="61">
        <v>44773</v>
      </c>
      <c r="L602" s="62">
        <f t="shared" ca="1" si="270"/>
        <v>1562</v>
      </c>
      <c r="M602" s="62">
        <f t="shared" ca="1" si="286"/>
        <v>1562</v>
      </c>
      <c r="N602" s="62">
        <f t="shared" ca="1" si="261"/>
        <v>988</v>
      </c>
      <c r="O602" s="62">
        <f t="shared" ca="1" si="271"/>
        <v>574</v>
      </c>
      <c r="P602" s="62">
        <f t="shared" ca="1" si="272"/>
        <v>574</v>
      </c>
      <c r="Q602" s="62">
        <f t="shared" ca="1" si="280"/>
        <v>861199.27500000002</v>
      </c>
      <c r="R602" s="43">
        <f ca="1">SUM(P$12:P602)</f>
        <v>438323</v>
      </c>
      <c r="S602" s="60">
        <f ca="1">SUM(N$12:N602)+SUMIF(O$12:O602, "&lt;0")</f>
        <v>422876.27500000002</v>
      </c>
      <c r="U602" s="61">
        <v>44773</v>
      </c>
      <c r="V602" s="62">
        <f t="shared" ca="1" si="284"/>
        <v>2062</v>
      </c>
      <c r="W602" s="62">
        <f t="shared" ca="1" si="287"/>
        <v>2062</v>
      </c>
      <c r="X602" s="62">
        <f t="shared" ca="1" si="262"/>
        <v>1233</v>
      </c>
      <c r="Y602" s="62">
        <f t="shared" ca="1" si="273"/>
        <v>829</v>
      </c>
      <c r="Z602" s="62">
        <f t="shared" ca="1" si="274"/>
        <v>829</v>
      </c>
      <c r="AA602" s="62">
        <f t="shared" ca="1" si="281"/>
        <v>1112949.2749999999</v>
      </c>
      <c r="AB602" s="43">
        <f ca="1">SUM(Z$12:Z602)</f>
        <v>567308</v>
      </c>
      <c r="AC602" s="60">
        <f ca="1">SUM(X$12:X602)+SUMIF(Y$12:Y602, "&lt;0")</f>
        <v>545641.27500000002</v>
      </c>
      <c r="AE602" s="61">
        <v>44773</v>
      </c>
      <c r="AF602" s="62">
        <f t="shared" ca="1" si="267"/>
        <v>1562</v>
      </c>
      <c r="AG602" s="62">
        <f t="shared" ca="1" si="288"/>
        <v>1562</v>
      </c>
      <c r="AH602" s="62">
        <f t="shared" ca="1" si="263"/>
        <v>993</v>
      </c>
      <c r="AI602" s="62">
        <f t="shared" ca="1" si="275"/>
        <v>569</v>
      </c>
      <c r="AJ602" s="62">
        <f t="shared" ca="1" si="276"/>
        <v>569</v>
      </c>
      <c r="AK602" s="62">
        <f t="shared" ca="1" si="282"/>
        <v>873699.27500000002</v>
      </c>
      <c r="AL602" s="43">
        <f ca="1">SUM(AJ$12:AJ602)</f>
        <v>444578</v>
      </c>
      <c r="AM602" s="60">
        <f ca="1">SUM(AH$12:AH602)+SUMIF(AI$12:AI602, "&lt;0")</f>
        <v>429121.27500000002</v>
      </c>
      <c r="AO602" s="61">
        <v>44773</v>
      </c>
      <c r="AP602" s="62">
        <f t="shared" ca="1" si="268"/>
        <v>2062</v>
      </c>
      <c r="AQ602" s="62">
        <f t="shared" ca="1" si="289"/>
        <v>2062</v>
      </c>
      <c r="AR602" s="62">
        <f t="shared" ca="1" si="264"/>
        <v>1243</v>
      </c>
      <c r="AS602" s="62">
        <f t="shared" ca="1" si="277"/>
        <v>819</v>
      </c>
      <c r="AT602" s="62">
        <f t="shared" ca="1" si="278"/>
        <v>819</v>
      </c>
      <c r="AU602" s="62">
        <f t="shared" ca="1" si="283"/>
        <v>1137949.2749999999</v>
      </c>
      <c r="AV602" s="43">
        <f ca="1">SUM(AT$12:AT602)</f>
        <v>579818</v>
      </c>
      <c r="AW602" s="60">
        <f ca="1">SUM(AR$12:AR602)+SUMIF(AS$12:AS602, "&lt;0")</f>
        <v>558131.27500000002</v>
      </c>
    </row>
    <row r="603" spans="1:49" x14ac:dyDescent="0.2">
      <c r="A603" s="33">
        <v>44774</v>
      </c>
      <c r="B603" s="54">
        <f ca="1">IF($A603&gt;= $C$5,$C$6, INDEX('[1]Historical Data'!$C$2:$C$745, MATCH(A603, '[1]Historical Data'!$A$2:$A$745, 0)))</f>
        <v>1062</v>
      </c>
      <c r="C603" s="62">
        <f t="shared" ca="1" si="285"/>
        <v>1062</v>
      </c>
      <c r="D603" s="62">
        <f t="shared" ca="1" si="265"/>
        <v>728</v>
      </c>
      <c r="E603" s="62">
        <f t="shared" ca="1" si="269"/>
        <v>334</v>
      </c>
      <c r="F603" s="62">
        <f t="shared" ca="1" si="266"/>
        <v>334</v>
      </c>
      <c r="G603" s="62">
        <f t="shared" ca="1" si="279"/>
        <v>610511.27500000002</v>
      </c>
      <c r="H603" s="43">
        <f ca="1">SUM(F$12:F603)</f>
        <v>309672</v>
      </c>
      <c r="I603" s="60">
        <f ca="1">SUM(D$12:D603)+SUMIF(E$12:E603, "&lt;0")</f>
        <v>300839.27500000002</v>
      </c>
      <c r="J603" s="43"/>
      <c r="K603" s="61">
        <v>44774</v>
      </c>
      <c r="L603" s="62">
        <f t="shared" ca="1" si="270"/>
        <v>1562</v>
      </c>
      <c r="M603" s="62">
        <f t="shared" ca="1" si="286"/>
        <v>1562</v>
      </c>
      <c r="N603" s="62">
        <f t="shared" ca="1" si="261"/>
        <v>978</v>
      </c>
      <c r="O603" s="62">
        <f t="shared" ca="1" si="271"/>
        <v>584</v>
      </c>
      <c r="P603" s="62">
        <f t="shared" ca="1" si="272"/>
        <v>584</v>
      </c>
      <c r="Q603" s="62">
        <f t="shared" ca="1" si="280"/>
        <v>862761.27500000002</v>
      </c>
      <c r="R603" s="43">
        <f ca="1">SUM(P$12:P603)</f>
        <v>438907</v>
      </c>
      <c r="S603" s="60">
        <f ca="1">SUM(N$12:N603)+SUMIF(O$12:O603, "&lt;0")</f>
        <v>423854.27500000002</v>
      </c>
      <c r="U603" s="61">
        <v>44774</v>
      </c>
      <c r="V603" s="62">
        <f t="shared" ca="1" si="284"/>
        <v>2062</v>
      </c>
      <c r="W603" s="62">
        <f t="shared" ca="1" si="287"/>
        <v>2062</v>
      </c>
      <c r="X603" s="62">
        <f t="shared" ca="1" si="262"/>
        <v>1228</v>
      </c>
      <c r="Y603" s="62">
        <f t="shared" ca="1" si="273"/>
        <v>834</v>
      </c>
      <c r="Z603" s="62">
        <f t="shared" ca="1" si="274"/>
        <v>834</v>
      </c>
      <c r="AA603" s="62">
        <f t="shared" ca="1" si="281"/>
        <v>1115011.2749999999</v>
      </c>
      <c r="AB603" s="43">
        <f ca="1">SUM(Z$12:Z603)</f>
        <v>568142</v>
      </c>
      <c r="AC603" s="60">
        <f ca="1">SUM(X$12:X603)+SUMIF(Y$12:Y603, "&lt;0")</f>
        <v>546869.27500000002</v>
      </c>
      <c r="AE603" s="61">
        <v>44774</v>
      </c>
      <c r="AF603" s="62">
        <f t="shared" ca="1" si="267"/>
        <v>1562</v>
      </c>
      <c r="AG603" s="62">
        <f t="shared" ca="1" si="288"/>
        <v>1562</v>
      </c>
      <c r="AH603" s="62">
        <f t="shared" ca="1" si="263"/>
        <v>988</v>
      </c>
      <c r="AI603" s="62">
        <f t="shared" ca="1" si="275"/>
        <v>574</v>
      </c>
      <c r="AJ603" s="62">
        <f t="shared" ca="1" si="276"/>
        <v>574</v>
      </c>
      <c r="AK603" s="62">
        <f t="shared" ca="1" si="282"/>
        <v>875261.27500000002</v>
      </c>
      <c r="AL603" s="43">
        <f ca="1">SUM(AJ$12:AJ603)</f>
        <v>445152</v>
      </c>
      <c r="AM603" s="60">
        <f ca="1">SUM(AH$12:AH603)+SUMIF(AI$12:AI603, "&lt;0")</f>
        <v>430109.27500000002</v>
      </c>
      <c r="AO603" s="61">
        <v>44774</v>
      </c>
      <c r="AP603" s="62">
        <f t="shared" ca="1" si="268"/>
        <v>2062</v>
      </c>
      <c r="AQ603" s="62">
        <f t="shared" ca="1" si="289"/>
        <v>2062</v>
      </c>
      <c r="AR603" s="62">
        <f t="shared" ca="1" si="264"/>
        <v>1248</v>
      </c>
      <c r="AS603" s="62">
        <f t="shared" ca="1" si="277"/>
        <v>814</v>
      </c>
      <c r="AT603" s="62">
        <f t="shared" ca="1" si="278"/>
        <v>814</v>
      </c>
      <c r="AU603" s="62">
        <f t="shared" ca="1" si="283"/>
        <v>1140011.2749999999</v>
      </c>
      <c r="AV603" s="43">
        <f ca="1">SUM(AT$12:AT603)</f>
        <v>580632</v>
      </c>
      <c r="AW603" s="60">
        <f ca="1">SUM(AR$12:AR603)+SUMIF(AS$12:AS603, "&lt;0")</f>
        <v>559379.27500000002</v>
      </c>
    </row>
    <row r="604" spans="1:49" x14ac:dyDescent="0.2">
      <c r="A604" s="33">
        <v>44775</v>
      </c>
      <c r="B604" s="54">
        <f ca="1">IF($A604&gt;= $C$5,$C$6, INDEX('[1]Historical Data'!$C$2:$C$745, MATCH(A604, '[1]Historical Data'!$A$2:$A$745, 0)))</f>
        <v>1062</v>
      </c>
      <c r="C604" s="62">
        <f t="shared" ca="1" si="285"/>
        <v>1062</v>
      </c>
      <c r="D604" s="62">
        <f t="shared" ca="1" si="265"/>
        <v>1018</v>
      </c>
      <c r="E604" s="62">
        <f t="shared" ca="1" si="269"/>
        <v>44</v>
      </c>
      <c r="F604" s="62">
        <f t="shared" ca="1" si="266"/>
        <v>44</v>
      </c>
      <c r="G604" s="62">
        <f t="shared" ca="1" si="279"/>
        <v>611573.27500000002</v>
      </c>
      <c r="H604" s="43">
        <f ca="1">SUM(F$12:F604)</f>
        <v>309716</v>
      </c>
      <c r="I604" s="60">
        <f ca="1">SUM(D$12:D604)+SUMIF(E$12:E604, "&lt;0")</f>
        <v>301857.27500000002</v>
      </c>
      <c r="J604" s="43"/>
      <c r="K604" s="61">
        <v>44775</v>
      </c>
      <c r="L604" s="62">
        <f t="shared" ca="1" si="270"/>
        <v>1562</v>
      </c>
      <c r="M604" s="62">
        <f t="shared" ca="1" si="286"/>
        <v>1562</v>
      </c>
      <c r="N604" s="62">
        <f t="shared" ca="1" si="261"/>
        <v>1273</v>
      </c>
      <c r="O604" s="62">
        <f t="shared" ca="1" si="271"/>
        <v>289</v>
      </c>
      <c r="P604" s="62">
        <f t="shared" ca="1" si="272"/>
        <v>289</v>
      </c>
      <c r="Q604" s="62">
        <f t="shared" ca="1" si="280"/>
        <v>864323.27500000002</v>
      </c>
      <c r="R604" s="43">
        <f ca="1">SUM(P$12:P604)</f>
        <v>439196</v>
      </c>
      <c r="S604" s="60">
        <f ca="1">SUM(N$12:N604)+SUMIF(O$12:O604, "&lt;0")</f>
        <v>425127.27500000002</v>
      </c>
      <c r="U604" s="61">
        <v>44775</v>
      </c>
      <c r="V604" s="62">
        <f t="shared" ca="1" si="284"/>
        <v>2062</v>
      </c>
      <c r="W604" s="62">
        <f t="shared" ca="1" si="287"/>
        <v>2062</v>
      </c>
      <c r="X604" s="62">
        <f t="shared" ca="1" si="262"/>
        <v>1528</v>
      </c>
      <c r="Y604" s="62">
        <f t="shared" ca="1" si="273"/>
        <v>534</v>
      </c>
      <c r="Z604" s="62">
        <f t="shared" ca="1" si="274"/>
        <v>534</v>
      </c>
      <c r="AA604" s="62">
        <f t="shared" ca="1" si="281"/>
        <v>1117073.2749999999</v>
      </c>
      <c r="AB604" s="43">
        <f ca="1">SUM(Z$12:Z604)</f>
        <v>568676</v>
      </c>
      <c r="AC604" s="60">
        <f ca="1">SUM(X$12:X604)+SUMIF(Y$12:Y604, "&lt;0")</f>
        <v>548397.27500000002</v>
      </c>
      <c r="AE604" s="61">
        <v>44775</v>
      </c>
      <c r="AF604" s="62">
        <f t="shared" ca="1" si="267"/>
        <v>1562</v>
      </c>
      <c r="AG604" s="62">
        <f t="shared" ca="1" si="288"/>
        <v>1562</v>
      </c>
      <c r="AH604" s="62">
        <f t="shared" ca="1" si="263"/>
        <v>1278</v>
      </c>
      <c r="AI604" s="62">
        <f t="shared" ca="1" si="275"/>
        <v>284</v>
      </c>
      <c r="AJ604" s="62">
        <f t="shared" ca="1" si="276"/>
        <v>284</v>
      </c>
      <c r="AK604" s="62">
        <f t="shared" ca="1" si="282"/>
        <v>876823.27500000002</v>
      </c>
      <c r="AL604" s="43">
        <f ca="1">SUM(AJ$12:AJ604)</f>
        <v>445436</v>
      </c>
      <c r="AM604" s="60">
        <f ca="1">SUM(AH$12:AH604)+SUMIF(AI$12:AI604, "&lt;0")</f>
        <v>431387.27500000002</v>
      </c>
      <c r="AO604" s="61">
        <v>44775</v>
      </c>
      <c r="AP604" s="62">
        <f t="shared" ca="1" si="268"/>
        <v>2062</v>
      </c>
      <c r="AQ604" s="62">
        <f t="shared" ca="1" si="289"/>
        <v>2062</v>
      </c>
      <c r="AR604" s="62">
        <f t="shared" ca="1" si="264"/>
        <v>1538</v>
      </c>
      <c r="AS604" s="62">
        <f t="shared" ca="1" si="277"/>
        <v>524</v>
      </c>
      <c r="AT604" s="62">
        <f t="shared" ca="1" si="278"/>
        <v>524</v>
      </c>
      <c r="AU604" s="62">
        <f t="shared" ca="1" si="283"/>
        <v>1142073.2749999999</v>
      </c>
      <c r="AV604" s="43">
        <f ca="1">SUM(AT$12:AT604)</f>
        <v>581156</v>
      </c>
      <c r="AW604" s="60">
        <f ca="1">SUM(AR$12:AR604)+SUMIF(AS$12:AS604, "&lt;0")</f>
        <v>560917.27500000002</v>
      </c>
    </row>
    <row r="605" spans="1:49" x14ac:dyDescent="0.2">
      <c r="A605" s="33">
        <v>44776</v>
      </c>
      <c r="B605" s="54">
        <f ca="1">IF($A605&gt;= $C$5,$C$6, INDEX('[1]Historical Data'!$C$2:$C$745, MATCH(A605, '[1]Historical Data'!$A$2:$A$745, 0)))</f>
        <v>1062</v>
      </c>
      <c r="C605" s="62">
        <f t="shared" ca="1" si="285"/>
        <v>1062</v>
      </c>
      <c r="D605" s="62">
        <f t="shared" ca="1" si="265"/>
        <v>729</v>
      </c>
      <c r="E605" s="62">
        <f t="shared" ca="1" si="269"/>
        <v>333</v>
      </c>
      <c r="F605" s="62">
        <f t="shared" ca="1" si="266"/>
        <v>333</v>
      </c>
      <c r="G605" s="62">
        <f t="shared" ca="1" si="279"/>
        <v>612635.27500000002</v>
      </c>
      <c r="H605" s="43">
        <f ca="1">SUM(F$12:F605)</f>
        <v>310049</v>
      </c>
      <c r="I605" s="60">
        <f ca="1">SUM(D$12:D605)+SUMIF(E$12:E605, "&lt;0")</f>
        <v>302586.27500000002</v>
      </c>
      <c r="J605" s="43"/>
      <c r="K605" s="61">
        <v>44776</v>
      </c>
      <c r="L605" s="62">
        <f t="shared" ca="1" si="270"/>
        <v>1562</v>
      </c>
      <c r="M605" s="62">
        <f t="shared" ca="1" si="286"/>
        <v>1562</v>
      </c>
      <c r="N605" s="62">
        <f t="shared" ca="1" si="261"/>
        <v>989</v>
      </c>
      <c r="O605" s="62">
        <f t="shared" ca="1" si="271"/>
        <v>573</v>
      </c>
      <c r="P605" s="62">
        <f t="shared" ca="1" si="272"/>
        <v>573</v>
      </c>
      <c r="Q605" s="62">
        <f t="shared" ca="1" si="280"/>
        <v>865885.27500000002</v>
      </c>
      <c r="R605" s="43">
        <f ca="1">SUM(P$12:P605)</f>
        <v>439769</v>
      </c>
      <c r="S605" s="60">
        <f ca="1">SUM(N$12:N605)+SUMIF(O$12:O605, "&lt;0")</f>
        <v>426116.27500000002</v>
      </c>
      <c r="U605" s="61">
        <v>44776</v>
      </c>
      <c r="V605" s="62">
        <f t="shared" ca="1" si="284"/>
        <v>2062</v>
      </c>
      <c r="W605" s="62">
        <f t="shared" ca="1" si="287"/>
        <v>2062</v>
      </c>
      <c r="X605" s="62">
        <f t="shared" ca="1" si="262"/>
        <v>1249</v>
      </c>
      <c r="Y605" s="62">
        <f t="shared" ca="1" si="273"/>
        <v>813</v>
      </c>
      <c r="Z605" s="62">
        <f t="shared" ca="1" si="274"/>
        <v>813</v>
      </c>
      <c r="AA605" s="62">
        <f t="shared" ca="1" si="281"/>
        <v>1119135.2749999999</v>
      </c>
      <c r="AB605" s="43">
        <f ca="1">SUM(Z$12:Z605)</f>
        <v>569489</v>
      </c>
      <c r="AC605" s="60">
        <f ca="1">SUM(X$12:X605)+SUMIF(Y$12:Y605, "&lt;0")</f>
        <v>549646.27500000002</v>
      </c>
      <c r="AE605" s="61">
        <v>44776</v>
      </c>
      <c r="AF605" s="62">
        <f t="shared" ca="1" si="267"/>
        <v>1562</v>
      </c>
      <c r="AG605" s="62">
        <f t="shared" ca="1" si="288"/>
        <v>1562</v>
      </c>
      <c r="AH605" s="62">
        <f t="shared" ca="1" si="263"/>
        <v>989</v>
      </c>
      <c r="AI605" s="62">
        <f t="shared" ca="1" si="275"/>
        <v>573</v>
      </c>
      <c r="AJ605" s="62">
        <f t="shared" ca="1" si="276"/>
        <v>573</v>
      </c>
      <c r="AK605" s="62">
        <f t="shared" ca="1" si="282"/>
        <v>878385.27500000002</v>
      </c>
      <c r="AL605" s="43">
        <f ca="1">SUM(AJ$12:AJ605)</f>
        <v>446009</v>
      </c>
      <c r="AM605" s="60">
        <f ca="1">SUM(AH$12:AH605)+SUMIF(AI$12:AI605, "&lt;0")</f>
        <v>432376.27500000002</v>
      </c>
      <c r="AO605" s="61">
        <v>44776</v>
      </c>
      <c r="AP605" s="62">
        <f t="shared" ca="1" si="268"/>
        <v>2062</v>
      </c>
      <c r="AQ605" s="62">
        <f t="shared" ca="1" si="289"/>
        <v>2062</v>
      </c>
      <c r="AR605" s="62">
        <f t="shared" ca="1" si="264"/>
        <v>1249</v>
      </c>
      <c r="AS605" s="62">
        <f t="shared" ca="1" si="277"/>
        <v>813</v>
      </c>
      <c r="AT605" s="62">
        <f t="shared" ca="1" si="278"/>
        <v>813</v>
      </c>
      <c r="AU605" s="62">
        <f t="shared" ca="1" si="283"/>
        <v>1144135.2749999999</v>
      </c>
      <c r="AV605" s="43">
        <f ca="1">SUM(AT$12:AT605)</f>
        <v>581969</v>
      </c>
      <c r="AW605" s="60">
        <f ca="1">SUM(AR$12:AR605)+SUMIF(AS$12:AS605, "&lt;0")</f>
        <v>562166.27500000002</v>
      </c>
    </row>
    <row r="606" spans="1:49" x14ac:dyDescent="0.2">
      <c r="A606" s="33">
        <v>44777</v>
      </c>
      <c r="B606" s="54">
        <f ca="1">IF($A606&gt;= $C$5,$C$6, INDEX('[1]Historical Data'!$C$2:$C$745, MATCH(A606, '[1]Historical Data'!$A$2:$A$745, 0)))</f>
        <v>1062</v>
      </c>
      <c r="C606" s="62">
        <f t="shared" ca="1" si="285"/>
        <v>1062</v>
      </c>
      <c r="D606" s="62">
        <f t="shared" ca="1" si="265"/>
        <v>674</v>
      </c>
      <c r="E606" s="62">
        <f t="shared" ca="1" si="269"/>
        <v>388</v>
      </c>
      <c r="F606" s="62">
        <f t="shared" ca="1" si="266"/>
        <v>388</v>
      </c>
      <c r="G606" s="62">
        <f t="shared" ca="1" si="279"/>
        <v>613697.27500000002</v>
      </c>
      <c r="H606" s="43">
        <f ca="1">SUM(F$12:F606)</f>
        <v>310437</v>
      </c>
      <c r="I606" s="60">
        <f ca="1">SUM(D$12:D606)+SUMIF(E$12:E606, "&lt;0")</f>
        <v>303260.27500000002</v>
      </c>
      <c r="J606" s="43"/>
      <c r="K606" s="61">
        <v>44777</v>
      </c>
      <c r="L606" s="62">
        <f t="shared" ca="1" si="270"/>
        <v>1562</v>
      </c>
      <c r="M606" s="62">
        <f t="shared" ca="1" si="286"/>
        <v>1562</v>
      </c>
      <c r="N606" s="62">
        <f t="shared" ca="1" si="261"/>
        <v>934</v>
      </c>
      <c r="O606" s="62">
        <f t="shared" ca="1" si="271"/>
        <v>628</v>
      </c>
      <c r="P606" s="62">
        <f t="shared" ca="1" si="272"/>
        <v>628</v>
      </c>
      <c r="Q606" s="62">
        <f t="shared" ca="1" si="280"/>
        <v>867447.27500000002</v>
      </c>
      <c r="R606" s="43">
        <f ca="1">SUM(P$12:P606)</f>
        <v>440397</v>
      </c>
      <c r="S606" s="60">
        <f ca="1">SUM(N$12:N606)+SUMIF(O$12:O606, "&lt;0")</f>
        <v>427050.27500000002</v>
      </c>
      <c r="U606" s="61">
        <v>44777</v>
      </c>
      <c r="V606" s="62">
        <f t="shared" ca="1" si="284"/>
        <v>2062</v>
      </c>
      <c r="W606" s="62">
        <f t="shared" ca="1" si="287"/>
        <v>2062</v>
      </c>
      <c r="X606" s="62">
        <f t="shared" ca="1" si="262"/>
        <v>1194</v>
      </c>
      <c r="Y606" s="62">
        <f t="shared" ca="1" si="273"/>
        <v>868</v>
      </c>
      <c r="Z606" s="62">
        <f t="shared" ca="1" si="274"/>
        <v>868</v>
      </c>
      <c r="AA606" s="62">
        <f t="shared" ca="1" si="281"/>
        <v>1121197.2749999999</v>
      </c>
      <c r="AB606" s="43">
        <f ca="1">SUM(Z$12:Z606)</f>
        <v>570357</v>
      </c>
      <c r="AC606" s="60">
        <f ca="1">SUM(X$12:X606)+SUMIF(Y$12:Y606, "&lt;0")</f>
        <v>550840.27500000002</v>
      </c>
      <c r="AE606" s="61">
        <v>44777</v>
      </c>
      <c r="AF606" s="62">
        <f t="shared" ca="1" si="267"/>
        <v>1562</v>
      </c>
      <c r="AG606" s="62">
        <f t="shared" ca="1" si="288"/>
        <v>1562</v>
      </c>
      <c r="AH606" s="62">
        <f t="shared" ca="1" si="263"/>
        <v>934</v>
      </c>
      <c r="AI606" s="62">
        <f t="shared" ca="1" si="275"/>
        <v>628</v>
      </c>
      <c r="AJ606" s="62">
        <f t="shared" ca="1" si="276"/>
        <v>628</v>
      </c>
      <c r="AK606" s="62">
        <f t="shared" ca="1" si="282"/>
        <v>879947.27500000002</v>
      </c>
      <c r="AL606" s="43">
        <f ca="1">SUM(AJ$12:AJ606)</f>
        <v>446637</v>
      </c>
      <c r="AM606" s="60">
        <f ca="1">SUM(AH$12:AH606)+SUMIF(AI$12:AI606, "&lt;0")</f>
        <v>433310.27500000002</v>
      </c>
      <c r="AO606" s="61">
        <v>44777</v>
      </c>
      <c r="AP606" s="62">
        <f t="shared" ca="1" si="268"/>
        <v>2062</v>
      </c>
      <c r="AQ606" s="62">
        <f t="shared" ca="1" si="289"/>
        <v>2062</v>
      </c>
      <c r="AR606" s="62">
        <f t="shared" ca="1" si="264"/>
        <v>1194</v>
      </c>
      <c r="AS606" s="62">
        <f t="shared" ca="1" si="277"/>
        <v>868</v>
      </c>
      <c r="AT606" s="62">
        <f t="shared" ca="1" si="278"/>
        <v>868</v>
      </c>
      <c r="AU606" s="62">
        <f t="shared" ca="1" si="283"/>
        <v>1146197.2749999999</v>
      </c>
      <c r="AV606" s="43">
        <f ca="1">SUM(AT$12:AT606)</f>
        <v>582837</v>
      </c>
      <c r="AW606" s="60">
        <f ca="1">SUM(AR$12:AR606)+SUMIF(AS$12:AS606, "&lt;0")</f>
        <v>563360.27500000002</v>
      </c>
    </row>
    <row r="607" spans="1:49" x14ac:dyDescent="0.2">
      <c r="A607" s="33">
        <v>44778</v>
      </c>
      <c r="B607" s="54">
        <f ca="1">IF($A607&gt;= $C$5,$C$6, INDEX('[1]Historical Data'!$C$2:$C$745, MATCH(A607, '[1]Historical Data'!$A$2:$A$745, 0)))</f>
        <v>1062</v>
      </c>
      <c r="C607" s="62">
        <f t="shared" ca="1" si="285"/>
        <v>1062</v>
      </c>
      <c r="D607" s="62">
        <f t="shared" ca="1" si="265"/>
        <v>634</v>
      </c>
      <c r="E607" s="62">
        <f t="shared" ca="1" si="269"/>
        <v>428</v>
      </c>
      <c r="F607" s="62">
        <f t="shared" ca="1" si="266"/>
        <v>428</v>
      </c>
      <c r="G607" s="62">
        <f t="shared" ca="1" si="279"/>
        <v>614759.27500000002</v>
      </c>
      <c r="H607" s="43">
        <f ca="1">SUM(F$12:F607)</f>
        <v>310865</v>
      </c>
      <c r="I607" s="60">
        <f ca="1">SUM(D$12:D607)+SUMIF(E$12:E607, "&lt;0")</f>
        <v>303894.27500000002</v>
      </c>
      <c r="J607" s="43"/>
      <c r="K607" s="61">
        <v>44778</v>
      </c>
      <c r="L607" s="62">
        <f t="shared" ca="1" si="270"/>
        <v>1562</v>
      </c>
      <c r="M607" s="62">
        <f t="shared" ca="1" si="286"/>
        <v>1562</v>
      </c>
      <c r="N607" s="62">
        <f t="shared" ca="1" si="261"/>
        <v>894</v>
      </c>
      <c r="O607" s="62">
        <f t="shared" ca="1" si="271"/>
        <v>668</v>
      </c>
      <c r="P607" s="62">
        <f t="shared" ca="1" si="272"/>
        <v>668</v>
      </c>
      <c r="Q607" s="62">
        <f t="shared" ca="1" si="280"/>
        <v>869009.27500000002</v>
      </c>
      <c r="R607" s="43">
        <f ca="1">SUM(P$12:P607)</f>
        <v>441065</v>
      </c>
      <c r="S607" s="60">
        <f ca="1">SUM(N$12:N607)+SUMIF(O$12:O607, "&lt;0")</f>
        <v>427944.27500000002</v>
      </c>
      <c r="U607" s="61">
        <v>44778</v>
      </c>
      <c r="V607" s="62">
        <f t="shared" ca="1" si="284"/>
        <v>2062</v>
      </c>
      <c r="W607" s="62">
        <f t="shared" ca="1" si="287"/>
        <v>2062</v>
      </c>
      <c r="X607" s="62">
        <f t="shared" ca="1" si="262"/>
        <v>1154</v>
      </c>
      <c r="Y607" s="62">
        <f t="shared" ca="1" si="273"/>
        <v>908</v>
      </c>
      <c r="Z607" s="62">
        <f t="shared" ca="1" si="274"/>
        <v>908</v>
      </c>
      <c r="AA607" s="62">
        <f t="shared" ca="1" si="281"/>
        <v>1123259.2749999999</v>
      </c>
      <c r="AB607" s="43">
        <f ca="1">SUM(Z$12:Z607)</f>
        <v>571265</v>
      </c>
      <c r="AC607" s="60">
        <f ca="1">SUM(X$12:X607)+SUMIF(Y$12:Y607, "&lt;0")</f>
        <v>551994.27500000002</v>
      </c>
      <c r="AE607" s="61">
        <v>44778</v>
      </c>
      <c r="AF607" s="62">
        <f t="shared" ca="1" si="267"/>
        <v>1562</v>
      </c>
      <c r="AG607" s="62">
        <f t="shared" ca="1" si="288"/>
        <v>1562</v>
      </c>
      <c r="AH607" s="62">
        <f t="shared" ca="1" si="263"/>
        <v>894</v>
      </c>
      <c r="AI607" s="62">
        <f t="shared" ca="1" si="275"/>
        <v>668</v>
      </c>
      <c r="AJ607" s="62">
        <f t="shared" ca="1" si="276"/>
        <v>668</v>
      </c>
      <c r="AK607" s="62">
        <f t="shared" ca="1" si="282"/>
        <v>881509.27500000002</v>
      </c>
      <c r="AL607" s="43">
        <f ca="1">SUM(AJ$12:AJ607)</f>
        <v>447305</v>
      </c>
      <c r="AM607" s="60">
        <f ca="1">SUM(AH$12:AH607)+SUMIF(AI$12:AI607, "&lt;0")</f>
        <v>434204.27500000002</v>
      </c>
      <c r="AO607" s="61">
        <v>44778</v>
      </c>
      <c r="AP607" s="62">
        <f t="shared" ca="1" si="268"/>
        <v>2062</v>
      </c>
      <c r="AQ607" s="62">
        <f t="shared" ca="1" si="289"/>
        <v>2062</v>
      </c>
      <c r="AR607" s="62">
        <f t="shared" ca="1" si="264"/>
        <v>1154</v>
      </c>
      <c r="AS607" s="62">
        <f t="shared" ca="1" si="277"/>
        <v>908</v>
      </c>
      <c r="AT607" s="62">
        <f t="shared" ca="1" si="278"/>
        <v>908</v>
      </c>
      <c r="AU607" s="62">
        <f t="shared" ca="1" si="283"/>
        <v>1148259.2749999999</v>
      </c>
      <c r="AV607" s="43">
        <f ca="1">SUM(AT$12:AT607)</f>
        <v>583745</v>
      </c>
      <c r="AW607" s="60">
        <f ca="1">SUM(AR$12:AR607)+SUMIF(AS$12:AS607, "&lt;0")</f>
        <v>564514.27500000002</v>
      </c>
    </row>
    <row r="608" spans="1:49" x14ac:dyDescent="0.2">
      <c r="A608" s="33">
        <v>44779</v>
      </c>
      <c r="B608" s="54">
        <f ca="1">IF($A608&gt;= $C$5,$C$6, INDEX('[1]Historical Data'!$C$2:$C$745, MATCH(A608, '[1]Historical Data'!$A$2:$A$745, 0)))</f>
        <v>1062</v>
      </c>
      <c r="C608" s="62">
        <f t="shared" ca="1" si="285"/>
        <v>1062</v>
      </c>
      <c r="D608" s="62">
        <f t="shared" ca="1" si="265"/>
        <v>288</v>
      </c>
      <c r="E608" s="62">
        <f t="shared" ca="1" si="269"/>
        <v>774</v>
      </c>
      <c r="F608" s="62">
        <f t="shared" ca="1" si="266"/>
        <v>774</v>
      </c>
      <c r="G608" s="62">
        <f t="shared" ca="1" si="279"/>
        <v>615821.27500000002</v>
      </c>
      <c r="H608" s="43">
        <f ca="1">SUM(F$12:F608)</f>
        <v>311639</v>
      </c>
      <c r="I608" s="60">
        <f ca="1">SUM(D$12:D608)+SUMIF(E$12:E608, "&lt;0")</f>
        <v>304182.27500000002</v>
      </c>
      <c r="J608" s="43"/>
      <c r="K608" s="61">
        <v>44779</v>
      </c>
      <c r="L608" s="62">
        <f t="shared" ca="1" si="270"/>
        <v>1562</v>
      </c>
      <c r="M608" s="62">
        <f t="shared" ca="1" si="286"/>
        <v>1562</v>
      </c>
      <c r="N608" s="62">
        <f t="shared" ca="1" si="261"/>
        <v>548</v>
      </c>
      <c r="O608" s="62">
        <f t="shared" ca="1" si="271"/>
        <v>1014</v>
      </c>
      <c r="P608" s="62">
        <f t="shared" ca="1" si="272"/>
        <v>1014</v>
      </c>
      <c r="Q608" s="62">
        <f t="shared" ca="1" si="280"/>
        <v>870571.27500000002</v>
      </c>
      <c r="R608" s="43">
        <f ca="1">SUM(P$12:P608)</f>
        <v>442079</v>
      </c>
      <c r="S608" s="60">
        <f ca="1">SUM(N$12:N608)+SUMIF(O$12:O608, "&lt;0")</f>
        <v>428492.27500000002</v>
      </c>
      <c r="U608" s="61">
        <v>44779</v>
      </c>
      <c r="V608" s="62">
        <f t="shared" ca="1" si="284"/>
        <v>2062</v>
      </c>
      <c r="W608" s="62">
        <f t="shared" ca="1" si="287"/>
        <v>2062</v>
      </c>
      <c r="X608" s="62">
        <f t="shared" ca="1" si="262"/>
        <v>808</v>
      </c>
      <c r="Y608" s="62">
        <f t="shared" ca="1" si="273"/>
        <v>1254</v>
      </c>
      <c r="Z608" s="62">
        <f t="shared" ca="1" si="274"/>
        <v>1254</v>
      </c>
      <c r="AA608" s="62">
        <f t="shared" ca="1" si="281"/>
        <v>1125321.2749999999</v>
      </c>
      <c r="AB608" s="43">
        <f ca="1">SUM(Z$12:Z608)</f>
        <v>572519</v>
      </c>
      <c r="AC608" s="60">
        <f ca="1">SUM(X$12:X608)+SUMIF(Y$12:Y608, "&lt;0")</f>
        <v>552802.27500000002</v>
      </c>
      <c r="AE608" s="61">
        <v>44779</v>
      </c>
      <c r="AF608" s="62">
        <f t="shared" ca="1" si="267"/>
        <v>1562</v>
      </c>
      <c r="AG608" s="62">
        <f t="shared" ca="1" si="288"/>
        <v>1562</v>
      </c>
      <c r="AH608" s="62">
        <f t="shared" ca="1" si="263"/>
        <v>548</v>
      </c>
      <c r="AI608" s="62">
        <f t="shared" ca="1" si="275"/>
        <v>1014</v>
      </c>
      <c r="AJ608" s="62">
        <f t="shared" ca="1" si="276"/>
        <v>1014</v>
      </c>
      <c r="AK608" s="62">
        <f t="shared" ca="1" si="282"/>
        <v>883071.27500000002</v>
      </c>
      <c r="AL608" s="43">
        <f ca="1">SUM(AJ$12:AJ608)</f>
        <v>448319</v>
      </c>
      <c r="AM608" s="60">
        <f ca="1">SUM(AH$12:AH608)+SUMIF(AI$12:AI608, "&lt;0")</f>
        <v>434752.27500000002</v>
      </c>
      <c r="AO608" s="61">
        <v>44779</v>
      </c>
      <c r="AP608" s="62">
        <f t="shared" ca="1" si="268"/>
        <v>2062</v>
      </c>
      <c r="AQ608" s="62">
        <f t="shared" ca="1" si="289"/>
        <v>2062</v>
      </c>
      <c r="AR608" s="62">
        <f t="shared" ca="1" si="264"/>
        <v>808</v>
      </c>
      <c r="AS608" s="62">
        <f t="shared" ca="1" si="277"/>
        <v>1254</v>
      </c>
      <c r="AT608" s="62">
        <f t="shared" ca="1" si="278"/>
        <v>1254</v>
      </c>
      <c r="AU608" s="62">
        <f t="shared" ca="1" si="283"/>
        <v>1150321.2749999999</v>
      </c>
      <c r="AV608" s="43">
        <f ca="1">SUM(AT$12:AT608)</f>
        <v>584999</v>
      </c>
      <c r="AW608" s="60">
        <f ca="1">SUM(AR$12:AR608)+SUMIF(AS$12:AS608, "&lt;0")</f>
        <v>565322.27500000002</v>
      </c>
    </row>
    <row r="609" spans="1:49" x14ac:dyDescent="0.2">
      <c r="A609" s="33">
        <v>44780</v>
      </c>
      <c r="B609" s="54">
        <f ca="1">IF($A609&gt;= $C$5,$C$6, INDEX('[1]Historical Data'!$C$2:$C$745, MATCH(A609, '[1]Historical Data'!$A$2:$A$745, 0)))</f>
        <v>1062</v>
      </c>
      <c r="C609" s="62">
        <f t="shared" ca="1" si="285"/>
        <v>1062</v>
      </c>
      <c r="D609" s="62">
        <f t="shared" ca="1" si="265"/>
        <v>262</v>
      </c>
      <c r="E609" s="62">
        <f t="shared" ca="1" si="269"/>
        <v>800</v>
      </c>
      <c r="F609" s="62">
        <f t="shared" ca="1" si="266"/>
        <v>800</v>
      </c>
      <c r="G609" s="62">
        <f t="shared" ca="1" si="279"/>
        <v>616883.27500000002</v>
      </c>
      <c r="H609" s="43">
        <f ca="1">SUM(F$12:F609)</f>
        <v>312439</v>
      </c>
      <c r="I609" s="60">
        <f ca="1">SUM(D$12:D609)+SUMIF(E$12:E609, "&lt;0")</f>
        <v>304444.27500000002</v>
      </c>
      <c r="J609" s="43"/>
      <c r="K609" s="61">
        <v>44780</v>
      </c>
      <c r="L609" s="62">
        <f t="shared" ca="1" si="270"/>
        <v>1562</v>
      </c>
      <c r="M609" s="62">
        <f t="shared" ca="1" si="286"/>
        <v>1562</v>
      </c>
      <c r="N609" s="62">
        <f t="shared" ca="1" si="261"/>
        <v>522</v>
      </c>
      <c r="O609" s="62">
        <f t="shared" ca="1" si="271"/>
        <v>1040</v>
      </c>
      <c r="P609" s="62">
        <f t="shared" ca="1" si="272"/>
        <v>1040</v>
      </c>
      <c r="Q609" s="62">
        <f t="shared" ca="1" si="280"/>
        <v>872133.27500000002</v>
      </c>
      <c r="R609" s="43">
        <f ca="1">SUM(P$12:P609)</f>
        <v>443119</v>
      </c>
      <c r="S609" s="60">
        <f ca="1">SUM(N$12:N609)+SUMIF(O$12:O609, "&lt;0")</f>
        <v>429014.27500000002</v>
      </c>
      <c r="U609" s="61">
        <v>44780</v>
      </c>
      <c r="V609" s="62">
        <f t="shared" ca="1" si="284"/>
        <v>2062</v>
      </c>
      <c r="W609" s="62">
        <f t="shared" ca="1" si="287"/>
        <v>2062</v>
      </c>
      <c r="X609" s="62">
        <f t="shared" ca="1" si="262"/>
        <v>782</v>
      </c>
      <c r="Y609" s="62">
        <f t="shared" ca="1" si="273"/>
        <v>1280</v>
      </c>
      <c r="Z609" s="62">
        <f t="shared" ca="1" si="274"/>
        <v>1280</v>
      </c>
      <c r="AA609" s="62">
        <f t="shared" ca="1" si="281"/>
        <v>1127383.2749999999</v>
      </c>
      <c r="AB609" s="43">
        <f ca="1">SUM(Z$12:Z609)</f>
        <v>573799</v>
      </c>
      <c r="AC609" s="60">
        <f ca="1">SUM(X$12:X609)+SUMIF(Y$12:Y609, "&lt;0")</f>
        <v>553584.27500000002</v>
      </c>
      <c r="AE609" s="61">
        <v>44780</v>
      </c>
      <c r="AF609" s="62">
        <f t="shared" ca="1" si="267"/>
        <v>1562</v>
      </c>
      <c r="AG609" s="62">
        <f t="shared" ca="1" si="288"/>
        <v>1562</v>
      </c>
      <c r="AH609" s="62">
        <f t="shared" ca="1" si="263"/>
        <v>522</v>
      </c>
      <c r="AI609" s="62">
        <f t="shared" ca="1" si="275"/>
        <v>1040</v>
      </c>
      <c r="AJ609" s="62">
        <f t="shared" ca="1" si="276"/>
        <v>1040</v>
      </c>
      <c r="AK609" s="62">
        <f t="shared" ca="1" si="282"/>
        <v>884633.27500000002</v>
      </c>
      <c r="AL609" s="43">
        <f ca="1">SUM(AJ$12:AJ609)</f>
        <v>449359</v>
      </c>
      <c r="AM609" s="60">
        <f ca="1">SUM(AH$12:AH609)+SUMIF(AI$12:AI609, "&lt;0")</f>
        <v>435274.27500000002</v>
      </c>
      <c r="AO609" s="61">
        <v>44780</v>
      </c>
      <c r="AP609" s="62">
        <f t="shared" ca="1" si="268"/>
        <v>2062</v>
      </c>
      <c r="AQ609" s="62">
        <f t="shared" ca="1" si="289"/>
        <v>2062</v>
      </c>
      <c r="AR609" s="62">
        <f t="shared" ca="1" si="264"/>
        <v>782</v>
      </c>
      <c r="AS609" s="62">
        <f t="shared" ca="1" si="277"/>
        <v>1280</v>
      </c>
      <c r="AT609" s="62">
        <f t="shared" ca="1" si="278"/>
        <v>1280</v>
      </c>
      <c r="AU609" s="62">
        <f t="shared" ca="1" si="283"/>
        <v>1152383.2749999999</v>
      </c>
      <c r="AV609" s="43">
        <f ca="1">SUM(AT$12:AT609)</f>
        <v>586279</v>
      </c>
      <c r="AW609" s="60">
        <f ca="1">SUM(AR$12:AR609)+SUMIF(AS$12:AS609, "&lt;0")</f>
        <v>566104.27500000002</v>
      </c>
    </row>
    <row r="610" spans="1:49" x14ac:dyDescent="0.2">
      <c r="A610" s="33">
        <v>44781</v>
      </c>
      <c r="B610" s="54">
        <f ca="1">IF($A610&gt;= $C$5,$C$6, INDEX('[1]Historical Data'!$C$2:$C$745, MATCH(A610, '[1]Historical Data'!$A$2:$A$745, 0)))</f>
        <v>1062</v>
      </c>
      <c r="C610" s="62">
        <f t="shared" ca="1" si="285"/>
        <v>1062</v>
      </c>
      <c r="D610" s="62">
        <f t="shared" ca="1" si="265"/>
        <v>389</v>
      </c>
      <c r="E610" s="62">
        <f t="shared" ca="1" si="269"/>
        <v>673</v>
      </c>
      <c r="F610" s="62">
        <f t="shared" ca="1" si="266"/>
        <v>673</v>
      </c>
      <c r="G610" s="62">
        <f t="shared" ca="1" si="279"/>
        <v>617945.27500000002</v>
      </c>
      <c r="H610" s="43">
        <f ca="1">SUM(F$12:F610)</f>
        <v>313112</v>
      </c>
      <c r="I610" s="60">
        <f ca="1">SUM(D$12:D610)+SUMIF(E$12:E610, "&lt;0")</f>
        <v>304833.27500000002</v>
      </c>
      <c r="J610" s="43"/>
      <c r="K610" s="61">
        <v>44781</v>
      </c>
      <c r="L610" s="62">
        <f t="shared" ca="1" si="270"/>
        <v>1562</v>
      </c>
      <c r="M610" s="62">
        <f t="shared" ca="1" si="286"/>
        <v>1562</v>
      </c>
      <c r="N610" s="62">
        <f t="shared" ca="1" si="261"/>
        <v>649</v>
      </c>
      <c r="O610" s="62">
        <f t="shared" ca="1" si="271"/>
        <v>913</v>
      </c>
      <c r="P610" s="62">
        <f t="shared" ca="1" si="272"/>
        <v>913</v>
      </c>
      <c r="Q610" s="62">
        <f t="shared" ca="1" si="280"/>
        <v>873695.27500000002</v>
      </c>
      <c r="R610" s="43">
        <f ca="1">SUM(P$12:P610)</f>
        <v>444032</v>
      </c>
      <c r="S610" s="60">
        <f ca="1">SUM(N$12:N610)+SUMIF(O$12:O610, "&lt;0")</f>
        <v>429663.27500000002</v>
      </c>
      <c r="U610" s="61">
        <v>44781</v>
      </c>
      <c r="V610" s="62">
        <f t="shared" ca="1" si="284"/>
        <v>2062</v>
      </c>
      <c r="W610" s="62">
        <f t="shared" ca="1" si="287"/>
        <v>2062</v>
      </c>
      <c r="X610" s="62">
        <f t="shared" ca="1" si="262"/>
        <v>909</v>
      </c>
      <c r="Y610" s="62">
        <f t="shared" ca="1" si="273"/>
        <v>1153</v>
      </c>
      <c r="Z610" s="62">
        <f t="shared" ca="1" si="274"/>
        <v>1153</v>
      </c>
      <c r="AA610" s="62">
        <f t="shared" ca="1" si="281"/>
        <v>1129445.2749999999</v>
      </c>
      <c r="AB610" s="43">
        <f ca="1">SUM(Z$12:Z610)</f>
        <v>574952</v>
      </c>
      <c r="AC610" s="60">
        <f ca="1">SUM(X$12:X610)+SUMIF(Y$12:Y610, "&lt;0")</f>
        <v>554493.27500000002</v>
      </c>
      <c r="AE610" s="61">
        <v>44781</v>
      </c>
      <c r="AF610" s="62">
        <f t="shared" ca="1" si="267"/>
        <v>1562</v>
      </c>
      <c r="AG610" s="62">
        <f t="shared" ca="1" si="288"/>
        <v>1562</v>
      </c>
      <c r="AH610" s="62">
        <f t="shared" ca="1" si="263"/>
        <v>649</v>
      </c>
      <c r="AI610" s="62">
        <f t="shared" ca="1" si="275"/>
        <v>913</v>
      </c>
      <c r="AJ610" s="62">
        <f t="shared" ca="1" si="276"/>
        <v>913</v>
      </c>
      <c r="AK610" s="62">
        <f t="shared" ca="1" si="282"/>
        <v>886195.27500000002</v>
      </c>
      <c r="AL610" s="43">
        <f ca="1">SUM(AJ$12:AJ610)</f>
        <v>450272</v>
      </c>
      <c r="AM610" s="60">
        <f ca="1">SUM(AH$12:AH610)+SUMIF(AI$12:AI610, "&lt;0")</f>
        <v>435923.27500000002</v>
      </c>
      <c r="AO610" s="61">
        <v>44781</v>
      </c>
      <c r="AP610" s="62">
        <f t="shared" ca="1" si="268"/>
        <v>2062</v>
      </c>
      <c r="AQ610" s="62">
        <f t="shared" ca="1" si="289"/>
        <v>2062</v>
      </c>
      <c r="AR610" s="62">
        <f t="shared" ca="1" si="264"/>
        <v>909</v>
      </c>
      <c r="AS610" s="62">
        <f t="shared" ca="1" si="277"/>
        <v>1153</v>
      </c>
      <c r="AT610" s="62">
        <f t="shared" ca="1" si="278"/>
        <v>1153</v>
      </c>
      <c r="AU610" s="62">
        <f t="shared" ca="1" si="283"/>
        <v>1154445.2749999999</v>
      </c>
      <c r="AV610" s="43">
        <f ca="1">SUM(AT$12:AT610)</f>
        <v>587432</v>
      </c>
      <c r="AW610" s="60">
        <f ca="1">SUM(AR$12:AR610)+SUMIF(AS$12:AS610, "&lt;0")</f>
        <v>567013.27500000002</v>
      </c>
    </row>
    <row r="611" spans="1:49" x14ac:dyDescent="0.2">
      <c r="A611" s="33">
        <v>44782</v>
      </c>
      <c r="B611" s="54">
        <f ca="1">IF($A611&gt;= $C$5,$C$6, INDEX('[1]Historical Data'!$C$2:$C$745, MATCH(A611, '[1]Historical Data'!$A$2:$A$745, 0)))</f>
        <v>1062</v>
      </c>
      <c r="C611" s="62">
        <f t="shared" ca="1" si="285"/>
        <v>1062</v>
      </c>
      <c r="D611" s="62">
        <f t="shared" ca="1" si="265"/>
        <v>299</v>
      </c>
      <c r="E611" s="62">
        <f t="shared" ca="1" si="269"/>
        <v>763</v>
      </c>
      <c r="F611" s="62">
        <f t="shared" ca="1" si="266"/>
        <v>763</v>
      </c>
      <c r="G611" s="62">
        <f t="shared" ca="1" si="279"/>
        <v>619007.27500000002</v>
      </c>
      <c r="H611" s="43">
        <f ca="1">SUM(F$12:F611)</f>
        <v>313875</v>
      </c>
      <c r="I611" s="60">
        <f ca="1">SUM(D$12:D611)+SUMIF(E$12:E611, "&lt;0")</f>
        <v>305132.27500000002</v>
      </c>
      <c r="J611" s="43"/>
      <c r="K611" s="61">
        <v>44782</v>
      </c>
      <c r="L611" s="62">
        <f t="shared" ca="1" si="270"/>
        <v>1562</v>
      </c>
      <c r="M611" s="62">
        <f t="shared" ca="1" si="286"/>
        <v>1562</v>
      </c>
      <c r="N611" s="62">
        <f t="shared" ca="1" si="261"/>
        <v>559</v>
      </c>
      <c r="O611" s="62">
        <f t="shared" ca="1" si="271"/>
        <v>1003</v>
      </c>
      <c r="P611" s="62">
        <f t="shared" ca="1" si="272"/>
        <v>1003</v>
      </c>
      <c r="Q611" s="62">
        <f t="shared" ca="1" si="280"/>
        <v>875257.27500000002</v>
      </c>
      <c r="R611" s="43">
        <f ca="1">SUM(P$12:P611)</f>
        <v>445035</v>
      </c>
      <c r="S611" s="60">
        <f ca="1">SUM(N$12:N611)+SUMIF(O$12:O611, "&lt;0")</f>
        <v>430222.27500000002</v>
      </c>
      <c r="U611" s="61">
        <v>44782</v>
      </c>
      <c r="V611" s="62">
        <f t="shared" ca="1" si="284"/>
        <v>2062</v>
      </c>
      <c r="W611" s="62">
        <f t="shared" ca="1" si="287"/>
        <v>2062</v>
      </c>
      <c r="X611" s="62">
        <f t="shared" ca="1" si="262"/>
        <v>819</v>
      </c>
      <c r="Y611" s="62">
        <f t="shared" ca="1" si="273"/>
        <v>1243</v>
      </c>
      <c r="Z611" s="62">
        <f t="shared" ca="1" si="274"/>
        <v>1243</v>
      </c>
      <c r="AA611" s="62">
        <f t="shared" ca="1" si="281"/>
        <v>1131507.2749999999</v>
      </c>
      <c r="AB611" s="43">
        <f ca="1">SUM(Z$12:Z611)</f>
        <v>576195</v>
      </c>
      <c r="AC611" s="60">
        <f ca="1">SUM(X$12:X611)+SUMIF(Y$12:Y611, "&lt;0")</f>
        <v>555312.27500000002</v>
      </c>
      <c r="AE611" s="61">
        <v>44782</v>
      </c>
      <c r="AF611" s="62">
        <f t="shared" ca="1" si="267"/>
        <v>1562</v>
      </c>
      <c r="AG611" s="62">
        <f t="shared" ca="1" si="288"/>
        <v>1562</v>
      </c>
      <c r="AH611" s="62">
        <f t="shared" ca="1" si="263"/>
        <v>559</v>
      </c>
      <c r="AI611" s="62">
        <f t="shared" ca="1" si="275"/>
        <v>1003</v>
      </c>
      <c r="AJ611" s="62">
        <f t="shared" ca="1" si="276"/>
        <v>1003</v>
      </c>
      <c r="AK611" s="62">
        <f t="shared" ca="1" si="282"/>
        <v>887757.27500000002</v>
      </c>
      <c r="AL611" s="43">
        <f ca="1">SUM(AJ$12:AJ611)</f>
        <v>451275</v>
      </c>
      <c r="AM611" s="60">
        <f ca="1">SUM(AH$12:AH611)+SUMIF(AI$12:AI611, "&lt;0")</f>
        <v>436482.27500000002</v>
      </c>
      <c r="AO611" s="61">
        <v>44782</v>
      </c>
      <c r="AP611" s="62">
        <f t="shared" ca="1" si="268"/>
        <v>2062</v>
      </c>
      <c r="AQ611" s="62">
        <f t="shared" ca="1" si="289"/>
        <v>2062</v>
      </c>
      <c r="AR611" s="62">
        <f t="shared" ca="1" si="264"/>
        <v>819</v>
      </c>
      <c r="AS611" s="62">
        <f t="shared" ca="1" si="277"/>
        <v>1243</v>
      </c>
      <c r="AT611" s="62">
        <f t="shared" ca="1" si="278"/>
        <v>1243</v>
      </c>
      <c r="AU611" s="62">
        <f t="shared" ca="1" si="283"/>
        <v>1156507.2749999999</v>
      </c>
      <c r="AV611" s="43">
        <f ca="1">SUM(AT$12:AT611)</f>
        <v>588675</v>
      </c>
      <c r="AW611" s="60">
        <f ca="1">SUM(AR$12:AR611)+SUMIF(AS$12:AS611, "&lt;0")</f>
        <v>567832.27500000002</v>
      </c>
    </row>
    <row r="612" spans="1:49" x14ac:dyDescent="0.2">
      <c r="A612" s="33">
        <v>44783</v>
      </c>
      <c r="B612" s="54">
        <f ca="1">IF($A612&gt;= $C$5,$C$6, INDEX('[1]Historical Data'!$C$2:$C$745, MATCH(A612, '[1]Historical Data'!$A$2:$A$745, 0)))</f>
        <v>1062</v>
      </c>
      <c r="C612" s="62">
        <f t="shared" ca="1" si="285"/>
        <v>1062</v>
      </c>
      <c r="D612" s="62">
        <f t="shared" ca="1" si="265"/>
        <v>0</v>
      </c>
      <c r="E612" s="62">
        <f t="shared" ca="1" si="269"/>
        <v>1062</v>
      </c>
      <c r="F612" s="62">
        <f t="shared" ca="1" si="266"/>
        <v>1062</v>
      </c>
      <c r="G612" s="62">
        <f t="shared" ca="1" si="279"/>
        <v>620069.27500000002</v>
      </c>
      <c r="H612" s="43">
        <f ca="1">SUM(F$12:F612)</f>
        <v>314937</v>
      </c>
      <c r="I612" s="60">
        <f ca="1">SUM(D$12:D612)+SUMIF(E$12:E612, "&lt;0")</f>
        <v>305132.27500000002</v>
      </c>
      <c r="J612" s="43"/>
      <c r="K612" s="61">
        <v>44783</v>
      </c>
      <c r="L612" s="62">
        <f t="shared" ca="1" si="270"/>
        <v>1562</v>
      </c>
      <c r="M612" s="62">
        <f t="shared" ca="1" si="286"/>
        <v>1562</v>
      </c>
      <c r="N612" s="62">
        <f t="shared" ref="N612:N675" ca="1" si="290" xml:space="preserve"> P588 + IF(O611 &lt; 0, -O611, 0)</f>
        <v>205</v>
      </c>
      <c r="O612" s="62">
        <f t="shared" ca="1" si="271"/>
        <v>1357</v>
      </c>
      <c r="P612" s="62">
        <f t="shared" ca="1" si="272"/>
        <v>1357</v>
      </c>
      <c r="Q612" s="62">
        <f t="shared" ca="1" si="280"/>
        <v>876819.27500000002</v>
      </c>
      <c r="R612" s="43">
        <f ca="1">SUM(P$12:P612)</f>
        <v>446392</v>
      </c>
      <c r="S612" s="60">
        <f ca="1">SUM(N$12:N612)+SUMIF(O$12:O612, "&lt;0")</f>
        <v>430427.27500000002</v>
      </c>
      <c r="U612" s="61">
        <v>44783</v>
      </c>
      <c r="V612" s="62">
        <f t="shared" ca="1" si="284"/>
        <v>2062</v>
      </c>
      <c r="W612" s="62">
        <f t="shared" ca="1" si="287"/>
        <v>2062</v>
      </c>
      <c r="X612" s="62">
        <f t="shared" ref="X612:X675" ca="1" si="291" xml:space="preserve"> Z588 + IF(Y611 &lt; 0, -Y611, 0)</f>
        <v>459</v>
      </c>
      <c r="Y612" s="62">
        <f t="shared" ca="1" si="273"/>
        <v>1603</v>
      </c>
      <c r="Z612" s="62">
        <f t="shared" ca="1" si="274"/>
        <v>1603</v>
      </c>
      <c r="AA612" s="62">
        <f t="shared" ca="1" si="281"/>
        <v>1133569.2749999999</v>
      </c>
      <c r="AB612" s="43">
        <f ca="1">SUM(Z$12:Z612)</f>
        <v>577798</v>
      </c>
      <c r="AC612" s="60">
        <f ca="1">SUM(X$12:X612)+SUMIF(Y$12:Y612, "&lt;0")</f>
        <v>555771.27500000002</v>
      </c>
      <c r="AE612" s="61">
        <v>44783</v>
      </c>
      <c r="AF612" s="62">
        <f t="shared" ca="1" si="267"/>
        <v>1562</v>
      </c>
      <c r="AG612" s="62">
        <f t="shared" ca="1" si="288"/>
        <v>1562</v>
      </c>
      <c r="AH612" s="62">
        <f t="shared" ref="AH612:AH675" ca="1" si="292" xml:space="preserve"> AJ588 + IF(AI611 &lt; 0, -AI611, 0)</f>
        <v>199</v>
      </c>
      <c r="AI612" s="62">
        <f t="shared" ca="1" si="275"/>
        <v>1363</v>
      </c>
      <c r="AJ612" s="62">
        <f t="shared" ca="1" si="276"/>
        <v>1363</v>
      </c>
      <c r="AK612" s="62">
        <f t="shared" ca="1" si="282"/>
        <v>889319.27500000002</v>
      </c>
      <c r="AL612" s="43">
        <f ca="1">SUM(AJ$12:AJ612)</f>
        <v>452638</v>
      </c>
      <c r="AM612" s="60">
        <f ca="1">SUM(AH$12:AH612)+SUMIF(AI$12:AI612, "&lt;0")</f>
        <v>436681.27500000002</v>
      </c>
      <c r="AO612" s="61">
        <v>44783</v>
      </c>
      <c r="AP612" s="62">
        <f t="shared" ca="1" si="268"/>
        <v>2062</v>
      </c>
      <c r="AQ612" s="62">
        <f t="shared" ca="1" si="289"/>
        <v>2062</v>
      </c>
      <c r="AR612" s="62">
        <f t="shared" ref="AR612:AR675" ca="1" si="293" xml:space="preserve"> AT588 + IF(AS611 &lt; 0, -AS611, 0)</f>
        <v>459</v>
      </c>
      <c r="AS612" s="62">
        <f t="shared" ca="1" si="277"/>
        <v>1603</v>
      </c>
      <c r="AT612" s="62">
        <f t="shared" ca="1" si="278"/>
        <v>1603</v>
      </c>
      <c r="AU612" s="62">
        <f t="shared" ca="1" si="283"/>
        <v>1158569.2749999999</v>
      </c>
      <c r="AV612" s="43">
        <f ca="1">SUM(AT$12:AT612)</f>
        <v>590278</v>
      </c>
      <c r="AW612" s="60">
        <f ca="1">SUM(AR$12:AR612)+SUMIF(AS$12:AS612, "&lt;0")</f>
        <v>568291.27500000002</v>
      </c>
    </row>
    <row r="613" spans="1:49" x14ac:dyDescent="0.2">
      <c r="A613" s="33">
        <v>44784</v>
      </c>
      <c r="B613" s="54">
        <f ca="1">IF($A613&gt;= $C$5,$C$6, INDEX('[1]Historical Data'!$C$2:$C$745, MATCH(A613, '[1]Historical Data'!$A$2:$A$745, 0)))</f>
        <v>1062</v>
      </c>
      <c r="C613" s="62">
        <f t="shared" ca="1" si="285"/>
        <v>1062</v>
      </c>
      <c r="D613" s="62">
        <f t="shared" ref="D613:D676" ca="1" si="294" xml:space="preserve"> F589 + IF(E612 &lt; 0, -E612, 0)</f>
        <v>410</v>
      </c>
      <c r="E613" s="62">
        <f t="shared" ca="1" si="269"/>
        <v>652</v>
      </c>
      <c r="F613" s="62">
        <f t="shared" ca="1" si="266"/>
        <v>652</v>
      </c>
      <c r="G613" s="62">
        <f t="shared" ca="1" si="279"/>
        <v>621131.27500000002</v>
      </c>
      <c r="H613" s="43">
        <f ca="1">SUM(F$12:F613)</f>
        <v>315589</v>
      </c>
      <c r="I613" s="60">
        <f ca="1">SUM(D$12:D613)+SUMIF(E$12:E613, "&lt;0")</f>
        <v>305542.27500000002</v>
      </c>
      <c r="J613" s="43"/>
      <c r="K613" s="61">
        <v>44784</v>
      </c>
      <c r="L613" s="62">
        <f t="shared" ca="1" si="270"/>
        <v>1562</v>
      </c>
      <c r="M613" s="62">
        <f t="shared" ca="1" si="286"/>
        <v>1562</v>
      </c>
      <c r="N613" s="62">
        <f t="shared" ca="1" si="290"/>
        <v>725</v>
      </c>
      <c r="O613" s="62">
        <f t="shared" ca="1" si="271"/>
        <v>837</v>
      </c>
      <c r="P613" s="62">
        <f t="shared" ca="1" si="272"/>
        <v>837</v>
      </c>
      <c r="Q613" s="62">
        <f t="shared" ca="1" si="280"/>
        <v>878381.27500000002</v>
      </c>
      <c r="R613" s="43">
        <f ca="1">SUM(P$12:P613)</f>
        <v>447229</v>
      </c>
      <c r="S613" s="60">
        <f ca="1">SUM(N$12:N613)+SUMIF(O$12:O613, "&lt;0")</f>
        <v>431152.27500000002</v>
      </c>
      <c r="U613" s="61">
        <v>44784</v>
      </c>
      <c r="V613" s="62">
        <f t="shared" ca="1" si="284"/>
        <v>2062</v>
      </c>
      <c r="W613" s="62">
        <f t="shared" ca="1" si="287"/>
        <v>2062</v>
      </c>
      <c r="X613" s="62">
        <f t="shared" ca="1" si="291"/>
        <v>991</v>
      </c>
      <c r="Y613" s="62">
        <f t="shared" ca="1" si="273"/>
        <v>1071</v>
      </c>
      <c r="Z613" s="62">
        <f t="shared" ca="1" si="274"/>
        <v>1071</v>
      </c>
      <c r="AA613" s="62">
        <f t="shared" ca="1" si="281"/>
        <v>1135631.2749999999</v>
      </c>
      <c r="AB613" s="43">
        <f ca="1">SUM(Z$12:Z613)</f>
        <v>578869</v>
      </c>
      <c r="AC613" s="60">
        <f ca="1">SUM(X$12:X613)+SUMIF(Y$12:Y613, "&lt;0")</f>
        <v>556762.27500000002</v>
      </c>
      <c r="AE613" s="61">
        <v>44784</v>
      </c>
      <c r="AF613" s="62">
        <f t="shared" ca="1" si="267"/>
        <v>1562</v>
      </c>
      <c r="AG613" s="62">
        <f t="shared" ca="1" si="288"/>
        <v>1562</v>
      </c>
      <c r="AH613" s="62">
        <f t="shared" ca="1" si="292"/>
        <v>731</v>
      </c>
      <c r="AI613" s="62">
        <f t="shared" ca="1" si="275"/>
        <v>831</v>
      </c>
      <c r="AJ613" s="62">
        <f t="shared" ca="1" si="276"/>
        <v>831</v>
      </c>
      <c r="AK613" s="62">
        <f t="shared" ca="1" si="282"/>
        <v>890881.27500000002</v>
      </c>
      <c r="AL613" s="43">
        <f ca="1">SUM(AJ$12:AJ613)</f>
        <v>453469</v>
      </c>
      <c r="AM613" s="60">
        <f ca="1">SUM(AH$12:AH613)+SUMIF(AI$12:AI613, "&lt;0")</f>
        <v>437412.27500000002</v>
      </c>
      <c r="AO613" s="61">
        <v>44784</v>
      </c>
      <c r="AP613" s="62">
        <f t="shared" ca="1" si="268"/>
        <v>2062</v>
      </c>
      <c r="AQ613" s="62">
        <f t="shared" ca="1" si="289"/>
        <v>2062</v>
      </c>
      <c r="AR613" s="62">
        <f t="shared" ca="1" si="293"/>
        <v>991</v>
      </c>
      <c r="AS613" s="62">
        <f t="shared" ca="1" si="277"/>
        <v>1071</v>
      </c>
      <c r="AT613" s="62">
        <f t="shared" ca="1" si="278"/>
        <v>1071</v>
      </c>
      <c r="AU613" s="62">
        <f t="shared" ca="1" si="283"/>
        <v>1160631.2749999999</v>
      </c>
      <c r="AV613" s="43">
        <f ca="1">SUM(AT$12:AT613)</f>
        <v>591349</v>
      </c>
      <c r="AW613" s="60">
        <f ca="1">SUM(AR$12:AR613)+SUMIF(AS$12:AS613, "&lt;0")</f>
        <v>569282.27500000002</v>
      </c>
    </row>
    <row r="614" spans="1:49" x14ac:dyDescent="0.2">
      <c r="A614" s="33">
        <v>44785</v>
      </c>
      <c r="B614" s="54">
        <f ca="1">IF($A614&gt;= $C$5,$C$6, INDEX('[1]Historical Data'!$C$2:$C$745, MATCH(A614, '[1]Historical Data'!$A$2:$A$745, 0)))</f>
        <v>1062</v>
      </c>
      <c r="C614" s="62">
        <f t="shared" ca="1" si="285"/>
        <v>1062</v>
      </c>
      <c r="D614" s="62">
        <f t="shared" ca="1" si="294"/>
        <v>562</v>
      </c>
      <c r="E614" s="62">
        <f t="shared" ca="1" si="269"/>
        <v>500</v>
      </c>
      <c r="F614" s="62">
        <f t="shared" ca="1" si="266"/>
        <v>500</v>
      </c>
      <c r="G614" s="62">
        <f t="shared" ca="1" si="279"/>
        <v>622193.27500000002</v>
      </c>
      <c r="H614" s="43">
        <f ca="1">SUM(F$12:F614)</f>
        <v>316089</v>
      </c>
      <c r="I614" s="60">
        <f ca="1">SUM(D$12:D614)+SUMIF(E$12:E614, "&lt;0")</f>
        <v>306104.27500000002</v>
      </c>
      <c r="J614" s="43"/>
      <c r="K614" s="61">
        <v>44785</v>
      </c>
      <c r="L614" s="62">
        <f t="shared" ca="1" si="270"/>
        <v>1562</v>
      </c>
      <c r="M614" s="62">
        <f t="shared" ca="1" si="286"/>
        <v>1562</v>
      </c>
      <c r="N614" s="62">
        <f t="shared" ca="1" si="290"/>
        <v>822</v>
      </c>
      <c r="O614" s="62">
        <f t="shared" ca="1" si="271"/>
        <v>740</v>
      </c>
      <c r="P614" s="62">
        <f t="shared" ca="1" si="272"/>
        <v>740</v>
      </c>
      <c r="Q614" s="62">
        <f t="shared" ca="1" si="280"/>
        <v>879943.27500000002</v>
      </c>
      <c r="R614" s="43">
        <f ca="1">SUM(P$12:P614)</f>
        <v>447969</v>
      </c>
      <c r="S614" s="60">
        <f ca="1">SUM(N$12:N614)+SUMIF(O$12:O614, "&lt;0")</f>
        <v>431974.27500000002</v>
      </c>
      <c r="U614" s="61">
        <v>44785</v>
      </c>
      <c r="V614" s="62">
        <f t="shared" ca="1" si="284"/>
        <v>2062</v>
      </c>
      <c r="W614" s="62">
        <f t="shared" ca="1" si="287"/>
        <v>2062</v>
      </c>
      <c r="X614" s="62">
        <f t="shared" ca="1" si="291"/>
        <v>1082</v>
      </c>
      <c r="Y614" s="62">
        <f t="shared" ca="1" si="273"/>
        <v>980</v>
      </c>
      <c r="Z614" s="62">
        <f t="shared" ca="1" si="274"/>
        <v>980</v>
      </c>
      <c r="AA614" s="62">
        <f t="shared" ca="1" si="281"/>
        <v>1137693.2749999999</v>
      </c>
      <c r="AB614" s="43">
        <f ca="1">SUM(Z$12:Z614)</f>
        <v>579849</v>
      </c>
      <c r="AC614" s="60">
        <f ca="1">SUM(X$12:X614)+SUMIF(Y$12:Y614, "&lt;0")</f>
        <v>557844.27500000002</v>
      </c>
      <c r="AE614" s="61">
        <v>44785</v>
      </c>
      <c r="AF614" s="62">
        <f t="shared" ca="1" si="267"/>
        <v>1562</v>
      </c>
      <c r="AG614" s="62">
        <f t="shared" ca="1" si="288"/>
        <v>1562</v>
      </c>
      <c r="AH614" s="62">
        <f t="shared" ca="1" si="292"/>
        <v>822</v>
      </c>
      <c r="AI614" s="62">
        <f t="shared" ca="1" si="275"/>
        <v>740</v>
      </c>
      <c r="AJ614" s="62">
        <f t="shared" ca="1" si="276"/>
        <v>740</v>
      </c>
      <c r="AK614" s="62">
        <f t="shared" ca="1" si="282"/>
        <v>892443.27500000002</v>
      </c>
      <c r="AL614" s="43">
        <f ca="1">SUM(AJ$12:AJ614)</f>
        <v>454209</v>
      </c>
      <c r="AM614" s="60">
        <f ca="1">SUM(AH$12:AH614)+SUMIF(AI$12:AI614, "&lt;0")</f>
        <v>438234.27500000002</v>
      </c>
      <c r="AO614" s="61">
        <v>44785</v>
      </c>
      <c r="AP614" s="62">
        <f t="shared" ca="1" si="268"/>
        <v>2062</v>
      </c>
      <c r="AQ614" s="62">
        <f t="shared" ca="1" si="289"/>
        <v>2062</v>
      </c>
      <c r="AR614" s="62">
        <f t="shared" ca="1" si="293"/>
        <v>1082</v>
      </c>
      <c r="AS614" s="62">
        <f t="shared" ca="1" si="277"/>
        <v>980</v>
      </c>
      <c r="AT614" s="62">
        <f t="shared" ca="1" si="278"/>
        <v>980</v>
      </c>
      <c r="AU614" s="62">
        <f t="shared" ca="1" si="283"/>
        <v>1162693.2749999999</v>
      </c>
      <c r="AV614" s="43">
        <f ca="1">SUM(AT$12:AT614)</f>
        <v>592329</v>
      </c>
      <c r="AW614" s="60">
        <f ca="1">SUM(AR$12:AR614)+SUMIF(AS$12:AS614, "&lt;0")</f>
        <v>570364.27500000002</v>
      </c>
    </row>
    <row r="615" spans="1:49" x14ac:dyDescent="0.2">
      <c r="A615" s="33">
        <v>44786</v>
      </c>
      <c r="B615" s="54">
        <f ca="1">IF($A615&gt;= $C$5,$C$6, INDEX('[1]Historical Data'!$C$2:$C$745, MATCH(A615, '[1]Historical Data'!$A$2:$A$745, 0)))</f>
        <v>1062</v>
      </c>
      <c r="C615" s="62">
        <f t="shared" ca="1" si="285"/>
        <v>1062</v>
      </c>
      <c r="D615" s="62">
        <f t="shared" ca="1" si="294"/>
        <v>42</v>
      </c>
      <c r="E615" s="62">
        <f t="shared" ca="1" si="269"/>
        <v>1020</v>
      </c>
      <c r="F615" s="62">
        <f t="shared" ca="1" si="266"/>
        <v>1020</v>
      </c>
      <c r="G615" s="62">
        <f t="shared" ca="1" si="279"/>
        <v>623255.27500000002</v>
      </c>
      <c r="H615" s="43">
        <f ca="1">SUM(F$12:F615)</f>
        <v>317109</v>
      </c>
      <c r="I615" s="60">
        <f ca="1">SUM(D$12:D615)+SUMIF(E$12:E615, "&lt;0")</f>
        <v>306146.27500000002</v>
      </c>
      <c r="J615" s="43"/>
      <c r="K615" s="61">
        <v>44786</v>
      </c>
      <c r="L615" s="62">
        <f t="shared" ca="1" si="270"/>
        <v>1562</v>
      </c>
      <c r="M615" s="62">
        <f t="shared" ca="1" si="286"/>
        <v>1562</v>
      </c>
      <c r="N615" s="62">
        <f t="shared" ca="1" si="290"/>
        <v>302</v>
      </c>
      <c r="O615" s="62">
        <f t="shared" ca="1" si="271"/>
        <v>1260</v>
      </c>
      <c r="P615" s="62">
        <f t="shared" ca="1" si="272"/>
        <v>1260</v>
      </c>
      <c r="Q615" s="62">
        <f t="shared" ca="1" si="280"/>
        <v>881505.27500000002</v>
      </c>
      <c r="R615" s="43">
        <f ca="1">SUM(P$12:P615)</f>
        <v>449229</v>
      </c>
      <c r="S615" s="60">
        <f ca="1">SUM(N$12:N615)+SUMIF(O$12:O615, "&lt;0")</f>
        <v>432276.27500000002</v>
      </c>
      <c r="U615" s="61">
        <v>44786</v>
      </c>
      <c r="V615" s="62">
        <f t="shared" ca="1" si="284"/>
        <v>2062</v>
      </c>
      <c r="W615" s="62">
        <f t="shared" ca="1" si="287"/>
        <v>2062</v>
      </c>
      <c r="X615" s="62">
        <f t="shared" ca="1" si="291"/>
        <v>562</v>
      </c>
      <c r="Y615" s="62">
        <f t="shared" ca="1" si="273"/>
        <v>1500</v>
      </c>
      <c r="Z615" s="62">
        <f t="shared" ca="1" si="274"/>
        <v>1500</v>
      </c>
      <c r="AA615" s="62">
        <f t="shared" ca="1" si="281"/>
        <v>1139755.2749999999</v>
      </c>
      <c r="AB615" s="43">
        <f ca="1">SUM(Z$12:Z615)</f>
        <v>581349</v>
      </c>
      <c r="AC615" s="60">
        <f ca="1">SUM(X$12:X615)+SUMIF(Y$12:Y615, "&lt;0")</f>
        <v>558406.27500000002</v>
      </c>
      <c r="AE615" s="61">
        <v>44786</v>
      </c>
      <c r="AF615" s="62">
        <f t="shared" ca="1" si="267"/>
        <v>1562</v>
      </c>
      <c r="AG615" s="62">
        <f t="shared" ca="1" si="288"/>
        <v>1562</v>
      </c>
      <c r="AH615" s="62">
        <f t="shared" ca="1" si="292"/>
        <v>302</v>
      </c>
      <c r="AI615" s="62">
        <f t="shared" ca="1" si="275"/>
        <v>1260</v>
      </c>
      <c r="AJ615" s="62">
        <f t="shared" ca="1" si="276"/>
        <v>1260</v>
      </c>
      <c r="AK615" s="62">
        <f t="shared" ca="1" si="282"/>
        <v>894005.27500000002</v>
      </c>
      <c r="AL615" s="43">
        <f ca="1">SUM(AJ$12:AJ615)</f>
        <v>455469</v>
      </c>
      <c r="AM615" s="60">
        <f ca="1">SUM(AH$12:AH615)+SUMIF(AI$12:AI615, "&lt;0")</f>
        <v>438536.27500000002</v>
      </c>
      <c r="AO615" s="61">
        <v>44786</v>
      </c>
      <c r="AP615" s="62">
        <f t="shared" ca="1" si="268"/>
        <v>2062</v>
      </c>
      <c r="AQ615" s="62">
        <f t="shared" ca="1" si="289"/>
        <v>2062</v>
      </c>
      <c r="AR615" s="62">
        <f t="shared" ca="1" si="293"/>
        <v>562</v>
      </c>
      <c r="AS615" s="62">
        <f t="shared" ca="1" si="277"/>
        <v>1500</v>
      </c>
      <c r="AT615" s="62">
        <f t="shared" ca="1" si="278"/>
        <v>1500</v>
      </c>
      <c r="AU615" s="62">
        <f t="shared" ca="1" si="283"/>
        <v>1164755.2749999999</v>
      </c>
      <c r="AV615" s="43">
        <f ca="1">SUM(AT$12:AT615)</f>
        <v>593829</v>
      </c>
      <c r="AW615" s="60">
        <f ca="1">SUM(AR$12:AR615)+SUMIF(AS$12:AS615, "&lt;0")</f>
        <v>570926.27500000002</v>
      </c>
    </row>
    <row r="616" spans="1:49" x14ac:dyDescent="0.2">
      <c r="A616" s="33">
        <v>44787</v>
      </c>
      <c r="B616" s="54">
        <f ca="1">IF($A616&gt;= $C$5,$C$6, INDEX('[1]Historical Data'!$C$2:$C$745, MATCH(A616, '[1]Historical Data'!$A$2:$A$745, 0)))</f>
        <v>1062</v>
      </c>
      <c r="C616" s="62">
        <f t="shared" ca="1" si="285"/>
        <v>1062</v>
      </c>
      <c r="D616" s="62">
        <f t="shared" ca="1" si="294"/>
        <v>119</v>
      </c>
      <c r="E616" s="62">
        <f t="shared" ca="1" si="269"/>
        <v>943</v>
      </c>
      <c r="F616" s="62">
        <f t="shared" ca="1" si="266"/>
        <v>943</v>
      </c>
      <c r="G616" s="62">
        <f t="shared" ca="1" si="279"/>
        <v>624317.27500000002</v>
      </c>
      <c r="H616" s="43">
        <f ca="1">SUM(F$12:F616)</f>
        <v>318052</v>
      </c>
      <c r="I616" s="60">
        <f ca="1">SUM(D$12:D616)+SUMIF(E$12:E616, "&lt;0")</f>
        <v>306265.27500000002</v>
      </c>
      <c r="J616" s="43"/>
      <c r="K616" s="61">
        <v>44787</v>
      </c>
      <c r="L616" s="62">
        <f t="shared" ca="1" si="270"/>
        <v>1562</v>
      </c>
      <c r="M616" s="62">
        <f t="shared" ca="1" si="286"/>
        <v>1562</v>
      </c>
      <c r="N616" s="62">
        <f t="shared" ca="1" si="290"/>
        <v>379</v>
      </c>
      <c r="O616" s="62">
        <f t="shared" ca="1" si="271"/>
        <v>1183</v>
      </c>
      <c r="P616" s="62">
        <f t="shared" ca="1" si="272"/>
        <v>1183</v>
      </c>
      <c r="Q616" s="62">
        <f t="shared" ca="1" si="280"/>
        <v>883067.27500000002</v>
      </c>
      <c r="R616" s="43">
        <f ca="1">SUM(P$12:P616)</f>
        <v>450412</v>
      </c>
      <c r="S616" s="60">
        <f ca="1">SUM(N$12:N616)+SUMIF(O$12:O616, "&lt;0")</f>
        <v>432655.27500000002</v>
      </c>
      <c r="U616" s="61">
        <v>44787</v>
      </c>
      <c r="V616" s="62">
        <f t="shared" ca="1" si="284"/>
        <v>2062</v>
      </c>
      <c r="W616" s="62">
        <f t="shared" ca="1" si="287"/>
        <v>2062</v>
      </c>
      <c r="X616" s="62">
        <f t="shared" ca="1" si="291"/>
        <v>639</v>
      </c>
      <c r="Y616" s="62">
        <f t="shared" ca="1" si="273"/>
        <v>1423</v>
      </c>
      <c r="Z616" s="62">
        <f t="shared" ca="1" si="274"/>
        <v>1423</v>
      </c>
      <c r="AA616" s="62">
        <f t="shared" ca="1" si="281"/>
        <v>1141817.2749999999</v>
      </c>
      <c r="AB616" s="43">
        <f ca="1">SUM(Z$12:Z616)</f>
        <v>582772</v>
      </c>
      <c r="AC616" s="60">
        <f ca="1">SUM(X$12:X616)+SUMIF(Y$12:Y616, "&lt;0")</f>
        <v>559045.27500000002</v>
      </c>
      <c r="AE616" s="61">
        <v>44787</v>
      </c>
      <c r="AF616" s="62">
        <f t="shared" ca="1" si="267"/>
        <v>1562</v>
      </c>
      <c r="AG616" s="62">
        <f t="shared" ca="1" si="288"/>
        <v>1562</v>
      </c>
      <c r="AH616" s="62">
        <f t="shared" ca="1" si="292"/>
        <v>379</v>
      </c>
      <c r="AI616" s="62">
        <f t="shared" ca="1" si="275"/>
        <v>1183</v>
      </c>
      <c r="AJ616" s="62">
        <f t="shared" ca="1" si="276"/>
        <v>1183</v>
      </c>
      <c r="AK616" s="62">
        <f t="shared" ca="1" si="282"/>
        <v>895567.27500000002</v>
      </c>
      <c r="AL616" s="43">
        <f ca="1">SUM(AJ$12:AJ616)</f>
        <v>456652</v>
      </c>
      <c r="AM616" s="60">
        <f ca="1">SUM(AH$12:AH616)+SUMIF(AI$12:AI616, "&lt;0")</f>
        <v>438915.27500000002</v>
      </c>
      <c r="AO616" s="61">
        <v>44787</v>
      </c>
      <c r="AP616" s="62">
        <f t="shared" ca="1" si="268"/>
        <v>2062</v>
      </c>
      <c r="AQ616" s="62">
        <f t="shared" ca="1" si="289"/>
        <v>2062</v>
      </c>
      <c r="AR616" s="62">
        <f t="shared" ca="1" si="293"/>
        <v>639</v>
      </c>
      <c r="AS616" s="62">
        <f t="shared" ca="1" si="277"/>
        <v>1423</v>
      </c>
      <c r="AT616" s="62">
        <f t="shared" ca="1" si="278"/>
        <v>1423</v>
      </c>
      <c r="AU616" s="62">
        <f t="shared" ca="1" si="283"/>
        <v>1166817.2749999999</v>
      </c>
      <c r="AV616" s="43">
        <f ca="1">SUM(AT$12:AT616)</f>
        <v>595252</v>
      </c>
      <c r="AW616" s="60">
        <f ca="1">SUM(AR$12:AR616)+SUMIF(AS$12:AS616, "&lt;0")</f>
        <v>571565.27500000002</v>
      </c>
    </row>
    <row r="617" spans="1:49" x14ac:dyDescent="0.2">
      <c r="A617" s="33">
        <v>44788</v>
      </c>
      <c r="B617" s="54">
        <f ca="1">IF($A617&gt;= $C$5,$C$6, INDEX('[1]Historical Data'!$C$2:$C$745, MATCH(A617, '[1]Historical Data'!$A$2:$A$745, 0)))</f>
        <v>1062</v>
      </c>
      <c r="C617" s="62">
        <f t="shared" ca="1" si="285"/>
        <v>1062</v>
      </c>
      <c r="D617" s="62">
        <f t="shared" ca="1" si="294"/>
        <v>712</v>
      </c>
      <c r="E617" s="62">
        <f t="shared" ca="1" si="269"/>
        <v>350</v>
      </c>
      <c r="F617" s="62">
        <f t="shared" ca="1" si="266"/>
        <v>350</v>
      </c>
      <c r="G617" s="62">
        <f t="shared" ca="1" si="279"/>
        <v>625379.27500000002</v>
      </c>
      <c r="H617" s="43">
        <f ca="1">SUM(F$12:F617)</f>
        <v>318402</v>
      </c>
      <c r="I617" s="60">
        <f ca="1">SUM(D$12:D617)+SUMIF(E$12:E617, "&lt;0")</f>
        <v>306977.27500000002</v>
      </c>
      <c r="J617" s="43"/>
      <c r="K617" s="61">
        <v>44788</v>
      </c>
      <c r="L617" s="62">
        <f t="shared" ca="1" si="270"/>
        <v>1562</v>
      </c>
      <c r="M617" s="62">
        <f t="shared" ca="1" si="286"/>
        <v>1562</v>
      </c>
      <c r="N617" s="62">
        <f t="shared" ca="1" si="290"/>
        <v>972</v>
      </c>
      <c r="O617" s="62">
        <f t="shared" ca="1" si="271"/>
        <v>590</v>
      </c>
      <c r="P617" s="62">
        <f t="shared" ca="1" si="272"/>
        <v>590</v>
      </c>
      <c r="Q617" s="62">
        <f t="shared" ca="1" si="280"/>
        <v>884629.27500000002</v>
      </c>
      <c r="R617" s="43">
        <f ca="1">SUM(P$12:P617)</f>
        <v>451002</v>
      </c>
      <c r="S617" s="60">
        <f ca="1">SUM(N$12:N617)+SUMIF(O$12:O617, "&lt;0")</f>
        <v>433627.27500000002</v>
      </c>
      <c r="U617" s="61">
        <v>44788</v>
      </c>
      <c r="V617" s="62">
        <f t="shared" ca="1" si="284"/>
        <v>2062</v>
      </c>
      <c r="W617" s="62">
        <f t="shared" ca="1" si="287"/>
        <v>2062</v>
      </c>
      <c r="X617" s="62">
        <f t="shared" ca="1" si="291"/>
        <v>1232</v>
      </c>
      <c r="Y617" s="62">
        <f t="shared" ca="1" si="273"/>
        <v>830</v>
      </c>
      <c r="Z617" s="62">
        <f t="shared" ca="1" si="274"/>
        <v>830</v>
      </c>
      <c r="AA617" s="62">
        <f t="shared" ca="1" si="281"/>
        <v>1143879.2749999999</v>
      </c>
      <c r="AB617" s="43">
        <f ca="1">SUM(Z$12:Z617)</f>
        <v>583602</v>
      </c>
      <c r="AC617" s="60">
        <f ca="1">SUM(X$12:X617)+SUMIF(Y$12:Y617, "&lt;0")</f>
        <v>560277.27500000002</v>
      </c>
      <c r="AE617" s="61">
        <v>44788</v>
      </c>
      <c r="AF617" s="62">
        <f t="shared" ca="1" si="267"/>
        <v>1562</v>
      </c>
      <c r="AG617" s="62">
        <f t="shared" ca="1" si="288"/>
        <v>1562</v>
      </c>
      <c r="AH617" s="62">
        <f t="shared" ca="1" si="292"/>
        <v>972</v>
      </c>
      <c r="AI617" s="62">
        <f t="shared" ca="1" si="275"/>
        <v>590</v>
      </c>
      <c r="AJ617" s="62">
        <f t="shared" ca="1" si="276"/>
        <v>590</v>
      </c>
      <c r="AK617" s="62">
        <f t="shared" ca="1" si="282"/>
        <v>897129.27500000002</v>
      </c>
      <c r="AL617" s="43">
        <f ca="1">SUM(AJ$12:AJ617)</f>
        <v>457242</v>
      </c>
      <c r="AM617" s="60">
        <f ca="1">SUM(AH$12:AH617)+SUMIF(AI$12:AI617, "&lt;0")</f>
        <v>439887.27500000002</v>
      </c>
      <c r="AO617" s="61">
        <v>44788</v>
      </c>
      <c r="AP617" s="62">
        <f t="shared" ca="1" si="268"/>
        <v>2062</v>
      </c>
      <c r="AQ617" s="62">
        <f t="shared" ca="1" si="289"/>
        <v>2062</v>
      </c>
      <c r="AR617" s="62">
        <f t="shared" ca="1" si="293"/>
        <v>1232</v>
      </c>
      <c r="AS617" s="62">
        <f t="shared" ca="1" si="277"/>
        <v>830</v>
      </c>
      <c r="AT617" s="62">
        <f t="shared" ca="1" si="278"/>
        <v>830</v>
      </c>
      <c r="AU617" s="62">
        <f t="shared" ca="1" si="283"/>
        <v>1168879.2749999999</v>
      </c>
      <c r="AV617" s="43">
        <f ca="1">SUM(AT$12:AT617)</f>
        <v>596082</v>
      </c>
      <c r="AW617" s="60">
        <f ca="1">SUM(AR$12:AR617)+SUMIF(AS$12:AS617, "&lt;0")</f>
        <v>572797.27500000002</v>
      </c>
    </row>
    <row r="618" spans="1:49" x14ac:dyDescent="0.2">
      <c r="A618" s="33">
        <v>44789</v>
      </c>
      <c r="B618" s="54">
        <f ca="1">IF($A618&gt;= $C$5,$C$6, INDEX('[1]Historical Data'!$C$2:$C$745, MATCH(A618, '[1]Historical Data'!$A$2:$A$745, 0)))</f>
        <v>1062</v>
      </c>
      <c r="C618" s="62">
        <f t="shared" ca="1" si="285"/>
        <v>1062</v>
      </c>
      <c r="D618" s="62">
        <f t="shared" ca="1" si="294"/>
        <v>525</v>
      </c>
      <c r="E618" s="62">
        <f t="shared" ca="1" si="269"/>
        <v>537</v>
      </c>
      <c r="F618" s="62">
        <f t="shared" ca="1" si="266"/>
        <v>537</v>
      </c>
      <c r="G618" s="62">
        <f t="shared" ca="1" si="279"/>
        <v>626441.27500000002</v>
      </c>
      <c r="H618" s="43">
        <f ca="1">SUM(F$12:F618)</f>
        <v>318939</v>
      </c>
      <c r="I618" s="60">
        <f ca="1">SUM(D$12:D618)+SUMIF(E$12:E618, "&lt;0")</f>
        <v>307502.27500000002</v>
      </c>
      <c r="J618" s="43"/>
      <c r="K618" s="61">
        <v>44789</v>
      </c>
      <c r="L618" s="62">
        <f t="shared" ca="1" si="270"/>
        <v>1562</v>
      </c>
      <c r="M618" s="62">
        <f t="shared" ca="1" si="286"/>
        <v>1562</v>
      </c>
      <c r="N618" s="62">
        <f t="shared" ca="1" si="290"/>
        <v>785</v>
      </c>
      <c r="O618" s="62">
        <f t="shared" ca="1" si="271"/>
        <v>777</v>
      </c>
      <c r="P618" s="62">
        <f t="shared" ca="1" si="272"/>
        <v>777</v>
      </c>
      <c r="Q618" s="62">
        <f t="shared" ca="1" si="280"/>
        <v>886191.27500000002</v>
      </c>
      <c r="R618" s="43">
        <f ca="1">SUM(P$12:P618)</f>
        <v>451779</v>
      </c>
      <c r="S618" s="60">
        <f ca="1">SUM(N$12:N618)+SUMIF(O$12:O618, "&lt;0")</f>
        <v>434412.27500000002</v>
      </c>
      <c r="U618" s="61">
        <v>44789</v>
      </c>
      <c r="V618" s="62">
        <f t="shared" ca="1" si="284"/>
        <v>2062</v>
      </c>
      <c r="W618" s="62">
        <f t="shared" ca="1" si="287"/>
        <v>2062</v>
      </c>
      <c r="X618" s="62">
        <f t="shared" ca="1" si="291"/>
        <v>1045</v>
      </c>
      <c r="Y618" s="62">
        <f t="shared" ca="1" si="273"/>
        <v>1017</v>
      </c>
      <c r="Z618" s="62">
        <f t="shared" ca="1" si="274"/>
        <v>1017</v>
      </c>
      <c r="AA618" s="62">
        <f t="shared" ca="1" si="281"/>
        <v>1145941.2749999999</v>
      </c>
      <c r="AB618" s="43">
        <f ca="1">SUM(Z$12:Z618)</f>
        <v>584619</v>
      </c>
      <c r="AC618" s="60">
        <f ca="1">SUM(X$12:X618)+SUMIF(Y$12:Y618, "&lt;0")</f>
        <v>561322.27500000002</v>
      </c>
      <c r="AE618" s="61">
        <v>44789</v>
      </c>
      <c r="AF618" s="62">
        <f t="shared" ca="1" si="267"/>
        <v>1562</v>
      </c>
      <c r="AG618" s="62">
        <f t="shared" ca="1" si="288"/>
        <v>1562</v>
      </c>
      <c r="AH618" s="62">
        <f t="shared" ca="1" si="292"/>
        <v>785</v>
      </c>
      <c r="AI618" s="62">
        <f t="shared" ca="1" si="275"/>
        <v>777</v>
      </c>
      <c r="AJ618" s="62">
        <f t="shared" ca="1" si="276"/>
        <v>777</v>
      </c>
      <c r="AK618" s="62">
        <f t="shared" ca="1" si="282"/>
        <v>898691.27500000002</v>
      </c>
      <c r="AL618" s="43">
        <f ca="1">SUM(AJ$12:AJ618)</f>
        <v>458019</v>
      </c>
      <c r="AM618" s="60">
        <f ca="1">SUM(AH$12:AH618)+SUMIF(AI$12:AI618, "&lt;0")</f>
        <v>440672.27500000002</v>
      </c>
      <c r="AO618" s="61">
        <v>44789</v>
      </c>
      <c r="AP618" s="62">
        <f t="shared" ca="1" si="268"/>
        <v>2062</v>
      </c>
      <c r="AQ618" s="62">
        <f t="shared" ca="1" si="289"/>
        <v>2062</v>
      </c>
      <c r="AR618" s="62">
        <f t="shared" ca="1" si="293"/>
        <v>1045</v>
      </c>
      <c r="AS618" s="62">
        <f t="shared" ca="1" si="277"/>
        <v>1017</v>
      </c>
      <c r="AT618" s="62">
        <f t="shared" ca="1" si="278"/>
        <v>1017</v>
      </c>
      <c r="AU618" s="62">
        <f t="shared" ca="1" si="283"/>
        <v>1170941.2749999999</v>
      </c>
      <c r="AV618" s="43">
        <f ca="1">SUM(AT$12:AT618)</f>
        <v>597099</v>
      </c>
      <c r="AW618" s="60">
        <f ca="1">SUM(AR$12:AR618)+SUMIF(AS$12:AS618, "&lt;0")</f>
        <v>573842.27500000002</v>
      </c>
    </row>
    <row r="619" spans="1:49" x14ac:dyDescent="0.2">
      <c r="A619" s="33">
        <v>44790</v>
      </c>
      <c r="B619" s="54">
        <f ca="1">IF($A619&gt;= $C$5,$C$6, INDEX('[1]Historical Data'!$C$2:$C$745, MATCH(A619, '[1]Historical Data'!$A$2:$A$745, 0)))</f>
        <v>1062</v>
      </c>
      <c r="C619" s="62">
        <f t="shared" ca="1" si="285"/>
        <v>1062</v>
      </c>
      <c r="D619" s="62">
        <f t="shared" ca="1" si="294"/>
        <v>661</v>
      </c>
      <c r="E619" s="62">
        <f t="shared" ca="1" si="269"/>
        <v>401</v>
      </c>
      <c r="F619" s="62">
        <f t="shared" ca="1" si="266"/>
        <v>401</v>
      </c>
      <c r="G619" s="62">
        <f t="shared" ca="1" si="279"/>
        <v>627503.27500000002</v>
      </c>
      <c r="H619" s="43">
        <f ca="1">SUM(F$12:F619)</f>
        <v>319340</v>
      </c>
      <c r="I619" s="60">
        <f ca="1">SUM(D$12:D619)+SUMIF(E$12:E619, "&lt;0")</f>
        <v>308163.27500000002</v>
      </c>
      <c r="J619" s="43"/>
      <c r="K619" s="61">
        <v>44790</v>
      </c>
      <c r="L619" s="62">
        <f t="shared" ca="1" si="270"/>
        <v>1562</v>
      </c>
      <c r="M619" s="62">
        <f t="shared" ca="1" si="286"/>
        <v>1562</v>
      </c>
      <c r="N619" s="62">
        <f t="shared" ca="1" si="290"/>
        <v>921</v>
      </c>
      <c r="O619" s="62">
        <f t="shared" ca="1" si="271"/>
        <v>641</v>
      </c>
      <c r="P619" s="62">
        <f t="shared" ca="1" si="272"/>
        <v>641</v>
      </c>
      <c r="Q619" s="62">
        <f t="shared" ca="1" si="280"/>
        <v>887753.27500000002</v>
      </c>
      <c r="R619" s="43">
        <f ca="1">SUM(P$12:P619)</f>
        <v>452420</v>
      </c>
      <c r="S619" s="60">
        <f ca="1">SUM(N$12:N619)+SUMIF(O$12:O619, "&lt;0")</f>
        <v>435333.27500000002</v>
      </c>
      <c r="U619" s="61">
        <v>44790</v>
      </c>
      <c r="V619" s="62">
        <f t="shared" ca="1" si="284"/>
        <v>2062</v>
      </c>
      <c r="W619" s="62">
        <f t="shared" ca="1" si="287"/>
        <v>2062</v>
      </c>
      <c r="X619" s="62">
        <f t="shared" ca="1" si="291"/>
        <v>1181</v>
      </c>
      <c r="Y619" s="62">
        <f t="shared" ca="1" si="273"/>
        <v>881</v>
      </c>
      <c r="Z619" s="62">
        <f t="shared" ca="1" si="274"/>
        <v>881</v>
      </c>
      <c r="AA619" s="62">
        <f t="shared" ca="1" si="281"/>
        <v>1148003.2749999999</v>
      </c>
      <c r="AB619" s="43">
        <f ca="1">SUM(Z$12:Z619)</f>
        <v>585500</v>
      </c>
      <c r="AC619" s="60">
        <f ca="1">SUM(X$12:X619)+SUMIF(Y$12:Y619, "&lt;0")</f>
        <v>562503.27500000002</v>
      </c>
      <c r="AE619" s="61">
        <v>44790</v>
      </c>
      <c r="AF619" s="62">
        <f t="shared" ca="1" si="267"/>
        <v>1562</v>
      </c>
      <c r="AG619" s="62">
        <f t="shared" ca="1" si="288"/>
        <v>1562</v>
      </c>
      <c r="AH619" s="62">
        <f t="shared" ca="1" si="292"/>
        <v>921</v>
      </c>
      <c r="AI619" s="62">
        <f t="shared" ca="1" si="275"/>
        <v>641</v>
      </c>
      <c r="AJ619" s="62">
        <f t="shared" ca="1" si="276"/>
        <v>641</v>
      </c>
      <c r="AK619" s="62">
        <f t="shared" ca="1" si="282"/>
        <v>900253.27500000002</v>
      </c>
      <c r="AL619" s="43">
        <f ca="1">SUM(AJ$12:AJ619)</f>
        <v>458660</v>
      </c>
      <c r="AM619" s="60">
        <f ca="1">SUM(AH$12:AH619)+SUMIF(AI$12:AI619, "&lt;0")</f>
        <v>441593.27500000002</v>
      </c>
      <c r="AO619" s="61">
        <v>44790</v>
      </c>
      <c r="AP619" s="62">
        <f t="shared" ca="1" si="268"/>
        <v>2062</v>
      </c>
      <c r="AQ619" s="62">
        <f t="shared" ca="1" si="289"/>
        <v>2062</v>
      </c>
      <c r="AR619" s="62">
        <f t="shared" ca="1" si="293"/>
        <v>1181</v>
      </c>
      <c r="AS619" s="62">
        <f t="shared" ca="1" si="277"/>
        <v>881</v>
      </c>
      <c r="AT619" s="62">
        <f t="shared" ca="1" si="278"/>
        <v>881</v>
      </c>
      <c r="AU619" s="62">
        <f t="shared" ca="1" si="283"/>
        <v>1173003.2749999999</v>
      </c>
      <c r="AV619" s="43">
        <f ca="1">SUM(AT$12:AT619)</f>
        <v>597980</v>
      </c>
      <c r="AW619" s="60">
        <f ca="1">SUM(AR$12:AR619)+SUMIF(AS$12:AS619, "&lt;0")</f>
        <v>575023.27500000002</v>
      </c>
    </row>
    <row r="620" spans="1:49" x14ac:dyDescent="0.2">
      <c r="A620" s="33">
        <v>44791</v>
      </c>
      <c r="B620" s="54">
        <f ca="1">IF($A620&gt;= $C$5,$C$6, INDEX('[1]Historical Data'!$C$2:$C$745, MATCH(A620, '[1]Historical Data'!$A$2:$A$745, 0)))</f>
        <v>1062</v>
      </c>
      <c r="C620" s="62">
        <f t="shared" ca="1" si="285"/>
        <v>1062</v>
      </c>
      <c r="D620" s="62">
        <f t="shared" ca="1" si="294"/>
        <v>894</v>
      </c>
      <c r="E620" s="62">
        <f t="shared" ca="1" si="269"/>
        <v>168</v>
      </c>
      <c r="F620" s="62">
        <f t="shared" ca="1" si="266"/>
        <v>168</v>
      </c>
      <c r="G620" s="62">
        <f t="shared" ca="1" si="279"/>
        <v>628565.27500000002</v>
      </c>
      <c r="H620" s="43">
        <f ca="1">SUM(F$12:F620)</f>
        <v>319508</v>
      </c>
      <c r="I620" s="60">
        <f ca="1">SUM(D$12:D620)+SUMIF(E$12:E620, "&lt;0")</f>
        <v>309057.27500000002</v>
      </c>
      <c r="J620" s="43"/>
      <c r="K620" s="61">
        <v>44791</v>
      </c>
      <c r="L620" s="62">
        <f t="shared" ca="1" si="270"/>
        <v>1562</v>
      </c>
      <c r="M620" s="62">
        <f t="shared" ca="1" si="286"/>
        <v>1562</v>
      </c>
      <c r="N620" s="62">
        <f t="shared" ca="1" si="290"/>
        <v>1154</v>
      </c>
      <c r="O620" s="62">
        <f t="shared" ca="1" si="271"/>
        <v>408</v>
      </c>
      <c r="P620" s="62">
        <f t="shared" ca="1" si="272"/>
        <v>408</v>
      </c>
      <c r="Q620" s="62">
        <f t="shared" ca="1" si="280"/>
        <v>889315.27500000002</v>
      </c>
      <c r="R620" s="43">
        <f ca="1">SUM(P$12:P620)</f>
        <v>452828</v>
      </c>
      <c r="S620" s="60">
        <f ca="1">SUM(N$12:N620)+SUMIF(O$12:O620, "&lt;0")</f>
        <v>436487.27500000002</v>
      </c>
      <c r="U620" s="61">
        <v>44791</v>
      </c>
      <c r="V620" s="62">
        <f t="shared" ca="1" si="284"/>
        <v>2062</v>
      </c>
      <c r="W620" s="62">
        <f t="shared" ca="1" si="287"/>
        <v>2062</v>
      </c>
      <c r="X620" s="62">
        <f t="shared" ca="1" si="291"/>
        <v>1414</v>
      </c>
      <c r="Y620" s="62">
        <f t="shared" ca="1" si="273"/>
        <v>648</v>
      </c>
      <c r="Z620" s="62">
        <f t="shared" ca="1" si="274"/>
        <v>648</v>
      </c>
      <c r="AA620" s="62">
        <f t="shared" ca="1" si="281"/>
        <v>1150065.2749999999</v>
      </c>
      <c r="AB620" s="43">
        <f ca="1">SUM(Z$12:Z620)</f>
        <v>586148</v>
      </c>
      <c r="AC620" s="60">
        <f ca="1">SUM(X$12:X620)+SUMIF(Y$12:Y620, "&lt;0")</f>
        <v>563917.27500000002</v>
      </c>
      <c r="AE620" s="61">
        <v>44791</v>
      </c>
      <c r="AF620" s="62">
        <f t="shared" ca="1" si="267"/>
        <v>1562</v>
      </c>
      <c r="AG620" s="62">
        <f t="shared" ca="1" si="288"/>
        <v>1562</v>
      </c>
      <c r="AH620" s="62">
        <f t="shared" ca="1" si="292"/>
        <v>1154</v>
      </c>
      <c r="AI620" s="62">
        <f t="shared" ca="1" si="275"/>
        <v>408</v>
      </c>
      <c r="AJ620" s="62">
        <f t="shared" ca="1" si="276"/>
        <v>408</v>
      </c>
      <c r="AK620" s="62">
        <f t="shared" ca="1" si="282"/>
        <v>901815.27500000002</v>
      </c>
      <c r="AL620" s="43">
        <f ca="1">SUM(AJ$12:AJ620)</f>
        <v>459068</v>
      </c>
      <c r="AM620" s="60">
        <f ca="1">SUM(AH$12:AH620)+SUMIF(AI$12:AI620, "&lt;0")</f>
        <v>442747.27500000002</v>
      </c>
      <c r="AO620" s="61">
        <v>44791</v>
      </c>
      <c r="AP620" s="62">
        <f t="shared" ca="1" si="268"/>
        <v>2062</v>
      </c>
      <c r="AQ620" s="62">
        <f t="shared" ca="1" si="289"/>
        <v>2062</v>
      </c>
      <c r="AR620" s="62">
        <f t="shared" ca="1" si="293"/>
        <v>1414</v>
      </c>
      <c r="AS620" s="62">
        <f t="shared" ca="1" si="277"/>
        <v>648</v>
      </c>
      <c r="AT620" s="62">
        <f t="shared" ca="1" si="278"/>
        <v>648</v>
      </c>
      <c r="AU620" s="62">
        <f t="shared" ca="1" si="283"/>
        <v>1175065.2749999999</v>
      </c>
      <c r="AV620" s="43">
        <f ca="1">SUM(AT$12:AT620)</f>
        <v>598628</v>
      </c>
      <c r="AW620" s="60">
        <f ca="1">SUM(AR$12:AR620)+SUMIF(AS$12:AS620, "&lt;0")</f>
        <v>576437.27500000002</v>
      </c>
    </row>
    <row r="621" spans="1:49" x14ac:dyDescent="0.2">
      <c r="A621" s="33">
        <v>44792</v>
      </c>
      <c r="B621" s="54">
        <f ca="1">IF($A621&gt;= $C$5,$C$6, INDEX('[1]Historical Data'!$C$2:$C$745, MATCH(A621, '[1]Historical Data'!$A$2:$A$745, 0)))</f>
        <v>1062</v>
      </c>
      <c r="C621" s="62">
        <f t="shared" ca="1" si="285"/>
        <v>1062</v>
      </c>
      <c r="D621" s="62">
        <f t="shared" ca="1" si="294"/>
        <v>0</v>
      </c>
      <c r="E621" s="62">
        <f t="shared" ca="1" si="269"/>
        <v>1062</v>
      </c>
      <c r="F621" s="62">
        <f t="shared" ca="1" si="266"/>
        <v>1062</v>
      </c>
      <c r="G621" s="62">
        <f t="shared" ca="1" si="279"/>
        <v>629627.27500000002</v>
      </c>
      <c r="H621" s="43">
        <f ca="1">SUM(F$12:F621)</f>
        <v>320570</v>
      </c>
      <c r="I621" s="60">
        <f ca="1">SUM(D$12:D621)+SUMIF(E$12:E621, "&lt;0")</f>
        <v>309057.27500000002</v>
      </c>
      <c r="J621" s="43"/>
      <c r="K621" s="61">
        <v>44792</v>
      </c>
      <c r="L621" s="62">
        <f t="shared" ca="1" si="270"/>
        <v>1562</v>
      </c>
      <c r="M621" s="62">
        <f t="shared" ca="1" si="286"/>
        <v>1562</v>
      </c>
      <c r="N621" s="62">
        <f t="shared" ca="1" si="290"/>
        <v>160</v>
      </c>
      <c r="O621" s="62">
        <f t="shared" ca="1" si="271"/>
        <v>1402</v>
      </c>
      <c r="P621" s="62">
        <f t="shared" ca="1" si="272"/>
        <v>1402</v>
      </c>
      <c r="Q621" s="62">
        <f t="shared" ca="1" si="280"/>
        <v>890877.27500000002</v>
      </c>
      <c r="R621" s="43">
        <f ca="1">SUM(P$12:P621)</f>
        <v>454230</v>
      </c>
      <c r="S621" s="60">
        <f ca="1">SUM(N$12:N621)+SUMIF(O$12:O621, "&lt;0")</f>
        <v>436647.27500000002</v>
      </c>
      <c r="U621" s="61">
        <v>44792</v>
      </c>
      <c r="V621" s="62">
        <f t="shared" ca="1" si="284"/>
        <v>2062</v>
      </c>
      <c r="W621" s="62">
        <f t="shared" ca="1" si="287"/>
        <v>2062</v>
      </c>
      <c r="X621" s="62">
        <f t="shared" ca="1" si="291"/>
        <v>320</v>
      </c>
      <c r="Y621" s="62">
        <f t="shared" ca="1" si="273"/>
        <v>1742</v>
      </c>
      <c r="Z621" s="62">
        <f t="shared" ca="1" si="274"/>
        <v>1742</v>
      </c>
      <c r="AA621" s="62">
        <f t="shared" ca="1" si="281"/>
        <v>1152127.2749999999</v>
      </c>
      <c r="AB621" s="43">
        <f ca="1">SUM(Z$12:Z621)</f>
        <v>587890</v>
      </c>
      <c r="AC621" s="60">
        <f ca="1">SUM(X$12:X621)+SUMIF(Y$12:Y621, "&lt;0")</f>
        <v>564237.27500000002</v>
      </c>
      <c r="AE621" s="61">
        <v>44792</v>
      </c>
      <c r="AF621" s="62">
        <f t="shared" ca="1" si="267"/>
        <v>1562</v>
      </c>
      <c r="AG621" s="62">
        <f t="shared" ca="1" si="288"/>
        <v>1562</v>
      </c>
      <c r="AH621" s="62">
        <f t="shared" ca="1" si="292"/>
        <v>60</v>
      </c>
      <c r="AI621" s="62">
        <f t="shared" ca="1" si="275"/>
        <v>1502</v>
      </c>
      <c r="AJ621" s="62">
        <f t="shared" ca="1" si="276"/>
        <v>1502</v>
      </c>
      <c r="AK621" s="62">
        <f t="shared" ca="1" si="282"/>
        <v>903377.27500000002</v>
      </c>
      <c r="AL621" s="43">
        <f ca="1">SUM(AJ$12:AJ621)</f>
        <v>460570</v>
      </c>
      <c r="AM621" s="60">
        <f ca="1">SUM(AH$12:AH621)+SUMIF(AI$12:AI621, "&lt;0")</f>
        <v>442807.27500000002</v>
      </c>
      <c r="AO621" s="61">
        <v>44792</v>
      </c>
      <c r="AP621" s="62">
        <f t="shared" ca="1" si="268"/>
        <v>2062</v>
      </c>
      <c r="AQ621" s="62">
        <f t="shared" ca="1" si="289"/>
        <v>2062</v>
      </c>
      <c r="AR621" s="62">
        <f t="shared" ca="1" si="293"/>
        <v>120</v>
      </c>
      <c r="AS621" s="62">
        <f t="shared" ca="1" si="277"/>
        <v>1942</v>
      </c>
      <c r="AT621" s="62">
        <f t="shared" ca="1" si="278"/>
        <v>1942</v>
      </c>
      <c r="AU621" s="62">
        <f t="shared" ca="1" si="283"/>
        <v>1177127.2749999999</v>
      </c>
      <c r="AV621" s="43">
        <f ca="1">SUM(AT$12:AT621)</f>
        <v>600570</v>
      </c>
      <c r="AW621" s="60">
        <f ca="1">SUM(AR$12:AR621)+SUMIF(AS$12:AS621, "&lt;0")</f>
        <v>576557.27500000002</v>
      </c>
    </row>
    <row r="622" spans="1:49" x14ac:dyDescent="0.2">
      <c r="A622" s="33">
        <v>44793</v>
      </c>
      <c r="B622" s="54">
        <f ca="1">IF($A622&gt;= $C$5,$C$6, INDEX('[1]Historical Data'!$C$2:$C$745, MATCH(A622, '[1]Historical Data'!$A$2:$A$745, 0)))</f>
        <v>1062</v>
      </c>
      <c r="C622" s="62">
        <f t="shared" ca="1" si="285"/>
        <v>1062</v>
      </c>
      <c r="D622" s="62">
        <f t="shared" ca="1" si="294"/>
        <v>0</v>
      </c>
      <c r="E622" s="62">
        <f t="shared" ca="1" si="269"/>
        <v>1062</v>
      </c>
      <c r="F622" s="62">
        <f t="shared" ca="1" si="266"/>
        <v>1062</v>
      </c>
      <c r="G622" s="62">
        <f t="shared" ca="1" si="279"/>
        <v>630689.27500000002</v>
      </c>
      <c r="H622" s="43">
        <f ca="1">SUM(F$12:F622)</f>
        <v>321632</v>
      </c>
      <c r="I622" s="60">
        <f ca="1">SUM(D$12:D622)+SUMIF(E$12:E622, "&lt;0")</f>
        <v>309057.27500000002</v>
      </c>
      <c r="J622" s="43"/>
      <c r="K622" s="61">
        <v>44793</v>
      </c>
      <c r="L622" s="62">
        <f t="shared" ca="1" si="270"/>
        <v>1562</v>
      </c>
      <c r="M622" s="62">
        <f t="shared" ca="1" si="286"/>
        <v>1562</v>
      </c>
      <c r="N622" s="62">
        <f t="shared" ca="1" si="290"/>
        <v>155</v>
      </c>
      <c r="O622" s="62">
        <f t="shared" ca="1" si="271"/>
        <v>1407</v>
      </c>
      <c r="P622" s="62">
        <f t="shared" ca="1" si="272"/>
        <v>1407</v>
      </c>
      <c r="Q622" s="62">
        <f t="shared" ca="1" si="280"/>
        <v>892439.27500000002</v>
      </c>
      <c r="R622" s="43">
        <f ca="1">SUM(P$12:P622)</f>
        <v>455637</v>
      </c>
      <c r="S622" s="60">
        <f ca="1">SUM(N$12:N622)+SUMIF(O$12:O622, "&lt;0")</f>
        <v>436802.27500000002</v>
      </c>
      <c r="U622" s="61">
        <v>44793</v>
      </c>
      <c r="V622" s="62">
        <f t="shared" ca="1" si="284"/>
        <v>2062</v>
      </c>
      <c r="W622" s="62">
        <f t="shared" ca="1" si="287"/>
        <v>2062</v>
      </c>
      <c r="X622" s="62">
        <f t="shared" ca="1" si="291"/>
        <v>310</v>
      </c>
      <c r="Y622" s="62">
        <f t="shared" ca="1" si="273"/>
        <v>1752</v>
      </c>
      <c r="Z622" s="62">
        <f t="shared" ca="1" si="274"/>
        <v>1752</v>
      </c>
      <c r="AA622" s="62">
        <f t="shared" ca="1" si="281"/>
        <v>1154189.2749999999</v>
      </c>
      <c r="AB622" s="43">
        <f ca="1">SUM(Z$12:Z622)</f>
        <v>589642</v>
      </c>
      <c r="AC622" s="60">
        <f ca="1">SUM(X$12:X622)+SUMIF(Y$12:Y622, "&lt;0")</f>
        <v>564547.27500000002</v>
      </c>
      <c r="AE622" s="61">
        <v>44793</v>
      </c>
      <c r="AF622" s="62">
        <f t="shared" ca="1" si="267"/>
        <v>1562</v>
      </c>
      <c r="AG622" s="62">
        <f t="shared" ca="1" si="288"/>
        <v>1562</v>
      </c>
      <c r="AH622" s="62">
        <f t="shared" ca="1" si="292"/>
        <v>50</v>
      </c>
      <c r="AI622" s="62">
        <f t="shared" ca="1" si="275"/>
        <v>1512</v>
      </c>
      <c r="AJ622" s="62">
        <f t="shared" ca="1" si="276"/>
        <v>1512</v>
      </c>
      <c r="AK622" s="62">
        <f t="shared" ca="1" si="282"/>
        <v>904939.27500000002</v>
      </c>
      <c r="AL622" s="43">
        <f ca="1">SUM(AJ$12:AJ622)</f>
        <v>462082</v>
      </c>
      <c r="AM622" s="60">
        <f ca="1">SUM(AH$12:AH622)+SUMIF(AI$12:AI622, "&lt;0")</f>
        <v>442857.27500000002</v>
      </c>
      <c r="AO622" s="61">
        <v>44793</v>
      </c>
      <c r="AP622" s="62">
        <f t="shared" ca="1" si="268"/>
        <v>2062</v>
      </c>
      <c r="AQ622" s="62">
        <f t="shared" ca="1" si="289"/>
        <v>2062</v>
      </c>
      <c r="AR622" s="62">
        <f t="shared" ca="1" si="293"/>
        <v>370</v>
      </c>
      <c r="AS622" s="62">
        <f t="shared" ca="1" si="277"/>
        <v>1692</v>
      </c>
      <c r="AT622" s="62">
        <f t="shared" ca="1" si="278"/>
        <v>1692</v>
      </c>
      <c r="AU622" s="62">
        <f t="shared" ca="1" si="283"/>
        <v>1179189.2749999999</v>
      </c>
      <c r="AV622" s="43">
        <f ca="1">SUM(AT$12:AT622)</f>
        <v>602262</v>
      </c>
      <c r="AW622" s="60">
        <f ca="1">SUM(AR$12:AR622)+SUMIF(AS$12:AS622, "&lt;0")</f>
        <v>576927.27500000002</v>
      </c>
    </row>
    <row r="623" spans="1:49" x14ac:dyDescent="0.2">
      <c r="A623" s="33">
        <v>44794</v>
      </c>
      <c r="B623" s="54">
        <f ca="1">IF($A623&gt;= $C$5,$C$6, INDEX('[1]Historical Data'!$C$2:$C$745, MATCH(A623, '[1]Historical Data'!$A$2:$A$745, 0)))</f>
        <v>1062</v>
      </c>
      <c r="C623" s="62">
        <f t="shared" ca="1" si="285"/>
        <v>1062</v>
      </c>
      <c r="D623" s="62">
        <f t="shared" ca="1" si="294"/>
        <v>0</v>
      </c>
      <c r="E623" s="62">
        <f t="shared" ca="1" si="269"/>
        <v>1062</v>
      </c>
      <c r="F623" s="62">
        <f t="shared" ca="1" si="266"/>
        <v>1062</v>
      </c>
      <c r="G623" s="62">
        <f t="shared" ca="1" si="279"/>
        <v>631751.27500000002</v>
      </c>
      <c r="H623" s="43">
        <f ca="1">SUM(F$12:F623)</f>
        <v>322694</v>
      </c>
      <c r="I623" s="60">
        <f ca="1">SUM(D$12:D623)+SUMIF(E$12:E623, "&lt;0")</f>
        <v>309057.27500000002</v>
      </c>
      <c r="J623" s="43"/>
      <c r="K623" s="61">
        <v>44794</v>
      </c>
      <c r="L623" s="62">
        <f t="shared" ca="1" si="270"/>
        <v>1562</v>
      </c>
      <c r="M623" s="62">
        <f t="shared" ca="1" si="286"/>
        <v>1562</v>
      </c>
      <c r="N623" s="62">
        <f t="shared" ca="1" si="290"/>
        <v>150</v>
      </c>
      <c r="O623" s="62">
        <f t="shared" ca="1" si="271"/>
        <v>1412</v>
      </c>
      <c r="P623" s="62">
        <f t="shared" ca="1" si="272"/>
        <v>1412</v>
      </c>
      <c r="Q623" s="62">
        <f t="shared" ca="1" si="280"/>
        <v>894001.27500000002</v>
      </c>
      <c r="R623" s="43">
        <f ca="1">SUM(P$12:P623)</f>
        <v>457049</v>
      </c>
      <c r="S623" s="60">
        <f ca="1">SUM(N$12:N623)+SUMIF(O$12:O623, "&lt;0")</f>
        <v>436952.27500000002</v>
      </c>
      <c r="U623" s="61">
        <v>44794</v>
      </c>
      <c r="V623" s="62">
        <f t="shared" ca="1" si="284"/>
        <v>2062</v>
      </c>
      <c r="W623" s="62">
        <f t="shared" ca="1" si="287"/>
        <v>2062</v>
      </c>
      <c r="X623" s="62">
        <f t="shared" ca="1" si="291"/>
        <v>300</v>
      </c>
      <c r="Y623" s="62">
        <f t="shared" ca="1" si="273"/>
        <v>1762</v>
      </c>
      <c r="Z623" s="62">
        <f t="shared" ca="1" si="274"/>
        <v>1762</v>
      </c>
      <c r="AA623" s="62">
        <f t="shared" ca="1" si="281"/>
        <v>1156251.2749999999</v>
      </c>
      <c r="AB623" s="43">
        <f ca="1">SUM(Z$12:Z623)</f>
        <v>591404</v>
      </c>
      <c r="AC623" s="60">
        <f ca="1">SUM(X$12:X623)+SUMIF(Y$12:Y623, "&lt;0")</f>
        <v>564847.27500000002</v>
      </c>
      <c r="AE623" s="61">
        <v>44794</v>
      </c>
      <c r="AF623" s="62">
        <f t="shared" ca="1" si="267"/>
        <v>1562</v>
      </c>
      <c r="AG623" s="62">
        <f t="shared" ca="1" si="288"/>
        <v>1562</v>
      </c>
      <c r="AH623" s="62">
        <f t="shared" ca="1" si="292"/>
        <v>40</v>
      </c>
      <c r="AI623" s="62">
        <f t="shared" ca="1" si="275"/>
        <v>1522</v>
      </c>
      <c r="AJ623" s="62">
        <f t="shared" ca="1" si="276"/>
        <v>1522</v>
      </c>
      <c r="AK623" s="62">
        <f t="shared" ca="1" si="282"/>
        <v>906501.27500000002</v>
      </c>
      <c r="AL623" s="43">
        <f ca="1">SUM(AJ$12:AJ623)</f>
        <v>463604</v>
      </c>
      <c r="AM623" s="60">
        <f ca="1">SUM(AH$12:AH623)+SUMIF(AI$12:AI623, "&lt;0")</f>
        <v>442897.27500000002</v>
      </c>
      <c r="AO623" s="61">
        <v>44794</v>
      </c>
      <c r="AP623" s="62">
        <f t="shared" ca="1" si="268"/>
        <v>2062</v>
      </c>
      <c r="AQ623" s="62">
        <f t="shared" ca="1" si="289"/>
        <v>2062</v>
      </c>
      <c r="AR623" s="62">
        <f t="shared" ca="1" si="293"/>
        <v>380.27899999999863</v>
      </c>
      <c r="AS623" s="62">
        <f t="shared" ca="1" si="277"/>
        <v>1681.7210000000014</v>
      </c>
      <c r="AT623" s="62">
        <f t="shared" ca="1" si="278"/>
        <v>1681.7210000000014</v>
      </c>
      <c r="AU623" s="62">
        <f t="shared" ca="1" si="283"/>
        <v>1181251.2749999999</v>
      </c>
      <c r="AV623" s="43">
        <f ca="1">SUM(AT$12:AT623)</f>
        <v>603943.72100000002</v>
      </c>
      <c r="AW623" s="60">
        <f ca="1">SUM(AR$12:AR623)+SUMIF(AS$12:AS623, "&lt;0")</f>
        <v>577307.554</v>
      </c>
    </row>
    <row r="624" spans="1:49" x14ac:dyDescent="0.2">
      <c r="A624" s="33">
        <v>44795</v>
      </c>
      <c r="B624" s="54">
        <f ca="1">IF($A624&gt;= $C$5,$C$6, INDEX('[1]Historical Data'!$C$2:$C$745, MATCH(A624, '[1]Historical Data'!$A$2:$A$745, 0)))</f>
        <v>1062</v>
      </c>
      <c r="C624" s="62">
        <f t="shared" ca="1" si="285"/>
        <v>1062</v>
      </c>
      <c r="D624" s="62">
        <f t="shared" ca="1" si="294"/>
        <v>0</v>
      </c>
      <c r="E624" s="62">
        <f t="shared" ca="1" si="269"/>
        <v>1062</v>
      </c>
      <c r="F624" s="62">
        <f t="shared" ca="1" si="266"/>
        <v>1062</v>
      </c>
      <c r="G624" s="62">
        <f t="shared" ca="1" si="279"/>
        <v>632813.27500000002</v>
      </c>
      <c r="H624" s="43">
        <f ca="1">SUM(F$12:F624)</f>
        <v>323756</v>
      </c>
      <c r="I624" s="60">
        <f ca="1">SUM(D$12:D624)+SUMIF(E$12:E624, "&lt;0")</f>
        <v>309057.27500000002</v>
      </c>
      <c r="J624" s="43"/>
      <c r="K624" s="61">
        <v>44795</v>
      </c>
      <c r="L624" s="62">
        <f t="shared" ca="1" si="270"/>
        <v>1562</v>
      </c>
      <c r="M624" s="62">
        <f t="shared" ca="1" si="286"/>
        <v>1562</v>
      </c>
      <c r="N624" s="62">
        <f t="shared" ca="1" si="290"/>
        <v>440.72499999999854</v>
      </c>
      <c r="O624" s="62">
        <f t="shared" ca="1" si="271"/>
        <v>1121.2750000000015</v>
      </c>
      <c r="P624" s="62">
        <f t="shared" ca="1" si="272"/>
        <v>1121.2750000000015</v>
      </c>
      <c r="Q624" s="62">
        <f t="shared" ca="1" si="280"/>
        <v>895563.27500000002</v>
      </c>
      <c r="R624" s="43">
        <f ca="1">SUM(P$12:P624)</f>
        <v>458170.27500000002</v>
      </c>
      <c r="S624" s="60">
        <f ca="1">SUM(N$12:N624)+SUMIF(O$12:O624, "&lt;0")</f>
        <v>437393</v>
      </c>
      <c r="U624" s="61">
        <v>44795</v>
      </c>
      <c r="V624" s="62">
        <f t="shared" ca="1" si="284"/>
        <v>2062</v>
      </c>
      <c r="W624" s="62">
        <f t="shared" ca="1" si="287"/>
        <v>2062</v>
      </c>
      <c r="X624" s="62">
        <f t="shared" ca="1" si="291"/>
        <v>1015.7249999999985</v>
      </c>
      <c r="Y624" s="62">
        <f t="shared" ca="1" si="273"/>
        <v>1046.2750000000015</v>
      </c>
      <c r="Z624" s="62">
        <f t="shared" ca="1" si="274"/>
        <v>1046.2750000000015</v>
      </c>
      <c r="AA624" s="62">
        <f t="shared" ca="1" si="281"/>
        <v>1158313.2749999999</v>
      </c>
      <c r="AB624" s="43">
        <f ca="1">SUM(Z$12:Z624)</f>
        <v>592450.27500000002</v>
      </c>
      <c r="AC624" s="60">
        <f ca="1">SUM(X$12:X624)+SUMIF(Y$12:Y624, "&lt;0")</f>
        <v>565863</v>
      </c>
      <c r="AE624" s="61">
        <v>44795</v>
      </c>
      <c r="AF624" s="62">
        <f t="shared" ca="1" si="267"/>
        <v>1562</v>
      </c>
      <c r="AG624" s="62">
        <f t="shared" ca="1" si="288"/>
        <v>1562</v>
      </c>
      <c r="AH624" s="62">
        <f t="shared" ca="1" si="292"/>
        <v>755.72499999999854</v>
      </c>
      <c r="AI624" s="62">
        <f t="shared" ca="1" si="275"/>
        <v>806.27500000000146</v>
      </c>
      <c r="AJ624" s="62">
        <f t="shared" ca="1" si="276"/>
        <v>806.27500000000146</v>
      </c>
      <c r="AK624" s="62">
        <f t="shared" ca="1" si="282"/>
        <v>908063.27500000002</v>
      </c>
      <c r="AL624" s="43">
        <f ca="1">SUM(AJ$12:AJ624)</f>
        <v>464410.27500000002</v>
      </c>
      <c r="AM624" s="60">
        <f ca="1">SUM(AH$12:AH624)+SUMIF(AI$12:AI624, "&lt;0")</f>
        <v>443653</v>
      </c>
      <c r="AO624" s="61">
        <v>44795</v>
      </c>
      <c r="AP624" s="62">
        <f t="shared" ca="1" si="268"/>
        <v>2062</v>
      </c>
      <c r="AQ624" s="62">
        <f t="shared" ca="1" si="289"/>
        <v>2062</v>
      </c>
      <c r="AR624" s="62">
        <f t="shared" ca="1" si="293"/>
        <v>1075.4459999999999</v>
      </c>
      <c r="AS624" s="62">
        <f t="shared" ca="1" si="277"/>
        <v>986.55400000000009</v>
      </c>
      <c r="AT624" s="62">
        <f t="shared" ca="1" si="278"/>
        <v>986.55400000000009</v>
      </c>
      <c r="AU624" s="62">
        <f t="shared" ca="1" si="283"/>
        <v>1183313.2749999999</v>
      </c>
      <c r="AV624" s="43">
        <f ca="1">SUM(AT$12:AT624)</f>
        <v>604930.27500000002</v>
      </c>
      <c r="AW624" s="60">
        <f ca="1">SUM(AR$12:AR624)+SUMIF(AS$12:AS624, "&lt;0")</f>
        <v>578383</v>
      </c>
    </row>
    <row r="625" spans="1:49" x14ac:dyDescent="0.2">
      <c r="A625" s="33">
        <v>44796</v>
      </c>
      <c r="B625" s="54">
        <f ca="1">IF($A625&gt;= $C$5,$C$6, INDEX('[1]Historical Data'!$C$2:$C$745, MATCH(A625, '[1]Historical Data'!$A$2:$A$745, 0)))</f>
        <v>1062</v>
      </c>
      <c r="C625" s="62">
        <f t="shared" ca="1" si="285"/>
        <v>1062</v>
      </c>
      <c r="D625" s="62">
        <f t="shared" ca="1" si="294"/>
        <v>0</v>
      </c>
      <c r="E625" s="62">
        <f t="shared" ca="1" si="269"/>
        <v>1062</v>
      </c>
      <c r="F625" s="62">
        <f t="shared" ca="1" si="266"/>
        <v>1062</v>
      </c>
      <c r="G625" s="62">
        <f t="shared" ca="1" si="279"/>
        <v>633875.27500000002</v>
      </c>
      <c r="H625" s="43">
        <f ca="1">SUM(F$12:F625)</f>
        <v>324818</v>
      </c>
      <c r="I625" s="60">
        <f ca="1">SUM(D$12:D625)+SUMIF(E$12:E625, "&lt;0")</f>
        <v>309057.27500000002</v>
      </c>
      <c r="J625" s="43"/>
      <c r="K625" s="61">
        <v>44796</v>
      </c>
      <c r="L625" s="62">
        <f t="shared" ca="1" si="270"/>
        <v>1562</v>
      </c>
      <c r="M625" s="62">
        <f t="shared" ca="1" si="286"/>
        <v>1562</v>
      </c>
      <c r="N625" s="62">
        <f t="shared" ca="1" si="290"/>
        <v>356</v>
      </c>
      <c r="O625" s="62">
        <f t="shared" ca="1" si="271"/>
        <v>1206</v>
      </c>
      <c r="P625" s="62">
        <f t="shared" ca="1" si="272"/>
        <v>1206</v>
      </c>
      <c r="Q625" s="62">
        <f t="shared" ca="1" si="280"/>
        <v>897125.27500000002</v>
      </c>
      <c r="R625" s="43">
        <f ca="1">SUM(P$12:P625)</f>
        <v>459376.27500000002</v>
      </c>
      <c r="S625" s="60">
        <f ca="1">SUM(N$12:N625)+SUMIF(O$12:O625, "&lt;0")</f>
        <v>437749</v>
      </c>
      <c r="U625" s="61">
        <v>44796</v>
      </c>
      <c r="V625" s="62">
        <f t="shared" ca="1" si="284"/>
        <v>2062</v>
      </c>
      <c r="W625" s="62">
        <f t="shared" ca="1" si="287"/>
        <v>2062</v>
      </c>
      <c r="X625" s="62">
        <f t="shared" ca="1" si="291"/>
        <v>616</v>
      </c>
      <c r="Y625" s="62">
        <f t="shared" ca="1" si="273"/>
        <v>1446</v>
      </c>
      <c r="Z625" s="62">
        <f t="shared" ca="1" si="274"/>
        <v>1446</v>
      </c>
      <c r="AA625" s="62">
        <f t="shared" ca="1" si="281"/>
        <v>1160375.2749999999</v>
      </c>
      <c r="AB625" s="43">
        <f ca="1">SUM(Z$12:Z625)</f>
        <v>593896.27500000002</v>
      </c>
      <c r="AC625" s="60">
        <f ca="1">SUM(X$12:X625)+SUMIF(Y$12:Y625, "&lt;0")</f>
        <v>566479</v>
      </c>
      <c r="AE625" s="61">
        <v>44796</v>
      </c>
      <c r="AF625" s="62">
        <f t="shared" ca="1" si="267"/>
        <v>1562</v>
      </c>
      <c r="AG625" s="62">
        <f t="shared" ca="1" si="288"/>
        <v>1562</v>
      </c>
      <c r="AH625" s="62">
        <f t="shared" ca="1" si="292"/>
        <v>356</v>
      </c>
      <c r="AI625" s="62">
        <f t="shared" ca="1" si="275"/>
        <v>1206</v>
      </c>
      <c r="AJ625" s="62">
        <f t="shared" ca="1" si="276"/>
        <v>1206</v>
      </c>
      <c r="AK625" s="62">
        <f t="shared" ca="1" si="282"/>
        <v>909625.27500000002</v>
      </c>
      <c r="AL625" s="43">
        <f ca="1">SUM(AJ$12:AJ625)</f>
        <v>465616.27500000002</v>
      </c>
      <c r="AM625" s="60">
        <f ca="1">SUM(AH$12:AH625)+SUMIF(AI$12:AI625, "&lt;0")</f>
        <v>444009</v>
      </c>
      <c r="AO625" s="61">
        <v>44796</v>
      </c>
      <c r="AP625" s="62">
        <f t="shared" ca="1" si="268"/>
        <v>2062</v>
      </c>
      <c r="AQ625" s="62">
        <f t="shared" ca="1" si="289"/>
        <v>2062</v>
      </c>
      <c r="AR625" s="62">
        <f t="shared" ca="1" si="293"/>
        <v>616</v>
      </c>
      <c r="AS625" s="62">
        <f t="shared" ca="1" si="277"/>
        <v>1446</v>
      </c>
      <c r="AT625" s="62">
        <f t="shared" ca="1" si="278"/>
        <v>1446</v>
      </c>
      <c r="AU625" s="62">
        <f t="shared" ca="1" si="283"/>
        <v>1185375.2749999999</v>
      </c>
      <c r="AV625" s="43">
        <f ca="1">SUM(AT$12:AT625)</f>
        <v>606376.27500000002</v>
      </c>
      <c r="AW625" s="60">
        <f ca="1">SUM(AR$12:AR625)+SUMIF(AS$12:AS625, "&lt;0")</f>
        <v>578999</v>
      </c>
    </row>
    <row r="626" spans="1:49" x14ac:dyDescent="0.2">
      <c r="A626" s="33">
        <v>44797</v>
      </c>
      <c r="B626" s="54">
        <f ca="1">IF($A626&gt;= $C$5,$C$6, INDEX('[1]Historical Data'!$C$2:$C$745, MATCH(A626, '[1]Historical Data'!$A$2:$A$745, 0)))</f>
        <v>1062</v>
      </c>
      <c r="C626" s="62">
        <f t="shared" ca="1" si="285"/>
        <v>1062</v>
      </c>
      <c r="D626" s="62">
        <f t="shared" ca="1" si="294"/>
        <v>280.72499999999854</v>
      </c>
      <c r="E626" s="62">
        <f t="shared" ca="1" si="269"/>
        <v>781.27500000000146</v>
      </c>
      <c r="F626" s="62">
        <f t="shared" ca="1" si="266"/>
        <v>781.27500000000146</v>
      </c>
      <c r="G626" s="62">
        <f t="shared" ca="1" si="279"/>
        <v>634937.27500000002</v>
      </c>
      <c r="H626" s="43">
        <f ca="1">SUM(F$12:F626)</f>
        <v>325599.27500000002</v>
      </c>
      <c r="I626" s="60">
        <f ca="1">SUM(D$12:D626)+SUMIF(E$12:E626, "&lt;0")</f>
        <v>309338</v>
      </c>
      <c r="J626" s="43"/>
      <c r="K626" s="61">
        <v>44797</v>
      </c>
      <c r="L626" s="62">
        <f t="shared" ca="1" si="270"/>
        <v>1562</v>
      </c>
      <c r="M626" s="62">
        <f t="shared" ca="1" si="286"/>
        <v>1562</v>
      </c>
      <c r="N626" s="62">
        <f t="shared" ca="1" si="290"/>
        <v>574</v>
      </c>
      <c r="O626" s="62">
        <f t="shared" ca="1" si="271"/>
        <v>988</v>
      </c>
      <c r="P626" s="62">
        <f t="shared" ca="1" si="272"/>
        <v>988</v>
      </c>
      <c r="Q626" s="62">
        <f t="shared" ca="1" si="280"/>
        <v>898687.27500000002</v>
      </c>
      <c r="R626" s="43">
        <f ca="1">SUM(P$12:P626)</f>
        <v>460364.27500000002</v>
      </c>
      <c r="S626" s="60">
        <f ca="1">SUM(N$12:N626)+SUMIF(O$12:O626, "&lt;0")</f>
        <v>438323</v>
      </c>
      <c r="U626" s="61">
        <v>44797</v>
      </c>
      <c r="V626" s="62">
        <f t="shared" ca="1" si="284"/>
        <v>2062</v>
      </c>
      <c r="W626" s="62">
        <f t="shared" ca="1" si="287"/>
        <v>2062</v>
      </c>
      <c r="X626" s="62">
        <f t="shared" ca="1" si="291"/>
        <v>829</v>
      </c>
      <c r="Y626" s="62">
        <f t="shared" ca="1" si="273"/>
        <v>1233</v>
      </c>
      <c r="Z626" s="62">
        <f t="shared" ca="1" si="274"/>
        <v>1233</v>
      </c>
      <c r="AA626" s="62">
        <f t="shared" ca="1" si="281"/>
        <v>1162437.2749999999</v>
      </c>
      <c r="AB626" s="43">
        <f ca="1">SUM(Z$12:Z626)</f>
        <v>595129.27500000002</v>
      </c>
      <c r="AC626" s="60">
        <f ca="1">SUM(X$12:X626)+SUMIF(Y$12:Y626, "&lt;0")</f>
        <v>567308</v>
      </c>
      <c r="AE626" s="61">
        <v>44797</v>
      </c>
      <c r="AF626" s="62">
        <f t="shared" ca="1" si="267"/>
        <v>1562</v>
      </c>
      <c r="AG626" s="62">
        <f t="shared" ca="1" si="288"/>
        <v>1562</v>
      </c>
      <c r="AH626" s="62">
        <f t="shared" ca="1" si="292"/>
        <v>569</v>
      </c>
      <c r="AI626" s="62">
        <f t="shared" ca="1" si="275"/>
        <v>993</v>
      </c>
      <c r="AJ626" s="62">
        <f t="shared" ca="1" si="276"/>
        <v>993</v>
      </c>
      <c r="AK626" s="62">
        <f t="shared" ca="1" si="282"/>
        <v>911187.27500000002</v>
      </c>
      <c r="AL626" s="43">
        <f ca="1">SUM(AJ$12:AJ626)</f>
        <v>466609.27500000002</v>
      </c>
      <c r="AM626" s="60">
        <f ca="1">SUM(AH$12:AH626)+SUMIF(AI$12:AI626, "&lt;0")</f>
        <v>444578</v>
      </c>
      <c r="AO626" s="61">
        <v>44797</v>
      </c>
      <c r="AP626" s="62">
        <f t="shared" ca="1" si="268"/>
        <v>2062</v>
      </c>
      <c r="AQ626" s="62">
        <f t="shared" ca="1" si="289"/>
        <v>2062</v>
      </c>
      <c r="AR626" s="62">
        <f t="shared" ca="1" si="293"/>
        <v>819</v>
      </c>
      <c r="AS626" s="62">
        <f t="shared" ca="1" si="277"/>
        <v>1243</v>
      </c>
      <c r="AT626" s="62">
        <f t="shared" ca="1" si="278"/>
        <v>1243</v>
      </c>
      <c r="AU626" s="62">
        <f t="shared" ca="1" si="283"/>
        <v>1187437.2749999999</v>
      </c>
      <c r="AV626" s="43">
        <f ca="1">SUM(AT$12:AT626)</f>
        <v>607619.27500000002</v>
      </c>
      <c r="AW626" s="60">
        <f ca="1">SUM(AR$12:AR626)+SUMIF(AS$12:AS626, "&lt;0")</f>
        <v>579818</v>
      </c>
    </row>
    <row r="627" spans="1:49" x14ac:dyDescent="0.2">
      <c r="A627" s="33">
        <v>44798</v>
      </c>
      <c r="B627" s="54">
        <f ca="1">IF($A627&gt;= $C$5,$C$6, INDEX('[1]Historical Data'!$C$2:$C$745, MATCH(A627, '[1]Historical Data'!$A$2:$A$745, 0)))</f>
        <v>1062</v>
      </c>
      <c r="C627" s="62">
        <f t="shared" ca="1" si="285"/>
        <v>1062</v>
      </c>
      <c r="D627" s="62">
        <f t="shared" ca="1" si="294"/>
        <v>334</v>
      </c>
      <c r="E627" s="62">
        <f t="shared" ca="1" si="269"/>
        <v>728</v>
      </c>
      <c r="F627" s="62">
        <f t="shared" ca="1" si="266"/>
        <v>728</v>
      </c>
      <c r="G627" s="62">
        <f t="shared" ca="1" si="279"/>
        <v>635999.27500000002</v>
      </c>
      <c r="H627" s="43">
        <f ca="1">SUM(F$12:F627)</f>
        <v>326327.27500000002</v>
      </c>
      <c r="I627" s="60">
        <f ca="1">SUM(D$12:D627)+SUMIF(E$12:E627, "&lt;0")</f>
        <v>309672</v>
      </c>
      <c r="J627" s="43"/>
      <c r="K627" s="61">
        <v>44798</v>
      </c>
      <c r="L627" s="62">
        <f t="shared" ca="1" si="270"/>
        <v>1562</v>
      </c>
      <c r="M627" s="62">
        <f t="shared" ca="1" si="286"/>
        <v>1562</v>
      </c>
      <c r="N627" s="62">
        <f t="shared" ca="1" si="290"/>
        <v>584</v>
      </c>
      <c r="O627" s="62">
        <f t="shared" ca="1" si="271"/>
        <v>978</v>
      </c>
      <c r="P627" s="62">
        <f t="shared" ca="1" si="272"/>
        <v>978</v>
      </c>
      <c r="Q627" s="62">
        <f t="shared" ca="1" si="280"/>
        <v>900249.27500000002</v>
      </c>
      <c r="R627" s="43">
        <f ca="1">SUM(P$12:P627)</f>
        <v>461342.27500000002</v>
      </c>
      <c r="S627" s="60">
        <f ca="1">SUM(N$12:N627)+SUMIF(O$12:O627, "&lt;0")</f>
        <v>438907</v>
      </c>
      <c r="U627" s="61">
        <v>44798</v>
      </c>
      <c r="V627" s="62">
        <f t="shared" ca="1" si="284"/>
        <v>2062</v>
      </c>
      <c r="W627" s="62">
        <f t="shared" ca="1" si="287"/>
        <v>2062</v>
      </c>
      <c r="X627" s="62">
        <f t="shared" ca="1" si="291"/>
        <v>834</v>
      </c>
      <c r="Y627" s="62">
        <f t="shared" ca="1" si="273"/>
        <v>1228</v>
      </c>
      <c r="Z627" s="62">
        <f t="shared" ca="1" si="274"/>
        <v>1228</v>
      </c>
      <c r="AA627" s="62">
        <f t="shared" ca="1" si="281"/>
        <v>1164499.2749999999</v>
      </c>
      <c r="AB627" s="43">
        <f ca="1">SUM(Z$12:Z627)</f>
        <v>596357.27500000002</v>
      </c>
      <c r="AC627" s="60">
        <f ca="1">SUM(X$12:X627)+SUMIF(Y$12:Y627, "&lt;0")</f>
        <v>568142</v>
      </c>
      <c r="AE627" s="61">
        <v>44798</v>
      </c>
      <c r="AF627" s="62">
        <f t="shared" ca="1" si="267"/>
        <v>1562</v>
      </c>
      <c r="AG627" s="62">
        <f t="shared" ca="1" si="288"/>
        <v>1562</v>
      </c>
      <c r="AH627" s="62">
        <f t="shared" ca="1" si="292"/>
        <v>574</v>
      </c>
      <c r="AI627" s="62">
        <f t="shared" ca="1" si="275"/>
        <v>988</v>
      </c>
      <c r="AJ627" s="62">
        <f t="shared" ca="1" si="276"/>
        <v>988</v>
      </c>
      <c r="AK627" s="62">
        <f t="shared" ca="1" si="282"/>
        <v>912749.27500000002</v>
      </c>
      <c r="AL627" s="43">
        <f ca="1">SUM(AJ$12:AJ627)</f>
        <v>467597.27500000002</v>
      </c>
      <c r="AM627" s="60">
        <f ca="1">SUM(AH$12:AH627)+SUMIF(AI$12:AI627, "&lt;0")</f>
        <v>445152</v>
      </c>
      <c r="AO627" s="61">
        <v>44798</v>
      </c>
      <c r="AP627" s="62">
        <f t="shared" ca="1" si="268"/>
        <v>2062</v>
      </c>
      <c r="AQ627" s="62">
        <f t="shared" ca="1" si="289"/>
        <v>2062</v>
      </c>
      <c r="AR627" s="62">
        <f t="shared" ca="1" si="293"/>
        <v>814</v>
      </c>
      <c r="AS627" s="62">
        <f t="shared" ca="1" si="277"/>
        <v>1248</v>
      </c>
      <c r="AT627" s="62">
        <f t="shared" ca="1" si="278"/>
        <v>1248</v>
      </c>
      <c r="AU627" s="62">
        <f t="shared" ca="1" si="283"/>
        <v>1189499.2749999999</v>
      </c>
      <c r="AV627" s="43">
        <f ca="1">SUM(AT$12:AT627)</f>
        <v>608867.27500000002</v>
      </c>
      <c r="AW627" s="60">
        <f ca="1">SUM(AR$12:AR627)+SUMIF(AS$12:AS627, "&lt;0")</f>
        <v>580632</v>
      </c>
    </row>
    <row r="628" spans="1:49" x14ac:dyDescent="0.2">
      <c r="A628" s="33">
        <v>44799</v>
      </c>
      <c r="B628" s="54">
        <f ca="1">IF($A628&gt;= $C$5,$C$6, INDEX('[1]Historical Data'!$C$2:$C$745, MATCH(A628, '[1]Historical Data'!$A$2:$A$745, 0)))</f>
        <v>1062</v>
      </c>
      <c r="C628" s="62">
        <f t="shared" ca="1" si="285"/>
        <v>1062</v>
      </c>
      <c r="D628" s="62">
        <f t="shared" ca="1" si="294"/>
        <v>44</v>
      </c>
      <c r="E628" s="62">
        <f t="shared" ca="1" si="269"/>
        <v>1018</v>
      </c>
      <c r="F628" s="62">
        <f t="shared" ca="1" si="266"/>
        <v>1018</v>
      </c>
      <c r="G628" s="62">
        <f t="shared" ca="1" si="279"/>
        <v>637061.27500000002</v>
      </c>
      <c r="H628" s="43">
        <f ca="1">SUM(F$12:F628)</f>
        <v>327345.27500000002</v>
      </c>
      <c r="I628" s="60">
        <f ca="1">SUM(D$12:D628)+SUMIF(E$12:E628, "&lt;0")</f>
        <v>309716</v>
      </c>
      <c r="J628" s="43"/>
      <c r="K628" s="61">
        <v>44799</v>
      </c>
      <c r="L628" s="62">
        <f t="shared" ca="1" si="270"/>
        <v>1562</v>
      </c>
      <c r="M628" s="62">
        <f t="shared" ca="1" si="286"/>
        <v>1562</v>
      </c>
      <c r="N628" s="62">
        <f t="shared" ca="1" si="290"/>
        <v>289</v>
      </c>
      <c r="O628" s="62">
        <f t="shared" ca="1" si="271"/>
        <v>1273</v>
      </c>
      <c r="P628" s="62">
        <f t="shared" ca="1" si="272"/>
        <v>1273</v>
      </c>
      <c r="Q628" s="62">
        <f t="shared" ca="1" si="280"/>
        <v>901811.27500000002</v>
      </c>
      <c r="R628" s="43">
        <f ca="1">SUM(P$12:P628)</f>
        <v>462615.27500000002</v>
      </c>
      <c r="S628" s="60">
        <f ca="1">SUM(N$12:N628)+SUMIF(O$12:O628, "&lt;0")</f>
        <v>439196</v>
      </c>
      <c r="U628" s="61">
        <v>44799</v>
      </c>
      <c r="V628" s="62">
        <f t="shared" ca="1" si="284"/>
        <v>2062</v>
      </c>
      <c r="W628" s="62">
        <f t="shared" ca="1" si="287"/>
        <v>2062</v>
      </c>
      <c r="X628" s="62">
        <f t="shared" ca="1" si="291"/>
        <v>534</v>
      </c>
      <c r="Y628" s="62">
        <f t="shared" ca="1" si="273"/>
        <v>1528</v>
      </c>
      <c r="Z628" s="62">
        <f t="shared" ca="1" si="274"/>
        <v>1528</v>
      </c>
      <c r="AA628" s="62">
        <f t="shared" ca="1" si="281"/>
        <v>1166561.2749999999</v>
      </c>
      <c r="AB628" s="43">
        <f ca="1">SUM(Z$12:Z628)</f>
        <v>597885.27500000002</v>
      </c>
      <c r="AC628" s="60">
        <f ca="1">SUM(X$12:X628)+SUMIF(Y$12:Y628, "&lt;0")</f>
        <v>568676</v>
      </c>
      <c r="AE628" s="61">
        <v>44799</v>
      </c>
      <c r="AF628" s="62">
        <f t="shared" ca="1" si="267"/>
        <v>1562</v>
      </c>
      <c r="AG628" s="62">
        <f t="shared" ca="1" si="288"/>
        <v>1562</v>
      </c>
      <c r="AH628" s="62">
        <f t="shared" ca="1" si="292"/>
        <v>284</v>
      </c>
      <c r="AI628" s="62">
        <f t="shared" ca="1" si="275"/>
        <v>1278</v>
      </c>
      <c r="AJ628" s="62">
        <f t="shared" ca="1" si="276"/>
        <v>1278</v>
      </c>
      <c r="AK628" s="62">
        <f t="shared" ca="1" si="282"/>
        <v>914311.27500000002</v>
      </c>
      <c r="AL628" s="43">
        <f ca="1">SUM(AJ$12:AJ628)</f>
        <v>468875.27500000002</v>
      </c>
      <c r="AM628" s="60">
        <f ca="1">SUM(AH$12:AH628)+SUMIF(AI$12:AI628, "&lt;0")</f>
        <v>445436</v>
      </c>
      <c r="AO628" s="61">
        <v>44799</v>
      </c>
      <c r="AP628" s="62">
        <f t="shared" ca="1" si="268"/>
        <v>2062</v>
      </c>
      <c r="AQ628" s="62">
        <f t="shared" ca="1" si="289"/>
        <v>2062</v>
      </c>
      <c r="AR628" s="62">
        <f t="shared" ca="1" si="293"/>
        <v>524</v>
      </c>
      <c r="AS628" s="62">
        <f t="shared" ca="1" si="277"/>
        <v>1538</v>
      </c>
      <c r="AT628" s="62">
        <f t="shared" ca="1" si="278"/>
        <v>1538</v>
      </c>
      <c r="AU628" s="62">
        <f t="shared" ca="1" si="283"/>
        <v>1191561.2749999999</v>
      </c>
      <c r="AV628" s="43">
        <f ca="1">SUM(AT$12:AT628)</f>
        <v>610405.27500000002</v>
      </c>
      <c r="AW628" s="60">
        <f ca="1">SUM(AR$12:AR628)+SUMIF(AS$12:AS628, "&lt;0")</f>
        <v>581156</v>
      </c>
    </row>
    <row r="629" spans="1:49" x14ac:dyDescent="0.2">
      <c r="A629" s="33">
        <v>44800</v>
      </c>
      <c r="B629" s="54">
        <f ca="1">IF($A629&gt;= $C$5,$C$6, INDEX('[1]Historical Data'!$C$2:$C$745, MATCH(A629, '[1]Historical Data'!$A$2:$A$745, 0)))</f>
        <v>1062</v>
      </c>
      <c r="C629" s="62">
        <f t="shared" ca="1" si="285"/>
        <v>1062</v>
      </c>
      <c r="D629" s="62">
        <f t="shared" ca="1" si="294"/>
        <v>333</v>
      </c>
      <c r="E629" s="62">
        <f t="shared" ca="1" si="269"/>
        <v>729</v>
      </c>
      <c r="F629" s="62">
        <f t="shared" ca="1" si="266"/>
        <v>729</v>
      </c>
      <c r="G629" s="62">
        <f t="shared" ca="1" si="279"/>
        <v>638123.27500000002</v>
      </c>
      <c r="H629" s="43">
        <f ca="1">SUM(F$12:F629)</f>
        <v>328074.27500000002</v>
      </c>
      <c r="I629" s="60">
        <f ca="1">SUM(D$12:D629)+SUMIF(E$12:E629, "&lt;0")</f>
        <v>310049</v>
      </c>
      <c r="J629" s="43"/>
      <c r="K629" s="61">
        <v>44800</v>
      </c>
      <c r="L629" s="62">
        <f t="shared" ca="1" si="270"/>
        <v>1562</v>
      </c>
      <c r="M629" s="62">
        <f t="shared" ca="1" si="286"/>
        <v>1562</v>
      </c>
      <c r="N629" s="62">
        <f t="shared" ca="1" si="290"/>
        <v>573</v>
      </c>
      <c r="O629" s="62">
        <f t="shared" ca="1" si="271"/>
        <v>989</v>
      </c>
      <c r="P629" s="62">
        <f t="shared" ca="1" si="272"/>
        <v>989</v>
      </c>
      <c r="Q629" s="62">
        <f t="shared" ca="1" si="280"/>
        <v>903373.27500000002</v>
      </c>
      <c r="R629" s="43">
        <f ca="1">SUM(P$12:P629)</f>
        <v>463604.27500000002</v>
      </c>
      <c r="S629" s="60">
        <f ca="1">SUM(N$12:N629)+SUMIF(O$12:O629, "&lt;0")</f>
        <v>439769</v>
      </c>
      <c r="U629" s="61">
        <v>44800</v>
      </c>
      <c r="V629" s="62">
        <f t="shared" ca="1" si="284"/>
        <v>2062</v>
      </c>
      <c r="W629" s="62">
        <f t="shared" ca="1" si="287"/>
        <v>2062</v>
      </c>
      <c r="X629" s="62">
        <f t="shared" ca="1" si="291"/>
        <v>813</v>
      </c>
      <c r="Y629" s="62">
        <f t="shared" ca="1" si="273"/>
        <v>1249</v>
      </c>
      <c r="Z629" s="62">
        <f t="shared" ca="1" si="274"/>
        <v>1249</v>
      </c>
      <c r="AA629" s="62">
        <f t="shared" ca="1" si="281"/>
        <v>1168623.2749999999</v>
      </c>
      <c r="AB629" s="43">
        <f ca="1">SUM(Z$12:Z629)</f>
        <v>599134.27500000002</v>
      </c>
      <c r="AC629" s="60">
        <f ca="1">SUM(X$12:X629)+SUMIF(Y$12:Y629, "&lt;0")</f>
        <v>569489</v>
      </c>
      <c r="AE629" s="61">
        <v>44800</v>
      </c>
      <c r="AF629" s="62">
        <f t="shared" ca="1" si="267"/>
        <v>1562</v>
      </c>
      <c r="AG629" s="62">
        <f t="shared" ca="1" si="288"/>
        <v>1562</v>
      </c>
      <c r="AH629" s="62">
        <f t="shared" ca="1" si="292"/>
        <v>573</v>
      </c>
      <c r="AI629" s="62">
        <f t="shared" ca="1" si="275"/>
        <v>989</v>
      </c>
      <c r="AJ629" s="62">
        <f t="shared" ca="1" si="276"/>
        <v>989</v>
      </c>
      <c r="AK629" s="62">
        <f t="shared" ca="1" si="282"/>
        <v>915873.27500000002</v>
      </c>
      <c r="AL629" s="43">
        <f ca="1">SUM(AJ$12:AJ629)</f>
        <v>469864.27500000002</v>
      </c>
      <c r="AM629" s="60">
        <f ca="1">SUM(AH$12:AH629)+SUMIF(AI$12:AI629, "&lt;0")</f>
        <v>446009</v>
      </c>
      <c r="AO629" s="61">
        <v>44800</v>
      </c>
      <c r="AP629" s="62">
        <f t="shared" ca="1" si="268"/>
        <v>2062</v>
      </c>
      <c r="AQ629" s="62">
        <f t="shared" ca="1" si="289"/>
        <v>2062</v>
      </c>
      <c r="AR629" s="62">
        <f t="shared" ca="1" si="293"/>
        <v>813</v>
      </c>
      <c r="AS629" s="62">
        <f t="shared" ca="1" si="277"/>
        <v>1249</v>
      </c>
      <c r="AT629" s="62">
        <f t="shared" ca="1" si="278"/>
        <v>1249</v>
      </c>
      <c r="AU629" s="62">
        <f t="shared" ca="1" si="283"/>
        <v>1193623.2749999999</v>
      </c>
      <c r="AV629" s="43">
        <f ca="1">SUM(AT$12:AT629)</f>
        <v>611654.27500000002</v>
      </c>
      <c r="AW629" s="60">
        <f ca="1">SUM(AR$12:AR629)+SUMIF(AS$12:AS629, "&lt;0")</f>
        <v>581969</v>
      </c>
    </row>
    <row r="630" spans="1:49" x14ac:dyDescent="0.2">
      <c r="A630" s="33">
        <v>44801</v>
      </c>
      <c r="B630" s="54">
        <f ca="1">IF($A630&gt;= $C$5,$C$6, INDEX('[1]Historical Data'!$C$2:$C$745, MATCH(A630, '[1]Historical Data'!$A$2:$A$745, 0)))</f>
        <v>1062</v>
      </c>
      <c r="C630" s="62">
        <f t="shared" ca="1" si="285"/>
        <v>1062</v>
      </c>
      <c r="D630" s="62">
        <f t="shared" ca="1" si="294"/>
        <v>388</v>
      </c>
      <c r="E630" s="62">
        <f t="shared" ca="1" si="269"/>
        <v>674</v>
      </c>
      <c r="F630" s="62">
        <f t="shared" ca="1" si="266"/>
        <v>674</v>
      </c>
      <c r="G630" s="62">
        <f t="shared" ca="1" si="279"/>
        <v>639185.27500000002</v>
      </c>
      <c r="H630" s="43">
        <f ca="1">SUM(F$12:F630)</f>
        <v>328748.27500000002</v>
      </c>
      <c r="I630" s="60">
        <f ca="1">SUM(D$12:D630)+SUMIF(E$12:E630, "&lt;0")</f>
        <v>310437</v>
      </c>
      <c r="J630" s="43"/>
      <c r="K630" s="61">
        <v>44801</v>
      </c>
      <c r="L630" s="62">
        <f t="shared" ca="1" si="270"/>
        <v>1562</v>
      </c>
      <c r="M630" s="62">
        <f t="shared" ca="1" si="286"/>
        <v>1562</v>
      </c>
      <c r="N630" s="62">
        <f t="shared" ca="1" si="290"/>
        <v>628</v>
      </c>
      <c r="O630" s="62">
        <f t="shared" ca="1" si="271"/>
        <v>934</v>
      </c>
      <c r="P630" s="62">
        <f t="shared" ca="1" si="272"/>
        <v>934</v>
      </c>
      <c r="Q630" s="62">
        <f t="shared" ca="1" si="280"/>
        <v>904935.27500000002</v>
      </c>
      <c r="R630" s="43">
        <f ca="1">SUM(P$12:P630)</f>
        <v>464538.27500000002</v>
      </c>
      <c r="S630" s="60">
        <f ca="1">SUM(N$12:N630)+SUMIF(O$12:O630, "&lt;0")</f>
        <v>440397</v>
      </c>
      <c r="U630" s="61">
        <v>44801</v>
      </c>
      <c r="V630" s="62">
        <f t="shared" ca="1" si="284"/>
        <v>2062</v>
      </c>
      <c r="W630" s="62">
        <f t="shared" ca="1" si="287"/>
        <v>2062</v>
      </c>
      <c r="X630" s="62">
        <f t="shared" ca="1" si="291"/>
        <v>868</v>
      </c>
      <c r="Y630" s="62">
        <f t="shared" ca="1" si="273"/>
        <v>1194</v>
      </c>
      <c r="Z630" s="62">
        <f t="shared" ca="1" si="274"/>
        <v>1194</v>
      </c>
      <c r="AA630" s="62">
        <f t="shared" ca="1" si="281"/>
        <v>1170685.2749999999</v>
      </c>
      <c r="AB630" s="43">
        <f ca="1">SUM(Z$12:Z630)</f>
        <v>600328.27500000002</v>
      </c>
      <c r="AC630" s="60">
        <f ca="1">SUM(X$12:X630)+SUMIF(Y$12:Y630, "&lt;0")</f>
        <v>570357</v>
      </c>
      <c r="AE630" s="61">
        <v>44801</v>
      </c>
      <c r="AF630" s="62">
        <f t="shared" ca="1" si="267"/>
        <v>1562</v>
      </c>
      <c r="AG630" s="62">
        <f t="shared" ca="1" si="288"/>
        <v>1562</v>
      </c>
      <c r="AH630" s="62">
        <f t="shared" ca="1" si="292"/>
        <v>628</v>
      </c>
      <c r="AI630" s="62">
        <f t="shared" ca="1" si="275"/>
        <v>934</v>
      </c>
      <c r="AJ630" s="62">
        <f t="shared" ca="1" si="276"/>
        <v>934</v>
      </c>
      <c r="AK630" s="62">
        <f t="shared" ca="1" si="282"/>
        <v>917435.27500000002</v>
      </c>
      <c r="AL630" s="43">
        <f ca="1">SUM(AJ$12:AJ630)</f>
        <v>470798.27500000002</v>
      </c>
      <c r="AM630" s="60">
        <f ca="1">SUM(AH$12:AH630)+SUMIF(AI$12:AI630, "&lt;0")</f>
        <v>446637</v>
      </c>
      <c r="AO630" s="61">
        <v>44801</v>
      </c>
      <c r="AP630" s="62">
        <f t="shared" ca="1" si="268"/>
        <v>2062</v>
      </c>
      <c r="AQ630" s="62">
        <f t="shared" ca="1" si="289"/>
        <v>2062</v>
      </c>
      <c r="AR630" s="62">
        <f t="shared" ca="1" si="293"/>
        <v>868</v>
      </c>
      <c r="AS630" s="62">
        <f t="shared" ca="1" si="277"/>
        <v>1194</v>
      </c>
      <c r="AT630" s="62">
        <f t="shared" ca="1" si="278"/>
        <v>1194</v>
      </c>
      <c r="AU630" s="62">
        <f t="shared" ca="1" si="283"/>
        <v>1195685.2749999999</v>
      </c>
      <c r="AV630" s="43">
        <f ca="1">SUM(AT$12:AT630)</f>
        <v>612848.27500000002</v>
      </c>
      <c r="AW630" s="60">
        <f ca="1">SUM(AR$12:AR630)+SUMIF(AS$12:AS630, "&lt;0")</f>
        <v>582837</v>
      </c>
    </row>
    <row r="631" spans="1:49" x14ac:dyDescent="0.2">
      <c r="A631" s="33">
        <v>44802</v>
      </c>
      <c r="B631" s="54">
        <f ca="1">IF($A631&gt;= $C$5,$C$6, INDEX('[1]Historical Data'!$C$2:$C$745, MATCH(A631, '[1]Historical Data'!$A$2:$A$745, 0)))</f>
        <v>1062</v>
      </c>
      <c r="C631" s="62">
        <f t="shared" ca="1" si="285"/>
        <v>1062</v>
      </c>
      <c r="D631" s="62">
        <f t="shared" ca="1" si="294"/>
        <v>428</v>
      </c>
      <c r="E631" s="62">
        <f t="shared" ca="1" si="269"/>
        <v>634</v>
      </c>
      <c r="F631" s="62">
        <f t="shared" ca="1" si="266"/>
        <v>634</v>
      </c>
      <c r="G631" s="62">
        <f t="shared" ca="1" si="279"/>
        <v>640247.27500000002</v>
      </c>
      <c r="H631" s="43">
        <f ca="1">SUM(F$12:F631)</f>
        <v>329382.27500000002</v>
      </c>
      <c r="I631" s="60">
        <f ca="1">SUM(D$12:D631)+SUMIF(E$12:E631, "&lt;0")</f>
        <v>310865</v>
      </c>
      <c r="J631" s="43"/>
      <c r="K631" s="61">
        <v>44802</v>
      </c>
      <c r="L631" s="62">
        <f t="shared" ca="1" si="270"/>
        <v>1562</v>
      </c>
      <c r="M631" s="62">
        <f t="shared" ca="1" si="286"/>
        <v>1562</v>
      </c>
      <c r="N631" s="62">
        <f t="shared" ca="1" si="290"/>
        <v>668</v>
      </c>
      <c r="O631" s="62">
        <f t="shared" ca="1" si="271"/>
        <v>894</v>
      </c>
      <c r="P631" s="62">
        <f t="shared" ca="1" si="272"/>
        <v>894</v>
      </c>
      <c r="Q631" s="62">
        <f t="shared" ca="1" si="280"/>
        <v>906497.27500000002</v>
      </c>
      <c r="R631" s="43">
        <f ca="1">SUM(P$12:P631)</f>
        <v>465432.27500000002</v>
      </c>
      <c r="S631" s="60">
        <f ca="1">SUM(N$12:N631)+SUMIF(O$12:O631, "&lt;0")</f>
        <v>441065</v>
      </c>
      <c r="U631" s="61">
        <v>44802</v>
      </c>
      <c r="V631" s="62">
        <f t="shared" ca="1" si="284"/>
        <v>2062</v>
      </c>
      <c r="W631" s="62">
        <f t="shared" ca="1" si="287"/>
        <v>2062</v>
      </c>
      <c r="X631" s="62">
        <f t="shared" ca="1" si="291"/>
        <v>908</v>
      </c>
      <c r="Y631" s="62">
        <f t="shared" ca="1" si="273"/>
        <v>1154</v>
      </c>
      <c r="Z631" s="62">
        <f t="shared" ca="1" si="274"/>
        <v>1154</v>
      </c>
      <c r="AA631" s="62">
        <f t="shared" ca="1" si="281"/>
        <v>1172747.2749999999</v>
      </c>
      <c r="AB631" s="43">
        <f ca="1">SUM(Z$12:Z631)</f>
        <v>601482.27500000002</v>
      </c>
      <c r="AC631" s="60">
        <f ca="1">SUM(X$12:X631)+SUMIF(Y$12:Y631, "&lt;0")</f>
        <v>571265</v>
      </c>
      <c r="AE631" s="61">
        <v>44802</v>
      </c>
      <c r="AF631" s="62">
        <f t="shared" ca="1" si="267"/>
        <v>1562</v>
      </c>
      <c r="AG631" s="62">
        <f t="shared" ca="1" si="288"/>
        <v>1562</v>
      </c>
      <c r="AH631" s="62">
        <f t="shared" ca="1" si="292"/>
        <v>668</v>
      </c>
      <c r="AI631" s="62">
        <f t="shared" ca="1" si="275"/>
        <v>894</v>
      </c>
      <c r="AJ631" s="62">
        <f t="shared" ca="1" si="276"/>
        <v>894</v>
      </c>
      <c r="AK631" s="62">
        <f t="shared" ca="1" si="282"/>
        <v>918997.27500000002</v>
      </c>
      <c r="AL631" s="43">
        <f ca="1">SUM(AJ$12:AJ631)</f>
        <v>471692.27500000002</v>
      </c>
      <c r="AM631" s="60">
        <f ca="1">SUM(AH$12:AH631)+SUMIF(AI$12:AI631, "&lt;0")</f>
        <v>447305</v>
      </c>
      <c r="AO631" s="61">
        <v>44802</v>
      </c>
      <c r="AP631" s="62">
        <f t="shared" ca="1" si="268"/>
        <v>2062</v>
      </c>
      <c r="AQ631" s="62">
        <f t="shared" ca="1" si="289"/>
        <v>2062</v>
      </c>
      <c r="AR631" s="62">
        <f t="shared" ca="1" si="293"/>
        <v>908</v>
      </c>
      <c r="AS631" s="62">
        <f t="shared" ca="1" si="277"/>
        <v>1154</v>
      </c>
      <c r="AT631" s="62">
        <f t="shared" ca="1" si="278"/>
        <v>1154</v>
      </c>
      <c r="AU631" s="62">
        <f t="shared" ca="1" si="283"/>
        <v>1197747.2749999999</v>
      </c>
      <c r="AV631" s="43">
        <f ca="1">SUM(AT$12:AT631)</f>
        <v>614002.27500000002</v>
      </c>
      <c r="AW631" s="60">
        <f ca="1">SUM(AR$12:AR631)+SUMIF(AS$12:AS631, "&lt;0")</f>
        <v>583745</v>
      </c>
    </row>
    <row r="632" spans="1:49" x14ac:dyDescent="0.2">
      <c r="A632" s="33">
        <v>44803</v>
      </c>
      <c r="B632" s="54">
        <f ca="1">IF($A632&gt;= $C$5,$C$6, INDEX('[1]Historical Data'!$C$2:$C$745, MATCH(A632, '[1]Historical Data'!$A$2:$A$745, 0)))</f>
        <v>1062</v>
      </c>
      <c r="C632" s="62">
        <f t="shared" ca="1" si="285"/>
        <v>1062</v>
      </c>
      <c r="D632" s="62">
        <f t="shared" ca="1" si="294"/>
        <v>774</v>
      </c>
      <c r="E632" s="62">
        <f t="shared" ca="1" si="269"/>
        <v>288</v>
      </c>
      <c r="F632" s="62">
        <f t="shared" ca="1" si="266"/>
        <v>288</v>
      </c>
      <c r="G632" s="62">
        <f t="shared" ca="1" si="279"/>
        <v>641309.27500000002</v>
      </c>
      <c r="H632" s="43">
        <f ca="1">SUM(F$12:F632)</f>
        <v>329670.27500000002</v>
      </c>
      <c r="I632" s="60">
        <f ca="1">SUM(D$12:D632)+SUMIF(E$12:E632, "&lt;0")</f>
        <v>311639</v>
      </c>
      <c r="J632" s="43"/>
      <c r="K632" s="61">
        <v>44803</v>
      </c>
      <c r="L632" s="62">
        <f t="shared" ca="1" si="270"/>
        <v>1562</v>
      </c>
      <c r="M632" s="62">
        <f t="shared" ca="1" si="286"/>
        <v>1562</v>
      </c>
      <c r="N632" s="62">
        <f t="shared" ca="1" si="290"/>
        <v>1014</v>
      </c>
      <c r="O632" s="62">
        <f t="shared" ca="1" si="271"/>
        <v>548</v>
      </c>
      <c r="P632" s="62">
        <f t="shared" ca="1" si="272"/>
        <v>548</v>
      </c>
      <c r="Q632" s="62">
        <f t="shared" ca="1" si="280"/>
        <v>908059.27500000002</v>
      </c>
      <c r="R632" s="43">
        <f ca="1">SUM(P$12:P632)</f>
        <v>465980.27500000002</v>
      </c>
      <c r="S632" s="60">
        <f ca="1">SUM(N$12:N632)+SUMIF(O$12:O632, "&lt;0")</f>
        <v>442079</v>
      </c>
      <c r="U632" s="61">
        <v>44803</v>
      </c>
      <c r="V632" s="62">
        <f t="shared" ca="1" si="284"/>
        <v>2062</v>
      </c>
      <c r="W632" s="62">
        <f t="shared" ca="1" si="287"/>
        <v>2062</v>
      </c>
      <c r="X632" s="62">
        <f t="shared" ca="1" si="291"/>
        <v>1254</v>
      </c>
      <c r="Y632" s="62">
        <f t="shared" ca="1" si="273"/>
        <v>808</v>
      </c>
      <c r="Z632" s="62">
        <f t="shared" ca="1" si="274"/>
        <v>808</v>
      </c>
      <c r="AA632" s="62">
        <f t="shared" ca="1" si="281"/>
        <v>1174809.2749999999</v>
      </c>
      <c r="AB632" s="43">
        <f ca="1">SUM(Z$12:Z632)</f>
        <v>602290.27500000002</v>
      </c>
      <c r="AC632" s="60">
        <f ca="1">SUM(X$12:X632)+SUMIF(Y$12:Y632, "&lt;0")</f>
        <v>572519</v>
      </c>
      <c r="AE632" s="61">
        <v>44803</v>
      </c>
      <c r="AF632" s="62">
        <f t="shared" ca="1" si="267"/>
        <v>1562</v>
      </c>
      <c r="AG632" s="62">
        <f t="shared" ca="1" si="288"/>
        <v>1562</v>
      </c>
      <c r="AH632" s="62">
        <f t="shared" ca="1" si="292"/>
        <v>1014</v>
      </c>
      <c r="AI632" s="62">
        <f t="shared" ca="1" si="275"/>
        <v>548</v>
      </c>
      <c r="AJ632" s="62">
        <f t="shared" ca="1" si="276"/>
        <v>548</v>
      </c>
      <c r="AK632" s="62">
        <f t="shared" ca="1" si="282"/>
        <v>920559.27500000002</v>
      </c>
      <c r="AL632" s="43">
        <f ca="1">SUM(AJ$12:AJ632)</f>
        <v>472240.27500000002</v>
      </c>
      <c r="AM632" s="60">
        <f ca="1">SUM(AH$12:AH632)+SUMIF(AI$12:AI632, "&lt;0")</f>
        <v>448319</v>
      </c>
      <c r="AO632" s="61">
        <v>44803</v>
      </c>
      <c r="AP632" s="62">
        <f t="shared" ca="1" si="268"/>
        <v>2062</v>
      </c>
      <c r="AQ632" s="62">
        <f t="shared" ca="1" si="289"/>
        <v>2062</v>
      </c>
      <c r="AR632" s="62">
        <f t="shared" ca="1" si="293"/>
        <v>1254</v>
      </c>
      <c r="AS632" s="62">
        <f t="shared" ca="1" si="277"/>
        <v>808</v>
      </c>
      <c r="AT632" s="62">
        <f t="shared" ca="1" si="278"/>
        <v>808</v>
      </c>
      <c r="AU632" s="62">
        <f t="shared" ca="1" si="283"/>
        <v>1199809.2749999999</v>
      </c>
      <c r="AV632" s="43">
        <f ca="1">SUM(AT$12:AT632)</f>
        <v>614810.27500000002</v>
      </c>
      <c r="AW632" s="60">
        <f ca="1">SUM(AR$12:AR632)+SUMIF(AS$12:AS632, "&lt;0")</f>
        <v>584999</v>
      </c>
    </row>
    <row r="633" spans="1:49" x14ac:dyDescent="0.2">
      <c r="A633" s="33">
        <v>44804</v>
      </c>
      <c r="B633" s="54">
        <f ca="1">IF($A633&gt;= $C$5,$C$6, INDEX('[1]Historical Data'!$C$2:$C$745, MATCH(A633, '[1]Historical Data'!$A$2:$A$745, 0)))</f>
        <v>1062</v>
      </c>
      <c r="C633" s="62">
        <f t="shared" ca="1" si="285"/>
        <v>1062</v>
      </c>
      <c r="D633" s="62">
        <f t="shared" ca="1" si="294"/>
        <v>800</v>
      </c>
      <c r="E633" s="62">
        <f t="shared" ca="1" si="269"/>
        <v>262</v>
      </c>
      <c r="F633" s="62">
        <f t="shared" ca="1" si="266"/>
        <v>262</v>
      </c>
      <c r="G633" s="62">
        <f t="shared" ca="1" si="279"/>
        <v>642371.27500000002</v>
      </c>
      <c r="H633" s="43">
        <f ca="1">SUM(F$12:F633)</f>
        <v>329932.27500000002</v>
      </c>
      <c r="I633" s="60">
        <f ca="1">SUM(D$12:D633)+SUMIF(E$12:E633, "&lt;0")</f>
        <v>312439</v>
      </c>
      <c r="J633" s="43"/>
      <c r="K633" s="61">
        <v>44804</v>
      </c>
      <c r="L633" s="62">
        <f t="shared" ca="1" si="270"/>
        <v>1562</v>
      </c>
      <c r="M633" s="62">
        <f t="shared" ca="1" si="286"/>
        <v>1562</v>
      </c>
      <c r="N633" s="62">
        <f t="shared" ca="1" si="290"/>
        <v>1040</v>
      </c>
      <c r="O633" s="62">
        <f t="shared" ca="1" si="271"/>
        <v>522</v>
      </c>
      <c r="P633" s="62">
        <f t="shared" ca="1" si="272"/>
        <v>522</v>
      </c>
      <c r="Q633" s="62">
        <f t="shared" ca="1" si="280"/>
        <v>909621.27500000002</v>
      </c>
      <c r="R633" s="43">
        <f ca="1">SUM(P$12:P633)</f>
        <v>466502.27500000002</v>
      </c>
      <c r="S633" s="60">
        <f ca="1">SUM(N$12:N633)+SUMIF(O$12:O633, "&lt;0")</f>
        <v>443119</v>
      </c>
      <c r="U633" s="61">
        <v>44804</v>
      </c>
      <c r="V633" s="62">
        <f t="shared" ca="1" si="284"/>
        <v>2062</v>
      </c>
      <c r="W633" s="62">
        <f t="shared" ca="1" si="287"/>
        <v>2062</v>
      </c>
      <c r="X633" s="62">
        <f t="shared" ca="1" si="291"/>
        <v>1280</v>
      </c>
      <c r="Y633" s="62">
        <f t="shared" ca="1" si="273"/>
        <v>782</v>
      </c>
      <c r="Z633" s="62">
        <f t="shared" ca="1" si="274"/>
        <v>782</v>
      </c>
      <c r="AA633" s="62">
        <f t="shared" ca="1" si="281"/>
        <v>1176871.2749999999</v>
      </c>
      <c r="AB633" s="43">
        <f ca="1">SUM(Z$12:Z633)</f>
        <v>603072.27500000002</v>
      </c>
      <c r="AC633" s="60">
        <f ca="1">SUM(X$12:X633)+SUMIF(Y$12:Y633, "&lt;0")</f>
        <v>573799</v>
      </c>
      <c r="AE633" s="61">
        <v>44804</v>
      </c>
      <c r="AF633" s="62">
        <f t="shared" ca="1" si="267"/>
        <v>1562</v>
      </c>
      <c r="AG633" s="62">
        <f t="shared" ca="1" si="288"/>
        <v>1562</v>
      </c>
      <c r="AH633" s="62">
        <f t="shared" ca="1" si="292"/>
        <v>1040</v>
      </c>
      <c r="AI633" s="62">
        <f t="shared" ca="1" si="275"/>
        <v>522</v>
      </c>
      <c r="AJ633" s="62">
        <f t="shared" ca="1" si="276"/>
        <v>522</v>
      </c>
      <c r="AK633" s="62">
        <f t="shared" ca="1" si="282"/>
        <v>922121.27500000002</v>
      </c>
      <c r="AL633" s="43">
        <f ca="1">SUM(AJ$12:AJ633)</f>
        <v>472762.27500000002</v>
      </c>
      <c r="AM633" s="60">
        <f ca="1">SUM(AH$12:AH633)+SUMIF(AI$12:AI633, "&lt;0")</f>
        <v>449359</v>
      </c>
      <c r="AO633" s="61">
        <v>44804</v>
      </c>
      <c r="AP633" s="62">
        <f t="shared" ca="1" si="268"/>
        <v>2062</v>
      </c>
      <c r="AQ633" s="62">
        <f t="shared" ca="1" si="289"/>
        <v>2062</v>
      </c>
      <c r="AR633" s="62">
        <f t="shared" ca="1" si="293"/>
        <v>1280</v>
      </c>
      <c r="AS633" s="62">
        <f t="shared" ca="1" si="277"/>
        <v>782</v>
      </c>
      <c r="AT633" s="62">
        <f t="shared" ca="1" si="278"/>
        <v>782</v>
      </c>
      <c r="AU633" s="62">
        <f t="shared" ca="1" si="283"/>
        <v>1201871.2749999999</v>
      </c>
      <c r="AV633" s="43">
        <f ca="1">SUM(AT$12:AT633)</f>
        <v>615592.27500000002</v>
      </c>
      <c r="AW633" s="60">
        <f ca="1">SUM(AR$12:AR633)+SUMIF(AS$12:AS633, "&lt;0")</f>
        <v>586279</v>
      </c>
    </row>
    <row r="634" spans="1:49" x14ac:dyDescent="0.2">
      <c r="A634" s="33">
        <v>44805</v>
      </c>
      <c r="B634" s="54">
        <f ca="1">IF($A634&gt;= $C$5,$C$6, INDEX('[1]Historical Data'!$C$2:$C$745, MATCH(A634, '[1]Historical Data'!$A$2:$A$745, 0)))</f>
        <v>1062</v>
      </c>
      <c r="C634" s="62">
        <f t="shared" ca="1" si="285"/>
        <v>1062</v>
      </c>
      <c r="D634" s="62">
        <f t="shared" ca="1" si="294"/>
        <v>673</v>
      </c>
      <c r="E634" s="62">
        <f t="shared" ca="1" si="269"/>
        <v>389</v>
      </c>
      <c r="F634" s="62">
        <f t="shared" ca="1" si="266"/>
        <v>389</v>
      </c>
      <c r="G634" s="62">
        <f t="shared" ca="1" si="279"/>
        <v>643433.27500000002</v>
      </c>
      <c r="H634" s="43">
        <f ca="1">SUM(F$12:F634)</f>
        <v>330321.27500000002</v>
      </c>
      <c r="I634" s="60">
        <f ca="1">SUM(D$12:D634)+SUMIF(E$12:E634, "&lt;0")</f>
        <v>313112</v>
      </c>
      <c r="J634" s="43"/>
      <c r="K634" s="61">
        <v>44805</v>
      </c>
      <c r="L634" s="62">
        <f t="shared" ca="1" si="270"/>
        <v>1562</v>
      </c>
      <c r="M634" s="62">
        <f t="shared" ca="1" si="286"/>
        <v>1562</v>
      </c>
      <c r="N634" s="62">
        <f t="shared" ca="1" si="290"/>
        <v>913</v>
      </c>
      <c r="O634" s="62">
        <f t="shared" ca="1" si="271"/>
        <v>649</v>
      </c>
      <c r="P634" s="62">
        <f t="shared" ca="1" si="272"/>
        <v>649</v>
      </c>
      <c r="Q634" s="62">
        <f t="shared" ca="1" si="280"/>
        <v>911183.27500000002</v>
      </c>
      <c r="R634" s="43">
        <f ca="1">SUM(P$12:P634)</f>
        <v>467151.27500000002</v>
      </c>
      <c r="S634" s="60">
        <f ca="1">SUM(N$12:N634)+SUMIF(O$12:O634, "&lt;0")</f>
        <v>444032</v>
      </c>
      <c r="U634" s="61">
        <v>44805</v>
      </c>
      <c r="V634" s="62">
        <f t="shared" ca="1" si="284"/>
        <v>2062</v>
      </c>
      <c r="W634" s="62">
        <f t="shared" ca="1" si="287"/>
        <v>2062</v>
      </c>
      <c r="X634" s="62">
        <f t="shared" ca="1" si="291"/>
        <v>1153</v>
      </c>
      <c r="Y634" s="62">
        <f t="shared" ca="1" si="273"/>
        <v>909</v>
      </c>
      <c r="Z634" s="62">
        <f t="shared" ca="1" si="274"/>
        <v>909</v>
      </c>
      <c r="AA634" s="62">
        <f t="shared" ca="1" si="281"/>
        <v>1178933.2749999999</v>
      </c>
      <c r="AB634" s="43">
        <f ca="1">SUM(Z$12:Z634)</f>
        <v>603981.27500000002</v>
      </c>
      <c r="AC634" s="60">
        <f ca="1">SUM(X$12:X634)+SUMIF(Y$12:Y634, "&lt;0")</f>
        <v>574952</v>
      </c>
      <c r="AE634" s="61">
        <v>44805</v>
      </c>
      <c r="AF634" s="62">
        <f t="shared" ca="1" si="267"/>
        <v>1562</v>
      </c>
      <c r="AG634" s="62">
        <f t="shared" ca="1" si="288"/>
        <v>1562</v>
      </c>
      <c r="AH634" s="62">
        <f t="shared" ca="1" si="292"/>
        <v>913</v>
      </c>
      <c r="AI634" s="62">
        <f t="shared" ca="1" si="275"/>
        <v>649</v>
      </c>
      <c r="AJ634" s="62">
        <f t="shared" ca="1" si="276"/>
        <v>649</v>
      </c>
      <c r="AK634" s="62">
        <f t="shared" ca="1" si="282"/>
        <v>923683.27500000002</v>
      </c>
      <c r="AL634" s="43">
        <f ca="1">SUM(AJ$12:AJ634)</f>
        <v>473411.27500000002</v>
      </c>
      <c r="AM634" s="60">
        <f ca="1">SUM(AH$12:AH634)+SUMIF(AI$12:AI634, "&lt;0")</f>
        <v>450272</v>
      </c>
      <c r="AO634" s="61">
        <v>44805</v>
      </c>
      <c r="AP634" s="62">
        <f t="shared" ca="1" si="268"/>
        <v>2062</v>
      </c>
      <c r="AQ634" s="62">
        <f t="shared" ca="1" si="289"/>
        <v>2062</v>
      </c>
      <c r="AR634" s="62">
        <f t="shared" ca="1" si="293"/>
        <v>1153</v>
      </c>
      <c r="AS634" s="62">
        <f t="shared" ca="1" si="277"/>
        <v>909</v>
      </c>
      <c r="AT634" s="62">
        <f t="shared" ca="1" si="278"/>
        <v>909</v>
      </c>
      <c r="AU634" s="62">
        <f t="shared" ca="1" si="283"/>
        <v>1203933.2749999999</v>
      </c>
      <c r="AV634" s="43">
        <f ca="1">SUM(AT$12:AT634)</f>
        <v>616501.27500000002</v>
      </c>
      <c r="AW634" s="60">
        <f ca="1">SUM(AR$12:AR634)+SUMIF(AS$12:AS634, "&lt;0")</f>
        <v>587432</v>
      </c>
    </row>
    <row r="635" spans="1:49" x14ac:dyDescent="0.2">
      <c r="A635" s="33">
        <v>44806</v>
      </c>
      <c r="B635" s="54">
        <f ca="1">IF($A635&gt;= $C$5,$C$6, INDEX('[1]Historical Data'!$C$2:$C$745, MATCH(A635, '[1]Historical Data'!$A$2:$A$745, 0)))</f>
        <v>1062</v>
      </c>
      <c r="C635" s="62">
        <f t="shared" ca="1" si="285"/>
        <v>1062</v>
      </c>
      <c r="D635" s="62">
        <f t="shared" ca="1" si="294"/>
        <v>763</v>
      </c>
      <c r="E635" s="62">
        <f t="shared" ca="1" si="269"/>
        <v>299</v>
      </c>
      <c r="F635" s="62">
        <f t="shared" ca="1" si="266"/>
        <v>299</v>
      </c>
      <c r="G635" s="62">
        <f t="shared" ca="1" si="279"/>
        <v>644495.27500000002</v>
      </c>
      <c r="H635" s="43">
        <f ca="1">SUM(F$12:F635)</f>
        <v>330620.27500000002</v>
      </c>
      <c r="I635" s="60">
        <f ca="1">SUM(D$12:D635)+SUMIF(E$12:E635, "&lt;0")</f>
        <v>313875</v>
      </c>
      <c r="J635" s="43"/>
      <c r="K635" s="61">
        <v>44806</v>
      </c>
      <c r="L635" s="62">
        <f t="shared" ca="1" si="270"/>
        <v>1562</v>
      </c>
      <c r="M635" s="62">
        <f t="shared" ca="1" si="286"/>
        <v>1562</v>
      </c>
      <c r="N635" s="62">
        <f t="shared" ca="1" si="290"/>
        <v>1003</v>
      </c>
      <c r="O635" s="62">
        <f t="shared" ca="1" si="271"/>
        <v>559</v>
      </c>
      <c r="P635" s="62">
        <f t="shared" ca="1" si="272"/>
        <v>559</v>
      </c>
      <c r="Q635" s="62">
        <f t="shared" ca="1" si="280"/>
        <v>912745.27500000002</v>
      </c>
      <c r="R635" s="43">
        <f ca="1">SUM(P$12:P635)</f>
        <v>467710.27500000002</v>
      </c>
      <c r="S635" s="60">
        <f ca="1">SUM(N$12:N635)+SUMIF(O$12:O635, "&lt;0")</f>
        <v>445035</v>
      </c>
      <c r="U635" s="61">
        <v>44806</v>
      </c>
      <c r="V635" s="62">
        <f t="shared" ca="1" si="284"/>
        <v>2062</v>
      </c>
      <c r="W635" s="62">
        <f t="shared" ca="1" si="287"/>
        <v>2062</v>
      </c>
      <c r="X635" s="62">
        <f t="shared" ca="1" si="291"/>
        <v>1243</v>
      </c>
      <c r="Y635" s="62">
        <f t="shared" ca="1" si="273"/>
        <v>819</v>
      </c>
      <c r="Z635" s="62">
        <f t="shared" ca="1" si="274"/>
        <v>819</v>
      </c>
      <c r="AA635" s="62">
        <f t="shared" ca="1" si="281"/>
        <v>1180995.2749999999</v>
      </c>
      <c r="AB635" s="43">
        <f ca="1">SUM(Z$12:Z635)</f>
        <v>604800.27500000002</v>
      </c>
      <c r="AC635" s="60">
        <f ca="1">SUM(X$12:X635)+SUMIF(Y$12:Y635, "&lt;0")</f>
        <v>576195</v>
      </c>
      <c r="AE635" s="61">
        <v>44806</v>
      </c>
      <c r="AF635" s="62">
        <f t="shared" ca="1" si="267"/>
        <v>1562</v>
      </c>
      <c r="AG635" s="62">
        <f t="shared" ca="1" si="288"/>
        <v>1562</v>
      </c>
      <c r="AH635" s="62">
        <f t="shared" ca="1" si="292"/>
        <v>1003</v>
      </c>
      <c r="AI635" s="62">
        <f t="shared" ca="1" si="275"/>
        <v>559</v>
      </c>
      <c r="AJ635" s="62">
        <f t="shared" ca="1" si="276"/>
        <v>559</v>
      </c>
      <c r="AK635" s="62">
        <f t="shared" ca="1" si="282"/>
        <v>925245.27500000002</v>
      </c>
      <c r="AL635" s="43">
        <f ca="1">SUM(AJ$12:AJ635)</f>
        <v>473970.27500000002</v>
      </c>
      <c r="AM635" s="60">
        <f ca="1">SUM(AH$12:AH635)+SUMIF(AI$12:AI635, "&lt;0")</f>
        <v>451275</v>
      </c>
      <c r="AO635" s="61">
        <v>44806</v>
      </c>
      <c r="AP635" s="62">
        <f t="shared" ca="1" si="268"/>
        <v>2062</v>
      </c>
      <c r="AQ635" s="62">
        <f t="shared" ca="1" si="289"/>
        <v>2062</v>
      </c>
      <c r="AR635" s="62">
        <f t="shared" ca="1" si="293"/>
        <v>1243</v>
      </c>
      <c r="AS635" s="62">
        <f t="shared" ca="1" si="277"/>
        <v>819</v>
      </c>
      <c r="AT635" s="62">
        <f t="shared" ca="1" si="278"/>
        <v>819</v>
      </c>
      <c r="AU635" s="62">
        <f t="shared" ca="1" si="283"/>
        <v>1205995.2749999999</v>
      </c>
      <c r="AV635" s="43">
        <f ca="1">SUM(AT$12:AT635)</f>
        <v>617320.27500000002</v>
      </c>
      <c r="AW635" s="60">
        <f ca="1">SUM(AR$12:AR635)+SUMIF(AS$12:AS635, "&lt;0")</f>
        <v>588675</v>
      </c>
    </row>
    <row r="636" spans="1:49" x14ac:dyDescent="0.2">
      <c r="A636" s="33">
        <v>44807</v>
      </c>
      <c r="B636" s="54">
        <f ca="1">IF($A636&gt;= $C$5,$C$6, INDEX('[1]Historical Data'!$C$2:$C$745, MATCH(A636, '[1]Historical Data'!$A$2:$A$745, 0)))</f>
        <v>1062</v>
      </c>
      <c r="C636" s="62">
        <f t="shared" ca="1" si="285"/>
        <v>1062</v>
      </c>
      <c r="D636" s="62">
        <f t="shared" ca="1" si="294"/>
        <v>1062</v>
      </c>
      <c r="E636" s="62">
        <f t="shared" ca="1" si="269"/>
        <v>0</v>
      </c>
      <c r="F636" s="62">
        <f t="shared" ca="1" si="266"/>
        <v>0</v>
      </c>
      <c r="G636" s="62">
        <f t="shared" ca="1" si="279"/>
        <v>645557.27500000002</v>
      </c>
      <c r="H636" s="43">
        <f ca="1">SUM(F$12:F636)</f>
        <v>330620.27500000002</v>
      </c>
      <c r="I636" s="60">
        <f ca="1">SUM(D$12:D636)+SUMIF(E$12:E636, "&lt;0")</f>
        <v>314937</v>
      </c>
      <c r="J636" s="43"/>
      <c r="K636" s="61">
        <v>44807</v>
      </c>
      <c r="L636" s="62">
        <f t="shared" ca="1" si="270"/>
        <v>1562</v>
      </c>
      <c r="M636" s="62">
        <f t="shared" ca="1" si="286"/>
        <v>1562</v>
      </c>
      <c r="N636" s="62">
        <f t="shared" ca="1" si="290"/>
        <v>1357</v>
      </c>
      <c r="O636" s="62">
        <f t="shared" ca="1" si="271"/>
        <v>205</v>
      </c>
      <c r="P636" s="62">
        <f t="shared" ca="1" si="272"/>
        <v>205</v>
      </c>
      <c r="Q636" s="62">
        <f t="shared" ca="1" si="280"/>
        <v>914307.27500000002</v>
      </c>
      <c r="R636" s="43">
        <f ca="1">SUM(P$12:P636)</f>
        <v>467915.27500000002</v>
      </c>
      <c r="S636" s="60">
        <f ca="1">SUM(N$12:N636)+SUMIF(O$12:O636, "&lt;0")</f>
        <v>446392</v>
      </c>
      <c r="U636" s="61">
        <v>44807</v>
      </c>
      <c r="V636" s="62">
        <f t="shared" ca="1" si="284"/>
        <v>2062</v>
      </c>
      <c r="W636" s="62">
        <f t="shared" ca="1" si="287"/>
        <v>2062</v>
      </c>
      <c r="X636" s="62">
        <f t="shared" ca="1" si="291"/>
        <v>1603</v>
      </c>
      <c r="Y636" s="62">
        <f t="shared" ca="1" si="273"/>
        <v>459</v>
      </c>
      <c r="Z636" s="62">
        <f t="shared" ca="1" si="274"/>
        <v>459</v>
      </c>
      <c r="AA636" s="62">
        <f t="shared" ca="1" si="281"/>
        <v>1183057.2749999999</v>
      </c>
      <c r="AB636" s="43">
        <f ca="1">SUM(Z$12:Z636)</f>
        <v>605259.27500000002</v>
      </c>
      <c r="AC636" s="60">
        <f ca="1">SUM(X$12:X636)+SUMIF(Y$12:Y636, "&lt;0")</f>
        <v>577798</v>
      </c>
      <c r="AE636" s="61">
        <v>44807</v>
      </c>
      <c r="AF636" s="62">
        <f t="shared" ca="1" si="267"/>
        <v>1562</v>
      </c>
      <c r="AG636" s="62">
        <f t="shared" ca="1" si="288"/>
        <v>1562</v>
      </c>
      <c r="AH636" s="62">
        <f t="shared" ca="1" si="292"/>
        <v>1363</v>
      </c>
      <c r="AI636" s="62">
        <f t="shared" ca="1" si="275"/>
        <v>199</v>
      </c>
      <c r="AJ636" s="62">
        <f t="shared" ca="1" si="276"/>
        <v>199</v>
      </c>
      <c r="AK636" s="62">
        <f t="shared" ca="1" si="282"/>
        <v>926807.27500000002</v>
      </c>
      <c r="AL636" s="43">
        <f ca="1">SUM(AJ$12:AJ636)</f>
        <v>474169.27500000002</v>
      </c>
      <c r="AM636" s="60">
        <f ca="1">SUM(AH$12:AH636)+SUMIF(AI$12:AI636, "&lt;0")</f>
        <v>452638</v>
      </c>
      <c r="AO636" s="61">
        <v>44807</v>
      </c>
      <c r="AP636" s="62">
        <f t="shared" ca="1" si="268"/>
        <v>2062</v>
      </c>
      <c r="AQ636" s="62">
        <f t="shared" ca="1" si="289"/>
        <v>2062</v>
      </c>
      <c r="AR636" s="62">
        <f t="shared" ca="1" si="293"/>
        <v>1603</v>
      </c>
      <c r="AS636" s="62">
        <f t="shared" ca="1" si="277"/>
        <v>459</v>
      </c>
      <c r="AT636" s="62">
        <f t="shared" ca="1" si="278"/>
        <v>459</v>
      </c>
      <c r="AU636" s="62">
        <f t="shared" ca="1" si="283"/>
        <v>1208057.2749999999</v>
      </c>
      <c r="AV636" s="43">
        <f ca="1">SUM(AT$12:AT636)</f>
        <v>617779.27500000002</v>
      </c>
      <c r="AW636" s="60">
        <f ca="1">SUM(AR$12:AR636)+SUMIF(AS$12:AS636, "&lt;0")</f>
        <v>590278</v>
      </c>
    </row>
    <row r="637" spans="1:49" x14ac:dyDescent="0.2">
      <c r="A637" s="33">
        <v>44808</v>
      </c>
      <c r="B637" s="54">
        <f ca="1">IF($A637&gt;= $C$5,$C$6, INDEX('[1]Historical Data'!$C$2:$C$745, MATCH(A637, '[1]Historical Data'!$A$2:$A$745, 0)))</f>
        <v>1062</v>
      </c>
      <c r="C637" s="62">
        <f t="shared" ca="1" si="285"/>
        <v>1062</v>
      </c>
      <c r="D637" s="62">
        <f t="shared" ca="1" si="294"/>
        <v>652</v>
      </c>
      <c r="E637" s="62">
        <f t="shared" ca="1" si="269"/>
        <v>410</v>
      </c>
      <c r="F637" s="62">
        <f t="shared" ca="1" si="266"/>
        <v>410</v>
      </c>
      <c r="G637" s="62">
        <f t="shared" ca="1" si="279"/>
        <v>646619.27500000002</v>
      </c>
      <c r="H637" s="43">
        <f ca="1">SUM(F$12:F637)</f>
        <v>331030.27500000002</v>
      </c>
      <c r="I637" s="60">
        <f ca="1">SUM(D$12:D637)+SUMIF(E$12:E637, "&lt;0")</f>
        <v>315589</v>
      </c>
      <c r="J637" s="43"/>
      <c r="K637" s="61">
        <v>44808</v>
      </c>
      <c r="L637" s="62">
        <f t="shared" ca="1" si="270"/>
        <v>1562</v>
      </c>
      <c r="M637" s="62">
        <f t="shared" ca="1" si="286"/>
        <v>1562</v>
      </c>
      <c r="N637" s="62">
        <f t="shared" ca="1" si="290"/>
        <v>837</v>
      </c>
      <c r="O637" s="62">
        <f t="shared" ca="1" si="271"/>
        <v>725</v>
      </c>
      <c r="P637" s="62">
        <f t="shared" ca="1" si="272"/>
        <v>725</v>
      </c>
      <c r="Q637" s="62">
        <f t="shared" ca="1" si="280"/>
        <v>915869.27500000002</v>
      </c>
      <c r="R637" s="43">
        <f ca="1">SUM(P$12:P637)</f>
        <v>468640.27500000002</v>
      </c>
      <c r="S637" s="60">
        <f ca="1">SUM(N$12:N637)+SUMIF(O$12:O637, "&lt;0")</f>
        <v>447229</v>
      </c>
      <c r="U637" s="61">
        <v>44808</v>
      </c>
      <c r="V637" s="62">
        <f t="shared" ca="1" si="284"/>
        <v>2062</v>
      </c>
      <c r="W637" s="62">
        <f t="shared" ca="1" si="287"/>
        <v>2062</v>
      </c>
      <c r="X637" s="62">
        <f t="shared" ca="1" si="291"/>
        <v>1071</v>
      </c>
      <c r="Y637" s="62">
        <f t="shared" ca="1" si="273"/>
        <v>991</v>
      </c>
      <c r="Z637" s="62">
        <f t="shared" ca="1" si="274"/>
        <v>991</v>
      </c>
      <c r="AA637" s="62">
        <f t="shared" ca="1" si="281"/>
        <v>1185119.2749999999</v>
      </c>
      <c r="AB637" s="43">
        <f ca="1">SUM(Z$12:Z637)</f>
        <v>606250.27500000002</v>
      </c>
      <c r="AC637" s="60">
        <f ca="1">SUM(X$12:X637)+SUMIF(Y$12:Y637, "&lt;0")</f>
        <v>578869</v>
      </c>
      <c r="AE637" s="61">
        <v>44808</v>
      </c>
      <c r="AF637" s="62">
        <f t="shared" ca="1" si="267"/>
        <v>1562</v>
      </c>
      <c r="AG637" s="62">
        <f t="shared" ca="1" si="288"/>
        <v>1562</v>
      </c>
      <c r="AH637" s="62">
        <f t="shared" ca="1" si="292"/>
        <v>831</v>
      </c>
      <c r="AI637" s="62">
        <f t="shared" ca="1" si="275"/>
        <v>731</v>
      </c>
      <c r="AJ637" s="62">
        <f t="shared" ca="1" si="276"/>
        <v>731</v>
      </c>
      <c r="AK637" s="62">
        <f t="shared" ca="1" si="282"/>
        <v>928369.27500000002</v>
      </c>
      <c r="AL637" s="43">
        <f ca="1">SUM(AJ$12:AJ637)</f>
        <v>474900.27500000002</v>
      </c>
      <c r="AM637" s="60">
        <f ca="1">SUM(AH$12:AH637)+SUMIF(AI$12:AI637, "&lt;0")</f>
        <v>453469</v>
      </c>
      <c r="AO637" s="61">
        <v>44808</v>
      </c>
      <c r="AP637" s="62">
        <f t="shared" ca="1" si="268"/>
        <v>2062</v>
      </c>
      <c r="AQ637" s="62">
        <f t="shared" ca="1" si="289"/>
        <v>2062</v>
      </c>
      <c r="AR637" s="62">
        <f t="shared" ca="1" si="293"/>
        <v>1071</v>
      </c>
      <c r="AS637" s="62">
        <f t="shared" ca="1" si="277"/>
        <v>991</v>
      </c>
      <c r="AT637" s="62">
        <f t="shared" ca="1" si="278"/>
        <v>991</v>
      </c>
      <c r="AU637" s="62">
        <f t="shared" ca="1" si="283"/>
        <v>1210119.2749999999</v>
      </c>
      <c r="AV637" s="43">
        <f ca="1">SUM(AT$12:AT637)</f>
        <v>618770.27500000002</v>
      </c>
      <c r="AW637" s="60">
        <f ca="1">SUM(AR$12:AR637)+SUMIF(AS$12:AS637, "&lt;0")</f>
        <v>591349</v>
      </c>
    </row>
    <row r="638" spans="1:49" x14ac:dyDescent="0.2">
      <c r="A638" s="33">
        <v>44809</v>
      </c>
      <c r="B638" s="54">
        <f ca="1">IF($A638&gt;= $C$5,$C$6, INDEX('[1]Historical Data'!$C$2:$C$745, MATCH(A638, '[1]Historical Data'!$A$2:$A$745, 0)))</f>
        <v>1062</v>
      </c>
      <c r="C638" s="62">
        <f t="shared" ca="1" si="285"/>
        <v>1062</v>
      </c>
      <c r="D638" s="62">
        <f t="shared" ca="1" si="294"/>
        <v>500</v>
      </c>
      <c r="E638" s="62">
        <f t="shared" ca="1" si="269"/>
        <v>562</v>
      </c>
      <c r="F638" s="62">
        <f t="shared" ca="1" si="266"/>
        <v>562</v>
      </c>
      <c r="G638" s="62">
        <f t="shared" ca="1" si="279"/>
        <v>647681.27500000002</v>
      </c>
      <c r="H638" s="43">
        <f ca="1">SUM(F$12:F638)</f>
        <v>331592.27500000002</v>
      </c>
      <c r="I638" s="60">
        <f ca="1">SUM(D$12:D638)+SUMIF(E$12:E638, "&lt;0")</f>
        <v>316089</v>
      </c>
      <c r="J638" s="43"/>
      <c r="K638" s="61">
        <v>44809</v>
      </c>
      <c r="L638" s="62">
        <f t="shared" ca="1" si="270"/>
        <v>1562</v>
      </c>
      <c r="M638" s="62">
        <f t="shared" ca="1" si="286"/>
        <v>1562</v>
      </c>
      <c r="N638" s="62">
        <f t="shared" ca="1" si="290"/>
        <v>740</v>
      </c>
      <c r="O638" s="62">
        <f t="shared" ca="1" si="271"/>
        <v>822</v>
      </c>
      <c r="P638" s="62">
        <f t="shared" ca="1" si="272"/>
        <v>822</v>
      </c>
      <c r="Q638" s="62">
        <f t="shared" ca="1" si="280"/>
        <v>917431.27500000002</v>
      </c>
      <c r="R638" s="43">
        <f ca="1">SUM(P$12:P638)</f>
        <v>469462.27500000002</v>
      </c>
      <c r="S638" s="60">
        <f ca="1">SUM(N$12:N638)+SUMIF(O$12:O638, "&lt;0")</f>
        <v>447969</v>
      </c>
      <c r="U638" s="61">
        <v>44809</v>
      </c>
      <c r="V638" s="62">
        <f t="shared" ca="1" si="284"/>
        <v>2062</v>
      </c>
      <c r="W638" s="62">
        <f t="shared" ca="1" si="287"/>
        <v>2062</v>
      </c>
      <c r="X638" s="62">
        <f t="shared" ca="1" si="291"/>
        <v>980</v>
      </c>
      <c r="Y638" s="62">
        <f t="shared" ca="1" si="273"/>
        <v>1082</v>
      </c>
      <c r="Z638" s="62">
        <f t="shared" ca="1" si="274"/>
        <v>1082</v>
      </c>
      <c r="AA638" s="62">
        <f t="shared" ca="1" si="281"/>
        <v>1187181.2749999999</v>
      </c>
      <c r="AB638" s="43">
        <f ca="1">SUM(Z$12:Z638)</f>
        <v>607332.27500000002</v>
      </c>
      <c r="AC638" s="60">
        <f ca="1">SUM(X$12:X638)+SUMIF(Y$12:Y638, "&lt;0")</f>
        <v>579849</v>
      </c>
      <c r="AE638" s="61">
        <v>44809</v>
      </c>
      <c r="AF638" s="62">
        <f t="shared" ca="1" si="267"/>
        <v>1562</v>
      </c>
      <c r="AG638" s="62">
        <f t="shared" ca="1" si="288"/>
        <v>1562</v>
      </c>
      <c r="AH638" s="62">
        <f t="shared" ca="1" si="292"/>
        <v>740</v>
      </c>
      <c r="AI638" s="62">
        <f t="shared" ca="1" si="275"/>
        <v>822</v>
      </c>
      <c r="AJ638" s="62">
        <f t="shared" ca="1" si="276"/>
        <v>822</v>
      </c>
      <c r="AK638" s="62">
        <f t="shared" ca="1" si="282"/>
        <v>929931.27500000002</v>
      </c>
      <c r="AL638" s="43">
        <f ca="1">SUM(AJ$12:AJ638)</f>
        <v>475722.27500000002</v>
      </c>
      <c r="AM638" s="60">
        <f ca="1">SUM(AH$12:AH638)+SUMIF(AI$12:AI638, "&lt;0")</f>
        <v>454209</v>
      </c>
      <c r="AO638" s="61">
        <v>44809</v>
      </c>
      <c r="AP638" s="62">
        <f t="shared" ca="1" si="268"/>
        <v>2062</v>
      </c>
      <c r="AQ638" s="62">
        <f t="shared" ca="1" si="289"/>
        <v>2062</v>
      </c>
      <c r="AR638" s="62">
        <f t="shared" ca="1" si="293"/>
        <v>980</v>
      </c>
      <c r="AS638" s="62">
        <f t="shared" ca="1" si="277"/>
        <v>1082</v>
      </c>
      <c r="AT638" s="62">
        <f t="shared" ca="1" si="278"/>
        <v>1082</v>
      </c>
      <c r="AU638" s="62">
        <f t="shared" ca="1" si="283"/>
        <v>1212181.2749999999</v>
      </c>
      <c r="AV638" s="43">
        <f ca="1">SUM(AT$12:AT638)</f>
        <v>619852.27500000002</v>
      </c>
      <c r="AW638" s="60">
        <f ca="1">SUM(AR$12:AR638)+SUMIF(AS$12:AS638, "&lt;0")</f>
        <v>592329</v>
      </c>
    </row>
    <row r="639" spans="1:49" x14ac:dyDescent="0.2">
      <c r="A639" s="33">
        <v>44810</v>
      </c>
      <c r="B639" s="54">
        <f ca="1">IF($A639&gt;= $C$5,$C$6, INDEX('[1]Historical Data'!$C$2:$C$745, MATCH(A639, '[1]Historical Data'!$A$2:$A$745, 0)))</f>
        <v>1062</v>
      </c>
      <c r="C639" s="62">
        <f t="shared" ca="1" si="285"/>
        <v>1062</v>
      </c>
      <c r="D639" s="62">
        <f t="shared" ca="1" si="294"/>
        <v>1020</v>
      </c>
      <c r="E639" s="62">
        <f t="shared" ca="1" si="269"/>
        <v>42</v>
      </c>
      <c r="F639" s="62">
        <f t="shared" ca="1" si="266"/>
        <v>42</v>
      </c>
      <c r="G639" s="62">
        <f t="shared" ca="1" si="279"/>
        <v>648743.27500000002</v>
      </c>
      <c r="H639" s="43">
        <f ca="1">SUM(F$12:F639)</f>
        <v>331634.27500000002</v>
      </c>
      <c r="I639" s="60">
        <f ca="1">SUM(D$12:D639)+SUMIF(E$12:E639, "&lt;0")</f>
        <v>317109</v>
      </c>
      <c r="J639" s="43"/>
      <c r="K639" s="61">
        <v>44810</v>
      </c>
      <c r="L639" s="62">
        <f t="shared" ca="1" si="270"/>
        <v>1562</v>
      </c>
      <c r="M639" s="62">
        <f t="shared" ca="1" si="286"/>
        <v>1562</v>
      </c>
      <c r="N639" s="62">
        <f t="shared" ca="1" si="290"/>
        <v>1260</v>
      </c>
      <c r="O639" s="62">
        <f t="shared" ca="1" si="271"/>
        <v>302</v>
      </c>
      <c r="P639" s="62">
        <f t="shared" ca="1" si="272"/>
        <v>302</v>
      </c>
      <c r="Q639" s="62">
        <f t="shared" ca="1" si="280"/>
        <v>918993.27500000002</v>
      </c>
      <c r="R639" s="43">
        <f ca="1">SUM(P$12:P639)</f>
        <v>469764.27500000002</v>
      </c>
      <c r="S639" s="60">
        <f ca="1">SUM(N$12:N639)+SUMIF(O$12:O639, "&lt;0")</f>
        <v>449229</v>
      </c>
      <c r="U639" s="61">
        <v>44810</v>
      </c>
      <c r="V639" s="62">
        <f t="shared" ca="1" si="284"/>
        <v>2062</v>
      </c>
      <c r="W639" s="62">
        <f t="shared" ca="1" si="287"/>
        <v>2062</v>
      </c>
      <c r="X639" s="62">
        <f t="shared" ca="1" si="291"/>
        <v>1500</v>
      </c>
      <c r="Y639" s="62">
        <f t="shared" ca="1" si="273"/>
        <v>562</v>
      </c>
      <c r="Z639" s="62">
        <f t="shared" ca="1" si="274"/>
        <v>562</v>
      </c>
      <c r="AA639" s="62">
        <f t="shared" ca="1" si="281"/>
        <v>1189243.2749999999</v>
      </c>
      <c r="AB639" s="43">
        <f ca="1">SUM(Z$12:Z639)</f>
        <v>607894.27500000002</v>
      </c>
      <c r="AC639" s="60">
        <f ca="1">SUM(X$12:X639)+SUMIF(Y$12:Y639, "&lt;0")</f>
        <v>581349</v>
      </c>
      <c r="AE639" s="61">
        <v>44810</v>
      </c>
      <c r="AF639" s="62">
        <f t="shared" ca="1" si="267"/>
        <v>1562</v>
      </c>
      <c r="AG639" s="62">
        <f t="shared" ca="1" si="288"/>
        <v>1562</v>
      </c>
      <c r="AH639" s="62">
        <f t="shared" ca="1" si="292"/>
        <v>1260</v>
      </c>
      <c r="AI639" s="62">
        <f t="shared" ca="1" si="275"/>
        <v>302</v>
      </c>
      <c r="AJ639" s="62">
        <f t="shared" ca="1" si="276"/>
        <v>302</v>
      </c>
      <c r="AK639" s="62">
        <f t="shared" ca="1" si="282"/>
        <v>931493.27500000002</v>
      </c>
      <c r="AL639" s="43">
        <f ca="1">SUM(AJ$12:AJ639)</f>
        <v>476024.27500000002</v>
      </c>
      <c r="AM639" s="60">
        <f ca="1">SUM(AH$12:AH639)+SUMIF(AI$12:AI639, "&lt;0")</f>
        <v>455469</v>
      </c>
      <c r="AO639" s="61">
        <v>44810</v>
      </c>
      <c r="AP639" s="62">
        <f t="shared" ca="1" si="268"/>
        <v>2062</v>
      </c>
      <c r="AQ639" s="62">
        <f t="shared" ca="1" si="289"/>
        <v>2062</v>
      </c>
      <c r="AR639" s="62">
        <f t="shared" ca="1" si="293"/>
        <v>1500</v>
      </c>
      <c r="AS639" s="62">
        <f t="shared" ca="1" si="277"/>
        <v>562</v>
      </c>
      <c r="AT639" s="62">
        <f t="shared" ca="1" si="278"/>
        <v>562</v>
      </c>
      <c r="AU639" s="62">
        <f t="shared" ca="1" si="283"/>
        <v>1214243.2749999999</v>
      </c>
      <c r="AV639" s="43">
        <f ca="1">SUM(AT$12:AT639)</f>
        <v>620414.27500000002</v>
      </c>
      <c r="AW639" s="60">
        <f ca="1">SUM(AR$12:AR639)+SUMIF(AS$12:AS639, "&lt;0")</f>
        <v>593829</v>
      </c>
    </row>
    <row r="640" spans="1:49" x14ac:dyDescent="0.2">
      <c r="A640" s="33">
        <v>44811</v>
      </c>
      <c r="B640" s="54">
        <f ca="1">IF($A640&gt;= $C$5,$C$6, INDEX('[1]Historical Data'!$C$2:$C$745, MATCH(A640, '[1]Historical Data'!$A$2:$A$745, 0)))</f>
        <v>1062</v>
      </c>
      <c r="C640" s="62">
        <f t="shared" ca="1" si="285"/>
        <v>1062</v>
      </c>
      <c r="D640" s="62">
        <f t="shared" ca="1" si="294"/>
        <v>943</v>
      </c>
      <c r="E640" s="62">
        <f t="shared" ca="1" si="269"/>
        <v>119</v>
      </c>
      <c r="F640" s="62">
        <f t="shared" ca="1" si="266"/>
        <v>119</v>
      </c>
      <c r="G640" s="62">
        <f t="shared" ca="1" si="279"/>
        <v>649805.27500000002</v>
      </c>
      <c r="H640" s="43">
        <f ca="1">SUM(F$12:F640)</f>
        <v>331753.27500000002</v>
      </c>
      <c r="I640" s="60">
        <f ca="1">SUM(D$12:D640)+SUMIF(E$12:E640, "&lt;0")</f>
        <v>318052</v>
      </c>
      <c r="J640" s="43"/>
      <c r="K640" s="61">
        <v>44811</v>
      </c>
      <c r="L640" s="62">
        <f t="shared" ca="1" si="270"/>
        <v>1562</v>
      </c>
      <c r="M640" s="62">
        <f t="shared" ca="1" si="286"/>
        <v>1562</v>
      </c>
      <c r="N640" s="62">
        <f t="shared" ca="1" si="290"/>
        <v>1183</v>
      </c>
      <c r="O640" s="62">
        <f t="shared" ca="1" si="271"/>
        <v>379</v>
      </c>
      <c r="P640" s="62">
        <f t="shared" ca="1" si="272"/>
        <v>379</v>
      </c>
      <c r="Q640" s="62">
        <f t="shared" ca="1" si="280"/>
        <v>920555.27500000002</v>
      </c>
      <c r="R640" s="43">
        <f ca="1">SUM(P$12:P640)</f>
        <v>470143.27500000002</v>
      </c>
      <c r="S640" s="60">
        <f ca="1">SUM(N$12:N640)+SUMIF(O$12:O640, "&lt;0")</f>
        <v>450412</v>
      </c>
      <c r="U640" s="61">
        <v>44811</v>
      </c>
      <c r="V640" s="62">
        <f t="shared" ca="1" si="284"/>
        <v>2062</v>
      </c>
      <c r="W640" s="62">
        <f t="shared" ca="1" si="287"/>
        <v>2062</v>
      </c>
      <c r="X640" s="62">
        <f t="shared" ca="1" si="291"/>
        <v>1423</v>
      </c>
      <c r="Y640" s="62">
        <f t="shared" ca="1" si="273"/>
        <v>639</v>
      </c>
      <c r="Z640" s="62">
        <f t="shared" ca="1" si="274"/>
        <v>639</v>
      </c>
      <c r="AA640" s="62">
        <f t="shared" ca="1" si="281"/>
        <v>1191305.2749999999</v>
      </c>
      <c r="AB640" s="43">
        <f ca="1">SUM(Z$12:Z640)</f>
        <v>608533.27500000002</v>
      </c>
      <c r="AC640" s="60">
        <f ca="1">SUM(X$12:X640)+SUMIF(Y$12:Y640, "&lt;0")</f>
        <v>582772</v>
      </c>
      <c r="AE640" s="61">
        <v>44811</v>
      </c>
      <c r="AF640" s="62">
        <f t="shared" ca="1" si="267"/>
        <v>1562</v>
      </c>
      <c r="AG640" s="62">
        <f t="shared" ca="1" si="288"/>
        <v>1562</v>
      </c>
      <c r="AH640" s="62">
        <f t="shared" ca="1" si="292"/>
        <v>1183</v>
      </c>
      <c r="AI640" s="62">
        <f t="shared" ca="1" si="275"/>
        <v>379</v>
      </c>
      <c r="AJ640" s="62">
        <f t="shared" ca="1" si="276"/>
        <v>379</v>
      </c>
      <c r="AK640" s="62">
        <f t="shared" ca="1" si="282"/>
        <v>933055.27500000002</v>
      </c>
      <c r="AL640" s="43">
        <f ca="1">SUM(AJ$12:AJ640)</f>
        <v>476403.27500000002</v>
      </c>
      <c r="AM640" s="60">
        <f ca="1">SUM(AH$12:AH640)+SUMIF(AI$12:AI640, "&lt;0")</f>
        <v>456652</v>
      </c>
      <c r="AO640" s="61">
        <v>44811</v>
      </c>
      <c r="AP640" s="62">
        <f t="shared" ca="1" si="268"/>
        <v>2062</v>
      </c>
      <c r="AQ640" s="62">
        <f t="shared" ca="1" si="289"/>
        <v>2062</v>
      </c>
      <c r="AR640" s="62">
        <f t="shared" ca="1" si="293"/>
        <v>1423</v>
      </c>
      <c r="AS640" s="62">
        <f t="shared" ca="1" si="277"/>
        <v>639</v>
      </c>
      <c r="AT640" s="62">
        <f t="shared" ca="1" si="278"/>
        <v>639</v>
      </c>
      <c r="AU640" s="62">
        <f t="shared" ca="1" si="283"/>
        <v>1216305.2749999999</v>
      </c>
      <c r="AV640" s="43">
        <f ca="1">SUM(AT$12:AT640)</f>
        <v>621053.27500000002</v>
      </c>
      <c r="AW640" s="60">
        <f ca="1">SUM(AR$12:AR640)+SUMIF(AS$12:AS640, "&lt;0")</f>
        <v>595252</v>
      </c>
    </row>
    <row r="641" spans="1:49" x14ac:dyDescent="0.2">
      <c r="A641" s="33">
        <v>44812</v>
      </c>
      <c r="B641" s="54">
        <f ca="1">IF($A641&gt;= $C$5,$C$6, INDEX('[1]Historical Data'!$C$2:$C$745, MATCH(A641, '[1]Historical Data'!$A$2:$A$745, 0)))</f>
        <v>1062</v>
      </c>
      <c r="C641" s="62">
        <f t="shared" ca="1" si="285"/>
        <v>1062</v>
      </c>
      <c r="D641" s="62">
        <f t="shared" ca="1" si="294"/>
        <v>350</v>
      </c>
      <c r="E641" s="62">
        <f t="shared" ca="1" si="269"/>
        <v>712</v>
      </c>
      <c r="F641" s="62">
        <f t="shared" ca="1" si="266"/>
        <v>712</v>
      </c>
      <c r="G641" s="62">
        <f t="shared" ca="1" si="279"/>
        <v>650867.27500000002</v>
      </c>
      <c r="H641" s="43">
        <f ca="1">SUM(F$12:F641)</f>
        <v>332465.27500000002</v>
      </c>
      <c r="I641" s="60">
        <f ca="1">SUM(D$12:D641)+SUMIF(E$12:E641, "&lt;0")</f>
        <v>318402</v>
      </c>
      <c r="J641" s="43"/>
      <c r="K641" s="61">
        <v>44812</v>
      </c>
      <c r="L641" s="62">
        <f t="shared" ca="1" si="270"/>
        <v>1562</v>
      </c>
      <c r="M641" s="62">
        <f t="shared" ca="1" si="286"/>
        <v>1562</v>
      </c>
      <c r="N641" s="62">
        <f t="shared" ca="1" si="290"/>
        <v>590</v>
      </c>
      <c r="O641" s="62">
        <f t="shared" ca="1" si="271"/>
        <v>972</v>
      </c>
      <c r="P641" s="62">
        <f t="shared" ca="1" si="272"/>
        <v>972</v>
      </c>
      <c r="Q641" s="62">
        <f t="shared" ca="1" si="280"/>
        <v>922117.27500000002</v>
      </c>
      <c r="R641" s="43">
        <f ca="1">SUM(P$12:P641)</f>
        <v>471115.27500000002</v>
      </c>
      <c r="S641" s="60">
        <f ca="1">SUM(N$12:N641)+SUMIF(O$12:O641, "&lt;0")</f>
        <v>451002</v>
      </c>
      <c r="U641" s="61">
        <v>44812</v>
      </c>
      <c r="V641" s="62">
        <f t="shared" ca="1" si="284"/>
        <v>2062</v>
      </c>
      <c r="W641" s="62">
        <f t="shared" ca="1" si="287"/>
        <v>2062</v>
      </c>
      <c r="X641" s="62">
        <f t="shared" ca="1" si="291"/>
        <v>830</v>
      </c>
      <c r="Y641" s="62">
        <f t="shared" ca="1" si="273"/>
        <v>1232</v>
      </c>
      <c r="Z641" s="62">
        <f t="shared" ca="1" si="274"/>
        <v>1232</v>
      </c>
      <c r="AA641" s="62">
        <f t="shared" ca="1" si="281"/>
        <v>1193367.2749999999</v>
      </c>
      <c r="AB641" s="43">
        <f ca="1">SUM(Z$12:Z641)</f>
        <v>609765.27500000002</v>
      </c>
      <c r="AC641" s="60">
        <f ca="1">SUM(X$12:X641)+SUMIF(Y$12:Y641, "&lt;0")</f>
        <v>583602</v>
      </c>
      <c r="AE641" s="61">
        <v>44812</v>
      </c>
      <c r="AF641" s="62">
        <f t="shared" ca="1" si="267"/>
        <v>1562</v>
      </c>
      <c r="AG641" s="62">
        <f t="shared" ca="1" si="288"/>
        <v>1562</v>
      </c>
      <c r="AH641" s="62">
        <f t="shared" ca="1" si="292"/>
        <v>590</v>
      </c>
      <c r="AI641" s="62">
        <f t="shared" ca="1" si="275"/>
        <v>972</v>
      </c>
      <c r="AJ641" s="62">
        <f t="shared" ca="1" si="276"/>
        <v>972</v>
      </c>
      <c r="AK641" s="62">
        <f t="shared" ca="1" si="282"/>
        <v>934617.27500000002</v>
      </c>
      <c r="AL641" s="43">
        <f ca="1">SUM(AJ$12:AJ641)</f>
        <v>477375.27500000002</v>
      </c>
      <c r="AM641" s="60">
        <f ca="1">SUM(AH$12:AH641)+SUMIF(AI$12:AI641, "&lt;0")</f>
        <v>457242</v>
      </c>
      <c r="AO641" s="61">
        <v>44812</v>
      </c>
      <c r="AP641" s="62">
        <f t="shared" ca="1" si="268"/>
        <v>2062</v>
      </c>
      <c r="AQ641" s="62">
        <f t="shared" ca="1" si="289"/>
        <v>2062</v>
      </c>
      <c r="AR641" s="62">
        <f t="shared" ca="1" si="293"/>
        <v>830</v>
      </c>
      <c r="AS641" s="62">
        <f t="shared" ca="1" si="277"/>
        <v>1232</v>
      </c>
      <c r="AT641" s="62">
        <f t="shared" ca="1" si="278"/>
        <v>1232</v>
      </c>
      <c r="AU641" s="62">
        <f t="shared" ca="1" si="283"/>
        <v>1218367.2749999999</v>
      </c>
      <c r="AV641" s="43">
        <f ca="1">SUM(AT$12:AT641)</f>
        <v>622285.27500000002</v>
      </c>
      <c r="AW641" s="60">
        <f ca="1">SUM(AR$12:AR641)+SUMIF(AS$12:AS641, "&lt;0")</f>
        <v>596082</v>
      </c>
    </row>
    <row r="642" spans="1:49" x14ac:dyDescent="0.2">
      <c r="A642" s="33">
        <v>44813</v>
      </c>
      <c r="B642" s="54">
        <f ca="1">IF($A642&gt;= $C$5,$C$6, INDEX('[1]Historical Data'!$C$2:$C$745, MATCH(A642, '[1]Historical Data'!$A$2:$A$745, 0)))</f>
        <v>1062</v>
      </c>
      <c r="C642" s="62">
        <f t="shared" ca="1" si="285"/>
        <v>1062</v>
      </c>
      <c r="D642" s="62">
        <f t="shared" ca="1" si="294"/>
        <v>537</v>
      </c>
      <c r="E642" s="62">
        <f t="shared" ca="1" si="269"/>
        <v>525</v>
      </c>
      <c r="F642" s="62">
        <f t="shared" ca="1" si="266"/>
        <v>525</v>
      </c>
      <c r="G642" s="62">
        <f t="shared" ca="1" si="279"/>
        <v>651929.27500000002</v>
      </c>
      <c r="H642" s="43">
        <f ca="1">SUM(F$12:F642)</f>
        <v>332990.27500000002</v>
      </c>
      <c r="I642" s="60">
        <f ca="1">SUM(D$12:D642)+SUMIF(E$12:E642, "&lt;0")</f>
        <v>318939</v>
      </c>
      <c r="J642" s="43"/>
      <c r="K642" s="61">
        <v>44813</v>
      </c>
      <c r="L642" s="62">
        <f t="shared" ca="1" si="270"/>
        <v>1562</v>
      </c>
      <c r="M642" s="62">
        <f t="shared" ca="1" si="286"/>
        <v>1562</v>
      </c>
      <c r="N642" s="62">
        <f t="shared" ca="1" si="290"/>
        <v>777</v>
      </c>
      <c r="O642" s="62">
        <f t="shared" ca="1" si="271"/>
        <v>785</v>
      </c>
      <c r="P642" s="62">
        <f t="shared" ca="1" si="272"/>
        <v>785</v>
      </c>
      <c r="Q642" s="62">
        <f t="shared" ca="1" si="280"/>
        <v>923679.27500000002</v>
      </c>
      <c r="R642" s="43">
        <f ca="1">SUM(P$12:P642)</f>
        <v>471900.27500000002</v>
      </c>
      <c r="S642" s="60">
        <f ca="1">SUM(N$12:N642)+SUMIF(O$12:O642, "&lt;0")</f>
        <v>451779</v>
      </c>
      <c r="U642" s="61">
        <v>44813</v>
      </c>
      <c r="V642" s="62">
        <f t="shared" ca="1" si="284"/>
        <v>2062</v>
      </c>
      <c r="W642" s="62">
        <f t="shared" ca="1" si="287"/>
        <v>2062</v>
      </c>
      <c r="X642" s="62">
        <f t="shared" ca="1" si="291"/>
        <v>1017</v>
      </c>
      <c r="Y642" s="62">
        <f t="shared" ca="1" si="273"/>
        <v>1045</v>
      </c>
      <c r="Z642" s="62">
        <f t="shared" ca="1" si="274"/>
        <v>1045</v>
      </c>
      <c r="AA642" s="62">
        <f t="shared" ca="1" si="281"/>
        <v>1195429.2749999999</v>
      </c>
      <c r="AB642" s="43">
        <f ca="1">SUM(Z$12:Z642)</f>
        <v>610810.27500000002</v>
      </c>
      <c r="AC642" s="60">
        <f ca="1">SUM(X$12:X642)+SUMIF(Y$12:Y642, "&lt;0")</f>
        <v>584619</v>
      </c>
      <c r="AE642" s="61">
        <v>44813</v>
      </c>
      <c r="AF642" s="62">
        <f t="shared" ca="1" si="267"/>
        <v>1562</v>
      </c>
      <c r="AG642" s="62">
        <f t="shared" ca="1" si="288"/>
        <v>1562</v>
      </c>
      <c r="AH642" s="62">
        <f t="shared" ca="1" si="292"/>
        <v>777</v>
      </c>
      <c r="AI642" s="62">
        <f t="shared" ca="1" si="275"/>
        <v>785</v>
      </c>
      <c r="AJ642" s="62">
        <f t="shared" ca="1" si="276"/>
        <v>785</v>
      </c>
      <c r="AK642" s="62">
        <f t="shared" ca="1" si="282"/>
        <v>936179.27500000002</v>
      </c>
      <c r="AL642" s="43">
        <f ca="1">SUM(AJ$12:AJ642)</f>
        <v>478160.27500000002</v>
      </c>
      <c r="AM642" s="60">
        <f ca="1">SUM(AH$12:AH642)+SUMIF(AI$12:AI642, "&lt;0")</f>
        <v>458019</v>
      </c>
      <c r="AO642" s="61">
        <v>44813</v>
      </c>
      <c r="AP642" s="62">
        <f t="shared" ca="1" si="268"/>
        <v>2062</v>
      </c>
      <c r="AQ642" s="62">
        <f t="shared" ca="1" si="289"/>
        <v>2062</v>
      </c>
      <c r="AR642" s="62">
        <f t="shared" ca="1" si="293"/>
        <v>1017</v>
      </c>
      <c r="AS642" s="62">
        <f t="shared" ca="1" si="277"/>
        <v>1045</v>
      </c>
      <c r="AT642" s="62">
        <f t="shared" ca="1" si="278"/>
        <v>1045</v>
      </c>
      <c r="AU642" s="62">
        <f t="shared" ca="1" si="283"/>
        <v>1220429.2749999999</v>
      </c>
      <c r="AV642" s="43">
        <f ca="1">SUM(AT$12:AT642)</f>
        <v>623330.27500000002</v>
      </c>
      <c r="AW642" s="60">
        <f ca="1">SUM(AR$12:AR642)+SUMIF(AS$12:AS642, "&lt;0")</f>
        <v>597099</v>
      </c>
    </row>
    <row r="643" spans="1:49" x14ac:dyDescent="0.2">
      <c r="A643" s="33">
        <v>44814</v>
      </c>
      <c r="B643" s="54">
        <f ca="1">IF($A643&gt;= $C$5,$C$6, INDEX('[1]Historical Data'!$C$2:$C$745, MATCH(A643, '[1]Historical Data'!$A$2:$A$745, 0)))</f>
        <v>1062</v>
      </c>
      <c r="C643" s="62">
        <f t="shared" ca="1" si="285"/>
        <v>1062</v>
      </c>
      <c r="D643" s="62">
        <f t="shared" ca="1" si="294"/>
        <v>401</v>
      </c>
      <c r="E643" s="62">
        <f t="shared" ca="1" si="269"/>
        <v>661</v>
      </c>
      <c r="F643" s="62">
        <f t="shared" ca="1" si="266"/>
        <v>661</v>
      </c>
      <c r="G643" s="62">
        <f t="shared" ca="1" si="279"/>
        <v>652991.27500000002</v>
      </c>
      <c r="H643" s="43">
        <f ca="1">SUM(F$12:F643)</f>
        <v>333651.27500000002</v>
      </c>
      <c r="I643" s="60">
        <f ca="1">SUM(D$12:D643)+SUMIF(E$12:E643, "&lt;0")</f>
        <v>319340</v>
      </c>
      <c r="J643" s="43"/>
      <c r="K643" s="61">
        <v>44814</v>
      </c>
      <c r="L643" s="62">
        <f t="shared" ca="1" si="270"/>
        <v>1562</v>
      </c>
      <c r="M643" s="62">
        <f t="shared" ca="1" si="286"/>
        <v>1562</v>
      </c>
      <c r="N643" s="62">
        <f t="shared" ca="1" si="290"/>
        <v>641</v>
      </c>
      <c r="O643" s="62">
        <f t="shared" ca="1" si="271"/>
        <v>921</v>
      </c>
      <c r="P643" s="62">
        <f t="shared" ca="1" si="272"/>
        <v>921</v>
      </c>
      <c r="Q643" s="62">
        <f t="shared" ca="1" si="280"/>
        <v>925241.27500000002</v>
      </c>
      <c r="R643" s="43">
        <f ca="1">SUM(P$12:P643)</f>
        <v>472821.27500000002</v>
      </c>
      <c r="S643" s="60">
        <f ca="1">SUM(N$12:N643)+SUMIF(O$12:O643, "&lt;0")</f>
        <v>452420</v>
      </c>
      <c r="U643" s="61">
        <v>44814</v>
      </c>
      <c r="V643" s="62">
        <f t="shared" ca="1" si="284"/>
        <v>2062</v>
      </c>
      <c r="W643" s="62">
        <f t="shared" ca="1" si="287"/>
        <v>2062</v>
      </c>
      <c r="X643" s="62">
        <f t="shared" ca="1" si="291"/>
        <v>881</v>
      </c>
      <c r="Y643" s="62">
        <f t="shared" ca="1" si="273"/>
        <v>1181</v>
      </c>
      <c r="Z643" s="62">
        <f t="shared" ca="1" si="274"/>
        <v>1181</v>
      </c>
      <c r="AA643" s="62">
        <f t="shared" ca="1" si="281"/>
        <v>1197491.2749999999</v>
      </c>
      <c r="AB643" s="43">
        <f ca="1">SUM(Z$12:Z643)</f>
        <v>611991.27500000002</v>
      </c>
      <c r="AC643" s="60">
        <f ca="1">SUM(X$12:X643)+SUMIF(Y$12:Y643, "&lt;0")</f>
        <v>585500</v>
      </c>
      <c r="AE643" s="61">
        <v>44814</v>
      </c>
      <c r="AF643" s="62">
        <f t="shared" ca="1" si="267"/>
        <v>1562</v>
      </c>
      <c r="AG643" s="62">
        <f t="shared" ca="1" si="288"/>
        <v>1562</v>
      </c>
      <c r="AH643" s="62">
        <f t="shared" ca="1" si="292"/>
        <v>641</v>
      </c>
      <c r="AI643" s="62">
        <f t="shared" ca="1" si="275"/>
        <v>921</v>
      </c>
      <c r="AJ643" s="62">
        <f t="shared" ca="1" si="276"/>
        <v>921</v>
      </c>
      <c r="AK643" s="62">
        <f t="shared" ca="1" si="282"/>
        <v>937741.27500000002</v>
      </c>
      <c r="AL643" s="43">
        <f ca="1">SUM(AJ$12:AJ643)</f>
        <v>479081.27500000002</v>
      </c>
      <c r="AM643" s="60">
        <f ca="1">SUM(AH$12:AH643)+SUMIF(AI$12:AI643, "&lt;0")</f>
        <v>458660</v>
      </c>
      <c r="AO643" s="61">
        <v>44814</v>
      </c>
      <c r="AP643" s="62">
        <f t="shared" ca="1" si="268"/>
        <v>2062</v>
      </c>
      <c r="AQ643" s="62">
        <f t="shared" ca="1" si="289"/>
        <v>2062</v>
      </c>
      <c r="AR643" s="62">
        <f t="shared" ca="1" si="293"/>
        <v>881</v>
      </c>
      <c r="AS643" s="62">
        <f t="shared" ca="1" si="277"/>
        <v>1181</v>
      </c>
      <c r="AT643" s="62">
        <f t="shared" ca="1" si="278"/>
        <v>1181</v>
      </c>
      <c r="AU643" s="62">
        <f t="shared" ca="1" si="283"/>
        <v>1222491.2749999999</v>
      </c>
      <c r="AV643" s="43">
        <f ca="1">SUM(AT$12:AT643)</f>
        <v>624511.27500000002</v>
      </c>
      <c r="AW643" s="60">
        <f ca="1">SUM(AR$12:AR643)+SUMIF(AS$12:AS643, "&lt;0")</f>
        <v>597980</v>
      </c>
    </row>
    <row r="644" spans="1:49" x14ac:dyDescent="0.2">
      <c r="A644" s="33">
        <v>44815</v>
      </c>
      <c r="B644" s="54">
        <f ca="1">IF($A644&gt;= $C$5,$C$6, INDEX('[1]Historical Data'!$C$2:$C$745, MATCH(A644, '[1]Historical Data'!$A$2:$A$745, 0)))</f>
        <v>1062</v>
      </c>
      <c r="C644" s="62">
        <f t="shared" ca="1" si="285"/>
        <v>1062</v>
      </c>
      <c r="D644" s="62">
        <f t="shared" ca="1" si="294"/>
        <v>168</v>
      </c>
      <c r="E644" s="62">
        <f t="shared" ca="1" si="269"/>
        <v>894</v>
      </c>
      <c r="F644" s="62">
        <f t="shared" ca="1" si="266"/>
        <v>894</v>
      </c>
      <c r="G644" s="62">
        <f t="shared" ca="1" si="279"/>
        <v>654053.27500000002</v>
      </c>
      <c r="H644" s="43">
        <f ca="1">SUM(F$12:F644)</f>
        <v>334545.27500000002</v>
      </c>
      <c r="I644" s="60">
        <f ca="1">SUM(D$12:D644)+SUMIF(E$12:E644, "&lt;0")</f>
        <v>319508</v>
      </c>
      <c r="J644" s="43"/>
      <c r="K644" s="61">
        <v>44815</v>
      </c>
      <c r="L644" s="62">
        <f t="shared" ca="1" si="270"/>
        <v>1562</v>
      </c>
      <c r="M644" s="62">
        <f t="shared" ca="1" si="286"/>
        <v>1562</v>
      </c>
      <c r="N644" s="62">
        <f t="shared" ca="1" si="290"/>
        <v>408</v>
      </c>
      <c r="O644" s="62">
        <f t="shared" ca="1" si="271"/>
        <v>1154</v>
      </c>
      <c r="P644" s="62">
        <f t="shared" ca="1" si="272"/>
        <v>1154</v>
      </c>
      <c r="Q644" s="62">
        <f t="shared" ca="1" si="280"/>
        <v>926803.27500000002</v>
      </c>
      <c r="R644" s="43">
        <f ca="1">SUM(P$12:P644)</f>
        <v>473975.27500000002</v>
      </c>
      <c r="S644" s="60">
        <f ca="1">SUM(N$12:N644)+SUMIF(O$12:O644, "&lt;0")</f>
        <v>452828</v>
      </c>
      <c r="U644" s="61">
        <v>44815</v>
      </c>
      <c r="V644" s="62">
        <f t="shared" ca="1" si="284"/>
        <v>2062</v>
      </c>
      <c r="W644" s="62">
        <f t="shared" ca="1" si="287"/>
        <v>2062</v>
      </c>
      <c r="X644" s="62">
        <f t="shared" ca="1" si="291"/>
        <v>648</v>
      </c>
      <c r="Y644" s="62">
        <f t="shared" ca="1" si="273"/>
        <v>1414</v>
      </c>
      <c r="Z644" s="62">
        <f t="shared" ca="1" si="274"/>
        <v>1414</v>
      </c>
      <c r="AA644" s="62">
        <f t="shared" ca="1" si="281"/>
        <v>1199553.2749999999</v>
      </c>
      <c r="AB644" s="43">
        <f ca="1">SUM(Z$12:Z644)</f>
        <v>613405.27500000002</v>
      </c>
      <c r="AC644" s="60">
        <f ca="1">SUM(X$12:X644)+SUMIF(Y$12:Y644, "&lt;0")</f>
        <v>586148</v>
      </c>
      <c r="AE644" s="61">
        <v>44815</v>
      </c>
      <c r="AF644" s="62">
        <f t="shared" ca="1" si="267"/>
        <v>1562</v>
      </c>
      <c r="AG644" s="62">
        <f t="shared" ca="1" si="288"/>
        <v>1562</v>
      </c>
      <c r="AH644" s="62">
        <f t="shared" ca="1" si="292"/>
        <v>408</v>
      </c>
      <c r="AI644" s="62">
        <f t="shared" ca="1" si="275"/>
        <v>1154</v>
      </c>
      <c r="AJ644" s="62">
        <f t="shared" ca="1" si="276"/>
        <v>1154</v>
      </c>
      <c r="AK644" s="62">
        <f t="shared" ca="1" si="282"/>
        <v>939303.27500000002</v>
      </c>
      <c r="AL644" s="43">
        <f ca="1">SUM(AJ$12:AJ644)</f>
        <v>480235.27500000002</v>
      </c>
      <c r="AM644" s="60">
        <f ca="1">SUM(AH$12:AH644)+SUMIF(AI$12:AI644, "&lt;0")</f>
        <v>459068</v>
      </c>
      <c r="AO644" s="61">
        <v>44815</v>
      </c>
      <c r="AP644" s="62">
        <f t="shared" ca="1" si="268"/>
        <v>2062</v>
      </c>
      <c r="AQ644" s="62">
        <f t="shared" ca="1" si="289"/>
        <v>2062</v>
      </c>
      <c r="AR644" s="62">
        <f t="shared" ca="1" si="293"/>
        <v>648</v>
      </c>
      <c r="AS644" s="62">
        <f t="shared" ca="1" si="277"/>
        <v>1414</v>
      </c>
      <c r="AT644" s="62">
        <f t="shared" ca="1" si="278"/>
        <v>1414</v>
      </c>
      <c r="AU644" s="62">
        <f t="shared" ca="1" si="283"/>
        <v>1224553.2749999999</v>
      </c>
      <c r="AV644" s="43">
        <f ca="1">SUM(AT$12:AT644)</f>
        <v>625925.27500000002</v>
      </c>
      <c r="AW644" s="60">
        <f ca="1">SUM(AR$12:AR644)+SUMIF(AS$12:AS644, "&lt;0")</f>
        <v>598628</v>
      </c>
    </row>
    <row r="645" spans="1:49" x14ac:dyDescent="0.2">
      <c r="A645" s="33">
        <v>44816</v>
      </c>
      <c r="B645" s="54">
        <f ca="1">IF($A645&gt;= $C$5,$C$6, INDEX('[1]Historical Data'!$C$2:$C$745, MATCH(A645, '[1]Historical Data'!$A$2:$A$745, 0)))</f>
        <v>1062</v>
      </c>
      <c r="C645" s="62">
        <f t="shared" ca="1" si="285"/>
        <v>1062</v>
      </c>
      <c r="D645" s="62">
        <f t="shared" ca="1" si="294"/>
        <v>1062</v>
      </c>
      <c r="E645" s="62">
        <f t="shared" ca="1" si="269"/>
        <v>0</v>
      </c>
      <c r="F645" s="62">
        <f t="shared" ca="1" si="266"/>
        <v>0</v>
      </c>
      <c r="G645" s="62">
        <f t="shared" ca="1" si="279"/>
        <v>655115.27500000002</v>
      </c>
      <c r="H645" s="43">
        <f ca="1">SUM(F$12:F645)</f>
        <v>334545.27500000002</v>
      </c>
      <c r="I645" s="60">
        <f ca="1">SUM(D$12:D645)+SUMIF(E$12:E645, "&lt;0")</f>
        <v>320570</v>
      </c>
      <c r="J645" s="43"/>
      <c r="K645" s="61">
        <v>44816</v>
      </c>
      <c r="L645" s="62">
        <f t="shared" ca="1" si="270"/>
        <v>1562</v>
      </c>
      <c r="M645" s="62">
        <f t="shared" ca="1" si="286"/>
        <v>1562</v>
      </c>
      <c r="N645" s="62">
        <f t="shared" ca="1" si="290"/>
        <v>1402</v>
      </c>
      <c r="O645" s="62">
        <f t="shared" ca="1" si="271"/>
        <v>160</v>
      </c>
      <c r="P645" s="62">
        <f t="shared" ca="1" si="272"/>
        <v>160</v>
      </c>
      <c r="Q645" s="62">
        <f t="shared" ca="1" si="280"/>
        <v>928365.27500000002</v>
      </c>
      <c r="R645" s="43">
        <f ca="1">SUM(P$12:P645)</f>
        <v>474135.27500000002</v>
      </c>
      <c r="S645" s="60">
        <f ca="1">SUM(N$12:N645)+SUMIF(O$12:O645, "&lt;0")</f>
        <v>454230</v>
      </c>
      <c r="U645" s="61">
        <v>44816</v>
      </c>
      <c r="V645" s="62">
        <f t="shared" ca="1" si="284"/>
        <v>2062</v>
      </c>
      <c r="W645" s="62">
        <f t="shared" ca="1" si="287"/>
        <v>2062</v>
      </c>
      <c r="X645" s="62">
        <f t="shared" ca="1" si="291"/>
        <v>1742</v>
      </c>
      <c r="Y645" s="62">
        <f t="shared" ca="1" si="273"/>
        <v>320</v>
      </c>
      <c r="Z645" s="62">
        <f t="shared" ca="1" si="274"/>
        <v>320</v>
      </c>
      <c r="AA645" s="62">
        <f t="shared" ca="1" si="281"/>
        <v>1201615.2749999999</v>
      </c>
      <c r="AB645" s="43">
        <f ca="1">SUM(Z$12:Z645)</f>
        <v>613725.27500000002</v>
      </c>
      <c r="AC645" s="60">
        <f ca="1">SUM(X$12:X645)+SUMIF(Y$12:Y645, "&lt;0")</f>
        <v>587890</v>
      </c>
      <c r="AE645" s="61">
        <v>44816</v>
      </c>
      <c r="AF645" s="62">
        <f t="shared" ca="1" si="267"/>
        <v>1562</v>
      </c>
      <c r="AG645" s="62">
        <f t="shared" ca="1" si="288"/>
        <v>1562</v>
      </c>
      <c r="AH645" s="62">
        <f t="shared" ca="1" si="292"/>
        <v>1502</v>
      </c>
      <c r="AI645" s="62">
        <f t="shared" ca="1" si="275"/>
        <v>60</v>
      </c>
      <c r="AJ645" s="62">
        <f t="shared" ca="1" si="276"/>
        <v>60</v>
      </c>
      <c r="AK645" s="62">
        <f t="shared" ca="1" si="282"/>
        <v>940865.27500000002</v>
      </c>
      <c r="AL645" s="43">
        <f ca="1">SUM(AJ$12:AJ645)</f>
        <v>480295.27500000002</v>
      </c>
      <c r="AM645" s="60">
        <f ca="1">SUM(AH$12:AH645)+SUMIF(AI$12:AI645, "&lt;0")</f>
        <v>460570</v>
      </c>
      <c r="AO645" s="61">
        <v>44816</v>
      </c>
      <c r="AP645" s="62">
        <f t="shared" ca="1" si="268"/>
        <v>2062</v>
      </c>
      <c r="AQ645" s="62">
        <f t="shared" ca="1" si="289"/>
        <v>2062</v>
      </c>
      <c r="AR645" s="62">
        <f t="shared" ca="1" si="293"/>
        <v>1942</v>
      </c>
      <c r="AS645" s="62">
        <f t="shared" ca="1" si="277"/>
        <v>120</v>
      </c>
      <c r="AT645" s="62">
        <f t="shared" ca="1" si="278"/>
        <v>120</v>
      </c>
      <c r="AU645" s="62">
        <f t="shared" ca="1" si="283"/>
        <v>1226615.2749999999</v>
      </c>
      <c r="AV645" s="43">
        <f ca="1">SUM(AT$12:AT645)</f>
        <v>626045.27500000002</v>
      </c>
      <c r="AW645" s="60">
        <f ca="1">SUM(AR$12:AR645)+SUMIF(AS$12:AS645, "&lt;0")</f>
        <v>600570</v>
      </c>
    </row>
    <row r="646" spans="1:49" x14ac:dyDescent="0.2">
      <c r="A646" s="33">
        <v>44817</v>
      </c>
      <c r="B646" s="54">
        <f ca="1">IF($A646&gt;= $C$5,$C$6, INDEX('[1]Historical Data'!$C$2:$C$745, MATCH(A646, '[1]Historical Data'!$A$2:$A$745, 0)))</f>
        <v>1062</v>
      </c>
      <c r="C646" s="62">
        <f t="shared" ca="1" si="285"/>
        <v>1062</v>
      </c>
      <c r="D646" s="62">
        <f t="shared" ca="1" si="294"/>
        <v>1062</v>
      </c>
      <c r="E646" s="62">
        <f t="shared" ca="1" si="269"/>
        <v>0</v>
      </c>
      <c r="F646" s="62">
        <f t="shared" ca="1" si="266"/>
        <v>0</v>
      </c>
      <c r="G646" s="62">
        <f t="shared" ca="1" si="279"/>
        <v>656177.27500000002</v>
      </c>
      <c r="H646" s="43">
        <f ca="1">SUM(F$12:F646)</f>
        <v>334545.27500000002</v>
      </c>
      <c r="I646" s="60">
        <f ca="1">SUM(D$12:D646)+SUMIF(E$12:E646, "&lt;0")</f>
        <v>321632</v>
      </c>
      <c r="J646" s="43"/>
      <c r="K646" s="61">
        <v>44817</v>
      </c>
      <c r="L646" s="62">
        <f t="shared" ca="1" si="270"/>
        <v>1562</v>
      </c>
      <c r="M646" s="62">
        <f t="shared" ca="1" si="286"/>
        <v>1562</v>
      </c>
      <c r="N646" s="62">
        <f t="shared" ca="1" si="290"/>
        <v>1407</v>
      </c>
      <c r="O646" s="62">
        <f t="shared" ca="1" si="271"/>
        <v>155</v>
      </c>
      <c r="P646" s="62">
        <f t="shared" ca="1" si="272"/>
        <v>155</v>
      </c>
      <c r="Q646" s="62">
        <f t="shared" ca="1" si="280"/>
        <v>929927.27500000002</v>
      </c>
      <c r="R646" s="43">
        <f ca="1">SUM(P$12:P646)</f>
        <v>474290.27500000002</v>
      </c>
      <c r="S646" s="60">
        <f ca="1">SUM(N$12:N646)+SUMIF(O$12:O646, "&lt;0")</f>
        <v>455637</v>
      </c>
      <c r="U646" s="61">
        <v>44817</v>
      </c>
      <c r="V646" s="62">
        <f t="shared" ca="1" si="284"/>
        <v>2062</v>
      </c>
      <c r="W646" s="62">
        <f t="shared" ca="1" si="287"/>
        <v>2062</v>
      </c>
      <c r="X646" s="62">
        <f t="shared" ca="1" si="291"/>
        <v>1752</v>
      </c>
      <c r="Y646" s="62">
        <f t="shared" ca="1" si="273"/>
        <v>310</v>
      </c>
      <c r="Z646" s="62">
        <f t="shared" ca="1" si="274"/>
        <v>310</v>
      </c>
      <c r="AA646" s="62">
        <f t="shared" ca="1" si="281"/>
        <v>1203677.2749999999</v>
      </c>
      <c r="AB646" s="43">
        <f ca="1">SUM(Z$12:Z646)</f>
        <v>614035.27500000002</v>
      </c>
      <c r="AC646" s="60">
        <f ca="1">SUM(X$12:X646)+SUMIF(Y$12:Y646, "&lt;0")</f>
        <v>589642</v>
      </c>
      <c r="AE646" s="61">
        <v>44817</v>
      </c>
      <c r="AF646" s="62">
        <f t="shared" ca="1" si="267"/>
        <v>1562</v>
      </c>
      <c r="AG646" s="62">
        <f t="shared" ca="1" si="288"/>
        <v>1562</v>
      </c>
      <c r="AH646" s="62">
        <f t="shared" ca="1" si="292"/>
        <v>1512</v>
      </c>
      <c r="AI646" s="62">
        <f t="shared" ca="1" si="275"/>
        <v>50</v>
      </c>
      <c r="AJ646" s="62">
        <f t="shared" ca="1" si="276"/>
        <v>50</v>
      </c>
      <c r="AK646" s="62">
        <f t="shared" ca="1" si="282"/>
        <v>942427.27500000002</v>
      </c>
      <c r="AL646" s="43">
        <f ca="1">SUM(AJ$12:AJ646)</f>
        <v>480345.27500000002</v>
      </c>
      <c r="AM646" s="60">
        <f ca="1">SUM(AH$12:AH646)+SUMIF(AI$12:AI646, "&lt;0")</f>
        <v>462082</v>
      </c>
      <c r="AO646" s="61">
        <v>44817</v>
      </c>
      <c r="AP646" s="62">
        <f t="shared" ca="1" si="268"/>
        <v>2062</v>
      </c>
      <c r="AQ646" s="62">
        <f t="shared" ca="1" si="289"/>
        <v>2062</v>
      </c>
      <c r="AR646" s="62">
        <f t="shared" ca="1" si="293"/>
        <v>1692</v>
      </c>
      <c r="AS646" s="62">
        <f t="shared" ca="1" si="277"/>
        <v>370</v>
      </c>
      <c r="AT646" s="62">
        <f t="shared" ca="1" si="278"/>
        <v>370</v>
      </c>
      <c r="AU646" s="62">
        <f t="shared" ca="1" si="283"/>
        <v>1228677.2749999999</v>
      </c>
      <c r="AV646" s="43">
        <f ca="1">SUM(AT$12:AT646)</f>
        <v>626415.27500000002</v>
      </c>
      <c r="AW646" s="60">
        <f ca="1">SUM(AR$12:AR646)+SUMIF(AS$12:AS646, "&lt;0")</f>
        <v>602262</v>
      </c>
    </row>
    <row r="647" spans="1:49" x14ac:dyDescent="0.2">
      <c r="A647" s="33">
        <v>44818</v>
      </c>
      <c r="B647" s="54">
        <f ca="1">IF($A647&gt;= $C$5,$C$6, INDEX('[1]Historical Data'!$C$2:$C$745, MATCH(A647, '[1]Historical Data'!$A$2:$A$745, 0)))</f>
        <v>1062</v>
      </c>
      <c r="C647" s="62">
        <f t="shared" ca="1" si="285"/>
        <v>1062</v>
      </c>
      <c r="D647" s="62">
        <f t="shared" ca="1" si="294"/>
        <v>1062</v>
      </c>
      <c r="E647" s="62">
        <f t="shared" ca="1" si="269"/>
        <v>0</v>
      </c>
      <c r="F647" s="62">
        <f t="shared" ca="1" si="266"/>
        <v>0</v>
      </c>
      <c r="G647" s="62">
        <f t="shared" ca="1" si="279"/>
        <v>657239.27500000002</v>
      </c>
      <c r="H647" s="43">
        <f ca="1">SUM(F$12:F647)</f>
        <v>334545.27500000002</v>
      </c>
      <c r="I647" s="60">
        <f ca="1">SUM(D$12:D647)+SUMIF(E$12:E647, "&lt;0")</f>
        <v>322694</v>
      </c>
      <c r="J647" s="43"/>
      <c r="K647" s="61">
        <v>44818</v>
      </c>
      <c r="L647" s="62">
        <f t="shared" ca="1" si="270"/>
        <v>1562</v>
      </c>
      <c r="M647" s="62">
        <f t="shared" ca="1" si="286"/>
        <v>1562</v>
      </c>
      <c r="N647" s="62">
        <f t="shared" ca="1" si="290"/>
        <v>1412</v>
      </c>
      <c r="O647" s="62">
        <f t="shared" ca="1" si="271"/>
        <v>150</v>
      </c>
      <c r="P647" s="62">
        <f t="shared" ca="1" si="272"/>
        <v>150</v>
      </c>
      <c r="Q647" s="62">
        <f t="shared" ca="1" si="280"/>
        <v>931489.27500000002</v>
      </c>
      <c r="R647" s="43">
        <f ca="1">SUM(P$12:P647)</f>
        <v>474440.27500000002</v>
      </c>
      <c r="S647" s="60">
        <f ca="1">SUM(N$12:N647)+SUMIF(O$12:O647, "&lt;0")</f>
        <v>457049</v>
      </c>
      <c r="U647" s="61">
        <v>44818</v>
      </c>
      <c r="V647" s="62">
        <f t="shared" ca="1" si="284"/>
        <v>2062</v>
      </c>
      <c r="W647" s="62">
        <f t="shared" ca="1" si="287"/>
        <v>2062</v>
      </c>
      <c r="X647" s="62">
        <f t="shared" ca="1" si="291"/>
        <v>1762</v>
      </c>
      <c r="Y647" s="62">
        <f t="shared" ca="1" si="273"/>
        <v>300</v>
      </c>
      <c r="Z647" s="62">
        <f t="shared" ca="1" si="274"/>
        <v>300</v>
      </c>
      <c r="AA647" s="62">
        <f t="shared" ca="1" si="281"/>
        <v>1205739.2749999999</v>
      </c>
      <c r="AB647" s="43">
        <f ca="1">SUM(Z$12:Z647)</f>
        <v>614335.27500000002</v>
      </c>
      <c r="AC647" s="60">
        <f ca="1">SUM(X$12:X647)+SUMIF(Y$12:Y647, "&lt;0")</f>
        <v>591404</v>
      </c>
      <c r="AE647" s="61">
        <v>44818</v>
      </c>
      <c r="AF647" s="62">
        <f t="shared" ca="1" si="267"/>
        <v>1562</v>
      </c>
      <c r="AG647" s="62">
        <f t="shared" ca="1" si="288"/>
        <v>1562</v>
      </c>
      <c r="AH647" s="62">
        <f t="shared" ca="1" si="292"/>
        <v>1522</v>
      </c>
      <c r="AI647" s="62">
        <f t="shared" ca="1" si="275"/>
        <v>40</v>
      </c>
      <c r="AJ647" s="62">
        <f t="shared" ca="1" si="276"/>
        <v>40</v>
      </c>
      <c r="AK647" s="62">
        <f t="shared" ca="1" si="282"/>
        <v>943989.27500000002</v>
      </c>
      <c r="AL647" s="43">
        <f ca="1">SUM(AJ$12:AJ647)</f>
        <v>480385.27500000002</v>
      </c>
      <c r="AM647" s="60">
        <f ca="1">SUM(AH$12:AH647)+SUMIF(AI$12:AI647, "&lt;0")</f>
        <v>463604</v>
      </c>
      <c r="AO647" s="61">
        <v>44818</v>
      </c>
      <c r="AP647" s="62">
        <f t="shared" ca="1" si="268"/>
        <v>2062</v>
      </c>
      <c r="AQ647" s="62">
        <f t="shared" ca="1" si="289"/>
        <v>2062</v>
      </c>
      <c r="AR647" s="62">
        <f t="shared" ca="1" si="293"/>
        <v>1681.7210000000014</v>
      </c>
      <c r="AS647" s="62">
        <f t="shared" ca="1" si="277"/>
        <v>380.27899999999863</v>
      </c>
      <c r="AT647" s="62">
        <f t="shared" ca="1" si="278"/>
        <v>380.27899999999863</v>
      </c>
      <c r="AU647" s="62">
        <f t="shared" ca="1" si="283"/>
        <v>1230739.2749999999</v>
      </c>
      <c r="AV647" s="43">
        <f ca="1">SUM(AT$12:AT647)</f>
        <v>626795.554</v>
      </c>
      <c r="AW647" s="60">
        <f ca="1">SUM(AR$12:AR647)+SUMIF(AS$12:AS647, "&lt;0")</f>
        <v>603943.72100000002</v>
      </c>
    </row>
    <row r="648" spans="1:49" x14ac:dyDescent="0.2">
      <c r="A648" s="33">
        <v>44819</v>
      </c>
      <c r="B648" s="54">
        <f ca="1">IF($A648&gt;= $C$5,$C$6, INDEX('[1]Historical Data'!$C$2:$C$745, MATCH(A648, '[1]Historical Data'!$A$2:$A$745, 0)))</f>
        <v>1062</v>
      </c>
      <c r="C648" s="62">
        <f t="shared" ca="1" si="285"/>
        <v>1062</v>
      </c>
      <c r="D648" s="62">
        <f t="shared" ca="1" si="294"/>
        <v>1062</v>
      </c>
      <c r="E648" s="62">
        <f t="shared" ca="1" si="269"/>
        <v>0</v>
      </c>
      <c r="F648" s="62">
        <f t="shared" ca="1" si="266"/>
        <v>0</v>
      </c>
      <c r="G648" s="62">
        <f t="shared" ca="1" si="279"/>
        <v>658301.27500000002</v>
      </c>
      <c r="H648" s="43">
        <f ca="1">SUM(F$12:F648)</f>
        <v>334545.27500000002</v>
      </c>
      <c r="I648" s="60">
        <f ca="1">SUM(D$12:D648)+SUMIF(E$12:E648, "&lt;0")</f>
        <v>323756</v>
      </c>
      <c r="J648" s="43"/>
      <c r="K648" s="61">
        <v>44819</v>
      </c>
      <c r="L648" s="62">
        <f t="shared" ca="1" si="270"/>
        <v>1562</v>
      </c>
      <c r="M648" s="62">
        <f t="shared" ca="1" si="286"/>
        <v>1562</v>
      </c>
      <c r="N648" s="62">
        <f t="shared" ca="1" si="290"/>
        <v>1121.2750000000015</v>
      </c>
      <c r="O648" s="62">
        <f t="shared" ca="1" si="271"/>
        <v>440.72499999999854</v>
      </c>
      <c r="P648" s="62">
        <f t="shared" ca="1" si="272"/>
        <v>440.72499999999854</v>
      </c>
      <c r="Q648" s="62">
        <f t="shared" ca="1" si="280"/>
        <v>933051.27500000002</v>
      </c>
      <c r="R648" s="43">
        <f ca="1">SUM(P$12:P648)</f>
        <v>474881</v>
      </c>
      <c r="S648" s="60">
        <f ca="1">SUM(N$12:N648)+SUMIF(O$12:O648, "&lt;0")</f>
        <v>458170.27500000002</v>
      </c>
      <c r="U648" s="61">
        <v>44819</v>
      </c>
      <c r="V648" s="62">
        <f t="shared" ca="1" si="284"/>
        <v>2062</v>
      </c>
      <c r="W648" s="62">
        <f t="shared" ca="1" si="287"/>
        <v>2062</v>
      </c>
      <c r="X648" s="62">
        <f t="shared" ca="1" si="291"/>
        <v>1046.2750000000015</v>
      </c>
      <c r="Y648" s="62">
        <f t="shared" ca="1" si="273"/>
        <v>1015.7249999999985</v>
      </c>
      <c r="Z648" s="62">
        <f t="shared" ca="1" si="274"/>
        <v>1015.7249999999985</v>
      </c>
      <c r="AA648" s="62">
        <f t="shared" ca="1" si="281"/>
        <v>1207801.2749999999</v>
      </c>
      <c r="AB648" s="43">
        <f ca="1">SUM(Z$12:Z648)</f>
        <v>615351</v>
      </c>
      <c r="AC648" s="60">
        <f ca="1">SUM(X$12:X648)+SUMIF(Y$12:Y648, "&lt;0")</f>
        <v>592450.27500000002</v>
      </c>
      <c r="AE648" s="61">
        <v>44819</v>
      </c>
      <c r="AF648" s="62">
        <f t="shared" ca="1" si="267"/>
        <v>1562</v>
      </c>
      <c r="AG648" s="62">
        <f t="shared" ca="1" si="288"/>
        <v>1562</v>
      </c>
      <c r="AH648" s="62">
        <f t="shared" ca="1" si="292"/>
        <v>806.27500000000146</v>
      </c>
      <c r="AI648" s="62">
        <f t="shared" ca="1" si="275"/>
        <v>755.72499999999854</v>
      </c>
      <c r="AJ648" s="62">
        <f t="shared" ca="1" si="276"/>
        <v>755.72499999999854</v>
      </c>
      <c r="AK648" s="62">
        <f t="shared" ca="1" si="282"/>
        <v>945551.27500000002</v>
      </c>
      <c r="AL648" s="43">
        <f ca="1">SUM(AJ$12:AJ648)</f>
        <v>481141</v>
      </c>
      <c r="AM648" s="60">
        <f ca="1">SUM(AH$12:AH648)+SUMIF(AI$12:AI648, "&lt;0")</f>
        <v>464410.27500000002</v>
      </c>
      <c r="AO648" s="61">
        <v>44819</v>
      </c>
      <c r="AP648" s="62">
        <f t="shared" ca="1" si="268"/>
        <v>2062</v>
      </c>
      <c r="AQ648" s="62">
        <f t="shared" ca="1" si="289"/>
        <v>2062</v>
      </c>
      <c r="AR648" s="62">
        <f t="shared" ca="1" si="293"/>
        <v>986.55400000000009</v>
      </c>
      <c r="AS648" s="62">
        <f t="shared" ca="1" si="277"/>
        <v>1075.4459999999999</v>
      </c>
      <c r="AT648" s="62">
        <f t="shared" ca="1" si="278"/>
        <v>1075.4459999999999</v>
      </c>
      <c r="AU648" s="62">
        <f t="shared" ca="1" si="283"/>
        <v>1232801.2749999999</v>
      </c>
      <c r="AV648" s="43">
        <f ca="1">SUM(AT$12:AT648)</f>
        <v>627871</v>
      </c>
      <c r="AW648" s="60">
        <f ca="1">SUM(AR$12:AR648)+SUMIF(AS$12:AS648, "&lt;0")</f>
        <v>604930.27500000002</v>
      </c>
    </row>
    <row r="649" spans="1:49" x14ac:dyDescent="0.2">
      <c r="A649" s="33">
        <v>44820</v>
      </c>
      <c r="B649" s="54">
        <f ca="1">IF($A649&gt;= $C$5,$C$6, INDEX('[1]Historical Data'!$C$2:$C$745, MATCH(A649, '[1]Historical Data'!$A$2:$A$745, 0)))</f>
        <v>1062</v>
      </c>
      <c r="C649" s="62">
        <f t="shared" ca="1" si="285"/>
        <v>1062</v>
      </c>
      <c r="D649" s="62">
        <f t="shared" ca="1" si="294"/>
        <v>1062</v>
      </c>
      <c r="E649" s="62">
        <f t="shared" ca="1" si="269"/>
        <v>0</v>
      </c>
      <c r="F649" s="62">
        <f t="shared" ca="1" si="266"/>
        <v>0</v>
      </c>
      <c r="G649" s="62">
        <f t="shared" ca="1" si="279"/>
        <v>659363.27500000002</v>
      </c>
      <c r="H649" s="43">
        <f ca="1">SUM(F$12:F649)</f>
        <v>334545.27500000002</v>
      </c>
      <c r="I649" s="60">
        <f ca="1">SUM(D$12:D649)+SUMIF(E$12:E649, "&lt;0")</f>
        <v>324818</v>
      </c>
      <c r="J649" s="43"/>
      <c r="K649" s="61">
        <v>44820</v>
      </c>
      <c r="L649" s="62">
        <f t="shared" ca="1" si="270"/>
        <v>1562</v>
      </c>
      <c r="M649" s="62">
        <f t="shared" ca="1" si="286"/>
        <v>1562</v>
      </c>
      <c r="N649" s="62">
        <f t="shared" ca="1" si="290"/>
        <v>1206</v>
      </c>
      <c r="O649" s="62">
        <f t="shared" ca="1" si="271"/>
        <v>356</v>
      </c>
      <c r="P649" s="62">
        <f t="shared" ca="1" si="272"/>
        <v>356</v>
      </c>
      <c r="Q649" s="62">
        <f t="shared" ca="1" si="280"/>
        <v>934613.27500000002</v>
      </c>
      <c r="R649" s="43">
        <f ca="1">SUM(P$12:P649)</f>
        <v>475237</v>
      </c>
      <c r="S649" s="60">
        <f ca="1">SUM(N$12:N649)+SUMIF(O$12:O649, "&lt;0")</f>
        <v>459376.27500000002</v>
      </c>
      <c r="U649" s="61">
        <v>44820</v>
      </c>
      <c r="V649" s="62">
        <f t="shared" ca="1" si="284"/>
        <v>2062</v>
      </c>
      <c r="W649" s="62">
        <f t="shared" ca="1" si="287"/>
        <v>2062</v>
      </c>
      <c r="X649" s="62">
        <f t="shared" ca="1" si="291"/>
        <v>1446</v>
      </c>
      <c r="Y649" s="62">
        <f t="shared" ca="1" si="273"/>
        <v>616</v>
      </c>
      <c r="Z649" s="62">
        <f t="shared" ca="1" si="274"/>
        <v>616</v>
      </c>
      <c r="AA649" s="62">
        <f t="shared" ca="1" si="281"/>
        <v>1209863.2749999999</v>
      </c>
      <c r="AB649" s="43">
        <f ca="1">SUM(Z$12:Z649)</f>
        <v>615967</v>
      </c>
      <c r="AC649" s="60">
        <f ca="1">SUM(X$12:X649)+SUMIF(Y$12:Y649, "&lt;0")</f>
        <v>593896.27500000002</v>
      </c>
      <c r="AE649" s="61">
        <v>44820</v>
      </c>
      <c r="AF649" s="62">
        <f t="shared" ca="1" si="267"/>
        <v>1562</v>
      </c>
      <c r="AG649" s="62">
        <f t="shared" ca="1" si="288"/>
        <v>1562</v>
      </c>
      <c r="AH649" s="62">
        <f t="shared" ca="1" si="292"/>
        <v>1206</v>
      </c>
      <c r="AI649" s="62">
        <f t="shared" ca="1" si="275"/>
        <v>356</v>
      </c>
      <c r="AJ649" s="62">
        <f t="shared" ca="1" si="276"/>
        <v>356</v>
      </c>
      <c r="AK649" s="62">
        <f t="shared" ca="1" si="282"/>
        <v>947113.27500000002</v>
      </c>
      <c r="AL649" s="43">
        <f ca="1">SUM(AJ$12:AJ649)</f>
        <v>481497</v>
      </c>
      <c r="AM649" s="60">
        <f ca="1">SUM(AH$12:AH649)+SUMIF(AI$12:AI649, "&lt;0")</f>
        <v>465616.27500000002</v>
      </c>
      <c r="AO649" s="61">
        <v>44820</v>
      </c>
      <c r="AP649" s="62">
        <f t="shared" ca="1" si="268"/>
        <v>2062</v>
      </c>
      <c r="AQ649" s="62">
        <f t="shared" ca="1" si="289"/>
        <v>2062</v>
      </c>
      <c r="AR649" s="62">
        <f t="shared" ca="1" si="293"/>
        <v>1446</v>
      </c>
      <c r="AS649" s="62">
        <f t="shared" ca="1" si="277"/>
        <v>616</v>
      </c>
      <c r="AT649" s="62">
        <f t="shared" ca="1" si="278"/>
        <v>616</v>
      </c>
      <c r="AU649" s="62">
        <f t="shared" ca="1" si="283"/>
        <v>1234863.2749999999</v>
      </c>
      <c r="AV649" s="43">
        <f ca="1">SUM(AT$12:AT649)</f>
        <v>628487</v>
      </c>
      <c r="AW649" s="60">
        <f ca="1">SUM(AR$12:AR649)+SUMIF(AS$12:AS649, "&lt;0")</f>
        <v>606376.27500000002</v>
      </c>
    </row>
    <row r="650" spans="1:49" x14ac:dyDescent="0.2">
      <c r="A650" s="33">
        <v>44821</v>
      </c>
      <c r="B650" s="54">
        <f ca="1">IF($A650&gt;= $C$5,$C$6, INDEX('[1]Historical Data'!$C$2:$C$745, MATCH(A650, '[1]Historical Data'!$A$2:$A$745, 0)))</f>
        <v>1062</v>
      </c>
      <c r="C650" s="62">
        <f t="shared" ca="1" si="285"/>
        <v>1062</v>
      </c>
      <c r="D650" s="62">
        <f t="shared" ca="1" si="294"/>
        <v>781.27500000000146</v>
      </c>
      <c r="E650" s="62">
        <f t="shared" ca="1" si="269"/>
        <v>280.72499999999854</v>
      </c>
      <c r="F650" s="62">
        <f t="shared" ca="1" si="266"/>
        <v>280.72499999999854</v>
      </c>
      <c r="G650" s="62">
        <f t="shared" ca="1" si="279"/>
        <v>660425.27500000002</v>
      </c>
      <c r="H650" s="43">
        <f ca="1">SUM(F$12:F650)</f>
        <v>334826</v>
      </c>
      <c r="I650" s="60">
        <f ca="1">SUM(D$12:D650)+SUMIF(E$12:E650, "&lt;0")</f>
        <v>325599.27500000002</v>
      </c>
      <c r="J650" s="43"/>
      <c r="K650" s="61">
        <v>44821</v>
      </c>
      <c r="L650" s="62">
        <f t="shared" ca="1" si="270"/>
        <v>1562</v>
      </c>
      <c r="M650" s="62">
        <f t="shared" ca="1" si="286"/>
        <v>1562</v>
      </c>
      <c r="N650" s="62">
        <f t="shared" ca="1" si="290"/>
        <v>988</v>
      </c>
      <c r="O650" s="62">
        <f t="shared" ca="1" si="271"/>
        <v>574</v>
      </c>
      <c r="P650" s="62">
        <f t="shared" ca="1" si="272"/>
        <v>574</v>
      </c>
      <c r="Q650" s="62">
        <f t="shared" ca="1" si="280"/>
        <v>936175.27500000002</v>
      </c>
      <c r="R650" s="43">
        <f ca="1">SUM(P$12:P650)</f>
        <v>475811</v>
      </c>
      <c r="S650" s="60">
        <f ca="1">SUM(N$12:N650)+SUMIF(O$12:O650, "&lt;0")</f>
        <v>460364.27500000002</v>
      </c>
      <c r="U650" s="61">
        <v>44821</v>
      </c>
      <c r="V650" s="62">
        <f t="shared" ca="1" si="284"/>
        <v>2062</v>
      </c>
      <c r="W650" s="62">
        <f t="shared" ca="1" si="287"/>
        <v>2062</v>
      </c>
      <c r="X650" s="62">
        <f t="shared" ca="1" si="291"/>
        <v>1233</v>
      </c>
      <c r="Y650" s="62">
        <f t="shared" ca="1" si="273"/>
        <v>829</v>
      </c>
      <c r="Z650" s="62">
        <f t="shared" ca="1" si="274"/>
        <v>829</v>
      </c>
      <c r="AA650" s="62">
        <f t="shared" ca="1" si="281"/>
        <v>1211925.2749999999</v>
      </c>
      <c r="AB650" s="43">
        <f ca="1">SUM(Z$12:Z650)</f>
        <v>616796</v>
      </c>
      <c r="AC650" s="60">
        <f ca="1">SUM(X$12:X650)+SUMIF(Y$12:Y650, "&lt;0")</f>
        <v>595129.27500000002</v>
      </c>
      <c r="AE650" s="61">
        <v>44821</v>
      </c>
      <c r="AF650" s="62">
        <f t="shared" ca="1" si="267"/>
        <v>1562</v>
      </c>
      <c r="AG650" s="62">
        <f t="shared" ca="1" si="288"/>
        <v>1562</v>
      </c>
      <c r="AH650" s="62">
        <f t="shared" ca="1" si="292"/>
        <v>993</v>
      </c>
      <c r="AI650" s="62">
        <f t="shared" ca="1" si="275"/>
        <v>569</v>
      </c>
      <c r="AJ650" s="62">
        <f t="shared" ca="1" si="276"/>
        <v>569</v>
      </c>
      <c r="AK650" s="62">
        <f t="shared" ca="1" si="282"/>
        <v>948675.27500000002</v>
      </c>
      <c r="AL650" s="43">
        <f ca="1">SUM(AJ$12:AJ650)</f>
        <v>482066</v>
      </c>
      <c r="AM650" s="60">
        <f ca="1">SUM(AH$12:AH650)+SUMIF(AI$12:AI650, "&lt;0")</f>
        <v>466609.27500000002</v>
      </c>
      <c r="AO650" s="61">
        <v>44821</v>
      </c>
      <c r="AP650" s="62">
        <f t="shared" ca="1" si="268"/>
        <v>2062</v>
      </c>
      <c r="AQ650" s="62">
        <f t="shared" ca="1" si="289"/>
        <v>2062</v>
      </c>
      <c r="AR650" s="62">
        <f t="shared" ca="1" si="293"/>
        <v>1243</v>
      </c>
      <c r="AS650" s="62">
        <f t="shared" ca="1" si="277"/>
        <v>819</v>
      </c>
      <c r="AT650" s="62">
        <f t="shared" ca="1" si="278"/>
        <v>819</v>
      </c>
      <c r="AU650" s="62">
        <f t="shared" ca="1" si="283"/>
        <v>1236925.2749999999</v>
      </c>
      <c r="AV650" s="43">
        <f ca="1">SUM(AT$12:AT650)</f>
        <v>629306</v>
      </c>
      <c r="AW650" s="60">
        <f ca="1">SUM(AR$12:AR650)+SUMIF(AS$12:AS650, "&lt;0")</f>
        <v>607619.27500000002</v>
      </c>
    </row>
    <row r="651" spans="1:49" x14ac:dyDescent="0.2">
      <c r="A651" s="33">
        <v>44822</v>
      </c>
      <c r="B651" s="54">
        <f ca="1">IF($A651&gt;= $C$5,$C$6, INDEX('[1]Historical Data'!$C$2:$C$745, MATCH(A651, '[1]Historical Data'!$A$2:$A$745, 0)))</f>
        <v>1062</v>
      </c>
      <c r="C651" s="62">
        <f t="shared" ca="1" si="285"/>
        <v>1062</v>
      </c>
      <c r="D651" s="62">
        <f t="shared" ca="1" si="294"/>
        <v>728</v>
      </c>
      <c r="E651" s="62">
        <f t="shared" ca="1" si="269"/>
        <v>334</v>
      </c>
      <c r="F651" s="62">
        <f t="shared" ca="1" si="266"/>
        <v>334</v>
      </c>
      <c r="G651" s="62">
        <f t="shared" ca="1" si="279"/>
        <v>661487.27500000002</v>
      </c>
      <c r="H651" s="43">
        <f ca="1">SUM(F$12:F651)</f>
        <v>335160</v>
      </c>
      <c r="I651" s="60">
        <f ca="1">SUM(D$12:D651)+SUMIF(E$12:E651, "&lt;0")</f>
        <v>326327.27500000002</v>
      </c>
      <c r="J651" s="43"/>
      <c r="K651" s="61">
        <v>44822</v>
      </c>
      <c r="L651" s="62">
        <f t="shared" ca="1" si="270"/>
        <v>1562</v>
      </c>
      <c r="M651" s="62">
        <f t="shared" ca="1" si="286"/>
        <v>1562</v>
      </c>
      <c r="N651" s="62">
        <f t="shared" ca="1" si="290"/>
        <v>978</v>
      </c>
      <c r="O651" s="62">
        <f t="shared" ca="1" si="271"/>
        <v>584</v>
      </c>
      <c r="P651" s="62">
        <f t="shared" ca="1" si="272"/>
        <v>584</v>
      </c>
      <c r="Q651" s="62">
        <f t="shared" ca="1" si="280"/>
        <v>937737.27500000002</v>
      </c>
      <c r="R651" s="43">
        <f ca="1">SUM(P$12:P651)</f>
        <v>476395</v>
      </c>
      <c r="S651" s="60">
        <f ca="1">SUM(N$12:N651)+SUMIF(O$12:O651, "&lt;0")</f>
        <v>461342.27500000002</v>
      </c>
      <c r="U651" s="61">
        <v>44822</v>
      </c>
      <c r="V651" s="62">
        <f t="shared" ca="1" si="284"/>
        <v>2062</v>
      </c>
      <c r="W651" s="62">
        <f t="shared" ca="1" si="287"/>
        <v>2062</v>
      </c>
      <c r="X651" s="62">
        <f t="shared" ca="1" si="291"/>
        <v>1228</v>
      </c>
      <c r="Y651" s="62">
        <f t="shared" ca="1" si="273"/>
        <v>834</v>
      </c>
      <c r="Z651" s="62">
        <f t="shared" ca="1" si="274"/>
        <v>834</v>
      </c>
      <c r="AA651" s="62">
        <f t="shared" ca="1" si="281"/>
        <v>1213987.2749999999</v>
      </c>
      <c r="AB651" s="43">
        <f ca="1">SUM(Z$12:Z651)</f>
        <v>617630</v>
      </c>
      <c r="AC651" s="60">
        <f ca="1">SUM(X$12:X651)+SUMIF(Y$12:Y651, "&lt;0")</f>
        <v>596357.27500000002</v>
      </c>
      <c r="AE651" s="61">
        <v>44822</v>
      </c>
      <c r="AF651" s="62">
        <f t="shared" ca="1" si="267"/>
        <v>1562</v>
      </c>
      <c r="AG651" s="62">
        <f t="shared" ca="1" si="288"/>
        <v>1562</v>
      </c>
      <c r="AH651" s="62">
        <f t="shared" ca="1" si="292"/>
        <v>988</v>
      </c>
      <c r="AI651" s="62">
        <f t="shared" ca="1" si="275"/>
        <v>574</v>
      </c>
      <c r="AJ651" s="62">
        <f t="shared" ca="1" si="276"/>
        <v>574</v>
      </c>
      <c r="AK651" s="62">
        <f t="shared" ca="1" si="282"/>
        <v>950237.27500000002</v>
      </c>
      <c r="AL651" s="43">
        <f ca="1">SUM(AJ$12:AJ651)</f>
        <v>482640</v>
      </c>
      <c r="AM651" s="60">
        <f ca="1">SUM(AH$12:AH651)+SUMIF(AI$12:AI651, "&lt;0")</f>
        <v>467597.27500000002</v>
      </c>
      <c r="AO651" s="61">
        <v>44822</v>
      </c>
      <c r="AP651" s="62">
        <f t="shared" ca="1" si="268"/>
        <v>2062</v>
      </c>
      <c r="AQ651" s="62">
        <f t="shared" ca="1" si="289"/>
        <v>2062</v>
      </c>
      <c r="AR651" s="62">
        <f t="shared" ca="1" si="293"/>
        <v>1248</v>
      </c>
      <c r="AS651" s="62">
        <f t="shared" ca="1" si="277"/>
        <v>814</v>
      </c>
      <c r="AT651" s="62">
        <f t="shared" ca="1" si="278"/>
        <v>814</v>
      </c>
      <c r="AU651" s="62">
        <f t="shared" ca="1" si="283"/>
        <v>1238987.2749999999</v>
      </c>
      <c r="AV651" s="43">
        <f ca="1">SUM(AT$12:AT651)</f>
        <v>630120</v>
      </c>
      <c r="AW651" s="60">
        <f ca="1">SUM(AR$12:AR651)+SUMIF(AS$12:AS651, "&lt;0")</f>
        <v>608867.27500000002</v>
      </c>
    </row>
    <row r="652" spans="1:49" x14ac:dyDescent="0.2">
      <c r="A652" s="33">
        <v>44823</v>
      </c>
      <c r="B652" s="54">
        <f ca="1">IF($A652&gt;= $C$5,$C$6, INDEX('[1]Historical Data'!$C$2:$C$745, MATCH(A652, '[1]Historical Data'!$A$2:$A$745, 0)))</f>
        <v>1062</v>
      </c>
      <c r="C652" s="62">
        <f t="shared" ca="1" si="285"/>
        <v>1062</v>
      </c>
      <c r="D652" s="62">
        <f t="shared" ca="1" si="294"/>
        <v>1018</v>
      </c>
      <c r="E652" s="62">
        <f t="shared" ca="1" si="269"/>
        <v>44</v>
      </c>
      <c r="F652" s="62">
        <f t="shared" ref="F652:F715" ca="1" si="295">IF(E652 &gt; 0, E652, 0)</f>
        <v>44</v>
      </c>
      <c r="G652" s="62">
        <f t="shared" ca="1" si="279"/>
        <v>662549.27500000002</v>
      </c>
      <c r="H652" s="43">
        <f ca="1">SUM(F$12:F652)</f>
        <v>335204</v>
      </c>
      <c r="I652" s="60">
        <f ca="1">SUM(D$12:D652)+SUMIF(E$12:E652, "&lt;0")</f>
        <v>327345.27500000002</v>
      </c>
      <c r="J652" s="43"/>
      <c r="K652" s="61">
        <v>44823</v>
      </c>
      <c r="L652" s="62">
        <f t="shared" ca="1" si="270"/>
        <v>1562</v>
      </c>
      <c r="M652" s="62">
        <f t="shared" ca="1" si="286"/>
        <v>1562</v>
      </c>
      <c r="N652" s="62">
        <f t="shared" ca="1" si="290"/>
        <v>1273</v>
      </c>
      <c r="O652" s="62">
        <f t="shared" ca="1" si="271"/>
        <v>289</v>
      </c>
      <c r="P652" s="62">
        <f t="shared" ca="1" si="272"/>
        <v>289</v>
      </c>
      <c r="Q652" s="62">
        <f t="shared" ca="1" si="280"/>
        <v>939299.27500000002</v>
      </c>
      <c r="R652" s="43">
        <f ca="1">SUM(P$12:P652)</f>
        <v>476684</v>
      </c>
      <c r="S652" s="60">
        <f ca="1">SUM(N$12:N652)+SUMIF(O$12:O652, "&lt;0")</f>
        <v>462615.27500000002</v>
      </c>
      <c r="U652" s="61">
        <v>44823</v>
      </c>
      <c r="V652" s="62">
        <f t="shared" ca="1" si="284"/>
        <v>2062</v>
      </c>
      <c r="W652" s="62">
        <f t="shared" ca="1" si="287"/>
        <v>2062</v>
      </c>
      <c r="X652" s="62">
        <f t="shared" ca="1" si="291"/>
        <v>1528</v>
      </c>
      <c r="Y652" s="62">
        <f t="shared" ca="1" si="273"/>
        <v>534</v>
      </c>
      <c r="Z652" s="62">
        <f t="shared" ca="1" si="274"/>
        <v>534</v>
      </c>
      <c r="AA652" s="62">
        <f t="shared" ca="1" si="281"/>
        <v>1216049.2749999999</v>
      </c>
      <c r="AB652" s="43">
        <f ca="1">SUM(Z$12:Z652)</f>
        <v>618164</v>
      </c>
      <c r="AC652" s="60">
        <f ca="1">SUM(X$12:X652)+SUMIF(Y$12:Y652, "&lt;0")</f>
        <v>597885.27500000002</v>
      </c>
      <c r="AE652" s="61">
        <v>44823</v>
      </c>
      <c r="AF652" s="62">
        <f t="shared" ref="AF652:AF715" ca="1" si="296">IF(AE652&lt;AG$5, $B652, AG$6+MIN((AE652-AG$5)/AG$8, 1)*AG$7)</f>
        <v>1562</v>
      </c>
      <c r="AG652" s="62">
        <f t="shared" ca="1" si="288"/>
        <v>1562</v>
      </c>
      <c r="AH652" s="62">
        <f t="shared" ca="1" si="292"/>
        <v>1278</v>
      </c>
      <c r="AI652" s="62">
        <f t="shared" ca="1" si="275"/>
        <v>284</v>
      </c>
      <c r="AJ652" s="62">
        <f t="shared" ca="1" si="276"/>
        <v>284</v>
      </c>
      <c r="AK652" s="62">
        <f t="shared" ca="1" si="282"/>
        <v>951799.27500000002</v>
      </c>
      <c r="AL652" s="43">
        <f ca="1">SUM(AJ$12:AJ652)</f>
        <v>482924</v>
      </c>
      <c r="AM652" s="60">
        <f ca="1">SUM(AH$12:AH652)+SUMIF(AI$12:AI652, "&lt;0")</f>
        <v>468875.27500000002</v>
      </c>
      <c r="AO652" s="61">
        <v>44823</v>
      </c>
      <c r="AP652" s="62">
        <f t="shared" ref="AP652:AP715" ca="1" si="297">IF(AO652&lt;AQ$5, $B652, AQ$6+MIN((AO652-AQ$5)/AQ$8, 1)*AQ$7)</f>
        <v>2062</v>
      </c>
      <c r="AQ652" s="62">
        <f t="shared" ca="1" si="289"/>
        <v>2062</v>
      </c>
      <c r="AR652" s="62">
        <f t="shared" ca="1" si="293"/>
        <v>1538</v>
      </c>
      <c r="AS652" s="62">
        <f t="shared" ca="1" si="277"/>
        <v>524</v>
      </c>
      <c r="AT652" s="62">
        <f t="shared" ca="1" si="278"/>
        <v>524</v>
      </c>
      <c r="AU652" s="62">
        <f t="shared" ca="1" si="283"/>
        <v>1241049.2749999999</v>
      </c>
      <c r="AV652" s="43">
        <f ca="1">SUM(AT$12:AT652)</f>
        <v>630644</v>
      </c>
      <c r="AW652" s="60">
        <f ca="1">SUM(AR$12:AR652)+SUMIF(AS$12:AS652, "&lt;0")</f>
        <v>610405.27500000002</v>
      </c>
    </row>
    <row r="653" spans="1:49" x14ac:dyDescent="0.2">
      <c r="A653" s="33">
        <v>44824</v>
      </c>
      <c r="B653" s="54">
        <f ca="1">IF($A653&gt;= $C$5,$C$6, INDEX('[1]Historical Data'!$C$2:$C$745, MATCH(A653, '[1]Historical Data'!$A$2:$A$745, 0)))</f>
        <v>1062</v>
      </c>
      <c r="C653" s="62">
        <f t="shared" ca="1" si="285"/>
        <v>1062</v>
      </c>
      <c r="D653" s="62">
        <f t="shared" ca="1" si="294"/>
        <v>729</v>
      </c>
      <c r="E653" s="62">
        <f t="shared" ref="E653:E716" ca="1" si="298">B653-D653</f>
        <v>333</v>
      </c>
      <c r="F653" s="62">
        <f t="shared" ca="1" si="295"/>
        <v>333</v>
      </c>
      <c r="G653" s="62">
        <f t="shared" ca="1" si="279"/>
        <v>663611.27500000002</v>
      </c>
      <c r="H653" s="43">
        <f ca="1">SUM(F$12:F653)</f>
        <v>335537</v>
      </c>
      <c r="I653" s="60">
        <f ca="1">SUM(D$12:D653)+SUMIF(E$12:E653, "&lt;0")</f>
        <v>328074.27500000002</v>
      </c>
      <c r="J653" s="43"/>
      <c r="K653" s="61">
        <v>44824</v>
      </c>
      <c r="L653" s="62">
        <f t="shared" ref="L653:L716" ca="1" si="299">IF(K653&lt;M$5, $B653, M$6+MIN((K653-M$5)/M$8, 1)*M$7)</f>
        <v>1562</v>
      </c>
      <c r="M653" s="62">
        <f t="shared" ca="1" si="286"/>
        <v>1562</v>
      </c>
      <c r="N653" s="62">
        <f t="shared" ca="1" si="290"/>
        <v>989</v>
      </c>
      <c r="O653" s="62">
        <f t="shared" ref="O653:O716" ca="1" si="300">L653-N653</f>
        <v>573</v>
      </c>
      <c r="P653" s="62">
        <f t="shared" ref="P653:P716" ca="1" si="301">IF(O653 &gt; 0, O653, 0)</f>
        <v>573</v>
      </c>
      <c r="Q653" s="62">
        <f t="shared" ca="1" si="280"/>
        <v>940861.27500000002</v>
      </c>
      <c r="R653" s="43">
        <f ca="1">SUM(P$12:P653)</f>
        <v>477257</v>
      </c>
      <c r="S653" s="60">
        <f ca="1">SUM(N$12:N653)+SUMIF(O$12:O653, "&lt;0")</f>
        <v>463604.27500000002</v>
      </c>
      <c r="U653" s="61">
        <v>44824</v>
      </c>
      <c r="V653" s="62">
        <f t="shared" ca="1" si="284"/>
        <v>2062</v>
      </c>
      <c r="W653" s="62">
        <f t="shared" ca="1" si="287"/>
        <v>2062</v>
      </c>
      <c r="X653" s="62">
        <f t="shared" ca="1" si="291"/>
        <v>1249</v>
      </c>
      <c r="Y653" s="62">
        <f t="shared" ref="Y653:Y716" ca="1" si="302">V653-X653</f>
        <v>813</v>
      </c>
      <c r="Z653" s="62">
        <f t="shared" ref="Z653:Z716" ca="1" si="303">IF(Y653 &gt; 0, Y653, 0)</f>
        <v>813</v>
      </c>
      <c r="AA653" s="62">
        <f t="shared" ca="1" si="281"/>
        <v>1218111.2749999999</v>
      </c>
      <c r="AB653" s="43">
        <f ca="1">SUM(Z$12:Z653)</f>
        <v>618977</v>
      </c>
      <c r="AC653" s="60">
        <f ca="1">SUM(X$12:X653)+SUMIF(Y$12:Y653, "&lt;0")</f>
        <v>599134.27500000002</v>
      </c>
      <c r="AE653" s="61">
        <v>44824</v>
      </c>
      <c r="AF653" s="62">
        <f t="shared" ca="1" si="296"/>
        <v>1562</v>
      </c>
      <c r="AG653" s="62">
        <f t="shared" ca="1" si="288"/>
        <v>1562</v>
      </c>
      <c r="AH653" s="62">
        <f t="shared" ca="1" si="292"/>
        <v>989</v>
      </c>
      <c r="AI653" s="62">
        <f t="shared" ref="AI653:AI716" ca="1" si="304">AF653-AH653</f>
        <v>573</v>
      </c>
      <c r="AJ653" s="62">
        <f t="shared" ref="AJ653:AJ716" ca="1" si="305">IF(AI653 &gt; 0, AI653, 0)</f>
        <v>573</v>
      </c>
      <c r="AK653" s="62">
        <f t="shared" ca="1" si="282"/>
        <v>953361.27500000002</v>
      </c>
      <c r="AL653" s="43">
        <f ca="1">SUM(AJ$12:AJ653)</f>
        <v>483497</v>
      </c>
      <c r="AM653" s="60">
        <f ca="1">SUM(AH$12:AH653)+SUMIF(AI$12:AI653, "&lt;0")</f>
        <v>469864.27500000002</v>
      </c>
      <c r="AO653" s="61">
        <v>44824</v>
      </c>
      <c r="AP653" s="62">
        <f t="shared" ca="1" si="297"/>
        <v>2062</v>
      </c>
      <c r="AQ653" s="62">
        <f t="shared" ca="1" si="289"/>
        <v>2062</v>
      </c>
      <c r="AR653" s="62">
        <f t="shared" ca="1" si="293"/>
        <v>1249</v>
      </c>
      <c r="AS653" s="62">
        <f t="shared" ref="AS653:AS716" ca="1" si="306">AP653-AR653</f>
        <v>813</v>
      </c>
      <c r="AT653" s="62">
        <f t="shared" ref="AT653:AT716" ca="1" si="307">IF(AS653 &gt; 0, AS653, 0)</f>
        <v>813</v>
      </c>
      <c r="AU653" s="62">
        <f t="shared" ca="1" si="283"/>
        <v>1243111.2749999999</v>
      </c>
      <c r="AV653" s="43">
        <f ca="1">SUM(AT$12:AT653)</f>
        <v>631457</v>
      </c>
      <c r="AW653" s="60">
        <f ca="1">SUM(AR$12:AR653)+SUMIF(AS$12:AS653, "&lt;0")</f>
        <v>611654.27500000002</v>
      </c>
    </row>
    <row r="654" spans="1:49" x14ac:dyDescent="0.2">
      <c r="A654" s="33">
        <v>44825</v>
      </c>
      <c r="B654" s="54">
        <f ca="1">IF($A654&gt;= $C$5,$C$6, INDEX('[1]Historical Data'!$C$2:$C$745, MATCH(A654, '[1]Historical Data'!$A$2:$A$745, 0)))</f>
        <v>1062</v>
      </c>
      <c r="C654" s="62">
        <f t="shared" ca="1" si="285"/>
        <v>1062</v>
      </c>
      <c r="D654" s="62">
        <f t="shared" ca="1" si="294"/>
        <v>674</v>
      </c>
      <c r="E654" s="62">
        <f t="shared" ca="1" si="298"/>
        <v>388</v>
      </c>
      <c r="F654" s="62">
        <f t="shared" ca="1" si="295"/>
        <v>388</v>
      </c>
      <c r="G654" s="62">
        <f t="shared" ref="G654:G717" ca="1" si="308">B654+G653</f>
        <v>664673.27500000002</v>
      </c>
      <c r="H654" s="43">
        <f ca="1">SUM(F$12:F654)</f>
        <v>335925</v>
      </c>
      <c r="I654" s="60">
        <f ca="1">SUM(D$12:D654)+SUMIF(E$12:E654, "&lt;0")</f>
        <v>328748.27500000002</v>
      </c>
      <c r="J654" s="43"/>
      <c r="K654" s="61">
        <v>44825</v>
      </c>
      <c r="L654" s="62">
        <f t="shared" ca="1" si="299"/>
        <v>1562</v>
      </c>
      <c r="M654" s="62">
        <f t="shared" ca="1" si="286"/>
        <v>1562</v>
      </c>
      <c r="N654" s="62">
        <f t="shared" ca="1" si="290"/>
        <v>934</v>
      </c>
      <c r="O654" s="62">
        <f t="shared" ca="1" si="300"/>
        <v>628</v>
      </c>
      <c r="P654" s="62">
        <f t="shared" ca="1" si="301"/>
        <v>628</v>
      </c>
      <c r="Q654" s="62">
        <f t="shared" ref="Q654:Q717" ca="1" si="309">L654+Q653</f>
        <v>942423.27500000002</v>
      </c>
      <c r="R654" s="43">
        <f ca="1">SUM(P$12:P654)</f>
        <v>477885</v>
      </c>
      <c r="S654" s="60">
        <f ca="1">SUM(N$12:N654)+SUMIF(O$12:O654, "&lt;0")</f>
        <v>464538.27500000002</v>
      </c>
      <c r="U654" s="61">
        <v>44825</v>
      </c>
      <c r="V654" s="62">
        <f t="shared" ca="1" si="284"/>
        <v>2062</v>
      </c>
      <c r="W654" s="62">
        <f t="shared" ca="1" si="287"/>
        <v>2062</v>
      </c>
      <c r="X654" s="62">
        <f t="shared" ca="1" si="291"/>
        <v>1194</v>
      </c>
      <c r="Y654" s="62">
        <f t="shared" ca="1" si="302"/>
        <v>868</v>
      </c>
      <c r="Z654" s="62">
        <f t="shared" ca="1" si="303"/>
        <v>868</v>
      </c>
      <c r="AA654" s="62">
        <f t="shared" ref="AA654:AA717" ca="1" si="310">V654+AA653</f>
        <v>1220173.2749999999</v>
      </c>
      <c r="AB654" s="43">
        <f ca="1">SUM(Z$12:Z654)</f>
        <v>619845</v>
      </c>
      <c r="AC654" s="60">
        <f ca="1">SUM(X$12:X654)+SUMIF(Y$12:Y654, "&lt;0")</f>
        <v>600328.27500000002</v>
      </c>
      <c r="AE654" s="61">
        <v>44825</v>
      </c>
      <c r="AF654" s="62">
        <f t="shared" ca="1" si="296"/>
        <v>1562</v>
      </c>
      <c r="AG654" s="62">
        <f t="shared" ca="1" si="288"/>
        <v>1562</v>
      </c>
      <c r="AH654" s="62">
        <f t="shared" ca="1" si="292"/>
        <v>934</v>
      </c>
      <c r="AI654" s="62">
        <f t="shared" ca="1" si="304"/>
        <v>628</v>
      </c>
      <c r="AJ654" s="62">
        <f t="shared" ca="1" si="305"/>
        <v>628</v>
      </c>
      <c r="AK654" s="62">
        <f t="shared" ref="AK654:AK717" ca="1" si="311">AF654+AK653</f>
        <v>954923.27500000002</v>
      </c>
      <c r="AL654" s="43">
        <f ca="1">SUM(AJ$12:AJ654)</f>
        <v>484125</v>
      </c>
      <c r="AM654" s="60">
        <f ca="1">SUM(AH$12:AH654)+SUMIF(AI$12:AI654, "&lt;0")</f>
        <v>470798.27500000002</v>
      </c>
      <c r="AO654" s="61">
        <v>44825</v>
      </c>
      <c r="AP654" s="62">
        <f t="shared" ca="1" si="297"/>
        <v>2062</v>
      </c>
      <c r="AQ654" s="62">
        <f t="shared" ca="1" si="289"/>
        <v>2062</v>
      </c>
      <c r="AR654" s="62">
        <f t="shared" ca="1" si="293"/>
        <v>1194</v>
      </c>
      <c r="AS654" s="62">
        <f t="shared" ca="1" si="306"/>
        <v>868</v>
      </c>
      <c r="AT654" s="62">
        <f t="shared" ca="1" si="307"/>
        <v>868</v>
      </c>
      <c r="AU654" s="62">
        <f t="shared" ref="AU654:AU717" ca="1" si="312">AP654+AU653</f>
        <v>1245173.2749999999</v>
      </c>
      <c r="AV654" s="43">
        <f ca="1">SUM(AT$12:AT654)</f>
        <v>632325</v>
      </c>
      <c r="AW654" s="60">
        <f ca="1">SUM(AR$12:AR654)+SUMIF(AS$12:AS654, "&lt;0")</f>
        <v>612848.27500000002</v>
      </c>
    </row>
    <row r="655" spans="1:49" x14ac:dyDescent="0.2">
      <c r="A655" s="33">
        <v>44826</v>
      </c>
      <c r="B655" s="54">
        <f ca="1">IF($A655&gt;= $C$5,$C$6, INDEX('[1]Historical Data'!$C$2:$C$745, MATCH(A655, '[1]Historical Data'!$A$2:$A$745, 0)))</f>
        <v>1062</v>
      </c>
      <c r="C655" s="62">
        <f t="shared" ca="1" si="285"/>
        <v>1062</v>
      </c>
      <c r="D655" s="62">
        <f t="shared" ca="1" si="294"/>
        <v>634</v>
      </c>
      <c r="E655" s="62">
        <f t="shared" ca="1" si="298"/>
        <v>428</v>
      </c>
      <c r="F655" s="62">
        <f t="shared" ca="1" si="295"/>
        <v>428</v>
      </c>
      <c r="G655" s="62">
        <f t="shared" ca="1" si="308"/>
        <v>665735.27500000002</v>
      </c>
      <c r="H655" s="43">
        <f ca="1">SUM(F$12:F655)</f>
        <v>336353</v>
      </c>
      <c r="I655" s="60">
        <f ca="1">SUM(D$12:D655)+SUMIF(E$12:E655, "&lt;0")</f>
        <v>329382.27500000002</v>
      </c>
      <c r="J655" s="43"/>
      <c r="K655" s="61">
        <v>44826</v>
      </c>
      <c r="L655" s="62">
        <f t="shared" ca="1" si="299"/>
        <v>1562</v>
      </c>
      <c r="M655" s="62">
        <f t="shared" ca="1" si="286"/>
        <v>1562</v>
      </c>
      <c r="N655" s="62">
        <f t="shared" ca="1" si="290"/>
        <v>894</v>
      </c>
      <c r="O655" s="62">
        <f t="shared" ca="1" si="300"/>
        <v>668</v>
      </c>
      <c r="P655" s="62">
        <f t="shared" ca="1" si="301"/>
        <v>668</v>
      </c>
      <c r="Q655" s="62">
        <f t="shared" ca="1" si="309"/>
        <v>943985.27500000002</v>
      </c>
      <c r="R655" s="43">
        <f ca="1">SUM(P$12:P655)</f>
        <v>478553</v>
      </c>
      <c r="S655" s="60">
        <f ca="1">SUM(N$12:N655)+SUMIF(O$12:O655, "&lt;0")</f>
        <v>465432.27500000002</v>
      </c>
      <c r="U655" s="61">
        <v>44826</v>
      </c>
      <c r="V655" s="62">
        <f t="shared" ca="1" si="284"/>
        <v>2062</v>
      </c>
      <c r="W655" s="62">
        <f t="shared" ca="1" si="287"/>
        <v>2062</v>
      </c>
      <c r="X655" s="62">
        <f t="shared" ca="1" si="291"/>
        <v>1154</v>
      </c>
      <c r="Y655" s="62">
        <f t="shared" ca="1" si="302"/>
        <v>908</v>
      </c>
      <c r="Z655" s="62">
        <f t="shared" ca="1" si="303"/>
        <v>908</v>
      </c>
      <c r="AA655" s="62">
        <f t="shared" ca="1" si="310"/>
        <v>1222235.2749999999</v>
      </c>
      <c r="AB655" s="43">
        <f ca="1">SUM(Z$12:Z655)</f>
        <v>620753</v>
      </c>
      <c r="AC655" s="60">
        <f ca="1">SUM(X$12:X655)+SUMIF(Y$12:Y655, "&lt;0")</f>
        <v>601482.27500000002</v>
      </c>
      <c r="AE655" s="61">
        <v>44826</v>
      </c>
      <c r="AF655" s="62">
        <f t="shared" ca="1" si="296"/>
        <v>1562</v>
      </c>
      <c r="AG655" s="62">
        <f t="shared" ca="1" si="288"/>
        <v>1562</v>
      </c>
      <c r="AH655" s="62">
        <f t="shared" ca="1" si="292"/>
        <v>894</v>
      </c>
      <c r="AI655" s="62">
        <f t="shared" ca="1" si="304"/>
        <v>668</v>
      </c>
      <c r="AJ655" s="62">
        <f t="shared" ca="1" si="305"/>
        <v>668</v>
      </c>
      <c r="AK655" s="62">
        <f t="shared" ca="1" si="311"/>
        <v>956485.27500000002</v>
      </c>
      <c r="AL655" s="43">
        <f ca="1">SUM(AJ$12:AJ655)</f>
        <v>484793</v>
      </c>
      <c r="AM655" s="60">
        <f ca="1">SUM(AH$12:AH655)+SUMIF(AI$12:AI655, "&lt;0")</f>
        <v>471692.27500000002</v>
      </c>
      <c r="AO655" s="61">
        <v>44826</v>
      </c>
      <c r="AP655" s="62">
        <f t="shared" ca="1" si="297"/>
        <v>2062</v>
      </c>
      <c r="AQ655" s="62">
        <f t="shared" ca="1" si="289"/>
        <v>2062</v>
      </c>
      <c r="AR655" s="62">
        <f t="shared" ca="1" si="293"/>
        <v>1154</v>
      </c>
      <c r="AS655" s="62">
        <f t="shared" ca="1" si="306"/>
        <v>908</v>
      </c>
      <c r="AT655" s="62">
        <f t="shared" ca="1" si="307"/>
        <v>908</v>
      </c>
      <c r="AU655" s="62">
        <f t="shared" ca="1" si="312"/>
        <v>1247235.2749999999</v>
      </c>
      <c r="AV655" s="43">
        <f ca="1">SUM(AT$12:AT655)</f>
        <v>633233</v>
      </c>
      <c r="AW655" s="60">
        <f ca="1">SUM(AR$12:AR655)+SUMIF(AS$12:AS655, "&lt;0")</f>
        <v>614002.27500000002</v>
      </c>
    </row>
    <row r="656" spans="1:49" x14ac:dyDescent="0.2">
      <c r="A656" s="33">
        <v>44827</v>
      </c>
      <c r="B656" s="54">
        <f ca="1">IF($A656&gt;= $C$5,$C$6, INDEX('[1]Historical Data'!$C$2:$C$745, MATCH(A656, '[1]Historical Data'!$A$2:$A$745, 0)))</f>
        <v>1062</v>
      </c>
      <c r="C656" s="62">
        <f t="shared" ca="1" si="285"/>
        <v>1062</v>
      </c>
      <c r="D656" s="62">
        <f t="shared" ca="1" si="294"/>
        <v>288</v>
      </c>
      <c r="E656" s="62">
        <f t="shared" ca="1" si="298"/>
        <v>774</v>
      </c>
      <c r="F656" s="62">
        <f t="shared" ca="1" si="295"/>
        <v>774</v>
      </c>
      <c r="G656" s="62">
        <f t="shared" ca="1" si="308"/>
        <v>666797.27500000002</v>
      </c>
      <c r="H656" s="43">
        <f ca="1">SUM(F$12:F656)</f>
        <v>337127</v>
      </c>
      <c r="I656" s="60">
        <f ca="1">SUM(D$12:D656)+SUMIF(E$12:E656, "&lt;0")</f>
        <v>329670.27500000002</v>
      </c>
      <c r="J656" s="43"/>
      <c r="K656" s="61">
        <v>44827</v>
      </c>
      <c r="L656" s="62">
        <f t="shared" ca="1" si="299"/>
        <v>1562</v>
      </c>
      <c r="M656" s="62">
        <f t="shared" ca="1" si="286"/>
        <v>1562</v>
      </c>
      <c r="N656" s="62">
        <f t="shared" ca="1" si="290"/>
        <v>548</v>
      </c>
      <c r="O656" s="62">
        <f t="shared" ca="1" si="300"/>
        <v>1014</v>
      </c>
      <c r="P656" s="62">
        <f t="shared" ca="1" si="301"/>
        <v>1014</v>
      </c>
      <c r="Q656" s="62">
        <f t="shared" ca="1" si="309"/>
        <v>945547.27500000002</v>
      </c>
      <c r="R656" s="43">
        <f ca="1">SUM(P$12:P656)</f>
        <v>479567</v>
      </c>
      <c r="S656" s="60">
        <f ca="1">SUM(N$12:N656)+SUMIF(O$12:O656, "&lt;0")</f>
        <v>465980.27500000002</v>
      </c>
      <c r="U656" s="61">
        <v>44827</v>
      </c>
      <c r="V656" s="62">
        <f t="shared" ref="V656:V719" ca="1" si="313">IF(U656&lt;W$5, $B656, W$6+MIN((U656-W$5)/W$8, 1)*W$7)</f>
        <v>2062</v>
      </c>
      <c r="W656" s="62">
        <f t="shared" ca="1" si="287"/>
        <v>2062</v>
      </c>
      <c r="X656" s="62">
        <f t="shared" ca="1" si="291"/>
        <v>808</v>
      </c>
      <c r="Y656" s="62">
        <f t="shared" ca="1" si="302"/>
        <v>1254</v>
      </c>
      <c r="Z656" s="62">
        <f t="shared" ca="1" si="303"/>
        <v>1254</v>
      </c>
      <c r="AA656" s="62">
        <f t="shared" ca="1" si="310"/>
        <v>1224297.2749999999</v>
      </c>
      <c r="AB656" s="43">
        <f ca="1">SUM(Z$12:Z656)</f>
        <v>622007</v>
      </c>
      <c r="AC656" s="60">
        <f ca="1">SUM(X$12:X656)+SUMIF(Y$12:Y656, "&lt;0")</f>
        <v>602290.27500000002</v>
      </c>
      <c r="AE656" s="61">
        <v>44827</v>
      </c>
      <c r="AF656" s="62">
        <f t="shared" ca="1" si="296"/>
        <v>1562</v>
      </c>
      <c r="AG656" s="62">
        <f t="shared" ca="1" si="288"/>
        <v>1562</v>
      </c>
      <c r="AH656" s="62">
        <f t="shared" ca="1" si="292"/>
        <v>548</v>
      </c>
      <c r="AI656" s="62">
        <f t="shared" ca="1" si="304"/>
        <v>1014</v>
      </c>
      <c r="AJ656" s="62">
        <f t="shared" ca="1" si="305"/>
        <v>1014</v>
      </c>
      <c r="AK656" s="62">
        <f t="shared" ca="1" si="311"/>
        <v>958047.27500000002</v>
      </c>
      <c r="AL656" s="43">
        <f ca="1">SUM(AJ$12:AJ656)</f>
        <v>485807</v>
      </c>
      <c r="AM656" s="60">
        <f ca="1">SUM(AH$12:AH656)+SUMIF(AI$12:AI656, "&lt;0")</f>
        <v>472240.27500000002</v>
      </c>
      <c r="AO656" s="61">
        <v>44827</v>
      </c>
      <c r="AP656" s="62">
        <f t="shared" ca="1" si="297"/>
        <v>2062</v>
      </c>
      <c r="AQ656" s="62">
        <f t="shared" ca="1" si="289"/>
        <v>2062</v>
      </c>
      <c r="AR656" s="62">
        <f t="shared" ca="1" si="293"/>
        <v>808</v>
      </c>
      <c r="AS656" s="62">
        <f t="shared" ca="1" si="306"/>
        <v>1254</v>
      </c>
      <c r="AT656" s="62">
        <f t="shared" ca="1" si="307"/>
        <v>1254</v>
      </c>
      <c r="AU656" s="62">
        <f t="shared" ca="1" si="312"/>
        <v>1249297.2749999999</v>
      </c>
      <c r="AV656" s="43">
        <f ca="1">SUM(AT$12:AT656)</f>
        <v>634487</v>
      </c>
      <c r="AW656" s="60">
        <f ca="1">SUM(AR$12:AR656)+SUMIF(AS$12:AS656, "&lt;0")</f>
        <v>614810.27500000002</v>
      </c>
    </row>
    <row r="657" spans="1:49" x14ac:dyDescent="0.2">
      <c r="A657" s="33">
        <v>44828</v>
      </c>
      <c r="B657" s="54">
        <f ca="1">IF($A657&gt;= $C$5,$C$6, INDEX('[1]Historical Data'!$C$2:$C$745, MATCH(A657, '[1]Historical Data'!$A$2:$A$745, 0)))</f>
        <v>1062</v>
      </c>
      <c r="C657" s="62">
        <f t="shared" ca="1" si="285"/>
        <v>1062</v>
      </c>
      <c r="D657" s="62">
        <f t="shared" ca="1" si="294"/>
        <v>262</v>
      </c>
      <c r="E657" s="62">
        <f t="shared" ca="1" si="298"/>
        <v>800</v>
      </c>
      <c r="F657" s="62">
        <f t="shared" ca="1" si="295"/>
        <v>800</v>
      </c>
      <c r="G657" s="62">
        <f t="shared" ca="1" si="308"/>
        <v>667859.27500000002</v>
      </c>
      <c r="H657" s="43">
        <f ca="1">SUM(F$12:F657)</f>
        <v>337927</v>
      </c>
      <c r="I657" s="60">
        <f ca="1">SUM(D$12:D657)+SUMIF(E$12:E657, "&lt;0")</f>
        <v>329932.27500000002</v>
      </c>
      <c r="J657" s="43"/>
      <c r="K657" s="61">
        <v>44828</v>
      </c>
      <c r="L657" s="62">
        <f t="shared" ca="1" si="299"/>
        <v>1562</v>
      </c>
      <c r="M657" s="62">
        <f t="shared" ca="1" si="286"/>
        <v>1562</v>
      </c>
      <c r="N657" s="62">
        <f t="shared" ca="1" si="290"/>
        <v>522</v>
      </c>
      <c r="O657" s="62">
        <f t="shared" ca="1" si="300"/>
        <v>1040</v>
      </c>
      <c r="P657" s="62">
        <f t="shared" ca="1" si="301"/>
        <v>1040</v>
      </c>
      <c r="Q657" s="62">
        <f t="shared" ca="1" si="309"/>
        <v>947109.27500000002</v>
      </c>
      <c r="R657" s="43">
        <f ca="1">SUM(P$12:P657)</f>
        <v>480607</v>
      </c>
      <c r="S657" s="60">
        <f ca="1">SUM(N$12:N657)+SUMIF(O$12:O657, "&lt;0")</f>
        <v>466502.27500000002</v>
      </c>
      <c r="U657" s="61">
        <v>44828</v>
      </c>
      <c r="V657" s="62">
        <f t="shared" ca="1" si="313"/>
        <v>2062</v>
      </c>
      <c r="W657" s="62">
        <f t="shared" ca="1" si="287"/>
        <v>2062</v>
      </c>
      <c r="X657" s="62">
        <f t="shared" ca="1" si="291"/>
        <v>782</v>
      </c>
      <c r="Y657" s="62">
        <f t="shared" ca="1" si="302"/>
        <v>1280</v>
      </c>
      <c r="Z657" s="62">
        <f t="shared" ca="1" si="303"/>
        <v>1280</v>
      </c>
      <c r="AA657" s="62">
        <f t="shared" ca="1" si="310"/>
        <v>1226359.2749999999</v>
      </c>
      <c r="AB657" s="43">
        <f ca="1">SUM(Z$12:Z657)</f>
        <v>623287</v>
      </c>
      <c r="AC657" s="60">
        <f ca="1">SUM(X$12:X657)+SUMIF(Y$12:Y657, "&lt;0")</f>
        <v>603072.27500000002</v>
      </c>
      <c r="AE657" s="61">
        <v>44828</v>
      </c>
      <c r="AF657" s="62">
        <f t="shared" ca="1" si="296"/>
        <v>1562</v>
      </c>
      <c r="AG657" s="62">
        <f t="shared" ca="1" si="288"/>
        <v>1562</v>
      </c>
      <c r="AH657" s="62">
        <f t="shared" ca="1" si="292"/>
        <v>522</v>
      </c>
      <c r="AI657" s="62">
        <f t="shared" ca="1" si="304"/>
        <v>1040</v>
      </c>
      <c r="AJ657" s="62">
        <f t="shared" ca="1" si="305"/>
        <v>1040</v>
      </c>
      <c r="AK657" s="62">
        <f t="shared" ca="1" si="311"/>
        <v>959609.27500000002</v>
      </c>
      <c r="AL657" s="43">
        <f ca="1">SUM(AJ$12:AJ657)</f>
        <v>486847</v>
      </c>
      <c r="AM657" s="60">
        <f ca="1">SUM(AH$12:AH657)+SUMIF(AI$12:AI657, "&lt;0")</f>
        <v>472762.27500000002</v>
      </c>
      <c r="AO657" s="61">
        <v>44828</v>
      </c>
      <c r="AP657" s="62">
        <f t="shared" ca="1" si="297"/>
        <v>2062</v>
      </c>
      <c r="AQ657" s="62">
        <f t="shared" ca="1" si="289"/>
        <v>2062</v>
      </c>
      <c r="AR657" s="62">
        <f t="shared" ca="1" si="293"/>
        <v>782</v>
      </c>
      <c r="AS657" s="62">
        <f t="shared" ca="1" si="306"/>
        <v>1280</v>
      </c>
      <c r="AT657" s="62">
        <f t="shared" ca="1" si="307"/>
        <v>1280</v>
      </c>
      <c r="AU657" s="62">
        <f t="shared" ca="1" si="312"/>
        <v>1251359.2749999999</v>
      </c>
      <c r="AV657" s="43">
        <f ca="1">SUM(AT$12:AT657)</f>
        <v>635767</v>
      </c>
      <c r="AW657" s="60">
        <f ca="1">SUM(AR$12:AR657)+SUMIF(AS$12:AS657, "&lt;0")</f>
        <v>615592.27500000002</v>
      </c>
    </row>
    <row r="658" spans="1:49" x14ac:dyDescent="0.2">
      <c r="A658" s="33">
        <v>44829</v>
      </c>
      <c r="B658" s="54">
        <f ca="1">IF($A658&gt;= $C$5,$C$6, INDEX('[1]Historical Data'!$C$2:$C$745, MATCH(A658, '[1]Historical Data'!$A$2:$A$745, 0)))</f>
        <v>1062</v>
      </c>
      <c r="C658" s="62">
        <f t="shared" ca="1" si="285"/>
        <v>1062</v>
      </c>
      <c r="D658" s="62">
        <f t="shared" ca="1" si="294"/>
        <v>389</v>
      </c>
      <c r="E658" s="62">
        <f t="shared" ca="1" si="298"/>
        <v>673</v>
      </c>
      <c r="F658" s="62">
        <f t="shared" ca="1" si="295"/>
        <v>673</v>
      </c>
      <c r="G658" s="62">
        <f t="shared" ca="1" si="308"/>
        <v>668921.27500000002</v>
      </c>
      <c r="H658" s="43">
        <f ca="1">SUM(F$12:F658)</f>
        <v>338600</v>
      </c>
      <c r="I658" s="60">
        <f ca="1">SUM(D$12:D658)+SUMIF(E$12:E658, "&lt;0")</f>
        <v>330321.27500000002</v>
      </c>
      <c r="J658" s="43"/>
      <c r="K658" s="61">
        <v>44829</v>
      </c>
      <c r="L658" s="62">
        <f t="shared" ca="1" si="299"/>
        <v>1562</v>
      </c>
      <c r="M658" s="62">
        <f t="shared" ca="1" si="286"/>
        <v>1562</v>
      </c>
      <c r="N658" s="62">
        <f t="shared" ca="1" si="290"/>
        <v>649</v>
      </c>
      <c r="O658" s="62">
        <f t="shared" ca="1" si="300"/>
        <v>913</v>
      </c>
      <c r="P658" s="62">
        <f t="shared" ca="1" si="301"/>
        <v>913</v>
      </c>
      <c r="Q658" s="62">
        <f t="shared" ca="1" si="309"/>
        <v>948671.27500000002</v>
      </c>
      <c r="R658" s="43">
        <f ca="1">SUM(P$12:P658)</f>
        <v>481520</v>
      </c>
      <c r="S658" s="60">
        <f ca="1">SUM(N$12:N658)+SUMIF(O$12:O658, "&lt;0")</f>
        <v>467151.27500000002</v>
      </c>
      <c r="U658" s="61">
        <v>44829</v>
      </c>
      <c r="V658" s="62">
        <f t="shared" ca="1" si="313"/>
        <v>2062</v>
      </c>
      <c r="W658" s="62">
        <f t="shared" ca="1" si="287"/>
        <v>2062</v>
      </c>
      <c r="X658" s="62">
        <f t="shared" ca="1" si="291"/>
        <v>909</v>
      </c>
      <c r="Y658" s="62">
        <f t="shared" ca="1" si="302"/>
        <v>1153</v>
      </c>
      <c r="Z658" s="62">
        <f t="shared" ca="1" si="303"/>
        <v>1153</v>
      </c>
      <c r="AA658" s="62">
        <f t="shared" ca="1" si="310"/>
        <v>1228421.2749999999</v>
      </c>
      <c r="AB658" s="43">
        <f ca="1">SUM(Z$12:Z658)</f>
        <v>624440</v>
      </c>
      <c r="AC658" s="60">
        <f ca="1">SUM(X$12:X658)+SUMIF(Y$12:Y658, "&lt;0")</f>
        <v>603981.27500000002</v>
      </c>
      <c r="AE658" s="61">
        <v>44829</v>
      </c>
      <c r="AF658" s="62">
        <f t="shared" ca="1" si="296"/>
        <v>1562</v>
      </c>
      <c r="AG658" s="62">
        <f t="shared" ca="1" si="288"/>
        <v>1562</v>
      </c>
      <c r="AH658" s="62">
        <f t="shared" ca="1" si="292"/>
        <v>649</v>
      </c>
      <c r="AI658" s="62">
        <f t="shared" ca="1" si="304"/>
        <v>913</v>
      </c>
      <c r="AJ658" s="62">
        <f t="shared" ca="1" si="305"/>
        <v>913</v>
      </c>
      <c r="AK658" s="62">
        <f t="shared" ca="1" si="311"/>
        <v>961171.27500000002</v>
      </c>
      <c r="AL658" s="43">
        <f ca="1">SUM(AJ$12:AJ658)</f>
        <v>487760</v>
      </c>
      <c r="AM658" s="60">
        <f ca="1">SUM(AH$12:AH658)+SUMIF(AI$12:AI658, "&lt;0")</f>
        <v>473411.27500000002</v>
      </c>
      <c r="AO658" s="61">
        <v>44829</v>
      </c>
      <c r="AP658" s="62">
        <f t="shared" ca="1" si="297"/>
        <v>2062</v>
      </c>
      <c r="AQ658" s="62">
        <f t="shared" ca="1" si="289"/>
        <v>2062</v>
      </c>
      <c r="AR658" s="62">
        <f t="shared" ca="1" si="293"/>
        <v>909</v>
      </c>
      <c r="AS658" s="62">
        <f t="shared" ca="1" si="306"/>
        <v>1153</v>
      </c>
      <c r="AT658" s="62">
        <f t="shared" ca="1" si="307"/>
        <v>1153</v>
      </c>
      <c r="AU658" s="62">
        <f t="shared" ca="1" si="312"/>
        <v>1253421.2749999999</v>
      </c>
      <c r="AV658" s="43">
        <f ca="1">SUM(AT$12:AT658)</f>
        <v>636920</v>
      </c>
      <c r="AW658" s="60">
        <f ca="1">SUM(AR$12:AR658)+SUMIF(AS$12:AS658, "&lt;0")</f>
        <v>616501.27500000002</v>
      </c>
    </row>
    <row r="659" spans="1:49" x14ac:dyDescent="0.2">
      <c r="A659" s="33">
        <v>44830</v>
      </c>
      <c r="B659" s="54">
        <f ca="1">IF($A659&gt;= $C$5,$C$6, INDEX('[1]Historical Data'!$C$2:$C$745, MATCH(A659, '[1]Historical Data'!$A$2:$A$745, 0)))</f>
        <v>1062</v>
      </c>
      <c r="C659" s="62">
        <f t="shared" ref="C659:C722" ca="1" si="314">ROUND(AVERAGE(B653:B659), 0)</f>
        <v>1062</v>
      </c>
      <c r="D659" s="62">
        <f t="shared" ca="1" si="294"/>
        <v>299</v>
      </c>
      <c r="E659" s="62">
        <f t="shared" ca="1" si="298"/>
        <v>763</v>
      </c>
      <c r="F659" s="62">
        <f t="shared" ca="1" si="295"/>
        <v>763</v>
      </c>
      <c r="G659" s="62">
        <f t="shared" ca="1" si="308"/>
        <v>669983.27500000002</v>
      </c>
      <c r="H659" s="43">
        <f ca="1">SUM(F$12:F659)</f>
        <v>339363</v>
      </c>
      <c r="I659" s="60">
        <f ca="1">SUM(D$12:D659)+SUMIF(E$12:E659, "&lt;0")</f>
        <v>330620.27500000002</v>
      </c>
      <c r="J659" s="43"/>
      <c r="K659" s="61">
        <v>44830</v>
      </c>
      <c r="L659" s="62">
        <f t="shared" ca="1" si="299"/>
        <v>1562</v>
      </c>
      <c r="M659" s="62">
        <f t="shared" ref="M659:M722" ca="1" si="315">ROUND(AVERAGE(L653:L659), 0)</f>
        <v>1562</v>
      </c>
      <c r="N659" s="62">
        <f t="shared" ca="1" si="290"/>
        <v>559</v>
      </c>
      <c r="O659" s="62">
        <f t="shared" ca="1" si="300"/>
        <v>1003</v>
      </c>
      <c r="P659" s="62">
        <f t="shared" ca="1" si="301"/>
        <v>1003</v>
      </c>
      <c r="Q659" s="62">
        <f t="shared" ca="1" si="309"/>
        <v>950233.27500000002</v>
      </c>
      <c r="R659" s="43">
        <f ca="1">SUM(P$12:P659)</f>
        <v>482523</v>
      </c>
      <c r="S659" s="60">
        <f ca="1">SUM(N$12:N659)+SUMIF(O$12:O659, "&lt;0")</f>
        <v>467710.27500000002</v>
      </c>
      <c r="U659" s="61">
        <v>44830</v>
      </c>
      <c r="V659" s="62">
        <f t="shared" ca="1" si="313"/>
        <v>2062</v>
      </c>
      <c r="W659" s="62">
        <f t="shared" ref="W659:W722" ca="1" si="316">ROUND(AVERAGE(V653:V659), 0)</f>
        <v>2062</v>
      </c>
      <c r="X659" s="62">
        <f t="shared" ca="1" si="291"/>
        <v>819</v>
      </c>
      <c r="Y659" s="62">
        <f t="shared" ca="1" si="302"/>
        <v>1243</v>
      </c>
      <c r="Z659" s="62">
        <f t="shared" ca="1" si="303"/>
        <v>1243</v>
      </c>
      <c r="AA659" s="62">
        <f t="shared" ca="1" si="310"/>
        <v>1230483.2749999999</v>
      </c>
      <c r="AB659" s="43">
        <f ca="1">SUM(Z$12:Z659)</f>
        <v>625683</v>
      </c>
      <c r="AC659" s="60">
        <f ca="1">SUM(X$12:X659)+SUMIF(Y$12:Y659, "&lt;0")</f>
        <v>604800.27500000002</v>
      </c>
      <c r="AE659" s="61">
        <v>44830</v>
      </c>
      <c r="AF659" s="62">
        <f t="shared" ca="1" si="296"/>
        <v>1562</v>
      </c>
      <c r="AG659" s="62">
        <f t="shared" ref="AG659:AG722" ca="1" si="317">ROUND(AVERAGE(AF653:AF659), 0)</f>
        <v>1562</v>
      </c>
      <c r="AH659" s="62">
        <f t="shared" ca="1" si="292"/>
        <v>559</v>
      </c>
      <c r="AI659" s="62">
        <f t="shared" ca="1" si="304"/>
        <v>1003</v>
      </c>
      <c r="AJ659" s="62">
        <f t="shared" ca="1" si="305"/>
        <v>1003</v>
      </c>
      <c r="AK659" s="62">
        <f t="shared" ca="1" si="311"/>
        <v>962733.27500000002</v>
      </c>
      <c r="AL659" s="43">
        <f ca="1">SUM(AJ$12:AJ659)</f>
        <v>488763</v>
      </c>
      <c r="AM659" s="60">
        <f ca="1">SUM(AH$12:AH659)+SUMIF(AI$12:AI659, "&lt;0")</f>
        <v>473970.27500000002</v>
      </c>
      <c r="AO659" s="61">
        <v>44830</v>
      </c>
      <c r="AP659" s="62">
        <f t="shared" ca="1" si="297"/>
        <v>2062</v>
      </c>
      <c r="AQ659" s="62">
        <f t="shared" ref="AQ659:AQ722" ca="1" si="318">ROUND(AVERAGE(AP653:AP659), 0)</f>
        <v>2062</v>
      </c>
      <c r="AR659" s="62">
        <f t="shared" ca="1" si="293"/>
        <v>819</v>
      </c>
      <c r="AS659" s="62">
        <f t="shared" ca="1" si="306"/>
        <v>1243</v>
      </c>
      <c r="AT659" s="62">
        <f t="shared" ca="1" si="307"/>
        <v>1243</v>
      </c>
      <c r="AU659" s="62">
        <f t="shared" ca="1" si="312"/>
        <v>1255483.2749999999</v>
      </c>
      <c r="AV659" s="43">
        <f ca="1">SUM(AT$12:AT659)</f>
        <v>638163</v>
      </c>
      <c r="AW659" s="60">
        <f ca="1">SUM(AR$12:AR659)+SUMIF(AS$12:AS659, "&lt;0")</f>
        <v>617320.27500000002</v>
      </c>
    </row>
    <row r="660" spans="1:49" x14ac:dyDescent="0.2">
      <c r="A660" s="33">
        <v>44831</v>
      </c>
      <c r="B660" s="54">
        <f ca="1">IF($A660&gt;= $C$5,$C$6, INDEX('[1]Historical Data'!$C$2:$C$745, MATCH(A660, '[1]Historical Data'!$A$2:$A$745, 0)))</f>
        <v>1062</v>
      </c>
      <c r="C660" s="62">
        <f t="shared" ca="1" si="314"/>
        <v>1062</v>
      </c>
      <c r="D660" s="62">
        <f t="shared" ca="1" si="294"/>
        <v>0</v>
      </c>
      <c r="E660" s="62">
        <f t="shared" ca="1" si="298"/>
        <v>1062</v>
      </c>
      <c r="F660" s="62">
        <f t="shared" ca="1" si="295"/>
        <v>1062</v>
      </c>
      <c r="G660" s="62">
        <f t="shared" ca="1" si="308"/>
        <v>671045.27500000002</v>
      </c>
      <c r="H660" s="43">
        <f ca="1">SUM(F$12:F660)</f>
        <v>340425</v>
      </c>
      <c r="I660" s="60">
        <f ca="1">SUM(D$12:D660)+SUMIF(E$12:E660, "&lt;0")</f>
        <v>330620.27500000002</v>
      </c>
      <c r="J660" s="43"/>
      <c r="K660" s="61">
        <v>44831</v>
      </c>
      <c r="L660" s="62">
        <f t="shared" ca="1" si="299"/>
        <v>1562</v>
      </c>
      <c r="M660" s="62">
        <f t="shared" ca="1" si="315"/>
        <v>1562</v>
      </c>
      <c r="N660" s="62">
        <f t="shared" ca="1" si="290"/>
        <v>205</v>
      </c>
      <c r="O660" s="62">
        <f t="shared" ca="1" si="300"/>
        <v>1357</v>
      </c>
      <c r="P660" s="62">
        <f t="shared" ca="1" si="301"/>
        <v>1357</v>
      </c>
      <c r="Q660" s="62">
        <f t="shared" ca="1" si="309"/>
        <v>951795.27500000002</v>
      </c>
      <c r="R660" s="43">
        <f ca="1">SUM(P$12:P660)</f>
        <v>483880</v>
      </c>
      <c r="S660" s="60">
        <f ca="1">SUM(N$12:N660)+SUMIF(O$12:O660, "&lt;0")</f>
        <v>467915.27500000002</v>
      </c>
      <c r="U660" s="61">
        <v>44831</v>
      </c>
      <c r="V660" s="62">
        <f t="shared" ca="1" si="313"/>
        <v>2062</v>
      </c>
      <c r="W660" s="62">
        <f t="shared" ca="1" si="316"/>
        <v>2062</v>
      </c>
      <c r="X660" s="62">
        <f t="shared" ca="1" si="291"/>
        <v>459</v>
      </c>
      <c r="Y660" s="62">
        <f t="shared" ca="1" si="302"/>
        <v>1603</v>
      </c>
      <c r="Z660" s="62">
        <f t="shared" ca="1" si="303"/>
        <v>1603</v>
      </c>
      <c r="AA660" s="62">
        <f t="shared" ca="1" si="310"/>
        <v>1232545.2749999999</v>
      </c>
      <c r="AB660" s="43">
        <f ca="1">SUM(Z$12:Z660)</f>
        <v>627286</v>
      </c>
      <c r="AC660" s="60">
        <f ca="1">SUM(X$12:X660)+SUMIF(Y$12:Y660, "&lt;0")</f>
        <v>605259.27500000002</v>
      </c>
      <c r="AE660" s="61">
        <v>44831</v>
      </c>
      <c r="AF660" s="62">
        <f t="shared" ca="1" si="296"/>
        <v>1562</v>
      </c>
      <c r="AG660" s="62">
        <f t="shared" ca="1" si="317"/>
        <v>1562</v>
      </c>
      <c r="AH660" s="62">
        <f t="shared" ca="1" si="292"/>
        <v>199</v>
      </c>
      <c r="AI660" s="62">
        <f t="shared" ca="1" si="304"/>
        <v>1363</v>
      </c>
      <c r="AJ660" s="62">
        <f t="shared" ca="1" si="305"/>
        <v>1363</v>
      </c>
      <c r="AK660" s="62">
        <f t="shared" ca="1" si="311"/>
        <v>964295.27500000002</v>
      </c>
      <c r="AL660" s="43">
        <f ca="1">SUM(AJ$12:AJ660)</f>
        <v>490126</v>
      </c>
      <c r="AM660" s="60">
        <f ca="1">SUM(AH$12:AH660)+SUMIF(AI$12:AI660, "&lt;0")</f>
        <v>474169.27500000002</v>
      </c>
      <c r="AO660" s="61">
        <v>44831</v>
      </c>
      <c r="AP660" s="62">
        <f t="shared" ca="1" si="297"/>
        <v>2062</v>
      </c>
      <c r="AQ660" s="62">
        <f t="shared" ca="1" si="318"/>
        <v>2062</v>
      </c>
      <c r="AR660" s="62">
        <f t="shared" ca="1" si="293"/>
        <v>459</v>
      </c>
      <c r="AS660" s="62">
        <f t="shared" ca="1" si="306"/>
        <v>1603</v>
      </c>
      <c r="AT660" s="62">
        <f t="shared" ca="1" si="307"/>
        <v>1603</v>
      </c>
      <c r="AU660" s="62">
        <f t="shared" ca="1" si="312"/>
        <v>1257545.2749999999</v>
      </c>
      <c r="AV660" s="43">
        <f ca="1">SUM(AT$12:AT660)</f>
        <v>639766</v>
      </c>
      <c r="AW660" s="60">
        <f ca="1">SUM(AR$12:AR660)+SUMIF(AS$12:AS660, "&lt;0")</f>
        <v>617779.27500000002</v>
      </c>
    </row>
    <row r="661" spans="1:49" x14ac:dyDescent="0.2">
      <c r="A661" s="33">
        <v>44832</v>
      </c>
      <c r="B661" s="54">
        <f ca="1">IF($A661&gt;= $C$5,$C$6, INDEX('[1]Historical Data'!$C$2:$C$745, MATCH(A661, '[1]Historical Data'!$A$2:$A$745, 0)))</f>
        <v>1062</v>
      </c>
      <c r="C661" s="62">
        <f t="shared" ca="1" si="314"/>
        <v>1062</v>
      </c>
      <c r="D661" s="62">
        <f t="shared" ca="1" si="294"/>
        <v>410</v>
      </c>
      <c r="E661" s="62">
        <f t="shared" ca="1" si="298"/>
        <v>652</v>
      </c>
      <c r="F661" s="62">
        <f t="shared" ca="1" si="295"/>
        <v>652</v>
      </c>
      <c r="G661" s="62">
        <f t="shared" ca="1" si="308"/>
        <v>672107.27500000002</v>
      </c>
      <c r="H661" s="43">
        <f ca="1">SUM(F$12:F661)</f>
        <v>341077</v>
      </c>
      <c r="I661" s="60">
        <f ca="1">SUM(D$12:D661)+SUMIF(E$12:E661, "&lt;0")</f>
        <v>331030.27500000002</v>
      </c>
      <c r="J661" s="43"/>
      <c r="K661" s="61">
        <v>44832</v>
      </c>
      <c r="L661" s="62">
        <f t="shared" ca="1" si="299"/>
        <v>1562</v>
      </c>
      <c r="M661" s="62">
        <f t="shared" ca="1" si="315"/>
        <v>1562</v>
      </c>
      <c r="N661" s="62">
        <f t="shared" ca="1" si="290"/>
        <v>725</v>
      </c>
      <c r="O661" s="62">
        <f t="shared" ca="1" si="300"/>
        <v>837</v>
      </c>
      <c r="P661" s="62">
        <f t="shared" ca="1" si="301"/>
        <v>837</v>
      </c>
      <c r="Q661" s="62">
        <f t="shared" ca="1" si="309"/>
        <v>953357.27500000002</v>
      </c>
      <c r="R661" s="43">
        <f ca="1">SUM(P$12:P661)</f>
        <v>484717</v>
      </c>
      <c r="S661" s="60">
        <f ca="1">SUM(N$12:N661)+SUMIF(O$12:O661, "&lt;0")</f>
        <v>468640.27500000002</v>
      </c>
      <c r="U661" s="61">
        <v>44832</v>
      </c>
      <c r="V661" s="62">
        <f t="shared" ca="1" si="313"/>
        <v>2062</v>
      </c>
      <c r="W661" s="62">
        <f t="shared" ca="1" si="316"/>
        <v>2062</v>
      </c>
      <c r="X661" s="62">
        <f t="shared" ca="1" si="291"/>
        <v>991</v>
      </c>
      <c r="Y661" s="62">
        <f t="shared" ca="1" si="302"/>
        <v>1071</v>
      </c>
      <c r="Z661" s="62">
        <f t="shared" ca="1" si="303"/>
        <v>1071</v>
      </c>
      <c r="AA661" s="62">
        <f t="shared" ca="1" si="310"/>
        <v>1234607.2749999999</v>
      </c>
      <c r="AB661" s="43">
        <f ca="1">SUM(Z$12:Z661)</f>
        <v>628357</v>
      </c>
      <c r="AC661" s="60">
        <f ca="1">SUM(X$12:X661)+SUMIF(Y$12:Y661, "&lt;0")</f>
        <v>606250.27500000002</v>
      </c>
      <c r="AE661" s="61">
        <v>44832</v>
      </c>
      <c r="AF661" s="62">
        <f t="shared" ca="1" si="296"/>
        <v>1562</v>
      </c>
      <c r="AG661" s="62">
        <f t="shared" ca="1" si="317"/>
        <v>1562</v>
      </c>
      <c r="AH661" s="62">
        <f t="shared" ca="1" si="292"/>
        <v>731</v>
      </c>
      <c r="AI661" s="62">
        <f t="shared" ca="1" si="304"/>
        <v>831</v>
      </c>
      <c r="AJ661" s="62">
        <f t="shared" ca="1" si="305"/>
        <v>831</v>
      </c>
      <c r="AK661" s="62">
        <f t="shared" ca="1" si="311"/>
        <v>965857.27500000002</v>
      </c>
      <c r="AL661" s="43">
        <f ca="1">SUM(AJ$12:AJ661)</f>
        <v>490957</v>
      </c>
      <c r="AM661" s="60">
        <f ca="1">SUM(AH$12:AH661)+SUMIF(AI$12:AI661, "&lt;0")</f>
        <v>474900.27500000002</v>
      </c>
      <c r="AO661" s="61">
        <v>44832</v>
      </c>
      <c r="AP661" s="62">
        <f t="shared" ca="1" si="297"/>
        <v>2062</v>
      </c>
      <c r="AQ661" s="62">
        <f t="shared" ca="1" si="318"/>
        <v>2062</v>
      </c>
      <c r="AR661" s="62">
        <f t="shared" ca="1" si="293"/>
        <v>991</v>
      </c>
      <c r="AS661" s="62">
        <f t="shared" ca="1" si="306"/>
        <v>1071</v>
      </c>
      <c r="AT661" s="62">
        <f t="shared" ca="1" si="307"/>
        <v>1071</v>
      </c>
      <c r="AU661" s="62">
        <f t="shared" ca="1" si="312"/>
        <v>1259607.2749999999</v>
      </c>
      <c r="AV661" s="43">
        <f ca="1">SUM(AT$12:AT661)</f>
        <v>640837</v>
      </c>
      <c r="AW661" s="60">
        <f ca="1">SUM(AR$12:AR661)+SUMIF(AS$12:AS661, "&lt;0")</f>
        <v>618770.27500000002</v>
      </c>
    </row>
    <row r="662" spans="1:49" x14ac:dyDescent="0.2">
      <c r="A662" s="33">
        <v>44833</v>
      </c>
      <c r="B662" s="54">
        <f ca="1">IF($A662&gt;= $C$5,$C$6, INDEX('[1]Historical Data'!$C$2:$C$745, MATCH(A662, '[1]Historical Data'!$A$2:$A$745, 0)))</f>
        <v>1062</v>
      </c>
      <c r="C662" s="62">
        <f t="shared" ca="1" si="314"/>
        <v>1062</v>
      </c>
      <c r="D662" s="62">
        <f t="shared" ca="1" si="294"/>
        <v>562</v>
      </c>
      <c r="E662" s="62">
        <f t="shared" ca="1" si="298"/>
        <v>500</v>
      </c>
      <c r="F662" s="62">
        <f t="shared" ca="1" si="295"/>
        <v>500</v>
      </c>
      <c r="G662" s="62">
        <f t="shared" ca="1" si="308"/>
        <v>673169.27500000002</v>
      </c>
      <c r="H662" s="43">
        <f ca="1">SUM(F$12:F662)</f>
        <v>341577</v>
      </c>
      <c r="I662" s="60">
        <f ca="1">SUM(D$12:D662)+SUMIF(E$12:E662, "&lt;0")</f>
        <v>331592.27500000002</v>
      </c>
      <c r="J662" s="43"/>
      <c r="K662" s="61">
        <v>44833</v>
      </c>
      <c r="L662" s="62">
        <f t="shared" ca="1" si="299"/>
        <v>1562</v>
      </c>
      <c r="M662" s="62">
        <f t="shared" ca="1" si="315"/>
        <v>1562</v>
      </c>
      <c r="N662" s="62">
        <f t="shared" ca="1" si="290"/>
        <v>822</v>
      </c>
      <c r="O662" s="62">
        <f t="shared" ca="1" si="300"/>
        <v>740</v>
      </c>
      <c r="P662" s="62">
        <f t="shared" ca="1" si="301"/>
        <v>740</v>
      </c>
      <c r="Q662" s="62">
        <f t="shared" ca="1" si="309"/>
        <v>954919.27500000002</v>
      </c>
      <c r="R662" s="43">
        <f ca="1">SUM(P$12:P662)</f>
        <v>485457</v>
      </c>
      <c r="S662" s="60">
        <f ca="1">SUM(N$12:N662)+SUMIF(O$12:O662, "&lt;0")</f>
        <v>469462.27500000002</v>
      </c>
      <c r="U662" s="61">
        <v>44833</v>
      </c>
      <c r="V662" s="62">
        <f t="shared" ca="1" si="313"/>
        <v>2062</v>
      </c>
      <c r="W662" s="62">
        <f t="shared" ca="1" si="316"/>
        <v>2062</v>
      </c>
      <c r="X662" s="62">
        <f t="shared" ca="1" si="291"/>
        <v>1082</v>
      </c>
      <c r="Y662" s="62">
        <f t="shared" ca="1" si="302"/>
        <v>980</v>
      </c>
      <c r="Z662" s="62">
        <f t="shared" ca="1" si="303"/>
        <v>980</v>
      </c>
      <c r="AA662" s="62">
        <f t="shared" ca="1" si="310"/>
        <v>1236669.2749999999</v>
      </c>
      <c r="AB662" s="43">
        <f ca="1">SUM(Z$12:Z662)</f>
        <v>629337</v>
      </c>
      <c r="AC662" s="60">
        <f ca="1">SUM(X$12:X662)+SUMIF(Y$12:Y662, "&lt;0")</f>
        <v>607332.27500000002</v>
      </c>
      <c r="AE662" s="61">
        <v>44833</v>
      </c>
      <c r="AF662" s="62">
        <f t="shared" ca="1" si="296"/>
        <v>1562</v>
      </c>
      <c r="AG662" s="62">
        <f t="shared" ca="1" si="317"/>
        <v>1562</v>
      </c>
      <c r="AH662" s="62">
        <f t="shared" ca="1" si="292"/>
        <v>822</v>
      </c>
      <c r="AI662" s="62">
        <f t="shared" ca="1" si="304"/>
        <v>740</v>
      </c>
      <c r="AJ662" s="62">
        <f t="shared" ca="1" si="305"/>
        <v>740</v>
      </c>
      <c r="AK662" s="62">
        <f t="shared" ca="1" si="311"/>
        <v>967419.27500000002</v>
      </c>
      <c r="AL662" s="43">
        <f ca="1">SUM(AJ$12:AJ662)</f>
        <v>491697</v>
      </c>
      <c r="AM662" s="60">
        <f ca="1">SUM(AH$12:AH662)+SUMIF(AI$12:AI662, "&lt;0")</f>
        <v>475722.27500000002</v>
      </c>
      <c r="AO662" s="61">
        <v>44833</v>
      </c>
      <c r="AP662" s="62">
        <f t="shared" ca="1" si="297"/>
        <v>2062</v>
      </c>
      <c r="AQ662" s="62">
        <f t="shared" ca="1" si="318"/>
        <v>2062</v>
      </c>
      <c r="AR662" s="62">
        <f t="shared" ca="1" si="293"/>
        <v>1082</v>
      </c>
      <c r="AS662" s="62">
        <f t="shared" ca="1" si="306"/>
        <v>980</v>
      </c>
      <c r="AT662" s="62">
        <f t="shared" ca="1" si="307"/>
        <v>980</v>
      </c>
      <c r="AU662" s="62">
        <f t="shared" ca="1" si="312"/>
        <v>1261669.2749999999</v>
      </c>
      <c r="AV662" s="43">
        <f ca="1">SUM(AT$12:AT662)</f>
        <v>641817</v>
      </c>
      <c r="AW662" s="60">
        <f ca="1">SUM(AR$12:AR662)+SUMIF(AS$12:AS662, "&lt;0")</f>
        <v>619852.27500000002</v>
      </c>
    </row>
    <row r="663" spans="1:49" x14ac:dyDescent="0.2">
      <c r="A663" s="33">
        <v>44834</v>
      </c>
      <c r="B663" s="54">
        <f ca="1">IF($A663&gt;= $C$5,$C$6, INDEX('[1]Historical Data'!$C$2:$C$745, MATCH(A663, '[1]Historical Data'!$A$2:$A$745, 0)))</f>
        <v>1062</v>
      </c>
      <c r="C663" s="62">
        <f t="shared" ca="1" si="314"/>
        <v>1062</v>
      </c>
      <c r="D663" s="62">
        <f t="shared" ca="1" si="294"/>
        <v>42</v>
      </c>
      <c r="E663" s="62">
        <f t="shared" ca="1" si="298"/>
        <v>1020</v>
      </c>
      <c r="F663" s="62">
        <f t="shared" ca="1" si="295"/>
        <v>1020</v>
      </c>
      <c r="G663" s="62">
        <f t="shared" ca="1" si="308"/>
        <v>674231.27500000002</v>
      </c>
      <c r="H663" s="43">
        <f ca="1">SUM(F$12:F663)</f>
        <v>342597</v>
      </c>
      <c r="I663" s="60">
        <f ca="1">SUM(D$12:D663)+SUMIF(E$12:E663, "&lt;0")</f>
        <v>331634.27500000002</v>
      </c>
      <c r="J663" s="43"/>
      <c r="K663" s="61">
        <v>44834</v>
      </c>
      <c r="L663" s="62">
        <f t="shared" ca="1" si="299"/>
        <v>1562</v>
      </c>
      <c r="M663" s="62">
        <f t="shared" ca="1" si="315"/>
        <v>1562</v>
      </c>
      <c r="N663" s="62">
        <f t="shared" ca="1" si="290"/>
        <v>302</v>
      </c>
      <c r="O663" s="62">
        <f t="shared" ca="1" si="300"/>
        <v>1260</v>
      </c>
      <c r="P663" s="62">
        <f t="shared" ca="1" si="301"/>
        <v>1260</v>
      </c>
      <c r="Q663" s="62">
        <f t="shared" ca="1" si="309"/>
        <v>956481.27500000002</v>
      </c>
      <c r="R663" s="43">
        <f ca="1">SUM(P$12:P663)</f>
        <v>486717</v>
      </c>
      <c r="S663" s="60">
        <f ca="1">SUM(N$12:N663)+SUMIF(O$12:O663, "&lt;0")</f>
        <v>469764.27500000002</v>
      </c>
      <c r="U663" s="61">
        <v>44834</v>
      </c>
      <c r="V663" s="62">
        <f t="shared" ca="1" si="313"/>
        <v>2062</v>
      </c>
      <c r="W663" s="62">
        <f t="shared" ca="1" si="316"/>
        <v>2062</v>
      </c>
      <c r="X663" s="62">
        <f t="shared" ca="1" si="291"/>
        <v>562</v>
      </c>
      <c r="Y663" s="62">
        <f t="shared" ca="1" si="302"/>
        <v>1500</v>
      </c>
      <c r="Z663" s="62">
        <f t="shared" ca="1" si="303"/>
        <v>1500</v>
      </c>
      <c r="AA663" s="62">
        <f t="shared" ca="1" si="310"/>
        <v>1238731.2749999999</v>
      </c>
      <c r="AB663" s="43">
        <f ca="1">SUM(Z$12:Z663)</f>
        <v>630837</v>
      </c>
      <c r="AC663" s="60">
        <f ca="1">SUM(X$12:X663)+SUMIF(Y$12:Y663, "&lt;0")</f>
        <v>607894.27500000002</v>
      </c>
      <c r="AE663" s="61">
        <v>44834</v>
      </c>
      <c r="AF663" s="62">
        <f t="shared" ca="1" si="296"/>
        <v>1562</v>
      </c>
      <c r="AG663" s="62">
        <f t="shared" ca="1" si="317"/>
        <v>1562</v>
      </c>
      <c r="AH663" s="62">
        <f t="shared" ca="1" si="292"/>
        <v>302</v>
      </c>
      <c r="AI663" s="62">
        <f t="shared" ca="1" si="304"/>
        <v>1260</v>
      </c>
      <c r="AJ663" s="62">
        <f t="shared" ca="1" si="305"/>
        <v>1260</v>
      </c>
      <c r="AK663" s="62">
        <f t="shared" ca="1" si="311"/>
        <v>968981.27500000002</v>
      </c>
      <c r="AL663" s="43">
        <f ca="1">SUM(AJ$12:AJ663)</f>
        <v>492957</v>
      </c>
      <c r="AM663" s="60">
        <f ca="1">SUM(AH$12:AH663)+SUMIF(AI$12:AI663, "&lt;0")</f>
        <v>476024.27500000002</v>
      </c>
      <c r="AO663" s="61">
        <v>44834</v>
      </c>
      <c r="AP663" s="62">
        <f t="shared" ca="1" si="297"/>
        <v>2062</v>
      </c>
      <c r="AQ663" s="62">
        <f t="shared" ca="1" si="318"/>
        <v>2062</v>
      </c>
      <c r="AR663" s="62">
        <f t="shared" ca="1" si="293"/>
        <v>562</v>
      </c>
      <c r="AS663" s="62">
        <f t="shared" ca="1" si="306"/>
        <v>1500</v>
      </c>
      <c r="AT663" s="62">
        <f t="shared" ca="1" si="307"/>
        <v>1500</v>
      </c>
      <c r="AU663" s="62">
        <f t="shared" ca="1" si="312"/>
        <v>1263731.2749999999</v>
      </c>
      <c r="AV663" s="43">
        <f ca="1">SUM(AT$12:AT663)</f>
        <v>643317</v>
      </c>
      <c r="AW663" s="60">
        <f ca="1">SUM(AR$12:AR663)+SUMIF(AS$12:AS663, "&lt;0")</f>
        <v>620414.27500000002</v>
      </c>
    </row>
    <row r="664" spans="1:49" x14ac:dyDescent="0.2">
      <c r="A664" s="33">
        <v>44835</v>
      </c>
      <c r="B664" s="54">
        <f ca="1">IF($A664&gt;= $C$5,$C$6, INDEX('[1]Historical Data'!$C$2:$C$745, MATCH(A664, '[1]Historical Data'!$A$2:$A$745, 0)))</f>
        <v>1062</v>
      </c>
      <c r="C664" s="62">
        <f t="shared" ca="1" si="314"/>
        <v>1062</v>
      </c>
      <c r="D664" s="62">
        <f t="shared" ca="1" si="294"/>
        <v>119</v>
      </c>
      <c r="E664" s="62">
        <f t="shared" ca="1" si="298"/>
        <v>943</v>
      </c>
      <c r="F664" s="62">
        <f t="shared" ca="1" si="295"/>
        <v>943</v>
      </c>
      <c r="G664" s="62">
        <f t="shared" ca="1" si="308"/>
        <v>675293.27500000002</v>
      </c>
      <c r="H664" s="43">
        <f ca="1">SUM(F$12:F664)</f>
        <v>343540</v>
      </c>
      <c r="I664" s="60">
        <f ca="1">SUM(D$12:D664)+SUMIF(E$12:E664, "&lt;0")</f>
        <v>331753.27500000002</v>
      </c>
      <c r="J664" s="43"/>
      <c r="K664" s="61">
        <v>44835</v>
      </c>
      <c r="L664" s="62">
        <f t="shared" ca="1" si="299"/>
        <v>1562</v>
      </c>
      <c r="M664" s="62">
        <f t="shared" ca="1" si="315"/>
        <v>1562</v>
      </c>
      <c r="N664" s="62">
        <f t="shared" ca="1" si="290"/>
        <v>379</v>
      </c>
      <c r="O664" s="62">
        <f t="shared" ca="1" si="300"/>
        <v>1183</v>
      </c>
      <c r="P664" s="62">
        <f t="shared" ca="1" si="301"/>
        <v>1183</v>
      </c>
      <c r="Q664" s="62">
        <f t="shared" ca="1" si="309"/>
        <v>958043.27500000002</v>
      </c>
      <c r="R664" s="43">
        <f ca="1">SUM(P$12:P664)</f>
        <v>487900</v>
      </c>
      <c r="S664" s="60">
        <f ca="1">SUM(N$12:N664)+SUMIF(O$12:O664, "&lt;0")</f>
        <v>470143.27500000002</v>
      </c>
      <c r="U664" s="61">
        <v>44835</v>
      </c>
      <c r="V664" s="62">
        <f t="shared" ca="1" si="313"/>
        <v>2062</v>
      </c>
      <c r="W664" s="62">
        <f t="shared" ca="1" si="316"/>
        <v>2062</v>
      </c>
      <c r="X664" s="62">
        <f t="shared" ca="1" si="291"/>
        <v>639</v>
      </c>
      <c r="Y664" s="62">
        <f t="shared" ca="1" si="302"/>
        <v>1423</v>
      </c>
      <c r="Z664" s="62">
        <f t="shared" ca="1" si="303"/>
        <v>1423</v>
      </c>
      <c r="AA664" s="62">
        <f t="shared" ca="1" si="310"/>
        <v>1240793.2749999999</v>
      </c>
      <c r="AB664" s="43">
        <f ca="1">SUM(Z$12:Z664)</f>
        <v>632260</v>
      </c>
      <c r="AC664" s="60">
        <f ca="1">SUM(X$12:X664)+SUMIF(Y$12:Y664, "&lt;0")</f>
        <v>608533.27500000002</v>
      </c>
      <c r="AE664" s="61">
        <v>44835</v>
      </c>
      <c r="AF664" s="62">
        <f t="shared" ca="1" si="296"/>
        <v>1562</v>
      </c>
      <c r="AG664" s="62">
        <f t="shared" ca="1" si="317"/>
        <v>1562</v>
      </c>
      <c r="AH664" s="62">
        <f t="shared" ca="1" si="292"/>
        <v>379</v>
      </c>
      <c r="AI664" s="62">
        <f t="shared" ca="1" si="304"/>
        <v>1183</v>
      </c>
      <c r="AJ664" s="62">
        <f t="shared" ca="1" si="305"/>
        <v>1183</v>
      </c>
      <c r="AK664" s="62">
        <f t="shared" ca="1" si="311"/>
        <v>970543.27500000002</v>
      </c>
      <c r="AL664" s="43">
        <f ca="1">SUM(AJ$12:AJ664)</f>
        <v>494140</v>
      </c>
      <c r="AM664" s="60">
        <f ca="1">SUM(AH$12:AH664)+SUMIF(AI$12:AI664, "&lt;0")</f>
        <v>476403.27500000002</v>
      </c>
      <c r="AO664" s="61">
        <v>44835</v>
      </c>
      <c r="AP664" s="62">
        <f t="shared" ca="1" si="297"/>
        <v>2062</v>
      </c>
      <c r="AQ664" s="62">
        <f t="shared" ca="1" si="318"/>
        <v>2062</v>
      </c>
      <c r="AR664" s="62">
        <f t="shared" ca="1" si="293"/>
        <v>639</v>
      </c>
      <c r="AS664" s="62">
        <f t="shared" ca="1" si="306"/>
        <v>1423</v>
      </c>
      <c r="AT664" s="62">
        <f t="shared" ca="1" si="307"/>
        <v>1423</v>
      </c>
      <c r="AU664" s="62">
        <f t="shared" ca="1" si="312"/>
        <v>1265793.2749999999</v>
      </c>
      <c r="AV664" s="43">
        <f ca="1">SUM(AT$12:AT664)</f>
        <v>644740</v>
      </c>
      <c r="AW664" s="60">
        <f ca="1">SUM(AR$12:AR664)+SUMIF(AS$12:AS664, "&lt;0")</f>
        <v>621053.27500000002</v>
      </c>
    </row>
    <row r="665" spans="1:49" x14ac:dyDescent="0.2">
      <c r="A665" s="33">
        <v>44836</v>
      </c>
      <c r="B665" s="54">
        <f ca="1">IF($A665&gt;= $C$5,$C$6, INDEX('[1]Historical Data'!$C$2:$C$745, MATCH(A665, '[1]Historical Data'!$A$2:$A$745, 0)))</f>
        <v>1062</v>
      </c>
      <c r="C665" s="62">
        <f t="shared" ca="1" si="314"/>
        <v>1062</v>
      </c>
      <c r="D665" s="62">
        <f t="shared" ca="1" si="294"/>
        <v>712</v>
      </c>
      <c r="E665" s="62">
        <f t="shared" ca="1" si="298"/>
        <v>350</v>
      </c>
      <c r="F665" s="62">
        <f t="shared" ca="1" si="295"/>
        <v>350</v>
      </c>
      <c r="G665" s="62">
        <f t="shared" ca="1" si="308"/>
        <v>676355.27500000002</v>
      </c>
      <c r="H665" s="43">
        <f ca="1">SUM(F$12:F665)</f>
        <v>343890</v>
      </c>
      <c r="I665" s="60">
        <f ca="1">SUM(D$12:D665)+SUMIF(E$12:E665, "&lt;0")</f>
        <v>332465.27500000002</v>
      </c>
      <c r="J665" s="43"/>
      <c r="K665" s="61">
        <v>44836</v>
      </c>
      <c r="L665" s="62">
        <f t="shared" ca="1" si="299"/>
        <v>1562</v>
      </c>
      <c r="M665" s="62">
        <f t="shared" ca="1" si="315"/>
        <v>1562</v>
      </c>
      <c r="N665" s="62">
        <f t="shared" ca="1" si="290"/>
        <v>972</v>
      </c>
      <c r="O665" s="62">
        <f t="shared" ca="1" si="300"/>
        <v>590</v>
      </c>
      <c r="P665" s="62">
        <f t="shared" ca="1" si="301"/>
        <v>590</v>
      </c>
      <c r="Q665" s="62">
        <f t="shared" ca="1" si="309"/>
        <v>959605.27500000002</v>
      </c>
      <c r="R665" s="43">
        <f ca="1">SUM(P$12:P665)</f>
        <v>488490</v>
      </c>
      <c r="S665" s="60">
        <f ca="1">SUM(N$12:N665)+SUMIF(O$12:O665, "&lt;0")</f>
        <v>471115.27500000002</v>
      </c>
      <c r="U665" s="61">
        <v>44836</v>
      </c>
      <c r="V665" s="62">
        <f t="shared" ca="1" si="313"/>
        <v>2062</v>
      </c>
      <c r="W665" s="62">
        <f t="shared" ca="1" si="316"/>
        <v>2062</v>
      </c>
      <c r="X665" s="62">
        <f t="shared" ca="1" si="291"/>
        <v>1232</v>
      </c>
      <c r="Y665" s="62">
        <f t="shared" ca="1" si="302"/>
        <v>830</v>
      </c>
      <c r="Z665" s="62">
        <f t="shared" ca="1" si="303"/>
        <v>830</v>
      </c>
      <c r="AA665" s="62">
        <f t="shared" ca="1" si="310"/>
        <v>1242855.2749999999</v>
      </c>
      <c r="AB665" s="43">
        <f ca="1">SUM(Z$12:Z665)</f>
        <v>633090</v>
      </c>
      <c r="AC665" s="60">
        <f ca="1">SUM(X$12:X665)+SUMIF(Y$12:Y665, "&lt;0")</f>
        <v>609765.27500000002</v>
      </c>
      <c r="AE665" s="61">
        <v>44836</v>
      </c>
      <c r="AF665" s="62">
        <f t="shared" ca="1" si="296"/>
        <v>1562</v>
      </c>
      <c r="AG665" s="62">
        <f t="shared" ca="1" si="317"/>
        <v>1562</v>
      </c>
      <c r="AH665" s="62">
        <f t="shared" ca="1" si="292"/>
        <v>972</v>
      </c>
      <c r="AI665" s="62">
        <f t="shared" ca="1" si="304"/>
        <v>590</v>
      </c>
      <c r="AJ665" s="62">
        <f t="shared" ca="1" si="305"/>
        <v>590</v>
      </c>
      <c r="AK665" s="62">
        <f t="shared" ca="1" si="311"/>
        <v>972105.27500000002</v>
      </c>
      <c r="AL665" s="43">
        <f ca="1">SUM(AJ$12:AJ665)</f>
        <v>494730</v>
      </c>
      <c r="AM665" s="60">
        <f ca="1">SUM(AH$12:AH665)+SUMIF(AI$12:AI665, "&lt;0")</f>
        <v>477375.27500000002</v>
      </c>
      <c r="AO665" s="61">
        <v>44836</v>
      </c>
      <c r="AP665" s="62">
        <f t="shared" ca="1" si="297"/>
        <v>2062</v>
      </c>
      <c r="AQ665" s="62">
        <f t="shared" ca="1" si="318"/>
        <v>2062</v>
      </c>
      <c r="AR665" s="62">
        <f t="shared" ca="1" si="293"/>
        <v>1232</v>
      </c>
      <c r="AS665" s="62">
        <f t="shared" ca="1" si="306"/>
        <v>830</v>
      </c>
      <c r="AT665" s="62">
        <f t="shared" ca="1" si="307"/>
        <v>830</v>
      </c>
      <c r="AU665" s="62">
        <f t="shared" ca="1" si="312"/>
        <v>1267855.2749999999</v>
      </c>
      <c r="AV665" s="43">
        <f ca="1">SUM(AT$12:AT665)</f>
        <v>645570</v>
      </c>
      <c r="AW665" s="60">
        <f ca="1">SUM(AR$12:AR665)+SUMIF(AS$12:AS665, "&lt;0")</f>
        <v>622285.27500000002</v>
      </c>
    </row>
    <row r="666" spans="1:49" x14ac:dyDescent="0.2">
      <c r="A666" s="33">
        <v>44837</v>
      </c>
      <c r="B666" s="54">
        <f ca="1">IF($A666&gt;= $C$5,$C$6, INDEX('[1]Historical Data'!$C$2:$C$745, MATCH(A666, '[1]Historical Data'!$A$2:$A$745, 0)))</f>
        <v>1062</v>
      </c>
      <c r="C666" s="62">
        <f t="shared" ca="1" si="314"/>
        <v>1062</v>
      </c>
      <c r="D666" s="62">
        <f t="shared" ca="1" si="294"/>
        <v>525</v>
      </c>
      <c r="E666" s="62">
        <f t="shared" ca="1" si="298"/>
        <v>537</v>
      </c>
      <c r="F666" s="62">
        <f t="shared" ca="1" si="295"/>
        <v>537</v>
      </c>
      <c r="G666" s="62">
        <f t="shared" ca="1" si="308"/>
        <v>677417.27500000002</v>
      </c>
      <c r="H666" s="43">
        <f ca="1">SUM(F$12:F666)</f>
        <v>344427</v>
      </c>
      <c r="I666" s="60">
        <f ca="1">SUM(D$12:D666)+SUMIF(E$12:E666, "&lt;0")</f>
        <v>332990.27500000002</v>
      </c>
      <c r="J666" s="43"/>
      <c r="K666" s="61">
        <v>44837</v>
      </c>
      <c r="L666" s="62">
        <f t="shared" ca="1" si="299"/>
        <v>1562</v>
      </c>
      <c r="M666" s="62">
        <f t="shared" ca="1" si="315"/>
        <v>1562</v>
      </c>
      <c r="N666" s="62">
        <f t="shared" ca="1" si="290"/>
        <v>785</v>
      </c>
      <c r="O666" s="62">
        <f t="shared" ca="1" si="300"/>
        <v>777</v>
      </c>
      <c r="P666" s="62">
        <f t="shared" ca="1" si="301"/>
        <v>777</v>
      </c>
      <c r="Q666" s="62">
        <f t="shared" ca="1" si="309"/>
        <v>961167.27500000002</v>
      </c>
      <c r="R666" s="43">
        <f ca="1">SUM(P$12:P666)</f>
        <v>489267</v>
      </c>
      <c r="S666" s="60">
        <f ca="1">SUM(N$12:N666)+SUMIF(O$12:O666, "&lt;0")</f>
        <v>471900.27500000002</v>
      </c>
      <c r="U666" s="61">
        <v>44837</v>
      </c>
      <c r="V666" s="62">
        <f t="shared" ca="1" si="313"/>
        <v>2062</v>
      </c>
      <c r="W666" s="62">
        <f t="shared" ca="1" si="316"/>
        <v>2062</v>
      </c>
      <c r="X666" s="62">
        <f t="shared" ca="1" si="291"/>
        <v>1045</v>
      </c>
      <c r="Y666" s="62">
        <f t="shared" ca="1" si="302"/>
        <v>1017</v>
      </c>
      <c r="Z666" s="62">
        <f t="shared" ca="1" si="303"/>
        <v>1017</v>
      </c>
      <c r="AA666" s="62">
        <f t="shared" ca="1" si="310"/>
        <v>1244917.2749999999</v>
      </c>
      <c r="AB666" s="43">
        <f ca="1">SUM(Z$12:Z666)</f>
        <v>634107</v>
      </c>
      <c r="AC666" s="60">
        <f ca="1">SUM(X$12:X666)+SUMIF(Y$12:Y666, "&lt;0")</f>
        <v>610810.27500000002</v>
      </c>
      <c r="AE666" s="61">
        <v>44837</v>
      </c>
      <c r="AF666" s="62">
        <f t="shared" ca="1" si="296"/>
        <v>1562</v>
      </c>
      <c r="AG666" s="62">
        <f t="shared" ca="1" si="317"/>
        <v>1562</v>
      </c>
      <c r="AH666" s="62">
        <f t="shared" ca="1" si="292"/>
        <v>785</v>
      </c>
      <c r="AI666" s="62">
        <f t="shared" ca="1" si="304"/>
        <v>777</v>
      </c>
      <c r="AJ666" s="62">
        <f t="shared" ca="1" si="305"/>
        <v>777</v>
      </c>
      <c r="AK666" s="62">
        <f t="shared" ca="1" si="311"/>
        <v>973667.27500000002</v>
      </c>
      <c r="AL666" s="43">
        <f ca="1">SUM(AJ$12:AJ666)</f>
        <v>495507</v>
      </c>
      <c r="AM666" s="60">
        <f ca="1">SUM(AH$12:AH666)+SUMIF(AI$12:AI666, "&lt;0")</f>
        <v>478160.27500000002</v>
      </c>
      <c r="AO666" s="61">
        <v>44837</v>
      </c>
      <c r="AP666" s="62">
        <f t="shared" ca="1" si="297"/>
        <v>2062</v>
      </c>
      <c r="AQ666" s="62">
        <f t="shared" ca="1" si="318"/>
        <v>2062</v>
      </c>
      <c r="AR666" s="62">
        <f t="shared" ca="1" si="293"/>
        <v>1045</v>
      </c>
      <c r="AS666" s="62">
        <f t="shared" ca="1" si="306"/>
        <v>1017</v>
      </c>
      <c r="AT666" s="62">
        <f t="shared" ca="1" si="307"/>
        <v>1017</v>
      </c>
      <c r="AU666" s="62">
        <f t="shared" ca="1" si="312"/>
        <v>1269917.2749999999</v>
      </c>
      <c r="AV666" s="43">
        <f ca="1">SUM(AT$12:AT666)</f>
        <v>646587</v>
      </c>
      <c r="AW666" s="60">
        <f ca="1">SUM(AR$12:AR666)+SUMIF(AS$12:AS666, "&lt;0")</f>
        <v>623330.27500000002</v>
      </c>
    </row>
    <row r="667" spans="1:49" x14ac:dyDescent="0.2">
      <c r="A667" s="33">
        <v>44838</v>
      </c>
      <c r="B667" s="54">
        <f ca="1">IF($A667&gt;= $C$5,$C$6, INDEX('[1]Historical Data'!$C$2:$C$745, MATCH(A667, '[1]Historical Data'!$A$2:$A$745, 0)))</f>
        <v>1062</v>
      </c>
      <c r="C667" s="62">
        <f t="shared" ca="1" si="314"/>
        <v>1062</v>
      </c>
      <c r="D667" s="62">
        <f t="shared" ca="1" si="294"/>
        <v>661</v>
      </c>
      <c r="E667" s="62">
        <f t="shared" ca="1" si="298"/>
        <v>401</v>
      </c>
      <c r="F667" s="62">
        <f t="shared" ca="1" si="295"/>
        <v>401</v>
      </c>
      <c r="G667" s="62">
        <f t="shared" ca="1" si="308"/>
        <v>678479.27500000002</v>
      </c>
      <c r="H667" s="43">
        <f ca="1">SUM(F$12:F667)</f>
        <v>344828</v>
      </c>
      <c r="I667" s="60">
        <f ca="1">SUM(D$12:D667)+SUMIF(E$12:E667, "&lt;0")</f>
        <v>333651.27500000002</v>
      </c>
      <c r="J667" s="43"/>
      <c r="K667" s="61">
        <v>44838</v>
      </c>
      <c r="L667" s="62">
        <f t="shared" ca="1" si="299"/>
        <v>1562</v>
      </c>
      <c r="M667" s="62">
        <f t="shared" ca="1" si="315"/>
        <v>1562</v>
      </c>
      <c r="N667" s="62">
        <f t="shared" ca="1" si="290"/>
        <v>921</v>
      </c>
      <c r="O667" s="62">
        <f t="shared" ca="1" si="300"/>
        <v>641</v>
      </c>
      <c r="P667" s="62">
        <f t="shared" ca="1" si="301"/>
        <v>641</v>
      </c>
      <c r="Q667" s="62">
        <f t="shared" ca="1" si="309"/>
        <v>962729.27500000002</v>
      </c>
      <c r="R667" s="43">
        <f ca="1">SUM(P$12:P667)</f>
        <v>489908</v>
      </c>
      <c r="S667" s="60">
        <f ca="1">SUM(N$12:N667)+SUMIF(O$12:O667, "&lt;0")</f>
        <v>472821.27500000002</v>
      </c>
      <c r="U667" s="61">
        <v>44838</v>
      </c>
      <c r="V667" s="62">
        <f t="shared" ca="1" si="313"/>
        <v>2062</v>
      </c>
      <c r="W667" s="62">
        <f t="shared" ca="1" si="316"/>
        <v>2062</v>
      </c>
      <c r="X667" s="62">
        <f t="shared" ca="1" si="291"/>
        <v>1181</v>
      </c>
      <c r="Y667" s="62">
        <f t="shared" ca="1" si="302"/>
        <v>881</v>
      </c>
      <c r="Z667" s="62">
        <f t="shared" ca="1" si="303"/>
        <v>881</v>
      </c>
      <c r="AA667" s="62">
        <f t="shared" ca="1" si="310"/>
        <v>1246979.2749999999</v>
      </c>
      <c r="AB667" s="43">
        <f ca="1">SUM(Z$12:Z667)</f>
        <v>634988</v>
      </c>
      <c r="AC667" s="60">
        <f ca="1">SUM(X$12:X667)+SUMIF(Y$12:Y667, "&lt;0")</f>
        <v>611991.27500000002</v>
      </c>
      <c r="AE667" s="61">
        <v>44838</v>
      </c>
      <c r="AF667" s="62">
        <f t="shared" ca="1" si="296"/>
        <v>1562</v>
      </c>
      <c r="AG667" s="62">
        <f t="shared" ca="1" si="317"/>
        <v>1562</v>
      </c>
      <c r="AH667" s="62">
        <f t="shared" ca="1" si="292"/>
        <v>921</v>
      </c>
      <c r="AI667" s="62">
        <f t="shared" ca="1" si="304"/>
        <v>641</v>
      </c>
      <c r="AJ667" s="62">
        <f t="shared" ca="1" si="305"/>
        <v>641</v>
      </c>
      <c r="AK667" s="62">
        <f t="shared" ca="1" si="311"/>
        <v>975229.27500000002</v>
      </c>
      <c r="AL667" s="43">
        <f ca="1">SUM(AJ$12:AJ667)</f>
        <v>496148</v>
      </c>
      <c r="AM667" s="60">
        <f ca="1">SUM(AH$12:AH667)+SUMIF(AI$12:AI667, "&lt;0")</f>
        <v>479081.27500000002</v>
      </c>
      <c r="AO667" s="61">
        <v>44838</v>
      </c>
      <c r="AP667" s="62">
        <f t="shared" ca="1" si="297"/>
        <v>2062</v>
      </c>
      <c r="AQ667" s="62">
        <f t="shared" ca="1" si="318"/>
        <v>2062</v>
      </c>
      <c r="AR667" s="62">
        <f t="shared" ca="1" si="293"/>
        <v>1181</v>
      </c>
      <c r="AS667" s="62">
        <f t="shared" ca="1" si="306"/>
        <v>881</v>
      </c>
      <c r="AT667" s="62">
        <f t="shared" ca="1" si="307"/>
        <v>881</v>
      </c>
      <c r="AU667" s="62">
        <f t="shared" ca="1" si="312"/>
        <v>1271979.2749999999</v>
      </c>
      <c r="AV667" s="43">
        <f ca="1">SUM(AT$12:AT667)</f>
        <v>647468</v>
      </c>
      <c r="AW667" s="60">
        <f ca="1">SUM(AR$12:AR667)+SUMIF(AS$12:AS667, "&lt;0")</f>
        <v>624511.27500000002</v>
      </c>
    </row>
    <row r="668" spans="1:49" x14ac:dyDescent="0.2">
      <c r="A668" s="33">
        <v>44839</v>
      </c>
      <c r="B668" s="54">
        <f ca="1">IF($A668&gt;= $C$5,$C$6, INDEX('[1]Historical Data'!$C$2:$C$745, MATCH(A668, '[1]Historical Data'!$A$2:$A$745, 0)))</f>
        <v>1062</v>
      </c>
      <c r="C668" s="62">
        <f t="shared" ca="1" si="314"/>
        <v>1062</v>
      </c>
      <c r="D668" s="62">
        <f t="shared" ca="1" si="294"/>
        <v>894</v>
      </c>
      <c r="E668" s="62">
        <f t="shared" ca="1" si="298"/>
        <v>168</v>
      </c>
      <c r="F668" s="62">
        <f t="shared" ca="1" si="295"/>
        <v>168</v>
      </c>
      <c r="G668" s="62">
        <f t="shared" ca="1" si="308"/>
        <v>679541.27500000002</v>
      </c>
      <c r="H668" s="43">
        <f ca="1">SUM(F$12:F668)</f>
        <v>344996</v>
      </c>
      <c r="I668" s="60">
        <f ca="1">SUM(D$12:D668)+SUMIF(E$12:E668, "&lt;0")</f>
        <v>334545.27500000002</v>
      </c>
      <c r="J668" s="43"/>
      <c r="K668" s="61">
        <v>44839</v>
      </c>
      <c r="L668" s="62">
        <f t="shared" ca="1" si="299"/>
        <v>1562</v>
      </c>
      <c r="M668" s="62">
        <f t="shared" ca="1" si="315"/>
        <v>1562</v>
      </c>
      <c r="N668" s="62">
        <f t="shared" ca="1" si="290"/>
        <v>1154</v>
      </c>
      <c r="O668" s="62">
        <f t="shared" ca="1" si="300"/>
        <v>408</v>
      </c>
      <c r="P668" s="62">
        <f t="shared" ca="1" si="301"/>
        <v>408</v>
      </c>
      <c r="Q668" s="62">
        <f t="shared" ca="1" si="309"/>
        <v>964291.27500000002</v>
      </c>
      <c r="R668" s="43">
        <f ca="1">SUM(P$12:P668)</f>
        <v>490316</v>
      </c>
      <c r="S668" s="60">
        <f ca="1">SUM(N$12:N668)+SUMIF(O$12:O668, "&lt;0")</f>
        <v>473975.27500000002</v>
      </c>
      <c r="U668" s="61">
        <v>44839</v>
      </c>
      <c r="V668" s="62">
        <f t="shared" ca="1" si="313"/>
        <v>2062</v>
      </c>
      <c r="W668" s="62">
        <f t="shared" ca="1" si="316"/>
        <v>2062</v>
      </c>
      <c r="X668" s="62">
        <f t="shared" ca="1" si="291"/>
        <v>1414</v>
      </c>
      <c r="Y668" s="62">
        <f t="shared" ca="1" si="302"/>
        <v>648</v>
      </c>
      <c r="Z668" s="62">
        <f t="shared" ca="1" si="303"/>
        <v>648</v>
      </c>
      <c r="AA668" s="62">
        <f t="shared" ca="1" si="310"/>
        <v>1249041.2749999999</v>
      </c>
      <c r="AB668" s="43">
        <f ca="1">SUM(Z$12:Z668)</f>
        <v>635636</v>
      </c>
      <c r="AC668" s="60">
        <f ca="1">SUM(X$12:X668)+SUMIF(Y$12:Y668, "&lt;0")</f>
        <v>613405.27500000002</v>
      </c>
      <c r="AE668" s="61">
        <v>44839</v>
      </c>
      <c r="AF668" s="62">
        <f t="shared" ca="1" si="296"/>
        <v>1562</v>
      </c>
      <c r="AG668" s="62">
        <f t="shared" ca="1" si="317"/>
        <v>1562</v>
      </c>
      <c r="AH668" s="62">
        <f t="shared" ca="1" si="292"/>
        <v>1154</v>
      </c>
      <c r="AI668" s="62">
        <f t="shared" ca="1" si="304"/>
        <v>408</v>
      </c>
      <c r="AJ668" s="62">
        <f t="shared" ca="1" si="305"/>
        <v>408</v>
      </c>
      <c r="AK668" s="62">
        <f t="shared" ca="1" si="311"/>
        <v>976791.27500000002</v>
      </c>
      <c r="AL668" s="43">
        <f ca="1">SUM(AJ$12:AJ668)</f>
        <v>496556</v>
      </c>
      <c r="AM668" s="60">
        <f ca="1">SUM(AH$12:AH668)+SUMIF(AI$12:AI668, "&lt;0")</f>
        <v>480235.27500000002</v>
      </c>
      <c r="AO668" s="61">
        <v>44839</v>
      </c>
      <c r="AP668" s="62">
        <f t="shared" ca="1" si="297"/>
        <v>2062</v>
      </c>
      <c r="AQ668" s="62">
        <f t="shared" ca="1" si="318"/>
        <v>2062</v>
      </c>
      <c r="AR668" s="62">
        <f t="shared" ca="1" si="293"/>
        <v>1414</v>
      </c>
      <c r="AS668" s="62">
        <f t="shared" ca="1" si="306"/>
        <v>648</v>
      </c>
      <c r="AT668" s="62">
        <f t="shared" ca="1" si="307"/>
        <v>648</v>
      </c>
      <c r="AU668" s="62">
        <f t="shared" ca="1" si="312"/>
        <v>1274041.2749999999</v>
      </c>
      <c r="AV668" s="43">
        <f ca="1">SUM(AT$12:AT668)</f>
        <v>648116</v>
      </c>
      <c r="AW668" s="60">
        <f ca="1">SUM(AR$12:AR668)+SUMIF(AS$12:AS668, "&lt;0")</f>
        <v>625925.27500000002</v>
      </c>
    </row>
    <row r="669" spans="1:49" x14ac:dyDescent="0.2">
      <c r="A669" s="33">
        <v>44840</v>
      </c>
      <c r="B669" s="54">
        <f ca="1">IF($A669&gt;= $C$5,$C$6, INDEX('[1]Historical Data'!$C$2:$C$745, MATCH(A669, '[1]Historical Data'!$A$2:$A$745, 0)))</f>
        <v>1062</v>
      </c>
      <c r="C669" s="62">
        <f t="shared" ca="1" si="314"/>
        <v>1062</v>
      </c>
      <c r="D669" s="62">
        <f t="shared" ca="1" si="294"/>
        <v>0</v>
      </c>
      <c r="E669" s="62">
        <f t="shared" ca="1" si="298"/>
        <v>1062</v>
      </c>
      <c r="F669" s="62">
        <f t="shared" ca="1" si="295"/>
        <v>1062</v>
      </c>
      <c r="G669" s="62">
        <f t="shared" ca="1" si="308"/>
        <v>680603.27500000002</v>
      </c>
      <c r="H669" s="43">
        <f ca="1">SUM(F$12:F669)</f>
        <v>346058</v>
      </c>
      <c r="I669" s="60">
        <f ca="1">SUM(D$12:D669)+SUMIF(E$12:E669, "&lt;0")</f>
        <v>334545.27500000002</v>
      </c>
      <c r="J669" s="43"/>
      <c r="K669" s="61">
        <v>44840</v>
      </c>
      <c r="L669" s="62">
        <f t="shared" ca="1" si="299"/>
        <v>1562</v>
      </c>
      <c r="M669" s="62">
        <f t="shared" ca="1" si="315"/>
        <v>1562</v>
      </c>
      <c r="N669" s="62">
        <f t="shared" ca="1" si="290"/>
        <v>160</v>
      </c>
      <c r="O669" s="62">
        <f t="shared" ca="1" si="300"/>
        <v>1402</v>
      </c>
      <c r="P669" s="62">
        <f t="shared" ca="1" si="301"/>
        <v>1402</v>
      </c>
      <c r="Q669" s="62">
        <f t="shared" ca="1" si="309"/>
        <v>965853.27500000002</v>
      </c>
      <c r="R669" s="43">
        <f ca="1">SUM(P$12:P669)</f>
        <v>491718</v>
      </c>
      <c r="S669" s="60">
        <f ca="1">SUM(N$12:N669)+SUMIF(O$12:O669, "&lt;0")</f>
        <v>474135.27500000002</v>
      </c>
      <c r="U669" s="61">
        <v>44840</v>
      </c>
      <c r="V669" s="62">
        <f t="shared" ca="1" si="313"/>
        <v>2062</v>
      </c>
      <c r="W669" s="62">
        <f t="shared" ca="1" si="316"/>
        <v>2062</v>
      </c>
      <c r="X669" s="62">
        <f t="shared" ca="1" si="291"/>
        <v>320</v>
      </c>
      <c r="Y669" s="62">
        <f t="shared" ca="1" si="302"/>
        <v>1742</v>
      </c>
      <c r="Z669" s="62">
        <f t="shared" ca="1" si="303"/>
        <v>1742</v>
      </c>
      <c r="AA669" s="62">
        <f t="shared" ca="1" si="310"/>
        <v>1251103.2749999999</v>
      </c>
      <c r="AB669" s="43">
        <f ca="1">SUM(Z$12:Z669)</f>
        <v>637378</v>
      </c>
      <c r="AC669" s="60">
        <f ca="1">SUM(X$12:X669)+SUMIF(Y$12:Y669, "&lt;0")</f>
        <v>613725.27500000002</v>
      </c>
      <c r="AE669" s="61">
        <v>44840</v>
      </c>
      <c r="AF669" s="62">
        <f t="shared" ca="1" si="296"/>
        <v>1562</v>
      </c>
      <c r="AG669" s="62">
        <f t="shared" ca="1" si="317"/>
        <v>1562</v>
      </c>
      <c r="AH669" s="62">
        <f t="shared" ca="1" si="292"/>
        <v>60</v>
      </c>
      <c r="AI669" s="62">
        <f t="shared" ca="1" si="304"/>
        <v>1502</v>
      </c>
      <c r="AJ669" s="62">
        <f t="shared" ca="1" si="305"/>
        <v>1502</v>
      </c>
      <c r="AK669" s="62">
        <f t="shared" ca="1" si="311"/>
        <v>978353.27500000002</v>
      </c>
      <c r="AL669" s="43">
        <f ca="1">SUM(AJ$12:AJ669)</f>
        <v>498058</v>
      </c>
      <c r="AM669" s="60">
        <f ca="1">SUM(AH$12:AH669)+SUMIF(AI$12:AI669, "&lt;0")</f>
        <v>480295.27500000002</v>
      </c>
      <c r="AO669" s="61">
        <v>44840</v>
      </c>
      <c r="AP669" s="62">
        <f t="shared" ca="1" si="297"/>
        <v>2062</v>
      </c>
      <c r="AQ669" s="62">
        <f t="shared" ca="1" si="318"/>
        <v>2062</v>
      </c>
      <c r="AR669" s="62">
        <f t="shared" ca="1" si="293"/>
        <v>120</v>
      </c>
      <c r="AS669" s="62">
        <f t="shared" ca="1" si="306"/>
        <v>1942</v>
      </c>
      <c r="AT669" s="62">
        <f t="shared" ca="1" si="307"/>
        <v>1942</v>
      </c>
      <c r="AU669" s="62">
        <f t="shared" ca="1" si="312"/>
        <v>1276103.2749999999</v>
      </c>
      <c r="AV669" s="43">
        <f ca="1">SUM(AT$12:AT669)</f>
        <v>650058</v>
      </c>
      <c r="AW669" s="60">
        <f ca="1">SUM(AR$12:AR669)+SUMIF(AS$12:AS669, "&lt;0")</f>
        <v>626045.27500000002</v>
      </c>
    </row>
    <row r="670" spans="1:49" x14ac:dyDescent="0.2">
      <c r="A670" s="33">
        <v>44841</v>
      </c>
      <c r="B670" s="54">
        <f ca="1">IF($A670&gt;= $C$5,$C$6, INDEX('[1]Historical Data'!$C$2:$C$745, MATCH(A670, '[1]Historical Data'!$A$2:$A$745, 0)))</f>
        <v>1062</v>
      </c>
      <c r="C670" s="62">
        <f t="shared" ca="1" si="314"/>
        <v>1062</v>
      </c>
      <c r="D670" s="62">
        <f t="shared" ca="1" si="294"/>
        <v>0</v>
      </c>
      <c r="E670" s="62">
        <f t="shared" ca="1" si="298"/>
        <v>1062</v>
      </c>
      <c r="F670" s="62">
        <f t="shared" ca="1" si="295"/>
        <v>1062</v>
      </c>
      <c r="G670" s="62">
        <f t="shared" ca="1" si="308"/>
        <v>681665.27500000002</v>
      </c>
      <c r="H670" s="43">
        <f ca="1">SUM(F$12:F670)</f>
        <v>347120</v>
      </c>
      <c r="I670" s="60">
        <f ca="1">SUM(D$12:D670)+SUMIF(E$12:E670, "&lt;0")</f>
        <v>334545.27500000002</v>
      </c>
      <c r="J670" s="43"/>
      <c r="K670" s="61">
        <v>44841</v>
      </c>
      <c r="L670" s="62">
        <f t="shared" ca="1" si="299"/>
        <v>1562</v>
      </c>
      <c r="M670" s="62">
        <f t="shared" ca="1" si="315"/>
        <v>1562</v>
      </c>
      <c r="N670" s="62">
        <f t="shared" ca="1" si="290"/>
        <v>155</v>
      </c>
      <c r="O670" s="62">
        <f t="shared" ca="1" si="300"/>
        <v>1407</v>
      </c>
      <c r="P670" s="62">
        <f t="shared" ca="1" si="301"/>
        <v>1407</v>
      </c>
      <c r="Q670" s="62">
        <f t="shared" ca="1" si="309"/>
        <v>967415.27500000002</v>
      </c>
      <c r="R670" s="43">
        <f ca="1">SUM(P$12:P670)</f>
        <v>493125</v>
      </c>
      <c r="S670" s="60">
        <f ca="1">SUM(N$12:N670)+SUMIF(O$12:O670, "&lt;0")</f>
        <v>474290.27500000002</v>
      </c>
      <c r="U670" s="61">
        <v>44841</v>
      </c>
      <c r="V670" s="62">
        <f t="shared" ca="1" si="313"/>
        <v>2062</v>
      </c>
      <c r="W670" s="62">
        <f t="shared" ca="1" si="316"/>
        <v>2062</v>
      </c>
      <c r="X670" s="62">
        <f t="shared" ca="1" si="291"/>
        <v>310</v>
      </c>
      <c r="Y670" s="62">
        <f t="shared" ca="1" si="302"/>
        <v>1752</v>
      </c>
      <c r="Z670" s="62">
        <f t="shared" ca="1" si="303"/>
        <v>1752</v>
      </c>
      <c r="AA670" s="62">
        <f t="shared" ca="1" si="310"/>
        <v>1253165.2749999999</v>
      </c>
      <c r="AB670" s="43">
        <f ca="1">SUM(Z$12:Z670)</f>
        <v>639130</v>
      </c>
      <c r="AC670" s="60">
        <f ca="1">SUM(X$12:X670)+SUMIF(Y$12:Y670, "&lt;0")</f>
        <v>614035.27500000002</v>
      </c>
      <c r="AE670" s="61">
        <v>44841</v>
      </c>
      <c r="AF670" s="62">
        <f t="shared" ca="1" si="296"/>
        <v>1562</v>
      </c>
      <c r="AG670" s="62">
        <f t="shared" ca="1" si="317"/>
        <v>1562</v>
      </c>
      <c r="AH670" s="62">
        <f t="shared" ca="1" si="292"/>
        <v>50</v>
      </c>
      <c r="AI670" s="62">
        <f t="shared" ca="1" si="304"/>
        <v>1512</v>
      </c>
      <c r="AJ670" s="62">
        <f t="shared" ca="1" si="305"/>
        <v>1512</v>
      </c>
      <c r="AK670" s="62">
        <f t="shared" ca="1" si="311"/>
        <v>979915.27500000002</v>
      </c>
      <c r="AL670" s="43">
        <f ca="1">SUM(AJ$12:AJ670)</f>
        <v>499570</v>
      </c>
      <c r="AM670" s="60">
        <f ca="1">SUM(AH$12:AH670)+SUMIF(AI$12:AI670, "&lt;0")</f>
        <v>480345.27500000002</v>
      </c>
      <c r="AO670" s="61">
        <v>44841</v>
      </c>
      <c r="AP670" s="62">
        <f t="shared" ca="1" si="297"/>
        <v>2062</v>
      </c>
      <c r="AQ670" s="62">
        <f t="shared" ca="1" si="318"/>
        <v>2062</v>
      </c>
      <c r="AR670" s="62">
        <f t="shared" ca="1" si="293"/>
        <v>370</v>
      </c>
      <c r="AS670" s="62">
        <f t="shared" ca="1" si="306"/>
        <v>1692</v>
      </c>
      <c r="AT670" s="62">
        <f t="shared" ca="1" si="307"/>
        <v>1692</v>
      </c>
      <c r="AU670" s="62">
        <f t="shared" ca="1" si="312"/>
        <v>1278165.2749999999</v>
      </c>
      <c r="AV670" s="43">
        <f ca="1">SUM(AT$12:AT670)</f>
        <v>651750</v>
      </c>
      <c r="AW670" s="60">
        <f ca="1">SUM(AR$12:AR670)+SUMIF(AS$12:AS670, "&lt;0")</f>
        <v>626415.27500000002</v>
      </c>
    </row>
    <row r="671" spans="1:49" x14ac:dyDescent="0.2">
      <c r="A671" s="33">
        <v>44842</v>
      </c>
      <c r="B671" s="54">
        <f ca="1">IF($A671&gt;= $C$5,$C$6, INDEX('[1]Historical Data'!$C$2:$C$745, MATCH(A671, '[1]Historical Data'!$A$2:$A$745, 0)))</f>
        <v>1062</v>
      </c>
      <c r="C671" s="62">
        <f t="shared" ca="1" si="314"/>
        <v>1062</v>
      </c>
      <c r="D671" s="62">
        <f t="shared" ca="1" si="294"/>
        <v>0</v>
      </c>
      <c r="E671" s="62">
        <f t="shared" ca="1" si="298"/>
        <v>1062</v>
      </c>
      <c r="F671" s="62">
        <f t="shared" ca="1" si="295"/>
        <v>1062</v>
      </c>
      <c r="G671" s="62">
        <f t="shared" ca="1" si="308"/>
        <v>682727.27500000002</v>
      </c>
      <c r="H671" s="43">
        <f ca="1">SUM(F$12:F671)</f>
        <v>348182</v>
      </c>
      <c r="I671" s="60">
        <f ca="1">SUM(D$12:D671)+SUMIF(E$12:E671, "&lt;0")</f>
        <v>334545.27500000002</v>
      </c>
      <c r="J671" s="43"/>
      <c r="K671" s="61">
        <v>44842</v>
      </c>
      <c r="L671" s="62">
        <f t="shared" ca="1" si="299"/>
        <v>1562</v>
      </c>
      <c r="M671" s="62">
        <f t="shared" ca="1" si="315"/>
        <v>1562</v>
      </c>
      <c r="N671" s="62">
        <f t="shared" ca="1" si="290"/>
        <v>150</v>
      </c>
      <c r="O671" s="62">
        <f t="shared" ca="1" si="300"/>
        <v>1412</v>
      </c>
      <c r="P671" s="62">
        <f t="shared" ca="1" si="301"/>
        <v>1412</v>
      </c>
      <c r="Q671" s="62">
        <f t="shared" ca="1" si="309"/>
        <v>968977.27500000002</v>
      </c>
      <c r="R671" s="43">
        <f ca="1">SUM(P$12:P671)</f>
        <v>494537</v>
      </c>
      <c r="S671" s="60">
        <f ca="1">SUM(N$12:N671)+SUMIF(O$12:O671, "&lt;0")</f>
        <v>474440.27500000002</v>
      </c>
      <c r="U671" s="61">
        <v>44842</v>
      </c>
      <c r="V671" s="62">
        <f t="shared" ca="1" si="313"/>
        <v>2062</v>
      </c>
      <c r="W671" s="62">
        <f t="shared" ca="1" si="316"/>
        <v>2062</v>
      </c>
      <c r="X671" s="62">
        <f t="shared" ca="1" si="291"/>
        <v>300</v>
      </c>
      <c r="Y671" s="62">
        <f t="shared" ca="1" si="302"/>
        <v>1762</v>
      </c>
      <c r="Z671" s="62">
        <f t="shared" ca="1" si="303"/>
        <v>1762</v>
      </c>
      <c r="AA671" s="62">
        <f t="shared" ca="1" si="310"/>
        <v>1255227.2749999999</v>
      </c>
      <c r="AB671" s="43">
        <f ca="1">SUM(Z$12:Z671)</f>
        <v>640892</v>
      </c>
      <c r="AC671" s="60">
        <f ca="1">SUM(X$12:X671)+SUMIF(Y$12:Y671, "&lt;0")</f>
        <v>614335.27500000002</v>
      </c>
      <c r="AE671" s="61">
        <v>44842</v>
      </c>
      <c r="AF671" s="62">
        <f t="shared" ca="1" si="296"/>
        <v>1562</v>
      </c>
      <c r="AG671" s="62">
        <f t="shared" ca="1" si="317"/>
        <v>1562</v>
      </c>
      <c r="AH671" s="62">
        <f t="shared" ca="1" si="292"/>
        <v>40</v>
      </c>
      <c r="AI671" s="62">
        <f t="shared" ca="1" si="304"/>
        <v>1522</v>
      </c>
      <c r="AJ671" s="62">
        <f t="shared" ca="1" si="305"/>
        <v>1522</v>
      </c>
      <c r="AK671" s="62">
        <f t="shared" ca="1" si="311"/>
        <v>981477.27500000002</v>
      </c>
      <c r="AL671" s="43">
        <f ca="1">SUM(AJ$12:AJ671)</f>
        <v>501092</v>
      </c>
      <c r="AM671" s="60">
        <f ca="1">SUM(AH$12:AH671)+SUMIF(AI$12:AI671, "&lt;0")</f>
        <v>480385.27500000002</v>
      </c>
      <c r="AO671" s="61">
        <v>44842</v>
      </c>
      <c r="AP671" s="62">
        <f t="shared" ca="1" si="297"/>
        <v>2062</v>
      </c>
      <c r="AQ671" s="62">
        <f t="shared" ca="1" si="318"/>
        <v>2062</v>
      </c>
      <c r="AR671" s="62">
        <f t="shared" ca="1" si="293"/>
        <v>380.27899999999863</v>
      </c>
      <c r="AS671" s="62">
        <f t="shared" ca="1" si="306"/>
        <v>1681.7210000000014</v>
      </c>
      <c r="AT671" s="62">
        <f t="shared" ca="1" si="307"/>
        <v>1681.7210000000014</v>
      </c>
      <c r="AU671" s="62">
        <f t="shared" ca="1" si="312"/>
        <v>1280227.2749999999</v>
      </c>
      <c r="AV671" s="43">
        <f ca="1">SUM(AT$12:AT671)</f>
        <v>653431.72100000002</v>
      </c>
      <c r="AW671" s="60">
        <f ca="1">SUM(AR$12:AR671)+SUMIF(AS$12:AS671, "&lt;0")</f>
        <v>626795.554</v>
      </c>
    </row>
    <row r="672" spans="1:49" x14ac:dyDescent="0.2">
      <c r="A672" s="33">
        <v>44843</v>
      </c>
      <c r="B672" s="54">
        <f ca="1">IF($A672&gt;= $C$5,$C$6, INDEX('[1]Historical Data'!$C$2:$C$745, MATCH(A672, '[1]Historical Data'!$A$2:$A$745, 0)))</f>
        <v>1062</v>
      </c>
      <c r="C672" s="62">
        <f t="shared" ca="1" si="314"/>
        <v>1062</v>
      </c>
      <c r="D672" s="62">
        <f t="shared" ca="1" si="294"/>
        <v>0</v>
      </c>
      <c r="E672" s="62">
        <f t="shared" ca="1" si="298"/>
        <v>1062</v>
      </c>
      <c r="F672" s="62">
        <f t="shared" ca="1" si="295"/>
        <v>1062</v>
      </c>
      <c r="G672" s="62">
        <f t="shared" ca="1" si="308"/>
        <v>683789.27500000002</v>
      </c>
      <c r="H672" s="43">
        <f ca="1">SUM(F$12:F672)</f>
        <v>349244</v>
      </c>
      <c r="I672" s="60">
        <f ca="1">SUM(D$12:D672)+SUMIF(E$12:E672, "&lt;0")</f>
        <v>334545.27500000002</v>
      </c>
      <c r="J672" s="43"/>
      <c r="K672" s="61">
        <v>44843</v>
      </c>
      <c r="L672" s="62">
        <f t="shared" ca="1" si="299"/>
        <v>1562</v>
      </c>
      <c r="M672" s="62">
        <f t="shared" ca="1" si="315"/>
        <v>1562</v>
      </c>
      <c r="N672" s="62">
        <f t="shared" ca="1" si="290"/>
        <v>440.72499999999854</v>
      </c>
      <c r="O672" s="62">
        <f t="shared" ca="1" si="300"/>
        <v>1121.2750000000015</v>
      </c>
      <c r="P672" s="62">
        <f t="shared" ca="1" si="301"/>
        <v>1121.2750000000015</v>
      </c>
      <c r="Q672" s="62">
        <f t="shared" ca="1" si="309"/>
        <v>970539.27500000002</v>
      </c>
      <c r="R672" s="43">
        <f ca="1">SUM(P$12:P672)</f>
        <v>495658.27500000002</v>
      </c>
      <c r="S672" s="60">
        <f ca="1">SUM(N$12:N672)+SUMIF(O$12:O672, "&lt;0")</f>
        <v>474881</v>
      </c>
      <c r="U672" s="61">
        <v>44843</v>
      </c>
      <c r="V672" s="62">
        <f t="shared" ca="1" si="313"/>
        <v>2062</v>
      </c>
      <c r="W672" s="62">
        <f t="shared" ca="1" si="316"/>
        <v>2062</v>
      </c>
      <c r="X672" s="62">
        <f t="shared" ca="1" si="291"/>
        <v>1015.7249999999985</v>
      </c>
      <c r="Y672" s="62">
        <f t="shared" ca="1" si="302"/>
        <v>1046.2750000000015</v>
      </c>
      <c r="Z672" s="62">
        <f t="shared" ca="1" si="303"/>
        <v>1046.2750000000015</v>
      </c>
      <c r="AA672" s="62">
        <f t="shared" ca="1" si="310"/>
        <v>1257289.2749999999</v>
      </c>
      <c r="AB672" s="43">
        <f ca="1">SUM(Z$12:Z672)</f>
        <v>641938.27500000002</v>
      </c>
      <c r="AC672" s="60">
        <f ca="1">SUM(X$12:X672)+SUMIF(Y$12:Y672, "&lt;0")</f>
        <v>615351</v>
      </c>
      <c r="AE672" s="61">
        <v>44843</v>
      </c>
      <c r="AF672" s="62">
        <f t="shared" ca="1" si="296"/>
        <v>1562</v>
      </c>
      <c r="AG672" s="62">
        <f t="shared" ca="1" si="317"/>
        <v>1562</v>
      </c>
      <c r="AH672" s="62">
        <f t="shared" ca="1" si="292"/>
        <v>755.72499999999854</v>
      </c>
      <c r="AI672" s="62">
        <f t="shared" ca="1" si="304"/>
        <v>806.27500000000146</v>
      </c>
      <c r="AJ672" s="62">
        <f t="shared" ca="1" si="305"/>
        <v>806.27500000000146</v>
      </c>
      <c r="AK672" s="62">
        <f t="shared" ca="1" si="311"/>
        <v>983039.27500000002</v>
      </c>
      <c r="AL672" s="43">
        <f ca="1">SUM(AJ$12:AJ672)</f>
        <v>501898.27500000002</v>
      </c>
      <c r="AM672" s="60">
        <f ca="1">SUM(AH$12:AH672)+SUMIF(AI$12:AI672, "&lt;0")</f>
        <v>481141</v>
      </c>
      <c r="AO672" s="61">
        <v>44843</v>
      </c>
      <c r="AP672" s="62">
        <f t="shared" ca="1" si="297"/>
        <v>2062</v>
      </c>
      <c r="AQ672" s="62">
        <f t="shared" ca="1" si="318"/>
        <v>2062</v>
      </c>
      <c r="AR672" s="62">
        <f t="shared" ca="1" si="293"/>
        <v>1075.4459999999999</v>
      </c>
      <c r="AS672" s="62">
        <f t="shared" ca="1" si="306"/>
        <v>986.55400000000009</v>
      </c>
      <c r="AT672" s="62">
        <f t="shared" ca="1" si="307"/>
        <v>986.55400000000009</v>
      </c>
      <c r="AU672" s="62">
        <f t="shared" ca="1" si="312"/>
        <v>1282289.2749999999</v>
      </c>
      <c r="AV672" s="43">
        <f ca="1">SUM(AT$12:AT672)</f>
        <v>654418.27500000002</v>
      </c>
      <c r="AW672" s="60">
        <f ca="1">SUM(AR$12:AR672)+SUMIF(AS$12:AS672, "&lt;0")</f>
        <v>627871</v>
      </c>
    </row>
    <row r="673" spans="1:49" x14ac:dyDescent="0.2">
      <c r="A673" s="33">
        <v>44844</v>
      </c>
      <c r="B673" s="54">
        <f ca="1">IF($A673&gt;= $C$5,$C$6, INDEX('[1]Historical Data'!$C$2:$C$745, MATCH(A673, '[1]Historical Data'!$A$2:$A$745, 0)))</f>
        <v>1062</v>
      </c>
      <c r="C673" s="62">
        <f t="shared" ca="1" si="314"/>
        <v>1062</v>
      </c>
      <c r="D673" s="62">
        <f t="shared" ca="1" si="294"/>
        <v>0</v>
      </c>
      <c r="E673" s="62">
        <f t="shared" ca="1" si="298"/>
        <v>1062</v>
      </c>
      <c r="F673" s="62">
        <f t="shared" ca="1" si="295"/>
        <v>1062</v>
      </c>
      <c r="G673" s="62">
        <f t="shared" ca="1" si="308"/>
        <v>684851.27500000002</v>
      </c>
      <c r="H673" s="43">
        <f ca="1">SUM(F$12:F673)</f>
        <v>350306</v>
      </c>
      <c r="I673" s="60">
        <f ca="1">SUM(D$12:D673)+SUMIF(E$12:E673, "&lt;0")</f>
        <v>334545.27500000002</v>
      </c>
      <c r="J673" s="43"/>
      <c r="K673" s="61">
        <v>44844</v>
      </c>
      <c r="L673" s="62">
        <f t="shared" ca="1" si="299"/>
        <v>1562</v>
      </c>
      <c r="M673" s="62">
        <f t="shared" ca="1" si="315"/>
        <v>1562</v>
      </c>
      <c r="N673" s="62">
        <f t="shared" ca="1" si="290"/>
        <v>356</v>
      </c>
      <c r="O673" s="62">
        <f t="shared" ca="1" si="300"/>
        <v>1206</v>
      </c>
      <c r="P673" s="62">
        <f t="shared" ca="1" si="301"/>
        <v>1206</v>
      </c>
      <c r="Q673" s="62">
        <f t="shared" ca="1" si="309"/>
        <v>972101.27500000002</v>
      </c>
      <c r="R673" s="43">
        <f ca="1">SUM(P$12:P673)</f>
        <v>496864.27500000002</v>
      </c>
      <c r="S673" s="60">
        <f ca="1">SUM(N$12:N673)+SUMIF(O$12:O673, "&lt;0")</f>
        <v>475237</v>
      </c>
      <c r="U673" s="61">
        <v>44844</v>
      </c>
      <c r="V673" s="62">
        <f t="shared" ca="1" si="313"/>
        <v>2062</v>
      </c>
      <c r="W673" s="62">
        <f t="shared" ca="1" si="316"/>
        <v>2062</v>
      </c>
      <c r="X673" s="62">
        <f t="shared" ca="1" si="291"/>
        <v>616</v>
      </c>
      <c r="Y673" s="62">
        <f t="shared" ca="1" si="302"/>
        <v>1446</v>
      </c>
      <c r="Z673" s="62">
        <f t="shared" ca="1" si="303"/>
        <v>1446</v>
      </c>
      <c r="AA673" s="62">
        <f t="shared" ca="1" si="310"/>
        <v>1259351.2749999999</v>
      </c>
      <c r="AB673" s="43">
        <f ca="1">SUM(Z$12:Z673)</f>
        <v>643384.27500000002</v>
      </c>
      <c r="AC673" s="60">
        <f ca="1">SUM(X$12:X673)+SUMIF(Y$12:Y673, "&lt;0")</f>
        <v>615967</v>
      </c>
      <c r="AE673" s="61">
        <v>44844</v>
      </c>
      <c r="AF673" s="62">
        <f t="shared" ca="1" si="296"/>
        <v>1562</v>
      </c>
      <c r="AG673" s="62">
        <f t="shared" ca="1" si="317"/>
        <v>1562</v>
      </c>
      <c r="AH673" s="62">
        <f t="shared" ca="1" si="292"/>
        <v>356</v>
      </c>
      <c r="AI673" s="62">
        <f t="shared" ca="1" si="304"/>
        <v>1206</v>
      </c>
      <c r="AJ673" s="62">
        <f t="shared" ca="1" si="305"/>
        <v>1206</v>
      </c>
      <c r="AK673" s="62">
        <f t="shared" ca="1" si="311"/>
        <v>984601.27500000002</v>
      </c>
      <c r="AL673" s="43">
        <f ca="1">SUM(AJ$12:AJ673)</f>
        <v>503104.27500000002</v>
      </c>
      <c r="AM673" s="60">
        <f ca="1">SUM(AH$12:AH673)+SUMIF(AI$12:AI673, "&lt;0")</f>
        <v>481497</v>
      </c>
      <c r="AO673" s="61">
        <v>44844</v>
      </c>
      <c r="AP673" s="62">
        <f t="shared" ca="1" si="297"/>
        <v>2062</v>
      </c>
      <c r="AQ673" s="62">
        <f t="shared" ca="1" si="318"/>
        <v>2062</v>
      </c>
      <c r="AR673" s="62">
        <f t="shared" ca="1" si="293"/>
        <v>616</v>
      </c>
      <c r="AS673" s="62">
        <f t="shared" ca="1" si="306"/>
        <v>1446</v>
      </c>
      <c r="AT673" s="62">
        <f t="shared" ca="1" si="307"/>
        <v>1446</v>
      </c>
      <c r="AU673" s="62">
        <f t="shared" ca="1" si="312"/>
        <v>1284351.2749999999</v>
      </c>
      <c r="AV673" s="43">
        <f ca="1">SUM(AT$12:AT673)</f>
        <v>655864.27500000002</v>
      </c>
      <c r="AW673" s="60">
        <f ca="1">SUM(AR$12:AR673)+SUMIF(AS$12:AS673, "&lt;0")</f>
        <v>628487</v>
      </c>
    </row>
    <row r="674" spans="1:49" x14ac:dyDescent="0.2">
      <c r="A674" s="33">
        <v>44845</v>
      </c>
      <c r="B674" s="54">
        <f ca="1">IF($A674&gt;= $C$5,$C$6, INDEX('[1]Historical Data'!$C$2:$C$745, MATCH(A674, '[1]Historical Data'!$A$2:$A$745, 0)))</f>
        <v>1062</v>
      </c>
      <c r="C674" s="62">
        <f t="shared" ca="1" si="314"/>
        <v>1062</v>
      </c>
      <c r="D674" s="62">
        <f t="shared" ca="1" si="294"/>
        <v>280.72499999999854</v>
      </c>
      <c r="E674" s="62">
        <f t="shared" ca="1" si="298"/>
        <v>781.27500000000146</v>
      </c>
      <c r="F674" s="62">
        <f t="shared" ca="1" si="295"/>
        <v>781.27500000000146</v>
      </c>
      <c r="G674" s="62">
        <f t="shared" ca="1" si="308"/>
        <v>685913.27500000002</v>
      </c>
      <c r="H674" s="43">
        <f ca="1">SUM(F$12:F674)</f>
        <v>351087.27500000002</v>
      </c>
      <c r="I674" s="60">
        <f ca="1">SUM(D$12:D674)+SUMIF(E$12:E674, "&lt;0")</f>
        <v>334826</v>
      </c>
      <c r="J674" s="43"/>
      <c r="K674" s="61">
        <v>44845</v>
      </c>
      <c r="L674" s="62">
        <f t="shared" ca="1" si="299"/>
        <v>1562</v>
      </c>
      <c r="M674" s="62">
        <f t="shared" ca="1" si="315"/>
        <v>1562</v>
      </c>
      <c r="N674" s="62">
        <f t="shared" ca="1" si="290"/>
        <v>574</v>
      </c>
      <c r="O674" s="62">
        <f t="shared" ca="1" si="300"/>
        <v>988</v>
      </c>
      <c r="P674" s="62">
        <f t="shared" ca="1" si="301"/>
        <v>988</v>
      </c>
      <c r="Q674" s="62">
        <f t="shared" ca="1" si="309"/>
        <v>973663.27500000002</v>
      </c>
      <c r="R674" s="43">
        <f ca="1">SUM(P$12:P674)</f>
        <v>497852.27500000002</v>
      </c>
      <c r="S674" s="60">
        <f ca="1">SUM(N$12:N674)+SUMIF(O$12:O674, "&lt;0")</f>
        <v>475811</v>
      </c>
      <c r="U674" s="61">
        <v>44845</v>
      </c>
      <c r="V674" s="62">
        <f t="shared" ca="1" si="313"/>
        <v>2062</v>
      </c>
      <c r="W674" s="62">
        <f t="shared" ca="1" si="316"/>
        <v>2062</v>
      </c>
      <c r="X674" s="62">
        <f t="shared" ca="1" si="291"/>
        <v>829</v>
      </c>
      <c r="Y674" s="62">
        <f t="shared" ca="1" si="302"/>
        <v>1233</v>
      </c>
      <c r="Z674" s="62">
        <f t="shared" ca="1" si="303"/>
        <v>1233</v>
      </c>
      <c r="AA674" s="62">
        <f t="shared" ca="1" si="310"/>
        <v>1261413.2749999999</v>
      </c>
      <c r="AB674" s="43">
        <f ca="1">SUM(Z$12:Z674)</f>
        <v>644617.27500000002</v>
      </c>
      <c r="AC674" s="60">
        <f ca="1">SUM(X$12:X674)+SUMIF(Y$12:Y674, "&lt;0")</f>
        <v>616796</v>
      </c>
      <c r="AE674" s="61">
        <v>44845</v>
      </c>
      <c r="AF674" s="62">
        <f t="shared" ca="1" si="296"/>
        <v>1562</v>
      </c>
      <c r="AG674" s="62">
        <f t="shared" ca="1" si="317"/>
        <v>1562</v>
      </c>
      <c r="AH674" s="62">
        <f t="shared" ca="1" si="292"/>
        <v>569</v>
      </c>
      <c r="AI674" s="62">
        <f t="shared" ca="1" si="304"/>
        <v>993</v>
      </c>
      <c r="AJ674" s="62">
        <f t="shared" ca="1" si="305"/>
        <v>993</v>
      </c>
      <c r="AK674" s="62">
        <f t="shared" ca="1" si="311"/>
        <v>986163.27500000002</v>
      </c>
      <c r="AL674" s="43">
        <f ca="1">SUM(AJ$12:AJ674)</f>
        <v>504097.27500000002</v>
      </c>
      <c r="AM674" s="60">
        <f ca="1">SUM(AH$12:AH674)+SUMIF(AI$12:AI674, "&lt;0")</f>
        <v>482066</v>
      </c>
      <c r="AO674" s="61">
        <v>44845</v>
      </c>
      <c r="AP674" s="62">
        <f t="shared" ca="1" si="297"/>
        <v>2062</v>
      </c>
      <c r="AQ674" s="62">
        <f t="shared" ca="1" si="318"/>
        <v>2062</v>
      </c>
      <c r="AR674" s="62">
        <f t="shared" ca="1" si="293"/>
        <v>819</v>
      </c>
      <c r="AS674" s="62">
        <f t="shared" ca="1" si="306"/>
        <v>1243</v>
      </c>
      <c r="AT674" s="62">
        <f t="shared" ca="1" si="307"/>
        <v>1243</v>
      </c>
      <c r="AU674" s="62">
        <f t="shared" ca="1" si="312"/>
        <v>1286413.2749999999</v>
      </c>
      <c r="AV674" s="43">
        <f ca="1">SUM(AT$12:AT674)</f>
        <v>657107.27500000002</v>
      </c>
      <c r="AW674" s="60">
        <f ca="1">SUM(AR$12:AR674)+SUMIF(AS$12:AS674, "&lt;0")</f>
        <v>629306</v>
      </c>
    </row>
    <row r="675" spans="1:49" x14ac:dyDescent="0.2">
      <c r="A675" s="33">
        <v>44846</v>
      </c>
      <c r="B675" s="54">
        <f ca="1">IF($A675&gt;= $C$5,$C$6, INDEX('[1]Historical Data'!$C$2:$C$745, MATCH(A675, '[1]Historical Data'!$A$2:$A$745, 0)))</f>
        <v>1062</v>
      </c>
      <c r="C675" s="62">
        <f t="shared" ca="1" si="314"/>
        <v>1062</v>
      </c>
      <c r="D675" s="62">
        <f t="shared" ca="1" si="294"/>
        <v>334</v>
      </c>
      <c r="E675" s="62">
        <f t="shared" ca="1" si="298"/>
        <v>728</v>
      </c>
      <c r="F675" s="62">
        <f t="shared" ca="1" si="295"/>
        <v>728</v>
      </c>
      <c r="G675" s="62">
        <f t="shared" ca="1" si="308"/>
        <v>686975.27500000002</v>
      </c>
      <c r="H675" s="43">
        <f ca="1">SUM(F$12:F675)</f>
        <v>351815.27500000002</v>
      </c>
      <c r="I675" s="60">
        <f ca="1">SUM(D$12:D675)+SUMIF(E$12:E675, "&lt;0")</f>
        <v>335160</v>
      </c>
      <c r="J675" s="43"/>
      <c r="K675" s="61">
        <v>44846</v>
      </c>
      <c r="L675" s="62">
        <f t="shared" ca="1" si="299"/>
        <v>1562</v>
      </c>
      <c r="M675" s="62">
        <f t="shared" ca="1" si="315"/>
        <v>1562</v>
      </c>
      <c r="N675" s="62">
        <f t="shared" ca="1" si="290"/>
        <v>584</v>
      </c>
      <c r="O675" s="62">
        <f t="shared" ca="1" si="300"/>
        <v>978</v>
      </c>
      <c r="P675" s="62">
        <f t="shared" ca="1" si="301"/>
        <v>978</v>
      </c>
      <c r="Q675" s="62">
        <f t="shared" ca="1" si="309"/>
        <v>975225.27500000002</v>
      </c>
      <c r="R675" s="43">
        <f ca="1">SUM(P$12:P675)</f>
        <v>498830.27500000002</v>
      </c>
      <c r="S675" s="60">
        <f ca="1">SUM(N$12:N675)+SUMIF(O$12:O675, "&lt;0")</f>
        <v>476395</v>
      </c>
      <c r="U675" s="61">
        <v>44846</v>
      </c>
      <c r="V675" s="62">
        <f t="shared" ca="1" si="313"/>
        <v>2062</v>
      </c>
      <c r="W675" s="62">
        <f t="shared" ca="1" si="316"/>
        <v>2062</v>
      </c>
      <c r="X675" s="62">
        <f t="shared" ca="1" si="291"/>
        <v>834</v>
      </c>
      <c r="Y675" s="62">
        <f t="shared" ca="1" si="302"/>
        <v>1228</v>
      </c>
      <c r="Z675" s="62">
        <f t="shared" ca="1" si="303"/>
        <v>1228</v>
      </c>
      <c r="AA675" s="62">
        <f t="shared" ca="1" si="310"/>
        <v>1263475.2749999999</v>
      </c>
      <c r="AB675" s="43">
        <f ca="1">SUM(Z$12:Z675)</f>
        <v>645845.27500000002</v>
      </c>
      <c r="AC675" s="60">
        <f ca="1">SUM(X$12:X675)+SUMIF(Y$12:Y675, "&lt;0")</f>
        <v>617630</v>
      </c>
      <c r="AE675" s="61">
        <v>44846</v>
      </c>
      <c r="AF675" s="62">
        <f t="shared" ca="1" si="296"/>
        <v>1562</v>
      </c>
      <c r="AG675" s="62">
        <f t="shared" ca="1" si="317"/>
        <v>1562</v>
      </c>
      <c r="AH675" s="62">
        <f t="shared" ca="1" si="292"/>
        <v>574</v>
      </c>
      <c r="AI675" s="62">
        <f t="shared" ca="1" si="304"/>
        <v>988</v>
      </c>
      <c r="AJ675" s="62">
        <f t="shared" ca="1" si="305"/>
        <v>988</v>
      </c>
      <c r="AK675" s="62">
        <f t="shared" ca="1" si="311"/>
        <v>987725.27500000002</v>
      </c>
      <c r="AL675" s="43">
        <f ca="1">SUM(AJ$12:AJ675)</f>
        <v>505085.27500000002</v>
      </c>
      <c r="AM675" s="60">
        <f ca="1">SUM(AH$12:AH675)+SUMIF(AI$12:AI675, "&lt;0")</f>
        <v>482640</v>
      </c>
      <c r="AO675" s="61">
        <v>44846</v>
      </c>
      <c r="AP675" s="62">
        <f t="shared" ca="1" si="297"/>
        <v>2062</v>
      </c>
      <c r="AQ675" s="62">
        <f t="shared" ca="1" si="318"/>
        <v>2062</v>
      </c>
      <c r="AR675" s="62">
        <f t="shared" ca="1" si="293"/>
        <v>814</v>
      </c>
      <c r="AS675" s="62">
        <f t="shared" ca="1" si="306"/>
        <v>1248</v>
      </c>
      <c r="AT675" s="62">
        <f t="shared" ca="1" si="307"/>
        <v>1248</v>
      </c>
      <c r="AU675" s="62">
        <f t="shared" ca="1" si="312"/>
        <v>1288475.2749999999</v>
      </c>
      <c r="AV675" s="43">
        <f ca="1">SUM(AT$12:AT675)</f>
        <v>658355.27500000002</v>
      </c>
      <c r="AW675" s="60">
        <f ca="1">SUM(AR$12:AR675)+SUMIF(AS$12:AS675, "&lt;0")</f>
        <v>630120</v>
      </c>
    </row>
    <row r="676" spans="1:49" x14ac:dyDescent="0.2">
      <c r="A676" s="33">
        <v>44847</v>
      </c>
      <c r="B676" s="54">
        <f ca="1">IF($A676&gt;= $C$5,$C$6, INDEX('[1]Historical Data'!$C$2:$C$745, MATCH(A676, '[1]Historical Data'!$A$2:$A$745, 0)))</f>
        <v>1062</v>
      </c>
      <c r="C676" s="62">
        <f t="shared" ca="1" si="314"/>
        <v>1062</v>
      </c>
      <c r="D676" s="62">
        <f t="shared" ca="1" si="294"/>
        <v>44</v>
      </c>
      <c r="E676" s="62">
        <f t="shared" ca="1" si="298"/>
        <v>1018</v>
      </c>
      <c r="F676" s="62">
        <f t="shared" ca="1" si="295"/>
        <v>1018</v>
      </c>
      <c r="G676" s="62">
        <f t="shared" ca="1" si="308"/>
        <v>688037.27500000002</v>
      </c>
      <c r="H676" s="43">
        <f ca="1">SUM(F$12:F676)</f>
        <v>352833.27500000002</v>
      </c>
      <c r="I676" s="60">
        <f ca="1">SUM(D$12:D676)+SUMIF(E$12:E676, "&lt;0")</f>
        <v>335204</v>
      </c>
      <c r="J676" s="43"/>
      <c r="K676" s="61">
        <v>44847</v>
      </c>
      <c r="L676" s="62">
        <f t="shared" ca="1" si="299"/>
        <v>1562</v>
      </c>
      <c r="M676" s="62">
        <f t="shared" ca="1" si="315"/>
        <v>1562</v>
      </c>
      <c r="N676" s="62">
        <f t="shared" ref="N676:N739" ca="1" si="319" xml:space="preserve"> P652 + IF(O675 &lt; 0, -O675, 0)</f>
        <v>289</v>
      </c>
      <c r="O676" s="62">
        <f t="shared" ca="1" si="300"/>
        <v>1273</v>
      </c>
      <c r="P676" s="62">
        <f t="shared" ca="1" si="301"/>
        <v>1273</v>
      </c>
      <c r="Q676" s="62">
        <f t="shared" ca="1" si="309"/>
        <v>976787.27500000002</v>
      </c>
      <c r="R676" s="43">
        <f ca="1">SUM(P$12:P676)</f>
        <v>500103.27500000002</v>
      </c>
      <c r="S676" s="60">
        <f ca="1">SUM(N$12:N676)+SUMIF(O$12:O676, "&lt;0")</f>
        <v>476684</v>
      </c>
      <c r="U676" s="61">
        <v>44847</v>
      </c>
      <c r="V676" s="62">
        <f t="shared" ca="1" si="313"/>
        <v>2062</v>
      </c>
      <c r="W676" s="62">
        <f t="shared" ca="1" si="316"/>
        <v>2062</v>
      </c>
      <c r="X676" s="62">
        <f t="shared" ref="X676:X739" ca="1" si="320" xml:space="preserve"> Z652 + IF(Y675 &lt; 0, -Y675, 0)</f>
        <v>534</v>
      </c>
      <c r="Y676" s="62">
        <f t="shared" ca="1" si="302"/>
        <v>1528</v>
      </c>
      <c r="Z676" s="62">
        <f t="shared" ca="1" si="303"/>
        <v>1528</v>
      </c>
      <c r="AA676" s="62">
        <f t="shared" ca="1" si="310"/>
        <v>1265537.2749999999</v>
      </c>
      <c r="AB676" s="43">
        <f ca="1">SUM(Z$12:Z676)</f>
        <v>647373.27500000002</v>
      </c>
      <c r="AC676" s="60">
        <f ca="1">SUM(X$12:X676)+SUMIF(Y$12:Y676, "&lt;0")</f>
        <v>618164</v>
      </c>
      <c r="AE676" s="61">
        <v>44847</v>
      </c>
      <c r="AF676" s="62">
        <f t="shared" ca="1" si="296"/>
        <v>1562</v>
      </c>
      <c r="AG676" s="62">
        <f t="shared" ca="1" si="317"/>
        <v>1562</v>
      </c>
      <c r="AH676" s="62">
        <f t="shared" ref="AH676:AH739" ca="1" si="321" xml:space="preserve"> AJ652 + IF(AI675 &lt; 0, -AI675, 0)</f>
        <v>284</v>
      </c>
      <c r="AI676" s="62">
        <f t="shared" ca="1" si="304"/>
        <v>1278</v>
      </c>
      <c r="AJ676" s="62">
        <f t="shared" ca="1" si="305"/>
        <v>1278</v>
      </c>
      <c r="AK676" s="62">
        <f t="shared" ca="1" si="311"/>
        <v>989287.27500000002</v>
      </c>
      <c r="AL676" s="43">
        <f ca="1">SUM(AJ$12:AJ676)</f>
        <v>506363.27500000002</v>
      </c>
      <c r="AM676" s="60">
        <f ca="1">SUM(AH$12:AH676)+SUMIF(AI$12:AI676, "&lt;0")</f>
        <v>482924</v>
      </c>
      <c r="AO676" s="61">
        <v>44847</v>
      </c>
      <c r="AP676" s="62">
        <f t="shared" ca="1" si="297"/>
        <v>2062</v>
      </c>
      <c r="AQ676" s="62">
        <f t="shared" ca="1" si="318"/>
        <v>2062</v>
      </c>
      <c r="AR676" s="62">
        <f t="shared" ref="AR676:AR739" ca="1" si="322" xml:space="preserve"> AT652 + IF(AS675 &lt; 0, -AS675, 0)</f>
        <v>524</v>
      </c>
      <c r="AS676" s="62">
        <f t="shared" ca="1" si="306"/>
        <v>1538</v>
      </c>
      <c r="AT676" s="62">
        <f t="shared" ca="1" si="307"/>
        <v>1538</v>
      </c>
      <c r="AU676" s="62">
        <f t="shared" ca="1" si="312"/>
        <v>1290537.2749999999</v>
      </c>
      <c r="AV676" s="43">
        <f ca="1">SUM(AT$12:AT676)</f>
        <v>659893.27500000002</v>
      </c>
      <c r="AW676" s="60">
        <f ca="1">SUM(AR$12:AR676)+SUMIF(AS$12:AS676, "&lt;0")</f>
        <v>630644</v>
      </c>
    </row>
    <row r="677" spans="1:49" x14ac:dyDescent="0.2">
      <c r="A677" s="33">
        <v>44848</v>
      </c>
      <c r="B677" s="54">
        <f ca="1">IF($A677&gt;= $C$5,$C$6, INDEX('[1]Historical Data'!$C$2:$C$745, MATCH(A677, '[1]Historical Data'!$A$2:$A$745, 0)))</f>
        <v>1062</v>
      </c>
      <c r="C677" s="62">
        <f t="shared" ca="1" si="314"/>
        <v>1062</v>
      </c>
      <c r="D677" s="62">
        <f t="shared" ref="D677:D740" ca="1" si="323" xml:space="preserve"> F653 + IF(E676 &lt; 0, -E676, 0)</f>
        <v>333</v>
      </c>
      <c r="E677" s="62">
        <f t="shared" ca="1" si="298"/>
        <v>729</v>
      </c>
      <c r="F677" s="62">
        <f t="shared" ca="1" si="295"/>
        <v>729</v>
      </c>
      <c r="G677" s="62">
        <f t="shared" ca="1" si="308"/>
        <v>689099.27500000002</v>
      </c>
      <c r="H677" s="43">
        <f ca="1">SUM(F$12:F677)</f>
        <v>353562.27500000002</v>
      </c>
      <c r="I677" s="60">
        <f ca="1">SUM(D$12:D677)+SUMIF(E$12:E677, "&lt;0")</f>
        <v>335537</v>
      </c>
      <c r="J677" s="43"/>
      <c r="K677" s="61">
        <v>44848</v>
      </c>
      <c r="L677" s="62">
        <f t="shared" ca="1" si="299"/>
        <v>1562</v>
      </c>
      <c r="M677" s="62">
        <f t="shared" ca="1" si="315"/>
        <v>1562</v>
      </c>
      <c r="N677" s="62">
        <f t="shared" ca="1" si="319"/>
        <v>573</v>
      </c>
      <c r="O677" s="62">
        <f t="shared" ca="1" si="300"/>
        <v>989</v>
      </c>
      <c r="P677" s="62">
        <f t="shared" ca="1" si="301"/>
        <v>989</v>
      </c>
      <c r="Q677" s="62">
        <f t="shared" ca="1" si="309"/>
        <v>978349.27500000002</v>
      </c>
      <c r="R677" s="43">
        <f ca="1">SUM(P$12:P677)</f>
        <v>501092.27500000002</v>
      </c>
      <c r="S677" s="60">
        <f ca="1">SUM(N$12:N677)+SUMIF(O$12:O677, "&lt;0")</f>
        <v>477257</v>
      </c>
      <c r="U677" s="61">
        <v>44848</v>
      </c>
      <c r="V677" s="62">
        <f t="shared" ca="1" si="313"/>
        <v>2062</v>
      </c>
      <c r="W677" s="62">
        <f t="shared" ca="1" si="316"/>
        <v>2062</v>
      </c>
      <c r="X677" s="62">
        <f t="shared" ca="1" si="320"/>
        <v>813</v>
      </c>
      <c r="Y677" s="62">
        <f t="shared" ca="1" si="302"/>
        <v>1249</v>
      </c>
      <c r="Z677" s="62">
        <f t="shared" ca="1" si="303"/>
        <v>1249</v>
      </c>
      <c r="AA677" s="62">
        <f t="shared" ca="1" si="310"/>
        <v>1267599.2749999999</v>
      </c>
      <c r="AB677" s="43">
        <f ca="1">SUM(Z$12:Z677)</f>
        <v>648622.27500000002</v>
      </c>
      <c r="AC677" s="60">
        <f ca="1">SUM(X$12:X677)+SUMIF(Y$12:Y677, "&lt;0")</f>
        <v>618977</v>
      </c>
      <c r="AE677" s="61">
        <v>44848</v>
      </c>
      <c r="AF677" s="62">
        <f t="shared" ca="1" si="296"/>
        <v>1562</v>
      </c>
      <c r="AG677" s="62">
        <f t="shared" ca="1" si="317"/>
        <v>1562</v>
      </c>
      <c r="AH677" s="62">
        <f t="shared" ca="1" si="321"/>
        <v>573</v>
      </c>
      <c r="AI677" s="62">
        <f t="shared" ca="1" si="304"/>
        <v>989</v>
      </c>
      <c r="AJ677" s="62">
        <f t="shared" ca="1" si="305"/>
        <v>989</v>
      </c>
      <c r="AK677" s="62">
        <f t="shared" ca="1" si="311"/>
        <v>990849.27500000002</v>
      </c>
      <c r="AL677" s="43">
        <f ca="1">SUM(AJ$12:AJ677)</f>
        <v>507352.27500000002</v>
      </c>
      <c r="AM677" s="60">
        <f ca="1">SUM(AH$12:AH677)+SUMIF(AI$12:AI677, "&lt;0")</f>
        <v>483497</v>
      </c>
      <c r="AO677" s="61">
        <v>44848</v>
      </c>
      <c r="AP677" s="62">
        <f t="shared" ca="1" si="297"/>
        <v>2062</v>
      </c>
      <c r="AQ677" s="62">
        <f t="shared" ca="1" si="318"/>
        <v>2062</v>
      </c>
      <c r="AR677" s="62">
        <f t="shared" ca="1" si="322"/>
        <v>813</v>
      </c>
      <c r="AS677" s="62">
        <f t="shared" ca="1" si="306"/>
        <v>1249</v>
      </c>
      <c r="AT677" s="62">
        <f t="shared" ca="1" si="307"/>
        <v>1249</v>
      </c>
      <c r="AU677" s="62">
        <f t="shared" ca="1" si="312"/>
        <v>1292599.2749999999</v>
      </c>
      <c r="AV677" s="43">
        <f ca="1">SUM(AT$12:AT677)</f>
        <v>661142.27500000002</v>
      </c>
      <c r="AW677" s="60">
        <f ca="1">SUM(AR$12:AR677)+SUMIF(AS$12:AS677, "&lt;0")</f>
        <v>631457</v>
      </c>
    </row>
    <row r="678" spans="1:49" x14ac:dyDescent="0.2">
      <c r="A678" s="33">
        <v>44849</v>
      </c>
      <c r="B678" s="54">
        <f ca="1">IF($A678&gt;= $C$5,$C$6, INDEX('[1]Historical Data'!$C$2:$C$745, MATCH(A678, '[1]Historical Data'!$A$2:$A$745, 0)))</f>
        <v>1062</v>
      </c>
      <c r="C678" s="62">
        <f t="shared" ca="1" si="314"/>
        <v>1062</v>
      </c>
      <c r="D678" s="62">
        <f t="shared" ca="1" si="323"/>
        <v>388</v>
      </c>
      <c r="E678" s="62">
        <f t="shared" ca="1" si="298"/>
        <v>674</v>
      </c>
      <c r="F678" s="62">
        <f t="shared" ca="1" si="295"/>
        <v>674</v>
      </c>
      <c r="G678" s="62">
        <f t="shared" ca="1" si="308"/>
        <v>690161.27500000002</v>
      </c>
      <c r="H678" s="43">
        <f ca="1">SUM(F$12:F678)</f>
        <v>354236.27500000002</v>
      </c>
      <c r="I678" s="60">
        <f ca="1">SUM(D$12:D678)+SUMIF(E$12:E678, "&lt;0")</f>
        <v>335925</v>
      </c>
      <c r="J678" s="43"/>
      <c r="K678" s="61">
        <v>44849</v>
      </c>
      <c r="L678" s="62">
        <f t="shared" ca="1" si="299"/>
        <v>1562</v>
      </c>
      <c r="M678" s="62">
        <f t="shared" ca="1" si="315"/>
        <v>1562</v>
      </c>
      <c r="N678" s="62">
        <f t="shared" ca="1" si="319"/>
        <v>628</v>
      </c>
      <c r="O678" s="62">
        <f t="shared" ca="1" si="300"/>
        <v>934</v>
      </c>
      <c r="P678" s="62">
        <f t="shared" ca="1" si="301"/>
        <v>934</v>
      </c>
      <c r="Q678" s="62">
        <f t="shared" ca="1" si="309"/>
        <v>979911.27500000002</v>
      </c>
      <c r="R678" s="43">
        <f ca="1">SUM(P$12:P678)</f>
        <v>502026.27500000002</v>
      </c>
      <c r="S678" s="60">
        <f ca="1">SUM(N$12:N678)+SUMIF(O$12:O678, "&lt;0")</f>
        <v>477885</v>
      </c>
      <c r="U678" s="61">
        <v>44849</v>
      </c>
      <c r="V678" s="62">
        <f t="shared" ca="1" si="313"/>
        <v>2062</v>
      </c>
      <c r="W678" s="62">
        <f t="shared" ca="1" si="316"/>
        <v>2062</v>
      </c>
      <c r="X678" s="62">
        <f t="shared" ca="1" si="320"/>
        <v>868</v>
      </c>
      <c r="Y678" s="62">
        <f t="shared" ca="1" si="302"/>
        <v>1194</v>
      </c>
      <c r="Z678" s="62">
        <f t="shared" ca="1" si="303"/>
        <v>1194</v>
      </c>
      <c r="AA678" s="62">
        <f t="shared" ca="1" si="310"/>
        <v>1269661.2749999999</v>
      </c>
      <c r="AB678" s="43">
        <f ca="1">SUM(Z$12:Z678)</f>
        <v>649816.27500000002</v>
      </c>
      <c r="AC678" s="60">
        <f ca="1">SUM(X$12:X678)+SUMIF(Y$12:Y678, "&lt;0")</f>
        <v>619845</v>
      </c>
      <c r="AE678" s="61">
        <v>44849</v>
      </c>
      <c r="AF678" s="62">
        <f t="shared" ca="1" si="296"/>
        <v>1562</v>
      </c>
      <c r="AG678" s="62">
        <f t="shared" ca="1" si="317"/>
        <v>1562</v>
      </c>
      <c r="AH678" s="62">
        <f t="shared" ca="1" si="321"/>
        <v>628</v>
      </c>
      <c r="AI678" s="62">
        <f t="shared" ca="1" si="304"/>
        <v>934</v>
      </c>
      <c r="AJ678" s="62">
        <f t="shared" ca="1" si="305"/>
        <v>934</v>
      </c>
      <c r="AK678" s="62">
        <f t="shared" ca="1" si="311"/>
        <v>992411.27500000002</v>
      </c>
      <c r="AL678" s="43">
        <f ca="1">SUM(AJ$12:AJ678)</f>
        <v>508286.27500000002</v>
      </c>
      <c r="AM678" s="60">
        <f ca="1">SUM(AH$12:AH678)+SUMIF(AI$12:AI678, "&lt;0")</f>
        <v>484125</v>
      </c>
      <c r="AO678" s="61">
        <v>44849</v>
      </c>
      <c r="AP678" s="62">
        <f t="shared" ca="1" si="297"/>
        <v>2062</v>
      </c>
      <c r="AQ678" s="62">
        <f t="shared" ca="1" si="318"/>
        <v>2062</v>
      </c>
      <c r="AR678" s="62">
        <f t="shared" ca="1" si="322"/>
        <v>868</v>
      </c>
      <c r="AS678" s="62">
        <f t="shared" ca="1" si="306"/>
        <v>1194</v>
      </c>
      <c r="AT678" s="62">
        <f t="shared" ca="1" si="307"/>
        <v>1194</v>
      </c>
      <c r="AU678" s="62">
        <f t="shared" ca="1" si="312"/>
        <v>1294661.2749999999</v>
      </c>
      <c r="AV678" s="43">
        <f ca="1">SUM(AT$12:AT678)</f>
        <v>662336.27500000002</v>
      </c>
      <c r="AW678" s="60">
        <f ca="1">SUM(AR$12:AR678)+SUMIF(AS$12:AS678, "&lt;0")</f>
        <v>632325</v>
      </c>
    </row>
    <row r="679" spans="1:49" x14ac:dyDescent="0.2">
      <c r="A679" s="33">
        <v>44850</v>
      </c>
      <c r="B679" s="54">
        <f ca="1">IF($A679&gt;= $C$5,$C$6, INDEX('[1]Historical Data'!$C$2:$C$745, MATCH(A679, '[1]Historical Data'!$A$2:$A$745, 0)))</f>
        <v>1062</v>
      </c>
      <c r="C679" s="62">
        <f t="shared" ca="1" si="314"/>
        <v>1062</v>
      </c>
      <c r="D679" s="62">
        <f t="shared" ca="1" si="323"/>
        <v>428</v>
      </c>
      <c r="E679" s="62">
        <f t="shared" ca="1" si="298"/>
        <v>634</v>
      </c>
      <c r="F679" s="62">
        <f t="shared" ca="1" si="295"/>
        <v>634</v>
      </c>
      <c r="G679" s="62">
        <f t="shared" ca="1" si="308"/>
        <v>691223.27500000002</v>
      </c>
      <c r="H679" s="43">
        <f ca="1">SUM(F$12:F679)</f>
        <v>354870.27500000002</v>
      </c>
      <c r="I679" s="60">
        <f ca="1">SUM(D$12:D679)+SUMIF(E$12:E679, "&lt;0")</f>
        <v>336353</v>
      </c>
      <c r="J679" s="43"/>
      <c r="K679" s="61">
        <v>44850</v>
      </c>
      <c r="L679" s="62">
        <f t="shared" ca="1" si="299"/>
        <v>1562</v>
      </c>
      <c r="M679" s="62">
        <f t="shared" ca="1" si="315"/>
        <v>1562</v>
      </c>
      <c r="N679" s="62">
        <f t="shared" ca="1" si="319"/>
        <v>668</v>
      </c>
      <c r="O679" s="62">
        <f t="shared" ca="1" si="300"/>
        <v>894</v>
      </c>
      <c r="P679" s="62">
        <f t="shared" ca="1" si="301"/>
        <v>894</v>
      </c>
      <c r="Q679" s="62">
        <f t="shared" ca="1" si="309"/>
        <v>981473.27500000002</v>
      </c>
      <c r="R679" s="43">
        <f ca="1">SUM(P$12:P679)</f>
        <v>502920.27500000002</v>
      </c>
      <c r="S679" s="60">
        <f ca="1">SUM(N$12:N679)+SUMIF(O$12:O679, "&lt;0")</f>
        <v>478553</v>
      </c>
      <c r="U679" s="61">
        <v>44850</v>
      </c>
      <c r="V679" s="62">
        <f t="shared" ca="1" si="313"/>
        <v>2062</v>
      </c>
      <c r="W679" s="62">
        <f t="shared" ca="1" si="316"/>
        <v>2062</v>
      </c>
      <c r="X679" s="62">
        <f t="shared" ca="1" si="320"/>
        <v>908</v>
      </c>
      <c r="Y679" s="62">
        <f t="shared" ca="1" si="302"/>
        <v>1154</v>
      </c>
      <c r="Z679" s="62">
        <f t="shared" ca="1" si="303"/>
        <v>1154</v>
      </c>
      <c r="AA679" s="62">
        <f t="shared" ca="1" si="310"/>
        <v>1271723.2749999999</v>
      </c>
      <c r="AB679" s="43">
        <f ca="1">SUM(Z$12:Z679)</f>
        <v>650970.27500000002</v>
      </c>
      <c r="AC679" s="60">
        <f ca="1">SUM(X$12:X679)+SUMIF(Y$12:Y679, "&lt;0")</f>
        <v>620753</v>
      </c>
      <c r="AE679" s="61">
        <v>44850</v>
      </c>
      <c r="AF679" s="62">
        <f t="shared" ca="1" si="296"/>
        <v>1562</v>
      </c>
      <c r="AG679" s="62">
        <f t="shared" ca="1" si="317"/>
        <v>1562</v>
      </c>
      <c r="AH679" s="62">
        <f t="shared" ca="1" si="321"/>
        <v>668</v>
      </c>
      <c r="AI679" s="62">
        <f t="shared" ca="1" si="304"/>
        <v>894</v>
      </c>
      <c r="AJ679" s="62">
        <f t="shared" ca="1" si="305"/>
        <v>894</v>
      </c>
      <c r="AK679" s="62">
        <f t="shared" ca="1" si="311"/>
        <v>993973.27500000002</v>
      </c>
      <c r="AL679" s="43">
        <f ca="1">SUM(AJ$12:AJ679)</f>
        <v>509180.27500000002</v>
      </c>
      <c r="AM679" s="60">
        <f ca="1">SUM(AH$12:AH679)+SUMIF(AI$12:AI679, "&lt;0")</f>
        <v>484793</v>
      </c>
      <c r="AO679" s="61">
        <v>44850</v>
      </c>
      <c r="AP679" s="62">
        <f t="shared" ca="1" si="297"/>
        <v>2062</v>
      </c>
      <c r="AQ679" s="62">
        <f t="shared" ca="1" si="318"/>
        <v>2062</v>
      </c>
      <c r="AR679" s="62">
        <f t="shared" ca="1" si="322"/>
        <v>908</v>
      </c>
      <c r="AS679" s="62">
        <f t="shared" ca="1" si="306"/>
        <v>1154</v>
      </c>
      <c r="AT679" s="62">
        <f t="shared" ca="1" si="307"/>
        <v>1154</v>
      </c>
      <c r="AU679" s="62">
        <f t="shared" ca="1" si="312"/>
        <v>1296723.2749999999</v>
      </c>
      <c r="AV679" s="43">
        <f ca="1">SUM(AT$12:AT679)</f>
        <v>663490.27500000002</v>
      </c>
      <c r="AW679" s="60">
        <f ca="1">SUM(AR$12:AR679)+SUMIF(AS$12:AS679, "&lt;0")</f>
        <v>633233</v>
      </c>
    </row>
    <row r="680" spans="1:49" x14ac:dyDescent="0.2">
      <c r="A680" s="33">
        <v>44851</v>
      </c>
      <c r="B680" s="54">
        <f ca="1">IF($A680&gt;= $C$5,$C$6, INDEX('[1]Historical Data'!$C$2:$C$745, MATCH(A680, '[1]Historical Data'!$A$2:$A$745, 0)))</f>
        <v>1062</v>
      </c>
      <c r="C680" s="62">
        <f t="shared" ca="1" si="314"/>
        <v>1062</v>
      </c>
      <c r="D680" s="62">
        <f t="shared" ca="1" si="323"/>
        <v>774</v>
      </c>
      <c r="E680" s="62">
        <f t="shared" ca="1" si="298"/>
        <v>288</v>
      </c>
      <c r="F680" s="62">
        <f t="shared" ca="1" si="295"/>
        <v>288</v>
      </c>
      <c r="G680" s="62">
        <f t="shared" ca="1" si="308"/>
        <v>692285.27500000002</v>
      </c>
      <c r="H680" s="43">
        <f ca="1">SUM(F$12:F680)</f>
        <v>355158.27500000002</v>
      </c>
      <c r="I680" s="60">
        <f ca="1">SUM(D$12:D680)+SUMIF(E$12:E680, "&lt;0")</f>
        <v>337127</v>
      </c>
      <c r="J680" s="43"/>
      <c r="K680" s="61">
        <v>44851</v>
      </c>
      <c r="L680" s="62">
        <f t="shared" ca="1" si="299"/>
        <v>1562</v>
      </c>
      <c r="M680" s="62">
        <f t="shared" ca="1" si="315"/>
        <v>1562</v>
      </c>
      <c r="N680" s="62">
        <f t="shared" ca="1" si="319"/>
        <v>1014</v>
      </c>
      <c r="O680" s="62">
        <f t="shared" ca="1" si="300"/>
        <v>548</v>
      </c>
      <c r="P680" s="62">
        <f t="shared" ca="1" si="301"/>
        <v>548</v>
      </c>
      <c r="Q680" s="62">
        <f t="shared" ca="1" si="309"/>
        <v>983035.27500000002</v>
      </c>
      <c r="R680" s="43">
        <f ca="1">SUM(P$12:P680)</f>
        <v>503468.27500000002</v>
      </c>
      <c r="S680" s="60">
        <f ca="1">SUM(N$12:N680)+SUMIF(O$12:O680, "&lt;0")</f>
        <v>479567</v>
      </c>
      <c r="U680" s="61">
        <v>44851</v>
      </c>
      <c r="V680" s="62">
        <f t="shared" ca="1" si="313"/>
        <v>2062</v>
      </c>
      <c r="W680" s="62">
        <f t="shared" ca="1" si="316"/>
        <v>2062</v>
      </c>
      <c r="X680" s="62">
        <f t="shared" ca="1" si="320"/>
        <v>1254</v>
      </c>
      <c r="Y680" s="62">
        <f t="shared" ca="1" si="302"/>
        <v>808</v>
      </c>
      <c r="Z680" s="62">
        <f t="shared" ca="1" si="303"/>
        <v>808</v>
      </c>
      <c r="AA680" s="62">
        <f t="shared" ca="1" si="310"/>
        <v>1273785.2749999999</v>
      </c>
      <c r="AB680" s="43">
        <f ca="1">SUM(Z$12:Z680)</f>
        <v>651778.27500000002</v>
      </c>
      <c r="AC680" s="60">
        <f ca="1">SUM(X$12:X680)+SUMIF(Y$12:Y680, "&lt;0")</f>
        <v>622007</v>
      </c>
      <c r="AE680" s="61">
        <v>44851</v>
      </c>
      <c r="AF680" s="62">
        <f t="shared" ca="1" si="296"/>
        <v>1562</v>
      </c>
      <c r="AG680" s="62">
        <f t="shared" ca="1" si="317"/>
        <v>1562</v>
      </c>
      <c r="AH680" s="62">
        <f t="shared" ca="1" si="321"/>
        <v>1014</v>
      </c>
      <c r="AI680" s="62">
        <f t="shared" ca="1" si="304"/>
        <v>548</v>
      </c>
      <c r="AJ680" s="62">
        <f t="shared" ca="1" si="305"/>
        <v>548</v>
      </c>
      <c r="AK680" s="62">
        <f t="shared" ca="1" si="311"/>
        <v>995535.27500000002</v>
      </c>
      <c r="AL680" s="43">
        <f ca="1">SUM(AJ$12:AJ680)</f>
        <v>509728.27500000002</v>
      </c>
      <c r="AM680" s="60">
        <f ca="1">SUM(AH$12:AH680)+SUMIF(AI$12:AI680, "&lt;0")</f>
        <v>485807</v>
      </c>
      <c r="AO680" s="61">
        <v>44851</v>
      </c>
      <c r="AP680" s="62">
        <f t="shared" ca="1" si="297"/>
        <v>2062</v>
      </c>
      <c r="AQ680" s="62">
        <f t="shared" ca="1" si="318"/>
        <v>2062</v>
      </c>
      <c r="AR680" s="62">
        <f t="shared" ca="1" si="322"/>
        <v>1254</v>
      </c>
      <c r="AS680" s="62">
        <f t="shared" ca="1" si="306"/>
        <v>808</v>
      </c>
      <c r="AT680" s="62">
        <f t="shared" ca="1" si="307"/>
        <v>808</v>
      </c>
      <c r="AU680" s="62">
        <f t="shared" ca="1" si="312"/>
        <v>1298785.2749999999</v>
      </c>
      <c r="AV680" s="43">
        <f ca="1">SUM(AT$12:AT680)</f>
        <v>664298.27500000002</v>
      </c>
      <c r="AW680" s="60">
        <f ca="1">SUM(AR$12:AR680)+SUMIF(AS$12:AS680, "&lt;0")</f>
        <v>634487</v>
      </c>
    </row>
    <row r="681" spans="1:49" x14ac:dyDescent="0.2">
      <c r="A681" s="33">
        <v>44852</v>
      </c>
      <c r="B681" s="54">
        <f ca="1">IF($A681&gt;= $C$5,$C$6, INDEX('[1]Historical Data'!$C$2:$C$745, MATCH(A681, '[1]Historical Data'!$A$2:$A$745, 0)))</f>
        <v>1062</v>
      </c>
      <c r="C681" s="62">
        <f t="shared" ca="1" si="314"/>
        <v>1062</v>
      </c>
      <c r="D681" s="62">
        <f t="shared" ca="1" si="323"/>
        <v>800</v>
      </c>
      <c r="E681" s="62">
        <f t="shared" ca="1" si="298"/>
        <v>262</v>
      </c>
      <c r="F681" s="62">
        <f t="shared" ca="1" si="295"/>
        <v>262</v>
      </c>
      <c r="G681" s="62">
        <f t="shared" ca="1" si="308"/>
        <v>693347.27500000002</v>
      </c>
      <c r="H681" s="43">
        <f ca="1">SUM(F$12:F681)</f>
        <v>355420.27500000002</v>
      </c>
      <c r="I681" s="60">
        <f ca="1">SUM(D$12:D681)+SUMIF(E$12:E681, "&lt;0")</f>
        <v>337927</v>
      </c>
      <c r="J681" s="43"/>
      <c r="K681" s="61">
        <v>44852</v>
      </c>
      <c r="L681" s="62">
        <f t="shared" ca="1" si="299"/>
        <v>1562</v>
      </c>
      <c r="M681" s="62">
        <f t="shared" ca="1" si="315"/>
        <v>1562</v>
      </c>
      <c r="N681" s="62">
        <f t="shared" ca="1" si="319"/>
        <v>1040</v>
      </c>
      <c r="O681" s="62">
        <f t="shared" ca="1" si="300"/>
        <v>522</v>
      </c>
      <c r="P681" s="62">
        <f t="shared" ca="1" si="301"/>
        <v>522</v>
      </c>
      <c r="Q681" s="62">
        <f t="shared" ca="1" si="309"/>
        <v>984597.27500000002</v>
      </c>
      <c r="R681" s="43">
        <f ca="1">SUM(P$12:P681)</f>
        <v>503990.27500000002</v>
      </c>
      <c r="S681" s="60">
        <f ca="1">SUM(N$12:N681)+SUMIF(O$12:O681, "&lt;0")</f>
        <v>480607</v>
      </c>
      <c r="U681" s="61">
        <v>44852</v>
      </c>
      <c r="V681" s="62">
        <f t="shared" ca="1" si="313"/>
        <v>2062</v>
      </c>
      <c r="W681" s="62">
        <f t="shared" ca="1" si="316"/>
        <v>2062</v>
      </c>
      <c r="X681" s="62">
        <f t="shared" ca="1" si="320"/>
        <v>1280</v>
      </c>
      <c r="Y681" s="62">
        <f t="shared" ca="1" si="302"/>
        <v>782</v>
      </c>
      <c r="Z681" s="62">
        <f t="shared" ca="1" si="303"/>
        <v>782</v>
      </c>
      <c r="AA681" s="62">
        <f t="shared" ca="1" si="310"/>
        <v>1275847.2749999999</v>
      </c>
      <c r="AB681" s="43">
        <f ca="1">SUM(Z$12:Z681)</f>
        <v>652560.27500000002</v>
      </c>
      <c r="AC681" s="60">
        <f ca="1">SUM(X$12:X681)+SUMIF(Y$12:Y681, "&lt;0")</f>
        <v>623287</v>
      </c>
      <c r="AE681" s="61">
        <v>44852</v>
      </c>
      <c r="AF681" s="62">
        <f t="shared" ca="1" si="296"/>
        <v>1562</v>
      </c>
      <c r="AG681" s="62">
        <f t="shared" ca="1" si="317"/>
        <v>1562</v>
      </c>
      <c r="AH681" s="62">
        <f t="shared" ca="1" si="321"/>
        <v>1040</v>
      </c>
      <c r="AI681" s="62">
        <f t="shared" ca="1" si="304"/>
        <v>522</v>
      </c>
      <c r="AJ681" s="62">
        <f t="shared" ca="1" si="305"/>
        <v>522</v>
      </c>
      <c r="AK681" s="62">
        <f t="shared" ca="1" si="311"/>
        <v>997097.27500000002</v>
      </c>
      <c r="AL681" s="43">
        <f ca="1">SUM(AJ$12:AJ681)</f>
        <v>510250.27500000002</v>
      </c>
      <c r="AM681" s="60">
        <f ca="1">SUM(AH$12:AH681)+SUMIF(AI$12:AI681, "&lt;0")</f>
        <v>486847</v>
      </c>
      <c r="AO681" s="61">
        <v>44852</v>
      </c>
      <c r="AP681" s="62">
        <f t="shared" ca="1" si="297"/>
        <v>2062</v>
      </c>
      <c r="AQ681" s="62">
        <f t="shared" ca="1" si="318"/>
        <v>2062</v>
      </c>
      <c r="AR681" s="62">
        <f t="shared" ca="1" si="322"/>
        <v>1280</v>
      </c>
      <c r="AS681" s="62">
        <f t="shared" ca="1" si="306"/>
        <v>782</v>
      </c>
      <c r="AT681" s="62">
        <f t="shared" ca="1" si="307"/>
        <v>782</v>
      </c>
      <c r="AU681" s="62">
        <f t="shared" ca="1" si="312"/>
        <v>1300847.2749999999</v>
      </c>
      <c r="AV681" s="43">
        <f ca="1">SUM(AT$12:AT681)</f>
        <v>665080.27500000002</v>
      </c>
      <c r="AW681" s="60">
        <f ca="1">SUM(AR$12:AR681)+SUMIF(AS$12:AS681, "&lt;0")</f>
        <v>635767</v>
      </c>
    </row>
    <row r="682" spans="1:49" x14ac:dyDescent="0.2">
      <c r="A682" s="33">
        <v>44853</v>
      </c>
      <c r="B682" s="54">
        <f ca="1">IF($A682&gt;= $C$5,$C$6, INDEX('[1]Historical Data'!$C$2:$C$745, MATCH(A682, '[1]Historical Data'!$A$2:$A$745, 0)))</f>
        <v>1062</v>
      </c>
      <c r="C682" s="62">
        <f t="shared" ca="1" si="314"/>
        <v>1062</v>
      </c>
      <c r="D682" s="62">
        <f t="shared" ca="1" si="323"/>
        <v>673</v>
      </c>
      <c r="E682" s="62">
        <f t="shared" ca="1" si="298"/>
        <v>389</v>
      </c>
      <c r="F682" s="62">
        <f t="shared" ca="1" si="295"/>
        <v>389</v>
      </c>
      <c r="G682" s="62">
        <f t="shared" ca="1" si="308"/>
        <v>694409.27500000002</v>
      </c>
      <c r="H682" s="43">
        <f ca="1">SUM(F$12:F682)</f>
        <v>355809.27500000002</v>
      </c>
      <c r="I682" s="60">
        <f ca="1">SUM(D$12:D682)+SUMIF(E$12:E682, "&lt;0")</f>
        <v>338600</v>
      </c>
      <c r="J682" s="43"/>
      <c r="K682" s="61">
        <v>44853</v>
      </c>
      <c r="L682" s="62">
        <f t="shared" ca="1" si="299"/>
        <v>1562</v>
      </c>
      <c r="M682" s="62">
        <f t="shared" ca="1" si="315"/>
        <v>1562</v>
      </c>
      <c r="N682" s="62">
        <f t="shared" ca="1" si="319"/>
        <v>913</v>
      </c>
      <c r="O682" s="62">
        <f t="shared" ca="1" si="300"/>
        <v>649</v>
      </c>
      <c r="P682" s="62">
        <f t="shared" ca="1" si="301"/>
        <v>649</v>
      </c>
      <c r="Q682" s="62">
        <f t="shared" ca="1" si="309"/>
        <v>986159.27500000002</v>
      </c>
      <c r="R682" s="43">
        <f ca="1">SUM(P$12:P682)</f>
        <v>504639.27500000002</v>
      </c>
      <c r="S682" s="60">
        <f ca="1">SUM(N$12:N682)+SUMIF(O$12:O682, "&lt;0")</f>
        <v>481520</v>
      </c>
      <c r="U682" s="61">
        <v>44853</v>
      </c>
      <c r="V682" s="62">
        <f t="shared" ca="1" si="313"/>
        <v>2062</v>
      </c>
      <c r="W682" s="62">
        <f t="shared" ca="1" si="316"/>
        <v>2062</v>
      </c>
      <c r="X682" s="62">
        <f t="shared" ca="1" si="320"/>
        <v>1153</v>
      </c>
      <c r="Y682" s="62">
        <f t="shared" ca="1" si="302"/>
        <v>909</v>
      </c>
      <c r="Z682" s="62">
        <f t="shared" ca="1" si="303"/>
        <v>909</v>
      </c>
      <c r="AA682" s="62">
        <f t="shared" ca="1" si="310"/>
        <v>1277909.2749999999</v>
      </c>
      <c r="AB682" s="43">
        <f ca="1">SUM(Z$12:Z682)</f>
        <v>653469.27500000002</v>
      </c>
      <c r="AC682" s="60">
        <f ca="1">SUM(X$12:X682)+SUMIF(Y$12:Y682, "&lt;0")</f>
        <v>624440</v>
      </c>
      <c r="AE682" s="61">
        <v>44853</v>
      </c>
      <c r="AF682" s="62">
        <f t="shared" ca="1" si="296"/>
        <v>1562</v>
      </c>
      <c r="AG682" s="62">
        <f t="shared" ca="1" si="317"/>
        <v>1562</v>
      </c>
      <c r="AH682" s="62">
        <f t="shared" ca="1" si="321"/>
        <v>913</v>
      </c>
      <c r="AI682" s="62">
        <f t="shared" ca="1" si="304"/>
        <v>649</v>
      </c>
      <c r="AJ682" s="62">
        <f t="shared" ca="1" si="305"/>
        <v>649</v>
      </c>
      <c r="AK682" s="62">
        <f t="shared" ca="1" si="311"/>
        <v>998659.27500000002</v>
      </c>
      <c r="AL682" s="43">
        <f ca="1">SUM(AJ$12:AJ682)</f>
        <v>510899.27500000002</v>
      </c>
      <c r="AM682" s="60">
        <f ca="1">SUM(AH$12:AH682)+SUMIF(AI$12:AI682, "&lt;0")</f>
        <v>487760</v>
      </c>
      <c r="AO682" s="61">
        <v>44853</v>
      </c>
      <c r="AP682" s="62">
        <f t="shared" ca="1" si="297"/>
        <v>2062</v>
      </c>
      <c r="AQ682" s="62">
        <f t="shared" ca="1" si="318"/>
        <v>2062</v>
      </c>
      <c r="AR682" s="62">
        <f t="shared" ca="1" si="322"/>
        <v>1153</v>
      </c>
      <c r="AS682" s="62">
        <f t="shared" ca="1" si="306"/>
        <v>909</v>
      </c>
      <c r="AT682" s="62">
        <f t="shared" ca="1" si="307"/>
        <v>909</v>
      </c>
      <c r="AU682" s="62">
        <f t="shared" ca="1" si="312"/>
        <v>1302909.2749999999</v>
      </c>
      <c r="AV682" s="43">
        <f ca="1">SUM(AT$12:AT682)</f>
        <v>665989.27500000002</v>
      </c>
      <c r="AW682" s="60">
        <f ca="1">SUM(AR$12:AR682)+SUMIF(AS$12:AS682, "&lt;0")</f>
        <v>636920</v>
      </c>
    </row>
    <row r="683" spans="1:49" x14ac:dyDescent="0.2">
      <c r="A683" s="33">
        <v>44854</v>
      </c>
      <c r="B683" s="54">
        <f ca="1">IF($A683&gt;= $C$5,$C$6, INDEX('[1]Historical Data'!$C$2:$C$745, MATCH(A683, '[1]Historical Data'!$A$2:$A$745, 0)))</f>
        <v>1062</v>
      </c>
      <c r="C683" s="62">
        <f t="shared" ca="1" si="314"/>
        <v>1062</v>
      </c>
      <c r="D683" s="62">
        <f t="shared" ca="1" si="323"/>
        <v>763</v>
      </c>
      <c r="E683" s="62">
        <f t="shared" ca="1" si="298"/>
        <v>299</v>
      </c>
      <c r="F683" s="62">
        <f t="shared" ca="1" si="295"/>
        <v>299</v>
      </c>
      <c r="G683" s="62">
        <f t="shared" ca="1" si="308"/>
        <v>695471.27500000002</v>
      </c>
      <c r="H683" s="43">
        <f ca="1">SUM(F$12:F683)</f>
        <v>356108.27500000002</v>
      </c>
      <c r="I683" s="60">
        <f ca="1">SUM(D$12:D683)+SUMIF(E$12:E683, "&lt;0")</f>
        <v>339363</v>
      </c>
      <c r="J683" s="43"/>
      <c r="K683" s="61">
        <v>44854</v>
      </c>
      <c r="L683" s="62">
        <f t="shared" ca="1" si="299"/>
        <v>1562</v>
      </c>
      <c r="M683" s="62">
        <f t="shared" ca="1" si="315"/>
        <v>1562</v>
      </c>
      <c r="N683" s="62">
        <f t="shared" ca="1" si="319"/>
        <v>1003</v>
      </c>
      <c r="O683" s="62">
        <f t="shared" ca="1" si="300"/>
        <v>559</v>
      </c>
      <c r="P683" s="62">
        <f t="shared" ca="1" si="301"/>
        <v>559</v>
      </c>
      <c r="Q683" s="62">
        <f t="shared" ca="1" si="309"/>
        <v>987721.27500000002</v>
      </c>
      <c r="R683" s="43">
        <f ca="1">SUM(P$12:P683)</f>
        <v>505198.27500000002</v>
      </c>
      <c r="S683" s="60">
        <f ca="1">SUM(N$12:N683)+SUMIF(O$12:O683, "&lt;0")</f>
        <v>482523</v>
      </c>
      <c r="U683" s="61">
        <v>44854</v>
      </c>
      <c r="V683" s="62">
        <f t="shared" ca="1" si="313"/>
        <v>2062</v>
      </c>
      <c r="W683" s="62">
        <f t="shared" ca="1" si="316"/>
        <v>2062</v>
      </c>
      <c r="X683" s="62">
        <f t="shared" ca="1" si="320"/>
        <v>1243</v>
      </c>
      <c r="Y683" s="62">
        <f t="shared" ca="1" si="302"/>
        <v>819</v>
      </c>
      <c r="Z683" s="62">
        <f t="shared" ca="1" si="303"/>
        <v>819</v>
      </c>
      <c r="AA683" s="62">
        <f t="shared" ca="1" si="310"/>
        <v>1279971.2749999999</v>
      </c>
      <c r="AB683" s="43">
        <f ca="1">SUM(Z$12:Z683)</f>
        <v>654288.27500000002</v>
      </c>
      <c r="AC683" s="60">
        <f ca="1">SUM(X$12:X683)+SUMIF(Y$12:Y683, "&lt;0")</f>
        <v>625683</v>
      </c>
      <c r="AE683" s="61">
        <v>44854</v>
      </c>
      <c r="AF683" s="62">
        <f t="shared" ca="1" si="296"/>
        <v>1562</v>
      </c>
      <c r="AG683" s="62">
        <f t="shared" ca="1" si="317"/>
        <v>1562</v>
      </c>
      <c r="AH683" s="62">
        <f t="shared" ca="1" si="321"/>
        <v>1003</v>
      </c>
      <c r="AI683" s="62">
        <f t="shared" ca="1" si="304"/>
        <v>559</v>
      </c>
      <c r="AJ683" s="62">
        <f t="shared" ca="1" si="305"/>
        <v>559</v>
      </c>
      <c r="AK683" s="62">
        <f t="shared" ca="1" si="311"/>
        <v>1000221.275</v>
      </c>
      <c r="AL683" s="43">
        <f ca="1">SUM(AJ$12:AJ683)</f>
        <v>511458.27500000002</v>
      </c>
      <c r="AM683" s="60">
        <f ca="1">SUM(AH$12:AH683)+SUMIF(AI$12:AI683, "&lt;0")</f>
        <v>488763</v>
      </c>
      <c r="AO683" s="61">
        <v>44854</v>
      </c>
      <c r="AP683" s="62">
        <f t="shared" ca="1" si="297"/>
        <v>2062</v>
      </c>
      <c r="AQ683" s="62">
        <f t="shared" ca="1" si="318"/>
        <v>2062</v>
      </c>
      <c r="AR683" s="62">
        <f t="shared" ca="1" si="322"/>
        <v>1243</v>
      </c>
      <c r="AS683" s="62">
        <f t="shared" ca="1" si="306"/>
        <v>819</v>
      </c>
      <c r="AT683" s="62">
        <f t="shared" ca="1" si="307"/>
        <v>819</v>
      </c>
      <c r="AU683" s="62">
        <f t="shared" ca="1" si="312"/>
        <v>1304971.2749999999</v>
      </c>
      <c r="AV683" s="43">
        <f ca="1">SUM(AT$12:AT683)</f>
        <v>666808.27500000002</v>
      </c>
      <c r="AW683" s="60">
        <f ca="1">SUM(AR$12:AR683)+SUMIF(AS$12:AS683, "&lt;0")</f>
        <v>638163</v>
      </c>
    </row>
    <row r="684" spans="1:49" x14ac:dyDescent="0.2">
      <c r="A684" s="33">
        <v>44855</v>
      </c>
      <c r="B684" s="54">
        <f ca="1">IF($A684&gt;= $C$5,$C$6, INDEX('[1]Historical Data'!$C$2:$C$745, MATCH(A684, '[1]Historical Data'!$A$2:$A$745, 0)))</f>
        <v>1062</v>
      </c>
      <c r="C684" s="62">
        <f t="shared" ca="1" si="314"/>
        <v>1062</v>
      </c>
      <c r="D684" s="62">
        <f t="shared" ca="1" si="323"/>
        <v>1062</v>
      </c>
      <c r="E684" s="62">
        <f t="shared" ca="1" si="298"/>
        <v>0</v>
      </c>
      <c r="F684" s="62">
        <f t="shared" ca="1" si="295"/>
        <v>0</v>
      </c>
      <c r="G684" s="62">
        <f t="shared" ca="1" si="308"/>
        <v>696533.27500000002</v>
      </c>
      <c r="H684" s="43">
        <f ca="1">SUM(F$12:F684)</f>
        <v>356108.27500000002</v>
      </c>
      <c r="I684" s="60">
        <f ca="1">SUM(D$12:D684)+SUMIF(E$12:E684, "&lt;0")</f>
        <v>340425</v>
      </c>
      <c r="J684" s="43"/>
      <c r="K684" s="61">
        <v>44855</v>
      </c>
      <c r="L684" s="62">
        <f t="shared" ca="1" si="299"/>
        <v>1562</v>
      </c>
      <c r="M684" s="62">
        <f t="shared" ca="1" si="315"/>
        <v>1562</v>
      </c>
      <c r="N684" s="62">
        <f t="shared" ca="1" si="319"/>
        <v>1357</v>
      </c>
      <c r="O684" s="62">
        <f t="shared" ca="1" si="300"/>
        <v>205</v>
      </c>
      <c r="P684" s="62">
        <f t="shared" ca="1" si="301"/>
        <v>205</v>
      </c>
      <c r="Q684" s="62">
        <f t="shared" ca="1" si="309"/>
        <v>989283.27500000002</v>
      </c>
      <c r="R684" s="43">
        <f ca="1">SUM(P$12:P684)</f>
        <v>505403.27500000002</v>
      </c>
      <c r="S684" s="60">
        <f ca="1">SUM(N$12:N684)+SUMIF(O$12:O684, "&lt;0")</f>
        <v>483880</v>
      </c>
      <c r="U684" s="61">
        <v>44855</v>
      </c>
      <c r="V684" s="62">
        <f t="shared" ca="1" si="313"/>
        <v>2062</v>
      </c>
      <c r="W684" s="62">
        <f t="shared" ca="1" si="316"/>
        <v>2062</v>
      </c>
      <c r="X684" s="62">
        <f t="shared" ca="1" si="320"/>
        <v>1603</v>
      </c>
      <c r="Y684" s="62">
        <f t="shared" ca="1" si="302"/>
        <v>459</v>
      </c>
      <c r="Z684" s="62">
        <f t="shared" ca="1" si="303"/>
        <v>459</v>
      </c>
      <c r="AA684" s="62">
        <f t="shared" ca="1" si="310"/>
        <v>1282033.2749999999</v>
      </c>
      <c r="AB684" s="43">
        <f ca="1">SUM(Z$12:Z684)</f>
        <v>654747.27500000002</v>
      </c>
      <c r="AC684" s="60">
        <f ca="1">SUM(X$12:X684)+SUMIF(Y$12:Y684, "&lt;0")</f>
        <v>627286</v>
      </c>
      <c r="AE684" s="61">
        <v>44855</v>
      </c>
      <c r="AF684" s="62">
        <f t="shared" ca="1" si="296"/>
        <v>1562</v>
      </c>
      <c r="AG684" s="62">
        <f t="shared" ca="1" si="317"/>
        <v>1562</v>
      </c>
      <c r="AH684" s="62">
        <f t="shared" ca="1" si="321"/>
        <v>1363</v>
      </c>
      <c r="AI684" s="62">
        <f t="shared" ca="1" si="304"/>
        <v>199</v>
      </c>
      <c r="AJ684" s="62">
        <f t="shared" ca="1" si="305"/>
        <v>199</v>
      </c>
      <c r="AK684" s="62">
        <f t="shared" ca="1" si="311"/>
        <v>1001783.275</v>
      </c>
      <c r="AL684" s="43">
        <f ca="1">SUM(AJ$12:AJ684)</f>
        <v>511657.27500000002</v>
      </c>
      <c r="AM684" s="60">
        <f ca="1">SUM(AH$12:AH684)+SUMIF(AI$12:AI684, "&lt;0")</f>
        <v>490126</v>
      </c>
      <c r="AO684" s="61">
        <v>44855</v>
      </c>
      <c r="AP684" s="62">
        <f t="shared" ca="1" si="297"/>
        <v>2062</v>
      </c>
      <c r="AQ684" s="62">
        <f t="shared" ca="1" si="318"/>
        <v>2062</v>
      </c>
      <c r="AR684" s="62">
        <f t="shared" ca="1" si="322"/>
        <v>1603</v>
      </c>
      <c r="AS684" s="62">
        <f t="shared" ca="1" si="306"/>
        <v>459</v>
      </c>
      <c r="AT684" s="62">
        <f t="shared" ca="1" si="307"/>
        <v>459</v>
      </c>
      <c r="AU684" s="62">
        <f t="shared" ca="1" si="312"/>
        <v>1307033.2749999999</v>
      </c>
      <c r="AV684" s="43">
        <f ca="1">SUM(AT$12:AT684)</f>
        <v>667267.27500000002</v>
      </c>
      <c r="AW684" s="60">
        <f ca="1">SUM(AR$12:AR684)+SUMIF(AS$12:AS684, "&lt;0")</f>
        <v>639766</v>
      </c>
    </row>
    <row r="685" spans="1:49" x14ac:dyDescent="0.2">
      <c r="A685" s="33">
        <v>44856</v>
      </c>
      <c r="B685" s="54">
        <f ca="1">IF($A685&gt;= $C$5,$C$6, INDEX('[1]Historical Data'!$C$2:$C$745, MATCH(A685, '[1]Historical Data'!$A$2:$A$745, 0)))</f>
        <v>1062</v>
      </c>
      <c r="C685" s="62">
        <f t="shared" ca="1" si="314"/>
        <v>1062</v>
      </c>
      <c r="D685" s="62">
        <f t="shared" ca="1" si="323"/>
        <v>652</v>
      </c>
      <c r="E685" s="62">
        <f t="shared" ca="1" si="298"/>
        <v>410</v>
      </c>
      <c r="F685" s="62">
        <f t="shared" ca="1" si="295"/>
        <v>410</v>
      </c>
      <c r="G685" s="62">
        <f t="shared" ca="1" si="308"/>
        <v>697595.27500000002</v>
      </c>
      <c r="H685" s="43">
        <f ca="1">SUM(F$12:F685)</f>
        <v>356518.27500000002</v>
      </c>
      <c r="I685" s="60">
        <f ca="1">SUM(D$12:D685)+SUMIF(E$12:E685, "&lt;0")</f>
        <v>341077</v>
      </c>
      <c r="J685" s="43"/>
      <c r="K685" s="61">
        <v>44856</v>
      </c>
      <c r="L685" s="62">
        <f t="shared" ca="1" si="299"/>
        <v>1562</v>
      </c>
      <c r="M685" s="62">
        <f t="shared" ca="1" si="315"/>
        <v>1562</v>
      </c>
      <c r="N685" s="62">
        <f t="shared" ca="1" si="319"/>
        <v>837</v>
      </c>
      <c r="O685" s="62">
        <f t="shared" ca="1" si="300"/>
        <v>725</v>
      </c>
      <c r="P685" s="62">
        <f t="shared" ca="1" si="301"/>
        <v>725</v>
      </c>
      <c r="Q685" s="62">
        <f t="shared" ca="1" si="309"/>
        <v>990845.27500000002</v>
      </c>
      <c r="R685" s="43">
        <f ca="1">SUM(P$12:P685)</f>
        <v>506128.27500000002</v>
      </c>
      <c r="S685" s="60">
        <f ca="1">SUM(N$12:N685)+SUMIF(O$12:O685, "&lt;0")</f>
        <v>484717</v>
      </c>
      <c r="U685" s="61">
        <v>44856</v>
      </c>
      <c r="V685" s="62">
        <f t="shared" ca="1" si="313"/>
        <v>2062</v>
      </c>
      <c r="W685" s="62">
        <f t="shared" ca="1" si="316"/>
        <v>2062</v>
      </c>
      <c r="X685" s="62">
        <f t="shared" ca="1" si="320"/>
        <v>1071</v>
      </c>
      <c r="Y685" s="62">
        <f t="shared" ca="1" si="302"/>
        <v>991</v>
      </c>
      <c r="Z685" s="62">
        <f t="shared" ca="1" si="303"/>
        <v>991</v>
      </c>
      <c r="AA685" s="62">
        <f t="shared" ca="1" si="310"/>
        <v>1284095.2749999999</v>
      </c>
      <c r="AB685" s="43">
        <f ca="1">SUM(Z$12:Z685)</f>
        <v>655738.27500000002</v>
      </c>
      <c r="AC685" s="60">
        <f ca="1">SUM(X$12:X685)+SUMIF(Y$12:Y685, "&lt;0")</f>
        <v>628357</v>
      </c>
      <c r="AE685" s="61">
        <v>44856</v>
      </c>
      <c r="AF685" s="62">
        <f t="shared" ca="1" si="296"/>
        <v>1562</v>
      </c>
      <c r="AG685" s="62">
        <f t="shared" ca="1" si="317"/>
        <v>1562</v>
      </c>
      <c r="AH685" s="62">
        <f t="shared" ca="1" si="321"/>
        <v>831</v>
      </c>
      <c r="AI685" s="62">
        <f t="shared" ca="1" si="304"/>
        <v>731</v>
      </c>
      <c r="AJ685" s="62">
        <f t="shared" ca="1" si="305"/>
        <v>731</v>
      </c>
      <c r="AK685" s="62">
        <f t="shared" ca="1" si="311"/>
        <v>1003345.275</v>
      </c>
      <c r="AL685" s="43">
        <f ca="1">SUM(AJ$12:AJ685)</f>
        <v>512388.27500000002</v>
      </c>
      <c r="AM685" s="60">
        <f ca="1">SUM(AH$12:AH685)+SUMIF(AI$12:AI685, "&lt;0")</f>
        <v>490957</v>
      </c>
      <c r="AO685" s="61">
        <v>44856</v>
      </c>
      <c r="AP685" s="62">
        <f t="shared" ca="1" si="297"/>
        <v>2062</v>
      </c>
      <c r="AQ685" s="62">
        <f t="shared" ca="1" si="318"/>
        <v>2062</v>
      </c>
      <c r="AR685" s="62">
        <f t="shared" ca="1" si="322"/>
        <v>1071</v>
      </c>
      <c r="AS685" s="62">
        <f t="shared" ca="1" si="306"/>
        <v>991</v>
      </c>
      <c r="AT685" s="62">
        <f t="shared" ca="1" si="307"/>
        <v>991</v>
      </c>
      <c r="AU685" s="62">
        <f t="shared" ca="1" si="312"/>
        <v>1309095.2749999999</v>
      </c>
      <c r="AV685" s="43">
        <f ca="1">SUM(AT$12:AT685)</f>
        <v>668258.27500000002</v>
      </c>
      <c r="AW685" s="60">
        <f ca="1">SUM(AR$12:AR685)+SUMIF(AS$12:AS685, "&lt;0")</f>
        <v>640837</v>
      </c>
    </row>
    <row r="686" spans="1:49" x14ac:dyDescent="0.2">
      <c r="A686" s="33">
        <v>44857</v>
      </c>
      <c r="B686" s="54">
        <f ca="1">IF($A686&gt;= $C$5,$C$6, INDEX('[1]Historical Data'!$C$2:$C$745, MATCH(A686, '[1]Historical Data'!$A$2:$A$745, 0)))</f>
        <v>1062</v>
      </c>
      <c r="C686" s="62">
        <f t="shared" ca="1" si="314"/>
        <v>1062</v>
      </c>
      <c r="D686" s="62">
        <f t="shared" ca="1" si="323"/>
        <v>500</v>
      </c>
      <c r="E686" s="62">
        <f t="shared" ca="1" si="298"/>
        <v>562</v>
      </c>
      <c r="F686" s="62">
        <f t="shared" ca="1" si="295"/>
        <v>562</v>
      </c>
      <c r="G686" s="62">
        <f t="shared" ca="1" si="308"/>
        <v>698657.27500000002</v>
      </c>
      <c r="H686" s="43">
        <f ca="1">SUM(F$12:F686)</f>
        <v>357080.27500000002</v>
      </c>
      <c r="I686" s="60">
        <f ca="1">SUM(D$12:D686)+SUMIF(E$12:E686, "&lt;0")</f>
        <v>341577</v>
      </c>
      <c r="J686" s="43"/>
      <c r="K686" s="61">
        <v>44857</v>
      </c>
      <c r="L686" s="62">
        <f t="shared" ca="1" si="299"/>
        <v>1562</v>
      </c>
      <c r="M686" s="62">
        <f t="shared" ca="1" si="315"/>
        <v>1562</v>
      </c>
      <c r="N686" s="62">
        <f t="shared" ca="1" si="319"/>
        <v>740</v>
      </c>
      <c r="O686" s="62">
        <f t="shared" ca="1" si="300"/>
        <v>822</v>
      </c>
      <c r="P686" s="62">
        <f t="shared" ca="1" si="301"/>
        <v>822</v>
      </c>
      <c r="Q686" s="62">
        <f t="shared" ca="1" si="309"/>
        <v>992407.27500000002</v>
      </c>
      <c r="R686" s="43">
        <f ca="1">SUM(P$12:P686)</f>
        <v>506950.27500000002</v>
      </c>
      <c r="S686" s="60">
        <f ca="1">SUM(N$12:N686)+SUMIF(O$12:O686, "&lt;0")</f>
        <v>485457</v>
      </c>
      <c r="U686" s="61">
        <v>44857</v>
      </c>
      <c r="V686" s="62">
        <f t="shared" ca="1" si="313"/>
        <v>2062</v>
      </c>
      <c r="W686" s="62">
        <f t="shared" ca="1" si="316"/>
        <v>2062</v>
      </c>
      <c r="X686" s="62">
        <f t="shared" ca="1" si="320"/>
        <v>980</v>
      </c>
      <c r="Y686" s="62">
        <f t="shared" ca="1" si="302"/>
        <v>1082</v>
      </c>
      <c r="Z686" s="62">
        <f t="shared" ca="1" si="303"/>
        <v>1082</v>
      </c>
      <c r="AA686" s="62">
        <f t="shared" ca="1" si="310"/>
        <v>1286157.2749999999</v>
      </c>
      <c r="AB686" s="43">
        <f ca="1">SUM(Z$12:Z686)</f>
        <v>656820.27500000002</v>
      </c>
      <c r="AC686" s="60">
        <f ca="1">SUM(X$12:X686)+SUMIF(Y$12:Y686, "&lt;0")</f>
        <v>629337</v>
      </c>
      <c r="AE686" s="61">
        <v>44857</v>
      </c>
      <c r="AF686" s="62">
        <f t="shared" ca="1" si="296"/>
        <v>1562</v>
      </c>
      <c r="AG686" s="62">
        <f t="shared" ca="1" si="317"/>
        <v>1562</v>
      </c>
      <c r="AH686" s="62">
        <f t="shared" ca="1" si="321"/>
        <v>740</v>
      </c>
      <c r="AI686" s="62">
        <f t="shared" ca="1" si="304"/>
        <v>822</v>
      </c>
      <c r="AJ686" s="62">
        <f t="shared" ca="1" si="305"/>
        <v>822</v>
      </c>
      <c r="AK686" s="62">
        <f t="shared" ca="1" si="311"/>
        <v>1004907.275</v>
      </c>
      <c r="AL686" s="43">
        <f ca="1">SUM(AJ$12:AJ686)</f>
        <v>513210.27500000002</v>
      </c>
      <c r="AM686" s="60">
        <f ca="1">SUM(AH$12:AH686)+SUMIF(AI$12:AI686, "&lt;0")</f>
        <v>491697</v>
      </c>
      <c r="AO686" s="61">
        <v>44857</v>
      </c>
      <c r="AP686" s="62">
        <f t="shared" ca="1" si="297"/>
        <v>2062</v>
      </c>
      <c r="AQ686" s="62">
        <f t="shared" ca="1" si="318"/>
        <v>2062</v>
      </c>
      <c r="AR686" s="62">
        <f t="shared" ca="1" si="322"/>
        <v>980</v>
      </c>
      <c r="AS686" s="62">
        <f t="shared" ca="1" si="306"/>
        <v>1082</v>
      </c>
      <c r="AT686" s="62">
        <f t="shared" ca="1" si="307"/>
        <v>1082</v>
      </c>
      <c r="AU686" s="62">
        <f t="shared" ca="1" si="312"/>
        <v>1311157.2749999999</v>
      </c>
      <c r="AV686" s="43">
        <f ca="1">SUM(AT$12:AT686)</f>
        <v>669340.27500000002</v>
      </c>
      <c r="AW686" s="60">
        <f ca="1">SUM(AR$12:AR686)+SUMIF(AS$12:AS686, "&lt;0")</f>
        <v>641817</v>
      </c>
    </row>
    <row r="687" spans="1:49" x14ac:dyDescent="0.2">
      <c r="A687" s="33">
        <v>44858</v>
      </c>
      <c r="B687" s="54">
        <f ca="1">IF($A687&gt;= $C$5,$C$6, INDEX('[1]Historical Data'!$C$2:$C$745, MATCH(A687, '[1]Historical Data'!$A$2:$A$745, 0)))</f>
        <v>1062</v>
      </c>
      <c r="C687" s="62">
        <f t="shared" ca="1" si="314"/>
        <v>1062</v>
      </c>
      <c r="D687" s="62">
        <f t="shared" ca="1" si="323"/>
        <v>1020</v>
      </c>
      <c r="E687" s="62">
        <f t="shared" ca="1" si="298"/>
        <v>42</v>
      </c>
      <c r="F687" s="62">
        <f t="shared" ca="1" si="295"/>
        <v>42</v>
      </c>
      <c r="G687" s="62">
        <f t="shared" ca="1" si="308"/>
        <v>699719.27500000002</v>
      </c>
      <c r="H687" s="43">
        <f ca="1">SUM(F$12:F687)</f>
        <v>357122.27500000002</v>
      </c>
      <c r="I687" s="60">
        <f ca="1">SUM(D$12:D687)+SUMIF(E$12:E687, "&lt;0")</f>
        <v>342597</v>
      </c>
      <c r="J687" s="43"/>
      <c r="K687" s="61">
        <v>44858</v>
      </c>
      <c r="L687" s="62">
        <f t="shared" ca="1" si="299"/>
        <v>1562</v>
      </c>
      <c r="M687" s="62">
        <f t="shared" ca="1" si="315"/>
        <v>1562</v>
      </c>
      <c r="N687" s="62">
        <f t="shared" ca="1" si="319"/>
        <v>1260</v>
      </c>
      <c r="O687" s="62">
        <f t="shared" ca="1" si="300"/>
        <v>302</v>
      </c>
      <c r="P687" s="62">
        <f t="shared" ca="1" si="301"/>
        <v>302</v>
      </c>
      <c r="Q687" s="62">
        <f t="shared" ca="1" si="309"/>
        <v>993969.27500000002</v>
      </c>
      <c r="R687" s="43">
        <f ca="1">SUM(P$12:P687)</f>
        <v>507252.27500000002</v>
      </c>
      <c r="S687" s="60">
        <f ca="1">SUM(N$12:N687)+SUMIF(O$12:O687, "&lt;0")</f>
        <v>486717</v>
      </c>
      <c r="U687" s="61">
        <v>44858</v>
      </c>
      <c r="V687" s="62">
        <f t="shared" ca="1" si="313"/>
        <v>2062</v>
      </c>
      <c r="W687" s="62">
        <f t="shared" ca="1" si="316"/>
        <v>2062</v>
      </c>
      <c r="X687" s="62">
        <f t="shared" ca="1" si="320"/>
        <v>1500</v>
      </c>
      <c r="Y687" s="62">
        <f t="shared" ca="1" si="302"/>
        <v>562</v>
      </c>
      <c r="Z687" s="62">
        <f t="shared" ca="1" si="303"/>
        <v>562</v>
      </c>
      <c r="AA687" s="62">
        <f t="shared" ca="1" si="310"/>
        <v>1288219.2749999999</v>
      </c>
      <c r="AB687" s="43">
        <f ca="1">SUM(Z$12:Z687)</f>
        <v>657382.27500000002</v>
      </c>
      <c r="AC687" s="60">
        <f ca="1">SUM(X$12:X687)+SUMIF(Y$12:Y687, "&lt;0")</f>
        <v>630837</v>
      </c>
      <c r="AE687" s="61">
        <v>44858</v>
      </c>
      <c r="AF687" s="62">
        <f t="shared" ca="1" si="296"/>
        <v>1562</v>
      </c>
      <c r="AG687" s="62">
        <f t="shared" ca="1" si="317"/>
        <v>1562</v>
      </c>
      <c r="AH687" s="62">
        <f t="shared" ca="1" si="321"/>
        <v>1260</v>
      </c>
      <c r="AI687" s="62">
        <f t="shared" ca="1" si="304"/>
        <v>302</v>
      </c>
      <c r="AJ687" s="62">
        <f t="shared" ca="1" si="305"/>
        <v>302</v>
      </c>
      <c r="AK687" s="62">
        <f t="shared" ca="1" si="311"/>
        <v>1006469.275</v>
      </c>
      <c r="AL687" s="43">
        <f ca="1">SUM(AJ$12:AJ687)</f>
        <v>513512.27500000002</v>
      </c>
      <c r="AM687" s="60">
        <f ca="1">SUM(AH$12:AH687)+SUMIF(AI$12:AI687, "&lt;0")</f>
        <v>492957</v>
      </c>
      <c r="AO687" s="61">
        <v>44858</v>
      </c>
      <c r="AP687" s="62">
        <f t="shared" ca="1" si="297"/>
        <v>2062</v>
      </c>
      <c r="AQ687" s="62">
        <f t="shared" ca="1" si="318"/>
        <v>2062</v>
      </c>
      <c r="AR687" s="62">
        <f t="shared" ca="1" si="322"/>
        <v>1500</v>
      </c>
      <c r="AS687" s="62">
        <f t="shared" ca="1" si="306"/>
        <v>562</v>
      </c>
      <c r="AT687" s="62">
        <f t="shared" ca="1" si="307"/>
        <v>562</v>
      </c>
      <c r="AU687" s="62">
        <f t="shared" ca="1" si="312"/>
        <v>1313219.2749999999</v>
      </c>
      <c r="AV687" s="43">
        <f ca="1">SUM(AT$12:AT687)</f>
        <v>669902.27500000002</v>
      </c>
      <c r="AW687" s="60">
        <f ca="1">SUM(AR$12:AR687)+SUMIF(AS$12:AS687, "&lt;0")</f>
        <v>643317</v>
      </c>
    </row>
    <row r="688" spans="1:49" x14ac:dyDescent="0.2">
      <c r="A688" s="33">
        <v>44859</v>
      </c>
      <c r="B688" s="54">
        <f ca="1">IF($A688&gt;= $C$5,$C$6, INDEX('[1]Historical Data'!$C$2:$C$745, MATCH(A688, '[1]Historical Data'!$A$2:$A$745, 0)))</f>
        <v>1062</v>
      </c>
      <c r="C688" s="62">
        <f t="shared" ca="1" si="314"/>
        <v>1062</v>
      </c>
      <c r="D688" s="62">
        <f t="shared" ca="1" si="323"/>
        <v>943</v>
      </c>
      <c r="E688" s="62">
        <f t="shared" ca="1" si="298"/>
        <v>119</v>
      </c>
      <c r="F688" s="62">
        <f t="shared" ca="1" si="295"/>
        <v>119</v>
      </c>
      <c r="G688" s="62">
        <f t="shared" ca="1" si="308"/>
        <v>700781.27500000002</v>
      </c>
      <c r="H688" s="43">
        <f ca="1">SUM(F$12:F688)</f>
        <v>357241.27500000002</v>
      </c>
      <c r="I688" s="60">
        <f ca="1">SUM(D$12:D688)+SUMIF(E$12:E688, "&lt;0")</f>
        <v>343540</v>
      </c>
      <c r="J688" s="43"/>
      <c r="K688" s="61">
        <v>44859</v>
      </c>
      <c r="L688" s="62">
        <f t="shared" ca="1" si="299"/>
        <v>1562</v>
      </c>
      <c r="M688" s="62">
        <f t="shared" ca="1" si="315"/>
        <v>1562</v>
      </c>
      <c r="N688" s="62">
        <f t="shared" ca="1" si="319"/>
        <v>1183</v>
      </c>
      <c r="O688" s="62">
        <f t="shared" ca="1" si="300"/>
        <v>379</v>
      </c>
      <c r="P688" s="62">
        <f t="shared" ca="1" si="301"/>
        <v>379</v>
      </c>
      <c r="Q688" s="62">
        <f t="shared" ca="1" si="309"/>
        <v>995531.27500000002</v>
      </c>
      <c r="R688" s="43">
        <f ca="1">SUM(P$12:P688)</f>
        <v>507631.27500000002</v>
      </c>
      <c r="S688" s="60">
        <f ca="1">SUM(N$12:N688)+SUMIF(O$12:O688, "&lt;0")</f>
        <v>487900</v>
      </c>
      <c r="U688" s="61">
        <v>44859</v>
      </c>
      <c r="V688" s="62">
        <f t="shared" ca="1" si="313"/>
        <v>2062</v>
      </c>
      <c r="W688" s="62">
        <f t="shared" ca="1" si="316"/>
        <v>2062</v>
      </c>
      <c r="X688" s="62">
        <f t="shared" ca="1" si="320"/>
        <v>1423</v>
      </c>
      <c r="Y688" s="62">
        <f t="shared" ca="1" si="302"/>
        <v>639</v>
      </c>
      <c r="Z688" s="62">
        <f t="shared" ca="1" si="303"/>
        <v>639</v>
      </c>
      <c r="AA688" s="62">
        <f t="shared" ca="1" si="310"/>
        <v>1290281.2749999999</v>
      </c>
      <c r="AB688" s="43">
        <f ca="1">SUM(Z$12:Z688)</f>
        <v>658021.27500000002</v>
      </c>
      <c r="AC688" s="60">
        <f ca="1">SUM(X$12:X688)+SUMIF(Y$12:Y688, "&lt;0")</f>
        <v>632260</v>
      </c>
      <c r="AE688" s="61">
        <v>44859</v>
      </c>
      <c r="AF688" s="62">
        <f t="shared" ca="1" si="296"/>
        <v>1562</v>
      </c>
      <c r="AG688" s="62">
        <f t="shared" ca="1" si="317"/>
        <v>1562</v>
      </c>
      <c r="AH688" s="62">
        <f t="shared" ca="1" si="321"/>
        <v>1183</v>
      </c>
      <c r="AI688" s="62">
        <f t="shared" ca="1" si="304"/>
        <v>379</v>
      </c>
      <c r="AJ688" s="62">
        <f t="shared" ca="1" si="305"/>
        <v>379</v>
      </c>
      <c r="AK688" s="62">
        <f t="shared" ca="1" si="311"/>
        <v>1008031.275</v>
      </c>
      <c r="AL688" s="43">
        <f ca="1">SUM(AJ$12:AJ688)</f>
        <v>513891.27500000002</v>
      </c>
      <c r="AM688" s="60">
        <f ca="1">SUM(AH$12:AH688)+SUMIF(AI$12:AI688, "&lt;0")</f>
        <v>494140</v>
      </c>
      <c r="AO688" s="61">
        <v>44859</v>
      </c>
      <c r="AP688" s="62">
        <f t="shared" ca="1" si="297"/>
        <v>2062</v>
      </c>
      <c r="AQ688" s="62">
        <f t="shared" ca="1" si="318"/>
        <v>2062</v>
      </c>
      <c r="AR688" s="62">
        <f t="shared" ca="1" si="322"/>
        <v>1423</v>
      </c>
      <c r="AS688" s="62">
        <f t="shared" ca="1" si="306"/>
        <v>639</v>
      </c>
      <c r="AT688" s="62">
        <f t="shared" ca="1" si="307"/>
        <v>639</v>
      </c>
      <c r="AU688" s="62">
        <f t="shared" ca="1" si="312"/>
        <v>1315281.2749999999</v>
      </c>
      <c r="AV688" s="43">
        <f ca="1">SUM(AT$12:AT688)</f>
        <v>670541.27500000002</v>
      </c>
      <c r="AW688" s="60">
        <f ca="1">SUM(AR$12:AR688)+SUMIF(AS$12:AS688, "&lt;0")</f>
        <v>644740</v>
      </c>
    </row>
    <row r="689" spans="1:49" x14ac:dyDescent="0.2">
      <c r="A689" s="33">
        <v>44860</v>
      </c>
      <c r="B689" s="54">
        <f ca="1">IF($A689&gt;= $C$5,$C$6, INDEX('[1]Historical Data'!$C$2:$C$745, MATCH(A689, '[1]Historical Data'!$A$2:$A$745, 0)))</f>
        <v>1062</v>
      </c>
      <c r="C689" s="62">
        <f t="shared" ca="1" si="314"/>
        <v>1062</v>
      </c>
      <c r="D689" s="62">
        <f t="shared" ca="1" si="323"/>
        <v>350</v>
      </c>
      <c r="E689" s="62">
        <f t="shared" ca="1" si="298"/>
        <v>712</v>
      </c>
      <c r="F689" s="62">
        <f t="shared" ca="1" si="295"/>
        <v>712</v>
      </c>
      <c r="G689" s="62">
        <f t="shared" ca="1" si="308"/>
        <v>701843.27500000002</v>
      </c>
      <c r="H689" s="43">
        <f ca="1">SUM(F$12:F689)</f>
        <v>357953.27500000002</v>
      </c>
      <c r="I689" s="60">
        <f ca="1">SUM(D$12:D689)+SUMIF(E$12:E689, "&lt;0")</f>
        <v>343890</v>
      </c>
      <c r="J689" s="43"/>
      <c r="K689" s="61">
        <v>44860</v>
      </c>
      <c r="L689" s="62">
        <f t="shared" ca="1" si="299"/>
        <v>1562</v>
      </c>
      <c r="M689" s="62">
        <f t="shared" ca="1" si="315"/>
        <v>1562</v>
      </c>
      <c r="N689" s="62">
        <f t="shared" ca="1" si="319"/>
        <v>590</v>
      </c>
      <c r="O689" s="62">
        <f t="shared" ca="1" si="300"/>
        <v>972</v>
      </c>
      <c r="P689" s="62">
        <f t="shared" ca="1" si="301"/>
        <v>972</v>
      </c>
      <c r="Q689" s="62">
        <f t="shared" ca="1" si="309"/>
        <v>997093.27500000002</v>
      </c>
      <c r="R689" s="43">
        <f ca="1">SUM(P$12:P689)</f>
        <v>508603.27500000002</v>
      </c>
      <c r="S689" s="60">
        <f ca="1">SUM(N$12:N689)+SUMIF(O$12:O689, "&lt;0")</f>
        <v>488490</v>
      </c>
      <c r="U689" s="61">
        <v>44860</v>
      </c>
      <c r="V689" s="62">
        <f t="shared" ca="1" si="313"/>
        <v>2062</v>
      </c>
      <c r="W689" s="62">
        <f t="shared" ca="1" si="316"/>
        <v>2062</v>
      </c>
      <c r="X689" s="62">
        <f t="shared" ca="1" si="320"/>
        <v>830</v>
      </c>
      <c r="Y689" s="62">
        <f t="shared" ca="1" si="302"/>
        <v>1232</v>
      </c>
      <c r="Z689" s="62">
        <f t="shared" ca="1" si="303"/>
        <v>1232</v>
      </c>
      <c r="AA689" s="62">
        <f t="shared" ca="1" si="310"/>
        <v>1292343.2749999999</v>
      </c>
      <c r="AB689" s="43">
        <f ca="1">SUM(Z$12:Z689)</f>
        <v>659253.27500000002</v>
      </c>
      <c r="AC689" s="60">
        <f ca="1">SUM(X$12:X689)+SUMIF(Y$12:Y689, "&lt;0")</f>
        <v>633090</v>
      </c>
      <c r="AE689" s="61">
        <v>44860</v>
      </c>
      <c r="AF689" s="62">
        <f t="shared" ca="1" si="296"/>
        <v>1562</v>
      </c>
      <c r="AG689" s="62">
        <f t="shared" ca="1" si="317"/>
        <v>1562</v>
      </c>
      <c r="AH689" s="62">
        <f t="shared" ca="1" si="321"/>
        <v>590</v>
      </c>
      <c r="AI689" s="62">
        <f t="shared" ca="1" si="304"/>
        <v>972</v>
      </c>
      <c r="AJ689" s="62">
        <f t="shared" ca="1" si="305"/>
        <v>972</v>
      </c>
      <c r="AK689" s="62">
        <f t="shared" ca="1" si="311"/>
        <v>1009593.275</v>
      </c>
      <c r="AL689" s="43">
        <f ca="1">SUM(AJ$12:AJ689)</f>
        <v>514863.27500000002</v>
      </c>
      <c r="AM689" s="60">
        <f ca="1">SUM(AH$12:AH689)+SUMIF(AI$12:AI689, "&lt;0")</f>
        <v>494730</v>
      </c>
      <c r="AO689" s="61">
        <v>44860</v>
      </c>
      <c r="AP689" s="62">
        <f t="shared" ca="1" si="297"/>
        <v>2062</v>
      </c>
      <c r="AQ689" s="62">
        <f t="shared" ca="1" si="318"/>
        <v>2062</v>
      </c>
      <c r="AR689" s="62">
        <f t="shared" ca="1" si="322"/>
        <v>830</v>
      </c>
      <c r="AS689" s="62">
        <f t="shared" ca="1" si="306"/>
        <v>1232</v>
      </c>
      <c r="AT689" s="62">
        <f t="shared" ca="1" si="307"/>
        <v>1232</v>
      </c>
      <c r="AU689" s="62">
        <f t="shared" ca="1" si="312"/>
        <v>1317343.2749999999</v>
      </c>
      <c r="AV689" s="43">
        <f ca="1">SUM(AT$12:AT689)</f>
        <v>671773.27500000002</v>
      </c>
      <c r="AW689" s="60">
        <f ca="1">SUM(AR$12:AR689)+SUMIF(AS$12:AS689, "&lt;0")</f>
        <v>645570</v>
      </c>
    </row>
    <row r="690" spans="1:49" x14ac:dyDescent="0.2">
      <c r="A690" s="33">
        <v>44861</v>
      </c>
      <c r="B690" s="54">
        <f ca="1">IF($A690&gt;= $C$5,$C$6, INDEX('[1]Historical Data'!$C$2:$C$745, MATCH(A690, '[1]Historical Data'!$A$2:$A$745, 0)))</f>
        <v>1062</v>
      </c>
      <c r="C690" s="62">
        <f t="shared" ca="1" si="314"/>
        <v>1062</v>
      </c>
      <c r="D690" s="62">
        <f t="shared" ca="1" si="323"/>
        <v>537</v>
      </c>
      <c r="E690" s="62">
        <f t="shared" ca="1" si="298"/>
        <v>525</v>
      </c>
      <c r="F690" s="62">
        <f t="shared" ca="1" si="295"/>
        <v>525</v>
      </c>
      <c r="G690" s="62">
        <f t="shared" ca="1" si="308"/>
        <v>702905.27500000002</v>
      </c>
      <c r="H690" s="43">
        <f ca="1">SUM(F$12:F690)</f>
        <v>358478.27500000002</v>
      </c>
      <c r="I690" s="60">
        <f ca="1">SUM(D$12:D690)+SUMIF(E$12:E690, "&lt;0")</f>
        <v>344427</v>
      </c>
      <c r="J690" s="43"/>
      <c r="K690" s="61">
        <v>44861</v>
      </c>
      <c r="L690" s="62">
        <f t="shared" ca="1" si="299"/>
        <v>1562</v>
      </c>
      <c r="M690" s="62">
        <f t="shared" ca="1" si="315"/>
        <v>1562</v>
      </c>
      <c r="N690" s="62">
        <f t="shared" ca="1" si="319"/>
        <v>777</v>
      </c>
      <c r="O690" s="62">
        <f t="shared" ca="1" si="300"/>
        <v>785</v>
      </c>
      <c r="P690" s="62">
        <f t="shared" ca="1" si="301"/>
        <v>785</v>
      </c>
      <c r="Q690" s="62">
        <f t="shared" ca="1" si="309"/>
        <v>998655.27500000002</v>
      </c>
      <c r="R690" s="43">
        <f ca="1">SUM(P$12:P690)</f>
        <v>509388.27500000002</v>
      </c>
      <c r="S690" s="60">
        <f ca="1">SUM(N$12:N690)+SUMIF(O$12:O690, "&lt;0")</f>
        <v>489267</v>
      </c>
      <c r="U690" s="61">
        <v>44861</v>
      </c>
      <c r="V690" s="62">
        <f t="shared" ca="1" si="313"/>
        <v>2062</v>
      </c>
      <c r="W690" s="62">
        <f t="shared" ca="1" si="316"/>
        <v>2062</v>
      </c>
      <c r="X690" s="62">
        <f t="shared" ca="1" si="320"/>
        <v>1017</v>
      </c>
      <c r="Y690" s="62">
        <f t="shared" ca="1" si="302"/>
        <v>1045</v>
      </c>
      <c r="Z690" s="62">
        <f t="shared" ca="1" si="303"/>
        <v>1045</v>
      </c>
      <c r="AA690" s="62">
        <f t="shared" ca="1" si="310"/>
        <v>1294405.2749999999</v>
      </c>
      <c r="AB690" s="43">
        <f ca="1">SUM(Z$12:Z690)</f>
        <v>660298.27500000002</v>
      </c>
      <c r="AC690" s="60">
        <f ca="1">SUM(X$12:X690)+SUMIF(Y$12:Y690, "&lt;0")</f>
        <v>634107</v>
      </c>
      <c r="AE690" s="61">
        <v>44861</v>
      </c>
      <c r="AF690" s="62">
        <f t="shared" ca="1" si="296"/>
        <v>1562</v>
      </c>
      <c r="AG690" s="62">
        <f t="shared" ca="1" si="317"/>
        <v>1562</v>
      </c>
      <c r="AH690" s="62">
        <f t="shared" ca="1" si="321"/>
        <v>777</v>
      </c>
      <c r="AI690" s="62">
        <f t="shared" ca="1" si="304"/>
        <v>785</v>
      </c>
      <c r="AJ690" s="62">
        <f t="shared" ca="1" si="305"/>
        <v>785</v>
      </c>
      <c r="AK690" s="62">
        <f t="shared" ca="1" si="311"/>
        <v>1011155.275</v>
      </c>
      <c r="AL690" s="43">
        <f ca="1">SUM(AJ$12:AJ690)</f>
        <v>515648.27500000002</v>
      </c>
      <c r="AM690" s="60">
        <f ca="1">SUM(AH$12:AH690)+SUMIF(AI$12:AI690, "&lt;0")</f>
        <v>495507</v>
      </c>
      <c r="AO690" s="61">
        <v>44861</v>
      </c>
      <c r="AP690" s="62">
        <f t="shared" ca="1" si="297"/>
        <v>2062</v>
      </c>
      <c r="AQ690" s="62">
        <f t="shared" ca="1" si="318"/>
        <v>2062</v>
      </c>
      <c r="AR690" s="62">
        <f t="shared" ca="1" si="322"/>
        <v>1017</v>
      </c>
      <c r="AS690" s="62">
        <f t="shared" ca="1" si="306"/>
        <v>1045</v>
      </c>
      <c r="AT690" s="62">
        <f t="shared" ca="1" si="307"/>
        <v>1045</v>
      </c>
      <c r="AU690" s="62">
        <f t="shared" ca="1" si="312"/>
        <v>1319405.2749999999</v>
      </c>
      <c r="AV690" s="43">
        <f ca="1">SUM(AT$12:AT690)</f>
        <v>672818.27500000002</v>
      </c>
      <c r="AW690" s="60">
        <f ca="1">SUM(AR$12:AR690)+SUMIF(AS$12:AS690, "&lt;0")</f>
        <v>646587</v>
      </c>
    </row>
    <row r="691" spans="1:49" x14ac:dyDescent="0.2">
      <c r="A691" s="33">
        <v>44862</v>
      </c>
      <c r="B691" s="54">
        <f ca="1">IF($A691&gt;= $C$5,$C$6, INDEX('[1]Historical Data'!$C$2:$C$745, MATCH(A691, '[1]Historical Data'!$A$2:$A$745, 0)))</f>
        <v>1062</v>
      </c>
      <c r="C691" s="62">
        <f t="shared" ca="1" si="314"/>
        <v>1062</v>
      </c>
      <c r="D691" s="62">
        <f t="shared" ca="1" si="323"/>
        <v>401</v>
      </c>
      <c r="E691" s="62">
        <f t="shared" ca="1" si="298"/>
        <v>661</v>
      </c>
      <c r="F691" s="62">
        <f t="shared" ca="1" si="295"/>
        <v>661</v>
      </c>
      <c r="G691" s="62">
        <f t="shared" ca="1" si="308"/>
        <v>703967.27500000002</v>
      </c>
      <c r="H691" s="43">
        <f ca="1">SUM(F$12:F691)</f>
        <v>359139.27500000002</v>
      </c>
      <c r="I691" s="60">
        <f ca="1">SUM(D$12:D691)+SUMIF(E$12:E691, "&lt;0")</f>
        <v>344828</v>
      </c>
      <c r="J691" s="43"/>
      <c r="K691" s="61">
        <v>44862</v>
      </c>
      <c r="L691" s="62">
        <f t="shared" ca="1" si="299"/>
        <v>1562</v>
      </c>
      <c r="M691" s="62">
        <f t="shared" ca="1" si="315"/>
        <v>1562</v>
      </c>
      <c r="N691" s="62">
        <f t="shared" ca="1" si="319"/>
        <v>641</v>
      </c>
      <c r="O691" s="62">
        <f t="shared" ca="1" si="300"/>
        <v>921</v>
      </c>
      <c r="P691" s="62">
        <f t="shared" ca="1" si="301"/>
        <v>921</v>
      </c>
      <c r="Q691" s="62">
        <f t="shared" ca="1" si="309"/>
        <v>1000217.275</v>
      </c>
      <c r="R691" s="43">
        <f ca="1">SUM(P$12:P691)</f>
        <v>510309.27500000002</v>
      </c>
      <c r="S691" s="60">
        <f ca="1">SUM(N$12:N691)+SUMIF(O$12:O691, "&lt;0")</f>
        <v>489908</v>
      </c>
      <c r="U691" s="61">
        <v>44862</v>
      </c>
      <c r="V691" s="62">
        <f t="shared" ca="1" si="313"/>
        <v>2062</v>
      </c>
      <c r="W691" s="62">
        <f t="shared" ca="1" si="316"/>
        <v>2062</v>
      </c>
      <c r="X691" s="62">
        <f t="shared" ca="1" si="320"/>
        <v>881</v>
      </c>
      <c r="Y691" s="62">
        <f t="shared" ca="1" si="302"/>
        <v>1181</v>
      </c>
      <c r="Z691" s="62">
        <f t="shared" ca="1" si="303"/>
        <v>1181</v>
      </c>
      <c r="AA691" s="62">
        <f t="shared" ca="1" si="310"/>
        <v>1296467.2749999999</v>
      </c>
      <c r="AB691" s="43">
        <f ca="1">SUM(Z$12:Z691)</f>
        <v>661479.27500000002</v>
      </c>
      <c r="AC691" s="60">
        <f ca="1">SUM(X$12:X691)+SUMIF(Y$12:Y691, "&lt;0")</f>
        <v>634988</v>
      </c>
      <c r="AE691" s="61">
        <v>44862</v>
      </c>
      <c r="AF691" s="62">
        <f t="shared" ca="1" si="296"/>
        <v>1562</v>
      </c>
      <c r="AG691" s="62">
        <f t="shared" ca="1" si="317"/>
        <v>1562</v>
      </c>
      <c r="AH691" s="62">
        <f t="shared" ca="1" si="321"/>
        <v>641</v>
      </c>
      <c r="AI691" s="62">
        <f t="shared" ca="1" si="304"/>
        <v>921</v>
      </c>
      <c r="AJ691" s="62">
        <f t="shared" ca="1" si="305"/>
        <v>921</v>
      </c>
      <c r="AK691" s="62">
        <f t="shared" ca="1" si="311"/>
        <v>1012717.275</v>
      </c>
      <c r="AL691" s="43">
        <f ca="1">SUM(AJ$12:AJ691)</f>
        <v>516569.27500000002</v>
      </c>
      <c r="AM691" s="60">
        <f ca="1">SUM(AH$12:AH691)+SUMIF(AI$12:AI691, "&lt;0")</f>
        <v>496148</v>
      </c>
      <c r="AO691" s="61">
        <v>44862</v>
      </c>
      <c r="AP691" s="62">
        <f t="shared" ca="1" si="297"/>
        <v>2062</v>
      </c>
      <c r="AQ691" s="62">
        <f t="shared" ca="1" si="318"/>
        <v>2062</v>
      </c>
      <c r="AR691" s="62">
        <f t="shared" ca="1" si="322"/>
        <v>881</v>
      </c>
      <c r="AS691" s="62">
        <f t="shared" ca="1" si="306"/>
        <v>1181</v>
      </c>
      <c r="AT691" s="62">
        <f t="shared" ca="1" si="307"/>
        <v>1181</v>
      </c>
      <c r="AU691" s="62">
        <f t="shared" ca="1" si="312"/>
        <v>1321467.2749999999</v>
      </c>
      <c r="AV691" s="43">
        <f ca="1">SUM(AT$12:AT691)</f>
        <v>673999.27500000002</v>
      </c>
      <c r="AW691" s="60">
        <f ca="1">SUM(AR$12:AR691)+SUMIF(AS$12:AS691, "&lt;0")</f>
        <v>647468</v>
      </c>
    </row>
    <row r="692" spans="1:49" x14ac:dyDescent="0.2">
      <c r="A692" s="33">
        <v>44863</v>
      </c>
      <c r="B692" s="54">
        <f ca="1">IF($A692&gt;= $C$5,$C$6, INDEX('[1]Historical Data'!$C$2:$C$745, MATCH(A692, '[1]Historical Data'!$A$2:$A$745, 0)))</f>
        <v>1062</v>
      </c>
      <c r="C692" s="62">
        <f t="shared" ca="1" si="314"/>
        <v>1062</v>
      </c>
      <c r="D692" s="62">
        <f t="shared" ca="1" si="323"/>
        <v>168</v>
      </c>
      <c r="E692" s="62">
        <f t="shared" ca="1" si="298"/>
        <v>894</v>
      </c>
      <c r="F692" s="62">
        <f t="shared" ca="1" si="295"/>
        <v>894</v>
      </c>
      <c r="G692" s="62">
        <f t="shared" ca="1" si="308"/>
        <v>705029.27500000002</v>
      </c>
      <c r="H692" s="43">
        <f ca="1">SUM(F$12:F692)</f>
        <v>360033.27500000002</v>
      </c>
      <c r="I692" s="60">
        <f ca="1">SUM(D$12:D692)+SUMIF(E$12:E692, "&lt;0")</f>
        <v>344996</v>
      </c>
      <c r="J692" s="43"/>
      <c r="K692" s="61">
        <v>44863</v>
      </c>
      <c r="L692" s="62">
        <f t="shared" ca="1" si="299"/>
        <v>1562</v>
      </c>
      <c r="M692" s="62">
        <f t="shared" ca="1" si="315"/>
        <v>1562</v>
      </c>
      <c r="N692" s="62">
        <f t="shared" ca="1" si="319"/>
        <v>408</v>
      </c>
      <c r="O692" s="62">
        <f t="shared" ca="1" si="300"/>
        <v>1154</v>
      </c>
      <c r="P692" s="62">
        <f t="shared" ca="1" si="301"/>
        <v>1154</v>
      </c>
      <c r="Q692" s="62">
        <f t="shared" ca="1" si="309"/>
        <v>1001779.275</v>
      </c>
      <c r="R692" s="43">
        <f ca="1">SUM(P$12:P692)</f>
        <v>511463.27500000002</v>
      </c>
      <c r="S692" s="60">
        <f ca="1">SUM(N$12:N692)+SUMIF(O$12:O692, "&lt;0")</f>
        <v>490316</v>
      </c>
      <c r="U692" s="61">
        <v>44863</v>
      </c>
      <c r="V692" s="62">
        <f t="shared" ca="1" si="313"/>
        <v>2062</v>
      </c>
      <c r="W692" s="62">
        <f t="shared" ca="1" si="316"/>
        <v>2062</v>
      </c>
      <c r="X692" s="62">
        <f t="shared" ca="1" si="320"/>
        <v>648</v>
      </c>
      <c r="Y692" s="62">
        <f t="shared" ca="1" si="302"/>
        <v>1414</v>
      </c>
      <c r="Z692" s="62">
        <f t="shared" ca="1" si="303"/>
        <v>1414</v>
      </c>
      <c r="AA692" s="62">
        <f t="shared" ca="1" si="310"/>
        <v>1298529.2749999999</v>
      </c>
      <c r="AB692" s="43">
        <f ca="1">SUM(Z$12:Z692)</f>
        <v>662893.27500000002</v>
      </c>
      <c r="AC692" s="60">
        <f ca="1">SUM(X$12:X692)+SUMIF(Y$12:Y692, "&lt;0")</f>
        <v>635636</v>
      </c>
      <c r="AE692" s="61">
        <v>44863</v>
      </c>
      <c r="AF692" s="62">
        <f t="shared" ca="1" si="296"/>
        <v>1562</v>
      </c>
      <c r="AG692" s="62">
        <f t="shared" ca="1" si="317"/>
        <v>1562</v>
      </c>
      <c r="AH692" s="62">
        <f t="shared" ca="1" si="321"/>
        <v>408</v>
      </c>
      <c r="AI692" s="62">
        <f t="shared" ca="1" si="304"/>
        <v>1154</v>
      </c>
      <c r="AJ692" s="62">
        <f t="shared" ca="1" si="305"/>
        <v>1154</v>
      </c>
      <c r="AK692" s="62">
        <f t="shared" ca="1" si="311"/>
        <v>1014279.275</v>
      </c>
      <c r="AL692" s="43">
        <f ca="1">SUM(AJ$12:AJ692)</f>
        <v>517723.27500000002</v>
      </c>
      <c r="AM692" s="60">
        <f ca="1">SUM(AH$12:AH692)+SUMIF(AI$12:AI692, "&lt;0")</f>
        <v>496556</v>
      </c>
      <c r="AO692" s="61">
        <v>44863</v>
      </c>
      <c r="AP692" s="62">
        <f t="shared" ca="1" si="297"/>
        <v>2062</v>
      </c>
      <c r="AQ692" s="62">
        <f t="shared" ca="1" si="318"/>
        <v>2062</v>
      </c>
      <c r="AR692" s="62">
        <f t="shared" ca="1" si="322"/>
        <v>648</v>
      </c>
      <c r="AS692" s="62">
        <f t="shared" ca="1" si="306"/>
        <v>1414</v>
      </c>
      <c r="AT692" s="62">
        <f t="shared" ca="1" si="307"/>
        <v>1414</v>
      </c>
      <c r="AU692" s="62">
        <f t="shared" ca="1" si="312"/>
        <v>1323529.2749999999</v>
      </c>
      <c r="AV692" s="43">
        <f ca="1">SUM(AT$12:AT692)</f>
        <v>675413.27500000002</v>
      </c>
      <c r="AW692" s="60">
        <f ca="1">SUM(AR$12:AR692)+SUMIF(AS$12:AS692, "&lt;0")</f>
        <v>648116</v>
      </c>
    </row>
    <row r="693" spans="1:49" x14ac:dyDescent="0.2">
      <c r="A693" s="33">
        <v>44864</v>
      </c>
      <c r="B693" s="54">
        <f ca="1">IF($A693&gt;= $C$5,$C$6, INDEX('[1]Historical Data'!$C$2:$C$745, MATCH(A693, '[1]Historical Data'!$A$2:$A$745, 0)))</f>
        <v>1062</v>
      </c>
      <c r="C693" s="62">
        <f t="shared" ca="1" si="314"/>
        <v>1062</v>
      </c>
      <c r="D693" s="62">
        <f t="shared" ca="1" si="323"/>
        <v>1062</v>
      </c>
      <c r="E693" s="62">
        <f t="shared" ca="1" si="298"/>
        <v>0</v>
      </c>
      <c r="F693" s="62">
        <f t="shared" ca="1" si="295"/>
        <v>0</v>
      </c>
      <c r="G693" s="62">
        <f t="shared" ca="1" si="308"/>
        <v>706091.27500000002</v>
      </c>
      <c r="H693" s="43">
        <f ca="1">SUM(F$12:F693)</f>
        <v>360033.27500000002</v>
      </c>
      <c r="I693" s="60">
        <f ca="1">SUM(D$12:D693)+SUMIF(E$12:E693, "&lt;0")</f>
        <v>346058</v>
      </c>
      <c r="J693" s="43"/>
      <c r="K693" s="61">
        <v>44864</v>
      </c>
      <c r="L693" s="62">
        <f t="shared" ca="1" si="299"/>
        <v>1562</v>
      </c>
      <c r="M693" s="62">
        <f t="shared" ca="1" si="315"/>
        <v>1562</v>
      </c>
      <c r="N693" s="62">
        <f t="shared" ca="1" si="319"/>
        <v>1402</v>
      </c>
      <c r="O693" s="62">
        <f t="shared" ca="1" si="300"/>
        <v>160</v>
      </c>
      <c r="P693" s="62">
        <f t="shared" ca="1" si="301"/>
        <v>160</v>
      </c>
      <c r="Q693" s="62">
        <f t="shared" ca="1" si="309"/>
        <v>1003341.275</v>
      </c>
      <c r="R693" s="43">
        <f ca="1">SUM(P$12:P693)</f>
        <v>511623.27500000002</v>
      </c>
      <c r="S693" s="60">
        <f ca="1">SUM(N$12:N693)+SUMIF(O$12:O693, "&lt;0")</f>
        <v>491718</v>
      </c>
      <c r="U693" s="61">
        <v>44864</v>
      </c>
      <c r="V693" s="62">
        <f t="shared" ca="1" si="313"/>
        <v>2062</v>
      </c>
      <c r="W693" s="62">
        <f t="shared" ca="1" si="316"/>
        <v>2062</v>
      </c>
      <c r="X693" s="62">
        <f t="shared" ca="1" si="320"/>
        <v>1742</v>
      </c>
      <c r="Y693" s="62">
        <f t="shared" ca="1" si="302"/>
        <v>320</v>
      </c>
      <c r="Z693" s="62">
        <f t="shared" ca="1" si="303"/>
        <v>320</v>
      </c>
      <c r="AA693" s="62">
        <f t="shared" ca="1" si="310"/>
        <v>1300591.2749999999</v>
      </c>
      <c r="AB693" s="43">
        <f ca="1">SUM(Z$12:Z693)</f>
        <v>663213.27500000002</v>
      </c>
      <c r="AC693" s="60">
        <f ca="1">SUM(X$12:X693)+SUMIF(Y$12:Y693, "&lt;0")</f>
        <v>637378</v>
      </c>
      <c r="AE693" s="61">
        <v>44864</v>
      </c>
      <c r="AF693" s="62">
        <f t="shared" ca="1" si="296"/>
        <v>1562</v>
      </c>
      <c r="AG693" s="62">
        <f t="shared" ca="1" si="317"/>
        <v>1562</v>
      </c>
      <c r="AH693" s="62">
        <f t="shared" ca="1" si="321"/>
        <v>1502</v>
      </c>
      <c r="AI693" s="62">
        <f t="shared" ca="1" si="304"/>
        <v>60</v>
      </c>
      <c r="AJ693" s="62">
        <f t="shared" ca="1" si="305"/>
        <v>60</v>
      </c>
      <c r="AK693" s="62">
        <f t="shared" ca="1" si="311"/>
        <v>1015841.275</v>
      </c>
      <c r="AL693" s="43">
        <f ca="1">SUM(AJ$12:AJ693)</f>
        <v>517783.27500000002</v>
      </c>
      <c r="AM693" s="60">
        <f ca="1">SUM(AH$12:AH693)+SUMIF(AI$12:AI693, "&lt;0")</f>
        <v>498058</v>
      </c>
      <c r="AO693" s="61">
        <v>44864</v>
      </c>
      <c r="AP693" s="62">
        <f t="shared" ca="1" si="297"/>
        <v>2062</v>
      </c>
      <c r="AQ693" s="62">
        <f t="shared" ca="1" si="318"/>
        <v>2062</v>
      </c>
      <c r="AR693" s="62">
        <f t="shared" ca="1" si="322"/>
        <v>1942</v>
      </c>
      <c r="AS693" s="62">
        <f t="shared" ca="1" si="306"/>
        <v>120</v>
      </c>
      <c r="AT693" s="62">
        <f t="shared" ca="1" si="307"/>
        <v>120</v>
      </c>
      <c r="AU693" s="62">
        <f t="shared" ca="1" si="312"/>
        <v>1325591.2749999999</v>
      </c>
      <c r="AV693" s="43">
        <f ca="1">SUM(AT$12:AT693)</f>
        <v>675533.27500000002</v>
      </c>
      <c r="AW693" s="60">
        <f ca="1">SUM(AR$12:AR693)+SUMIF(AS$12:AS693, "&lt;0")</f>
        <v>650058</v>
      </c>
    </row>
    <row r="694" spans="1:49" x14ac:dyDescent="0.2">
      <c r="A694" s="33">
        <v>44865</v>
      </c>
      <c r="B694" s="54">
        <f ca="1">IF($A694&gt;= $C$5,$C$6, INDEX('[1]Historical Data'!$C$2:$C$745, MATCH(A694, '[1]Historical Data'!$A$2:$A$745, 0)))</f>
        <v>1062</v>
      </c>
      <c r="C694" s="62">
        <f t="shared" ca="1" si="314"/>
        <v>1062</v>
      </c>
      <c r="D694" s="62">
        <f t="shared" ca="1" si="323"/>
        <v>1062</v>
      </c>
      <c r="E694" s="62">
        <f t="shared" ca="1" si="298"/>
        <v>0</v>
      </c>
      <c r="F694" s="62">
        <f t="shared" ca="1" si="295"/>
        <v>0</v>
      </c>
      <c r="G694" s="62">
        <f t="shared" ca="1" si="308"/>
        <v>707153.27500000002</v>
      </c>
      <c r="H694" s="43">
        <f ca="1">SUM(F$12:F694)</f>
        <v>360033.27500000002</v>
      </c>
      <c r="I694" s="60">
        <f ca="1">SUM(D$12:D694)+SUMIF(E$12:E694, "&lt;0")</f>
        <v>347120</v>
      </c>
      <c r="J694" s="43"/>
      <c r="K694" s="61">
        <v>44865</v>
      </c>
      <c r="L694" s="62">
        <f t="shared" ca="1" si="299"/>
        <v>1562</v>
      </c>
      <c r="M694" s="62">
        <f t="shared" ca="1" si="315"/>
        <v>1562</v>
      </c>
      <c r="N694" s="62">
        <f t="shared" ca="1" si="319"/>
        <v>1407</v>
      </c>
      <c r="O694" s="62">
        <f t="shared" ca="1" si="300"/>
        <v>155</v>
      </c>
      <c r="P694" s="62">
        <f t="shared" ca="1" si="301"/>
        <v>155</v>
      </c>
      <c r="Q694" s="62">
        <f t="shared" ca="1" si="309"/>
        <v>1004903.275</v>
      </c>
      <c r="R694" s="43">
        <f ca="1">SUM(P$12:P694)</f>
        <v>511778.27500000002</v>
      </c>
      <c r="S694" s="60">
        <f ca="1">SUM(N$12:N694)+SUMIF(O$12:O694, "&lt;0")</f>
        <v>493125</v>
      </c>
      <c r="U694" s="61">
        <v>44865</v>
      </c>
      <c r="V694" s="62">
        <f t="shared" ca="1" si="313"/>
        <v>2062</v>
      </c>
      <c r="W694" s="62">
        <f t="shared" ca="1" si="316"/>
        <v>2062</v>
      </c>
      <c r="X694" s="62">
        <f t="shared" ca="1" si="320"/>
        <v>1752</v>
      </c>
      <c r="Y694" s="62">
        <f t="shared" ca="1" si="302"/>
        <v>310</v>
      </c>
      <c r="Z694" s="62">
        <f t="shared" ca="1" si="303"/>
        <v>310</v>
      </c>
      <c r="AA694" s="62">
        <f t="shared" ca="1" si="310"/>
        <v>1302653.2749999999</v>
      </c>
      <c r="AB694" s="43">
        <f ca="1">SUM(Z$12:Z694)</f>
        <v>663523.27500000002</v>
      </c>
      <c r="AC694" s="60">
        <f ca="1">SUM(X$12:X694)+SUMIF(Y$12:Y694, "&lt;0")</f>
        <v>639130</v>
      </c>
      <c r="AE694" s="61">
        <v>44865</v>
      </c>
      <c r="AF694" s="62">
        <f t="shared" ca="1" si="296"/>
        <v>1562</v>
      </c>
      <c r="AG694" s="62">
        <f t="shared" ca="1" si="317"/>
        <v>1562</v>
      </c>
      <c r="AH694" s="62">
        <f t="shared" ca="1" si="321"/>
        <v>1512</v>
      </c>
      <c r="AI694" s="62">
        <f t="shared" ca="1" si="304"/>
        <v>50</v>
      </c>
      <c r="AJ694" s="62">
        <f t="shared" ca="1" si="305"/>
        <v>50</v>
      </c>
      <c r="AK694" s="62">
        <f t="shared" ca="1" si="311"/>
        <v>1017403.275</v>
      </c>
      <c r="AL694" s="43">
        <f ca="1">SUM(AJ$12:AJ694)</f>
        <v>517833.27500000002</v>
      </c>
      <c r="AM694" s="60">
        <f ca="1">SUM(AH$12:AH694)+SUMIF(AI$12:AI694, "&lt;0")</f>
        <v>499570</v>
      </c>
      <c r="AO694" s="61">
        <v>44865</v>
      </c>
      <c r="AP694" s="62">
        <f t="shared" ca="1" si="297"/>
        <v>2062</v>
      </c>
      <c r="AQ694" s="62">
        <f t="shared" ca="1" si="318"/>
        <v>2062</v>
      </c>
      <c r="AR694" s="62">
        <f t="shared" ca="1" si="322"/>
        <v>1692</v>
      </c>
      <c r="AS694" s="62">
        <f t="shared" ca="1" si="306"/>
        <v>370</v>
      </c>
      <c r="AT694" s="62">
        <f t="shared" ca="1" si="307"/>
        <v>370</v>
      </c>
      <c r="AU694" s="62">
        <f t="shared" ca="1" si="312"/>
        <v>1327653.2749999999</v>
      </c>
      <c r="AV694" s="43">
        <f ca="1">SUM(AT$12:AT694)</f>
        <v>675903.27500000002</v>
      </c>
      <c r="AW694" s="60">
        <f ca="1">SUM(AR$12:AR694)+SUMIF(AS$12:AS694, "&lt;0")</f>
        <v>651750</v>
      </c>
    </row>
    <row r="695" spans="1:49" x14ac:dyDescent="0.2">
      <c r="A695" s="33">
        <v>44866</v>
      </c>
      <c r="B695" s="54">
        <f ca="1">IF($A695&gt;= $C$5,$C$6, INDEX('[1]Historical Data'!$C$2:$C$745, MATCH(A695, '[1]Historical Data'!$A$2:$A$745, 0)))</f>
        <v>1062</v>
      </c>
      <c r="C695" s="62">
        <f t="shared" ca="1" si="314"/>
        <v>1062</v>
      </c>
      <c r="D695" s="62">
        <f t="shared" ca="1" si="323"/>
        <v>1062</v>
      </c>
      <c r="E695" s="62">
        <f t="shared" ca="1" si="298"/>
        <v>0</v>
      </c>
      <c r="F695" s="62">
        <f t="shared" ca="1" si="295"/>
        <v>0</v>
      </c>
      <c r="G695" s="62">
        <f t="shared" ca="1" si="308"/>
        <v>708215.27500000002</v>
      </c>
      <c r="H695" s="43">
        <f ca="1">SUM(F$12:F695)</f>
        <v>360033.27500000002</v>
      </c>
      <c r="I695" s="60">
        <f ca="1">SUM(D$12:D695)+SUMIF(E$12:E695, "&lt;0")</f>
        <v>348182</v>
      </c>
      <c r="J695" s="43"/>
      <c r="K695" s="61">
        <v>44866</v>
      </c>
      <c r="L695" s="62">
        <f t="shared" ca="1" si="299"/>
        <v>1562</v>
      </c>
      <c r="M695" s="62">
        <f t="shared" ca="1" si="315"/>
        <v>1562</v>
      </c>
      <c r="N695" s="62">
        <f t="shared" ca="1" si="319"/>
        <v>1412</v>
      </c>
      <c r="O695" s="62">
        <f t="shared" ca="1" si="300"/>
        <v>150</v>
      </c>
      <c r="P695" s="62">
        <f t="shared" ca="1" si="301"/>
        <v>150</v>
      </c>
      <c r="Q695" s="62">
        <f t="shared" ca="1" si="309"/>
        <v>1006465.275</v>
      </c>
      <c r="R695" s="43">
        <f ca="1">SUM(P$12:P695)</f>
        <v>511928.27500000002</v>
      </c>
      <c r="S695" s="60">
        <f ca="1">SUM(N$12:N695)+SUMIF(O$12:O695, "&lt;0")</f>
        <v>494537</v>
      </c>
      <c r="U695" s="61">
        <v>44866</v>
      </c>
      <c r="V695" s="62">
        <f t="shared" ca="1" si="313"/>
        <v>2062</v>
      </c>
      <c r="W695" s="62">
        <f t="shared" ca="1" si="316"/>
        <v>2062</v>
      </c>
      <c r="X695" s="62">
        <f t="shared" ca="1" si="320"/>
        <v>1762</v>
      </c>
      <c r="Y695" s="62">
        <f t="shared" ca="1" si="302"/>
        <v>300</v>
      </c>
      <c r="Z695" s="62">
        <f t="shared" ca="1" si="303"/>
        <v>300</v>
      </c>
      <c r="AA695" s="62">
        <f t="shared" ca="1" si="310"/>
        <v>1304715.2749999999</v>
      </c>
      <c r="AB695" s="43">
        <f ca="1">SUM(Z$12:Z695)</f>
        <v>663823.27500000002</v>
      </c>
      <c r="AC695" s="60">
        <f ca="1">SUM(X$12:X695)+SUMIF(Y$12:Y695, "&lt;0")</f>
        <v>640892</v>
      </c>
      <c r="AE695" s="61">
        <v>44866</v>
      </c>
      <c r="AF695" s="62">
        <f t="shared" ca="1" si="296"/>
        <v>1562</v>
      </c>
      <c r="AG695" s="62">
        <f t="shared" ca="1" si="317"/>
        <v>1562</v>
      </c>
      <c r="AH695" s="62">
        <f t="shared" ca="1" si="321"/>
        <v>1522</v>
      </c>
      <c r="AI695" s="62">
        <f t="shared" ca="1" si="304"/>
        <v>40</v>
      </c>
      <c r="AJ695" s="62">
        <f t="shared" ca="1" si="305"/>
        <v>40</v>
      </c>
      <c r="AK695" s="62">
        <f t="shared" ca="1" si="311"/>
        <v>1018965.275</v>
      </c>
      <c r="AL695" s="43">
        <f ca="1">SUM(AJ$12:AJ695)</f>
        <v>517873.27500000002</v>
      </c>
      <c r="AM695" s="60">
        <f ca="1">SUM(AH$12:AH695)+SUMIF(AI$12:AI695, "&lt;0")</f>
        <v>501092</v>
      </c>
      <c r="AO695" s="61">
        <v>44866</v>
      </c>
      <c r="AP695" s="62">
        <f t="shared" ca="1" si="297"/>
        <v>2062</v>
      </c>
      <c r="AQ695" s="62">
        <f t="shared" ca="1" si="318"/>
        <v>2062</v>
      </c>
      <c r="AR695" s="62">
        <f t="shared" ca="1" si="322"/>
        <v>1681.7210000000014</v>
      </c>
      <c r="AS695" s="62">
        <f t="shared" ca="1" si="306"/>
        <v>380.27899999999863</v>
      </c>
      <c r="AT695" s="62">
        <f t="shared" ca="1" si="307"/>
        <v>380.27899999999863</v>
      </c>
      <c r="AU695" s="62">
        <f t="shared" ca="1" si="312"/>
        <v>1329715.2749999999</v>
      </c>
      <c r="AV695" s="43">
        <f ca="1">SUM(AT$12:AT695)</f>
        <v>676283.554</v>
      </c>
      <c r="AW695" s="60">
        <f ca="1">SUM(AR$12:AR695)+SUMIF(AS$12:AS695, "&lt;0")</f>
        <v>653431.72100000002</v>
      </c>
    </row>
    <row r="696" spans="1:49" x14ac:dyDescent="0.2">
      <c r="A696" s="33">
        <v>44867</v>
      </c>
      <c r="B696" s="54">
        <f ca="1">IF($A696&gt;= $C$5,$C$6, INDEX('[1]Historical Data'!$C$2:$C$745, MATCH(A696, '[1]Historical Data'!$A$2:$A$745, 0)))</f>
        <v>1062</v>
      </c>
      <c r="C696" s="62">
        <f t="shared" ca="1" si="314"/>
        <v>1062</v>
      </c>
      <c r="D696" s="62">
        <f t="shared" ca="1" si="323"/>
        <v>1062</v>
      </c>
      <c r="E696" s="62">
        <f t="shared" ca="1" si="298"/>
        <v>0</v>
      </c>
      <c r="F696" s="62">
        <f t="shared" ca="1" si="295"/>
        <v>0</v>
      </c>
      <c r="G696" s="62">
        <f t="shared" ca="1" si="308"/>
        <v>709277.27500000002</v>
      </c>
      <c r="H696" s="43">
        <f ca="1">SUM(F$12:F696)</f>
        <v>360033.27500000002</v>
      </c>
      <c r="I696" s="60">
        <f ca="1">SUM(D$12:D696)+SUMIF(E$12:E696, "&lt;0")</f>
        <v>349244</v>
      </c>
      <c r="J696" s="43"/>
      <c r="K696" s="61">
        <v>44867</v>
      </c>
      <c r="L696" s="62">
        <f t="shared" ca="1" si="299"/>
        <v>1562</v>
      </c>
      <c r="M696" s="62">
        <f t="shared" ca="1" si="315"/>
        <v>1562</v>
      </c>
      <c r="N696" s="62">
        <f t="shared" ca="1" si="319"/>
        <v>1121.2750000000015</v>
      </c>
      <c r="O696" s="62">
        <f t="shared" ca="1" si="300"/>
        <v>440.72499999999854</v>
      </c>
      <c r="P696" s="62">
        <f t="shared" ca="1" si="301"/>
        <v>440.72499999999854</v>
      </c>
      <c r="Q696" s="62">
        <f t="shared" ca="1" si="309"/>
        <v>1008027.275</v>
      </c>
      <c r="R696" s="43">
        <f ca="1">SUM(P$12:P696)</f>
        <v>512369</v>
      </c>
      <c r="S696" s="60">
        <f ca="1">SUM(N$12:N696)+SUMIF(O$12:O696, "&lt;0")</f>
        <v>495658.27500000002</v>
      </c>
      <c r="U696" s="61">
        <v>44867</v>
      </c>
      <c r="V696" s="62">
        <f t="shared" ca="1" si="313"/>
        <v>2062</v>
      </c>
      <c r="W696" s="62">
        <f t="shared" ca="1" si="316"/>
        <v>2062</v>
      </c>
      <c r="X696" s="62">
        <f t="shared" ca="1" si="320"/>
        <v>1046.2750000000015</v>
      </c>
      <c r="Y696" s="62">
        <f t="shared" ca="1" si="302"/>
        <v>1015.7249999999985</v>
      </c>
      <c r="Z696" s="62">
        <f t="shared" ca="1" si="303"/>
        <v>1015.7249999999985</v>
      </c>
      <c r="AA696" s="62">
        <f t="shared" ca="1" si="310"/>
        <v>1306777.2749999999</v>
      </c>
      <c r="AB696" s="43">
        <f ca="1">SUM(Z$12:Z696)</f>
        <v>664839</v>
      </c>
      <c r="AC696" s="60">
        <f ca="1">SUM(X$12:X696)+SUMIF(Y$12:Y696, "&lt;0")</f>
        <v>641938.27500000002</v>
      </c>
      <c r="AE696" s="61">
        <v>44867</v>
      </c>
      <c r="AF696" s="62">
        <f t="shared" ca="1" si="296"/>
        <v>1562</v>
      </c>
      <c r="AG696" s="62">
        <f t="shared" ca="1" si="317"/>
        <v>1562</v>
      </c>
      <c r="AH696" s="62">
        <f t="shared" ca="1" si="321"/>
        <v>806.27500000000146</v>
      </c>
      <c r="AI696" s="62">
        <f t="shared" ca="1" si="304"/>
        <v>755.72499999999854</v>
      </c>
      <c r="AJ696" s="62">
        <f t="shared" ca="1" si="305"/>
        <v>755.72499999999854</v>
      </c>
      <c r="AK696" s="62">
        <f t="shared" ca="1" si="311"/>
        <v>1020527.275</v>
      </c>
      <c r="AL696" s="43">
        <f ca="1">SUM(AJ$12:AJ696)</f>
        <v>518629</v>
      </c>
      <c r="AM696" s="60">
        <f ca="1">SUM(AH$12:AH696)+SUMIF(AI$12:AI696, "&lt;0")</f>
        <v>501898.27500000002</v>
      </c>
      <c r="AO696" s="61">
        <v>44867</v>
      </c>
      <c r="AP696" s="62">
        <f t="shared" ca="1" si="297"/>
        <v>2062</v>
      </c>
      <c r="AQ696" s="62">
        <f t="shared" ca="1" si="318"/>
        <v>2062</v>
      </c>
      <c r="AR696" s="62">
        <f t="shared" ca="1" si="322"/>
        <v>986.55400000000009</v>
      </c>
      <c r="AS696" s="62">
        <f t="shared" ca="1" si="306"/>
        <v>1075.4459999999999</v>
      </c>
      <c r="AT696" s="62">
        <f t="shared" ca="1" si="307"/>
        <v>1075.4459999999999</v>
      </c>
      <c r="AU696" s="62">
        <f t="shared" ca="1" si="312"/>
        <v>1331777.2749999999</v>
      </c>
      <c r="AV696" s="43">
        <f ca="1">SUM(AT$12:AT696)</f>
        <v>677359</v>
      </c>
      <c r="AW696" s="60">
        <f ca="1">SUM(AR$12:AR696)+SUMIF(AS$12:AS696, "&lt;0")</f>
        <v>654418.27500000002</v>
      </c>
    </row>
    <row r="697" spans="1:49" x14ac:dyDescent="0.2">
      <c r="A697" s="33">
        <v>44868</v>
      </c>
      <c r="B697" s="54">
        <f ca="1">IF($A697&gt;= $C$5,$C$6, INDEX('[1]Historical Data'!$C$2:$C$745, MATCH(A697, '[1]Historical Data'!$A$2:$A$745, 0)))</f>
        <v>1062</v>
      </c>
      <c r="C697" s="62">
        <f t="shared" ca="1" si="314"/>
        <v>1062</v>
      </c>
      <c r="D697" s="62">
        <f t="shared" ca="1" si="323"/>
        <v>1062</v>
      </c>
      <c r="E697" s="62">
        <f t="shared" ca="1" si="298"/>
        <v>0</v>
      </c>
      <c r="F697" s="62">
        <f t="shared" ca="1" si="295"/>
        <v>0</v>
      </c>
      <c r="G697" s="62">
        <f t="shared" ca="1" si="308"/>
        <v>710339.27500000002</v>
      </c>
      <c r="H697" s="43">
        <f ca="1">SUM(F$12:F697)</f>
        <v>360033.27500000002</v>
      </c>
      <c r="I697" s="60">
        <f ca="1">SUM(D$12:D697)+SUMIF(E$12:E697, "&lt;0")</f>
        <v>350306</v>
      </c>
      <c r="J697" s="43"/>
      <c r="K697" s="61">
        <v>44868</v>
      </c>
      <c r="L697" s="62">
        <f t="shared" ca="1" si="299"/>
        <v>1562</v>
      </c>
      <c r="M697" s="62">
        <f t="shared" ca="1" si="315"/>
        <v>1562</v>
      </c>
      <c r="N697" s="62">
        <f t="shared" ca="1" si="319"/>
        <v>1206</v>
      </c>
      <c r="O697" s="62">
        <f t="shared" ca="1" si="300"/>
        <v>356</v>
      </c>
      <c r="P697" s="62">
        <f t="shared" ca="1" si="301"/>
        <v>356</v>
      </c>
      <c r="Q697" s="62">
        <f t="shared" ca="1" si="309"/>
        <v>1009589.275</v>
      </c>
      <c r="R697" s="43">
        <f ca="1">SUM(P$12:P697)</f>
        <v>512725</v>
      </c>
      <c r="S697" s="60">
        <f ca="1">SUM(N$12:N697)+SUMIF(O$12:O697, "&lt;0")</f>
        <v>496864.27500000002</v>
      </c>
      <c r="U697" s="61">
        <v>44868</v>
      </c>
      <c r="V697" s="62">
        <f t="shared" ca="1" si="313"/>
        <v>2062</v>
      </c>
      <c r="W697" s="62">
        <f t="shared" ca="1" si="316"/>
        <v>2062</v>
      </c>
      <c r="X697" s="62">
        <f t="shared" ca="1" si="320"/>
        <v>1446</v>
      </c>
      <c r="Y697" s="62">
        <f t="shared" ca="1" si="302"/>
        <v>616</v>
      </c>
      <c r="Z697" s="62">
        <f t="shared" ca="1" si="303"/>
        <v>616</v>
      </c>
      <c r="AA697" s="62">
        <f t="shared" ca="1" si="310"/>
        <v>1308839.2749999999</v>
      </c>
      <c r="AB697" s="43">
        <f ca="1">SUM(Z$12:Z697)</f>
        <v>665455</v>
      </c>
      <c r="AC697" s="60">
        <f ca="1">SUM(X$12:X697)+SUMIF(Y$12:Y697, "&lt;0")</f>
        <v>643384.27500000002</v>
      </c>
      <c r="AE697" s="61">
        <v>44868</v>
      </c>
      <c r="AF697" s="62">
        <f t="shared" ca="1" si="296"/>
        <v>1562</v>
      </c>
      <c r="AG697" s="62">
        <f t="shared" ca="1" si="317"/>
        <v>1562</v>
      </c>
      <c r="AH697" s="62">
        <f t="shared" ca="1" si="321"/>
        <v>1206</v>
      </c>
      <c r="AI697" s="62">
        <f t="shared" ca="1" si="304"/>
        <v>356</v>
      </c>
      <c r="AJ697" s="62">
        <f t="shared" ca="1" si="305"/>
        <v>356</v>
      </c>
      <c r="AK697" s="62">
        <f t="shared" ca="1" si="311"/>
        <v>1022089.275</v>
      </c>
      <c r="AL697" s="43">
        <f ca="1">SUM(AJ$12:AJ697)</f>
        <v>518985</v>
      </c>
      <c r="AM697" s="60">
        <f ca="1">SUM(AH$12:AH697)+SUMIF(AI$12:AI697, "&lt;0")</f>
        <v>503104.27500000002</v>
      </c>
      <c r="AO697" s="61">
        <v>44868</v>
      </c>
      <c r="AP697" s="62">
        <f t="shared" ca="1" si="297"/>
        <v>2062</v>
      </c>
      <c r="AQ697" s="62">
        <f t="shared" ca="1" si="318"/>
        <v>2062</v>
      </c>
      <c r="AR697" s="62">
        <f t="shared" ca="1" si="322"/>
        <v>1446</v>
      </c>
      <c r="AS697" s="62">
        <f t="shared" ca="1" si="306"/>
        <v>616</v>
      </c>
      <c r="AT697" s="62">
        <f t="shared" ca="1" si="307"/>
        <v>616</v>
      </c>
      <c r="AU697" s="62">
        <f t="shared" ca="1" si="312"/>
        <v>1333839.2749999999</v>
      </c>
      <c r="AV697" s="43">
        <f ca="1">SUM(AT$12:AT697)</f>
        <v>677975</v>
      </c>
      <c r="AW697" s="60">
        <f ca="1">SUM(AR$12:AR697)+SUMIF(AS$12:AS697, "&lt;0")</f>
        <v>655864.27500000002</v>
      </c>
    </row>
    <row r="698" spans="1:49" x14ac:dyDescent="0.2">
      <c r="A698" s="33">
        <v>44869</v>
      </c>
      <c r="B698" s="54">
        <f ca="1">IF($A698&gt;= $C$5,$C$6, INDEX('[1]Historical Data'!$C$2:$C$745, MATCH(A698, '[1]Historical Data'!$A$2:$A$745, 0)))</f>
        <v>1062</v>
      </c>
      <c r="C698" s="62">
        <f t="shared" ca="1" si="314"/>
        <v>1062</v>
      </c>
      <c r="D698" s="62">
        <f t="shared" ca="1" si="323"/>
        <v>781.27500000000146</v>
      </c>
      <c r="E698" s="62">
        <f t="shared" ca="1" si="298"/>
        <v>280.72499999999854</v>
      </c>
      <c r="F698" s="62">
        <f t="shared" ca="1" si="295"/>
        <v>280.72499999999854</v>
      </c>
      <c r="G698" s="62">
        <f t="shared" ca="1" si="308"/>
        <v>711401.27500000002</v>
      </c>
      <c r="H698" s="43">
        <f ca="1">SUM(F$12:F698)</f>
        <v>360314</v>
      </c>
      <c r="I698" s="60">
        <f ca="1">SUM(D$12:D698)+SUMIF(E$12:E698, "&lt;0")</f>
        <v>351087.27500000002</v>
      </c>
      <c r="J698" s="43"/>
      <c r="K698" s="61">
        <v>44869</v>
      </c>
      <c r="L698" s="62">
        <f t="shared" ca="1" si="299"/>
        <v>1562</v>
      </c>
      <c r="M698" s="62">
        <f t="shared" ca="1" si="315"/>
        <v>1562</v>
      </c>
      <c r="N698" s="62">
        <f t="shared" ca="1" si="319"/>
        <v>988</v>
      </c>
      <c r="O698" s="62">
        <f t="shared" ca="1" si="300"/>
        <v>574</v>
      </c>
      <c r="P698" s="62">
        <f t="shared" ca="1" si="301"/>
        <v>574</v>
      </c>
      <c r="Q698" s="62">
        <f t="shared" ca="1" si="309"/>
        <v>1011151.275</v>
      </c>
      <c r="R698" s="43">
        <f ca="1">SUM(P$12:P698)</f>
        <v>513299</v>
      </c>
      <c r="S698" s="60">
        <f ca="1">SUM(N$12:N698)+SUMIF(O$12:O698, "&lt;0")</f>
        <v>497852.27500000002</v>
      </c>
      <c r="U698" s="61">
        <v>44869</v>
      </c>
      <c r="V698" s="62">
        <f t="shared" ca="1" si="313"/>
        <v>2062</v>
      </c>
      <c r="W698" s="62">
        <f t="shared" ca="1" si="316"/>
        <v>2062</v>
      </c>
      <c r="X698" s="62">
        <f t="shared" ca="1" si="320"/>
        <v>1233</v>
      </c>
      <c r="Y698" s="62">
        <f t="shared" ca="1" si="302"/>
        <v>829</v>
      </c>
      <c r="Z698" s="62">
        <f t="shared" ca="1" si="303"/>
        <v>829</v>
      </c>
      <c r="AA698" s="62">
        <f t="shared" ca="1" si="310"/>
        <v>1310901.2749999999</v>
      </c>
      <c r="AB698" s="43">
        <f ca="1">SUM(Z$12:Z698)</f>
        <v>666284</v>
      </c>
      <c r="AC698" s="60">
        <f ca="1">SUM(X$12:X698)+SUMIF(Y$12:Y698, "&lt;0")</f>
        <v>644617.27500000002</v>
      </c>
      <c r="AE698" s="61">
        <v>44869</v>
      </c>
      <c r="AF698" s="62">
        <f t="shared" ca="1" si="296"/>
        <v>1562</v>
      </c>
      <c r="AG698" s="62">
        <f t="shared" ca="1" si="317"/>
        <v>1562</v>
      </c>
      <c r="AH698" s="62">
        <f t="shared" ca="1" si="321"/>
        <v>993</v>
      </c>
      <c r="AI698" s="62">
        <f t="shared" ca="1" si="304"/>
        <v>569</v>
      </c>
      <c r="AJ698" s="62">
        <f t="shared" ca="1" si="305"/>
        <v>569</v>
      </c>
      <c r="AK698" s="62">
        <f t="shared" ca="1" si="311"/>
        <v>1023651.275</v>
      </c>
      <c r="AL698" s="43">
        <f ca="1">SUM(AJ$12:AJ698)</f>
        <v>519554</v>
      </c>
      <c r="AM698" s="60">
        <f ca="1">SUM(AH$12:AH698)+SUMIF(AI$12:AI698, "&lt;0")</f>
        <v>504097.27500000002</v>
      </c>
      <c r="AO698" s="61">
        <v>44869</v>
      </c>
      <c r="AP698" s="62">
        <f t="shared" ca="1" si="297"/>
        <v>2062</v>
      </c>
      <c r="AQ698" s="62">
        <f t="shared" ca="1" si="318"/>
        <v>2062</v>
      </c>
      <c r="AR698" s="62">
        <f t="shared" ca="1" si="322"/>
        <v>1243</v>
      </c>
      <c r="AS698" s="62">
        <f t="shared" ca="1" si="306"/>
        <v>819</v>
      </c>
      <c r="AT698" s="62">
        <f t="shared" ca="1" si="307"/>
        <v>819</v>
      </c>
      <c r="AU698" s="62">
        <f t="shared" ca="1" si="312"/>
        <v>1335901.2749999999</v>
      </c>
      <c r="AV698" s="43">
        <f ca="1">SUM(AT$12:AT698)</f>
        <v>678794</v>
      </c>
      <c r="AW698" s="60">
        <f ca="1">SUM(AR$12:AR698)+SUMIF(AS$12:AS698, "&lt;0")</f>
        <v>657107.27500000002</v>
      </c>
    </row>
    <row r="699" spans="1:49" x14ac:dyDescent="0.2">
      <c r="A699" s="33">
        <v>44870</v>
      </c>
      <c r="B699" s="54">
        <f ca="1">IF($A699&gt;= $C$5,$C$6, INDEX('[1]Historical Data'!$C$2:$C$745, MATCH(A699, '[1]Historical Data'!$A$2:$A$745, 0)))</f>
        <v>1062</v>
      </c>
      <c r="C699" s="62">
        <f t="shared" ca="1" si="314"/>
        <v>1062</v>
      </c>
      <c r="D699" s="62">
        <f t="shared" ca="1" si="323"/>
        <v>728</v>
      </c>
      <c r="E699" s="62">
        <f t="shared" ca="1" si="298"/>
        <v>334</v>
      </c>
      <c r="F699" s="62">
        <f t="shared" ca="1" si="295"/>
        <v>334</v>
      </c>
      <c r="G699" s="62">
        <f t="shared" ca="1" si="308"/>
        <v>712463.27500000002</v>
      </c>
      <c r="H699" s="43">
        <f ca="1">SUM(F$12:F699)</f>
        <v>360648</v>
      </c>
      <c r="I699" s="60">
        <f ca="1">SUM(D$12:D699)+SUMIF(E$12:E699, "&lt;0")</f>
        <v>351815.27500000002</v>
      </c>
      <c r="J699" s="43"/>
      <c r="K699" s="61">
        <v>44870</v>
      </c>
      <c r="L699" s="62">
        <f t="shared" ca="1" si="299"/>
        <v>1562</v>
      </c>
      <c r="M699" s="62">
        <f t="shared" ca="1" si="315"/>
        <v>1562</v>
      </c>
      <c r="N699" s="62">
        <f t="shared" ca="1" si="319"/>
        <v>978</v>
      </c>
      <c r="O699" s="62">
        <f t="shared" ca="1" si="300"/>
        <v>584</v>
      </c>
      <c r="P699" s="62">
        <f t="shared" ca="1" si="301"/>
        <v>584</v>
      </c>
      <c r="Q699" s="62">
        <f t="shared" ca="1" si="309"/>
        <v>1012713.275</v>
      </c>
      <c r="R699" s="43">
        <f ca="1">SUM(P$12:P699)</f>
        <v>513883</v>
      </c>
      <c r="S699" s="60">
        <f ca="1">SUM(N$12:N699)+SUMIF(O$12:O699, "&lt;0")</f>
        <v>498830.27500000002</v>
      </c>
      <c r="U699" s="61">
        <v>44870</v>
      </c>
      <c r="V699" s="62">
        <f t="shared" ca="1" si="313"/>
        <v>2062</v>
      </c>
      <c r="W699" s="62">
        <f t="shared" ca="1" si="316"/>
        <v>2062</v>
      </c>
      <c r="X699" s="62">
        <f t="shared" ca="1" si="320"/>
        <v>1228</v>
      </c>
      <c r="Y699" s="62">
        <f t="shared" ca="1" si="302"/>
        <v>834</v>
      </c>
      <c r="Z699" s="62">
        <f t="shared" ca="1" si="303"/>
        <v>834</v>
      </c>
      <c r="AA699" s="62">
        <f t="shared" ca="1" si="310"/>
        <v>1312963.2749999999</v>
      </c>
      <c r="AB699" s="43">
        <f ca="1">SUM(Z$12:Z699)</f>
        <v>667118</v>
      </c>
      <c r="AC699" s="60">
        <f ca="1">SUM(X$12:X699)+SUMIF(Y$12:Y699, "&lt;0")</f>
        <v>645845.27500000002</v>
      </c>
      <c r="AE699" s="61">
        <v>44870</v>
      </c>
      <c r="AF699" s="62">
        <f t="shared" ca="1" si="296"/>
        <v>1562</v>
      </c>
      <c r="AG699" s="62">
        <f t="shared" ca="1" si="317"/>
        <v>1562</v>
      </c>
      <c r="AH699" s="62">
        <f t="shared" ca="1" si="321"/>
        <v>988</v>
      </c>
      <c r="AI699" s="62">
        <f t="shared" ca="1" si="304"/>
        <v>574</v>
      </c>
      <c r="AJ699" s="62">
        <f t="shared" ca="1" si="305"/>
        <v>574</v>
      </c>
      <c r="AK699" s="62">
        <f t="shared" ca="1" si="311"/>
        <v>1025213.275</v>
      </c>
      <c r="AL699" s="43">
        <f ca="1">SUM(AJ$12:AJ699)</f>
        <v>520128</v>
      </c>
      <c r="AM699" s="60">
        <f ca="1">SUM(AH$12:AH699)+SUMIF(AI$12:AI699, "&lt;0")</f>
        <v>505085.27500000002</v>
      </c>
      <c r="AO699" s="61">
        <v>44870</v>
      </c>
      <c r="AP699" s="62">
        <f t="shared" ca="1" si="297"/>
        <v>2062</v>
      </c>
      <c r="AQ699" s="62">
        <f t="shared" ca="1" si="318"/>
        <v>2062</v>
      </c>
      <c r="AR699" s="62">
        <f t="shared" ca="1" si="322"/>
        <v>1248</v>
      </c>
      <c r="AS699" s="62">
        <f t="shared" ca="1" si="306"/>
        <v>814</v>
      </c>
      <c r="AT699" s="62">
        <f t="shared" ca="1" si="307"/>
        <v>814</v>
      </c>
      <c r="AU699" s="62">
        <f t="shared" ca="1" si="312"/>
        <v>1337963.2749999999</v>
      </c>
      <c r="AV699" s="43">
        <f ca="1">SUM(AT$12:AT699)</f>
        <v>679608</v>
      </c>
      <c r="AW699" s="60">
        <f ca="1">SUM(AR$12:AR699)+SUMIF(AS$12:AS699, "&lt;0")</f>
        <v>658355.27500000002</v>
      </c>
    </row>
    <row r="700" spans="1:49" x14ac:dyDescent="0.2">
      <c r="A700" s="33">
        <v>44871</v>
      </c>
      <c r="B700" s="54">
        <f ca="1">IF($A700&gt;= $C$5,$C$6, INDEX('[1]Historical Data'!$C$2:$C$745, MATCH(A700, '[1]Historical Data'!$A$2:$A$745, 0)))</f>
        <v>1062</v>
      </c>
      <c r="C700" s="62">
        <f t="shared" ca="1" si="314"/>
        <v>1062</v>
      </c>
      <c r="D700" s="62">
        <f t="shared" ca="1" si="323"/>
        <v>1018</v>
      </c>
      <c r="E700" s="62">
        <f t="shared" ca="1" si="298"/>
        <v>44</v>
      </c>
      <c r="F700" s="62">
        <f t="shared" ca="1" si="295"/>
        <v>44</v>
      </c>
      <c r="G700" s="62">
        <f t="shared" ca="1" si="308"/>
        <v>713525.27500000002</v>
      </c>
      <c r="H700" s="43">
        <f ca="1">SUM(F$12:F700)</f>
        <v>360692</v>
      </c>
      <c r="I700" s="60">
        <f ca="1">SUM(D$12:D700)+SUMIF(E$12:E700, "&lt;0")</f>
        <v>352833.27500000002</v>
      </c>
      <c r="J700" s="43"/>
      <c r="K700" s="61">
        <v>44871</v>
      </c>
      <c r="L700" s="62">
        <f t="shared" ca="1" si="299"/>
        <v>1562</v>
      </c>
      <c r="M700" s="62">
        <f t="shared" ca="1" si="315"/>
        <v>1562</v>
      </c>
      <c r="N700" s="62">
        <f t="shared" ca="1" si="319"/>
        <v>1273</v>
      </c>
      <c r="O700" s="62">
        <f t="shared" ca="1" si="300"/>
        <v>289</v>
      </c>
      <c r="P700" s="62">
        <f t="shared" ca="1" si="301"/>
        <v>289</v>
      </c>
      <c r="Q700" s="62">
        <f t="shared" ca="1" si="309"/>
        <v>1014275.275</v>
      </c>
      <c r="R700" s="43">
        <f ca="1">SUM(P$12:P700)</f>
        <v>514172</v>
      </c>
      <c r="S700" s="60">
        <f ca="1">SUM(N$12:N700)+SUMIF(O$12:O700, "&lt;0")</f>
        <v>500103.27500000002</v>
      </c>
      <c r="U700" s="61">
        <v>44871</v>
      </c>
      <c r="V700" s="62">
        <f t="shared" ca="1" si="313"/>
        <v>2062</v>
      </c>
      <c r="W700" s="62">
        <f t="shared" ca="1" si="316"/>
        <v>2062</v>
      </c>
      <c r="X700" s="62">
        <f t="shared" ca="1" si="320"/>
        <v>1528</v>
      </c>
      <c r="Y700" s="62">
        <f t="shared" ca="1" si="302"/>
        <v>534</v>
      </c>
      <c r="Z700" s="62">
        <f t="shared" ca="1" si="303"/>
        <v>534</v>
      </c>
      <c r="AA700" s="62">
        <f t="shared" ca="1" si="310"/>
        <v>1315025.2749999999</v>
      </c>
      <c r="AB700" s="43">
        <f ca="1">SUM(Z$12:Z700)</f>
        <v>667652</v>
      </c>
      <c r="AC700" s="60">
        <f ca="1">SUM(X$12:X700)+SUMIF(Y$12:Y700, "&lt;0")</f>
        <v>647373.27500000002</v>
      </c>
      <c r="AE700" s="61">
        <v>44871</v>
      </c>
      <c r="AF700" s="62">
        <f t="shared" ca="1" si="296"/>
        <v>1562</v>
      </c>
      <c r="AG700" s="62">
        <f t="shared" ca="1" si="317"/>
        <v>1562</v>
      </c>
      <c r="AH700" s="62">
        <f t="shared" ca="1" si="321"/>
        <v>1278</v>
      </c>
      <c r="AI700" s="62">
        <f t="shared" ca="1" si="304"/>
        <v>284</v>
      </c>
      <c r="AJ700" s="62">
        <f t="shared" ca="1" si="305"/>
        <v>284</v>
      </c>
      <c r="AK700" s="62">
        <f t="shared" ca="1" si="311"/>
        <v>1026775.275</v>
      </c>
      <c r="AL700" s="43">
        <f ca="1">SUM(AJ$12:AJ700)</f>
        <v>520412</v>
      </c>
      <c r="AM700" s="60">
        <f ca="1">SUM(AH$12:AH700)+SUMIF(AI$12:AI700, "&lt;0")</f>
        <v>506363.27500000002</v>
      </c>
      <c r="AO700" s="61">
        <v>44871</v>
      </c>
      <c r="AP700" s="62">
        <f t="shared" ca="1" si="297"/>
        <v>2062</v>
      </c>
      <c r="AQ700" s="62">
        <f t="shared" ca="1" si="318"/>
        <v>2062</v>
      </c>
      <c r="AR700" s="62">
        <f t="shared" ca="1" si="322"/>
        <v>1538</v>
      </c>
      <c r="AS700" s="62">
        <f t="shared" ca="1" si="306"/>
        <v>524</v>
      </c>
      <c r="AT700" s="62">
        <f t="shared" ca="1" si="307"/>
        <v>524</v>
      </c>
      <c r="AU700" s="62">
        <f t="shared" ca="1" si="312"/>
        <v>1340025.2749999999</v>
      </c>
      <c r="AV700" s="43">
        <f ca="1">SUM(AT$12:AT700)</f>
        <v>680132</v>
      </c>
      <c r="AW700" s="60">
        <f ca="1">SUM(AR$12:AR700)+SUMIF(AS$12:AS700, "&lt;0")</f>
        <v>659893.27500000002</v>
      </c>
    </row>
    <row r="701" spans="1:49" x14ac:dyDescent="0.2">
      <c r="A701" s="33">
        <v>44872</v>
      </c>
      <c r="B701" s="54">
        <f ca="1">IF($A701&gt;= $C$5,$C$6, INDEX('[1]Historical Data'!$C$2:$C$745, MATCH(A701, '[1]Historical Data'!$A$2:$A$745, 0)))</f>
        <v>1062</v>
      </c>
      <c r="C701" s="62">
        <f t="shared" ca="1" si="314"/>
        <v>1062</v>
      </c>
      <c r="D701" s="62">
        <f t="shared" ca="1" si="323"/>
        <v>729</v>
      </c>
      <c r="E701" s="62">
        <f t="shared" ca="1" si="298"/>
        <v>333</v>
      </c>
      <c r="F701" s="62">
        <f t="shared" ca="1" si="295"/>
        <v>333</v>
      </c>
      <c r="G701" s="62">
        <f t="shared" ca="1" si="308"/>
        <v>714587.27500000002</v>
      </c>
      <c r="H701" s="43">
        <f ca="1">SUM(F$12:F701)</f>
        <v>361025</v>
      </c>
      <c r="I701" s="60">
        <f ca="1">SUM(D$12:D701)+SUMIF(E$12:E701, "&lt;0")</f>
        <v>353562.27500000002</v>
      </c>
      <c r="J701" s="43"/>
      <c r="K701" s="61">
        <v>44872</v>
      </c>
      <c r="L701" s="62">
        <f t="shared" ca="1" si="299"/>
        <v>1562</v>
      </c>
      <c r="M701" s="62">
        <f t="shared" ca="1" si="315"/>
        <v>1562</v>
      </c>
      <c r="N701" s="62">
        <f t="shared" ca="1" si="319"/>
        <v>989</v>
      </c>
      <c r="O701" s="62">
        <f t="shared" ca="1" si="300"/>
        <v>573</v>
      </c>
      <c r="P701" s="62">
        <f t="shared" ca="1" si="301"/>
        <v>573</v>
      </c>
      <c r="Q701" s="62">
        <f t="shared" ca="1" si="309"/>
        <v>1015837.275</v>
      </c>
      <c r="R701" s="43">
        <f ca="1">SUM(P$12:P701)</f>
        <v>514745</v>
      </c>
      <c r="S701" s="60">
        <f ca="1">SUM(N$12:N701)+SUMIF(O$12:O701, "&lt;0")</f>
        <v>501092.27500000002</v>
      </c>
      <c r="U701" s="61">
        <v>44872</v>
      </c>
      <c r="V701" s="62">
        <f t="shared" ca="1" si="313"/>
        <v>2062</v>
      </c>
      <c r="W701" s="62">
        <f t="shared" ca="1" si="316"/>
        <v>2062</v>
      </c>
      <c r="X701" s="62">
        <f t="shared" ca="1" si="320"/>
        <v>1249</v>
      </c>
      <c r="Y701" s="62">
        <f t="shared" ca="1" si="302"/>
        <v>813</v>
      </c>
      <c r="Z701" s="62">
        <f t="shared" ca="1" si="303"/>
        <v>813</v>
      </c>
      <c r="AA701" s="62">
        <f t="shared" ca="1" si="310"/>
        <v>1317087.2749999999</v>
      </c>
      <c r="AB701" s="43">
        <f ca="1">SUM(Z$12:Z701)</f>
        <v>668465</v>
      </c>
      <c r="AC701" s="60">
        <f ca="1">SUM(X$12:X701)+SUMIF(Y$12:Y701, "&lt;0")</f>
        <v>648622.27500000002</v>
      </c>
      <c r="AE701" s="61">
        <v>44872</v>
      </c>
      <c r="AF701" s="62">
        <f t="shared" ca="1" si="296"/>
        <v>1562</v>
      </c>
      <c r="AG701" s="62">
        <f t="shared" ca="1" si="317"/>
        <v>1562</v>
      </c>
      <c r="AH701" s="62">
        <f t="shared" ca="1" si="321"/>
        <v>989</v>
      </c>
      <c r="AI701" s="62">
        <f t="shared" ca="1" si="304"/>
        <v>573</v>
      </c>
      <c r="AJ701" s="62">
        <f t="shared" ca="1" si="305"/>
        <v>573</v>
      </c>
      <c r="AK701" s="62">
        <f t="shared" ca="1" si="311"/>
        <v>1028337.275</v>
      </c>
      <c r="AL701" s="43">
        <f ca="1">SUM(AJ$12:AJ701)</f>
        <v>520985</v>
      </c>
      <c r="AM701" s="60">
        <f ca="1">SUM(AH$12:AH701)+SUMIF(AI$12:AI701, "&lt;0")</f>
        <v>507352.27500000002</v>
      </c>
      <c r="AO701" s="61">
        <v>44872</v>
      </c>
      <c r="AP701" s="62">
        <f t="shared" ca="1" si="297"/>
        <v>2062</v>
      </c>
      <c r="AQ701" s="62">
        <f t="shared" ca="1" si="318"/>
        <v>2062</v>
      </c>
      <c r="AR701" s="62">
        <f t="shared" ca="1" si="322"/>
        <v>1249</v>
      </c>
      <c r="AS701" s="62">
        <f t="shared" ca="1" si="306"/>
        <v>813</v>
      </c>
      <c r="AT701" s="62">
        <f t="shared" ca="1" si="307"/>
        <v>813</v>
      </c>
      <c r="AU701" s="62">
        <f t="shared" ca="1" si="312"/>
        <v>1342087.2749999999</v>
      </c>
      <c r="AV701" s="43">
        <f ca="1">SUM(AT$12:AT701)</f>
        <v>680945</v>
      </c>
      <c r="AW701" s="60">
        <f ca="1">SUM(AR$12:AR701)+SUMIF(AS$12:AS701, "&lt;0")</f>
        <v>661142.27500000002</v>
      </c>
    </row>
    <row r="702" spans="1:49" x14ac:dyDescent="0.2">
      <c r="A702" s="33">
        <v>44873</v>
      </c>
      <c r="B702" s="54">
        <f ca="1">IF($A702&gt;= $C$5,$C$6, INDEX('[1]Historical Data'!$C$2:$C$745, MATCH(A702, '[1]Historical Data'!$A$2:$A$745, 0)))</f>
        <v>1062</v>
      </c>
      <c r="C702" s="62">
        <f t="shared" ca="1" si="314"/>
        <v>1062</v>
      </c>
      <c r="D702" s="62">
        <f t="shared" ca="1" si="323"/>
        <v>674</v>
      </c>
      <c r="E702" s="62">
        <f t="shared" ca="1" si="298"/>
        <v>388</v>
      </c>
      <c r="F702" s="62">
        <f t="shared" ca="1" si="295"/>
        <v>388</v>
      </c>
      <c r="G702" s="62">
        <f t="shared" ca="1" si="308"/>
        <v>715649.27500000002</v>
      </c>
      <c r="H702" s="43">
        <f ca="1">SUM(F$12:F702)</f>
        <v>361413</v>
      </c>
      <c r="I702" s="60">
        <f ca="1">SUM(D$12:D702)+SUMIF(E$12:E702, "&lt;0")</f>
        <v>354236.27500000002</v>
      </c>
      <c r="J702" s="43"/>
      <c r="K702" s="61">
        <v>44873</v>
      </c>
      <c r="L702" s="62">
        <f t="shared" ca="1" si="299"/>
        <v>1562</v>
      </c>
      <c r="M702" s="62">
        <f t="shared" ca="1" si="315"/>
        <v>1562</v>
      </c>
      <c r="N702" s="62">
        <f t="shared" ca="1" si="319"/>
        <v>934</v>
      </c>
      <c r="O702" s="62">
        <f t="shared" ca="1" si="300"/>
        <v>628</v>
      </c>
      <c r="P702" s="62">
        <f t="shared" ca="1" si="301"/>
        <v>628</v>
      </c>
      <c r="Q702" s="62">
        <f t="shared" ca="1" si="309"/>
        <v>1017399.275</v>
      </c>
      <c r="R702" s="43">
        <f ca="1">SUM(P$12:P702)</f>
        <v>515373</v>
      </c>
      <c r="S702" s="60">
        <f ca="1">SUM(N$12:N702)+SUMIF(O$12:O702, "&lt;0")</f>
        <v>502026.27500000002</v>
      </c>
      <c r="U702" s="61">
        <v>44873</v>
      </c>
      <c r="V702" s="62">
        <f t="shared" ca="1" si="313"/>
        <v>2062</v>
      </c>
      <c r="W702" s="62">
        <f t="shared" ca="1" si="316"/>
        <v>2062</v>
      </c>
      <c r="X702" s="62">
        <f t="shared" ca="1" si="320"/>
        <v>1194</v>
      </c>
      <c r="Y702" s="62">
        <f t="shared" ca="1" si="302"/>
        <v>868</v>
      </c>
      <c r="Z702" s="62">
        <f t="shared" ca="1" si="303"/>
        <v>868</v>
      </c>
      <c r="AA702" s="62">
        <f t="shared" ca="1" si="310"/>
        <v>1319149.2749999999</v>
      </c>
      <c r="AB702" s="43">
        <f ca="1">SUM(Z$12:Z702)</f>
        <v>669333</v>
      </c>
      <c r="AC702" s="60">
        <f ca="1">SUM(X$12:X702)+SUMIF(Y$12:Y702, "&lt;0")</f>
        <v>649816.27500000002</v>
      </c>
      <c r="AE702" s="61">
        <v>44873</v>
      </c>
      <c r="AF702" s="62">
        <f t="shared" ca="1" si="296"/>
        <v>1562</v>
      </c>
      <c r="AG702" s="62">
        <f t="shared" ca="1" si="317"/>
        <v>1562</v>
      </c>
      <c r="AH702" s="62">
        <f t="shared" ca="1" si="321"/>
        <v>934</v>
      </c>
      <c r="AI702" s="62">
        <f t="shared" ca="1" si="304"/>
        <v>628</v>
      </c>
      <c r="AJ702" s="62">
        <f t="shared" ca="1" si="305"/>
        <v>628</v>
      </c>
      <c r="AK702" s="62">
        <f t="shared" ca="1" si="311"/>
        <v>1029899.275</v>
      </c>
      <c r="AL702" s="43">
        <f ca="1">SUM(AJ$12:AJ702)</f>
        <v>521613</v>
      </c>
      <c r="AM702" s="60">
        <f ca="1">SUM(AH$12:AH702)+SUMIF(AI$12:AI702, "&lt;0")</f>
        <v>508286.27500000002</v>
      </c>
      <c r="AO702" s="61">
        <v>44873</v>
      </c>
      <c r="AP702" s="62">
        <f t="shared" ca="1" si="297"/>
        <v>2062</v>
      </c>
      <c r="AQ702" s="62">
        <f t="shared" ca="1" si="318"/>
        <v>2062</v>
      </c>
      <c r="AR702" s="62">
        <f t="shared" ca="1" si="322"/>
        <v>1194</v>
      </c>
      <c r="AS702" s="62">
        <f t="shared" ca="1" si="306"/>
        <v>868</v>
      </c>
      <c r="AT702" s="62">
        <f t="shared" ca="1" si="307"/>
        <v>868</v>
      </c>
      <c r="AU702" s="62">
        <f t="shared" ca="1" si="312"/>
        <v>1344149.2749999999</v>
      </c>
      <c r="AV702" s="43">
        <f ca="1">SUM(AT$12:AT702)</f>
        <v>681813</v>
      </c>
      <c r="AW702" s="60">
        <f ca="1">SUM(AR$12:AR702)+SUMIF(AS$12:AS702, "&lt;0")</f>
        <v>662336.27500000002</v>
      </c>
    </row>
    <row r="703" spans="1:49" x14ac:dyDescent="0.2">
      <c r="A703" s="33">
        <v>44874</v>
      </c>
      <c r="B703" s="54">
        <f ca="1">IF($A703&gt;= $C$5,$C$6, INDEX('[1]Historical Data'!$C$2:$C$745, MATCH(A703, '[1]Historical Data'!$A$2:$A$745, 0)))</f>
        <v>1062</v>
      </c>
      <c r="C703" s="62">
        <f t="shared" ca="1" si="314"/>
        <v>1062</v>
      </c>
      <c r="D703" s="62">
        <f t="shared" ca="1" si="323"/>
        <v>634</v>
      </c>
      <c r="E703" s="62">
        <f t="shared" ca="1" si="298"/>
        <v>428</v>
      </c>
      <c r="F703" s="62">
        <f t="shared" ca="1" si="295"/>
        <v>428</v>
      </c>
      <c r="G703" s="62">
        <f t="shared" ca="1" si="308"/>
        <v>716711.27500000002</v>
      </c>
      <c r="H703" s="43">
        <f ca="1">SUM(F$12:F703)</f>
        <v>361841</v>
      </c>
      <c r="I703" s="60">
        <f ca="1">SUM(D$12:D703)+SUMIF(E$12:E703, "&lt;0")</f>
        <v>354870.27500000002</v>
      </c>
      <c r="J703" s="43"/>
      <c r="K703" s="61">
        <v>44874</v>
      </c>
      <c r="L703" s="62">
        <f t="shared" ca="1" si="299"/>
        <v>1562</v>
      </c>
      <c r="M703" s="62">
        <f t="shared" ca="1" si="315"/>
        <v>1562</v>
      </c>
      <c r="N703" s="62">
        <f t="shared" ca="1" si="319"/>
        <v>894</v>
      </c>
      <c r="O703" s="62">
        <f t="shared" ca="1" si="300"/>
        <v>668</v>
      </c>
      <c r="P703" s="62">
        <f t="shared" ca="1" si="301"/>
        <v>668</v>
      </c>
      <c r="Q703" s="62">
        <f t="shared" ca="1" si="309"/>
        <v>1018961.275</v>
      </c>
      <c r="R703" s="43">
        <f ca="1">SUM(P$12:P703)</f>
        <v>516041</v>
      </c>
      <c r="S703" s="60">
        <f ca="1">SUM(N$12:N703)+SUMIF(O$12:O703, "&lt;0")</f>
        <v>502920.27500000002</v>
      </c>
      <c r="U703" s="61">
        <v>44874</v>
      </c>
      <c r="V703" s="62">
        <f t="shared" ca="1" si="313"/>
        <v>2062</v>
      </c>
      <c r="W703" s="62">
        <f t="shared" ca="1" si="316"/>
        <v>2062</v>
      </c>
      <c r="X703" s="62">
        <f t="shared" ca="1" si="320"/>
        <v>1154</v>
      </c>
      <c r="Y703" s="62">
        <f t="shared" ca="1" si="302"/>
        <v>908</v>
      </c>
      <c r="Z703" s="62">
        <f t="shared" ca="1" si="303"/>
        <v>908</v>
      </c>
      <c r="AA703" s="62">
        <f t="shared" ca="1" si="310"/>
        <v>1321211.2749999999</v>
      </c>
      <c r="AB703" s="43">
        <f ca="1">SUM(Z$12:Z703)</f>
        <v>670241</v>
      </c>
      <c r="AC703" s="60">
        <f ca="1">SUM(X$12:X703)+SUMIF(Y$12:Y703, "&lt;0")</f>
        <v>650970.27500000002</v>
      </c>
      <c r="AE703" s="61">
        <v>44874</v>
      </c>
      <c r="AF703" s="62">
        <f t="shared" ca="1" si="296"/>
        <v>1562</v>
      </c>
      <c r="AG703" s="62">
        <f t="shared" ca="1" si="317"/>
        <v>1562</v>
      </c>
      <c r="AH703" s="62">
        <f t="shared" ca="1" si="321"/>
        <v>894</v>
      </c>
      <c r="AI703" s="62">
        <f t="shared" ca="1" si="304"/>
        <v>668</v>
      </c>
      <c r="AJ703" s="62">
        <f t="shared" ca="1" si="305"/>
        <v>668</v>
      </c>
      <c r="AK703" s="62">
        <f t="shared" ca="1" si="311"/>
        <v>1031461.275</v>
      </c>
      <c r="AL703" s="43">
        <f ca="1">SUM(AJ$12:AJ703)</f>
        <v>522281</v>
      </c>
      <c r="AM703" s="60">
        <f ca="1">SUM(AH$12:AH703)+SUMIF(AI$12:AI703, "&lt;0")</f>
        <v>509180.27500000002</v>
      </c>
      <c r="AO703" s="61">
        <v>44874</v>
      </c>
      <c r="AP703" s="62">
        <f t="shared" ca="1" si="297"/>
        <v>2062</v>
      </c>
      <c r="AQ703" s="62">
        <f t="shared" ca="1" si="318"/>
        <v>2062</v>
      </c>
      <c r="AR703" s="62">
        <f t="shared" ca="1" si="322"/>
        <v>1154</v>
      </c>
      <c r="AS703" s="62">
        <f t="shared" ca="1" si="306"/>
        <v>908</v>
      </c>
      <c r="AT703" s="62">
        <f t="shared" ca="1" si="307"/>
        <v>908</v>
      </c>
      <c r="AU703" s="62">
        <f t="shared" ca="1" si="312"/>
        <v>1346211.2749999999</v>
      </c>
      <c r="AV703" s="43">
        <f ca="1">SUM(AT$12:AT703)</f>
        <v>682721</v>
      </c>
      <c r="AW703" s="60">
        <f ca="1">SUM(AR$12:AR703)+SUMIF(AS$12:AS703, "&lt;0")</f>
        <v>663490.27500000002</v>
      </c>
    </row>
    <row r="704" spans="1:49" x14ac:dyDescent="0.2">
      <c r="A704" s="33">
        <v>44875</v>
      </c>
      <c r="B704" s="54">
        <f ca="1">IF($A704&gt;= $C$5,$C$6, INDEX('[1]Historical Data'!$C$2:$C$745, MATCH(A704, '[1]Historical Data'!$A$2:$A$745, 0)))</f>
        <v>1062</v>
      </c>
      <c r="C704" s="62">
        <f t="shared" ca="1" si="314"/>
        <v>1062</v>
      </c>
      <c r="D704" s="62">
        <f t="shared" ca="1" si="323"/>
        <v>288</v>
      </c>
      <c r="E704" s="62">
        <f t="shared" ca="1" si="298"/>
        <v>774</v>
      </c>
      <c r="F704" s="62">
        <f t="shared" ca="1" si="295"/>
        <v>774</v>
      </c>
      <c r="G704" s="62">
        <f t="shared" ca="1" si="308"/>
        <v>717773.27500000002</v>
      </c>
      <c r="H704" s="43">
        <f ca="1">SUM(F$12:F704)</f>
        <v>362615</v>
      </c>
      <c r="I704" s="60">
        <f ca="1">SUM(D$12:D704)+SUMIF(E$12:E704, "&lt;0")</f>
        <v>355158.27500000002</v>
      </c>
      <c r="J704" s="43"/>
      <c r="K704" s="61">
        <v>44875</v>
      </c>
      <c r="L704" s="62">
        <f t="shared" ca="1" si="299"/>
        <v>1562</v>
      </c>
      <c r="M704" s="62">
        <f t="shared" ca="1" si="315"/>
        <v>1562</v>
      </c>
      <c r="N704" s="62">
        <f t="shared" ca="1" si="319"/>
        <v>548</v>
      </c>
      <c r="O704" s="62">
        <f t="shared" ca="1" si="300"/>
        <v>1014</v>
      </c>
      <c r="P704" s="62">
        <f t="shared" ca="1" si="301"/>
        <v>1014</v>
      </c>
      <c r="Q704" s="62">
        <f t="shared" ca="1" si="309"/>
        <v>1020523.275</v>
      </c>
      <c r="R704" s="43">
        <f ca="1">SUM(P$12:P704)</f>
        <v>517055</v>
      </c>
      <c r="S704" s="60">
        <f ca="1">SUM(N$12:N704)+SUMIF(O$12:O704, "&lt;0")</f>
        <v>503468.27500000002</v>
      </c>
      <c r="U704" s="61">
        <v>44875</v>
      </c>
      <c r="V704" s="62">
        <f t="shared" ca="1" si="313"/>
        <v>2062</v>
      </c>
      <c r="W704" s="62">
        <f t="shared" ca="1" si="316"/>
        <v>2062</v>
      </c>
      <c r="X704" s="62">
        <f t="shared" ca="1" si="320"/>
        <v>808</v>
      </c>
      <c r="Y704" s="62">
        <f t="shared" ca="1" si="302"/>
        <v>1254</v>
      </c>
      <c r="Z704" s="62">
        <f t="shared" ca="1" si="303"/>
        <v>1254</v>
      </c>
      <c r="AA704" s="62">
        <f t="shared" ca="1" si="310"/>
        <v>1323273.2749999999</v>
      </c>
      <c r="AB704" s="43">
        <f ca="1">SUM(Z$12:Z704)</f>
        <v>671495</v>
      </c>
      <c r="AC704" s="60">
        <f ca="1">SUM(X$12:X704)+SUMIF(Y$12:Y704, "&lt;0")</f>
        <v>651778.27500000002</v>
      </c>
      <c r="AE704" s="61">
        <v>44875</v>
      </c>
      <c r="AF704" s="62">
        <f t="shared" ca="1" si="296"/>
        <v>1562</v>
      </c>
      <c r="AG704" s="62">
        <f t="shared" ca="1" si="317"/>
        <v>1562</v>
      </c>
      <c r="AH704" s="62">
        <f t="shared" ca="1" si="321"/>
        <v>548</v>
      </c>
      <c r="AI704" s="62">
        <f t="shared" ca="1" si="304"/>
        <v>1014</v>
      </c>
      <c r="AJ704" s="62">
        <f t="shared" ca="1" si="305"/>
        <v>1014</v>
      </c>
      <c r="AK704" s="62">
        <f t="shared" ca="1" si="311"/>
        <v>1033023.275</v>
      </c>
      <c r="AL704" s="43">
        <f ca="1">SUM(AJ$12:AJ704)</f>
        <v>523295</v>
      </c>
      <c r="AM704" s="60">
        <f ca="1">SUM(AH$12:AH704)+SUMIF(AI$12:AI704, "&lt;0")</f>
        <v>509728.27500000002</v>
      </c>
      <c r="AO704" s="61">
        <v>44875</v>
      </c>
      <c r="AP704" s="62">
        <f t="shared" ca="1" si="297"/>
        <v>2062</v>
      </c>
      <c r="AQ704" s="62">
        <f t="shared" ca="1" si="318"/>
        <v>2062</v>
      </c>
      <c r="AR704" s="62">
        <f t="shared" ca="1" si="322"/>
        <v>808</v>
      </c>
      <c r="AS704" s="62">
        <f t="shared" ca="1" si="306"/>
        <v>1254</v>
      </c>
      <c r="AT704" s="62">
        <f t="shared" ca="1" si="307"/>
        <v>1254</v>
      </c>
      <c r="AU704" s="62">
        <f t="shared" ca="1" si="312"/>
        <v>1348273.2749999999</v>
      </c>
      <c r="AV704" s="43">
        <f ca="1">SUM(AT$12:AT704)</f>
        <v>683975</v>
      </c>
      <c r="AW704" s="60">
        <f ca="1">SUM(AR$12:AR704)+SUMIF(AS$12:AS704, "&lt;0")</f>
        <v>664298.27500000002</v>
      </c>
    </row>
    <row r="705" spans="1:49" x14ac:dyDescent="0.2">
      <c r="A705" s="33">
        <v>44876</v>
      </c>
      <c r="B705" s="54">
        <f ca="1">IF($A705&gt;= $C$5,$C$6, INDEX('[1]Historical Data'!$C$2:$C$745, MATCH(A705, '[1]Historical Data'!$A$2:$A$745, 0)))</f>
        <v>1062</v>
      </c>
      <c r="C705" s="62">
        <f t="shared" ca="1" si="314"/>
        <v>1062</v>
      </c>
      <c r="D705" s="62">
        <f t="shared" ca="1" si="323"/>
        <v>262</v>
      </c>
      <c r="E705" s="62">
        <f t="shared" ca="1" si="298"/>
        <v>800</v>
      </c>
      <c r="F705" s="62">
        <f t="shared" ca="1" si="295"/>
        <v>800</v>
      </c>
      <c r="G705" s="62">
        <f t="shared" ca="1" si="308"/>
        <v>718835.27500000002</v>
      </c>
      <c r="H705" s="43">
        <f ca="1">SUM(F$12:F705)</f>
        <v>363415</v>
      </c>
      <c r="I705" s="60">
        <f ca="1">SUM(D$12:D705)+SUMIF(E$12:E705, "&lt;0")</f>
        <v>355420.27500000002</v>
      </c>
      <c r="J705" s="43"/>
      <c r="K705" s="61">
        <v>44876</v>
      </c>
      <c r="L705" s="62">
        <f t="shared" ca="1" si="299"/>
        <v>1562</v>
      </c>
      <c r="M705" s="62">
        <f t="shared" ca="1" si="315"/>
        <v>1562</v>
      </c>
      <c r="N705" s="62">
        <f t="shared" ca="1" si="319"/>
        <v>522</v>
      </c>
      <c r="O705" s="62">
        <f t="shared" ca="1" si="300"/>
        <v>1040</v>
      </c>
      <c r="P705" s="62">
        <f t="shared" ca="1" si="301"/>
        <v>1040</v>
      </c>
      <c r="Q705" s="62">
        <f t="shared" ca="1" si="309"/>
        <v>1022085.275</v>
      </c>
      <c r="R705" s="43">
        <f ca="1">SUM(P$12:P705)</f>
        <v>518095</v>
      </c>
      <c r="S705" s="60">
        <f ca="1">SUM(N$12:N705)+SUMIF(O$12:O705, "&lt;0")</f>
        <v>503990.27500000002</v>
      </c>
      <c r="U705" s="61">
        <v>44876</v>
      </c>
      <c r="V705" s="62">
        <f t="shared" ca="1" si="313"/>
        <v>2062</v>
      </c>
      <c r="W705" s="62">
        <f t="shared" ca="1" si="316"/>
        <v>2062</v>
      </c>
      <c r="X705" s="62">
        <f t="shared" ca="1" si="320"/>
        <v>782</v>
      </c>
      <c r="Y705" s="62">
        <f t="shared" ca="1" si="302"/>
        <v>1280</v>
      </c>
      <c r="Z705" s="62">
        <f t="shared" ca="1" si="303"/>
        <v>1280</v>
      </c>
      <c r="AA705" s="62">
        <f t="shared" ca="1" si="310"/>
        <v>1325335.2749999999</v>
      </c>
      <c r="AB705" s="43">
        <f ca="1">SUM(Z$12:Z705)</f>
        <v>672775</v>
      </c>
      <c r="AC705" s="60">
        <f ca="1">SUM(X$12:X705)+SUMIF(Y$12:Y705, "&lt;0")</f>
        <v>652560.27500000002</v>
      </c>
      <c r="AE705" s="61">
        <v>44876</v>
      </c>
      <c r="AF705" s="62">
        <f t="shared" ca="1" si="296"/>
        <v>1562</v>
      </c>
      <c r="AG705" s="62">
        <f t="shared" ca="1" si="317"/>
        <v>1562</v>
      </c>
      <c r="AH705" s="62">
        <f t="shared" ca="1" si="321"/>
        <v>522</v>
      </c>
      <c r="AI705" s="62">
        <f t="shared" ca="1" si="304"/>
        <v>1040</v>
      </c>
      <c r="AJ705" s="62">
        <f t="shared" ca="1" si="305"/>
        <v>1040</v>
      </c>
      <c r="AK705" s="62">
        <f t="shared" ca="1" si="311"/>
        <v>1034585.275</v>
      </c>
      <c r="AL705" s="43">
        <f ca="1">SUM(AJ$12:AJ705)</f>
        <v>524335</v>
      </c>
      <c r="AM705" s="60">
        <f ca="1">SUM(AH$12:AH705)+SUMIF(AI$12:AI705, "&lt;0")</f>
        <v>510250.27500000002</v>
      </c>
      <c r="AO705" s="61">
        <v>44876</v>
      </c>
      <c r="AP705" s="62">
        <f t="shared" ca="1" si="297"/>
        <v>2062</v>
      </c>
      <c r="AQ705" s="62">
        <f t="shared" ca="1" si="318"/>
        <v>2062</v>
      </c>
      <c r="AR705" s="62">
        <f t="shared" ca="1" si="322"/>
        <v>782</v>
      </c>
      <c r="AS705" s="62">
        <f t="shared" ca="1" si="306"/>
        <v>1280</v>
      </c>
      <c r="AT705" s="62">
        <f t="shared" ca="1" si="307"/>
        <v>1280</v>
      </c>
      <c r="AU705" s="62">
        <f t="shared" ca="1" si="312"/>
        <v>1350335.2749999999</v>
      </c>
      <c r="AV705" s="43">
        <f ca="1">SUM(AT$12:AT705)</f>
        <v>685255</v>
      </c>
      <c r="AW705" s="60">
        <f ca="1">SUM(AR$12:AR705)+SUMIF(AS$12:AS705, "&lt;0")</f>
        <v>665080.27500000002</v>
      </c>
    </row>
    <row r="706" spans="1:49" x14ac:dyDescent="0.2">
      <c r="A706" s="33">
        <v>44877</v>
      </c>
      <c r="B706" s="54">
        <f ca="1">IF($A706&gt;= $C$5,$C$6, INDEX('[1]Historical Data'!$C$2:$C$745, MATCH(A706, '[1]Historical Data'!$A$2:$A$745, 0)))</f>
        <v>1062</v>
      </c>
      <c r="C706" s="62">
        <f t="shared" ca="1" si="314"/>
        <v>1062</v>
      </c>
      <c r="D706" s="62">
        <f t="shared" ca="1" si="323"/>
        <v>389</v>
      </c>
      <c r="E706" s="62">
        <f t="shared" ca="1" si="298"/>
        <v>673</v>
      </c>
      <c r="F706" s="62">
        <f t="shared" ca="1" si="295"/>
        <v>673</v>
      </c>
      <c r="G706" s="62">
        <f t="shared" ca="1" si="308"/>
        <v>719897.27500000002</v>
      </c>
      <c r="H706" s="43">
        <f ca="1">SUM(F$12:F706)</f>
        <v>364088</v>
      </c>
      <c r="I706" s="60">
        <f ca="1">SUM(D$12:D706)+SUMIF(E$12:E706, "&lt;0")</f>
        <v>355809.27500000002</v>
      </c>
      <c r="J706" s="43"/>
      <c r="K706" s="61">
        <v>44877</v>
      </c>
      <c r="L706" s="62">
        <f t="shared" ca="1" si="299"/>
        <v>1562</v>
      </c>
      <c r="M706" s="62">
        <f t="shared" ca="1" si="315"/>
        <v>1562</v>
      </c>
      <c r="N706" s="62">
        <f t="shared" ca="1" si="319"/>
        <v>649</v>
      </c>
      <c r="O706" s="62">
        <f t="shared" ca="1" si="300"/>
        <v>913</v>
      </c>
      <c r="P706" s="62">
        <f t="shared" ca="1" si="301"/>
        <v>913</v>
      </c>
      <c r="Q706" s="62">
        <f t="shared" ca="1" si="309"/>
        <v>1023647.275</v>
      </c>
      <c r="R706" s="43">
        <f ca="1">SUM(P$12:P706)</f>
        <v>519008</v>
      </c>
      <c r="S706" s="60">
        <f ca="1">SUM(N$12:N706)+SUMIF(O$12:O706, "&lt;0")</f>
        <v>504639.27500000002</v>
      </c>
      <c r="U706" s="61">
        <v>44877</v>
      </c>
      <c r="V706" s="62">
        <f t="shared" ca="1" si="313"/>
        <v>2062</v>
      </c>
      <c r="W706" s="62">
        <f t="shared" ca="1" si="316"/>
        <v>2062</v>
      </c>
      <c r="X706" s="62">
        <f t="shared" ca="1" si="320"/>
        <v>909</v>
      </c>
      <c r="Y706" s="62">
        <f t="shared" ca="1" si="302"/>
        <v>1153</v>
      </c>
      <c r="Z706" s="62">
        <f t="shared" ca="1" si="303"/>
        <v>1153</v>
      </c>
      <c r="AA706" s="62">
        <f t="shared" ca="1" si="310"/>
        <v>1327397.2749999999</v>
      </c>
      <c r="AB706" s="43">
        <f ca="1">SUM(Z$12:Z706)</f>
        <v>673928</v>
      </c>
      <c r="AC706" s="60">
        <f ca="1">SUM(X$12:X706)+SUMIF(Y$12:Y706, "&lt;0")</f>
        <v>653469.27500000002</v>
      </c>
      <c r="AE706" s="61">
        <v>44877</v>
      </c>
      <c r="AF706" s="62">
        <f t="shared" ca="1" si="296"/>
        <v>1562</v>
      </c>
      <c r="AG706" s="62">
        <f t="shared" ca="1" si="317"/>
        <v>1562</v>
      </c>
      <c r="AH706" s="62">
        <f t="shared" ca="1" si="321"/>
        <v>649</v>
      </c>
      <c r="AI706" s="62">
        <f t="shared" ca="1" si="304"/>
        <v>913</v>
      </c>
      <c r="AJ706" s="62">
        <f t="shared" ca="1" si="305"/>
        <v>913</v>
      </c>
      <c r="AK706" s="62">
        <f t="shared" ca="1" si="311"/>
        <v>1036147.275</v>
      </c>
      <c r="AL706" s="43">
        <f ca="1">SUM(AJ$12:AJ706)</f>
        <v>525248</v>
      </c>
      <c r="AM706" s="60">
        <f ca="1">SUM(AH$12:AH706)+SUMIF(AI$12:AI706, "&lt;0")</f>
        <v>510899.27500000002</v>
      </c>
      <c r="AO706" s="61">
        <v>44877</v>
      </c>
      <c r="AP706" s="62">
        <f t="shared" ca="1" si="297"/>
        <v>2062</v>
      </c>
      <c r="AQ706" s="62">
        <f t="shared" ca="1" si="318"/>
        <v>2062</v>
      </c>
      <c r="AR706" s="62">
        <f t="shared" ca="1" si="322"/>
        <v>909</v>
      </c>
      <c r="AS706" s="62">
        <f t="shared" ca="1" si="306"/>
        <v>1153</v>
      </c>
      <c r="AT706" s="62">
        <f t="shared" ca="1" si="307"/>
        <v>1153</v>
      </c>
      <c r="AU706" s="62">
        <f t="shared" ca="1" si="312"/>
        <v>1352397.2749999999</v>
      </c>
      <c r="AV706" s="43">
        <f ca="1">SUM(AT$12:AT706)</f>
        <v>686408</v>
      </c>
      <c r="AW706" s="60">
        <f ca="1">SUM(AR$12:AR706)+SUMIF(AS$12:AS706, "&lt;0")</f>
        <v>665989.27500000002</v>
      </c>
    </row>
    <row r="707" spans="1:49" x14ac:dyDescent="0.2">
      <c r="A707" s="33">
        <v>44878</v>
      </c>
      <c r="B707" s="54">
        <f ca="1">IF($A707&gt;= $C$5,$C$6, INDEX('[1]Historical Data'!$C$2:$C$745, MATCH(A707, '[1]Historical Data'!$A$2:$A$745, 0)))</f>
        <v>1062</v>
      </c>
      <c r="C707" s="62">
        <f t="shared" ca="1" si="314"/>
        <v>1062</v>
      </c>
      <c r="D707" s="62">
        <f t="shared" ca="1" si="323"/>
        <v>299</v>
      </c>
      <c r="E707" s="62">
        <f t="shared" ca="1" si="298"/>
        <v>763</v>
      </c>
      <c r="F707" s="62">
        <f t="shared" ca="1" si="295"/>
        <v>763</v>
      </c>
      <c r="G707" s="62">
        <f t="shared" ca="1" si="308"/>
        <v>720959.27500000002</v>
      </c>
      <c r="H707" s="43">
        <f ca="1">SUM(F$12:F707)</f>
        <v>364851</v>
      </c>
      <c r="I707" s="60">
        <f ca="1">SUM(D$12:D707)+SUMIF(E$12:E707, "&lt;0")</f>
        <v>356108.27500000002</v>
      </c>
      <c r="J707" s="43"/>
      <c r="K707" s="61">
        <v>44878</v>
      </c>
      <c r="L707" s="62">
        <f t="shared" ca="1" si="299"/>
        <v>1562</v>
      </c>
      <c r="M707" s="62">
        <f t="shared" ca="1" si="315"/>
        <v>1562</v>
      </c>
      <c r="N707" s="62">
        <f t="shared" ca="1" si="319"/>
        <v>559</v>
      </c>
      <c r="O707" s="62">
        <f t="shared" ca="1" si="300"/>
        <v>1003</v>
      </c>
      <c r="P707" s="62">
        <f t="shared" ca="1" si="301"/>
        <v>1003</v>
      </c>
      <c r="Q707" s="62">
        <f t="shared" ca="1" si="309"/>
        <v>1025209.275</v>
      </c>
      <c r="R707" s="43">
        <f ca="1">SUM(P$12:P707)</f>
        <v>520011</v>
      </c>
      <c r="S707" s="60">
        <f ca="1">SUM(N$12:N707)+SUMIF(O$12:O707, "&lt;0")</f>
        <v>505198.27500000002</v>
      </c>
      <c r="U707" s="61">
        <v>44878</v>
      </c>
      <c r="V707" s="62">
        <f t="shared" ca="1" si="313"/>
        <v>2062</v>
      </c>
      <c r="W707" s="62">
        <f t="shared" ca="1" si="316"/>
        <v>2062</v>
      </c>
      <c r="X707" s="62">
        <f t="shared" ca="1" si="320"/>
        <v>819</v>
      </c>
      <c r="Y707" s="62">
        <f t="shared" ca="1" si="302"/>
        <v>1243</v>
      </c>
      <c r="Z707" s="62">
        <f t="shared" ca="1" si="303"/>
        <v>1243</v>
      </c>
      <c r="AA707" s="62">
        <f t="shared" ca="1" si="310"/>
        <v>1329459.2749999999</v>
      </c>
      <c r="AB707" s="43">
        <f ca="1">SUM(Z$12:Z707)</f>
        <v>675171</v>
      </c>
      <c r="AC707" s="60">
        <f ca="1">SUM(X$12:X707)+SUMIF(Y$12:Y707, "&lt;0")</f>
        <v>654288.27500000002</v>
      </c>
      <c r="AE707" s="61">
        <v>44878</v>
      </c>
      <c r="AF707" s="62">
        <f t="shared" ca="1" si="296"/>
        <v>1562</v>
      </c>
      <c r="AG707" s="62">
        <f t="shared" ca="1" si="317"/>
        <v>1562</v>
      </c>
      <c r="AH707" s="62">
        <f t="shared" ca="1" si="321"/>
        <v>559</v>
      </c>
      <c r="AI707" s="62">
        <f t="shared" ca="1" si="304"/>
        <v>1003</v>
      </c>
      <c r="AJ707" s="62">
        <f t="shared" ca="1" si="305"/>
        <v>1003</v>
      </c>
      <c r="AK707" s="62">
        <f t="shared" ca="1" si="311"/>
        <v>1037709.275</v>
      </c>
      <c r="AL707" s="43">
        <f ca="1">SUM(AJ$12:AJ707)</f>
        <v>526251</v>
      </c>
      <c r="AM707" s="60">
        <f ca="1">SUM(AH$12:AH707)+SUMIF(AI$12:AI707, "&lt;0")</f>
        <v>511458.27500000002</v>
      </c>
      <c r="AO707" s="61">
        <v>44878</v>
      </c>
      <c r="AP707" s="62">
        <f t="shared" ca="1" si="297"/>
        <v>2062</v>
      </c>
      <c r="AQ707" s="62">
        <f t="shared" ca="1" si="318"/>
        <v>2062</v>
      </c>
      <c r="AR707" s="62">
        <f t="shared" ca="1" si="322"/>
        <v>819</v>
      </c>
      <c r="AS707" s="62">
        <f t="shared" ca="1" si="306"/>
        <v>1243</v>
      </c>
      <c r="AT707" s="62">
        <f t="shared" ca="1" si="307"/>
        <v>1243</v>
      </c>
      <c r="AU707" s="62">
        <f t="shared" ca="1" si="312"/>
        <v>1354459.2749999999</v>
      </c>
      <c r="AV707" s="43">
        <f ca="1">SUM(AT$12:AT707)</f>
        <v>687651</v>
      </c>
      <c r="AW707" s="60">
        <f ca="1">SUM(AR$12:AR707)+SUMIF(AS$12:AS707, "&lt;0")</f>
        <v>666808.27500000002</v>
      </c>
    </row>
    <row r="708" spans="1:49" x14ac:dyDescent="0.2">
      <c r="A708" s="33">
        <v>44879</v>
      </c>
      <c r="B708" s="54">
        <f ca="1">IF($A708&gt;= $C$5,$C$6, INDEX('[1]Historical Data'!$C$2:$C$745, MATCH(A708, '[1]Historical Data'!$A$2:$A$745, 0)))</f>
        <v>1062</v>
      </c>
      <c r="C708" s="62">
        <f t="shared" ca="1" si="314"/>
        <v>1062</v>
      </c>
      <c r="D708" s="62">
        <f t="shared" ca="1" si="323"/>
        <v>0</v>
      </c>
      <c r="E708" s="62">
        <f t="shared" ca="1" si="298"/>
        <v>1062</v>
      </c>
      <c r="F708" s="62">
        <f t="shared" ca="1" si="295"/>
        <v>1062</v>
      </c>
      <c r="G708" s="62">
        <f t="shared" ca="1" si="308"/>
        <v>722021.27500000002</v>
      </c>
      <c r="H708" s="43">
        <f ca="1">SUM(F$12:F708)</f>
        <v>365913</v>
      </c>
      <c r="I708" s="60">
        <f ca="1">SUM(D$12:D708)+SUMIF(E$12:E708, "&lt;0")</f>
        <v>356108.27500000002</v>
      </c>
      <c r="J708" s="43"/>
      <c r="K708" s="61">
        <v>44879</v>
      </c>
      <c r="L708" s="62">
        <f t="shared" ca="1" si="299"/>
        <v>1562</v>
      </c>
      <c r="M708" s="62">
        <f t="shared" ca="1" si="315"/>
        <v>1562</v>
      </c>
      <c r="N708" s="62">
        <f t="shared" ca="1" si="319"/>
        <v>205</v>
      </c>
      <c r="O708" s="62">
        <f t="shared" ca="1" si="300"/>
        <v>1357</v>
      </c>
      <c r="P708" s="62">
        <f t="shared" ca="1" si="301"/>
        <v>1357</v>
      </c>
      <c r="Q708" s="62">
        <f t="shared" ca="1" si="309"/>
        <v>1026771.275</v>
      </c>
      <c r="R708" s="43">
        <f ca="1">SUM(P$12:P708)</f>
        <v>521368</v>
      </c>
      <c r="S708" s="60">
        <f ca="1">SUM(N$12:N708)+SUMIF(O$12:O708, "&lt;0")</f>
        <v>505403.27500000002</v>
      </c>
      <c r="U708" s="61">
        <v>44879</v>
      </c>
      <c r="V708" s="62">
        <f t="shared" ca="1" si="313"/>
        <v>2062</v>
      </c>
      <c r="W708" s="62">
        <f t="shared" ca="1" si="316"/>
        <v>2062</v>
      </c>
      <c r="X708" s="62">
        <f t="shared" ca="1" si="320"/>
        <v>459</v>
      </c>
      <c r="Y708" s="62">
        <f t="shared" ca="1" si="302"/>
        <v>1603</v>
      </c>
      <c r="Z708" s="62">
        <f t="shared" ca="1" si="303"/>
        <v>1603</v>
      </c>
      <c r="AA708" s="62">
        <f t="shared" ca="1" si="310"/>
        <v>1331521.2749999999</v>
      </c>
      <c r="AB708" s="43">
        <f ca="1">SUM(Z$12:Z708)</f>
        <v>676774</v>
      </c>
      <c r="AC708" s="60">
        <f ca="1">SUM(X$12:X708)+SUMIF(Y$12:Y708, "&lt;0")</f>
        <v>654747.27500000002</v>
      </c>
      <c r="AE708" s="61">
        <v>44879</v>
      </c>
      <c r="AF708" s="62">
        <f t="shared" ca="1" si="296"/>
        <v>1562</v>
      </c>
      <c r="AG708" s="62">
        <f t="shared" ca="1" si="317"/>
        <v>1562</v>
      </c>
      <c r="AH708" s="62">
        <f t="shared" ca="1" si="321"/>
        <v>199</v>
      </c>
      <c r="AI708" s="62">
        <f t="shared" ca="1" si="304"/>
        <v>1363</v>
      </c>
      <c r="AJ708" s="62">
        <f t="shared" ca="1" si="305"/>
        <v>1363</v>
      </c>
      <c r="AK708" s="62">
        <f t="shared" ca="1" si="311"/>
        <v>1039271.275</v>
      </c>
      <c r="AL708" s="43">
        <f ca="1">SUM(AJ$12:AJ708)</f>
        <v>527614</v>
      </c>
      <c r="AM708" s="60">
        <f ca="1">SUM(AH$12:AH708)+SUMIF(AI$12:AI708, "&lt;0")</f>
        <v>511657.27500000002</v>
      </c>
      <c r="AO708" s="61">
        <v>44879</v>
      </c>
      <c r="AP708" s="62">
        <f t="shared" ca="1" si="297"/>
        <v>2062</v>
      </c>
      <c r="AQ708" s="62">
        <f t="shared" ca="1" si="318"/>
        <v>2062</v>
      </c>
      <c r="AR708" s="62">
        <f t="shared" ca="1" si="322"/>
        <v>459</v>
      </c>
      <c r="AS708" s="62">
        <f t="shared" ca="1" si="306"/>
        <v>1603</v>
      </c>
      <c r="AT708" s="62">
        <f t="shared" ca="1" si="307"/>
        <v>1603</v>
      </c>
      <c r="AU708" s="62">
        <f t="shared" ca="1" si="312"/>
        <v>1356521.2749999999</v>
      </c>
      <c r="AV708" s="43">
        <f ca="1">SUM(AT$12:AT708)</f>
        <v>689254</v>
      </c>
      <c r="AW708" s="60">
        <f ca="1">SUM(AR$12:AR708)+SUMIF(AS$12:AS708, "&lt;0")</f>
        <v>667267.27500000002</v>
      </c>
    </row>
    <row r="709" spans="1:49" x14ac:dyDescent="0.2">
      <c r="A709" s="33">
        <v>44880</v>
      </c>
      <c r="B709" s="54">
        <f ca="1">IF($A709&gt;= $C$5,$C$6, INDEX('[1]Historical Data'!$C$2:$C$745, MATCH(A709, '[1]Historical Data'!$A$2:$A$745, 0)))</f>
        <v>1062</v>
      </c>
      <c r="C709" s="62">
        <f t="shared" ca="1" si="314"/>
        <v>1062</v>
      </c>
      <c r="D709" s="62">
        <f t="shared" ca="1" si="323"/>
        <v>410</v>
      </c>
      <c r="E709" s="62">
        <f t="shared" ca="1" si="298"/>
        <v>652</v>
      </c>
      <c r="F709" s="62">
        <f t="shared" ca="1" si="295"/>
        <v>652</v>
      </c>
      <c r="G709" s="62">
        <f t="shared" ca="1" si="308"/>
        <v>723083.27500000002</v>
      </c>
      <c r="H709" s="43">
        <f ca="1">SUM(F$12:F709)</f>
        <v>366565</v>
      </c>
      <c r="I709" s="60">
        <f ca="1">SUM(D$12:D709)+SUMIF(E$12:E709, "&lt;0")</f>
        <v>356518.27500000002</v>
      </c>
      <c r="J709" s="43"/>
      <c r="K709" s="61">
        <v>44880</v>
      </c>
      <c r="L709" s="62">
        <f t="shared" ca="1" si="299"/>
        <v>1562</v>
      </c>
      <c r="M709" s="62">
        <f t="shared" ca="1" si="315"/>
        <v>1562</v>
      </c>
      <c r="N709" s="62">
        <f t="shared" ca="1" si="319"/>
        <v>725</v>
      </c>
      <c r="O709" s="62">
        <f t="shared" ca="1" si="300"/>
        <v>837</v>
      </c>
      <c r="P709" s="62">
        <f t="shared" ca="1" si="301"/>
        <v>837</v>
      </c>
      <c r="Q709" s="62">
        <f t="shared" ca="1" si="309"/>
        <v>1028333.275</v>
      </c>
      <c r="R709" s="43">
        <f ca="1">SUM(P$12:P709)</f>
        <v>522205</v>
      </c>
      <c r="S709" s="60">
        <f ca="1">SUM(N$12:N709)+SUMIF(O$12:O709, "&lt;0")</f>
        <v>506128.27500000002</v>
      </c>
      <c r="U709" s="61">
        <v>44880</v>
      </c>
      <c r="V709" s="62">
        <f t="shared" ca="1" si="313"/>
        <v>2062</v>
      </c>
      <c r="W709" s="62">
        <f t="shared" ca="1" si="316"/>
        <v>2062</v>
      </c>
      <c r="X709" s="62">
        <f t="shared" ca="1" si="320"/>
        <v>991</v>
      </c>
      <c r="Y709" s="62">
        <f t="shared" ca="1" si="302"/>
        <v>1071</v>
      </c>
      <c r="Z709" s="62">
        <f t="shared" ca="1" si="303"/>
        <v>1071</v>
      </c>
      <c r="AA709" s="62">
        <f t="shared" ca="1" si="310"/>
        <v>1333583.2749999999</v>
      </c>
      <c r="AB709" s="43">
        <f ca="1">SUM(Z$12:Z709)</f>
        <v>677845</v>
      </c>
      <c r="AC709" s="60">
        <f ca="1">SUM(X$12:X709)+SUMIF(Y$12:Y709, "&lt;0")</f>
        <v>655738.27500000002</v>
      </c>
      <c r="AE709" s="61">
        <v>44880</v>
      </c>
      <c r="AF709" s="62">
        <f t="shared" ca="1" si="296"/>
        <v>1562</v>
      </c>
      <c r="AG709" s="62">
        <f t="shared" ca="1" si="317"/>
        <v>1562</v>
      </c>
      <c r="AH709" s="62">
        <f t="shared" ca="1" si="321"/>
        <v>731</v>
      </c>
      <c r="AI709" s="62">
        <f t="shared" ca="1" si="304"/>
        <v>831</v>
      </c>
      <c r="AJ709" s="62">
        <f t="shared" ca="1" si="305"/>
        <v>831</v>
      </c>
      <c r="AK709" s="62">
        <f t="shared" ca="1" si="311"/>
        <v>1040833.275</v>
      </c>
      <c r="AL709" s="43">
        <f ca="1">SUM(AJ$12:AJ709)</f>
        <v>528445</v>
      </c>
      <c r="AM709" s="60">
        <f ca="1">SUM(AH$12:AH709)+SUMIF(AI$12:AI709, "&lt;0")</f>
        <v>512388.27500000002</v>
      </c>
      <c r="AO709" s="61">
        <v>44880</v>
      </c>
      <c r="AP709" s="62">
        <f t="shared" ca="1" si="297"/>
        <v>2062</v>
      </c>
      <c r="AQ709" s="62">
        <f t="shared" ca="1" si="318"/>
        <v>2062</v>
      </c>
      <c r="AR709" s="62">
        <f t="shared" ca="1" si="322"/>
        <v>991</v>
      </c>
      <c r="AS709" s="62">
        <f t="shared" ca="1" si="306"/>
        <v>1071</v>
      </c>
      <c r="AT709" s="62">
        <f t="shared" ca="1" si="307"/>
        <v>1071</v>
      </c>
      <c r="AU709" s="62">
        <f t="shared" ca="1" si="312"/>
        <v>1358583.2749999999</v>
      </c>
      <c r="AV709" s="43">
        <f ca="1">SUM(AT$12:AT709)</f>
        <v>690325</v>
      </c>
      <c r="AW709" s="60">
        <f ca="1">SUM(AR$12:AR709)+SUMIF(AS$12:AS709, "&lt;0")</f>
        <v>668258.27500000002</v>
      </c>
    </row>
    <row r="710" spans="1:49" x14ac:dyDescent="0.2">
      <c r="A710" s="33">
        <v>44881</v>
      </c>
      <c r="B710" s="54">
        <f ca="1">IF($A710&gt;= $C$5,$C$6, INDEX('[1]Historical Data'!$C$2:$C$745, MATCH(A710, '[1]Historical Data'!$A$2:$A$745, 0)))</f>
        <v>1062</v>
      </c>
      <c r="C710" s="62">
        <f t="shared" ca="1" si="314"/>
        <v>1062</v>
      </c>
      <c r="D710" s="62">
        <f t="shared" ca="1" si="323"/>
        <v>562</v>
      </c>
      <c r="E710" s="62">
        <f t="shared" ca="1" si="298"/>
        <v>500</v>
      </c>
      <c r="F710" s="62">
        <f t="shared" ca="1" si="295"/>
        <v>500</v>
      </c>
      <c r="G710" s="62">
        <f t="shared" ca="1" si="308"/>
        <v>724145.27500000002</v>
      </c>
      <c r="H710" s="43">
        <f ca="1">SUM(F$12:F710)</f>
        <v>367065</v>
      </c>
      <c r="I710" s="60">
        <f ca="1">SUM(D$12:D710)+SUMIF(E$12:E710, "&lt;0")</f>
        <v>357080.27500000002</v>
      </c>
      <c r="J710" s="43"/>
      <c r="K710" s="61">
        <v>44881</v>
      </c>
      <c r="L710" s="62">
        <f t="shared" ca="1" si="299"/>
        <v>1562</v>
      </c>
      <c r="M710" s="62">
        <f t="shared" ca="1" si="315"/>
        <v>1562</v>
      </c>
      <c r="N710" s="62">
        <f t="shared" ca="1" si="319"/>
        <v>822</v>
      </c>
      <c r="O710" s="62">
        <f t="shared" ca="1" si="300"/>
        <v>740</v>
      </c>
      <c r="P710" s="62">
        <f t="shared" ca="1" si="301"/>
        <v>740</v>
      </c>
      <c r="Q710" s="62">
        <f t="shared" ca="1" si="309"/>
        <v>1029895.275</v>
      </c>
      <c r="R710" s="43">
        <f ca="1">SUM(P$12:P710)</f>
        <v>522945</v>
      </c>
      <c r="S710" s="60">
        <f ca="1">SUM(N$12:N710)+SUMIF(O$12:O710, "&lt;0")</f>
        <v>506950.27500000002</v>
      </c>
      <c r="U710" s="61">
        <v>44881</v>
      </c>
      <c r="V710" s="62">
        <f t="shared" ca="1" si="313"/>
        <v>2062</v>
      </c>
      <c r="W710" s="62">
        <f t="shared" ca="1" si="316"/>
        <v>2062</v>
      </c>
      <c r="X710" s="62">
        <f t="shared" ca="1" si="320"/>
        <v>1082</v>
      </c>
      <c r="Y710" s="62">
        <f t="shared" ca="1" si="302"/>
        <v>980</v>
      </c>
      <c r="Z710" s="62">
        <f t="shared" ca="1" si="303"/>
        <v>980</v>
      </c>
      <c r="AA710" s="62">
        <f t="shared" ca="1" si="310"/>
        <v>1335645.2749999999</v>
      </c>
      <c r="AB710" s="43">
        <f ca="1">SUM(Z$12:Z710)</f>
        <v>678825</v>
      </c>
      <c r="AC710" s="60">
        <f ca="1">SUM(X$12:X710)+SUMIF(Y$12:Y710, "&lt;0")</f>
        <v>656820.27500000002</v>
      </c>
      <c r="AE710" s="61">
        <v>44881</v>
      </c>
      <c r="AF710" s="62">
        <f t="shared" ca="1" si="296"/>
        <v>1562</v>
      </c>
      <c r="AG710" s="62">
        <f t="shared" ca="1" si="317"/>
        <v>1562</v>
      </c>
      <c r="AH710" s="62">
        <f t="shared" ca="1" si="321"/>
        <v>822</v>
      </c>
      <c r="AI710" s="62">
        <f t="shared" ca="1" si="304"/>
        <v>740</v>
      </c>
      <c r="AJ710" s="62">
        <f t="shared" ca="1" si="305"/>
        <v>740</v>
      </c>
      <c r="AK710" s="62">
        <f t="shared" ca="1" si="311"/>
        <v>1042395.275</v>
      </c>
      <c r="AL710" s="43">
        <f ca="1">SUM(AJ$12:AJ710)</f>
        <v>529185</v>
      </c>
      <c r="AM710" s="60">
        <f ca="1">SUM(AH$12:AH710)+SUMIF(AI$12:AI710, "&lt;0")</f>
        <v>513210.27500000002</v>
      </c>
      <c r="AO710" s="61">
        <v>44881</v>
      </c>
      <c r="AP710" s="62">
        <f t="shared" ca="1" si="297"/>
        <v>2062</v>
      </c>
      <c r="AQ710" s="62">
        <f t="shared" ca="1" si="318"/>
        <v>2062</v>
      </c>
      <c r="AR710" s="62">
        <f t="shared" ca="1" si="322"/>
        <v>1082</v>
      </c>
      <c r="AS710" s="62">
        <f t="shared" ca="1" si="306"/>
        <v>980</v>
      </c>
      <c r="AT710" s="62">
        <f t="shared" ca="1" si="307"/>
        <v>980</v>
      </c>
      <c r="AU710" s="62">
        <f t="shared" ca="1" si="312"/>
        <v>1360645.2749999999</v>
      </c>
      <c r="AV710" s="43">
        <f ca="1">SUM(AT$12:AT710)</f>
        <v>691305</v>
      </c>
      <c r="AW710" s="60">
        <f ca="1">SUM(AR$12:AR710)+SUMIF(AS$12:AS710, "&lt;0")</f>
        <v>669340.27500000002</v>
      </c>
    </row>
    <row r="711" spans="1:49" x14ac:dyDescent="0.2">
      <c r="A711" s="33">
        <v>44882</v>
      </c>
      <c r="B711" s="54">
        <f ca="1">IF($A711&gt;= $C$5,$C$6, INDEX('[1]Historical Data'!$C$2:$C$745, MATCH(A711, '[1]Historical Data'!$A$2:$A$745, 0)))</f>
        <v>1062</v>
      </c>
      <c r="C711" s="62">
        <f t="shared" ca="1" si="314"/>
        <v>1062</v>
      </c>
      <c r="D711" s="62">
        <f t="shared" ca="1" si="323"/>
        <v>42</v>
      </c>
      <c r="E711" s="62">
        <f t="shared" ca="1" si="298"/>
        <v>1020</v>
      </c>
      <c r="F711" s="62">
        <f t="shared" ca="1" si="295"/>
        <v>1020</v>
      </c>
      <c r="G711" s="62">
        <f t="shared" ca="1" si="308"/>
        <v>725207.27500000002</v>
      </c>
      <c r="H711" s="43">
        <f ca="1">SUM(F$12:F711)</f>
        <v>368085</v>
      </c>
      <c r="I711" s="60">
        <f ca="1">SUM(D$12:D711)+SUMIF(E$12:E711, "&lt;0")</f>
        <v>357122.27500000002</v>
      </c>
      <c r="J711" s="43"/>
      <c r="K711" s="61">
        <v>44882</v>
      </c>
      <c r="L711" s="62">
        <f t="shared" ca="1" si="299"/>
        <v>1562</v>
      </c>
      <c r="M711" s="62">
        <f t="shared" ca="1" si="315"/>
        <v>1562</v>
      </c>
      <c r="N711" s="62">
        <f t="shared" ca="1" si="319"/>
        <v>302</v>
      </c>
      <c r="O711" s="62">
        <f t="shared" ca="1" si="300"/>
        <v>1260</v>
      </c>
      <c r="P711" s="62">
        <f t="shared" ca="1" si="301"/>
        <v>1260</v>
      </c>
      <c r="Q711" s="62">
        <f t="shared" ca="1" si="309"/>
        <v>1031457.275</v>
      </c>
      <c r="R711" s="43">
        <f ca="1">SUM(P$12:P711)</f>
        <v>524205</v>
      </c>
      <c r="S711" s="60">
        <f ca="1">SUM(N$12:N711)+SUMIF(O$12:O711, "&lt;0")</f>
        <v>507252.27500000002</v>
      </c>
      <c r="U711" s="61">
        <v>44882</v>
      </c>
      <c r="V711" s="62">
        <f t="shared" ca="1" si="313"/>
        <v>2062</v>
      </c>
      <c r="W711" s="62">
        <f t="shared" ca="1" si="316"/>
        <v>2062</v>
      </c>
      <c r="X711" s="62">
        <f t="shared" ca="1" si="320"/>
        <v>562</v>
      </c>
      <c r="Y711" s="62">
        <f t="shared" ca="1" si="302"/>
        <v>1500</v>
      </c>
      <c r="Z711" s="62">
        <f t="shared" ca="1" si="303"/>
        <v>1500</v>
      </c>
      <c r="AA711" s="62">
        <f t="shared" ca="1" si="310"/>
        <v>1337707.2749999999</v>
      </c>
      <c r="AB711" s="43">
        <f ca="1">SUM(Z$12:Z711)</f>
        <v>680325</v>
      </c>
      <c r="AC711" s="60">
        <f ca="1">SUM(X$12:X711)+SUMIF(Y$12:Y711, "&lt;0")</f>
        <v>657382.27500000002</v>
      </c>
      <c r="AE711" s="61">
        <v>44882</v>
      </c>
      <c r="AF711" s="62">
        <f t="shared" ca="1" si="296"/>
        <v>1562</v>
      </c>
      <c r="AG711" s="62">
        <f t="shared" ca="1" si="317"/>
        <v>1562</v>
      </c>
      <c r="AH711" s="62">
        <f t="shared" ca="1" si="321"/>
        <v>302</v>
      </c>
      <c r="AI711" s="62">
        <f t="shared" ca="1" si="304"/>
        <v>1260</v>
      </c>
      <c r="AJ711" s="62">
        <f t="shared" ca="1" si="305"/>
        <v>1260</v>
      </c>
      <c r="AK711" s="62">
        <f t="shared" ca="1" si="311"/>
        <v>1043957.275</v>
      </c>
      <c r="AL711" s="43">
        <f ca="1">SUM(AJ$12:AJ711)</f>
        <v>530445</v>
      </c>
      <c r="AM711" s="60">
        <f ca="1">SUM(AH$12:AH711)+SUMIF(AI$12:AI711, "&lt;0")</f>
        <v>513512.27500000002</v>
      </c>
      <c r="AO711" s="61">
        <v>44882</v>
      </c>
      <c r="AP711" s="62">
        <f t="shared" ca="1" si="297"/>
        <v>2062</v>
      </c>
      <c r="AQ711" s="62">
        <f t="shared" ca="1" si="318"/>
        <v>2062</v>
      </c>
      <c r="AR711" s="62">
        <f t="shared" ca="1" si="322"/>
        <v>562</v>
      </c>
      <c r="AS711" s="62">
        <f t="shared" ca="1" si="306"/>
        <v>1500</v>
      </c>
      <c r="AT711" s="62">
        <f t="shared" ca="1" si="307"/>
        <v>1500</v>
      </c>
      <c r="AU711" s="62">
        <f t="shared" ca="1" si="312"/>
        <v>1362707.2749999999</v>
      </c>
      <c r="AV711" s="43">
        <f ca="1">SUM(AT$12:AT711)</f>
        <v>692805</v>
      </c>
      <c r="AW711" s="60">
        <f ca="1">SUM(AR$12:AR711)+SUMIF(AS$12:AS711, "&lt;0")</f>
        <v>669902.27500000002</v>
      </c>
    </row>
    <row r="712" spans="1:49" x14ac:dyDescent="0.2">
      <c r="A712" s="33">
        <v>44883</v>
      </c>
      <c r="B712" s="54">
        <f ca="1">IF($A712&gt;= $C$5,$C$6, INDEX('[1]Historical Data'!$C$2:$C$745, MATCH(A712, '[1]Historical Data'!$A$2:$A$745, 0)))</f>
        <v>1062</v>
      </c>
      <c r="C712" s="62">
        <f t="shared" ca="1" si="314"/>
        <v>1062</v>
      </c>
      <c r="D712" s="62">
        <f t="shared" ca="1" si="323"/>
        <v>119</v>
      </c>
      <c r="E712" s="62">
        <f t="shared" ca="1" si="298"/>
        <v>943</v>
      </c>
      <c r="F712" s="62">
        <f t="shared" ca="1" si="295"/>
        <v>943</v>
      </c>
      <c r="G712" s="62">
        <f t="shared" ca="1" si="308"/>
        <v>726269.27500000002</v>
      </c>
      <c r="H712" s="43">
        <f ca="1">SUM(F$12:F712)</f>
        <v>369028</v>
      </c>
      <c r="I712" s="60">
        <f ca="1">SUM(D$12:D712)+SUMIF(E$12:E712, "&lt;0")</f>
        <v>357241.27500000002</v>
      </c>
      <c r="J712" s="43"/>
      <c r="K712" s="61">
        <v>44883</v>
      </c>
      <c r="L712" s="62">
        <f t="shared" ca="1" si="299"/>
        <v>1562</v>
      </c>
      <c r="M712" s="62">
        <f t="shared" ca="1" si="315"/>
        <v>1562</v>
      </c>
      <c r="N712" s="62">
        <f t="shared" ca="1" si="319"/>
        <v>379</v>
      </c>
      <c r="O712" s="62">
        <f t="shared" ca="1" si="300"/>
        <v>1183</v>
      </c>
      <c r="P712" s="62">
        <f t="shared" ca="1" si="301"/>
        <v>1183</v>
      </c>
      <c r="Q712" s="62">
        <f t="shared" ca="1" si="309"/>
        <v>1033019.275</v>
      </c>
      <c r="R712" s="43">
        <f ca="1">SUM(P$12:P712)</f>
        <v>525388</v>
      </c>
      <c r="S712" s="60">
        <f ca="1">SUM(N$12:N712)+SUMIF(O$12:O712, "&lt;0")</f>
        <v>507631.27500000002</v>
      </c>
      <c r="U712" s="61">
        <v>44883</v>
      </c>
      <c r="V712" s="62">
        <f t="shared" ca="1" si="313"/>
        <v>2062</v>
      </c>
      <c r="W712" s="62">
        <f t="shared" ca="1" si="316"/>
        <v>2062</v>
      </c>
      <c r="X712" s="62">
        <f t="shared" ca="1" si="320"/>
        <v>639</v>
      </c>
      <c r="Y712" s="62">
        <f t="shared" ca="1" si="302"/>
        <v>1423</v>
      </c>
      <c r="Z712" s="62">
        <f t="shared" ca="1" si="303"/>
        <v>1423</v>
      </c>
      <c r="AA712" s="62">
        <f t="shared" ca="1" si="310"/>
        <v>1339769.2749999999</v>
      </c>
      <c r="AB712" s="43">
        <f ca="1">SUM(Z$12:Z712)</f>
        <v>681748</v>
      </c>
      <c r="AC712" s="60">
        <f ca="1">SUM(X$12:X712)+SUMIF(Y$12:Y712, "&lt;0")</f>
        <v>658021.27500000002</v>
      </c>
      <c r="AE712" s="61">
        <v>44883</v>
      </c>
      <c r="AF712" s="62">
        <f t="shared" ca="1" si="296"/>
        <v>1562</v>
      </c>
      <c r="AG712" s="62">
        <f t="shared" ca="1" si="317"/>
        <v>1562</v>
      </c>
      <c r="AH712" s="62">
        <f t="shared" ca="1" si="321"/>
        <v>379</v>
      </c>
      <c r="AI712" s="62">
        <f t="shared" ca="1" si="304"/>
        <v>1183</v>
      </c>
      <c r="AJ712" s="62">
        <f t="shared" ca="1" si="305"/>
        <v>1183</v>
      </c>
      <c r="AK712" s="62">
        <f t="shared" ca="1" si="311"/>
        <v>1045519.275</v>
      </c>
      <c r="AL712" s="43">
        <f ca="1">SUM(AJ$12:AJ712)</f>
        <v>531628</v>
      </c>
      <c r="AM712" s="60">
        <f ca="1">SUM(AH$12:AH712)+SUMIF(AI$12:AI712, "&lt;0")</f>
        <v>513891.27500000002</v>
      </c>
      <c r="AO712" s="61">
        <v>44883</v>
      </c>
      <c r="AP712" s="62">
        <f t="shared" ca="1" si="297"/>
        <v>2062</v>
      </c>
      <c r="AQ712" s="62">
        <f t="shared" ca="1" si="318"/>
        <v>2062</v>
      </c>
      <c r="AR712" s="62">
        <f t="shared" ca="1" si="322"/>
        <v>639</v>
      </c>
      <c r="AS712" s="62">
        <f t="shared" ca="1" si="306"/>
        <v>1423</v>
      </c>
      <c r="AT712" s="62">
        <f t="shared" ca="1" si="307"/>
        <v>1423</v>
      </c>
      <c r="AU712" s="62">
        <f t="shared" ca="1" si="312"/>
        <v>1364769.2749999999</v>
      </c>
      <c r="AV712" s="43">
        <f ca="1">SUM(AT$12:AT712)</f>
        <v>694228</v>
      </c>
      <c r="AW712" s="60">
        <f ca="1">SUM(AR$12:AR712)+SUMIF(AS$12:AS712, "&lt;0")</f>
        <v>670541.27500000002</v>
      </c>
    </row>
    <row r="713" spans="1:49" x14ac:dyDescent="0.2">
      <c r="A713" s="33">
        <v>44884</v>
      </c>
      <c r="B713" s="54">
        <f ca="1">IF($A713&gt;= $C$5,$C$6, INDEX('[1]Historical Data'!$C$2:$C$745, MATCH(A713, '[1]Historical Data'!$A$2:$A$745, 0)))</f>
        <v>1062</v>
      </c>
      <c r="C713" s="62">
        <f t="shared" ca="1" si="314"/>
        <v>1062</v>
      </c>
      <c r="D713" s="62">
        <f t="shared" ca="1" si="323"/>
        <v>712</v>
      </c>
      <c r="E713" s="62">
        <f t="shared" ca="1" si="298"/>
        <v>350</v>
      </c>
      <c r="F713" s="62">
        <f t="shared" ca="1" si="295"/>
        <v>350</v>
      </c>
      <c r="G713" s="62">
        <f t="shared" ca="1" si="308"/>
        <v>727331.27500000002</v>
      </c>
      <c r="H713" s="43">
        <f ca="1">SUM(F$12:F713)</f>
        <v>369378</v>
      </c>
      <c r="I713" s="60">
        <f ca="1">SUM(D$12:D713)+SUMIF(E$12:E713, "&lt;0")</f>
        <v>357953.27500000002</v>
      </c>
      <c r="J713" s="43"/>
      <c r="K713" s="61">
        <v>44884</v>
      </c>
      <c r="L713" s="62">
        <f t="shared" ca="1" si="299"/>
        <v>1562</v>
      </c>
      <c r="M713" s="62">
        <f t="shared" ca="1" si="315"/>
        <v>1562</v>
      </c>
      <c r="N713" s="62">
        <f t="shared" ca="1" si="319"/>
        <v>972</v>
      </c>
      <c r="O713" s="62">
        <f t="shared" ca="1" si="300"/>
        <v>590</v>
      </c>
      <c r="P713" s="62">
        <f t="shared" ca="1" si="301"/>
        <v>590</v>
      </c>
      <c r="Q713" s="62">
        <f t="shared" ca="1" si="309"/>
        <v>1034581.275</v>
      </c>
      <c r="R713" s="43">
        <f ca="1">SUM(P$12:P713)</f>
        <v>525978</v>
      </c>
      <c r="S713" s="60">
        <f ca="1">SUM(N$12:N713)+SUMIF(O$12:O713, "&lt;0")</f>
        <v>508603.27500000002</v>
      </c>
      <c r="U713" s="61">
        <v>44884</v>
      </c>
      <c r="V713" s="62">
        <f t="shared" ca="1" si="313"/>
        <v>2062</v>
      </c>
      <c r="W713" s="62">
        <f t="shared" ca="1" si="316"/>
        <v>2062</v>
      </c>
      <c r="X713" s="62">
        <f t="shared" ca="1" si="320"/>
        <v>1232</v>
      </c>
      <c r="Y713" s="62">
        <f t="shared" ca="1" si="302"/>
        <v>830</v>
      </c>
      <c r="Z713" s="62">
        <f t="shared" ca="1" si="303"/>
        <v>830</v>
      </c>
      <c r="AA713" s="62">
        <f t="shared" ca="1" si="310"/>
        <v>1341831.2749999999</v>
      </c>
      <c r="AB713" s="43">
        <f ca="1">SUM(Z$12:Z713)</f>
        <v>682578</v>
      </c>
      <c r="AC713" s="60">
        <f ca="1">SUM(X$12:X713)+SUMIF(Y$12:Y713, "&lt;0")</f>
        <v>659253.27500000002</v>
      </c>
      <c r="AE713" s="61">
        <v>44884</v>
      </c>
      <c r="AF713" s="62">
        <f t="shared" ca="1" si="296"/>
        <v>1562</v>
      </c>
      <c r="AG713" s="62">
        <f t="shared" ca="1" si="317"/>
        <v>1562</v>
      </c>
      <c r="AH713" s="62">
        <f t="shared" ca="1" si="321"/>
        <v>972</v>
      </c>
      <c r="AI713" s="62">
        <f t="shared" ca="1" si="304"/>
        <v>590</v>
      </c>
      <c r="AJ713" s="62">
        <f t="shared" ca="1" si="305"/>
        <v>590</v>
      </c>
      <c r="AK713" s="62">
        <f t="shared" ca="1" si="311"/>
        <v>1047081.275</v>
      </c>
      <c r="AL713" s="43">
        <f ca="1">SUM(AJ$12:AJ713)</f>
        <v>532218</v>
      </c>
      <c r="AM713" s="60">
        <f ca="1">SUM(AH$12:AH713)+SUMIF(AI$12:AI713, "&lt;0")</f>
        <v>514863.27500000002</v>
      </c>
      <c r="AO713" s="61">
        <v>44884</v>
      </c>
      <c r="AP713" s="62">
        <f t="shared" ca="1" si="297"/>
        <v>2062</v>
      </c>
      <c r="AQ713" s="62">
        <f t="shared" ca="1" si="318"/>
        <v>2062</v>
      </c>
      <c r="AR713" s="62">
        <f t="shared" ca="1" si="322"/>
        <v>1232</v>
      </c>
      <c r="AS713" s="62">
        <f t="shared" ca="1" si="306"/>
        <v>830</v>
      </c>
      <c r="AT713" s="62">
        <f t="shared" ca="1" si="307"/>
        <v>830</v>
      </c>
      <c r="AU713" s="62">
        <f t="shared" ca="1" si="312"/>
        <v>1366831.2749999999</v>
      </c>
      <c r="AV713" s="43">
        <f ca="1">SUM(AT$12:AT713)</f>
        <v>695058</v>
      </c>
      <c r="AW713" s="60">
        <f ca="1">SUM(AR$12:AR713)+SUMIF(AS$12:AS713, "&lt;0")</f>
        <v>671773.27500000002</v>
      </c>
    </row>
    <row r="714" spans="1:49" x14ac:dyDescent="0.2">
      <c r="A714" s="33">
        <v>44885</v>
      </c>
      <c r="B714" s="54">
        <f ca="1">IF($A714&gt;= $C$5,$C$6, INDEX('[1]Historical Data'!$C$2:$C$745, MATCH(A714, '[1]Historical Data'!$A$2:$A$745, 0)))</f>
        <v>1062</v>
      </c>
      <c r="C714" s="62">
        <f t="shared" ca="1" si="314"/>
        <v>1062</v>
      </c>
      <c r="D714" s="62">
        <f t="shared" ca="1" si="323"/>
        <v>525</v>
      </c>
      <c r="E714" s="62">
        <f t="shared" ca="1" si="298"/>
        <v>537</v>
      </c>
      <c r="F714" s="62">
        <f t="shared" ca="1" si="295"/>
        <v>537</v>
      </c>
      <c r="G714" s="62">
        <f t="shared" ca="1" si="308"/>
        <v>728393.27500000002</v>
      </c>
      <c r="H714" s="43">
        <f ca="1">SUM(F$12:F714)</f>
        <v>369915</v>
      </c>
      <c r="I714" s="60">
        <f ca="1">SUM(D$12:D714)+SUMIF(E$12:E714, "&lt;0")</f>
        <v>358478.27500000002</v>
      </c>
      <c r="J714" s="43"/>
      <c r="K714" s="61">
        <v>44885</v>
      </c>
      <c r="L714" s="62">
        <f t="shared" ca="1" si="299"/>
        <v>1562</v>
      </c>
      <c r="M714" s="62">
        <f t="shared" ca="1" si="315"/>
        <v>1562</v>
      </c>
      <c r="N714" s="62">
        <f t="shared" ca="1" si="319"/>
        <v>785</v>
      </c>
      <c r="O714" s="62">
        <f t="shared" ca="1" si="300"/>
        <v>777</v>
      </c>
      <c r="P714" s="62">
        <f t="shared" ca="1" si="301"/>
        <v>777</v>
      </c>
      <c r="Q714" s="62">
        <f t="shared" ca="1" si="309"/>
        <v>1036143.275</v>
      </c>
      <c r="R714" s="43">
        <f ca="1">SUM(P$12:P714)</f>
        <v>526755</v>
      </c>
      <c r="S714" s="60">
        <f ca="1">SUM(N$12:N714)+SUMIF(O$12:O714, "&lt;0")</f>
        <v>509388.27500000002</v>
      </c>
      <c r="U714" s="61">
        <v>44885</v>
      </c>
      <c r="V714" s="62">
        <f t="shared" ca="1" si="313"/>
        <v>2062</v>
      </c>
      <c r="W714" s="62">
        <f t="shared" ca="1" si="316"/>
        <v>2062</v>
      </c>
      <c r="X714" s="62">
        <f t="shared" ca="1" si="320"/>
        <v>1045</v>
      </c>
      <c r="Y714" s="62">
        <f t="shared" ca="1" si="302"/>
        <v>1017</v>
      </c>
      <c r="Z714" s="62">
        <f t="shared" ca="1" si="303"/>
        <v>1017</v>
      </c>
      <c r="AA714" s="62">
        <f t="shared" ca="1" si="310"/>
        <v>1343893.2749999999</v>
      </c>
      <c r="AB714" s="43">
        <f ca="1">SUM(Z$12:Z714)</f>
        <v>683595</v>
      </c>
      <c r="AC714" s="60">
        <f ca="1">SUM(X$12:X714)+SUMIF(Y$12:Y714, "&lt;0")</f>
        <v>660298.27500000002</v>
      </c>
      <c r="AE714" s="61">
        <v>44885</v>
      </c>
      <c r="AF714" s="62">
        <f t="shared" ca="1" si="296"/>
        <v>1562</v>
      </c>
      <c r="AG714" s="62">
        <f t="shared" ca="1" si="317"/>
        <v>1562</v>
      </c>
      <c r="AH714" s="62">
        <f t="shared" ca="1" si="321"/>
        <v>785</v>
      </c>
      <c r="AI714" s="62">
        <f t="shared" ca="1" si="304"/>
        <v>777</v>
      </c>
      <c r="AJ714" s="62">
        <f t="shared" ca="1" si="305"/>
        <v>777</v>
      </c>
      <c r="AK714" s="62">
        <f t="shared" ca="1" si="311"/>
        <v>1048643.2749999999</v>
      </c>
      <c r="AL714" s="43">
        <f ca="1">SUM(AJ$12:AJ714)</f>
        <v>532995</v>
      </c>
      <c r="AM714" s="60">
        <f ca="1">SUM(AH$12:AH714)+SUMIF(AI$12:AI714, "&lt;0")</f>
        <v>515648.27500000002</v>
      </c>
      <c r="AO714" s="61">
        <v>44885</v>
      </c>
      <c r="AP714" s="62">
        <f t="shared" ca="1" si="297"/>
        <v>2062</v>
      </c>
      <c r="AQ714" s="62">
        <f t="shared" ca="1" si="318"/>
        <v>2062</v>
      </c>
      <c r="AR714" s="62">
        <f t="shared" ca="1" si="322"/>
        <v>1045</v>
      </c>
      <c r="AS714" s="62">
        <f t="shared" ca="1" si="306"/>
        <v>1017</v>
      </c>
      <c r="AT714" s="62">
        <f t="shared" ca="1" si="307"/>
        <v>1017</v>
      </c>
      <c r="AU714" s="62">
        <f t="shared" ca="1" si="312"/>
        <v>1368893.2749999999</v>
      </c>
      <c r="AV714" s="43">
        <f ca="1">SUM(AT$12:AT714)</f>
        <v>696075</v>
      </c>
      <c r="AW714" s="60">
        <f ca="1">SUM(AR$12:AR714)+SUMIF(AS$12:AS714, "&lt;0")</f>
        <v>672818.27500000002</v>
      </c>
    </row>
    <row r="715" spans="1:49" x14ac:dyDescent="0.2">
      <c r="A715" s="33">
        <v>44886</v>
      </c>
      <c r="B715" s="54">
        <f ca="1">IF($A715&gt;= $C$5,$C$6, INDEX('[1]Historical Data'!$C$2:$C$745, MATCH(A715, '[1]Historical Data'!$A$2:$A$745, 0)))</f>
        <v>1062</v>
      </c>
      <c r="C715" s="62">
        <f t="shared" ca="1" si="314"/>
        <v>1062</v>
      </c>
      <c r="D715" s="62">
        <f t="shared" ca="1" si="323"/>
        <v>661</v>
      </c>
      <c r="E715" s="62">
        <f t="shared" ca="1" si="298"/>
        <v>401</v>
      </c>
      <c r="F715" s="62">
        <f t="shared" ca="1" si="295"/>
        <v>401</v>
      </c>
      <c r="G715" s="62">
        <f t="shared" ca="1" si="308"/>
        <v>729455.27500000002</v>
      </c>
      <c r="H715" s="43">
        <f ca="1">SUM(F$12:F715)</f>
        <v>370316</v>
      </c>
      <c r="I715" s="60">
        <f ca="1">SUM(D$12:D715)+SUMIF(E$12:E715, "&lt;0")</f>
        <v>359139.27500000002</v>
      </c>
      <c r="J715" s="43"/>
      <c r="K715" s="61">
        <v>44886</v>
      </c>
      <c r="L715" s="62">
        <f t="shared" ca="1" si="299"/>
        <v>1562</v>
      </c>
      <c r="M715" s="62">
        <f t="shared" ca="1" si="315"/>
        <v>1562</v>
      </c>
      <c r="N715" s="62">
        <f t="shared" ca="1" si="319"/>
        <v>921</v>
      </c>
      <c r="O715" s="62">
        <f t="shared" ca="1" si="300"/>
        <v>641</v>
      </c>
      <c r="P715" s="62">
        <f t="shared" ca="1" si="301"/>
        <v>641</v>
      </c>
      <c r="Q715" s="62">
        <f t="shared" ca="1" si="309"/>
        <v>1037705.275</v>
      </c>
      <c r="R715" s="43">
        <f ca="1">SUM(P$12:P715)</f>
        <v>527396</v>
      </c>
      <c r="S715" s="60">
        <f ca="1">SUM(N$12:N715)+SUMIF(O$12:O715, "&lt;0")</f>
        <v>510309.27500000002</v>
      </c>
      <c r="U715" s="61">
        <v>44886</v>
      </c>
      <c r="V715" s="62">
        <f t="shared" ca="1" si="313"/>
        <v>2062</v>
      </c>
      <c r="W715" s="62">
        <f t="shared" ca="1" si="316"/>
        <v>2062</v>
      </c>
      <c r="X715" s="62">
        <f t="shared" ca="1" si="320"/>
        <v>1181</v>
      </c>
      <c r="Y715" s="62">
        <f t="shared" ca="1" si="302"/>
        <v>881</v>
      </c>
      <c r="Z715" s="62">
        <f t="shared" ca="1" si="303"/>
        <v>881</v>
      </c>
      <c r="AA715" s="62">
        <f t="shared" ca="1" si="310"/>
        <v>1345955.2749999999</v>
      </c>
      <c r="AB715" s="43">
        <f ca="1">SUM(Z$12:Z715)</f>
        <v>684476</v>
      </c>
      <c r="AC715" s="60">
        <f ca="1">SUM(X$12:X715)+SUMIF(Y$12:Y715, "&lt;0")</f>
        <v>661479.27500000002</v>
      </c>
      <c r="AE715" s="61">
        <v>44886</v>
      </c>
      <c r="AF715" s="62">
        <f t="shared" ca="1" si="296"/>
        <v>1562</v>
      </c>
      <c r="AG715" s="62">
        <f t="shared" ca="1" si="317"/>
        <v>1562</v>
      </c>
      <c r="AH715" s="62">
        <f t="shared" ca="1" si="321"/>
        <v>921</v>
      </c>
      <c r="AI715" s="62">
        <f t="shared" ca="1" si="304"/>
        <v>641</v>
      </c>
      <c r="AJ715" s="62">
        <f t="shared" ca="1" si="305"/>
        <v>641</v>
      </c>
      <c r="AK715" s="62">
        <f t="shared" ca="1" si="311"/>
        <v>1050205.2749999999</v>
      </c>
      <c r="AL715" s="43">
        <f ca="1">SUM(AJ$12:AJ715)</f>
        <v>533636</v>
      </c>
      <c r="AM715" s="60">
        <f ca="1">SUM(AH$12:AH715)+SUMIF(AI$12:AI715, "&lt;0")</f>
        <v>516569.27500000002</v>
      </c>
      <c r="AO715" s="61">
        <v>44886</v>
      </c>
      <c r="AP715" s="62">
        <f t="shared" ca="1" si="297"/>
        <v>2062</v>
      </c>
      <c r="AQ715" s="62">
        <f t="shared" ca="1" si="318"/>
        <v>2062</v>
      </c>
      <c r="AR715" s="62">
        <f t="shared" ca="1" si="322"/>
        <v>1181</v>
      </c>
      <c r="AS715" s="62">
        <f t="shared" ca="1" si="306"/>
        <v>881</v>
      </c>
      <c r="AT715" s="62">
        <f t="shared" ca="1" si="307"/>
        <v>881</v>
      </c>
      <c r="AU715" s="62">
        <f t="shared" ca="1" si="312"/>
        <v>1370955.2749999999</v>
      </c>
      <c r="AV715" s="43">
        <f ca="1">SUM(AT$12:AT715)</f>
        <v>696956</v>
      </c>
      <c r="AW715" s="60">
        <f ca="1">SUM(AR$12:AR715)+SUMIF(AS$12:AS715, "&lt;0")</f>
        <v>673999.27500000002</v>
      </c>
    </row>
    <row r="716" spans="1:49" x14ac:dyDescent="0.2">
      <c r="A716" s="33">
        <v>44887</v>
      </c>
      <c r="B716" s="54">
        <f ca="1">IF($A716&gt;= $C$5,$C$6, INDEX('[1]Historical Data'!$C$2:$C$745, MATCH(A716, '[1]Historical Data'!$A$2:$A$745, 0)))</f>
        <v>1062</v>
      </c>
      <c r="C716" s="62">
        <f t="shared" ca="1" si="314"/>
        <v>1062</v>
      </c>
      <c r="D716" s="62">
        <f t="shared" ca="1" si="323"/>
        <v>894</v>
      </c>
      <c r="E716" s="62">
        <f t="shared" ca="1" si="298"/>
        <v>168</v>
      </c>
      <c r="F716" s="62">
        <f t="shared" ref="F716:F760" ca="1" si="324">IF(E716 &gt; 0, E716, 0)</f>
        <v>168</v>
      </c>
      <c r="G716" s="62">
        <f t="shared" ca="1" si="308"/>
        <v>730517.27500000002</v>
      </c>
      <c r="H716" s="43">
        <f ca="1">SUM(F$12:F716)</f>
        <v>370484</v>
      </c>
      <c r="I716" s="60">
        <f ca="1">SUM(D$12:D716)+SUMIF(E$12:E716, "&lt;0")</f>
        <v>360033.27500000002</v>
      </c>
      <c r="J716" s="43"/>
      <c r="K716" s="61">
        <v>44887</v>
      </c>
      <c r="L716" s="62">
        <f t="shared" ca="1" si="299"/>
        <v>1562</v>
      </c>
      <c r="M716" s="62">
        <f t="shared" ca="1" si="315"/>
        <v>1562</v>
      </c>
      <c r="N716" s="62">
        <f t="shared" ca="1" si="319"/>
        <v>1154</v>
      </c>
      <c r="O716" s="62">
        <f t="shared" ca="1" si="300"/>
        <v>408</v>
      </c>
      <c r="P716" s="62">
        <f t="shared" ca="1" si="301"/>
        <v>408</v>
      </c>
      <c r="Q716" s="62">
        <f t="shared" ca="1" si="309"/>
        <v>1039267.275</v>
      </c>
      <c r="R716" s="43">
        <f ca="1">SUM(P$12:P716)</f>
        <v>527804</v>
      </c>
      <c r="S716" s="60">
        <f ca="1">SUM(N$12:N716)+SUMIF(O$12:O716, "&lt;0")</f>
        <v>511463.27500000002</v>
      </c>
      <c r="U716" s="61">
        <v>44887</v>
      </c>
      <c r="V716" s="62">
        <f t="shared" ca="1" si="313"/>
        <v>2062</v>
      </c>
      <c r="W716" s="62">
        <f t="shared" ca="1" si="316"/>
        <v>2062</v>
      </c>
      <c r="X716" s="62">
        <f t="shared" ca="1" si="320"/>
        <v>1414</v>
      </c>
      <c r="Y716" s="62">
        <f t="shared" ca="1" si="302"/>
        <v>648</v>
      </c>
      <c r="Z716" s="62">
        <f t="shared" ca="1" si="303"/>
        <v>648</v>
      </c>
      <c r="AA716" s="62">
        <f t="shared" ca="1" si="310"/>
        <v>1348017.2749999999</v>
      </c>
      <c r="AB716" s="43">
        <f ca="1">SUM(Z$12:Z716)</f>
        <v>685124</v>
      </c>
      <c r="AC716" s="60">
        <f ca="1">SUM(X$12:X716)+SUMIF(Y$12:Y716, "&lt;0")</f>
        <v>662893.27500000002</v>
      </c>
      <c r="AE716" s="61">
        <v>44887</v>
      </c>
      <c r="AF716" s="62">
        <f t="shared" ref="AF716:AF755" ca="1" si="325">IF(AE716&lt;AG$5, $B716, AG$6+MIN((AE716-AG$5)/AG$8, 1)*AG$7)</f>
        <v>1562</v>
      </c>
      <c r="AG716" s="62">
        <f t="shared" ca="1" si="317"/>
        <v>1562</v>
      </c>
      <c r="AH716" s="62">
        <f t="shared" ca="1" si="321"/>
        <v>1154</v>
      </c>
      <c r="AI716" s="62">
        <f t="shared" ca="1" si="304"/>
        <v>408</v>
      </c>
      <c r="AJ716" s="62">
        <f t="shared" ca="1" si="305"/>
        <v>408</v>
      </c>
      <c r="AK716" s="62">
        <f t="shared" ca="1" si="311"/>
        <v>1051767.2749999999</v>
      </c>
      <c r="AL716" s="43">
        <f ca="1">SUM(AJ$12:AJ716)</f>
        <v>534044</v>
      </c>
      <c r="AM716" s="60">
        <f ca="1">SUM(AH$12:AH716)+SUMIF(AI$12:AI716, "&lt;0")</f>
        <v>517723.27500000002</v>
      </c>
      <c r="AO716" s="61">
        <v>44887</v>
      </c>
      <c r="AP716" s="62">
        <f t="shared" ref="AP716:AP755" ca="1" si="326">IF(AO716&lt;AQ$5, $B716, AQ$6+MIN((AO716-AQ$5)/AQ$8, 1)*AQ$7)</f>
        <v>2062</v>
      </c>
      <c r="AQ716" s="62">
        <f t="shared" ca="1" si="318"/>
        <v>2062</v>
      </c>
      <c r="AR716" s="62">
        <f t="shared" ca="1" si="322"/>
        <v>1414</v>
      </c>
      <c r="AS716" s="62">
        <f t="shared" ca="1" si="306"/>
        <v>648</v>
      </c>
      <c r="AT716" s="62">
        <f t="shared" ca="1" si="307"/>
        <v>648</v>
      </c>
      <c r="AU716" s="62">
        <f t="shared" ca="1" si="312"/>
        <v>1373017.2749999999</v>
      </c>
      <c r="AV716" s="43">
        <f ca="1">SUM(AT$12:AT716)</f>
        <v>697604</v>
      </c>
      <c r="AW716" s="60">
        <f ca="1">SUM(AR$12:AR716)+SUMIF(AS$12:AS716, "&lt;0")</f>
        <v>675413.27500000002</v>
      </c>
    </row>
    <row r="717" spans="1:49" x14ac:dyDescent="0.2">
      <c r="A717" s="33">
        <v>44888</v>
      </c>
      <c r="B717" s="54">
        <f ca="1">IF($A717&gt;= $C$5,$C$6, INDEX('[1]Historical Data'!$C$2:$C$745, MATCH(A717, '[1]Historical Data'!$A$2:$A$745, 0)))</f>
        <v>1062</v>
      </c>
      <c r="C717" s="62">
        <f t="shared" ca="1" si="314"/>
        <v>1062</v>
      </c>
      <c r="D717" s="62">
        <f t="shared" ca="1" si="323"/>
        <v>0</v>
      </c>
      <c r="E717" s="62">
        <f t="shared" ref="E717:E755" ca="1" si="327">B717-D717</f>
        <v>1062</v>
      </c>
      <c r="F717" s="62">
        <f t="shared" ca="1" si="324"/>
        <v>1062</v>
      </c>
      <c r="G717" s="62">
        <f t="shared" ca="1" si="308"/>
        <v>731579.27500000002</v>
      </c>
      <c r="H717" s="43">
        <f ca="1">SUM(F$12:F717)</f>
        <v>371546</v>
      </c>
      <c r="I717" s="60">
        <f ca="1">SUM(D$12:D717)+SUMIF(E$12:E717, "&lt;0")</f>
        <v>360033.27500000002</v>
      </c>
      <c r="J717" s="43"/>
      <c r="K717" s="61">
        <v>44888</v>
      </c>
      <c r="L717" s="62">
        <f t="shared" ref="L717:L755" ca="1" si="328">IF(K717&lt;M$5, $B717, M$6+MIN((K717-M$5)/M$8, 1)*M$7)</f>
        <v>1562</v>
      </c>
      <c r="M717" s="62">
        <f t="shared" ca="1" si="315"/>
        <v>1562</v>
      </c>
      <c r="N717" s="62">
        <f t="shared" ca="1" si="319"/>
        <v>160</v>
      </c>
      <c r="O717" s="62">
        <f t="shared" ref="O717:O755" ca="1" si="329">L717-N717</f>
        <v>1402</v>
      </c>
      <c r="P717" s="62">
        <f t="shared" ref="P717:P755" ca="1" si="330">IF(O717 &gt; 0, O717, 0)</f>
        <v>1402</v>
      </c>
      <c r="Q717" s="62">
        <f t="shared" ca="1" si="309"/>
        <v>1040829.275</v>
      </c>
      <c r="R717" s="43">
        <f ca="1">SUM(P$12:P717)</f>
        <v>529206</v>
      </c>
      <c r="S717" s="60">
        <f ca="1">SUM(N$12:N717)+SUMIF(O$12:O717, "&lt;0")</f>
        <v>511623.27500000002</v>
      </c>
      <c r="U717" s="61">
        <v>44888</v>
      </c>
      <c r="V717" s="62">
        <f t="shared" ca="1" si="313"/>
        <v>2062</v>
      </c>
      <c r="W717" s="62">
        <f t="shared" ca="1" si="316"/>
        <v>2062</v>
      </c>
      <c r="X717" s="62">
        <f t="shared" ca="1" si="320"/>
        <v>320</v>
      </c>
      <c r="Y717" s="62">
        <f t="shared" ref="Y717:Y755" ca="1" si="331">V717-X717</f>
        <v>1742</v>
      </c>
      <c r="Z717" s="62">
        <f t="shared" ref="Z717:Z755" ca="1" si="332">IF(Y717 &gt; 0, Y717, 0)</f>
        <v>1742</v>
      </c>
      <c r="AA717" s="62">
        <f t="shared" ca="1" si="310"/>
        <v>1350079.2749999999</v>
      </c>
      <c r="AB717" s="43">
        <f ca="1">SUM(Z$12:Z717)</f>
        <v>686866</v>
      </c>
      <c r="AC717" s="60">
        <f ca="1">SUM(X$12:X717)+SUMIF(Y$12:Y717, "&lt;0")</f>
        <v>663213.27500000002</v>
      </c>
      <c r="AE717" s="61">
        <v>44888</v>
      </c>
      <c r="AF717" s="62">
        <f t="shared" ca="1" si="325"/>
        <v>1562</v>
      </c>
      <c r="AG717" s="62">
        <f t="shared" ca="1" si="317"/>
        <v>1562</v>
      </c>
      <c r="AH717" s="62">
        <f t="shared" ca="1" si="321"/>
        <v>60</v>
      </c>
      <c r="AI717" s="62">
        <f t="shared" ref="AI717:AI755" ca="1" si="333">AF717-AH717</f>
        <v>1502</v>
      </c>
      <c r="AJ717" s="62">
        <f t="shared" ref="AJ717:AJ755" ca="1" si="334">IF(AI717 &gt; 0, AI717, 0)</f>
        <v>1502</v>
      </c>
      <c r="AK717" s="62">
        <f t="shared" ca="1" si="311"/>
        <v>1053329.2749999999</v>
      </c>
      <c r="AL717" s="43">
        <f ca="1">SUM(AJ$12:AJ717)</f>
        <v>535546</v>
      </c>
      <c r="AM717" s="60">
        <f ca="1">SUM(AH$12:AH717)+SUMIF(AI$12:AI717, "&lt;0")</f>
        <v>517783.27500000002</v>
      </c>
      <c r="AO717" s="61">
        <v>44888</v>
      </c>
      <c r="AP717" s="62">
        <f t="shared" ca="1" si="326"/>
        <v>2062</v>
      </c>
      <c r="AQ717" s="62">
        <f t="shared" ca="1" si="318"/>
        <v>2062</v>
      </c>
      <c r="AR717" s="62">
        <f t="shared" ca="1" si="322"/>
        <v>120</v>
      </c>
      <c r="AS717" s="62">
        <f t="shared" ref="AS717:AS755" ca="1" si="335">AP717-AR717</f>
        <v>1942</v>
      </c>
      <c r="AT717" s="62">
        <f t="shared" ref="AT717:AT755" ca="1" si="336">IF(AS717 &gt; 0, AS717, 0)</f>
        <v>1942</v>
      </c>
      <c r="AU717" s="62">
        <f t="shared" ca="1" si="312"/>
        <v>1375079.2749999999</v>
      </c>
      <c r="AV717" s="43">
        <f ca="1">SUM(AT$12:AT717)</f>
        <v>699546</v>
      </c>
      <c r="AW717" s="60">
        <f ca="1">SUM(AR$12:AR717)+SUMIF(AS$12:AS717, "&lt;0")</f>
        <v>675533.27500000002</v>
      </c>
    </row>
    <row r="718" spans="1:49" x14ac:dyDescent="0.2">
      <c r="A718" s="33">
        <v>44889</v>
      </c>
      <c r="B718" s="54">
        <f ca="1">IF($A718&gt;= $C$5,$C$6, INDEX('[1]Historical Data'!$C$2:$C$745, MATCH(A718, '[1]Historical Data'!$A$2:$A$745, 0)))</f>
        <v>1062</v>
      </c>
      <c r="C718" s="62">
        <f t="shared" ca="1" si="314"/>
        <v>1062</v>
      </c>
      <c r="D718" s="62">
        <f t="shared" ca="1" si="323"/>
        <v>0</v>
      </c>
      <c r="E718" s="62">
        <f t="shared" ca="1" si="327"/>
        <v>1062</v>
      </c>
      <c r="F718" s="62">
        <f t="shared" ca="1" si="324"/>
        <v>1062</v>
      </c>
      <c r="G718" s="62">
        <f t="shared" ref="G718:G755" ca="1" si="337">B718+G717</f>
        <v>732641.27500000002</v>
      </c>
      <c r="H718" s="43">
        <f ca="1">SUM(F$12:F718)</f>
        <v>372608</v>
      </c>
      <c r="I718" s="60">
        <f ca="1">SUM(D$12:D718)+SUMIF(E$12:E718, "&lt;0")</f>
        <v>360033.27500000002</v>
      </c>
      <c r="J718" s="43"/>
      <c r="K718" s="61">
        <v>44889</v>
      </c>
      <c r="L718" s="62">
        <f t="shared" ca="1" si="328"/>
        <v>1562</v>
      </c>
      <c r="M718" s="62">
        <f t="shared" ca="1" si="315"/>
        <v>1562</v>
      </c>
      <c r="N718" s="62">
        <f t="shared" ca="1" si="319"/>
        <v>155</v>
      </c>
      <c r="O718" s="62">
        <f t="shared" ca="1" si="329"/>
        <v>1407</v>
      </c>
      <c r="P718" s="62">
        <f t="shared" ca="1" si="330"/>
        <v>1407</v>
      </c>
      <c r="Q718" s="62">
        <f t="shared" ref="Q718:Q755" ca="1" si="338">L718+Q717</f>
        <v>1042391.275</v>
      </c>
      <c r="R718" s="43">
        <f ca="1">SUM(P$12:P718)</f>
        <v>530613</v>
      </c>
      <c r="S718" s="60">
        <f ca="1">SUM(N$12:N718)+SUMIF(O$12:O718, "&lt;0")</f>
        <v>511778.27500000002</v>
      </c>
      <c r="U718" s="61">
        <v>44889</v>
      </c>
      <c r="V718" s="62">
        <f t="shared" ca="1" si="313"/>
        <v>2062</v>
      </c>
      <c r="W718" s="62">
        <f t="shared" ca="1" si="316"/>
        <v>2062</v>
      </c>
      <c r="X718" s="62">
        <f t="shared" ca="1" si="320"/>
        <v>310</v>
      </c>
      <c r="Y718" s="62">
        <f t="shared" ca="1" si="331"/>
        <v>1752</v>
      </c>
      <c r="Z718" s="62">
        <f t="shared" ca="1" si="332"/>
        <v>1752</v>
      </c>
      <c r="AA718" s="62">
        <f t="shared" ref="AA718:AA755" ca="1" si="339">V718+AA717</f>
        <v>1352141.2749999999</v>
      </c>
      <c r="AB718" s="43">
        <f ca="1">SUM(Z$12:Z718)</f>
        <v>688618</v>
      </c>
      <c r="AC718" s="60">
        <f ca="1">SUM(X$12:X718)+SUMIF(Y$12:Y718, "&lt;0")</f>
        <v>663523.27500000002</v>
      </c>
      <c r="AE718" s="61">
        <v>44889</v>
      </c>
      <c r="AF718" s="62">
        <f t="shared" ca="1" si="325"/>
        <v>1562</v>
      </c>
      <c r="AG718" s="62">
        <f t="shared" ca="1" si="317"/>
        <v>1562</v>
      </c>
      <c r="AH718" s="62">
        <f t="shared" ca="1" si="321"/>
        <v>50</v>
      </c>
      <c r="AI718" s="62">
        <f t="shared" ca="1" si="333"/>
        <v>1512</v>
      </c>
      <c r="AJ718" s="62">
        <f t="shared" ca="1" si="334"/>
        <v>1512</v>
      </c>
      <c r="AK718" s="62">
        <f t="shared" ref="AK718:AK755" ca="1" si="340">AF718+AK717</f>
        <v>1054891.2749999999</v>
      </c>
      <c r="AL718" s="43">
        <f ca="1">SUM(AJ$12:AJ718)</f>
        <v>537058</v>
      </c>
      <c r="AM718" s="60">
        <f ca="1">SUM(AH$12:AH718)+SUMIF(AI$12:AI718, "&lt;0")</f>
        <v>517833.27500000002</v>
      </c>
      <c r="AO718" s="61">
        <v>44889</v>
      </c>
      <c r="AP718" s="62">
        <f t="shared" ca="1" si="326"/>
        <v>2062</v>
      </c>
      <c r="AQ718" s="62">
        <f t="shared" ca="1" si="318"/>
        <v>2062</v>
      </c>
      <c r="AR718" s="62">
        <f t="shared" ca="1" si="322"/>
        <v>370</v>
      </c>
      <c r="AS718" s="62">
        <f t="shared" ca="1" si="335"/>
        <v>1692</v>
      </c>
      <c r="AT718" s="62">
        <f t="shared" ca="1" si="336"/>
        <v>1692</v>
      </c>
      <c r="AU718" s="62">
        <f t="shared" ref="AU718:AU755" ca="1" si="341">AP718+AU717</f>
        <v>1377141.2749999999</v>
      </c>
      <c r="AV718" s="43">
        <f ca="1">SUM(AT$12:AT718)</f>
        <v>701238</v>
      </c>
      <c r="AW718" s="60">
        <f ca="1">SUM(AR$12:AR718)+SUMIF(AS$12:AS718, "&lt;0")</f>
        <v>675903.27500000002</v>
      </c>
    </row>
    <row r="719" spans="1:49" x14ac:dyDescent="0.2">
      <c r="A719" s="33">
        <v>44890</v>
      </c>
      <c r="B719" s="54">
        <f ca="1">IF($A719&gt;= $C$5,$C$6, INDEX('[1]Historical Data'!$C$2:$C$745, MATCH(A719, '[1]Historical Data'!$A$2:$A$745, 0)))</f>
        <v>1062</v>
      </c>
      <c r="C719" s="62">
        <f t="shared" ca="1" si="314"/>
        <v>1062</v>
      </c>
      <c r="D719" s="62">
        <f t="shared" ca="1" si="323"/>
        <v>0</v>
      </c>
      <c r="E719" s="62">
        <f t="shared" ca="1" si="327"/>
        <v>1062</v>
      </c>
      <c r="F719" s="62">
        <f t="shared" ca="1" si="324"/>
        <v>1062</v>
      </c>
      <c r="G719" s="62">
        <f t="shared" ca="1" si="337"/>
        <v>733703.27500000002</v>
      </c>
      <c r="H719" s="43">
        <f ca="1">SUM(F$12:F719)</f>
        <v>373670</v>
      </c>
      <c r="I719" s="60">
        <f ca="1">SUM(D$12:D719)+SUMIF(E$12:E719, "&lt;0")</f>
        <v>360033.27500000002</v>
      </c>
      <c r="J719" s="43"/>
      <c r="K719" s="61">
        <v>44890</v>
      </c>
      <c r="L719" s="62">
        <f t="shared" ca="1" si="328"/>
        <v>1562</v>
      </c>
      <c r="M719" s="62">
        <f t="shared" ca="1" si="315"/>
        <v>1562</v>
      </c>
      <c r="N719" s="62">
        <f t="shared" ca="1" si="319"/>
        <v>150</v>
      </c>
      <c r="O719" s="62">
        <f t="shared" ca="1" si="329"/>
        <v>1412</v>
      </c>
      <c r="P719" s="62">
        <f t="shared" ca="1" si="330"/>
        <v>1412</v>
      </c>
      <c r="Q719" s="62">
        <f t="shared" ca="1" si="338"/>
        <v>1043953.275</v>
      </c>
      <c r="R719" s="43">
        <f ca="1">SUM(P$12:P719)</f>
        <v>532025</v>
      </c>
      <c r="S719" s="60">
        <f ca="1">SUM(N$12:N719)+SUMIF(O$12:O719, "&lt;0")</f>
        <v>511928.27500000002</v>
      </c>
      <c r="U719" s="61">
        <v>44890</v>
      </c>
      <c r="V719" s="62">
        <f t="shared" ca="1" si="313"/>
        <v>2062</v>
      </c>
      <c r="W719" s="62">
        <f t="shared" ca="1" si="316"/>
        <v>2062</v>
      </c>
      <c r="X719" s="62">
        <f t="shared" ca="1" si="320"/>
        <v>300</v>
      </c>
      <c r="Y719" s="62">
        <f t="shared" ca="1" si="331"/>
        <v>1762</v>
      </c>
      <c r="Z719" s="62">
        <f t="shared" ca="1" si="332"/>
        <v>1762</v>
      </c>
      <c r="AA719" s="62">
        <f t="shared" ca="1" si="339"/>
        <v>1354203.2749999999</v>
      </c>
      <c r="AB719" s="43">
        <f ca="1">SUM(Z$12:Z719)</f>
        <v>690380</v>
      </c>
      <c r="AC719" s="60">
        <f ca="1">SUM(X$12:X719)+SUMIF(Y$12:Y719, "&lt;0")</f>
        <v>663823.27500000002</v>
      </c>
      <c r="AE719" s="61">
        <v>44890</v>
      </c>
      <c r="AF719" s="62">
        <f t="shared" ca="1" si="325"/>
        <v>1562</v>
      </c>
      <c r="AG719" s="62">
        <f t="shared" ca="1" si="317"/>
        <v>1562</v>
      </c>
      <c r="AH719" s="62">
        <f t="shared" ca="1" si="321"/>
        <v>40</v>
      </c>
      <c r="AI719" s="62">
        <f t="shared" ca="1" si="333"/>
        <v>1522</v>
      </c>
      <c r="AJ719" s="62">
        <f t="shared" ca="1" si="334"/>
        <v>1522</v>
      </c>
      <c r="AK719" s="62">
        <f t="shared" ca="1" si="340"/>
        <v>1056453.2749999999</v>
      </c>
      <c r="AL719" s="43">
        <f ca="1">SUM(AJ$12:AJ719)</f>
        <v>538580</v>
      </c>
      <c r="AM719" s="60">
        <f ca="1">SUM(AH$12:AH719)+SUMIF(AI$12:AI719, "&lt;0")</f>
        <v>517873.27500000002</v>
      </c>
      <c r="AO719" s="61">
        <v>44890</v>
      </c>
      <c r="AP719" s="62">
        <f t="shared" ca="1" si="326"/>
        <v>2062</v>
      </c>
      <c r="AQ719" s="62">
        <f t="shared" ca="1" si="318"/>
        <v>2062</v>
      </c>
      <c r="AR719" s="62">
        <f t="shared" ca="1" si="322"/>
        <v>380.27899999999863</v>
      </c>
      <c r="AS719" s="62">
        <f t="shared" ca="1" si="335"/>
        <v>1681.7210000000014</v>
      </c>
      <c r="AT719" s="62">
        <f t="shared" ca="1" si="336"/>
        <v>1681.7210000000014</v>
      </c>
      <c r="AU719" s="62">
        <f t="shared" ca="1" si="341"/>
        <v>1379203.2749999999</v>
      </c>
      <c r="AV719" s="43">
        <f ca="1">SUM(AT$12:AT719)</f>
        <v>702919.72100000002</v>
      </c>
      <c r="AW719" s="60">
        <f ca="1">SUM(AR$12:AR719)+SUMIF(AS$12:AS719, "&lt;0")</f>
        <v>676283.554</v>
      </c>
    </row>
    <row r="720" spans="1:49" x14ac:dyDescent="0.2">
      <c r="A720" s="33">
        <v>44891</v>
      </c>
      <c r="B720" s="54">
        <f ca="1">IF($A720&gt;= $C$5,$C$6, INDEX('[1]Historical Data'!$C$2:$C$745, MATCH(A720, '[1]Historical Data'!$A$2:$A$745, 0)))</f>
        <v>1062</v>
      </c>
      <c r="C720" s="62">
        <f t="shared" ca="1" si="314"/>
        <v>1062</v>
      </c>
      <c r="D720" s="62">
        <f t="shared" ca="1" si="323"/>
        <v>0</v>
      </c>
      <c r="E720" s="62">
        <f t="shared" ca="1" si="327"/>
        <v>1062</v>
      </c>
      <c r="F720" s="62">
        <f t="shared" ca="1" si="324"/>
        <v>1062</v>
      </c>
      <c r="G720" s="62">
        <f t="shared" ca="1" si="337"/>
        <v>734765.27500000002</v>
      </c>
      <c r="H720" s="43">
        <f ca="1">SUM(F$12:F720)</f>
        <v>374732</v>
      </c>
      <c r="I720" s="60">
        <f ca="1">SUM(D$12:D720)+SUMIF(E$12:E720, "&lt;0")</f>
        <v>360033.27500000002</v>
      </c>
      <c r="J720" s="43"/>
      <c r="K720" s="61">
        <v>44891</v>
      </c>
      <c r="L720" s="62">
        <f t="shared" ca="1" si="328"/>
        <v>1562</v>
      </c>
      <c r="M720" s="62">
        <f t="shared" ca="1" si="315"/>
        <v>1562</v>
      </c>
      <c r="N720" s="62">
        <f t="shared" ca="1" si="319"/>
        <v>440.72499999999854</v>
      </c>
      <c r="O720" s="62">
        <f t="shared" ca="1" si="329"/>
        <v>1121.2750000000015</v>
      </c>
      <c r="P720" s="62">
        <f t="shared" ca="1" si="330"/>
        <v>1121.2750000000015</v>
      </c>
      <c r="Q720" s="62">
        <f t="shared" ca="1" si="338"/>
        <v>1045515.275</v>
      </c>
      <c r="R720" s="43">
        <f ca="1">SUM(P$12:P720)</f>
        <v>533146.27500000002</v>
      </c>
      <c r="S720" s="60">
        <f ca="1">SUM(N$12:N720)+SUMIF(O$12:O720, "&lt;0")</f>
        <v>512369</v>
      </c>
      <c r="U720" s="61">
        <v>44891</v>
      </c>
      <c r="V720" s="62">
        <f t="shared" ref="V720:V755" ca="1" si="342">IF(U720&lt;W$5, $B720, W$6+MIN((U720-W$5)/W$8, 1)*W$7)</f>
        <v>2062</v>
      </c>
      <c r="W720" s="62">
        <f t="shared" ca="1" si="316"/>
        <v>2062</v>
      </c>
      <c r="X720" s="62">
        <f t="shared" ca="1" si="320"/>
        <v>1015.7249999999985</v>
      </c>
      <c r="Y720" s="62">
        <f t="shared" ca="1" si="331"/>
        <v>1046.2750000000015</v>
      </c>
      <c r="Z720" s="62">
        <f t="shared" ca="1" si="332"/>
        <v>1046.2750000000015</v>
      </c>
      <c r="AA720" s="62">
        <f t="shared" ca="1" si="339"/>
        <v>1356265.2749999999</v>
      </c>
      <c r="AB720" s="43">
        <f ca="1">SUM(Z$12:Z720)</f>
        <v>691426.27500000002</v>
      </c>
      <c r="AC720" s="60">
        <f ca="1">SUM(X$12:X720)+SUMIF(Y$12:Y720, "&lt;0")</f>
        <v>664839</v>
      </c>
      <c r="AE720" s="61">
        <v>44891</v>
      </c>
      <c r="AF720" s="62">
        <f t="shared" ca="1" si="325"/>
        <v>1562</v>
      </c>
      <c r="AG720" s="62">
        <f t="shared" ca="1" si="317"/>
        <v>1562</v>
      </c>
      <c r="AH720" s="62">
        <f t="shared" ca="1" si="321"/>
        <v>755.72499999999854</v>
      </c>
      <c r="AI720" s="62">
        <f t="shared" ca="1" si="333"/>
        <v>806.27500000000146</v>
      </c>
      <c r="AJ720" s="62">
        <f t="shared" ca="1" si="334"/>
        <v>806.27500000000146</v>
      </c>
      <c r="AK720" s="62">
        <f t="shared" ca="1" si="340"/>
        <v>1058015.2749999999</v>
      </c>
      <c r="AL720" s="43">
        <f ca="1">SUM(AJ$12:AJ720)</f>
        <v>539386.27500000002</v>
      </c>
      <c r="AM720" s="60">
        <f ca="1">SUM(AH$12:AH720)+SUMIF(AI$12:AI720, "&lt;0")</f>
        <v>518629</v>
      </c>
      <c r="AO720" s="61">
        <v>44891</v>
      </c>
      <c r="AP720" s="62">
        <f t="shared" ca="1" si="326"/>
        <v>2062</v>
      </c>
      <c r="AQ720" s="62">
        <f t="shared" ca="1" si="318"/>
        <v>2062</v>
      </c>
      <c r="AR720" s="62">
        <f t="shared" ca="1" si="322"/>
        <v>1075.4459999999999</v>
      </c>
      <c r="AS720" s="62">
        <f t="shared" ca="1" si="335"/>
        <v>986.55400000000009</v>
      </c>
      <c r="AT720" s="62">
        <f t="shared" ca="1" si="336"/>
        <v>986.55400000000009</v>
      </c>
      <c r="AU720" s="62">
        <f t="shared" ca="1" si="341"/>
        <v>1381265.2749999999</v>
      </c>
      <c r="AV720" s="43">
        <f ca="1">SUM(AT$12:AT720)</f>
        <v>703906.27500000002</v>
      </c>
      <c r="AW720" s="60">
        <f ca="1">SUM(AR$12:AR720)+SUMIF(AS$12:AS720, "&lt;0")</f>
        <v>677359</v>
      </c>
    </row>
    <row r="721" spans="1:49" x14ac:dyDescent="0.2">
      <c r="A721" s="33">
        <v>44892</v>
      </c>
      <c r="B721" s="54">
        <f ca="1">IF($A721&gt;= $C$5,$C$6, INDEX('[1]Historical Data'!$C$2:$C$745, MATCH(A721, '[1]Historical Data'!$A$2:$A$745, 0)))</f>
        <v>1062</v>
      </c>
      <c r="C721" s="62">
        <f t="shared" ca="1" si="314"/>
        <v>1062</v>
      </c>
      <c r="D721" s="62">
        <f t="shared" ca="1" si="323"/>
        <v>0</v>
      </c>
      <c r="E721" s="62">
        <f t="shared" ca="1" si="327"/>
        <v>1062</v>
      </c>
      <c r="F721" s="62">
        <f t="shared" ca="1" si="324"/>
        <v>1062</v>
      </c>
      <c r="G721" s="62">
        <f t="shared" ca="1" si="337"/>
        <v>735827.27500000002</v>
      </c>
      <c r="H721" s="43">
        <f ca="1">SUM(F$12:F721)</f>
        <v>375794</v>
      </c>
      <c r="I721" s="60">
        <f ca="1">SUM(D$12:D721)+SUMIF(E$12:E721, "&lt;0")</f>
        <v>360033.27500000002</v>
      </c>
      <c r="J721" s="43"/>
      <c r="K721" s="61">
        <v>44892</v>
      </c>
      <c r="L721" s="62">
        <f t="shared" ca="1" si="328"/>
        <v>1562</v>
      </c>
      <c r="M721" s="62">
        <f t="shared" ca="1" si="315"/>
        <v>1562</v>
      </c>
      <c r="N721" s="62">
        <f t="shared" ca="1" si="319"/>
        <v>356</v>
      </c>
      <c r="O721" s="62">
        <f t="shared" ca="1" si="329"/>
        <v>1206</v>
      </c>
      <c r="P721" s="62">
        <f t="shared" ca="1" si="330"/>
        <v>1206</v>
      </c>
      <c r="Q721" s="62">
        <f t="shared" ca="1" si="338"/>
        <v>1047077.275</v>
      </c>
      <c r="R721" s="43">
        <f ca="1">SUM(P$12:P721)</f>
        <v>534352.27500000002</v>
      </c>
      <c r="S721" s="60">
        <f ca="1">SUM(N$12:N721)+SUMIF(O$12:O721, "&lt;0")</f>
        <v>512725</v>
      </c>
      <c r="U721" s="61">
        <v>44892</v>
      </c>
      <c r="V721" s="62">
        <f t="shared" ca="1" si="342"/>
        <v>2062</v>
      </c>
      <c r="W721" s="62">
        <f t="shared" ca="1" si="316"/>
        <v>2062</v>
      </c>
      <c r="X721" s="62">
        <f t="shared" ca="1" si="320"/>
        <v>616</v>
      </c>
      <c r="Y721" s="62">
        <f t="shared" ca="1" si="331"/>
        <v>1446</v>
      </c>
      <c r="Z721" s="62">
        <f t="shared" ca="1" si="332"/>
        <v>1446</v>
      </c>
      <c r="AA721" s="62">
        <f t="shared" ca="1" si="339"/>
        <v>1358327.2749999999</v>
      </c>
      <c r="AB721" s="43">
        <f ca="1">SUM(Z$12:Z721)</f>
        <v>692872.27500000002</v>
      </c>
      <c r="AC721" s="60">
        <f ca="1">SUM(X$12:X721)+SUMIF(Y$12:Y721, "&lt;0")</f>
        <v>665455</v>
      </c>
      <c r="AE721" s="61">
        <v>44892</v>
      </c>
      <c r="AF721" s="62">
        <f t="shared" ca="1" si="325"/>
        <v>1562</v>
      </c>
      <c r="AG721" s="62">
        <f t="shared" ca="1" si="317"/>
        <v>1562</v>
      </c>
      <c r="AH721" s="62">
        <f t="shared" ca="1" si="321"/>
        <v>356</v>
      </c>
      <c r="AI721" s="62">
        <f t="shared" ca="1" si="333"/>
        <v>1206</v>
      </c>
      <c r="AJ721" s="62">
        <f t="shared" ca="1" si="334"/>
        <v>1206</v>
      </c>
      <c r="AK721" s="62">
        <f t="shared" ca="1" si="340"/>
        <v>1059577.2749999999</v>
      </c>
      <c r="AL721" s="43">
        <f ca="1">SUM(AJ$12:AJ721)</f>
        <v>540592.27500000002</v>
      </c>
      <c r="AM721" s="60">
        <f ca="1">SUM(AH$12:AH721)+SUMIF(AI$12:AI721, "&lt;0")</f>
        <v>518985</v>
      </c>
      <c r="AO721" s="61">
        <v>44892</v>
      </c>
      <c r="AP721" s="62">
        <f t="shared" ca="1" si="326"/>
        <v>2062</v>
      </c>
      <c r="AQ721" s="62">
        <f t="shared" ca="1" si="318"/>
        <v>2062</v>
      </c>
      <c r="AR721" s="62">
        <f t="shared" ca="1" si="322"/>
        <v>616</v>
      </c>
      <c r="AS721" s="62">
        <f t="shared" ca="1" si="335"/>
        <v>1446</v>
      </c>
      <c r="AT721" s="62">
        <f t="shared" ca="1" si="336"/>
        <v>1446</v>
      </c>
      <c r="AU721" s="62">
        <f t="shared" ca="1" si="341"/>
        <v>1383327.2749999999</v>
      </c>
      <c r="AV721" s="43">
        <f ca="1">SUM(AT$12:AT721)</f>
        <v>705352.27500000002</v>
      </c>
      <c r="AW721" s="60">
        <f ca="1">SUM(AR$12:AR721)+SUMIF(AS$12:AS721, "&lt;0")</f>
        <v>677975</v>
      </c>
    </row>
    <row r="722" spans="1:49" x14ac:dyDescent="0.2">
      <c r="A722" s="33">
        <v>44893</v>
      </c>
      <c r="B722" s="54">
        <f ca="1">IF($A722&gt;= $C$5,$C$6, INDEX('[1]Historical Data'!$C$2:$C$745, MATCH(A722, '[1]Historical Data'!$A$2:$A$745, 0)))</f>
        <v>1062</v>
      </c>
      <c r="C722" s="62">
        <f t="shared" ca="1" si="314"/>
        <v>1062</v>
      </c>
      <c r="D722" s="62">
        <f t="shared" ca="1" si="323"/>
        <v>280.72499999999854</v>
      </c>
      <c r="E722" s="62">
        <f t="shared" ca="1" si="327"/>
        <v>781.27500000000146</v>
      </c>
      <c r="F722" s="62">
        <f t="shared" ca="1" si="324"/>
        <v>781.27500000000146</v>
      </c>
      <c r="G722" s="62">
        <f t="shared" ca="1" si="337"/>
        <v>736889.27500000002</v>
      </c>
      <c r="H722" s="43">
        <f ca="1">SUM(F$12:F722)</f>
        <v>376575.27500000002</v>
      </c>
      <c r="I722" s="60">
        <f ca="1">SUM(D$12:D722)+SUMIF(E$12:E722, "&lt;0")</f>
        <v>360314</v>
      </c>
      <c r="J722" s="43"/>
      <c r="K722" s="61">
        <v>44893</v>
      </c>
      <c r="L722" s="62">
        <f t="shared" ca="1" si="328"/>
        <v>1562</v>
      </c>
      <c r="M722" s="62">
        <f t="shared" ca="1" si="315"/>
        <v>1562</v>
      </c>
      <c r="N722" s="62">
        <f t="shared" ca="1" si="319"/>
        <v>574</v>
      </c>
      <c r="O722" s="62">
        <f t="shared" ca="1" si="329"/>
        <v>988</v>
      </c>
      <c r="P722" s="62">
        <f t="shared" ca="1" si="330"/>
        <v>988</v>
      </c>
      <c r="Q722" s="62">
        <f t="shared" ca="1" si="338"/>
        <v>1048639.2749999999</v>
      </c>
      <c r="R722" s="43">
        <f ca="1">SUM(P$12:P722)</f>
        <v>535340.27500000002</v>
      </c>
      <c r="S722" s="60">
        <f ca="1">SUM(N$12:N722)+SUMIF(O$12:O722, "&lt;0")</f>
        <v>513299</v>
      </c>
      <c r="U722" s="61">
        <v>44893</v>
      </c>
      <c r="V722" s="62">
        <f t="shared" ca="1" si="342"/>
        <v>2062</v>
      </c>
      <c r="W722" s="62">
        <f t="shared" ca="1" si="316"/>
        <v>2062</v>
      </c>
      <c r="X722" s="62">
        <f t="shared" ca="1" si="320"/>
        <v>829</v>
      </c>
      <c r="Y722" s="62">
        <f t="shared" ca="1" si="331"/>
        <v>1233</v>
      </c>
      <c r="Z722" s="62">
        <f t="shared" ca="1" si="332"/>
        <v>1233</v>
      </c>
      <c r="AA722" s="62">
        <f t="shared" ca="1" si="339"/>
        <v>1360389.2749999999</v>
      </c>
      <c r="AB722" s="43">
        <f ca="1">SUM(Z$12:Z722)</f>
        <v>694105.27500000002</v>
      </c>
      <c r="AC722" s="60">
        <f ca="1">SUM(X$12:X722)+SUMIF(Y$12:Y722, "&lt;0")</f>
        <v>666284</v>
      </c>
      <c r="AE722" s="61">
        <v>44893</v>
      </c>
      <c r="AF722" s="62">
        <f t="shared" ca="1" si="325"/>
        <v>1562</v>
      </c>
      <c r="AG722" s="62">
        <f t="shared" ca="1" si="317"/>
        <v>1562</v>
      </c>
      <c r="AH722" s="62">
        <f t="shared" ca="1" si="321"/>
        <v>569</v>
      </c>
      <c r="AI722" s="62">
        <f t="shared" ca="1" si="333"/>
        <v>993</v>
      </c>
      <c r="AJ722" s="62">
        <f t="shared" ca="1" si="334"/>
        <v>993</v>
      </c>
      <c r="AK722" s="62">
        <f t="shared" ca="1" si="340"/>
        <v>1061139.2749999999</v>
      </c>
      <c r="AL722" s="43">
        <f ca="1">SUM(AJ$12:AJ722)</f>
        <v>541585.27500000002</v>
      </c>
      <c r="AM722" s="60">
        <f ca="1">SUM(AH$12:AH722)+SUMIF(AI$12:AI722, "&lt;0")</f>
        <v>519554</v>
      </c>
      <c r="AO722" s="61">
        <v>44893</v>
      </c>
      <c r="AP722" s="62">
        <f t="shared" ca="1" si="326"/>
        <v>2062</v>
      </c>
      <c r="AQ722" s="62">
        <f t="shared" ca="1" si="318"/>
        <v>2062</v>
      </c>
      <c r="AR722" s="62">
        <f t="shared" ca="1" si="322"/>
        <v>819</v>
      </c>
      <c r="AS722" s="62">
        <f t="shared" ca="1" si="335"/>
        <v>1243</v>
      </c>
      <c r="AT722" s="62">
        <f t="shared" ca="1" si="336"/>
        <v>1243</v>
      </c>
      <c r="AU722" s="62">
        <f t="shared" ca="1" si="341"/>
        <v>1385389.2749999999</v>
      </c>
      <c r="AV722" s="43">
        <f ca="1">SUM(AT$12:AT722)</f>
        <v>706595.27500000002</v>
      </c>
      <c r="AW722" s="60">
        <f ca="1">SUM(AR$12:AR722)+SUMIF(AS$12:AS722, "&lt;0")</f>
        <v>678794</v>
      </c>
    </row>
    <row r="723" spans="1:49" x14ac:dyDescent="0.2">
      <c r="A723" s="33">
        <v>44894</v>
      </c>
      <c r="B723" s="54">
        <f ca="1">IF($A723&gt;= $C$5,$C$6, INDEX('[1]Historical Data'!$C$2:$C$745, MATCH(A723, '[1]Historical Data'!$A$2:$A$745, 0)))</f>
        <v>1062</v>
      </c>
      <c r="C723" s="62">
        <f t="shared" ref="C723:C755" ca="1" si="343">ROUND(AVERAGE(B717:B723), 0)</f>
        <v>1062</v>
      </c>
      <c r="D723" s="62">
        <f t="shared" ca="1" si="323"/>
        <v>334</v>
      </c>
      <c r="E723" s="62">
        <f t="shared" ca="1" si="327"/>
        <v>728</v>
      </c>
      <c r="F723" s="62">
        <f t="shared" ca="1" si="324"/>
        <v>728</v>
      </c>
      <c r="G723" s="62">
        <f t="shared" ca="1" si="337"/>
        <v>737951.27500000002</v>
      </c>
      <c r="H723" s="43">
        <f ca="1">SUM(F$12:F723)</f>
        <v>377303.27500000002</v>
      </c>
      <c r="I723" s="60">
        <f ca="1">SUM(D$12:D723)+SUMIF(E$12:E723, "&lt;0")</f>
        <v>360648</v>
      </c>
      <c r="J723" s="43"/>
      <c r="K723" s="61">
        <v>44894</v>
      </c>
      <c r="L723" s="62">
        <f t="shared" ca="1" si="328"/>
        <v>1562</v>
      </c>
      <c r="M723" s="62">
        <f t="shared" ref="M723:M755" ca="1" si="344">ROUND(AVERAGE(L717:L723), 0)</f>
        <v>1562</v>
      </c>
      <c r="N723" s="62">
        <f t="shared" ca="1" si="319"/>
        <v>584</v>
      </c>
      <c r="O723" s="62">
        <f t="shared" ca="1" si="329"/>
        <v>978</v>
      </c>
      <c r="P723" s="62">
        <f t="shared" ca="1" si="330"/>
        <v>978</v>
      </c>
      <c r="Q723" s="62">
        <f t="shared" ca="1" si="338"/>
        <v>1050201.2749999999</v>
      </c>
      <c r="R723" s="43">
        <f ca="1">SUM(P$12:P723)</f>
        <v>536318.27500000002</v>
      </c>
      <c r="S723" s="60">
        <f ca="1">SUM(N$12:N723)+SUMIF(O$12:O723, "&lt;0")</f>
        <v>513883</v>
      </c>
      <c r="U723" s="61">
        <v>44894</v>
      </c>
      <c r="V723" s="62">
        <f t="shared" ca="1" si="342"/>
        <v>2062</v>
      </c>
      <c r="W723" s="62">
        <f t="shared" ref="W723:W755" ca="1" si="345">ROUND(AVERAGE(V717:V723), 0)</f>
        <v>2062</v>
      </c>
      <c r="X723" s="62">
        <f t="shared" ca="1" si="320"/>
        <v>834</v>
      </c>
      <c r="Y723" s="62">
        <f t="shared" ca="1" si="331"/>
        <v>1228</v>
      </c>
      <c r="Z723" s="62">
        <f t="shared" ca="1" si="332"/>
        <v>1228</v>
      </c>
      <c r="AA723" s="62">
        <f t="shared" ca="1" si="339"/>
        <v>1362451.2749999999</v>
      </c>
      <c r="AB723" s="43">
        <f ca="1">SUM(Z$12:Z723)</f>
        <v>695333.27500000002</v>
      </c>
      <c r="AC723" s="60">
        <f ca="1">SUM(X$12:X723)+SUMIF(Y$12:Y723, "&lt;0")</f>
        <v>667118</v>
      </c>
      <c r="AE723" s="61">
        <v>44894</v>
      </c>
      <c r="AF723" s="62">
        <f t="shared" ca="1" si="325"/>
        <v>1562</v>
      </c>
      <c r="AG723" s="62">
        <f t="shared" ref="AG723:AG755" ca="1" si="346">ROUND(AVERAGE(AF717:AF723), 0)</f>
        <v>1562</v>
      </c>
      <c r="AH723" s="62">
        <f t="shared" ca="1" si="321"/>
        <v>574</v>
      </c>
      <c r="AI723" s="62">
        <f t="shared" ca="1" si="333"/>
        <v>988</v>
      </c>
      <c r="AJ723" s="62">
        <f t="shared" ca="1" si="334"/>
        <v>988</v>
      </c>
      <c r="AK723" s="62">
        <f t="shared" ca="1" si="340"/>
        <v>1062701.2749999999</v>
      </c>
      <c r="AL723" s="43">
        <f ca="1">SUM(AJ$12:AJ723)</f>
        <v>542573.27500000002</v>
      </c>
      <c r="AM723" s="60">
        <f ca="1">SUM(AH$12:AH723)+SUMIF(AI$12:AI723, "&lt;0")</f>
        <v>520128</v>
      </c>
      <c r="AO723" s="61">
        <v>44894</v>
      </c>
      <c r="AP723" s="62">
        <f t="shared" ca="1" si="326"/>
        <v>2062</v>
      </c>
      <c r="AQ723" s="62">
        <f t="shared" ref="AQ723:AQ755" ca="1" si="347">ROUND(AVERAGE(AP717:AP723), 0)</f>
        <v>2062</v>
      </c>
      <c r="AR723" s="62">
        <f t="shared" ca="1" si="322"/>
        <v>814</v>
      </c>
      <c r="AS723" s="62">
        <f t="shared" ca="1" si="335"/>
        <v>1248</v>
      </c>
      <c r="AT723" s="62">
        <f t="shared" ca="1" si="336"/>
        <v>1248</v>
      </c>
      <c r="AU723" s="62">
        <f t="shared" ca="1" si="341"/>
        <v>1387451.2749999999</v>
      </c>
      <c r="AV723" s="43">
        <f ca="1">SUM(AT$12:AT723)</f>
        <v>707843.27500000002</v>
      </c>
      <c r="AW723" s="60">
        <f ca="1">SUM(AR$12:AR723)+SUMIF(AS$12:AS723, "&lt;0")</f>
        <v>679608</v>
      </c>
    </row>
    <row r="724" spans="1:49" x14ac:dyDescent="0.2">
      <c r="A724" s="33">
        <v>44895</v>
      </c>
      <c r="B724" s="54">
        <f ca="1">IF($A724&gt;= $C$5,$C$6, INDEX('[1]Historical Data'!$C$2:$C$745, MATCH(A724, '[1]Historical Data'!$A$2:$A$745, 0)))</f>
        <v>1062</v>
      </c>
      <c r="C724" s="62">
        <f t="shared" ca="1" si="343"/>
        <v>1062</v>
      </c>
      <c r="D724" s="62">
        <f t="shared" ca="1" si="323"/>
        <v>44</v>
      </c>
      <c r="E724" s="62">
        <f t="shared" ca="1" si="327"/>
        <v>1018</v>
      </c>
      <c r="F724" s="62">
        <f t="shared" ca="1" si="324"/>
        <v>1018</v>
      </c>
      <c r="G724" s="62">
        <f t="shared" ca="1" si="337"/>
        <v>739013.27500000002</v>
      </c>
      <c r="H724" s="43">
        <f ca="1">SUM(F$12:F724)</f>
        <v>378321.27500000002</v>
      </c>
      <c r="I724" s="60">
        <f ca="1">SUM(D$12:D724)+SUMIF(E$12:E724, "&lt;0")</f>
        <v>360692</v>
      </c>
      <c r="J724" s="43"/>
      <c r="K724" s="61">
        <v>44895</v>
      </c>
      <c r="L724" s="62">
        <f t="shared" ca="1" si="328"/>
        <v>1562</v>
      </c>
      <c r="M724" s="62">
        <f t="shared" ca="1" si="344"/>
        <v>1562</v>
      </c>
      <c r="N724" s="62">
        <f t="shared" ca="1" si="319"/>
        <v>289</v>
      </c>
      <c r="O724" s="62">
        <f t="shared" ca="1" si="329"/>
        <v>1273</v>
      </c>
      <c r="P724" s="62">
        <f t="shared" ca="1" si="330"/>
        <v>1273</v>
      </c>
      <c r="Q724" s="62">
        <f t="shared" ca="1" si="338"/>
        <v>1051763.2749999999</v>
      </c>
      <c r="R724" s="43">
        <f ca="1">SUM(P$12:P724)</f>
        <v>537591.27500000002</v>
      </c>
      <c r="S724" s="60">
        <f ca="1">SUM(N$12:N724)+SUMIF(O$12:O724, "&lt;0")</f>
        <v>514172</v>
      </c>
      <c r="U724" s="61">
        <v>44895</v>
      </c>
      <c r="V724" s="62">
        <f t="shared" ca="1" si="342"/>
        <v>2062</v>
      </c>
      <c r="W724" s="62">
        <f t="shared" ca="1" si="345"/>
        <v>2062</v>
      </c>
      <c r="X724" s="62">
        <f t="shared" ca="1" si="320"/>
        <v>534</v>
      </c>
      <c r="Y724" s="62">
        <f t="shared" ca="1" si="331"/>
        <v>1528</v>
      </c>
      <c r="Z724" s="62">
        <f t="shared" ca="1" si="332"/>
        <v>1528</v>
      </c>
      <c r="AA724" s="62">
        <f t="shared" ca="1" si="339"/>
        <v>1364513.2749999999</v>
      </c>
      <c r="AB724" s="43">
        <f ca="1">SUM(Z$12:Z724)</f>
        <v>696861.27500000002</v>
      </c>
      <c r="AC724" s="60">
        <f ca="1">SUM(X$12:X724)+SUMIF(Y$12:Y724, "&lt;0")</f>
        <v>667652</v>
      </c>
      <c r="AE724" s="61">
        <v>44895</v>
      </c>
      <c r="AF724" s="62">
        <f t="shared" ca="1" si="325"/>
        <v>1562</v>
      </c>
      <c r="AG724" s="62">
        <f t="shared" ca="1" si="346"/>
        <v>1562</v>
      </c>
      <c r="AH724" s="62">
        <f t="shared" ca="1" si="321"/>
        <v>284</v>
      </c>
      <c r="AI724" s="62">
        <f t="shared" ca="1" si="333"/>
        <v>1278</v>
      </c>
      <c r="AJ724" s="62">
        <f t="shared" ca="1" si="334"/>
        <v>1278</v>
      </c>
      <c r="AK724" s="62">
        <f t="shared" ca="1" si="340"/>
        <v>1064263.2749999999</v>
      </c>
      <c r="AL724" s="43">
        <f ca="1">SUM(AJ$12:AJ724)</f>
        <v>543851.27500000002</v>
      </c>
      <c r="AM724" s="60">
        <f ca="1">SUM(AH$12:AH724)+SUMIF(AI$12:AI724, "&lt;0")</f>
        <v>520412</v>
      </c>
      <c r="AO724" s="61">
        <v>44895</v>
      </c>
      <c r="AP724" s="62">
        <f t="shared" ca="1" si="326"/>
        <v>2062</v>
      </c>
      <c r="AQ724" s="62">
        <f t="shared" ca="1" si="347"/>
        <v>2062</v>
      </c>
      <c r="AR724" s="62">
        <f t="shared" ca="1" si="322"/>
        <v>524</v>
      </c>
      <c r="AS724" s="62">
        <f t="shared" ca="1" si="335"/>
        <v>1538</v>
      </c>
      <c r="AT724" s="62">
        <f t="shared" ca="1" si="336"/>
        <v>1538</v>
      </c>
      <c r="AU724" s="62">
        <f t="shared" ca="1" si="341"/>
        <v>1389513.2749999999</v>
      </c>
      <c r="AV724" s="43">
        <f ca="1">SUM(AT$12:AT724)</f>
        <v>709381.27500000002</v>
      </c>
      <c r="AW724" s="60">
        <f ca="1">SUM(AR$12:AR724)+SUMIF(AS$12:AS724, "&lt;0")</f>
        <v>680132</v>
      </c>
    </row>
    <row r="725" spans="1:49" x14ac:dyDescent="0.2">
      <c r="A725" s="33">
        <v>44896</v>
      </c>
      <c r="B725" s="54">
        <f ca="1">IF($A725&gt;= $C$5,$C$6, INDEX('[1]Historical Data'!$C$2:$C$745, MATCH(A725, '[1]Historical Data'!$A$2:$A$745, 0)))</f>
        <v>1062</v>
      </c>
      <c r="C725" s="62">
        <f t="shared" ca="1" si="343"/>
        <v>1062</v>
      </c>
      <c r="D725" s="62">
        <f t="shared" ca="1" si="323"/>
        <v>333</v>
      </c>
      <c r="E725" s="62">
        <f t="shared" ca="1" si="327"/>
        <v>729</v>
      </c>
      <c r="F725" s="62">
        <f t="shared" ca="1" si="324"/>
        <v>729</v>
      </c>
      <c r="G725" s="62">
        <f t="shared" ca="1" si="337"/>
        <v>740075.27500000002</v>
      </c>
      <c r="H725" s="43">
        <f ca="1">SUM(F$12:F725)</f>
        <v>379050.27500000002</v>
      </c>
      <c r="I725" s="60">
        <f ca="1">SUM(D$12:D725)+SUMIF(E$12:E725, "&lt;0")</f>
        <v>361025</v>
      </c>
      <c r="J725" s="43"/>
      <c r="K725" s="61">
        <v>44896</v>
      </c>
      <c r="L725" s="62">
        <f t="shared" ca="1" si="328"/>
        <v>1562</v>
      </c>
      <c r="M725" s="62">
        <f t="shared" ca="1" si="344"/>
        <v>1562</v>
      </c>
      <c r="N725" s="62">
        <f t="shared" ca="1" si="319"/>
        <v>573</v>
      </c>
      <c r="O725" s="62">
        <f t="shared" ca="1" si="329"/>
        <v>989</v>
      </c>
      <c r="P725" s="62">
        <f t="shared" ca="1" si="330"/>
        <v>989</v>
      </c>
      <c r="Q725" s="62">
        <f t="shared" ca="1" si="338"/>
        <v>1053325.2749999999</v>
      </c>
      <c r="R725" s="43">
        <f ca="1">SUM(P$12:P725)</f>
        <v>538580.27500000002</v>
      </c>
      <c r="S725" s="60">
        <f ca="1">SUM(N$12:N725)+SUMIF(O$12:O725, "&lt;0")</f>
        <v>514745</v>
      </c>
      <c r="U725" s="61">
        <v>44896</v>
      </c>
      <c r="V725" s="62">
        <f t="shared" ca="1" si="342"/>
        <v>2062</v>
      </c>
      <c r="W725" s="62">
        <f t="shared" ca="1" si="345"/>
        <v>2062</v>
      </c>
      <c r="X725" s="62">
        <f t="shared" ca="1" si="320"/>
        <v>813</v>
      </c>
      <c r="Y725" s="62">
        <f t="shared" ca="1" si="331"/>
        <v>1249</v>
      </c>
      <c r="Z725" s="62">
        <f t="shared" ca="1" si="332"/>
        <v>1249</v>
      </c>
      <c r="AA725" s="62">
        <f t="shared" ca="1" si="339"/>
        <v>1366575.2749999999</v>
      </c>
      <c r="AB725" s="43">
        <f ca="1">SUM(Z$12:Z725)</f>
        <v>698110.27500000002</v>
      </c>
      <c r="AC725" s="60">
        <f ca="1">SUM(X$12:X725)+SUMIF(Y$12:Y725, "&lt;0")</f>
        <v>668465</v>
      </c>
      <c r="AE725" s="61">
        <v>44896</v>
      </c>
      <c r="AF725" s="62">
        <f t="shared" ca="1" si="325"/>
        <v>1562</v>
      </c>
      <c r="AG725" s="62">
        <f t="shared" ca="1" si="346"/>
        <v>1562</v>
      </c>
      <c r="AH725" s="62">
        <f t="shared" ca="1" si="321"/>
        <v>573</v>
      </c>
      <c r="AI725" s="62">
        <f t="shared" ca="1" si="333"/>
        <v>989</v>
      </c>
      <c r="AJ725" s="62">
        <f t="shared" ca="1" si="334"/>
        <v>989</v>
      </c>
      <c r="AK725" s="62">
        <f t="shared" ca="1" si="340"/>
        <v>1065825.2749999999</v>
      </c>
      <c r="AL725" s="43">
        <f ca="1">SUM(AJ$12:AJ725)</f>
        <v>544840.27500000002</v>
      </c>
      <c r="AM725" s="60">
        <f ca="1">SUM(AH$12:AH725)+SUMIF(AI$12:AI725, "&lt;0")</f>
        <v>520985</v>
      </c>
      <c r="AO725" s="61">
        <v>44896</v>
      </c>
      <c r="AP725" s="62">
        <f t="shared" ca="1" si="326"/>
        <v>2062</v>
      </c>
      <c r="AQ725" s="62">
        <f t="shared" ca="1" si="347"/>
        <v>2062</v>
      </c>
      <c r="AR725" s="62">
        <f t="shared" ca="1" si="322"/>
        <v>813</v>
      </c>
      <c r="AS725" s="62">
        <f t="shared" ca="1" si="335"/>
        <v>1249</v>
      </c>
      <c r="AT725" s="62">
        <f t="shared" ca="1" si="336"/>
        <v>1249</v>
      </c>
      <c r="AU725" s="62">
        <f t="shared" ca="1" si="341"/>
        <v>1391575.2749999999</v>
      </c>
      <c r="AV725" s="43">
        <f ca="1">SUM(AT$12:AT725)</f>
        <v>710630.27500000002</v>
      </c>
      <c r="AW725" s="60">
        <f ca="1">SUM(AR$12:AR725)+SUMIF(AS$12:AS725, "&lt;0")</f>
        <v>680945</v>
      </c>
    </row>
    <row r="726" spans="1:49" x14ac:dyDescent="0.2">
      <c r="A726" s="33">
        <v>44897</v>
      </c>
      <c r="B726" s="54">
        <f ca="1">IF($A726&gt;= $C$5,$C$6, INDEX('[1]Historical Data'!$C$2:$C$745, MATCH(A726, '[1]Historical Data'!$A$2:$A$745, 0)))</f>
        <v>1062</v>
      </c>
      <c r="C726" s="62">
        <f t="shared" ca="1" si="343"/>
        <v>1062</v>
      </c>
      <c r="D726" s="62">
        <f t="shared" ca="1" si="323"/>
        <v>388</v>
      </c>
      <c r="E726" s="62">
        <f t="shared" ca="1" si="327"/>
        <v>674</v>
      </c>
      <c r="F726" s="62">
        <f t="shared" ca="1" si="324"/>
        <v>674</v>
      </c>
      <c r="G726" s="62">
        <f t="shared" ca="1" si="337"/>
        <v>741137.27500000002</v>
      </c>
      <c r="H726" s="43">
        <f ca="1">SUM(F$12:F726)</f>
        <v>379724.27500000002</v>
      </c>
      <c r="I726" s="60">
        <f ca="1">SUM(D$12:D726)+SUMIF(E$12:E726, "&lt;0")</f>
        <v>361413</v>
      </c>
      <c r="J726" s="43"/>
      <c r="K726" s="61">
        <v>44897</v>
      </c>
      <c r="L726" s="62">
        <f t="shared" ca="1" si="328"/>
        <v>1562</v>
      </c>
      <c r="M726" s="62">
        <f t="shared" ca="1" si="344"/>
        <v>1562</v>
      </c>
      <c r="N726" s="62">
        <f t="shared" ca="1" si="319"/>
        <v>628</v>
      </c>
      <c r="O726" s="62">
        <f t="shared" ca="1" si="329"/>
        <v>934</v>
      </c>
      <c r="P726" s="62">
        <f t="shared" ca="1" si="330"/>
        <v>934</v>
      </c>
      <c r="Q726" s="62">
        <f t="shared" ca="1" si="338"/>
        <v>1054887.2749999999</v>
      </c>
      <c r="R726" s="43">
        <f ca="1">SUM(P$12:P726)</f>
        <v>539514.27500000002</v>
      </c>
      <c r="S726" s="60">
        <f ca="1">SUM(N$12:N726)+SUMIF(O$12:O726, "&lt;0")</f>
        <v>515373</v>
      </c>
      <c r="U726" s="61">
        <v>44897</v>
      </c>
      <c r="V726" s="62">
        <f t="shared" ca="1" si="342"/>
        <v>2062</v>
      </c>
      <c r="W726" s="62">
        <f t="shared" ca="1" si="345"/>
        <v>2062</v>
      </c>
      <c r="X726" s="62">
        <f t="shared" ca="1" si="320"/>
        <v>868</v>
      </c>
      <c r="Y726" s="62">
        <f t="shared" ca="1" si="331"/>
        <v>1194</v>
      </c>
      <c r="Z726" s="62">
        <f t="shared" ca="1" si="332"/>
        <v>1194</v>
      </c>
      <c r="AA726" s="62">
        <f t="shared" ca="1" si="339"/>
        <v>1368637.2749999999</v>
      </c>
      <c r="AB726" s="43">
        <f ca="1">SUM(Z$12:Z726)</f>
        <v>699304.27500000002</v>
      </c>
      <c r="AC726" s="60">
        <f ca="1">SUM(X$12:X726)+SUMIF(Y$12:Y726, "&lt;0")</f>
        <v>669333</v>
      </c>
      <c r="AE726" s="61">
        <v>44897</v>
      </c>
      <c r="AF726" s="62">
        <f t="shared" ca="1" si="325"/>
        <v>1562</v>
      </c>
      <c r="AG726" s="62">
        <f t="shared" ca="1" si="346"/>
        <v>1562</v>
      </c>
      <c r="AH726" s="62">
        <f t="shared" ca="1" si="321"/>
        <v>628</v>
      </c>
      <c r="AI726" s="62">
        <f t="shared" ca="1" si="333"/>
        <v>934</v>
      </c>
      <c r="AJ726" s="62">
        <f t="shared" ca="1" si="334"/>
        <v>934</v>
      </c>
      <c r="AK726" s="62">
        <f t="shared" ca="1" si="340"/>
        <v>1067387.2749999999</v>
      </c>
      <c r="AL726" s="43">
        <f ca="1">SUM(AJ$12:AJ726)</f>
        <v>545774.27500000002</v>
      </c>
      <c r="AM726" s="60">
        <f ca="1">SUM(AH$12:AH726)+SUMIF(AI$12:AI726, "&lt;0")</f>
        <v>521613</v>
      </c>
      <c r="AO726" s="61">
        <v>44897</v>
      </c>
      <c r="AP726" s="62">
        <f t="shared" ca="1" si="326"/>
        <v>2062</v>
      </c>
      <c r="AQ726" s="62">
        <f t="shared" ca="1" si="347"/>
        <v>2062</v>
      </c>
      <c r="AR726" s="62">
        <f t="shared" ca="1" si="322"/>
        <v>868</v>
      </c>
      <c r="AS726" s="62">
        <f t="shared" ca="1" si="335"/>
        <v>1194</v>
      </c>
      <c r="AT726" s="62">
        <f t="shared" ca="1" si="336"/>
        <v>1194</v>
      </c>
      <c r="AU726" s="62">
        <f t="shared" ca="1" si="341"/>
        <v>1393637.2749999999</v>
      </c>
      <c r="AV726" s="43">
        <f ca="1">SUM(AT$12:AT726)</f>
        <v>711824.27500000002</v>
      </c>
      <c r="AW726" s="60">
        <f ca="1">SUM(AR$12:AR726)+SUMIF(AS$12:AS726, "&lt;0")</f>
        <v>681813</v>
      </c>
    </row>
    <row r="727" spans="1:49" x14ac:dyDescent="0.2">
      <c r="A727" s="33">
        <v>44898</v>
      </c>
      <c r="B727" s="54">
        <f ca="1">IF($A727&gt;= $C$5,$C$6, INDEX('[1]Historical Data'!$C$2:$C$745, MATCH(A727, '[1]Historical Data'!$A$2:$A$745, 0)))</f>
        <v>1062</v>
      </c>
      <c r="C727" s="62">
        <f t="shared" ca="1" si="343"/>
        <v>1062</v>
      </c>
      <c r="D727" s="62">
        <f t="shared" ca="1" si="323"/>
        <v>428</v>
      </c>
      <c r="E727" s="62">
        <f t="shared" ca="1" si="327"/>
        <v>634</v>
      </c>
      <c r="F727" s="62">
        <f t="shared" ca="1" si="324"/>
        <v>634</v>
      </c>
      <c r="G727" s="62">
        <f t="shared" ca="1" si="337"/>
        <v>742199.27500000002</v>
      </c>
      <c r="H727" s="43">
        <f ca="1">SUM(F$12:F727)</f>
        <v>380358.27500000002</v>
      </c>
      <c r="I727" s="60">
        <f ca="1">SUM(D$12:D727)+SUMIF(E$12:E727, "&lt;0")</f>
        <v>361841</v>
      </c>
      <c r="J727" s="43"/>
      <c r="K727" s="61">
        <v>44898</v>
      </c>
      <c r="L727" s="62">
        <f t="shared" ca="1" si="328"/>
        <v>1562</v>
      </c>
      <c r="M727" s="62">
        <f t="shared" ca="1" si="344"/>
        <v>1562</v>
      </c>
      <c r="N727" s="62">
        <f t="shared" ca="1" si="319"/>
        <v>668</v>
      </c>
      <c r="O727" s="62">
        <f t="shared" ca="1" si="329"/>
        <v>894</v>
      </c>
      <c r="P727" s="62">
        <f t="shared" ca="1" si="330"/>
        <v>894</v>
      </c>
      <c r="Q727" s="62">
        <f t="shared" ca="1" si="338"/>
        <v>1056449.2749999999</v>
      </c>
      <c r="R727" s="43">
        <f ca="1">SUM(P$12:P727)</f>
        <v>540408.27500000002</v>
      </c>
      <c r="S727" s="60">
        <f ca="1">SUM(N$12:N727)+SUMIF(O$12:O727, "&lt;0")</f>
        <v>516041</v>
      </c>
      <c r="U727" s="61">
        <v>44898</v>
      </c>
      <c r="V727" s="62">
        <f t="shared" ca="1" si="342"/>
        <v>2062</v>
      </c>
      <c r="W727" s="62">
        <f t="shared" ca="1" si="345"/>
        <v>2062</v>
      </c>
      <c r="X727" s="62">
        <f t="shared" ca="1" si="320"/>
        <v>908</v>
      </c>
      <c r="Y727" s="62">
        <f t="shared" ca="1" si="331"/>
        <v>1154</v>
      </c>
      <c r="Z727" s="62">
        <f t="shared" ca="1" si="332"/>
        <v>1154</v>
      </c>
      <c r="AA727" s="62">
        <f t="shared" ca="1" si="339"/>
        <v>1370699.2749999999</v>
      </c>
      <c r="AB727" s="43">
        <f ca="1">SUM(Z$12:Z727)</f>
        <v>700458.27500000002</v>
      </c>
      <c r="AC727" s="60">
        <f ca="1">SUM(X$12:X727)+SUMIF(Y$12:Y727, "&lt;0")</f>
        <v>670241</v>
      </c>
      <c r="AE727" s="61">
        <v>44898</v>
      </c>
      <c r="AF727" s="62">
        <f t="shared" ca="1" si="325"/>
        <v>1562</v>
      </c>
      <c r="AG727" s="62">
        <f t="shared" ca="1" si="346"/>
        <v>1562</v>
      </c>
      <c r="AH727" s="62">
        <f t="shared" ca="1" si="321"/>
        <v>668</v>
      </c>
      <c r="AI727" s="62">
        <f t="shared" ca="1" si="333"/>
        <v>894</v>
      </c>
      <c r="AJ727" s="62">
        <f t="shared" ca="1" si="334"/>
        <v>894</v>
      </c>
      <c r="AK727" s="62">
        <f t="shared" ca="1" si="340"/>
        <v>1068949.2749999999</v>
      </c>
      <c r="AL727" s="43">
        <f ca="1">SUM(AJ$12:AJ727)</f>
        <v>546668.27500000002</v>
      </c>
      <c r="AM727" s="60">
        <f ca="1">SUM(AH$12:AH727)+SUMIF(AI$12:AI727, "&lt;0")</f>
        <v>522281</v>
      </c>
      <c r="AO727" s="61">
        <v>44898</v>
      </c>
      <c r="AP727" s="62">
        <f t="shared" ca="1" si="326"/>
        <v>2062</v>
      </c>
      <c r="AQ727" s="62">
        <f t="shared" ca="1" si="347"/>
        <v>2062</v>
      </c>
      <c r="AR727" s="62">
        <f t="shared" ca="1" si="322"/>
        <v>908</v>
      </c>
      <c r="AS727" s="62">
        <f t="shared" ca="1" si="335"/>
        <v>1154</v>
      </c>
      <c r="AT727" s="62">
        <f t="shared" ca="1" si="336"/>
        <v>1154</v>
      </c>
      <c r="AU727" s="62">
        <f t="shared" ca="1" si="341"/>
        <v>1395699.2749999999</v>
      </c>
      <c r="AV727" s="43">
        <f ca="1">SUM(AT$12:AT727)</f>
        <v>712978.27500000002</v>
      </c>
      <c r="AW727" s="60">
        <f ca="1">SUM(AR$12:AR727)+SUMIF(AS$12:AS727, "&lt;0")</f>
        <v>682721</v>
      </c>
    </row>
    <row r="728" spans="1:49" x14ac:dyDescent="0.2">
      <c r="A728" s="33">
        <v>44899</v>
      </c>
      <c r="B728" s="54">
        <f ca="1">IF($A728&gt;= $C$5,$C$6, INDEX('[1]Historical Data'!$C$2:$C$745, MATCH(A728, '[1]Historical Data'!$A$2:$A$745, 0)))</f>
        <v>1062</v>
      </c>
      <c r="C728" s="62">
        <f t="shared" ca="1" si="343"/>
        <v>1062</v>
      </c>
      <c r="D728" s="62">
        <f t="shared" ca="1" si="323"/>
        <v>774</v>
      </c>
      <c r="E728" s="62">
        <f t="shared" ca="1" si="327"/>
        <v>288</v>
      </c>
      <c r="F728" s="62">
        <f t="shared" ca="1" si="324"/>
        <v>288</v>
      </c>
      <c r="G728" s="62">
        <f t="shared" ca="1" si="337"/>
        <v>743261.27500000002</v>
      </c>
      <c r="H728" s="43">
        <f ca="1">SUM(F$12:F728)</f>
        <v>380646.27500000002</v>
      </c>
      <c r="I728" s="60">
        <f ca="1">SUM(D$12:D728)+SUMIF(E$12:E728, "&lt;0")</f>
        <v>362615</v>
      </c>
      <c r="J728" s="43"/>
      <c r="K728" s="61">
        <v>44899</v>
      </c>
      <c r="L728" s="62">
        <f t="shared" ca="1" si="328"/>
        <v>1562</v>
      </c>
      <c r="M728" s="62">
        <f t="shared" ca="1" si="344"/>
        <v>1562</v>
      </c>
      <c r="N728" s="62">
        <f t="shared" ca="1" si="319"/>
        <v>1014</v>
      </c>
      <c r="O728" s="62">
        <f t="shared" ca="1" si="329"/>
        <v>548</v>
      </c>
      <c r="P728" s="62">
        <f t="shared" ca="1" si="330"/>
        <v>548</v>
      </c>
      <c r="Q728" s="62">
        <f t="shared" ca="1" si="338"/>
        <v>1058011.2749999999</v>
      </c>
      <c r="R728" s="43">
        <f ca="1">SUM(P$12:P728)</f>
        <v>540956.27500000002</v>
      </c>
      <c r="S728" s="60">
        <f ca="1">SUM(N$12:N728)+SUMIF(O$12:O728, "&lt;0")</f>
        <v>517055</v>
      </c>
      <c r="U728" s="61">
        <v>44899</v>
      </c>
      <c r="V728" s="62">
        <f t="shared" ca="1" si="342"/>
        <v>2062</v>
      </c>
      <c r="W728" s="62">
        <f t="shared" ca="1" si="345"/>
        <v>2062</v>
      </c>
      <c r="X728" s="62">
        <f t="shared" ca="1" si="320"/>
        <v>1254</v>
      </c>
      <c r="Y728" s="62">
        <f t="shared" ca="1" si="331"/>
        <v>808</v>
      </c>
      <c r="Z728" s="62">
        <f t="shared" ca="1" si="332"/>
        <v>808</v>
      </c>
      <c r="AA728" s="62">
        <f t="shared" ca="1" si="339"/>
        <v>1372761.2749999999</v>
      </c>
      <c r="AB728" s="43">
        <f ca="1">SUM(Z$12:Z728)</f>
        <v>701266.27500000002</v>
      </c>
      <c r="AC728" s="60">
        <f ca="1">SUM(X$12:X728)+SUMIF(Y$12:Y728, "&lt;0")</f>
        <v>671495</v>
      </c>
      <c r="AE728" s="61">
        <v>44899</v>
      </c>
      <c r="AF728" s="62">
        <f t="shared" ca="1" si="325"/>
        <v>1562</v>
      </c>
      <c r="AG728" s="62">
        <f t="shared" ca="1" si="346"/>
        <v>1562</v>
      </c>
      <c r="AH728" s="62">
        <f t="shared" ca="1" si="321"/>
        <v>1014</v>
      </c>
      <c r="AI728" s="62">
        <f t="shared" ca="1" si="333"/>
        <v>548</v>
      </c>
      <c r="AJ728" s="62">
        <f t="shared" ca="1" si="334"/>
        <v>548</v>
      </c>
      <c r="AK728" s="62">
        <f t="shared" ca="1" si="340"/>
        <v>1070511.2749999999</v>
      </c>
      <c r="AL728" s="43">
        <f ca="1">SUM(AJ$12:AJ728)</f>
        <v>547216.27500000002</v>
      </c>
      <c r="AM728" s="60">
        <f ca="1">SUM(AH$12:AH728)+SUMIF(AI$12:AI728, "&lt;0")</f>
        <v>523295</v>
      </c>
      <c r="AO728" s="61">
        <v>44899</v>
      </c>
      <c r="AP728" s="62">
        <f t="shared" ca="1" si="326"/>
        <v>2062</v>
      </c>
      <c r="AQ728" s="62">
        <f t="shared" ca="1" si="347"/>
        <v>2062</v>
      </c>
      <c r="AR728" s="62">
        <f t="shared" ca="1" si="322"/>
        <v>1254</v>
      </c>
      <c r="AS728" s="62">
        <f t="shared" ca="1" si="335"/>
        <v>808</v>
      </c>
      <c r="AT728" s="62">
        <f t="shared" ca="1" si="336"/>
        <v>808</v>
      </c>
      <c r="AU728" s="62">
        <f t="shared" ca="1" si="341"/>
        <v>1397761.2749999999</v>
      </c>
      <c r="AV728" s="43">
        <f ca="1">SUM(AT$12:AT728)</f>
        <v>713786.27500000002</v>
      </c>
      <c r="AW728" s="60">
        <f ca="1">SUM(AR$12:AR728)+SUMIF(AS$12:AS728, "&lt;0")</f>
        <v>683975</v>
      </c>
    </row>
    <row r="729" spans="1:49" x14ac:dyDescent="0.2">
      <c r="A729" s="33">
        <v>44900</v>
      </c>
      <c r="B729" s="54">
        <f ca="1">IF($A729&gt;= $C$5,$C$6, INDEX('[1]Historical Data'!$C$2:$C$745, MATCH(A729, '[1]Historical Data'!$A$2:$A$745, 0)))</f>
        <v>1062</v>
      </c>
      <c r="C729" s="62">
        <f t="shared" ca="1" si="343"/>
        <v>1062</v>
      </c>
      <c r="D729" s="62">
        <f t="shared" ca="1" si="323"/>
        <v>800</v>
      </c>
      <c r="E729" s="62">
        <f t="shared" ca="1" si="327"/>
        <v>262</v>
      </c>
      <c r="F729" s="62">
        <f t="shared" ca="1" si="324"/>
        <v>262</v>
      </c>
      <c r="G729" s="62">
        <f t="shared" ca="1" si="337"/>
        <v>744323.27500000002</v>
      </c>
      <c r="H729" s="43">
        <f ca="1">SUM(F$12:F729)</f>
        <v>380908.27500000002</v>
      </c>
      <c r="I729" s="60">
        <f ca="1">SUM(D$12:D729)+SUMIF(E$12:E729, "&lt;0")</f>
        <v>363415</v>
      </c>
      <c r="J729" s="43"/>
      <c r="K729" s="61">
        <v>44900</v>
      </c>
      <c r="L729" s="62">
        <f t="shared" ca="1" si="328"/>
        <v>1562</v>
      </c>
      <c r="M729" s="62">
        <f t="shared" ca="1" si="344"/>
        <v>1562</v>
      </c>
      <c r="N729" s="62">
        <f t="shared" ca="1" si="319"/>
        <v>1040</v>
      </c>
      <c r="O729" s="62">
        <f t="shared" ca="1" si="329"/>
        <v>522</v>
      </c>
      <c r="P729" s="62">
        <f t="shared" ca="1" si="330"/>
        <v>522</v>
      </c>
      <c r="Q729" s="62">
        <f t="shared" ca="1" si="338"/>
        <v>1059573.2749999999</v>
      </c>
      <c r="R729" s="43">
        <f ca="1">SUM(P$12:P729)</f>
        <v>541478.27500000002</v>
      </c>
      <c r="S729" s="60">
        <f ca="1">SUM(N$12:N729)+SUMIF(O$12:O729, "&lt;0")</f>
        <v>518095</v>
      </c>
      <c r="U729" s="61">
        <v>44900</v>
      </c>
      <c r="V729" s="62">
        <f t="shared" ca="1" si="342"/>
        <v>2062</v>
      </c>
      <c r="W729" s="62">
        <f t="shared" ca="1" si="345"/>
        <v>2062</v>
      </c>
      <c r="X729" s="62">
        <f t="shared" ca="1" si="320"/>
        <v>1280</v>
      </c>
      <c r="Y729" s="62">
        <f t="shared" ca="1" si="331"/>
        <v>782</v>
      </c>
      <c r="Z729" s="62">
        <f t="shared" ca="1" si="332"/>
        <v>782</v>
      </c>
      <c r="AA729" s="62">
        <f t="shared" ca="1" si="339"/>
        <v>1374823.2749999999</v>
      </c>
      <c r="AB729" s="43">
        <f ca="1">SUM(Z$12:Z729)</f>
        <v>702048.27500000002</v>
      </c>
      <c r="AC729" s="60">
        <f ca="1">SUM(X$12:X729)+SUMIF(Y$12:Y729, "&lt;0")</f>
        <v>672775</v>
      </c>
      <c r="AE729" s="61">
        <v>44900</v>
      </c>
      <c r="AF729" s="62">
        <f t="shared" ca="1" si="325"/>
        <v>1562</v>
      </c>
      <c r="AG729" s="62">
        <f t="shared" ca="1" si="346"/>
        <v>1562</v>
      </c>
      <c r="AH729" s="62">
        <f t="shared" ca="1" si="321"/>
        <v>1040</v>
      </c>
      <c r="AI729" s="62">
        <f t="shared" ca="1" si="333"/>
        <v>522</v>
      </c>
      <c r="AJ729" s="62">
        <f t="shared" ca="1" si="334"/>
        <v>522</v>
      </c>
      <c r="AK729" s="62">
        <f t="shared" ca="1" si="340"/>
        <v>1072073.2749999999</v>
      </c>
      <c r="AL729" s="43">
        <f ca="1">SUM(AJ$12:AJ729)</f>
        <v>547738.27500000002</v>
      </c>
      <c r="AM729" s="60">
        <f ca="1">SUM(AH$12:AH729)+SUMIF(AI$12:AI729, "&lt;0")</f>
        <v>524335</v>
      </c>
      <c r="AO729" s="61">
        <v>44900</v>
      </c>
      <c r="AP729" s="62">
        <f t="shared" ca="1" si="326"/>
        <v>2062</v>
      </c>
      <c r="AQ729" s="62">
        <f t="shared" ca="1" si="347"/>
        <v>2062</v>
      </c>
      <c r="AR729" s="62">
        <f t="shared" ca="1" si="322"/>
        <v>1280</v>
      </c>
      <c r="AS729" s="62">
        <f t="shared" ca="1" si="335"/>
        <v>782</v>
      </c>
      <c r="AT729" s="62">
        <f t="shared" ca="1" si="336"/>
        <v>782</v>
      </c>
      <c r="AU729" s="62">
        <f t="shared" ca="1" si="341"/>
        <v>1399823.2749999999</v>
      </c>
      <c r="AV729" s="43">
        <f ca="1">SUM(AT$12:AT729)</f>
        <v>714568.27500000002</v>
      </c>
      <c r="AW729" s="60">
        <f ca="1">SUM(AR$12:AR729)+SUMIF(AS$12:AS729, "&lt;0")</f>
        <v>685255</v>
      </c>
    </row>
    <row r="730" spans="1:49" x14ac:dyDescent="0.2">
      <c r="A730" s="33">
        <v>44901</v>
      </c>
      <c r="B730" s="54">
        <f ca="1">IF($A730&gt;= $C$5,$C$6, INDEX('[1]Historical Data'!$C$2:$C$745, MATCH(A730, '[1]Historical Data'!$A$2:$A$745, 0)))</f>
        <v>1062</v>
      </c>
      <c r="C730" s="62">
        <f t="shared" ca="1" si="343"/>
        <v>1062</v>
      </c>
      <c r="D730" s="62">
        <f t="shared" ca="1" si="323"/>
        <v>673</v>
      </c>
      <c r="E730" s="62">
        <f t="shared" ca="1" si="327"/>
        <v>389</v>
      </c>
      <c r="F730" s="62">
        <f t="shared" ca="1" si="324"/>
        <v>389</v>
      </c>
      <c r="G730" s="62">
        <f t="shared" ca="1" si="337"/>
        <v>745385.27500000002</v>
      </c>
      <c r="H730" s="43">
        <f ca="1">SUM(F$12:F730)</f>
        <v>381297.27500000002</v>
      </c>
      <c r="I730" s="60">
        <f ca="1">SUM(D$12:D730)+SUMIF(E$12:E730, "&lt;0")</f>
        <v>364088</v>
      </c>
      <c r="J730" s="43"/>
      <c r="K730" s="61">
        <v>44901</v>
      </c>
      <c r="L730" s="62">
        <f t="shared" ca="1" si="328"/>
        <v>1562</v>
      </c>
      <c r="M730" s="62">
        <f t="shared" ca="1" si="344"/>
        <v>1562</v>
      </c>
      <c r="N730" s="62">
        <f t="shared" ca="1" si="319"/>
        <v>913</v>
      </c>
      <c r="O730" s="62">
        <f t="shared" ca="1" si="329"/>
        <v>649</v>
      </c>
      <c r="P730" s="62">
        <f t="shared" ca="1" si="330"/>
        <v>649</v>
      </c>
      <c r="Q730" s="62">
        <f t="shared" ca="1" si="338"/>
        <v>1061135.2749999999</v>
      </c>
      <c r="R730" s="43">
        <f ca="1">SUM(P$12:P730)</f>
        <v>542127.27500000002</v>
      </c>
      <c r="S730" s="60">
        <f ca="1">SUM(N$12:N730)+SUMIF(O$12:O730, "&lt;0")</f>
        <v>519008</v>
      </c>
      <c r="U730" s="61">
        <v>44901</v>
      </c>
      <c r="V730" s="62">
        <f t="shared" ca="1" si="342"/>
        <v>2062</v>
      </c>
      <c r="W730" s="62">
        <f t="shared" ca="1" si="345"/>
        <v>2062</v>
      </c>
      <c r="X730" s="62">
        <f t="shared" ca="1" si="320"/>
        <v>1153</v>
      </c>
      <c r="Y730" s="62">
        <f t="shared" ca="1" si="331"/>
        <v>909</v>
      </c>
      <c r="Z730" s="62">
        <f t="shared" ca="1" si="332"/>
        <v>909</v>
      </c>
      <c r="AA730" s="62">
        <f t="shared" ca="1" si="339"/>
        <v>1376885.2749999999</v>
      </c>
      <c r="AB730" s="43">
        <f ca="1">SUM(Z$12:Z730)</f>
        <v>702957.27500000002</v>
      </c>
      <c r="AC730" s="60">
        <f ca="1">SUM(X$12:X730)+SUMIF(Y$12:Y730, "&lt;0")</f>
        <v>673928</v>
      </c>
      <c r="AE730" s="61">
        <v>44901</v>
      </c>
      <c r="AF730" s="62">
        <f t="shared" ca="1" si="325"/>
        <v>1562</v>
      </c>
      <c r="AG730" s="62">
        <f t="shared" ca="1" si="346"/>
        <v>1562</v>
      </c>
      <c r="AH730" s="62">
        <f t="shared" ca="1" si="321"/>
        <v>913</v>
      </c>
      <c r="AI730" s="62">
        <f t="shared" ca="1" si="333"/>
        <v>649</v>
      </c>
      <c r="AJ730" s="62">
        <f t="shared" ca="1" si="334"/>
        <v>649</v>
      </c>
      <c r="AK730" s="62">
        <f t="shared" ca="1" si="340"/>
        <v>1073635.2749999999</v>
      </c>
      <c r="AL730" s="43">
        <f ca="1">SUM(AJ$12:AJ730)</f>
        <v>548387.27500000002</v>
      </c>
      <c r="AM730" s="60">
        <f ca="1">SUM(AH$12:AH730)+SUMIF(AI$12:AI730, "&lt;0")</f>
        <v>525248</v>
      </c>
      <c r="AO730" s="61">
        <v>44901</v>
      </c>
      <c r="AP730" s="62">
        <f t="shared" ca="1" si="326"/>
        <v>2062</v>
      </c>
      <c r="AQ730" s="62">
        <f t="shared" ca="1" si="347"/>
        <v>2062</v>
      </c>
      <c r="AR730" s="62">
        <f t="shared" ca="1" si="322"/>
        <v>1153</v>
      </c>
      <c r="AS730" s="62">
        <f t="shared" ca="1" si="335"/>
        <v>909</v>
      </c>
      <c r="AT730" s="62">
        <f t="shared" ca="1" si="336"/>
        <v>909</v>
      </c>
      <c r="AU730" s="62">
        <f t="shared" ca="1" si="341"/>
        <v>1401885.2749999999</v>
      </c>
      <c r="AV730" s="43">
        <f ca="1">SUM(AT$12:AT730)</f>
        <v>715477.27500000002</v>
      </c>
      <c r="AW730" s="60">
        <f ca="1">SUM(AR$12:AR730)+SUMIF(AS$12:AS730, "&lt;0")</f>
        <v>686408</v>
      </c>
    </row>
    <row r="731" spans="1:49" x14ac:dyDescent="0.2">
      <c r="A731" s="33">
        <v>44902</v>
      </c>
      <c r="B731" s="54">
        <f ca="1">IF($A731&gt;= $C$5,$C$6, INDEX('[1]Historical Data'!$C$2:$C$745, MATCH(A731, '[1]Historical Data'!$A$2:$A$745, 0)))</f>
        <v>1062</v>
      </c>
      <c r="C731" s="62">
        <f t="shared" ca="1" si="343"/>
        <v>1062</v>
      </c>
      <c r="D731" s="62">
        <f t="shared" ca="1" si="323"/>
        <v>763</v>
      </c>
      <c r="E731" s="62">
        <f t="shared" ca="1" si="327"/>
        <v>299</v>
      </c>
      <c r="F731" s="62">
        <f t="shared" ca="1" si="324"/>
        <v>299</v>
      </c>
      <c r="G731" s="62">
        <f t="shared" ca="1" si="337"/>
        <v>746447.27500000002</v>
      </c>
      <c r="H731" s="43">
        <f ca="1">SUM(F$12:F731)</f>
        <v>381596.27500000002</v>
      </c>
      <c r="I731" s="60">
        <f ca="1">SUM(D$12:D731)+SUMIF(E$12:E731, "&lt;0")</f>
        <v>364851</v>
      </c>
      <c r="J731" s="43"/>
      <c r="K731" s="61">
        <v>44902</v>
      </c>
      <c r="L731" s="62">
        <f t="shared" ca="1" si="328"/>
        <v>1562</v>
      </c>
      <c r="M731" s="62">
        <f t="shared" ca="1" si="344"/>
        <v>1562</v>
      </c>
      <c r="N731" s="62">
        <f t="shared" ca="1" si="319"/>
        <v>1003</v>
      </c>
      <c r="O731" s="62">
        <f t="shared" ca="1" si="329"/>
        <v>559</v>
      </c>
      <c r="P731" s="62">
        <f t="shared" ca="1" si="330"/>
        <v>559</v>
      </c>
      <c r="Q731" s="62">
        <f t="shared" ca="1" si="338"/>
        <v>1062697.2749999999</v>
      </c>
      <c r="R731" s="43">
        <f ca="1">SUM(P$12:P731)</f>
        <v>542686.27500000002</v>
      </c>
      <c r="S731" s="60">
        <f ca="1">SUM(N$12:N731)+SUMIF(O$12:O731, "&lt;0")</f>
        <v>520011</v>
      </c>
      <c r="U731" s="61">
        <v>44902</v>
      </c>
      <c r="V731" s="62">
        <f t="shared" ca="1" si="342"/>
        <v>2062</v>
      </c>
      <c r="W731" s="62">
        <f t="shared" ca="1" si="345"/>
        <v>2062</v>
      </c>
      <c r="X731" s="62">
        <f t="shared" ca="1" si="320"/>
        <v>1243</v>
      </c>
      <c r="Y731" s="62">
        <f t="shared" ca="1" si="331"/>
        <v>819</v>
      </c>
      <c r="Z731" s="62">
        <f t="shared" ca="1" si="332"/>
        <v>819</v>
      </c>
      <c r="AA731" s="62">
        <f t="shared" ca="1" si="339"/>
        <v>1378947.2749999999</v>
      </c>
      <c r="AB731" s="43">
        <f ca="1">SUM(Z$12:Z731)</f>
        <v>703776.27500000002</v>
      </c>
      <c r="AC731" s="60">
        <f ca="1">SUM(X$12:X731)+SUMIF(Y$12:Y731, "&lt;0")</f>
        <v>675171</v>
      </c>
      <c r="AE731" s="61">
        <v>44902</v>
      </c>
      <c r="AF731" s="62">
        <f t="shared" ca="1" si="325"/>
        <v>1562</v>
      </c>
      <c r="AG731" s="62">
        <f t="shared" ca="1" si="346"/>
        <v>1562</v>
      </c>
      <c r="AH731" s="62">
        <f t="shared" ca="1" si="321"/>
        <v>1003</v>
      </c>
      <c r="AI731" s="62">
        <f t="shared" ca="1" si="333"/>
        <v>559</v>
      </c>
      <c r="AJ731" s="62">
        <f t="shared" ca="1" si="334"/>
        <v>559</v>
      </c>
      <c r="AK731" s="62">
        <f t="shared" ca="1" si="340"/>
        <v>1075197.2749999999</v>
      </c>
      <c r="AL731" s="43">
        <f ca="1">SUM(AJ$12:AJ731)</f>
        <v>548946.27500000002</v>
      </c>
      <c r="AM731" s="60">
        <f ca="1">SUM(AH$12:AH731)+SUMIF(AI$12:AI731, "&lt;0")</f>
        <v>526251</v>
      </c>
      <c r="AO731" s="61">
        <v>44902</v>
      </c>
      <c r="AP731" s="62">
        <f t="shared" ca="1" si="326"/>
        <v>2062</v>
      </c>
      <c r="AQ731" s="62">
        <f t="shared" ca="1" si="347"/>
        <v>2062</v>
      </c>
      <c r="AR731" s="62">
        <f t="shared" ca="1" si="322"/>
        <v>1243</v>
      </c>
      <c r="AS731" s="62">
        <f t="shared" ca="1" si="335"/>
        <v>819</v>
      </c>
      <c r="AT731" s="62">
        <f t="shared" ca="1" si="336"/>
        <v>819</v>
      </c>
      <c r="AU731" s="62">
        <f t="shared" ca="1" si="341"/>
        <v>1403947.2749999999</v>
      </c>
      <c r="AV731" s="43">
        <f ca="1">SUM(AT$12:AT731)</f>
        <v>716296.27500000002</v>
      </c>
      <c r="AW731" s="60">
        <f ca="1">SUM(AR$12:AR731)+SUMIF(AS$12:AS731, "&lt;0")</f>
        <v>687651</v>
      </c>
    </row>
    <row r="732" spans="1:49" x14ac:dyDescent="0.2">
      <c r="A732" s="33">
        <v>44903</v>
      </c>
      <c r="B732" s="54">
        <f ca="1">IF($A732&gt;= $C$5,$C$6, INDEX('[1]Historical Data'!$C$2:$C$745, MATCH(A732, '[1]Historical Data'!$A$2:$A$745, 0)))</f>
        <v>1062</v>
      </c>
      <c r="C732" s="62">
        <f t="shared" ca="1" si="343"/>
        <v>1062</v>
      </c>
      <c r="D732" s="62">
        <f t="shared" ca="1" si="323"/>
        <v>1062</v>
      </c>
      <c r="E732" s="62">
        <f t="shared" ca="1" si="327"/>
        <v>0</v>
      </c>
      <c r="F732" s="62">
        <f t="shared" ca="1" si="324"/>
        <v>0</v>
      </c>
      <c r="G732" s="62">
        <f t="shared" ca="1" si="337"/>
        <v>747509.27500000002</v>
      </c>
      <c r="H732" s="43">
        <f ca="1">SUM(F$12:F732)</f>
        <v>381596.27500000002</v>
      </c>
      <c r="I732" s="60">
        <f ca="1">SUM(D$12:D732)+SUMIF(E$12:E732, "&lt;0")</f>
        <v>365913</v>
      </c>
      <c r="J732" s="43"/>
      <c r="K732" s="61">
        <v>44903</v>
      </c>
      <c r="L732" s="62">
        <f t="shared" ca="1" si="328"/>
        <v>1562</v>
      </c>
      <c r="M732" s="62">
        <f t="shared" ca="1" si="344"/>
        <v>1562</v>
      </c>
      <c r="N732" s="62">
        <f t="shared" ca="1" si="319"/>
        <v>1357</v>
      </c>
      <c r="O732" s="62">
        <f t="shared" ca="1" si="329"/>
        <v>205</v>
      </c>
      <c r="P732" s="62">
        <f t="shared" ca="1" si="330"/>
        <v>205</v>
      </c>
      <c r="Q732" s="62">
        <f t="shared" ca="1" si="338"/>
        <v>1064259.2749999999</v>
      </c>
      <c r="R732" s="43">
        <f ca="1">SUM(P$12:P732)</f>
        <v>542891.27500000002</v>
      </c>
      <c r="S732" s="60">
        <f ca="1">SUM(N$12:N732)+SUMIF(O$12:O732, "&lt;0")</f>
        <v>521368</v>
      </c>
      <c r="U732" s="61">
        <v>44903</v>
      </c>
      <c r="V732" s="62">
        <f t="shared" ca="1" si="342"/>
        <v>2062</v>
      </c>
      <c r="W732" s="62">
        <f t="shared" ca="1" si="345"/>
        <v>2062</v>
      </c>
      <c r="X732" s="62">
        <f t="shared" ca="1" si="320"/>
        <v>1603</v>
      </c>
      <c r="Y732" s="62">
        <f t="shared" ca="1" si="331"/>
        <v>459</v>
      </c>
      <c r="Z732" s="62">
        <f t="shared" ca="1" si="332"/>
        <v>459</v>
      </c>
      <c r="AA732" s="62">
        <f t="shared" ca="1" si="339"/>
        <v>1381009.2749999999</v>
      </c>
      <c r="AB732" s="43">
        <f ca="1">SUM(Z$12:Z732)</f>
        <v>704235.27500000002</v>
      </c>
      <c r="AC732" s="60">
        <f ca="1">SUM(X$12:X732)+SUMIF(Y$12:Y732, "&lt;0")</f>
        <v>676774</v>
      </c>
      <c r="AE732" s="61">
        <v>44903</v>
      </c>
      <c r="AF732" s="62">
        <f t="shared" ca="1" si="325"/>
        <v>1562</v>
      </c>
      <c r="AG732" s="62">
        <f t="shared" ca="1" si="346"/>
        <v>1562</v>
      </c>
      <c r="AH732" s="62">
        <f t="shared" ca="1" si="321"/>
        <v>1363</v>
      </c>
      <c r="AI732" s="62">
        <f t="shared" ca="1" si="333"/>
        <v>199</v>
      </c>
      <c r="AJ732" s="62">
        <f t="shared" ca="1" si="334"/>
        <v>199</v>
      </c>
      <c r="AK732" s="62">
        <f t="shared" ca="1" si="340"/>
        <v>1076759.2749999999</v>
      </c>
      <c r="AL732" s="43">
        <f ca="1">SUM(AJ$12:AJ732)</f>
        <v>549145.27500000002</v>
      </c>
      <c r="AM732" s="60">
        <f ca="1">SUM(AH$12:AH732)+SUMIF(AI$12:AI732, "&lt;0")</f>
        <v>527614</v>
      </c>
      <c r="AO732" s="61">
        <v>44903</v>
      </c>
      <c r="AP732" s="62">
        <f t="shared" ca="1" si="326"/>
        <v>2062</v>
      </c>
      <c r="AQ732" s="62">
        <f t="shared" ca="1" si="347"/>
        <v>2062</v>
      </c>
      <c r="AR732" s="62">
        <f t="shared" ca="1" si="322"/>
        <v>1603</v>
      </c>
      <c r="AS732" s="62">
        <f t="shared" ca="1" si="335"/>
        <v>459</v>
      </c>
      <c r="AT732" s="62">
        <f t="shared" ca="1" si="336"/>
        <v>459</v>
      </c>
      <c r="AU732" s="62">
        <f t="shared" ca="1" si="341"/>
        <v>1406009.2749999999</v>
      </c>
      <c r="AV732" s="43">
        <f ca="1">SUM(AT$12:AT732)</f>
        <v>716755.27500000002</v>
      </c>
      <c r="AW732" s="60">
        <f ca="1">SUM(AR$12:AR732)+SUMIF(AS$12:AS732, "&lt;0")</f>
        <v>689254</v>
      </c>
    </row>
    <row r="733" spans="1:49" x14ac:dyDescent="0.2">
      <c r="A733" s="33">
        <v>44904</v>
      </c>
      <c r="B733" s="54">
        <f ca="1">IF($A733&gt;= $C$5,$C$6, INDEX('[1]Historical Data'!$C$2:$C$745, MATCH(A733, '[1]Historical Data'!$A$2:$A$745, 0)))</f>
        <v>1062</v>
      </c>
      <c r="C733" s="62">
        <f t="shared" ca="1" si="343"/>
        <v>1062</v>
      </c>
      <c r="D733" s="62">
        <f t="shared" ca="1" si="323"/>
        <v>652</v>
      </c>
      <c r="E733" s="62">
        <f t="shared" ca="1" si="327"/>
        <v>410</v>
      </c>
      <c r="F733" s="62">
        <f t="shared" ca="1" si="324"/>
        <v>410</v>
      </c>
      <c r="G733" s="62">
        <f t="shared" ca="1" si="337"/>
        <v>748571.27500000002</v>
      </c>
      <c r="H733" s="43">
        <f ca="1">SUM(F$12:F733)</f>
        <v>382006.27500000002</v>
      </c>
      <c r="I733" s="60">
        <f ca="1">SUM(D$12:D733)+SUMIF(E$12:E733, "&lt;0")</f>
        <v>366565</v>
      </c>
      <c r="J733" s="43"/>
      <c r="K733" s="61">
        <v>44904</v>
      </c>
      <c r="L733" s="62">
        <f t="shared" ca="1" si="328"/>
        <v>1562</v>
      </c>
      <c r="M733" s="62">
        <f t="shared" ca="1" si="344"/>
        <v>1562</v>
      </c>
      <c r="N733" s="62">
        <f t="shared" ca="1" si="319"/>
        <v>837</v>
      </c>
      <c r="O733" s="62">
        <f t="shared" ca="1" si="329"/>
        <v>725</v>
      </c>
      <c r="P733" s="62">
        <f t="shared" ca="1" si="330"/>
        <v>725</v>
      </c>
      <c r="Q733" s="62">
        <f t="shared" ca="1" si="338"/>
        <v>1065821.2749999999</v>
      </c>
      <c r="R733" s="43">
        <f ca="1">SUM(P$12:P733)</f>
        <v>543616.27500000002</v>
      </c>
      <c r="S733" s="60">
        <f ca="1">SUM(N$12:N733)+SUMIF(O$12:O733, "&lt;0")</f>
        <v>522205</v>
      </c>
      <c r="U733" s="61">
        <v>44904</v>
      </c>
      <c r="V733" s="62">
        <f t="shared" ca="1" si="342"/>
        <v>2062</v>
      </c>
      <c r="W733" s="62">
        <f t="shared" ca="1" si="345"/>
        <v>2062</v>
      </c>
      <c r="X733" s="62">
        <f t="shared" ca="1" si="320"/>
        <v>1071</v>
      </c>
      <c r="Y733" s="62">
        <f t="shared" ca="1" si="331"/>
        <v>991</v>
      </c>
      <c r="Z733" s="62">
        <f t="shared" ca="1" si="332"/>
        <v>991</v>
      </c>
      <c r="AA733" s="62">
        <f t="shared" ca="1" si="339"/>
        <v>1383071.2749999999</v>
      </c>
      <c r="AB733" s="43">
        <f ca="1">SUM(Z$12:Z733)</f>
        <v>705226.27500000002</v>
      </c>
      <c r="AC733" s="60">
        <f ca="1">SUM(X$12:X733)+SUMIF(Y$12:Y733, "&lt;0")</f>
        <v>677845</v>
      </c>
      <c r="AE733" s="61">
        <v>44904</v>
      </c>
      <c r="AF733" s="62">
        <f t="shared" ca="1" si="325"/>
        <v>1562</v>
      </c>
      <c r="AG733" s="62">
        <f t="shared" ca="1" si="346"/>
        <v>1562</v>
      </c>
      <c r="AH733" s="62">
        <f t="shared" ca="1" si="321"/>
        <v>831</v>
      </c>
      <c r="AI733" s="62">
        <f t="shared" ca="1" si="333"/>
        <v>731</v>
      </c>
      <c r="AJ733" s="62">
        <f t="shared" ca="1" si="334"/>
        <v>731</v>
      </c>
      <c r="AK733" s="62">
        <f t="shared" ca="1" si="340"/>
        <v>1078321.2749999999</v>
      </c>
      <c r="AL733" s="43">
        <f ca="1">SUM(AJ$12:AJ733)</f>
        <v>549876.27500000002</v>
      </c>
      <c r="AM733" s="60">
        <f ca="1">SUM(AH$12:AH733)+SUMIF(AI$12:AI733, "&lt;0")</f>
        <v>528445</v>
      </c>
      <c r="AO733" s="61">
        <v>44904</v>
      </c>
      <c r="AP733" s="62">
        <f t="shared" ca="1" si="326"/>
        <v>2062</v>
      </c>
      <c r="AQ733" s="62">
        <f t="shared" ca="1" si="347"/>
        <v>2062</v>
      </c>
      <c r="AR733" s="62">
        <f t="shared" ca="1" si="322"/>
        <v>1071</v>
      </c>
      <c r="AS733" s="62">
        <f t="shared" ca="1" si="335"/>
        <v>991</v>
      </c>
      <c r="AT733" s="62">
        <f t="shared" ca="1" si="336"/>
        <v>991</v>
      </c>
      <c r="AU733" s="62">
        <f t="shared" ca="1" si="341"/>
        <v>1408071.2749999999</v>
      </c>
      <c r="AV733" s="43">
        <f ca="1">SUM(AT$12:AT733)</f>
        <v>717746.27500000002</v>
      </c>
      <c r="AW733" s="60">
        <f ca="1">SUM(AR$12:AR733)+SUMIF(AS$12:AS733, "&lt;0")</f>
        <v>690325</v>
      </c>
    </row>
    <row r="734" spans="1:49" x14ac:dyDescent="0.2">
      <c r="A734" s="33">
        <v>44905</v>
      </c>
      <c r="B734" s="54">
        <f ca="1">IF($A734&gt;= $C$5,$C$6, INDEX('[1]Historical Data'!$C$2:$C$745, MATCH(A734, '[1]Historical Data'!$A$2:$A$745, 0)))</f>
        <v>1062</v>
      </c>
      <c r="C734" s="62">
        <f t="shared" ca="1" si="343"/>
        <v>1062</v>
      </c>
      <c r="D734" s="62">
        <f t="shared" ca="1" si="323"/>
        <v>500</v>
      </c>
      <c r="E734" s="62">
        <f t="shared" ca="1" si="327"/>
        <v>562</v>
      </c>
      <c r="F734" s="62">
        <f t="shared" ca="1" si="324"/>
        <v>562</v>
      </c>
      <c r="G734" s="62">
        <f t="shared" ca="1" si="337"/>
        <v>749633.27500000002</v>
      </c>
      <c r="H734" s="43">
        <f ca="1">SUM(F$12:F734)</f>
        <v>382568.27500000002</v>
      </c>
      <c r="I734" s="60">
        <f ca="1">SUM(D$12:D734)+SUMIF(E$12:E734, "&lt;0")</f>
        <v>367065</v>
      </c>
      <c r="J734" s="43"/>
      <c r="K734" s="61">
        <v>44905</v>
      </c>
      <c r="L734" s="62">
        <f t="shared" ca="1" si="328"/>
        <v>1562</v>
      </c>
      <c r="M734" s="62">
        <f t="shared" ca="1" si="344"/>
        <v>1562</v>
      </c>
      <c r="N734" s="62">
        <f t="shared" ca="1" si="319"/>
        <v>740</v>
      </c>
      <c r="O734" s="62">
        <f t="shared" ca="1" si="329"/>
        <v>822</v>
      </c>
      <c r="P734" s="62">
        <f t="shared" ca="1" si="330"/>
        <v>822</v>
      </c>
      <c r="Q734" s="62">
        <f t="shared" ca="1" si="338"/>
        <v>1067383.2749999999</v>
      </c>
      <c r="R734" s="43">
        <f ca="1">SUM(P$12:P734)</f>
        <v>544438.27500000002</v>
      </c>
      <c r="S734" s="60">
        <f ca="1">SUM(N$12:N734)+SUMIF(O$12:O734, "&lt;0")</f>
        <v>522945</v>
      </c>
      <c r="U734" s="61">
        <v>44905</v>
      </c>
      <c r="V734" s="62">
        <f t="shared" ca="1" si="342"/>
        <v>2062</v>
      </c>
      <c r="W734" s="62">
        <f t="shared" ca="1" si="345"/>
        <v>2062</v>
      </c>
      <c r="X734" s="62">
        <f t="shared" ca="1" si="320"/>
        <v>980</v>
      </c>
      <c r="Y734" s="62">
        <f t="shared" ca="1" si="331"/>
        <v>1082</v>
      </c>
      <c r="Z734" s="62">
        <f t="shared" ca="1" si="332"/>
        <v>1082</v>
      </c>
      <c r="AA734" s="62">
        <f t="shared" ca="1" si="339"/>
        <v>1385133.2749999999</v>
      </c>
      <c r="AB734" s="43">
        <f ca="1">SUM(Z$12:Z734)</f>
        <v>706308.27500000002</v>
      </c>
      <c r="AC734" s="60">
        <f ca="1">SUM(X$12:X734)+SUMIF(Y$12:Y734, "&lt;0")</f>
        <v>678825</v>
      </c>
      <c r="AE734" s="61">
        <v>44905</v>
      </c>
      <c r="AF734" s="62">
        <f t="shared" ca="1" si="325"/>
        <v>1562</v>
      </c>
      <c r="AG734" s="62">
        <f t="shared" ca="1" si="346"/>
        <v>1562</v>
      </c>
      <c r="AH734" s="62">
        <f t="shared" ca="1" si="321"/>
        <v>740</v>
      </c>
      <c r="AI734" s="62">
        <f t="shared" ca="1" si="333"/>
        <v>822</v>
      </c>
      <c r="AJ734" s="62">
        <f t="shared" ca="1" si="334"/>
        <v>822</v>
      </c>
      <c r="AK734" s="62">
        <f t="shared" ca="1" si="340"/>
        <v>1079883.2749999999</v>
      </c>
      <c r="AL734" s="43">
        <f ca="1">SUM(AJ$12:AJ734)</f>
        <v>550698.27500000002</v>
      </c>
      <c r="AM734" s="60">
        <f ca="1">SUM(AH$12:AH734)+SUMIF(AI$12:AI734, "&lt;0")</f>
        <v>529185</v>
      </c>
      <c r="AO734" s="61">
        <v>44905</v>
      </c>
      <c r="AP734" s="62">
        <f t="shared" ca="1" si="326"/>
        <v>2062</v>
      </c>
      <c r="AQ734" s="62">
        <f t="shared" ca="1" si="347"/>
        <v>2062</v>
      </c>
      <c r="AR734" s="62">
        <f t="shared" ca="1" si="322"/>
        <v>980</v>
      </c>
      <c r="AS734" s="62">
        <f t="shared" ca="1" si="335"/>
        <v>1082</v>
      </c>
      <c r="AT734" s="62">
        <f t="shared" ca="1" si="336"/>
        <v>1082</v>
      </c>
      <c r="AU734" s="62">
        <f t="shared" ca="1" si="341"/>
        <v>1410133.2749999999</v>
      </c>
      <c r="AV734" s="43">
        <f ca="1">SUM(AT$12:AT734)</f>
        <v>718828.27500000002</v>
      </c>
      <c r="AW734" s="60">
        <f ca="1">SUM(AR$12:AR734)+SUMIF(AS$12:AS734, "&lt;0")</f>
        <v>691305</v>
      </c>
    </row>
    <row r="735" spans="1:49" x14ac:dyDescent="0.2">
      <c r="A735" s="33">
        <v>44906</v>
      </c>
      <c r="B735" s="54">
        <f ca="1">IF($A735&gt;= $C$5,$C$6, INDEX('[1]Historical Data'!$C$2:$C$745, MATCH(A735, '[1]Historical Data'!$A$2:$A$745, 0)))</f>
        <v>1062</v>
      </c>
      <c r="C735" s="62">
        <f t="shared" ca="1" si="343"/>
        <v>1062</v>
      </c>
      <c r="D735" s="62">
        <f t="shared" ca="1" si="323"/>
        <v>1020</v>
      </c>
      <c r="E735" s="62">
        <f t="shared" ca="1" si="327"/>
        <v>42</v>
      </c>
      <c r="F735" s="62">
        <f t="shared" ca="1" si="324"/>
        <v>42</v>
      </c>
      <c r="G735" s="62">
        <f t="shared" ca="1" si="337"/>
        <v>750695.27500000002</v>
      </c>
      <c r="H735" s="43">
        <f ca="1">SUM(F$12:F735)</f>
        <v>382610.27500000002</v>
      </c>
      <c r="I735" s="60">
        <f ca="1">SUM(D$12:D735)+SUMIF(E$12:E735, "&lt;0")</f>
        <v>368085</v>
      </c>
      <c r="J735" s="43"/>
      <c r="K735" s="61">
        <v>44906</v>
      </c>
      <c r="L735" s="62">
        <f t="shared" ca="1" si="328"/>
        <v>1562</v>
      </c>
      <c r="M735" s="62">
        <f t="shared" ca="1" si="344"/>
        <v>1562</v>
      </c>
      <c r="N735" s="62">
        <f t="shared" ca="1" si="319"/>
        <v>1260</v>
      </c>
      <c r="O735" s="62">
        <f t="shared" ca="1" si="329"/>
        <v>302</v>
      </c>
      <c r="P735" s="62">
        <f t="shared" ca="1" si="330"/>
        <v>302</v>
      </c>
      <c r="Q735" s="62">
        <f t="shared" ca="1" si="338"/>
        <v>1068945.2749999999</v>
      </c>
      <c r="R735" s="43">
        <f ca="1">SUM(P$12:P735)</f>
        <v>544740.27500000002</v>
      </c>
      <c r="S735" s="60">
        <f ca="1">SUM(N$12:N735)+SUMIF(O$12:O735, "&lt;0")</f>
        <v>524205</v>
      </c>
      <c r="U735" s="61">
        <v>44906</v>
      </c>
      <c r="V735" s="62">
        <f t="shared" ca="1" si="342"/>
        <v>2062</v>
      </c>
      <c r="W735" s="62">
        <f t="shared" ca="1" si="345"/>
        <v>2062</v>
      </c>
      <c r="X735" s="62">
        <f t="shared" ca="1" si="320"/>
        <v>1500</v>
      </c>
      <c r="Y735" s="62">
        <f t="shared" ca="1" si="331"/>
        <v>562</v>
      </c>
      <c r="Z735" s="62">
        <f t="shared" ca="1" si="332"/>
        <v>562</v>
      </c>
      <c r="AA735" s="62">
        <f t="shared" ca="1" si="339"/>
        <v>1387195.2749999999</v>
      </c>
      <c r="AB735" s="43">
        <f ca="1">SUM(Z$12:Z735)</f>
        <v>706870.27500000002</v>
      </c>
      <c r="AC735" s="60">
        <f ca="1">SUM(X$12:X735)+SUMIF(Y$12:Y735, "&lt;0")</f>
        <v>680325</v>
      </c>
      <c r="AE735" s="61">
        <v>44906</v>
      </c>
      <c r="AF735" s="62">
        <f t="shared" ca="1" si="325"/>
        <v>1562</v>
      </c>
      <c r="AG735" s="62">
        <f t="shared" ca="1" si="346"/>
        <v>1562</v>
      </c>
      <c r="AH735" s="62">
        <f t="shared" ca="1" si="321"/>
        <v>1260</v>
      </c>
      <c r="AI735" s="62">
        <f t="shared" ca="1" si="333"/>
        <v>302</v>
      </c>
      <c r="AJ735" s="62">
        <f t="shared" ca="1" si="334"/>
        <v>302</v>
      </c>
      <c r="AK735" s="62">
        <f t="shared" ca="1" si="340"/>
        <v>1081445.2749999999</v>
      </c>
      <c r="AL735" s="43">
        <f ca="1">SUM(AJ$12:AJ735)</f>
        <v>551000.27500000002</v>
      </c>
      <c r="AM735" s="60">
        <f ca="1">SUM(AH$12:AH735)+SUMIF(AI$12:AI735, "&lt;0")</f>
        <v>530445</v>
      </c>
      <c r="AO735" s="61">
        <v>44906</v>
      </c>
      <c r="AP735" s="62">
        <f t="shared" ca="1" si="326"/>
        <v>2062</v>
      </c>
      <c r="AQ735" s="62">
        <f t="shared" ca="1" si="347"/>
        <v>2062</v>
      </c>
      <c r="AR735" s="62">
        <f t="shared" ca="1" si="322"/>
        <v>1500</v>
      </c>
      <c r="AS735" s="62">
        <f t="shared" ca="1" si="335"/>
        <v>562</v>
      </c>
      <c r="AT735" s="62">
        <f t="shared" ca="1" si="336"/>
        <v>562</v>
      </c>
      <c r="AU735" s="62">
        <f t="shared" ca="1" si="341"/>
        <v>1412195.2749999999</v>
      </c>
      <c r="AV735" s="43">
        <f ca="1">SUM(AT$12:AT735)</f>
        <v>719390.27500000002</v>
      </c>
      <c r="AW735" s="60">
        <f ca="1">SUM(AR$12:AR735)+SUMIF(AS$12:AS735, "&lt;0")</f>
        <v>692805</v>
      </c>
    </row>
    <row r="736" spans="1:49" x14ac:dyDescent="0.2">
      <c r="A736" s="33">
        <v>44907</v>
      </c>
      <c r="B736" s="54">
        <f ca="1">IF($A736&gt;= $C$5,$C$6, INDEX('[1]Historical Data'!$C$2:$C$745, MATCH(A736, '[1]Historical Data'!$A$2:$A$745, 0)))</f>
        <v>1062</v>
      </c>
      <c r="C736" s="62">
        <f t="shared" ca="1" si="343"/>
        <v>1062</v>
      </c>
      <c r="D736" s="62">
        <f t="shared" ca="1" si="323"/>
        <v>943</v>
      </c>
      <c r="E736" s="62">
        <f t="shared" ca="1" si="327"/>
        <v>119</v>
      </c>
      <c r="F736" s="62">
        <f t="shared" ca="1" si="324"/>
        <v>119</v>
      </c>
      <c r="G736" s="62">
        <f t="shared" ca="1" si="337"/>
        <v>751757.27500000002</v>
      </c>
      <c r="H736" s="43">
        <f ca="1">SUM(F$12:F736)</f>
        <v>382729.27500000002</v>
      </c>
      <c r="I736" s="60">
        <f ca="1">SUM(D$12:D736)+SUMIF(E$12:E736, "&lt;0")</f>
        <v>369028</v>
      </c>
      <c r="J736" s="43"/>
      <c r="K736" s="61">
        <v>44907</v>
      </c>
      <c r="L736" s="62">
        <f t="shared" ca="1" si="328"/>
        <v>1562</v>
      </c>
      <c r="M736" s="62">
        <f t="shared" ca="1" si="344"/>
        <v>1562</v>
      </c>
      <c r="N736" s="62">
        <f t="shared" ca="1" si="319"/>
        <v>1183</v>
      </c>
      <c r="O736" s="62">
        <f t="shared" ca="1" si="329"/>
        <v>379</v>
      </c>
      <c r="P736" s="62">
        <f t="shared" ca="1" si="330"/>
        <v>379</v>
      </c>
      <c r="Q736" s="62">
        <f t="shared" ca="1" si="338"/>
        <v>1070507.2749999999</v>
      </c>
      <c r="R736" s="43">
        <f ca="1">SUM(P$12:P736)</f>
        <v>545119.27500000002</v>
      </c>
      <c r="S736" s="60">
        <f ca="1">SUM(N$12:N736)+SUMIF(O$12:O736, "&lt;0")</f>
        <v>525388</v>
      </c>
      <c r="U736" s="61">
        <v>44907</v>
      </c>
      <c r="V736" s="62">
        <f t="shared" ca="1" si="342"/>
        <v>2062</v>
      </c>
      <c r="W736" s="62">
        <f t="shared" ca="1" si="345"/>
        <v>2062</v>
      </c>
      <c r="X736" s="62">
        <f t="shared" ca="1" si="320"/>
        <v>1423</v>
      </c>
      <c r="Y736" s="62">
        <f t="shared" ca="1" si="331"/>
        <v>639</v>
      </c>
      <c r="Z736" s="62">
        <f t="shared" ca="1" si="332"/>
        <v>639</v>
      </c>
      <c r="AA736" s="62">
        <f t="shared" ca="1" si="339"/>
        <v>1389257.2749999999</v>
      </c>
      <c r="AB736" s="43">
        <f ca="1">SUM(Z$12:Z736)</f>
        <v>707509.27500000002</v>
      </c>
      <c r="AC736" s="60">
        <f ca="1">SUM(X$12:X736)+SUMIF(Y$12:Y736, "&lt;0")</f>
        <v>681748</v>
      </c>
      <c r="AE736" s="61">
        <v>44907</v>
      </c>
      <c r="AF736" s="62">
        <f t="shared" ca="1" si="325"/>
        <v>1562</v>
      </c>
      <c r="AG736" s="62">
        <f t="shared" ca="1" si="346"/>
        <v>1562</v>
      </c>
      <c r="AH736" s="62">
        <f t="shared" ca="1" si="321"/>
        <v>1183</v>
      </c>
      <c r="AI736" s="62">
        <f t="shared" ca="1" si="333"/>
        <v>379</v>
      </c>
      <c r="AJ736" s="62">
        <f t="shared" ca="1" si="334"/>
        <v>379</v>
      </c>
      <c r="AK736" s="62">
        <f t="shared" ca="1" si="340"/>
        <v>1083007.2749999999</v>
      </c>
      <c r="AL736" s="43">
        <f ca="1">SUM(AJ$12:AJ736)</f>
        <v>551379.27500000002</v>
      </c>
      <c r="AM736" s="60">
        <f ca="1">SUM(AH$12:AH736)+SUMIF(AI$12:AI736, "&lt;0")</f>
        <v>531628</v>
      </c>
      <c r="AO736" s="61">
        <v>44907</v>
      </c>
      <c r="AP736" s="62">
        <f t="shared" ca="1" si="326"/>
        <v>2062</v>
      </c>
      <c r="AQ736" s="62">
        <f t="shared" ca="1" si="347"/>
        <v>2062</v>
      </c>
      <c r="AR736" s="62">
        <f t="shared" ca="1" si="322"/>
        <v>1423</v>
      </c>
      <c r="AS736" s="62">
        <f t="shared" ca="1" si="335"/>
        <v>639</v>
      </c>
      <c r="AT736" s="62">
        <f t="shared" ca="1" si="336"/>
        <v>639</v>
      </c>
      <c r="AU736" s="62">
        <f t="shared" ca="1" si="341"/>
        <v>1414257.2749999999</v>
      </c>
      <c r="AV736" s="43">
        <f ca="1">SUM(AT$12:AT736)</f>
        <v>720029.27500000002</v>
      </c>
      <c r="AW736" s="60">
        <f ca="1">SUM(AR$12:AR736)+SUMIF(AS$12:AS736, "&lt;0")</f>
        <v>694228</v>
      </c>
    </row>
    <row r="737" spans="1:49" x14ac:dyDescent="0.2">
      <c r="A737" s="33">
        <v>44908</v>
      </c>
      <c r="B737" s="54">
        <f ca="1">IF($A737&gt;= $C$5,$C$6, INDEX('[1]Historical Data'!$C$2:$C$745, MATCH(A737, '[1]Historical Data'!$A$2:$A$745, 0)))</f>
        <v>1062</v>
      </c>
      <c r="C737" s="62">
        <f t="shared" ca="1" si="343"/>
        <v>1062</v>
      </c>
      <c r="D737" s="62">
        <f t="shared" ca="1" si="323"/>
        <v>350</v>
      </c>
      <c r="E737" s="62">
        <f t="shared" ca="1" si="327"/>
        <v>712</v>
      </c>
      <c r="F737" s="62">
        <f t="shared" ca="1" si="324"/>
        <v>712</v>
      </c>
      <c r="G737" s="62">
        <f t="shared" ca="1" si="337"/>
        <v>752819.27500000002</v>
      </c>
      <c r="H737" s="43">
        <f ca="1">SUM(F$12:F737)</f>
        <v>383441.27500000002</v>
      </c>
      <c r="I737" s="60">
        <f ca="1">SUM(D$12:D737)+SUMIF(E$12:E737, "&lt;0")</f>
        <v>369378</v>
      </c>
      <c r="J737" s="43"/>
      <c r="K737" s="61">
        <v>44908</v>
      </c>
      <c r="L737" s="62">
        <f t="shared" ca="1" si="328"/>
        <v>1562</v>
      </c>
      <c r="M737" s="62">
        <f t="shared" ca="1" si="344"/>
        <v>1562</v>
      </c>
      <c r="N737" s="62">
        <f t="shared" ca="1" si="319"/>
        <v>590</v>
      </c>
      <c r="O737" s="62">
        <f t="shared" ca="1" si="329"/>
        <v>972</v>
      </c>
      <c r="P737" s="62">
        <f t="shared" ca="1" si="330"/>
        <v>972</v>
      </c>
      <c r="Q737" s="62">
        <f t="shared" ca="1" si="338"/>
        <v>1072069.2749999999</v>
      </c>
      <c r="R737" s="43">
        <f ca="1">SUM(P$12:P737)</f>
        <v>546091.27500000002</v>
      </c>
      <c r="S737" s="60">
        <f ca="1">SUM(N$12:N737)+SUMIF(O$12:O737, "&lt;0")</f>
        <v>525978</v>
      </c>
      <c r="U737" s="61">
        <v>44908</v>
      </c>
      <c r="V737" s="62">
        <f t="shared" ca="1" si="342"/>
        <v>2062</v>
      </c>
      <c r="W737" s="62">
        <f t="shared" ca="1" si="345"/>
        <v>2062</v>
      </c>
      <c r="X737" s="62">
        <f t="shared" ca="1" si="320"/>
        <v>830</v>
      </c>
      <c r="Y737" s="62">
        <f t="shared" ca="1" si="331"/>
        <v>1232</v>
      </c>
      <c r="Z737" s="62">
        <f t="shared" ca="1" si="332"/>
        <v>1232</v>
      </c>
      <c r="AA737" s="62">
        <f t="shared" ca="1" si="339"/>
        <v>1391319.2749999999</v>
      </c>
      <c r="AB737" s="43">
        <f ca="1">SUM(Z$12:Z737)</f>
        <v>708741.27500000002</v>
      </c>
      <c r="AC737" s="60">
        <f ca="1">SUM(X$12:X737)+SUMIF(Y$12:Y737, "&lt;0")</f>
        <v>682578</v>
      </c>
      <c r="AE737" s="61">
        <v>44908</v>
      </c>
      <c r="AF737" s="62">
        <f t="shared" ca="1" si="325"/>
        <v>1562</v>
      </c>
      <c r="AG737" s="62">
        <f t="shared" ca="1" si="346"/>
        <v>1562</v>
      </c>
      <c r="AH737" s="62">
        <f t="shared" ca="1" si="321"/>
        <v>590</v>
      </c>
      <c r="AI737" s="62">
        <f t="shared" ca="1" si="333"/>
        <v>972</v>
      </c>
      <c r="AJ737" s="62">
        <f t="shared" ca="1" si="334"/>
        <v>972</v>
      </c>
      <c r="AK737" s="62">
        <f t="shared" ca="1" si="340"/>
        <v>1084569.2749999999</v>
      </c>
      <c r="AL737" s="43">
        <f ca="1">SUM(AJ$12:AJ737)</f>
        <v>552351.27500000002</v>
      </c>
      <c r="AM737" s="60">
        <f ca="1">SUM(AH$12:AH737)+SUMIF(AI$12:AI737, "&lt;0")</f>
        <v>532218</v>
      </c>
      <c r="AO737" s="61">
        <v>44908</v>
      </c>
      <c r="AP737" s="62">
        <f t="shared" ca="1" si="326"/>
        <v>2062</v>
      </c>
      <c r="AQ737" s="62">
        <f t="shared" ca="1" si="347"/>
        <v>2062</v>
      </c>
      <c r="AR737" s="62">
        <f t="shared" ca="1" si="322"/>
        <v>830</v>
      </c>
      <c r="AS737" s="62">
        <f t="shared" ca="1" si="335"/>
        <v>1232</v>
      </c>
      <c r="AT737" s="62">
        <f t="shared" ca="1" si="336"/>
        <v>1232</v>
      </c>
      <c r="AU737" s="62">
        <f t="shared" ca="1" si="341"/>
        <v>1416319.2749999999</v>
      </c>
      <c r="AV737" s="43">
        <f ca="1">SUM(AT$12:AT737)</f>
        <v>721261.27500000002</v>
      </c>
      <c r="AW737" s="60">
        <f ca="1">SUM(AR$12:AR737)+SUMIF(AS$12:AS737, "&lt;0")</f>
        <v>695058</v>
      </c>
    </row>
    <row r="738" spans="1:49" x14ac:dyDescent="0.2">
      <c r="A738" s="33">
        <v>44909</v>
      </c>
      <c r="B738" s="54">
        <f ca="1">IF($A738&gt;= $C$5,$C$6, INDEX('[1]Historical Data'!$C$2:$C$745, MATCH(A738, '[1]Historical Data'!$A$2:$A$745, 0)))</f>
        <v>1062</v>
      </c>
      <c r="C738" s="62">
        <f t="shared" ca="1" si="343"/>
        <v>1062</v>
      </c>
      <c r="D738" s="62">
        <f t="shared" ca="1" si="323"/>
        <v>537</v>
      </c>
      <c r="E738" s="62">
        <f t="shared" ca="1" si="327"/>
        <v>525</v>
      </c>
      <c r="F738" s="62">
        <f t="shared" ca="1" si="324"/>
        <v>525</v>
      </c>
      <c r="G738" s="62">
        <f t="shared" ca="1" si="337"/>
        <v>753881.27500000002</v>
      </c>
      <c r="H738" s="43">
        <f ca="1">SUM(F$12:F738)</f>
        <v>383966.27500000002</v>
      </c>
      <c r="I738" s="60">
        <f ca="1">SUM(D$12:D738)+SUMIF(E$12:E738, "&lt;0")</f>
        <v>369915</v>
      </c>
      <c r="J738" s="43"/>
      <c r="K738" s="61">
        <v>44909</v>
      </c>
      <c r="L738" s="62">
        <f t="shared" ca="1" si="328"/>
        <v>1562</v>
      </c>
      <c r="M738" s="62">
        <f t="shared" ca="1" si="344"/>
        <v>1562</v>
      </c>
      <c r="N738" s="62">
        <f t="shared" ca="1" si="319"/>
        <v>777</v>
      </c>
      <c r="O738" s="62">
        <f t="shared" ca="1" si="329"/>
        <v>785</v>
      </c>
      <c r="P738" s="62">
        <f t="shared" ca="1" si="330"/>
        <v>785</v>
      </c>
      <c r="Q738" s="62">
        <f t="shared" ca="1" si="338"/>
        <v>1073631.2749999999</v>
      </c>
      <c r="R738" s="43">
        <f ca="1">SUM(P$12:P738)</f>
        <v>546876.27500000002</v>
      </c>
      <c r="S738" s="60">
        <f ca="1">SUM(N$12:N738)+SUMIF(O$12:O738, "&lt;0")</f>
        <v>526755</v>
      </c>
      <c r="U738" s="61">
        <v>44909</v>
      </c>
      <c r="V738" s="62">
        <f t="shared" ca="1" si="342"/>
        <v>2062</v>
      </c>
      <c r="W738" s="62">
        <f t="shared" ca="1" si="345"/>
        <v>2062</v>
      </c>
      <c r="X738" s="62">
        <f t="shared" ca="1" si="320"/>
        <v>1017</v>
      </c>
      <c r="Y738" s="62">
        <f t="shared" ca="1" si="331"/>
        <v>1045</v>
      </c>
      <c r="Z738" s="62">
        <f t="shared" ca="1" si="332"/>
        <v>1045</v>
      </c>
      <c r="AA738" s="62">
        <f t="shared" ca="1" si="339"/>
        <v>1393381.2749999999</v>
      </c>
      <c r="AB738" s="43">
        <f ca="1">SUM(Z$12:Z738)</f>
        <v>709786.27500000002</v>
      </c>
      <c r="AC738" s="60">
        <f ca="1">SUM(X$12:X738)+SUMIF(Y$12:Y738, "&lt;0")</f>
        <v>683595</v>
      </c>
      <c r="AE738" s="61">
        <v>44909</v>
      </c>
      <c r="AF738" s="62">
        <f t="shared" ca="1" si="325"/>
        <v>1562</v>
      </c>
      <c r="AG738" s="62">
        <f t="shared" ca="1" si="346"/>
        <v>1562</v>
      </c>
      <c r="AH738" s="62">
        <f t="shared" ca="1" si="321"/>
        <v>777</v>
      </c>
      <c r="AI738" s="62">
        <f t="shared" ca="1" si="333"/>
        <v>785</v>
      </c>
      <c r="AJ738" s="62">
        <f t="shared" ca="1" si="334"/>
        <v>785</v>
      </c>
      <c r="AK738" s="62">
        <f t="shared" ca="1" si="340"/>
        <v>1086131.2749999999</v>
      </c>
      <c r="AL738" s="43">
        <f ca="1">SUM(AJ$12:AJ738)</f>
        <v>553136.27500000002</v>
      </c>
      <c r="AM738" s="60">
        <f ca="1">SUM(AH$12:AH738)+SUMIF(AI$12:AI738, "&lt;0")</f>
        <v>532995</v>
      </c>
      <c r="AO738" s="61">
        <v>44909</v>
      </c>
      <c r="AP738" s="62">
        <f t="shared" ca="1" si="326"/>
        <v>2062</v>
      </c>
      <c r="AQ738" s="62">
        <f t="shared" ca="1" si="347"/>
        <v>2062</v>
      </c>
      <c r="AR738" s="62">
        <f t="shared" ca="1" si="322"/>
        <v>1017</v>
      </c>
      <c r="AS738" s="62">
        <f t="shared" ca="1" si="335"/>
        <v>1045</v>
      </c>
      <c r="AT738" s="62">
        <f t="shared" ca="1" si="336"/>
        <v>1045</v>
      </c>
      <c r="AU738" s="62">
        <f t="shared" ca="1" si="341"/>
        <v>1418381.2749999999</v>
      </c>
      <c r="AV738" s="43">
        <f ca="1">SUM(AT$12:AT738)</f>
        <v>722306.27500000002</v>
      </c>
      <c r="AW738" s="60">
        <f ca="1">SUM(AR$12:AR738)+SUMIF(AS$12:AS738, "&lt;0")</f>
        <v>696075</v>
      </c>
    </row>
    <row r="739" spans="1:49" x14ac:dyDescent="0.2">
      <c r="A739" s="33">
        <v>44910</v>
      </c>
      <c r="B739" s="54">
        <f ca="1">IF($A739&gt;= $C$5,$C$6, INDEX('[1]Historical Data'!$C$2:$C$745, MATCH(A739, '[1]Historical Data'!$A$2:$A$745, 0)))</f>
        <v>1062</v>
      </c>
      <c r="C739" s="62">
        <f t="shared" ca="1" si="343"/>
        <v>1062</v>
      </c>
      <c r="D739" s="62">
        <f t="shared" ca="1" si="323"/>
        <v>401</v>
      </c>
      <c r="E739" s="62">
        <f t="shared" ca="1" si="327"/>
        <v>661</v>
      </c>
      <c r="F739" s="62">
        <f t="shared" ca="1" si="324"/>
        <v>661</v>
      </c>
      <c r="G739" s="62">
        <f t="shared" ca="1" si="337"/>
        <v>754943.27500000002</v>
      </c>
      <c r="H739" s="43">
        <f ca="1">SUM(F$12:F739)</f>
        <v>384627.27500000002</v>
      </c>
      <c r="I739" s="60">
        <f ca="1">SUM(D$12:D739)+SUMIF(E$12:E739, "&lt;0")</f>
        <v>370316</v>
      </c>
      <c r="J739" s="43"/>
      <c r="K739" s="61">
        <v>44910</v>
      </c>
      <c r="L739" s="62">
        <f t="shared" ca="1" si="328"/>
        <v>1562</v>
      </c>
      <c r="M739" s="62">
        <f t="shared" ca="1" si="344"/>
        <v>1562</v>
      </c>
      <c r="N739" s="62">
        <f t="shared" ca="1" si="319"/>
        <v>641</v>
      </c>
      <c r="O739" s="62">
        <f t="shared" ca="1" si="329"/>
        <v>921</v>
      </c>
      <c r="P739" s="62">
        <f t="shared" ca="1" si="330"/>
        <v>921</v>
      </c>
      <c r="Q739" s="62">
        <f t="shared" ca="1" si="338"/>
        <v>1075193.2749999999</v>
      </c>
      <c r="R739" s="43">
        <f ca="1">SUM(P$12:P739)</f>
        <v>547797.27500000002</v>
      </c>
      <c r="S739" s="60">
        <f ca="1">SUM(N$12:N739)+SUMIF(O$12:O739, "&lt;0")</f>
        <v>527396</v>
      </c>
      <c r="U739" s="61">
        <v>44910</v>
      </c>
      <c r="V739" s="62">
        <f t="shared" ca="1" si="342"/>
        <v>2062</v>
      </c>
      <c r="W739" s="62">
        <f t="shared" ca="1" si="345"/>
        <v>2062</v>
      </c>
      <c r="X739" s="62">
        <f t="shared" ca="1" si="320"/>
        <v>881</v>
      </c>
      <c r="Y739" s="62">
        <f t="shared" ca="1" si="331"/>
        <v>1181</v>
      </c>
      <c r="Z739" s="62">
        <f t="shared" ca="1" si="332"/>
        <v>1181</v>
      </c>
      <c r="AA739" s="62">
        <f t="shared" ca="1" si="339"/>
        <v>1395443.2749999999</v>
      </c>
      <c r="AB739" s="43">
        <f ca="1">SUM(Z$12:Z739)</f>
        <v>710967.27500000002</v>
      </c>
      <c r="AC739" s="60">
        <f ca="1">SUM(X$12:X739)+SUMIF(Y$12:Y739, "&lt;0")</f>
        <v>684476</v>
      </c>
      <c r="AE739" s="61">
        <v>44910</v>
      </c>
      <c r="AF739" s="62">
        <f t="shared" ca="1" si="325"/>
        <v>1562</v>
      </c>
      <c r="AG739" s="62">
        <f t="shared" ca="1" si="346"/>
        <v>1562</v>
      </c>
      <c r="AH739" s="62">
        <f t="shared" ca="1" si="321"/>
        <v>641</v>
      </c>
      <c r="AI739" s="62">
        <f t="shared" ca="1" si="333"/>
        <v>921</v>
      </c>
      <c r="AJ739" s="62">
        <f t="shared" ca="1" si="334"/>
        <v>921</v>
      </c>
      <c r="AK739" s="62">
        <f t="shared" ca="1" si="340"/>
        <v>1087693.2749999999</v>
      </c>
      <c r="AL739" s="43">
        <f ca="1">SUM(AJ$12:AJ739)</f>
        <v>554057.27500000002</v>
      </c>
      <c r="AM739" s="60">
        <f ca="1">SUM(AH$12:AH739)+SUMIF(AI$12:AI739, "&lt;0")</f>
        <v>533636</v>
      </c>
      <c r="AO739" s="61">
        <v>44910</v>
      </c>
      <c r="AP739" s="62">
        <f t="shared" ca="1" si="326"/>
        <v>2062</v>
      </c>
      <c r="AQ739" s="62">
        <f t="shared" ca="1" si="347"/>
        <v>2062</v>
      </c>
      <c r="AR739" s="62">
        <f t="shared" ca="1" si="322"/>
        <v>881</v>
      </c>
      <c r="AS739" s="62">
        <f t="shared" ca="1" si="335"/>
        <v>1181</v>
      </c>
      <c r="AT739" s="62">
        <f t="shared" ca="1" si="336"/>
        <v>1181</v>
      </c>
      <c r="AU739" s="62">
        <f t="shared" ca="1" si="341"/>
        <v>1420443.2749999999</v>
      </c>
      <c r="AV739" s="43">
        <f ca="1">SUM(AT$12:AT739)</f>
        <v>723487.27500000002</v>
      </c>
      <c r="AW739" s="60">
        <f ca="1">SUM(AR$12:AR739)+SUMIF(AS$12:AS739, "&lt;0")</f>
        <v>696956</v>
      </c>
    </row>
    <row r="740" spans="1:49" x14ac:dyDescent="0.2">
      <c r="A740" s="33">
        <v>44911</v>
      </c>
      <c r="B740" s="54">
        <f ca="1">IF($A740&gt;= $C$5,$C$6, INDEX('[1]Historical Data'!$C$2:$C$745, MATCH(A740, '[1]Historical Data'!$A$2:$A$745, 0)))</f>
        <v>1062</v>
      </c>
      <c r="C740" s="62">
        <f t="shared" ca="1" si="343"/>
        <v>1062</v>
      </c>
      <c r="D740" s="62">
        <f t="shared" ca="1" si="323"/>
        <v>168</v>
      </c>
      <c r="E740" s="62">
        <f t="shared" ca="1" si="327"/>
        <v>894</v>
      </c>
      <c r="F740" s="62">
        <f t="shared" ca="1" si="324"/>
        <v>894</v>
      </c>
      <c r="G740" s="62">
        <f t="shared" ca="1" si="337"/>
        <v>756005.27500000002</v>
      </c>
      <c r="H740" s="43">
        <f ca="1">SUM(F$12:F740)</f>
        <v>385521.27500000002</v>
      </c>
      <c r="I740" s="60">
        <f ca="1">SUM(D$12:D740)+SUMIF(E$12:E740, "&lt;0")</f>
        <v>370484</v>
      </c>
      <c r="J740" s="43"/>
      <c r="K740" s="61">
        <v>44911</v>
      </c>
      <c r="L740" s="62">
        <f t="shared" ca="1" si="328"/>
        <v>1562</v>
      </c>
      <c r="M740" s="62">
        <f t="shared" ca="1" si="344"/>
        <v>1562</v>
      </c>
      <c r="N740" s="62">
        <f t="shared" ref="N740:N784" ca="1" si="348" xml:space="preserve"> P716 + IF(O739 &lt; 0, -O739, 0)</f>
        <v>408</v>
      </c>
      <c r="O740" s="62">
        <f t="shared" ca="1" si="329"/>
        <v>1154</v>
      </c>
      <c r="P740" s="62">
        <f t="shared" ca="1" si="330"/>
        <v>1154</v>
      </c>
      <c r="Q740" s="62">
        <f t="shared" ca="1" si="338"/>
        <v>1076755.2749999999</v>
      </c>
      <c r="R740" s="43">
        <f ca="1">SUM(P$12:P740)</f>
        <v>548951.27500000002</v>
      </c>
      <c r="S740" s="60">
        <f ca="1">SUM(N$12:N740)+SUMIF(O$12:O740, "&lt;0")</f>
        <v>527804</v>
      </c>
      <c r="U740" s="61">
        <v>44911</v>
      </c>
      <c r="V740" s="62">
        <f t="shared" ca="1" si="342"/>
        <v>2062</v>
      </c>
      <c r="W740" s="62">
        <f t="shared" ca="1" si="345"/>
        <v>2062</v>
      </c>
      <c r="X740" s="62">
        <f t="shared" ref="X740:X755" ca="1" si="349" xml:space="preserve"> Z716 + IF(Y739 &lt; 0, -Y739, 0)</f>
        <v>648</v>
      </c>
      <c r="Y740" s="62">
        <f t="shared" ca="1" si="331"/>
        <v>1414</v>
      </c>
      <c r="Z740" s="62">
        <f t="shared" ca="1" si="332"/>
        <v>1414</v>
      </c>
      <c r="AA740" s="62">
        <f t="shared" ca="1" si="339"/>
        <v>1397505.2749999999</v>
      </c>
      <c r="AB740" s="43">
        <f ca="1">SUM(Z$12:Z740)</f>
        <v>712381.27500000002</v>
      </c>
      <c r="AC740" s="60">
        <f ca="1">SUM(X$12:X740)+SUMIF(Y$12:Y740, "&lt;0")</f>
        <v>685124</v>
      </c>
      <c r="AE740" s="61">
        <v>44911</v>
      </c>
      <c r="AF740" s="62">
        <f t="shared" ca="1" si="325"/>
        <v>1562</v>
      </c>
      <c r="AG740" s="62">
        <f t="shared" ca="1" si="346"/>
        <v>1562</v>
      </c>
      <c r="AH740" s="62">
        <f t="shared" ref="AH740:AH755" ca="1" si="350" xml:space="preserve"> AJ716 + IF(AI739 &lt; 0, -AI739, 0)</f>
        <v>408</v>
      </c>
      <c r="AI740" s="62">
        <f t="shared" ca="1" si="333"/>
        <v>1154</v>
      </c>
      <c r="AJ740" s="62">
        <f t="shared" ca="1" si="334"/>
        <v>1154</v>
      </c>
      <c r="AK740" s="62">
        <f t="shared" ca="1" si="340"/>
        <v>1089255.2749999999</v>
      </c>
      <c r="AL740" s="43">
        <f ca="1">SUM(AJ$12:AJ740)</f>
        <v>555211.27500000002</v>
      </c>
      <c r="AM740" s="60">
        <f ca="1">SUM(AH$12:AH740)+SUMIF(AI$12:AI740, "&lt;0")</f>
        <v>534044</v>
      </c>
      <c r="AO740" s="61">
        <v>44911</v>
      </c>
      <c r="AP740" s="62">
        <f t="shared" ca="1" si="326"/>
        <v>2062</v>
      </c>
      <c r="AQ740" s="62">
        <f t="shared" ca="1" si="347"/>
        <v>2062</v>
      </c>
      <c r="AR740" s="62">
        <f t="shared" ref="AR740:AR755" ca="1" si="351" xml:space="preserve"> AT716 + IF(AS739 &lt; 0, -AS739, 0)</f>
        <v>648</v>
      </c>
      <c r="AS740" s="62">
        <f t="shared" ca="1" si="335"/>
        <v>1414</v>
      </c>
      <c r="AT740" s="62">
        <f t="shared" ca="1" si="336"/>
        <v>1414</v>
      </c>
      <c r="AU740" s="62">
        <f t="shared" ca="1" si="341"/>
        <v>1422505.2749999999</v>
      </c>
      <c r="AV740" s="43">
        <f ca="1">SUM(AT$12:AT740)</f>
        <v>724901.27500000002</v>
      </c>
      <c r="AW740" s="60">
        <f ca="1">SUM(AR$12:AR740)+SUMIF(AS$12:AS740, "&lt;0")</f>
        <v>697604</v>
      </c>
    </row>
    <row r="741" spans="1:49" x14ac:dyDescent="0.2">
      <c r="A741" s="33">
        <v>44912</v>
      </c>
      <c r="B741" s="54">
        <f ca="1">IF($A741&gt;= $C$5,$C$6, INDEX('[1]Historical Data'!$C$2:$C$745, MATCH(A741, '[1]Historical Data'!$A$2:$A$745, 0)))</f>
        <v>1062</v>
      </c>
      <c r="C741" s="62">
        <f t="shared" ca="1" si="343"/>
        <v>1062</v>
      </c>
      <c r="D741" s="62">
        <f t="shared" ref="D741:D785" ca="1" si="352" xml:space="preserve"> F717 + IF(E740 &lt; 0, -E740, 0)</f>
        <v>1062</v>
      </c>
      <c r="E741" s="62">
        <f t="shared" ca="1" si="327"/>
        <v>0</v>
      </c>
      <c r="F741" s="62">
        <f t="shared" ca="1" si="324"/>
        <v>0</v>
      </c>
      <c r="G741" s="62">
        <f t="shared" ca="1" si="337"/>
        <v>757067.27500000002</v>
      </c>
      <c r="H741" s="43">
        <f ca="1">SUM(F$12:F741)</f>
        <v>385521.27500000002</v>
      </c>
      <c r="I741" s="60">
        <f ca="1">SUM(D$12:D741)+SUMIF(E$12:E741, "&lt;0")</f>
        <v>371546</v>
      </c>
      <c r="J741" s="43"/>
      <c r="K741" s="61">
        <v>44912</v>
      </c>
      <c r="L741" s="62">
        <f t="shared" ca="1" si="328"/>
        <v>1562</v>
      </c>
      <c r="M741" s="62">
        <f t="shared" ca="1" si="344"/>
        <v>1562</v>
      </c>
      <c r="N741" s="62">
        <f t="shared" ca="1" si="348"/>
        <v>1402</v>
      </c>
      <c r="O741" s="62">
        <f t="shared" ca="1" si="329"/>
        <v>160</v>
      </c>
      <c r="P741" s="62">
        <f t="shared" ca="1" si="330"/>
        <v>160</v>
      </c>
      <c r="Q741" s="62">
        <f t="shared" ca="1" si="338"/>
        <v>1078317.2749999999</v>
      </c>
      <c r="R741" s="43">
        <f ca="1">SUM(P$12:P741)</f>
        <v>549111.27500000002</v>
      </c>
      <c r="S741" s="60">
        <f ca="1">SUM(N$12:N741)+SUMIF(O$12:O741, "&lt;0")</f>
        <v>529206</v>
      </c>
      <c r="U741" s="61">
        <v>44912</v>
      </c>
      <c r="V741" s="62">
        <f t="shared" ca="1" si="342"/>
        <v>2062</v>
      </c>
      <c r="W741" s="62">
        <f t="shared" ca="1" si="345"/>
        <v>2062</v>
      </c>
      <c r="X741" s="62">
        <f t="shared" ca="1" si="349"/>
        <v>1742</v>
      </c>
      <c r="Y741" s="62">
        <f t="shared" ca="1" si="331"/>
        <v>320</v>
      </c>
      <c r="Z741" s="62">
        <f t="shared" ca="1" si="332"/>
        <v>320</v>
      </c>
      <c r="AA741" s="62">
        <f t="shared" ca="1" si="339"/>
        <v>1399567.2749999999</v>
      </c>
      <c r="AB741" s="43">
        <f ca="1">SUM(Z$12:Z741)</f>
        <v>712701.27500000002</v>
      </c>
      <c r="AC741" s="60">
        <f ca="1">SUM(X$12:X741)+SUMIF(Y$12:Y741, "&lt;0")</f>
        <v>686866</v>
      </c>
      <c r="AE741" s="61">
        <v>44912</v>
      </c>
      <c r="AF741" s="62">
        <f t="shared" ca="1" si="325"/>
        <v>1562</v>
      </c>
      <c r="AG741" s="62">
        <f t="shared" ca="1" si="346"/>
        <v>1562</v>
      </c>
      <c r="AH741" s="62">
        <f t="shared" ca="1" si="350"/>
        <v>1502</v>
      </c>
      <c r="AI741" s="62">
        <f t="shared" ca="1" si="333"/>
        <v>60</v>
      </c>
      <c r="AJ741" s="62">
        <f t="shared" ca="1" si="334"/>
        <v>60</v>
      </c>
      <c r="AK741" s="62">
        <f t="shared" ca="1" si="340"/>
        <v>1090817.2749999999</v>
      </c>
      <c r="AL741" s="43">
        <f ca="1">SUM(AJ$12:AJ741)</f>
        <v>555271.27500000002</v>
      </c>
      <c r="AM741" s="60">
        <f ca="1">SUM(AH$12:AH741)+SUMIF(AI$12:AI741, "&lt;0")</f>
        <v>535546</v>
      </c>
      <c r="AO741" s="61">
        <v>44912</v>
      </c>
      <c r="AP741" s="62">
        <f t="shared" ca="1" si="326"/>
        <v>2062</v>
      </c>
      <c r="AQ741" s="62">
        <f t="shared" ca="1" si="347"/>
        <v>2062</v>
      </c>
      <c r="AR741" s="62">
        <f t="shared" ca="1" si="351"/>
        <v>1942</v>
      </c>
      <c r="AS741" s="62">
        <f t="shared" ca="1" si="335"/>
        <v>120</v>
      </c>
      <c r="AT741" s="62">
        <f t="shared" ca="1" si="336"/>
        <v>120</v>
      </c>
      <c r="AU741" s="62">
        <f t="shared" ca="1" si="341"/>
        <v>1424567.2749999999</v>
      </c>
      <c r="AV741" s="43">
        <f ca="1">SUM(AT$12:AT741)</f>
        <v>725021.27500000002</v>
      </c>
      <c r="AW741" s="60">
        <f ca="1">SUM(AR$12:AR741)+SUMIF(AS$12:AS741, "&lt;0")</f>
        <v>699546</v>
      </c>
    </row>
    <row r="742" spans="1:49" x14ac:dyDescent="0.2">
      <c r="A742" s="33">
        <v>44913</v>
      </c>
      <c r="B742" s="54">
        <f ca="1">IF($A742&gt;= $C$5,$C$6, INDEX('[1]Historical Data'!$C$2:$C$745, MATCH(A742, '[1]Historical Data'!$A$2:$A$745, 0)))</f>
        <v>1062</v>
      </c>
      <c r="C742" s="62">
        <f t="shared" ca="1" si="343"/>
        <v>1062</v>
      </c>
      <c r="D742" s="62">
        <f t="shared" ca="1" si="352"/>
        <v>1062</v>
      </c>
      <c r="E742" s="62">
        <f t="shared" ca="1" si="327"/>
        <v>0</v>
      </c>
      <c r="F742" s="62">
        <f t="shared" ca="1" si="324"/>
        <v>0</v>
      </c>
      <c r="G742" s="62">
        <f t="shared" ca="1" si="337"/>
        <v>758129.27500000002</v>
      </c>
      <c r="H742" s="43">
        <f ca="1">SUM(F$12:F742)</f>
        <v>385521.27500000002</v>
      </c>
      <c r="I742" s="60">
        <f ca="1">SUM(D$12:D742)+SUMIF(E$12:E742, "&lt;0")</f>
        <v>372608</v>
      </c>
      <c r="J742" s="43"/>
      <c r="K742" s="61">
        <v>44913</v>
      </c>
      <c r="L742" s="62">
        <f t="shared" ca="1" si="328"/>
        <v>1562</v>
      </c>
      <c r="M742" s="62">
        <f t="shared" ca="1" si="344"/>
        <v>1562</v>
      </c>
      <c r="N742" s="62">
        <f t="shared" ca="1" si="348"/>
        <v>1407</v>
      </c>
      <c r="O742" s="62">
        <f t="shared" ca="1" si="329"/>
        <v>155</v>
      </c>
      <c r="P742" s="62">
        <f t="shared" ca="1" si="330"/>
        <v>155</v>
      </c>
      <c r="Q742" s="62">
        <f t="shared" ca="1" si="338"/>
        <v>1079879.2749999999</v>
      </c>
      <c r="R742" s="43">
        <f ca="1">SUM(P$12:P742)</f>
        <v>549266.27500000002</v>
      </c>
      <c r="S742" s="60">
        <f ca="1">SUM(N$12:N742)+SUMIF(O$12:O742, "&lt;0")</f>
        <v>530613</v>
      </c>
      <c r="U742" s="61">
        <v>44913</v>
      </c>
      <c r="V742" s="62">
        <f t="shared" ca="1" si="342"/>
        <v>2062</v>
      </c>
      <c r="W742" s="62">
        <f t="shared" ca="1" si="345"/>
        <v>2062</v>
      </c>
      <c r="X742" s="62">
        <f t="shared" ca="1" si="349"/>
        <v>1752</v>
      </c>
      <c r="Y742" s="62">
        <f t="shared" ca="1" si="331"/>
        <v>310</v>
      </c>
      <c r="Z742" s="62">
        <f t="shared" ca="1" si="332"/>
        <v>310</v>
      </c>
      <c r="AA742" s="62">
        <f t="shared" ca="1" si="339"/>
        <v>1401629.2749999999</v>
      </c>
      <c r="AB742" s="43">
        <f ca="1">SUM(Z$12:Z742)</f>
        <v>713011.27500000002</v>
      </c>
      <c r="AC742" s="60">
        <f ca="1">SUM(X$12:X742)+SUMIF(Y$12:Y742, "&lt;0")</f>
        <v>688618</v>
      </c>
      <c r="AE742" s="61">
        <v>44913</v>
      </c>
      <c r="AF742" s="62">
        <f t="shared" ca="1" si="325"/>
        <v>1562</v>
      </c>
      <c r="AG742" s="62">
        <f t="shared" ca="1" si="346"/>
        <v>1562</v>
      </c>
      <c r="AH742" s="62">
        <f t="shared" ca="1" si="350"/>
        <v>1512</v>
      </c>
      <c r="AI742" s="62">
        <f t="shared" ca="1" si="333"/>
        <v>50</v>
      </c>
      <c r="AJ742" s="62">
        <f t="shared" ca="1" si="334"/>
        <v>50</v>
      </c>
      <c r="AK742" s="62">
        <f t="shared" ca="1" si="340"/>
        <v>1092379.2749999999</v>
      </c>
      <c r="AL742" s="43">
        <f ca="1">SUM(AJ$12:AJ742)</f>
        <v>555321.27500000002</v>
      </c>
      <c r="AM742" s="60">
        <f ca="1">SUM(AH$12:AH742)+SUMIF(AI$12:AI742, "&lt;0")</f>
        <v>537058</v>
      </c>
      <c r="AO742" s="61">
        <v>44913</v>
      </c>
      <c r="AP742" s="62">
        <f t="shared" ca="1" si="326"/>
        <v>2062</v>
      </c>
      <c r="AQ742" s="62">
        <f t="shared" ca="1" si="347"/>
        <v>2062</v>
      </c>
      <c r="AR742" s="62">
        <f t="shared" ca="1" si="351"/>
        <v>1692</v>
      </c>
      <c r="AS742" s="62">
        <f t="shared" ca="1" si="335"/>
        <v>370</v>
      </c>
      <c r="AT742" s="62">
        <f t="shared" ca="1" si="336"/>
        <v>370</v>
      </c>
      <c r="AU742" s="62">
        <f t="shared" ca="1" si="341"/>
        <v>1426629.2749999999</v>
      </c>
      <c r="AV742" s="43">
        <f ca="1">SUM(AT$12:AT742)</f>
        <v>725391.27500000002</v>
      </c>
      <c r="AW742" s="60">
        <f ca="1">SUM(AR$12:AR742)+SUMIF(AS$12:AS742, "&lt;0")</f>
        <v>701238</v>
      </c>
    </row>
    <row r="743" spans="1:49" x14ac:dyDescent="0.2">
      <c r="A743" s="33">
        <v>44914</v>
      </c>
      <c r="B743" s="54">
        <f ca="1">IF($A743&gt;= $C$5,$C$6, INDEX('[1]Historical Data'!$C$2:$C$745, MATCH(A743, '[1]Historical Data'!$A$2:$A$745, 0)))</f>
        <v>1062</v>
      </c>
      <c r="C743" s="62">
        <f t="shared" ca="1" si="343"/>
        <v>1062</v>
      </c>
      <c r="D743" s="62">
        <f t="shared" ca="1" si="352"/>
        <v>1062</v>
      </c>
      <c r="E743" s="62">
        <f t="shared" ca="1" si="327"/>
        <v>0</v>
      </c>
      <c r="F743" s="62">
        <f t="shared" ca="1" si="324"/>
        <v>0</v>
      </c>
      <c r="G743" s="62">
        <f t="shared" ca="1" si="337"/>
        <v>759191.27500000002</v>
      </c>
      <c r="H743" s="43">
        <f ca="1">SUM(F$12:F743)</f>
        <v>385521.27500000002</v>
      </c>
      <c r="I743" s="60">
        <f ca="1">SUM(D$12:D743)+SUMIF(E$12:E743, "&lt;0")</f>
        <v>373670</v>
      </c>
      <c r="J743" s="43"/>
      <c r="K743" s="61">
        <v>44914</v>
      </c>
      <c r="L743" s="62">
        <f t="shared" ca="1" si="328"/>
        <v>1562</v>
      </c>
      <c r="M743" s="62">
        <f t="shared" ca="1" si="344"/>
        <v>1562</v>
      </c>
      <c r="N743" s="62">
        <f t="shared" ca="1" si="348"/>
        <v>1412</v>
      </c>
      <c r="O743" s="62">
        <f t="shared" ca="1" si="329"/>
        <v>150</v>
      </c>
      <c r="P743" s="62">
        <f t="shared" ca="1" si="330"/>
        <v>150</v>
      </c>
      <c r="Q743" s="62">
        <f t="shared" ca="1" si="338"/>
        <v>1081441.2749999999</v>
      </c>
      <c r="R743" s="43">
        <f ca="1">SUM(P$12:P743)</f>
        <v>549416.27500000002</v>
      </c>
      <c r="S743" s="60">
        <f ca="1">SUM(N$12:N743)+SUMIF(O$12:O743, "&lt;0")</f>
        <v>532025</v>
      </c>
      <c r="U743" s="61">
        <v>44914</v>
      </c>
      <c r="V743" s="62">
        <f t="shared" ca="1" si="342"/>
        <v>2062</v>
      </c>
      <c r="W743" s="62">
        <f t="shared" ca="1" si="345"/>
        <v>2062</v>
      </c>
      <c r="X743" s="62">
        <f t="shared" ca="1" si="349"/>
        <v>1762</v>
      </c>
      <c r="Y743" s="62">
        <f t="shared" ca="1" si="331"/>
        <v>300</v>
      </c>
      <c r="Z743" s="62">
        <f t="shared" ca="1" si="332"/>
        <v>300</v>
      </c>
      <c r="AA743" s="62">
        <f t="shared" ca="1" si="339"/>
        <v>1403691.2749999999</v>
      </c>
      <c r="AB743" s="43">
        <f ca="1">SUM(Z$12:Z743)</f>
        <v>713311.27500000002</v>
      </c>
      <c r="AC743" s="60">
        <f ca="1">SUM(X$12:X743)+SUMIF(Y$12:Y743, "&lt;0")</f>
        <v>690380</v>
      </c>
      <c r="AE743" s="61">
        <v>44914</v>
      </c>
      <c r="AF743" s="62">
        <f t="shared" ca="1" si="325"/>
        <v>1562</v>
      </c>
      <c r="AG743" s="62">
        <f t="shared" ca="1" si="346"/>
        <v>1562</v>
      </c>
      <c r="AH743" s="62">
        <f t="shared" ca="1" si="350"/>
        <v>1522</v>
      </c>
      <c r="AI743" s="62">
        <f t="shared" ca="1" si="333"/>
        <v>40</v>
      </c>
      <c r="AJ743" s="62">
        <f t="shared" ca="1" si="334"/>
        <v>40</v>
      </c>
      <c r="AK743" s="62">
        <f t="shared" ca="1" si="340"/>
        <v>1093941.2749999999</v>
      </c>
      <c r="AL743" s="43">
        <f ca="1">SUM(AJ$12:AJ743)</f>
        <v>555361.27500000002</v>
      </c>
      <c r="AM743" s="60">
        <f ca="1">SUM(AH$12:AH743)+SUMIF(AI$12:AI743, "&lt;0")</f>
        <v>538580</v>
      </c>
      <c r="AO743" s="61">
        <v>44914</v>
      </c>
      <c r="AP743" s="62">
        <f t="shared" ca="1" si="326"/>
        <v>2062</v>
      </c>
      <c r="AQ743" s="62">
        <f t="shared" ca="1" si="347"/>
        <v>2062</v>
      </c>
      <c r="AR743" s="62">
        <f t="shared" ca="1" si="351"/>
        <v>1681.7210000000014</v>
      </c>
      <c r="AS743" s="62">
        <f t="shared" ca="1" si="335"/>
        <v>380.27899999999863</v>
      </c>
      <c r="AT743" s="62">
        <f t="shared" ca="1" si="336"/>
        <v>380.27899999999863</v>
      </c>
      <c r="AU743" s="62">
        <f t="shared" ca="1" si="341"/>
        <v>1428691.2749999999</v>
      </c>
      <c r="AV743" s="43">
        <f ca="1">SUM(AT$12:AT743)</f>
        <v>725771.554</v>
      </c>
      <c r="AW743" s="60">
        <f ca="1">SUM(AR$12:AR743)+SUMIF(AS$12:AS743, "&lt;0")</f>
        <v>702919.72100000002</v>
      </c>
    </row>
    <row r="744" spans="1:49" x14ac:dyDescent="0.2">
      <c r="A744" s="33">
        <v>44915</v>
      </c>
      <c r="B744" s="54">
        <f ca="1">IF($A744&gt;= $C$5,$C$6, INDEX('[1]Historical Data'!$C$2:$C$745, MATCH(A744, '[1]Historical Data'!$A$2:$A$745, 0)))</f>
        <v>1062</v>
      </c>
      <c r="C744" s="62">
        <f t="shared" ca="1" si="343"/>
        <v>1062</v>
      </c>
      <c r="D744" s="62">
        <f t="shared" ca="1" si="352"/>
        <v>1062</v>
      </c>
      <c r="E744" s="62">
        <f t="shared" ca="1" si="327"/>
        <v>0</v>
      </c>
      <c r="F744" s="62">
        <f t="shared" ca="1" si="324"/>
        <v>0</v>
      </c>
      <c r="G744" s="62">
        <f t="shared" ca="1" si="337"/>
        <v>760253.27500000002</v>
      </c>
      <c r="H744" s="43">
        <f ca="1">SUM(F$12:F744)</f>
        <v>385521.27500000002</v>
      </c>
      <c r="I744" s="60">
        <f ca="1">SUM(D$12:D744)+SUMIF(E$12:E744, "&lt;0")</f>
        <v>374732</v>
      </c>
      <c r="J744" s="43"/>
      <c r="K744" s="61">
        <v>44915</v>
      </c>
      <c r="L744" s="62">
        <f t="shared" ca="1" si="328"/>
        <v>1562</v>
      </c>
      <c r="M744" s="62">
        <f t="shared" ca="1" si="344"/>
        <v>1562</v>
      </c>
      <c r="N744" s="62">
        <f t="shared" ca="1" si="348"/>
        <v>1121.2750000000015</v>
      </c>
      <c r="O744" s="62">
        <f t="shared" ca="1" si="329"/>
        <v>440.72499999999854</v>
      </c>
      <c r="P744" s="62">
        <f t="shared" ca="1" si="330"/>
        <v>440.72499999999854</v>
      </c>
      <c r="Q744" s="62">
        <f t="shared" ca="1" si="338"/>
        <v>1083003.2749999999</v>
      </c>
      <c r="R744" s="43">
        <f ca="1">SUM(P$12:P744)</f>
        <v>549857</v>
      </c>
      <c r="S744" s="60">
        <f ca="1">SUM(N$12:N744)+SUMIF(O$12:O744, "&lt;0")</f>
        <v>533146.27500000002</v>
      </c>
      <c r="U744" s="61">
        <v>44915</v>
      </c>
      <c r="V744" s="62">
        <f t="shared" ca="1" si="342"/>
        <v>2062</v>
      </c>
      <c r="W744" s="62">
        <f t="shared" ca="1" si="345"/>
        <v>2062</v>
      </c>
      <c r="X744" s="62">
        <f t="shared" ca="1" si="349"/>
        <v>1046.2750000000015</v>
      </c>
      <c r="Y744" s="62">
        <f t="shared" ca="1" si="331"/>
        <v>1015.7249999999985</v>
      </c>
      <c r="Z744" s="62">
        <f t="shared" ca="1" si="332"/>
        <v>1015.7249999999985</v>
      </c>
      <c r="AA744" s="62">
        <f t="shared" ca="1" si="339"/>
        <v>1405753.2749999999</v>
      </c>
      <c r="AB744" s="43">
        <f ca="1">SUM(Z$12:Z744)</f>
        <v>714327</v>
      </c>
      <c r="AC744" s="60">
        <f ca="1">SUM(X$12:X744)+SUMIF(Y$12:Y744, "&lt;0")</f>
        <v>691426.27500000002</v>
      </c>
      <c r="AE744" s="61">
        <v>44915</v>
      </c>
      <c r="AF744" s="62">
        <f t="shared" ca="1" si="325"/>
        <v>1562</v>
      </c>
      <c r="AG744" s="62">
        <f t="shared" ca="1" si="346"/>
        <v>1562</v>
      </c>
      <c r="AH744" s="62">
        <f t="shared" ca="1" si="350"/>
        <v>806.27500000000146</v>
      </c>
      <c r="AI744" s="62">
        <f t="shared" ca="1" si="333"/>
        <v>755.72499999999854</v>
      </c>
      <c r="AJ744" s="62">
        <f t="shared" ca="1" si="334"/>
        <v>755.72499999999854</v>
      </c>
      <c r="AK744" s="62">
        <f t="shared" ca="1" si="340"/>
        <v>1095503.2749999999</v>
      </c>
      <c r="AL744" s="43">
        <f ca="1">SUM(AJ$12:AJ744)</f>
        <v>556117</v>
      </c>
      <c r="AM744" s="60">
        <f ca="1">SUM(AH$12:AH744)+SUMIF(AI$12:AI744, "&lt;0")</f>
        <v>539386.27500000002</v>
      </c>
      <c r="AO744" s="61">
        <v>44915</v>
      </c>
      <c r="AP744" s="62">
        <f t="shared" ca="1" si="326"/>
        <v>2062</v>
      </c>
      <c r="AQ744" s="62">
        <f t="shared" ca="1" si="347"/>
        <v>2062</v>
      </c>
      <c r="AR744" s="62">
        <f t="shared" ca="1" si="351"/>
        <v>986.55400000000009</v>
      </c>
      <c r="AS744" s="62">
        <f t="shared" ca="1" si="335"/>
        <v>1075.4459999999999</v>
      </c>
      <c r="AT744" s="62">
        <f t="shared" ca="1" si="336"/>
        <v>1075.4459999999999</v>
      </c>
      <c r="AU744" s="62">
        <f t="shared" ca="1" si="341"/>
        <v>1430753.2749999999</v>
      </c>
      <c r="AV744" s="43">
        <f ca="1">SUM(AT$12:AT744)</f>
        <v>726847</v>
      </c>
      <c r="AW744" s="60">
        <f ca="1">SUM(AR$12:AR744)+SUMIF(AS$12:AS744, "&lt;0")</f>
        <v>703906.27500000002</v>
      </c>
    </row>
    <row r="745" spans="1:49" x14ac:dyDescent="0.2">
      <c r="A745" s="33">
        <v>44916</v>
      </c>
      <c r="B745" s="54">
        <f ca="1">IF($A745&gt;= $C$5,$C$6, INDEX('[1]Historical Data'!$C$2:$C$745, MATCH(A745, '[1]Historical Data'!$A$2:$A$745, 0)))</f>
        <v>1062</v>
      </c>
      <c r="C745" s="62">
        <f t="shared" ca="1" si="343"/>
        <v>1062</v>
      </c>
      <c r="D745" s="62">
        <f t="shared" ca="1" si="352"/>
        <v>1062</v>
      </c>
      <c r="E745" s="62">
        <f t="shared" ca="1" si="327"/>
        <v>0</v>
      </c>
      <c r="F745" s="62">
        <f t="shared" ca="1" si="324"/>
        <v>0</v>
      </c>
      <c r="G745" s="62">
        <f t="shared" ca="1" si="337"/>
        <v>761315.27500000002</v>
      </c>
      <c r="H745" s="43">
        <f ca="1">SUM(F$12:F745)</f>
        <v>385521.27500000002</v>
      </c>
      <c r="I745" s="60">
        <f ca="1">SUM(D$12:D745)+SUMIF(E$12:E745, "&lt;0")</f>
        <v>375794</v>
      </c>
      <c r="J745" s="43"/>
      <c r="K745" s="61">
        <v>44916</v>
      </c>
      <c r="L745" s="62">
        <f t="shared" ca="1" si="328"/>
        <v>1562</v>
      </c>
      <c r="M745" s="62">
        <f t="shared" ca="1" si="344"/>
        <v>1562</v>
      </c>
      <c r="N745" s="62">
        <f t="shared" ca="1" si="348"/>
        <v>1206</v>
      </c>
      <c r="O745" s="62">
        <f t="shared" ca="1" si="329"/>
        <v>356</v>
      </c>
      <c r="P745" s="62">
        <f t="shared" ca="1" si="330"/>
        <v>356</v>
      </c>
      <c r="Q745" s="62">
        <f t="shared" ca="1" si="338"/>
        <v>1084565.2749999999</v>
      </c>
      <c r="R745" s="43">
        <f ca="1">SUM(P$12:P745)</f>
        <v>550213</v>
      </c>
      <c r="S745" s="60">
        <f ca="1">SUM(N$12:N745)+SUMIF(O$12:O745, "&lt;0")</f>
        <v>534352.27500000002</v>
      </c>
      <c r="U745" s="61">
        <v>44916</v>
      </c>
      <c r="V745" s="62">
        <f t="shared" ca="1" si="342"/>
        <v>2062</v>
      </c>
      <c r="W745" s="62">
        <f t="shared" ca="1" si="345"/>
        <v>2062</v>
      </c>
      <c r="X745" s="62">
        <f t="shared" ca="1" si="349"/>
        <v>1446</v>
      </c>
      <c r="Y745" s="62">
        <f t="shared" ca="1" si="331"/>
        <v>616</v>
      </c>
      <c r="Z745" s="62">
        <f t="shared" ca="1" si="332"/>
        <v>616</v>
      </c>
      <c r="AA745" s="62">
        <f t="shared" ca="1" si="339"/>
        <v>1407815.2749999999</v>
      </c>
      <c r="AB745" s="43">
        <f ca="1">SUM(Z$12:Z745)</f>
        <v>714943</v>
      </c>
      <c r="AC745" s="60">
        <f ca="1">SUM(X$12:X745)+SUMIF(Y$12:Y745, "&lt;0")</f>
        <v>692872.27500000002</v>
      </c>
      <c r="AE745" s="61">
        <v>44916</v>
      </c>
      <c r="AF745" s="62">
        <f t="shared" ca="1" si="325"/>
        <v>1562</v>
      </c>
      <c r="AG745" s="62">
        <f t="shared" ca="1" si="346"/>
        <v>1562</v>
      </c>
      <c r="AH745" s="62">
        <f t="shared" ca="1" si="350"/>
        <v>1206</v>
      </c>
      <c r="AI745" s="62">
        <f t="shared" ca="1" si="333"/>
        <v>356</v>
      </c>
      <c r="AJ745" s="62">
        <f t="shared" ca="1" si="334"/>
        <v>356</v>
      </c>
      <c r="AK745" s="62">
        <f t="shared" ca="1" si="340"/>
        <v>1097065.2749999999</v>
      </c>
      <c r="AL745" s="43">
        <f ca="1">SUM(AJ$12:AJ745)</f>
        <v>556473</v>
      </c>
      <c r="AM745" s="60">
        <f ca="1">SUM(AH$12:AH745)+SUMIF(AI$12:AI745, "&lt;0")</f>
        <v>540592.27500000002</v>
      </c>
      <c r="AO745" s="61">
        <v>44916</v>
      </c>
      <c r="AP745" s="62">
        <f t="shared" ca="1" si="326"/>
        <v>2062</v>
      </c>
      <c r="AQ745" s="62">
        <f t="shared" ca="1" si="347"/>
        <v>2062</v>
      </c>
      <c r="AR745" s="62">
        <f t="shared" ca="1" si="351"/>
        <v>1446</v>
      </c>
      <c r="AS745" s="62">
        <f t="shared" ca="1" si="335"/>
        <v>616</v>
      </c>
      <c r="AT745" s="62">
        <f t="shared" ca="1" si="336"/>
        <v>616</v>
      </c>
      <c r="AU745" s="62">
        <f t="shared" ca="1" si="341"/>
        <v>1432815.2749999999</v>
      </c>
      <c r="AV745" s="43">
        <f ca="1">SUM(AT$12:AT745)</f>
        <v>727463</v>
      </c>
      <c r="AW745" s="60">
        <f ca="1">SUM(AR$12:AR745)+SUMIF(AS$12:AS745, "&lt;0")</f>
        <v>705352.27500000002</v>
      </c>
    </row>
    <row r="746" spans="1:49" x14ac:dyDescent="0.2">
      <c r="A746" s="33">
        <v>44917</v>
      </c>
      <c r="B746" s="54">
        <f ca="1">IF($A746&gt;= $C$5,$C$6, INDEX('[1]Historical Data'!$C$2:$C$745, MATCH(A746, '[1]Historical Data'!$A$2:$A$745, 0)))</f>
        <v>1062</v>
      </c>
      <c r="C746" s="62">
        <f t="shared" ca="1" si="343"/>
        <v>1062</v>
      </c>
      <c r="D746" s="62">
        <f t="shared" ca="1" si="352"/>
        <v>781.27500000000146</v>
      </c>
      <c r="E746" s="62">
        <f t="shared" ca="1" si="327"/>
        <v>280.72499999999854</v>
      </c>
      <c r="F746" s="62">
        <f t="shared" ca="1" si="324"/>
        <v>280.72499999999854</v>
      </c>
      <c r="G746" s="62">
        <f t="shared" ca="1" si="337"/>
        <v>762377.27500000002</v>
      </c>
      <c r="H746" s="43">
        <f ca="1">SUM(F$12:F746)</f>
        <v>385802</v>
      </c>
      <c r="I746" s="60">
        <f ca="1">SUM(D$12:D746)+SUMIF(E$12:E746, "&lt;0")</f>
        <v>376575.27500000002</v>
      </c>
      <c r="J746" s="43"/>
      <c r="K746" s="61">
        <v>44917</v>
      </c>
      <c r="L746" s="62">
        <f t="shared" ca="1" si="328"/>
        <v>1562</v>
      </c>
      <c r="M746" s="62">
        <f t="shared" ca="1" si="344"/>
        <v>1562</v>
      </c>
      <c r="N746" s="62">
        <f t="shared" ca="1" si="348"/>
        <v>988</v>
      </c>
      <c r="O746" s="62">
        <f t="shared" ca="1" si="329"/>
        <v>574</v>
      </c>
      <c r="P746" s="62">
        <f t="shared" ca="1" si="330"/>
        <v>574</v>
      </c>
      <c r="Q746" s="62">
        <f t="shared" ca="1" si="338"/>
        <v>1086127.2749999999</v>
      </c>
      <c r="R746" s="43">
        <f ca="1">SUM(P$12:P746)</f>
        <v>550787</v>
      </c>
      <c r="S746" s="60">
        <f ca="1">SUM(N$12:N746)+SUMIF(O$12:O746, "&lt;0")</f>
        <v>535340.27500000002</v>
      </c>
      <c r="U746" s="61">
        <v>44917</v>
      </c>
      <c r="V746" s="62">
        <f t="shared" ca="1" si="342"/>
        <v>2062</v>
      </c>
      <c r="W746" s="62">
        <f t="shared" ca="1" si="345"/>
        <v>2062</v>
      </c>
      <c r="X746" s="62">
        <f t="shared" ca="1" si="349"/>
        <v>1233</v>
      </c>
      <c r="Y746" s="62">
        <f t="shared" ca="1" si="331"/>
        <v>829</v>
      </c>
      <c r="Z746" s="62">
        <f t="shared" ca="1" si="332"/>
        <v>829</v>
      </c>
      <c r="AA746" s="62">
        <f t="shared" ca="1" si="339"/>
        <v>1409877.2749999999</v>
      </c>
      <c r="AB746" s="43">
        <f ca="1">SUM(Z$12:Z746)</f>
        <v>715772</v>
      </c>
      <c r="AC746" s="60">
        <f ca="1">SUM(X$12:X746)+SUMIF(Y$12:Y746, "&lt;0")</f>
        <v>694105.27500000002</v>
      </c>
      <c r="AE746" s="61">
        <v>44917</v>
      </c>
      <c r="AF746" s="62">
        <f t="shared" ca="1" si="325"/>
        <v>1562</v>
      </c>
      <c r="AG746" s="62">
        <f t="shared" ca="1" si="346"/>
        <v>1562</v>
      </c>
      <c r="AH746" s="62">
        <f t="shared" ca="1" si="350"/>
        <v>993</v>
      </c>
      <c r="AI746" s="62">
        <f t="shared" ca="1" si="333"/>
        <v>569</v>
      </c>
      <c r="AJ746" s="62">
        <f t="shared" ca="1" si="334"/>
        <v>569</v>
      </c>
      <c r="AK746" s="62">
        <f t="shared" ca="1" si="340"/>
        <v>1098627.2749999999</v>
      </c>
      <c r="AL746" s="43">
        <f ca="1">SUM(AJ$12:AJ746)</f>
        <v>557042</v>
      </c>
      <c r="AM746" s="60">
        <f ca="1">SUM(AH$12:AH746)+SUMIF(AI$12:AI746, "&lt;0")</f>
        <v>541585.27500000002</v>
      </c>
      <c r="AO746" s="61">
        <v>44917</v>
      </c>
      <c r="AP746" s="62">
        <f t="shared" ca="1" si="326"/>
        <v>2062</v>
      </c>
      <c r="AQ746" s="62">
        <f t="shared" ca="1" si="347"/>
        <v>2062</v>
      </c>
      <c r="AR746" s="62">
        <f t="shared" ca="1" si="351"/>
        <v>1243</v>
      </c>
      <c r="AS746" s="62">
        <f t="shared" ca="1" si="335"/>
        <v>819</v>
      </c>
      <c r="AT746" s="62">
        <f t="shared" ca="1" si="336"/>
        <v>819</v>
      </c>
      <c r="AU746" s="62">
        <f t="shared" ca="1" si="341"/>
        <v>1434877.2749999999</v>
      </c>
      <c r="AV746" s="43">
        <f ca="1">SUM(AT$12:AT746)</f>
        <v>728282</v>
      </c>
      <c r="AW746" s="60">
        <f ca="1">SUM(AR$12:AR746)+SUMIF(AS$12:AS746, "&lt;0")</f>
        <v>706595.27500000002</v>
      </c>
    </row>
    <row r="747" spans="1:49" x14ac:dyDescent="0.2">
      <c r="A747" s="33">
        <v>44918</v>
      </c>
      <c r="B747" s="54">
        <f ca="1">IF($A747&gt;= $C$5,$C$6, INDEX('[1]Historical Data'!$C$2:$C$745, MATCH(A747, '[1]Historical Data'!$A$2:$A$745, 0)))</f>
        <v>1062</v>
      </c>
      <c r="C747" s="62">
        <f t="shared" ca="1" si="343"/>
        <v>1062</v>
      </c>
      <c r="D747" s="62">
        <f t="shared" ca="1" si="352"/>
        <v>728</v>
      </c>
      <c r="E747" s="62">
        <f t="shared" ca="1" si="327"/>
        <v>334</v>
      </c>
      <c r="F747" s="62">
        <f t="shared" ca="1" si="324"/>
        <v>334</v>
      </c>
      <c r="G747" s="62">
        <f t="shared" ca="1" si="337"/>
        <v>763439.27500000002</v>
      </c>
      <c r="H747" s="43">
        <f ca="1">SUM(F$12:F747)</f>
        <v>386136</v>
      </c>
      <c r="I747" s="60">
        <f ca="1">SUM(D$12:D747)+SUMIF(E$12:E747, "&lt;0")</f>
        <v>377303.27500000002</v>
      </c>
      <c r="J747" s="43"/>
      <c r="K747" s="61">
        <v>44918</v>
      </c>
      <c r="L747" s="62">
        <f t="shared" ca="1" si="328"/>
        <v>1562</v>
      </c>
      <c r="M747" s="62">
        <f t="shared" ca="1" si="344"/>
        <v>1562</v>
      </c>
      <c r="N747" s="62">
        <f t="shared" ca="1" si="348"/>
        <v>978</v>
      </c>
      <c r="O747" s="62">
        <f t="shared" ca="1" si="329"/>
        <v>584</v>
      </c>
      <c r="P747" s="62">
        <f t="shared" ca="1" si="330"/>
        <v>584</v>
      </c>
      <c r="Q747" s="62">
        <f t="shared" ca="1" si="338"/>
        <v>1087689.2749999999</v>
      </c>
      <c r="R747" s="43">
        <f ca="1">SUM(P$12:P747)</f>
        <v>551371</v>
      </c>
      <c r="S747" s="60">
        <f ca="1">SUM(N$12:N747)+SUMIF(O$12:O747, "&lt;0")</f>
        <v>536318.27500000002</v>
      </c>
      <c r="U747" s="61">
        <v>44918</v>
      </c>
      <c r="V747" s="62">
        <f t="shared" ca="1" si="342"/>
        <v>2062</v>
      </c>
      <c r="W747" s="62">
        <f t="shared" ca="1" si="345"/>
        <v>2062</v>
      </c>
      <c r="X747" s="62">
        <f t="shared" ca="1" si="349"/>
        <v>1228</v>
      </c>
      <c r="Y747" s="62">
        <f t="shared" ca="1" si="331"/>
        <v>834</v>
      </c>
      <c r="Z747" s="62">
        <f t="shared" ca="1" si="332"/>
        <v>834</v>
      </c>
      <c r="AA747" s="62">
        <f t="shared" ca="1" si="339"/>
        <v>1411939.2749999999</v>
      </c>
      <c r="AB747" s="43">
        <f ca="1">SUM(Z$12:Z747)</f>
        <v>716606</v>
      </c>
      <c r="AC747" s="60">
        <f ca="1">SUM(X$12:X747)+SUMIF(Y$12:Y747, "&lt;0")</f>
        <v>695333.27500000002</v>
      </c>
      <c r="AE747" s="61">
        <v>44918</v>
      </c>
      <c r="AF747" s="62">
        <f t="shared" ca="1" si="325"/>
        <v>1562</v>
      </c>
      <c r="AG747" s="62">
        <f t="shared" ca="1" si="346"/>
        <v>1562</v>
      </c>
      <c r="AH747" s="62">
        <f t="shared" ca="1" si="350"/>
        <v>988</v>
      </c>
      <c r="AI747" s="62">
        <f t="shared" ca="1" si="333"/>
        <v>574</v>
      </c>
      <c r="AJ747" s="62">
        <f t="shared" ca="1" si="334"/>
        <v>574</v>
      </c>
      <c r="AK747" s="62">
        <f t="shared" ca="1" si="340"/>
        <v>1100189.2749999999</v>
      </c>
      <c r="AL747" s="43">
        <f ca="1">SUM(AJ$12:AJ747)</f>
        <v>557616</v>
      </c>
      <c r="AM747" s="60">
        <f ca="1">SUM(AH$12:AH747)+SUMIF(AI$12:AI747, "&lt;0")</f>
        <v>542573.27500000002</v>
      </c>
      <c r="AO747" s="61">
        <v>44918</v>
      </c>
      <c r="AP747" s="62">
        <f t="shared" ca="1" si="326"/>
        <v>2062</v>
      </c>
      <c r="AQ747" s="62">
        <f t="shared" ca="1" si="347"/>
        <v>2062</v>
      </c>
      <c r="AR747" s="62">
        <f t="shared" ca="1" si="351"/>
        <v>1248</v>
      </c>
      <c r="AS747" s="62">
        <f t="shared" ca="1" si="335"/>
        <v>814</v>
      </c>
      <c r="AT747" s="62">
        <f t="shared" ca="1" si="336"/>
        <v>814</v>
      </c>
      <c r="AU747" s="62">
        <f t="shared" ca="1" si="341"/>
        <v>1436939.2749999999</v>
      </c>
      <c r="AV747" s="43">
        <f ca="1">SUM(AT$12:AT747)</f>
        <v>729096</v>
      </c>
      <c r="AW747" s="60">
        <f ca="1">SUM(AR$12:AR747)+SUMIF(AS$12:AS747, "&lt;0")</f>
        <v>707843.27500000002</v>
      </c>
    </row>
    <row r="748" spans="1:49" x14ac:dyDescent="0.2">
      <c r="A748" s="33">
        <v>44919</v>
      </c>
      <c r="B748" s="54">
        <f ca="1">IF($A748&gt;= $C$5,$C$6, INDEX('[1]Historical Data'!$C$2:$C$745, MATCH(A748, '[1]Historical Data'!$A$2:$A$745, 0)))</f>
        <v>1062</v>
      </c>
      <c r="C748" s="62">
        <f t="shared" ca="1" si="343"/>
        <v>1062</v>
      </c>
      <c r="D748" s="62">
        <f t="shared" ca="1" si="352"/>
        <v>1018</v>
      </c>
      <c r="E748" s="62">
        <f t="shared" ca="1" si="327"/>
        <v>44</v>
      </c>
      <c r="F748" s="62">
        <f t="shared" ca="1" si="324"/>
        <v>44</v>
      </c>
      <c r="G748" s="62">
        <f t="shared" ca="1" si="337"/>
        <v>764501.27500000002</v>
      </c>
      <c r="H748" s="43">
        <f ca="1">SUM(F$12:F748)</f>
        <v>386180</v>
      </c>
      <c r="I748" s="60">
        <f ca="1">SUM(D$12:D748)+SUMIF(E$12:E748, "&lt;0")</f>
        <v>378321.27500000002</v>
      </c>
      <c r="J748" s="43"/>
      <c r="K748" s="61">
        <v>44919</v>
      </c>
      <c r="L748" s="62">
        <f t="shared" ca="1" si="328"/>
        <v>1562</v>
      </c>
      <c r="M748" s="62">
        <f t="shared" ca="1" si="344"/>
        <v>1562</v>
      </c>
      <c r="N748" s="62">
        <f t="shared" ca="1" si="348"/>
        <v>1273</v>
      </c>
      <c r="O748" s="62">
        <f t="shared" ca="1" si="329"/>
        <v>289</v>
      </c>
      <c r="P748" s="62">
        <f t="shared" ca="1" si="330"/>
        <v>289</v>
      </c>
      <c r="Q748" s="62">
        <f t="shared" ca="1" si="338"/>
        <v>1089251.2749999999</v>
      </c>
      <c r="R748" s="43">
        <f ca="1">SUM(P$12:P748)</f>
        <v>551660</v>
      </c>
      <c r="S748" s="60">
        <f ca="1">SUM(N$12:N748)+SUMIF(O$12:O748, "&lt;0")</f>
        <v>537591.27500000002</v>
      </c>
      <c r="U748" s="61">
        <v>44919</v>
      </c>
      <c r="V748" s="62">
        <f t="shared" ca="1" si="342"/>
        <v>2062</v>
      </c>
      <c r="W748" s="62">
        <f t="shared" ca="1" si="345"/>
        <v>2062</v>
      </c>
      <c r="X748" s="62">
        <f t="shared" ca="1" si="349"/>
        <v>1528</v>
      </c>
      <c r="Y748" s="62">
        <f t="shared" ca="1" si="331"/>
        <v>534</v>
      </c>
      <c r="Z748" s="62">
        <f t="shared" ca="1" si="332"/>
        <v>534</v>
      </c>
      <c r="AA748" s="62">
        <f t="shared" ca="1" si="339"/>
        <v>1414001.2749999999</v>
      </c>
      <c r="AB748" s="43">
        <f ca="1">SUM(Z$12:Z748)</f>
        <v>717140</v>
      </c>
      <c r="AC748" s="60">
        <f ca="1">SUM(X$12:X748)+SUMIF(Y$12:Y748, "&lt;0")</f>
        <v>696861.27500000002</v>
      </c>
      <c r="AE748" s="61">
        <v>44919</v>
      </c>
      <c r="AF748" s="62">
        <f t="shared" ca="1" si="325"/>
        <v>1562</v>
      </c>
      <c r="AG748" s="62">
        <f t="shared" ca="1" si="346"/>
        <v>1562</v>
      </c>
      <c r="AH748" s="62">
        <f t="shared" ca="1" si="350"/>
        <v>1278</v>
      </c>
      <c r="AI748" s="62">
        <f t="shared" ca="1" si="333"/>
        <v>284</v>
      </c>
      <c r="AJ748" s="62">
        <f t="shared" ca="1" si="334"/>
        <v>284</v>
      </c>
      <c r="AK748" s="62">
        <f t="shared" ca="1" si="340"/>
        <v>1101751.2749999999</v>
      </c>
      <c r="AL748" s="43">
        <f ca="1">SUM(AJ$12:AJ748)</f>
        <v>557900</v>
      </c>
      <c r="AM748" s="60">
        <f ca="1">SUM(AH$12:AH748)+SUMIF(AI$12:AI748, "&lt;0")</f>
        <v>543851.27500000002</v>
      </c>
      <c r="AO748" s="61">
        <v>44919</v>
      </c>
      <c r="AP748" s="62">
        <f t="shared" ca="1" si="326"/>
        <v>2062</v>
      </c>
      <c r="AQ748" s="62">
        <f t="shared" ca="1" si="347"/>
        <v>2062</v>
      </c>
      <c r="AR748" s="62">
        <f t="shared" ca="1" si="351"/>
        <v>1538</v>
      </c>
      <c r="AS748" s="62">
        <f t="shared" ca="1" si="335"/>
        <v>524</v>
      </c>
      <c r="AT748" s="62">
        <f t="shared" ca="1" si="336"/>
        <v>524</v>
      </c>
      <c r="AU748" s="62">
        <f t="shared" ca="1" si="341"/>
        <v>1439001.2749999999</v>
      </c>
      <c r="AV748" s="43">
        <f ca="1">SUM(AT$12:AT748)</f>
        <v>729620</v>
      </c>
      <c r="AW748" s="60">
        <f ca="1">SUM(AR$12:AR748)+SUMIF(AS$12:AS748, "&lt;0")</f>
        <v>709381.27500000002</v>
      </c>
    </row>
    <row r="749" spans="1:49" x14ac:dyDescent="0.2">
      <c r="A749" s="33">
        <v>44920</v>
      </c>
      <c r="B749" s="54">
        <f ca="1">IF($A749&gt;= $C$5,$C$6, INDEX('[1]Historical Data'!$C$2:$C$745, MATCH(A749, '[1]Historical Data'!$A$2:$A$745, 0)))</f>
        <v>1062</v>
      </c>
      <c r="C749" s="62">
        <f t="shared" ca="1" si="343"/>
        <v>1062</v>
      </c>
      <c r="D749" s="62">
        <f t="shared" ca="1" si="352"/>
        <v>729</v>
      </c>
      <c r="E749" s="62">
        <f t="shared" ca="1" si="327"/>
        <v>333</v>
      </c>
      <c r="F749" s="62">
        <f t="shared" ca="1" si="324"/>
        <v>333</v>
      </c>
      <c r="G749" s="62">
        <f t="shared" ca="1" si="337"/>
        <v>765563.27500000002</v>
      </c>
      <c r="H749" s="43">
        <f ca="1">SUM(F$12:F749)</f>
        <v>386513</v>
      </c>
      <c r="I749" s="60">
        <f ca="1">SUM(D$12:D749)+SUMIF(E$12:E749, "&lt;0")</f>
        <v>379050.27500000002</v>
      </c>
      <c r="J749" s="43"/>
      <c r="K749" s="61">
        <v>44920</v>
      </c>
      <c r="L749" s="62">
        <f t="shared" ca="1" si="328"/>
        <v>1562</v>
      </c>
      <c r="M749" s="62">
        <f t="shared" ca="1" si="344"/>
        <v>1562</v>
      </c>
      <c r="N749" s="62">
        <f t="shared" ca="1" si="348"/>
        <v>989</v>
      </c>
      <c r="O749" s="62">
        <f t="shared" ca="1" si="329"/>
        <v>573</v>
      </c>
      <c r="P749" s="62">
        <f t="shared" ca="1" si="330"/>
        <v>573</v>
      </c>
      <c r="Q749" s="62">
        <f t="shared" ca="1" si="338"/>
        <v>1090813.2749999999</v>
      </c>
      <c r="R749" s="43">
        <f ca="1">SUM(P$12:P749)</f>
        <v>552233</v>
      </c>
      <c r="S749" s="60">
        <f ca="1">SUM(N$12:N749)+SUMIF(O$12:O749, "&lt;0")</f>
        <v>538580.27500000002</v>
      </c>
      <c r="U749" s="61">
        <v>44920</v>
      </c>
      <c r="V749" s="62">
        <f t="shared" ca="1" si="342"/>
        <v>2062</v>
      </c>
      <c r="W749" s="62">
        <f t="shared" ca="1" si="345"/>
        <v>2062</v>
      </c>
      <c r="X749" s="62">
        <f t="shared" ca="1" si="349"/>
        <v>1249</v>
      </c>
      <c r="Y749" s="62">
        <f t="shared" ca="1" si="331"/>
        <v>813</v>
      </c>
      <c r="Z749" s="62">
        <f t="shared" ca="1" si="332"/>
        <v>813</v>
      </c>
      <c r="AA749" s="62">
        <f t="shared" ca="1" si="339"/>
        <v>1416063.2749999999</v>
      </c>
      <c r="AB749" s="43">
        <f ca="1">SUM(Z$12:Z749)</f>
        <v>717953</v>
      </c>
      <c r="AC749" s="60">
        <f ca="1">SUM(X$12:X749)+SUMIF(Y$12:Y749, "&lt;0")</f>
        <v>698110.27500000002</v>
      </c>
      <c r="AE749" s="61">
        <v>44920</v>
      </c>
      <c r="AF749" s="62">
        <f t="shared" ca="1" si="325"/>
        <v>1562</v>
      </c>
      <c r="AG749" s="62">
        <f t="shared" ca="1" si="346"/>
        <v>1562</v>
      </c>
      <c r="AH749" s="62">
        <f t="shared" ca="1" si="350"/>
        <v>989</v>
      </c>
      <c r="AI749" s="62">
        <f t="shared" ca="1" si="333"/>
        <v>573</v>
      </c>
      <c r="AJ749" s="62">
        <f t="shared" ca="1" si="334"/>
        <v>573</v>
      </c>
      <c r="AK749" s="62">
        <f t="shared" ca="1" si="340"/>
        <v>1103313.2749999999</v>
      </c>
      <c r="AL749" s="43">
        <f ca="1">SUM(AJ$12:AJ749)</f>
        <v>558473</v>
      </c>
      <c r="AM749" s="60">
        <f ca="1">SUM(AH$12:AH749)+SUMIF(AI$12:AI749, "&lt;0")</f>
        <v>544840.27500000002</v>
      </c>
      <c r="AO749" s="61">
        <v>44920</v>
      </c>
      <c r="AP749" s="62">
        <f t="shared" ca="1" si="326"/>
        <v>2062</v>
      </c>
      <c r="AQ749" s="62">
        <f t="shared" ca="1" si="347"/>
        <v>2062</v>
      </c>
      <c r="AR749" s="62">
        <f t="shared" ca="1" si="351"/>
        <v>1249</v>
      </c>
      <c r="AS749" s="62">
        <f t="shared" ca="1" si="335"/>
        <v>813</v>
      </c>
      <c r="AT749" s="62">
        <f t="shared" ca="1" si="336"/>
        <v>813</v>
      </c>
      <c r="AU749" s="62">
        <f t="shared" ca="1" si="341"/>
        <v>1441063.2749999999</v>
      </c>
      <c r="AV749" s="43">
        <f ca="1">SUM(AT$12:AT749)</f>
        <v>730433</v>
      </c>
      <c r="AW749" s="60">
        <f ca="1">SUM(AR$12:AR749)+SUMIF(AS$12:AS749, "&lt;0")</f>
        <v>710630.27500000002</v>
      </c>
    </row>
    <row r="750" spans="1:49" x14ac:dyDescent="0.2">
      <c r="A750" s="33">
        <v>44921</v>
      </c>
      <c r="B750" s="54">
        <f ca="1">IF($A750&gt;= $C$5,$C$6, INDEX('[1]Historical Data'!$C$2:$C$745, MATCH(A750, '[1]Historical Data'!$A$2:$A$745, 0)))</f>
        <v>1062</v>
      </c>
      <c r="C750" s="62">
        <f t="shared" ca="1" si="343"/>
        <v>1062</v>
      </c>
      <c r="D750" s="62">
        <f t="shared" ca="1" si="352"/>
        <v>674</v>
      </c>
      <c r="E750" s="62">
        <f t="shared" ca="1" si="327"/>
        <v>388</v>
      </c>
      <c r="F750" s="62">
        <f t="shared" ca="1" si="324"/>
        <v>388</v>
      </c>
      <c r="G750" s="62">
        <f t="shared" ca="1" si="337"/>
        <v>766625.27500000002</v>
      </c>
      <c r="H750" s="43">
        <f ca="1">SUM(F$12:F750)</f>
        <v>386901</v>
      </c>
      <c r="I750" s="60">
        <f ca="1">SUM(D$12:D750)+SUMIF(E$12:E750, "&lt;0")</f>
        <v>379724.27500000002</v>
      </c>
      <c r="J750" s="43"/>
      <c r="K750" s="61">
        <v>44921</v>
      </c>
      <c r="L750" s="62">
        <f t="shared" ca="1" si="328"/>
        <v>1562</v>
      </c>
      <c r="M750" s="62">
        <f t="shared" ca="1" si="344"/>
        <v>1562</v>
      </c>
      <c r="N750" s="62">
        <f t="shared" ca="1" si="348"/>
        <v>934</v>
      </c>
      <c r="O750" s="62">
        <f t="shared" ca="1" si="329"/>
        <v>628</v>
      </c>
      <c r="P750" s="62">
        <f t="shared" ca="1" si="330"/>
        <v>628</v>
      </c>
      <c r="Q750" s="62">
        <f t="shared" ca="1" si="338"/>
        <v>1092375.2749999999</v>
      </c>
      <c r="R750" s="43">
        <f ca="1">SUM(P$12:P750)</f>
        <v>552861</v>
      </c>
      <c r="S750" s="60">
        <f ca="1">SUM(N$12:N750)+SUMIF(O$12:O750, "&lt;0")</f>
        <v>539514.27500000002</v>
      </c>
      <c r="U750" s="61">
        <v>44921</v>
      </c>
      <c r="V750" s="62">
        <f t="shared" ca="1" si="342"/>
        <v>2062</v>
      </c>
      <c r="W750" s="62">
        <f t="shared" ca="1" si="345"/>
        <v>2062</v>
      </c>
      <c r="X750" s="62">
        <f t="shared" ca="1" si="349"/>
        <v>1194</v>
      </c>
      <c r="Y750" s="62">
        <f t="shared" ca="1" si="331"/>
        <v>868</v>
      </c>
      <c r="Z750" s="62">
        <f t="shared" ca="1" si="332"/>
        <v>868</v>
      </c>
      <c r="AA750" s="62">
        <f t="shared" ca="1" si="339"/>
        <v>1418125.2749999999</v>
      </c>
      <c r="AB750" s="43">
        <f ca="1">SUM(Z$12:Z750)</f>
        <v>718821</v>
      </c>
      <c r="AC750" s="60">
        <f ca="1">SUM(X$12:X750)+SUMIF(Y$12:Y750, "&lt;0")</f>
        <v>699304.27500000002</v>
      </c>
      <c r="AE750" s="61">
        <v>44921</v>
      </c>
      <c r="AF750" s="62">
        <f t="shared" ca="1" si="325"/>
        <v>1562</v>
      </c>
      <c r="AG750" s="62">
        <f t="shared" ca="1" si="346"/>
        <v>1562</v>
      </c>
      <c r="AH750" s="62">
        <f t="shared" ca="1" si="350"/>
        <v>934</v>
      </c>
      <c r="AI750" s="62">
        <f t="shared" ca="1" si="333"/>
        <v>628</v>
      </c>
      <c r="AJ750" s="62">
        <f t="shared" ca="1" si="334"/>
        <v>628</v>
      </c>
      <c r="AK750" s="62">
        <f t="shared" ca="1" si="340"/>
        <v>1104875.2749999999</v>
      </c>
      <c r="AL750" s="43">
        <f ca="1">SUM(AJ$12:AJ750)</f>
        <v>559101</v>
      </c>
      <c r="AM750" s="60">
        <f ca="1">SUM(AH$12:AH750)+SUMIF(AI$12:AI750, "&lt;0")</f>
        <v>545774.27500000002</v>
      </c>
      <c r="AO750" s="61">
        <v>44921</v>
      </c>
      <c r="AP750" s="62">
        <f t="shared" ca="1" si="326"/>
        <v>2062</v>
      </c>
      <c r="AQ750" s="62">
        <f t="shared" ca="1" si="347"/>
        <v>2062</v>
      </c>
      <c r="AR750" s="62">
        <f t="shared" ca="1" si="351"/>
        <v>1194</v>
      </c>
      <c r="AS750" s="62">
        <f t="shared" ca="1" si="335"/>
        <v>868</v>
      </c>
      <c r="AT750" s="62">
        <f t="shared" ca="1" si="336"/>
        <v>868</v>
      </c>
      <c r="AU750" s="62">
        <f t="shared" ca="1" si="341"/>
        <v>1443125.2749999999</v>
      </c>
      <c r="AV750" s="43">
        <f ca="1">SUM(AT$12:AT750)</f>
        <v>731301</v>
      </c>
      <c r="AW750" s="60">
        <f ca="1">SUM(AR$12:AR750)+SUMIF(AS$12:AS750, "&lt;0")</f>
        <v>711824.27500000002</v>
      </c>
    </row>
    <row r="751" spans="1:49" x14ac:dyDescent="0.2">
      <c r="A751" s="33">
        <v>44922</v>
      </c>
      <c r="B751" s="54">
        <f ca="1">IF($A751&gt;= $C$5,$C$6, INDEX('[1]Historical Data'!$C$2:$C$745, MATCH(A751, '[1]Historical Data'!$A$2:$A$745, 0)))</f>
        <v>1062</v>
      </c>
      <c r="C751" s="62">
        <f t="shared" ca="1" si="343"/>
        <v>1062</v>
      </c>
      <c r="D751" s="62">
        <f t="shared" ca="1" si="352"/>
        <v>634</v>
      </c>
      <c r="E751" s="62">
        <f t="shared" ca="1" si="327"/>
        <v>428</v>
      </c>
      <c r="F751" s="62">
        <f t="shared" ca="1" si="324"/>
        <v>428</v>
      </c>
      <c r="G751" s="62">
        <f t="shared" ca="1" si="337"/>
        <v>767687.27500000002</v>
      </c>
      <c r="H751" s="43">
        <f ca="1">SUM(F$12:F751)</f>
        <v>387329</v>
      </c>
      <c r="I751" s="60">
        <f ca="1">SUM(D$12:D751)+SUMIF(E$12:E751, "&lt;0")</f>
        <v>380358.27500000002</v>
      </c>
      <c r="J751" s="43"/>
      <c r="K751" s="61">
        <v>44922</v>
      </c>
      <c r="L751" s="62">
        <f t="shared" ca="1" si="328"/>
        <v>1562</v>
      </c>
      <c r="M751" s="62">
        <f t="shared" ca="1" si="344"/>
        <v>1562</v>
      </c>
      <c r="N751" s="62">
        <f t="shared" ca="1" si="348"/>
        <v>894</v>
      </c>
      <c r="O751" s="62">
        <f t="shared" ca="1" si="329"/>
        <v>668</v>
      </c>
      <c r="P751" s="62">
        <f t="shared" ca="1" si="330"/>
        <v>668</v>
      </c>
      <c r="Q751" s="62">
        <f t="shared" ca="1" si="338"/>
        <v>1093937.2749999999</v>
      </c>
      <c r="R751" s="43">
        <f ca="1">SUM(P$12:P751)</f>
        <v>553529</v>
      </c>
      <c r="S751" s="60">
        <f ca="1">SUM(N$12:N751)+SUMIF(O$12:O751, "&lt;0")</f>
        <v>540408.27500000002</v>
      </c>
      <c r="U751" s="61">
        <v>44922</v>
      </c>
      <c r="V751" s="62">
        <f t="shared" ca="1" si="342"/>
        <v>2062</v>
      </c>
      <c r="W751" s="62">
        <f t="shared" ca="1" si="345"/>
        <v>2062</v>
      </c>
      <c r="X751" s="62">
        <f t="shared" ca="1" si="349"/>
        <v>1154</v>
      </c>
      <c r="Y751" s="62">
        <f t="shared" ca="1" si="331"/>
        <v>908</v>
      </c>
      <c r="Z751" s="62">
        <f t="shared" ca="1" si="332"/>
        <v>908</v>
      </c>
      <c r="AA751" s="62">
        <f t="shared" ca="1" si="339"/>
        <v>1420187.2749999999</v>
      </c>
      <c r="AB751" s="43">
        <f ca="1">SUM(Z$12:Z751)</f>
        <v>719729</v>
      </c>
      <c r="AC751" s="60">
        <f ca="1">SUM(X$12:X751)+SUMIF(Y$12:Y751, "&lt;0")</f>
        <v>700458.27500000002</v>
      </c>
      <c r="AE751" s="61">
        <v>44922</v>
      </c>
      <c r="AF751" s="62">
        <f t="shared" ca="1" si="325"/>
        <v>1562</v>
      </c>
      <c r="AG751" s="62">
        <f t="shared" ca="1" si="346"/>
        <v>1562</v>
      </c>
      <c r="AH751" s="62">
        <f t="shared" ca="1" si="350"/>
        <v>894</v>
      </c>
      <c r="AI751" s="62">
        <f t="shared" ca="1" si="333"/>
        <v>668</v>
      </c>
      <c r="AJ751" s="62">
        <f t="shared" ca="1" si="334"/>
        <v>668</v>
      </c>
      <c r="AK751" s="62">
        <f t="shared" ca="1" si="340"/>
        <v>1106437.2749999999</v>
      </c>
      <c r="AL751" s="43">
        <f ca="1">SUM(AJ$12:AJ751)</f>
        <v>559769</v>
      </c>
      <c r="AM751" s="60">
        <f ca="1">SUM(AH$12:AH751)+SUMIF(AI$12:AI751, "&lt;0")</f>
        <v>546668.27500000002</v>
      </c>
      <c r="AO751" s="61">
        <v>44922</v>
      </c>
      <c r="AP751" s="62">
        <f t="shared" ca="1" si="326"/>
        <v>2062</v>
      </c>
      <c r="AQ751" s="62">
        <f t="shared" ca="1" si="347"/>
        <v>2062</v>
      </c>
      <c r="AR751" s="62">
        <f t="shared" ca="1" si="351"/>
        <v>1154</v>
      </c>
      <c r="AS751" s="62">
        <f t="shared" ca="1" si="335"/>
        <v>908</v>
      </c>
      <c r="AT751" s="62">
        <f t="shared" ca="1" si="336"/>
        <v>908</v>
      </c>
      <c r="AU751" s="62">
        <f t="shared" ca="1" si="341"/>
        <v>1445187.2749999999</v>
      </c>
      <c r="AV751" s="43">
        <f ca="1">SUM(AT$12:AT751)</f>
        <v>732209</v>
      </c>
      <c r="AW751" s="60">
        <f ca="1">SUM(AR$12:AR751)+SUMIF(AS$12:AS751, "&lt;0")</f>
        <v>712978.27500000002</v>
      </c>
    </row>
    <row r="752" spans="1:49" x14ac:dyDescent="0.2">
      <c r="A752" s="33">
        <v>44923</v>
      </c>
      <c r="B752" s="54">
        <f ca="1">IF($A752&gt;= $C$5,$C$6, INDEX('[1]Historical Data'!$C$2:$C$745, MATCH(A752, '[1]Historical Data'!$A$2:$A$745, 0)))</f>
        <v>1062</v>
      </c>
      <c r="C752" s="62">
        <f t="shared" ca="1" si="343"/>
        <v>1062</v>
      </c>
      <c r="D752" s="62">
        <f t="shared" ca="1" si="352"/>
        <v>288</v>
      </c>
      <c r="E752" s="62">
        <f t="shared" ca="1" si="327"/>
        <v>774</v>
      </c>
      <c r="F752" s="62">
        <f t="shared" ca="1" si="324"/>
        <v>774</v>
      </c>
      <c r="G752" s="62">
        <f t="shared" ca="1" si="337"/>
        <v>768749.27500000002</v>
      </c>
      <c r="H752" s="43">
        <f ca="1">SUM(F$12:F752)</f>
        <v>388103</v>
      </c>
      <c r="I752" s="60">
        <f ca="1">SUM(D$12:D752)+SUMIF(E$12:E752, "&lt;0")</f>
        <v>380646.27500000002</v>
      </c>
      <c r="J752" s="43"/>
      <c r="K752" s="61">
        <v>44923</v>
      </c>
      <c r="L752" s="62">
        <f t="shared" ca="1" si="328"/>
        <v>1562</v>
      </c>
      <c r="M752" s="62">
        <f t="shared" ca="1" si="344"/>
        <v>1562</v>
      </c>
      <c r="N752" s="62">
        <f t="shared" ca="1" si="348"/>
        <v>548</v>
      </c>
      <c r="O752" s="62">
        <f t="shared" ca="1" si="329"/>
        <v>1014</v>
      </c>
      <c r="P752" s="62">
        <f t="shared" ca="1" si="330"/>
        <v>1014</v>
      </c>
      <c r="Q752" s="62">
        <f t="shared" ca="1" si="338"/>
        <v>1095499.2749999999</v>
      </c>
      <c r="R752" s="43">
        <f ca="1">SUM(P$12:P752)</f>
        <v>554543</v>
      </c>
      <c r="S752" s="60">
        <f ca="1">SUM(N$12:N752)+SUMIF(O$12:O752, "&lt;0")</f>
        <v>540956.27500000002</v>
      </c>
      <c r="U752" s="61">
        <v>44923</v>
      </c>
      <c r="V752" s="62">
        <f t="shared" ca="1" si="342"/>
        <v>2062</v>
      </c>
      <c r="W752" s="62">
        <f t="shared" ca="1" si="345"/>
        <v>2062</v>
      </c>
      <c r="X752" s="62">
        <f t="shared" ca="1" si="349"/>
        <v>808</v>
      </c>
      <c r="Y752" s="62">
        <f t="shared" ca="1" si="331"/>
        <v>1254</v>
      </c>
      <c r="Z752" s="62">
        <f t="shared" ca="1" si="332"/>
        <v>1254</v>
      </c>
      <c r="AA752" s="62">
        <f t="shared" ca="1" si="339"/>
        <v>1422249.2749999999</v>
      </c>
      <c r="AB752" s="43">
        <f ca="1">SUM(Z$12:Z752)</f>
        <v>720983</v>
      </c>
      <c r="AC752" s="60">
        <f ca="1">SUM(X$12:X752)+SUMIF(Y$12:Y752, "&lt;0")</f>
        <v>701266.27500000002</v>
      </c>
      <c r="AE752" s="61">
        <v>44923</v>
      </c>
      <c r="AF752" s="62">
        <f t="shared" ca="1" si="325"/>
        <v>1562</v>
      </c>
      <c r="AG752" s="62">
        <f t="shared" ca="1" si="346"/>
        <v>1562</v>
      </c>
      <c r="AH752" s="62">
        <f t="shared" ca="1" si="350"/>
        <v>548</v>
      </c>
      <c r="AI752" s="62">
        <f t="shared" ca="1" si="333"/>
        <v>1014</v>
      </c>
      <c r="AJ752" s="62">
        <f t="shared" ca="1" si="334"/>
        <v>1014</v>
      </c>
      <c r="AK752" s="62">
        <f t="shared" ca="1" si="340"/>
        <v>1107999.2749999999</v>
      </c>
      <c r="AL752" s="43">
        <f ca="1">SUM(AJ$12:AJ752)</f>
        <v>560783</v>
      </c>
      <c r="AM752" s="60">
        <f ca="1">SUM(AH$12:AH752)+SUMIF(AI$12:AI752, "&lt;0")</f>
        <v>547216.27500000002</v>
      </c>
      <c r="AO752" s="61">
        <v>44923</v>
      </c>
      <c r="AP752" s="62">
        <f t="shared" ca="1" si="326"/>
        <v>2062</v>
      </c>
      <c r="AQ752" s="62">
        <f t="shared" ca="1" si="347"/>
        <v>2062</v>
      </c>
      <c r="AR752" s="62">
        <f t="shared" ca="1" si="351"/>
        <v>808</v>
      </c>
      <c r="AS752" s="62">
        <f t="shared" ca="1" si="335"/>
        <v>1254</v>
      </c>
      <c r="AT752" s="62">
        <f t="shared" ca="1" si="336"/>
        <v>1254</v>
      </c>
      <c r="AU752" s="62">
        <f t="shared" ca="1" si="341"/>
        <v>1447249.2749999999</v>
      </c>
      <c r="AV752" s="43">
        <f ca="1">SUM(AT$12:AT752)</f>
        <v>733463</v>
      </c>
      <c r="AW752" s="60">
        <f ca="1">SUM(AR$12:AR752)+SUMIF(AS$12:AS752, "&lt;0")</f>
        <v>713786.27500000002</v>
      </c>
    </row>
    <row r="753" spans="1:49" x14ac:dyDescent="0.2">
      <c r="A753" s="33">
        <v>44924</v>
      </c>
      <c r="B753" s="54">
        <f ca="1">IF($A753&gt;= $C$5,$C$6, INDEX('[1]Historical Data'!$C$2:$C$745, MATCH(A753, '[1]Historical Data'!$A$2:$A$745, 0)))</f>
        <v>1062</v>
      </c>
      <c r="C753" s="62">
        <f t="shared" ca="1" si="343"/>
        <v>1062</v>
      </c>
      <c r="D753" s="62">
        <f t="shared" ca="1" si="352"/>
        <v>262</v>
      </c>
      <c r="E753" s="62">
        <f t="shared" ca="1" si="327"/>
        <v>800</v>
      </c>
      <c r="F753" s="62">
        <f t="shared" ca="1" si="324"/>
        <v>800</v>
      </c>
      <c r="G753" s="62">
        <f t="shared" ca="1" si="337"/>
        <v>769811.27500000002</v>
      </c>
      <c r="H753" s="43">
        <f ca="1">SUM(F$12:F753)</f>
        <v>388903</v>
      </c>
      <c r="I753" s="60">
        <f ca="1">SUM(D$12:D753)+SUMIF(E$12:E753, "&lt;0")</f>
        <v>380908.27500000002</v>
      </c>
      <c r="J753" s="43"/>
      <c r="K753" s="61">
        <v>44924</v>
      </c>
      <c r="L753" s="62">
        <f t="shared" ca="1" si="328"/>
        <v>1562</v>
      </c>
      <c r="M753" s="62">
        <f t="shared" ca="1" si="344"/>
        <v>1562</v>
      </c>
      <c r="N753" s="62">
        <f t="shared" ca="1" si="348"/>
        <v>522</v>
      </c>
      <c r="O753" s="62">
        <f t="shared" ca="1" si="329"/>
        <v>1040</v>
      </c>
      <c r="P753" s="62">
        <f t="shared" ca="1" si="330"/>
        <v>1040</v>
      </c>
      <c r="Q753" s="62">
        <f t="shared" ca="1" si="338"/>
        <v>1097061.2749999999</v>
      </c>
      <c r="R753" s="43">
        <f ca="1">SUM(P$12:P753)</f>
        <v>555583</v>
      </c>
      <c r="S753" s="60">
        <f ca="1">SUM(N$12:N753)+SUMIF(O$12:O753, "&lt;0")</f>
        <v>541478.27500000002</v>
      </c>
      <c r="U753" s="61">
        <v>44924</v>
      </c>
      <c r="V753" s="62">
        <f t="shared" ca="1" si="342"/>
        <v>2062</v>
      </c>
      <c r="W753" s="62">
        <f t="shared" ca="1" si="345"/>
        <v>2062</v>
      </c>
      <c r="X753" s="62">
        <f t="shared" ca="1" si="349"/>
        <v>782</v>
      </c>
      <c r="Y753" s="62">
        <f t="shared" ca="1" si="331"/>
        <v>1280</v>
      </c>
      <c r="Z753" s="62">
        <f t="shared" ca="1" si="332"/>
        <v>1280</v>
      </c>
      <c r="AA753" s="62">
        <f t="shared" ca="1" si="339"/>
        <v>1424311.2749999999</v>
      </c>
      <c r="AB753" s="43">
        <f ca="1">SUM(Z$12:Z753)</f>
        <v>722263</v>
      </c>
      <c r="AC753" s="60">
        <f ca="1">SUM(X$12:X753)+SUMIF(Y$12:Y753, "&lt;0")</f>
        <v>702048.27500000002</v>
      </c>
      <c r="AE753" s="61">
        <v>44924</v>
      </c>
      <c r="AF753" s="62">
        <f t="shared" ca="1" si="325"/>
        <v>1562</v>
      </c>
      <c r="AG753" s="62">
        <f t="shared" ca="1" si="346"/>
        <v>1562</v>
      </c>
      <c r="AH753" s="62">
        <f t="shared" ca="1" si="350"/>
        <v>522</v>
      </c>
      <c r="AI753" s="62">
        <f t="shared" ca="1" si="333"/>
        <v>1040</v>
      </c>
      <c r="AJ753" s="62">
        <f t="shared" ca="1" si="334"/>
        <v>1040</v>
      </c>
      <c r="AK753" s="62">
        <f t="shared" ca="1" si="340"/>
        <v>1109561.2749999999</v>
      </c>
      <c r="AL753" s="43">
        <f ca="1">SUM(AJ$12:AJ753)</f>
        <v>561823</v>
      </c>
      <c r="AM753" s="60">
        <f ca="1">SUM(AH$12:AH753)+SUMIF(AI$12:AI753, "&lt;0")</f>
        <v>547738.27500000002</v>
      </c>
      <c r="AO753" s="61">
        <v>44924</v>
      </c>
      <c r="AP753" s="62">
        <f t="shared" ca="1" si="326"/>
        <v>2062</v>
      </c>
      <c r="AQ753" s="62">
        <f t="shared" ca="1" si="347"/>
        <v>2062</v>
      </c>
      <c r="AR753" s="62">
        <f t="shared" ca="1" si="351"/>
        <v>782</v>
      </c>
      <c r="AS753" s="62">
        <f t="shared" ca="1" si="335"/>
        <v>1280</v>
      </c>
      <c r="AT753" s="62">
        <f t="shared" ca="1" si="336"/>
        <v>1280</v>
      </c>
      <c r="AU753" s="62">
        <f t="shared" ca="1" si="341"/>
        <v>1449311.2749999999</v>
      </c>
      <c r="AV753" s="43">
        <f ca="1">SUM(AT$12:AT753)</f>
        <v>734743</v>
      </c>
      <c r="AW753" s="60">
        <f ca="1">SUM(AR$12:AR753)+SUMIF(AS$12:AS753, "&lt;0")</f>
        <v>714568.27500000002</v>
      </c>
    </row>
    <row r="754" spans="1:49" x14ac:dyDescent="0.2">
      <c r="A754" s="33">
        <v>44925</v>
      </c>
      <c r="B754" s="54">
        <f ca="1">IF($A754&gt;= $C$5,$C$6, INDEX('[1]Historical Data'!$C$2:$C$745, MATCH(A754, '[1]Historical Data'!$A$2:$A$745, 0)))</f>
        <v>1062</v>
      </c>
      <c r="C754" s="62">
        <f t="shared" ca="1" si="343"/>
        <v>1062</v>
      </c>
      <c r="D754" s="62">
        <f t="shared" ca="1" si="352"/>
        <v>389</v>
      </c>
      <c r="E754" s="62">
        <f t="shared" ca="1" si="327"/>
        <v>673</v>
      </c>
      <c r="F754" s="62">
        <f t="shared" ca="1" si="324"/>
        <v>673</v>
      </c>
      <c r="G754" s="62">
        <f t="shared" ca="1" si="337"/>
        <v>770873.27500000002</v>
      </c>
      <c r="H754" s="43">
        <f ca="1">SUM(F$12:F754)</f>
        <v>389576</v>
      </c>
      <c r="I754" s="60">
        <f ca="1">SUM(D$12:D754)+SUMIF(E$12:E754, "&lt;0")</f>
        <v>381297.27500000002</v>
      </c>
      <c r="J754" s="43"/>
      <c r="K754" s="61">
        <v>44925</v>
      </c>
      <c r="L754" s="62">
        <f t="shared" ca="1" si="328"/>
        <v>1562</v>
      </c>
      <c r="M754" s="62">
        <f t="shared" ca="1" si="344"/>
        <v>1562</v>
      </c>
      <c r="N754" s="62">
        <f t="shared" ca="1" si="348"/>
        <v>649</v>
      </c>
      <c r="O754" s="62">
        <f t="shared" ca="1" si="329"/>
        <v>913</v>
      </c>
      <c r="P754" s="62">
        <f t="shared" ca="1" si="330"/>
        <v>913</v>
      </c>
      <c r="Q754" s="62">
        <f t="shared" ca="1" si="338"/>
        <v>1098623.2749999999</v>
      </c>
      <c r="R754" s="43">
        <f ca="1">SUM(P$12:P754)</f>
        <v>556496</v>
      </c>
      <c r="S754" s="60">
        <f ca="1">SUM(N$12:N754)+SUMIF(O$12:O754, "&lt;0")</f>
        <v>542127.27500000002</v>
      </c>
      <c r="U754" s="61">
        <v>44925</v>
      </c>
      <c r="V754" s="62">
        <f t="shared" ca="1" si="342"/>
        <v>2062</v>
      </c>
      <c r="W754" s="62">
        <f t="shared" ca="1" si="345"/>
        <v>2062</v>
      </c>
      <c r="X754" s="62">
        <f t="shared" ca="1" si="349"/>
        <v>909</v>
      </c>
      <c r="Y754" s="62">
        <f t="shared" ca="1" si="331"/>
        <v>1153</v>
      </c>
      <c r="Z754" s="62">
        <f t="shared" ca="1" si="332"/>
        <v>1153</v>
      </c>
      <c r="AA754" s="62">
        <f t="shared" ca="1" si="339"/>
        <v>1426373.2749999999</v>
      </c>
      <c r="AB754" s="43">
        <f ca="1">SUM(Z$12:Z754)</f>
        <v>723416</v>
      </c>
      <c r="AC754" s="60">
        <f ca="1">SUM(X$12:X754)+SUMIF(Y$12:Y754, "&lt;0")</f>
        <v>702957.27500000002</v>
      </c>
      <c r="AE754" s="61">
        <v>44925</v>
      </c>
      <c r="AF754" s="62">
        <f t="shared" ca="1" si="325"/>
        <v>1562</v>
      </c>
      <c r="AG754" s="62">
        <f t="shared" ca="1" si="346"/>
        <v>1562</v>
      </c>
      <c r="AH754" s="62">
        <f t="shared" ca="1" si="350"/>
        <v>649</v>
      </c>
      <c r="AI754" s="62">
        <f t="shared" ca="1" si="333"/>
        <v>913</v>
      </c>
      <c r="AJ754" s="62">
        <f t="shared" ca="1" si="334"/>
        <v>913</v>
      </c>
      <c r="AK754" s="62">
        <f t="shared" ca="1" si="340"/>
        <v>1111123.2749999999</v>
      </c>
      <c r="AL754" s="43">
        <f ca="1">SUM(AJ$12:AJ754)</f>
        <v>562736</v>
      </c>
      <c r="AM754" s="60">
        <f ca="1">SUM(AH$12:AH754)+SUMIF(AI$12:AI754, "&lt;0")</f>
        <v>548387.27500000002</v>
      </c>
      <c r="AO754" s="61">
        <v>44925</v>
      </c>
      <c r="AP754" s="62">
        <f t="shared" ca="1" si="326"/>
        <v>2062</v>
      </c>
      <c r="AQ754" s="62">
        <f t="shared" ca="1" si="347"/>
        <v>2062</v>
      </c>
      <c r="AR754" s="62">
        <f t="shared" ca="1" si="351"/>
        <v>909</v>
      </c>
      <c r="AS754" s="62">
        <f t="shared" ca="1" si="335"/>
        <v>1153</v>
      </c>
      <c r="AT754" s="62">
        <f t="shared" ca="1" si="336"/>
        <v>1153</v>
      </c>
      <c r="AU754" s="62">
        <f t="shared" ca="1" si="341"/>
        <v>1451373.2749999999</v>
      </c>
      <c r="AV754" s="43">
        <f ca="1">SUM(AT$12:AT754)</f>
        <v>735896</v>
      </c>
      <c r="AW754" s="60">
        <f ca="1">SUM(AR$12:AR754)+SUMIF(AS$12:AS754, "&lt;0")</f>
        <v>715477.27500000002</v>
      </c>
    </row>
    <row r="755" spans="1:49" x14ac:dyDescent="0.2">
      <c r="A755" s="41">
        <v>44926</v>
      </c>
      <c r="B755" s="63">
        <f ca="1">IF($A755&gt;= $C$5,$C$6, INDEX('[1]Historical Data'!$C$2:$C$745, MATCH(A755, '[1]Historical Data'!$A$2:$A$745, 0)))</f>
        <v>1062</v>
      </c>
      <c r="C755" s="64">
        <f t="shared" ca="1" si="343"/>
        <v>1062</v>
      </c>
      <c r="D755" s="64">
        <f t="shared" ca="1" si="352"/>
        <v>299</v>
      </c>
      <c r="E755" s="64">
        <f t="shared" ca="1" si="327"/>
        <v>763</v>
      </c>
      <c r="F755" s="64">
        <f t="shared" ca="1" si="324"/>
        <v>763</v>
      </c>
      <c r="G755" s="64">
        <f t="shared" ca="1" si="337"/>
        <v>771935.27500000002</v>
      </c>
      <c r="H755" s="65">
        <f ca="1">SUM(F$12:F755)</f>
        <v>390339</v>
      </c>
      <c r="I755" s="42">
        <f ca="1">SUM(D$12:D755)+SUMIF(E$12:E755, "&lt;0")</f>
        <v>381596.27500000002</v>
      </c>
      <c r="J755" s="43"/>
      <c r="K755" s="66">
        <v>44926</v>
      </c>
      <c r="L755" s="64">
        <f t="shared" ca="1" si="328"/>
        <v>1562</v>
      </c>
      <c r="M755" s="64">
        <f t="shared" ca="1" si="344"/>
        <v>1562</v>
      </c>
      <c r="N755" s="64">
        <f t="shared" ca="1" si="348"/>
        <v>559</v>
      </c>
      <c r="O755" s="64">
        <f t="shared" ca="1" si="329"/>
        <v>1003</v>
      </c>
      <c r="P755" s="64">
        <f t="shared" ca="1" si="330"/>
        <v>1003</v>
      </c>
      <c r="Q755" s="64">
        <f t="shared" ca="1" si="338"/>
        <v>1100185.2749999999</v>
      </c>
      <c r="R755" s="65">
        <f ca="1">SUM(P$12:P755)</f>
        <v>557499</v>
      </c>
      <c r="S755" s="42">
        <f ca="1">SUM(N$12:N755)+SUMIF(O$12:O755, "&lt;0")</f>
        <v>542686.27500000002</v>
      </c>
      <c r="U755" s="66">
        <v>44926</v>
      </c>
      <c r="V755" s="64">
        <f t="shared" ca="1" si="342"/>
        <v>2062</v>
      </c>
      <c r="W755" s="64">
        <f t="shared" ca="1" si="345"/>
        <v>2062</v>
      </c>
      <c r="X755" s="64">
        <f t="shared" ca="1" si="349"/>
        <v>819</v>
      </c>
      <c r="Y755" s="64">
        <f t="shared" ca="1" si="331"/>
        <v>1243</v>
      </c>
      <c r="Z755" s="64">
        <f t="shared" ca="1" si="332"/>
        <v>1243</v>
      </c>
      <c r="AA755" s="64">
        <f t="shared" ca="1" si="339"/>
        <v>1428435.2749999999</v>
      </c>
      <c r="AB755" s="65">
        <f ca="1">SUM(Z$12:Z755)</f>
        <v>724659</v>
      </c>
      <c r="AC755" s="42">
        <f ca="1">SUM(X$12:X755)+SUMIF(Y$12:Y755, "&lt;0")</f>
        <v>703776.27500000002</v>
      </c>
      <c r="AE755" s="66">
        <v>44926</v>
      </c>
      <c r="AF755" s="64">
        <f t="shared" ca="1" si="325"/>
        <v>1562</v>
      </c>
      <c r="AG755" s="64">
        <f t="shared" ca="1" si="346"/>
        <v>1562</v>
      </c>
      <c r="AH755" s="64">
        <f t="shared" ca="1" si="350"/>
        <v>559</v>
      </c>
      <c r="AI755" s="64">
        <f t="shared" ca="1" si="333"/>
        <v>1003</v>
      </c>
      <c r="AJ755" s="64">
        <f t="shared" ca="1" si="334"/>
        <v>1003</v>
      </c>
      <c r="AK755" s="64">
        <f t="shared" ca="1" si="340"/>
        <v>1112685.2749999999</v>
      </c>
      <c r="AL755" s="65">
        <f ca="1">SUM(AJ$12:AJ755)</f>
        <v>563739</v>
      </c>
      <c r="AM755" s="42">
        <f ca="1">SUM(AH$12:AH755)+SUMIF(AI$12:AI755, "&lt;0")</f>
        <v>548946.27500000002</v>
      </c>
      <c r="AO755" s="66">
        <v>44926</v>
      </c>
      <c r="AP755" s="64">
        <f t="shared" ca="1" si="326"/>
        <v>2062</v>
      </c>
      <c r="AQ755" s="64">
        <f t="shared" ca="1" si="347"/>
        <v>2062</v>
      </c>
      <c r="AR755" s="64">
        <f t="shared" ca="1" si="351"/>
        <v>819</v>
      </c>
      <c r="AS755" s="64">
        <f t="shared" ca="1" si="335"/>
        <v>1243</v>
      </c>
      <c r="AT755" s="64">
        <f t="shared" ca="1" si="336"/>
        <v>1243</v>
      </c>
      <c r="AU755" s="64">
        <f t="shared" ca="1" si="341"/>
        <v>1453435.2749999999</v>
      </c>
      <c r="AV755" s="65">
        <f ca="1">SUM(AT$12:AT755)</f>
        <v>737139</v>
      </c>
      <c r="AW755" s="42">
        <f ca="1">SUM(AR$12:AR755)+SUMIF(AS$12:AS755, "&lt;0")</f>
        <v>716296.27500000002</v>
      </c>
    </row>
  </sheetData>
  <sheetProtection selectLockedCells="1" selectUnlockedCells="1"/>
  <mergeCells count="37">
    <mergeCell ref="A10:I10"/>
    <mergeCell ref="K10:S10"/>
    <mergeCell ref="U10:AC10"/>
    <mergeCell ref="AE10:AM10"/>
    <mergeCell ref="AO10:AW10"/>
    <mergeCell ref="A7:B7"/>
    <mergeCell ref="K7:L7"/>
    <mergeCell ref="U7:V7"/>
    <mergeCell ref="AE7:AF7"/>
    <mergeCell ref="AO7:AP7"/>
    <mergeCell ref="A8:B8"/>
    <mergeCell ref="K8:L8"/>
    <mergeCell ref="U8:V8"/>
    <mergeCell ref="AE8:AF8"/>
    <mergeCell ref="AO8:AP8"/>
    <mergeCell ref="A5:B5"/>
    <mergeCell ref="K5:L5"/>
    <mergeCell ref="U5:V5"/>
    <mergeCell ref="AE5:AF5"/>
    <mergeCell ref="AO5:AP5"/>
    <mergeCell ref="A6:B6"/>
    <mergeCell ref="K6:L6"/>
    <mergeCell ref="U6:V6"/>
    <mergeCell ref="AE6:AF6"/>
    <mergeCell ref="AO6:AP6"/>
    <mergeCell ref="AO2:AW3"/>
    <mergeCell ref="A4:C4"/>
    <mergeCell ref="K4:M4"/>
    <mergeCell ref="U4:W4"/>
    <mergeCell ref="AE4:AG4"/>
    <mergeCell ref="AO4:AQ4"/>
    <mergeCell ref="A1:I1"/>
    <mergeCell ref="K1:S1"/>
    <mergeCell ref="A2:I3"/>
    <mergeCell ref="K2:S3"/>
    <mergeCell ref="U2:AC3"/>
    <mergeCell ref="AE2:AM3"/>
  </mergeCells>
  <hyperlinks>
    <hyperlink ref="K394:P394" r:id="rId1" display="Data Source: Bloomberg Vaccine Tracker" xr:uid="{DBB4DE94-EFF6-4ADF-B327-88D398CD9469}"/>
    <hyperlink ref="A1:D1" r:id="rId2" display="Data Source: Bloomberg Vaccine Tracker" xr:uid="{1E58EC4B-6EBD-4A6D-927E-FF9D48956720}"/>
    <hyperlink ref="U394:Z394" r:id="rId3" display="Data Source: Bloomberg Vaccine Tracker" xr:uid="{B7612BED-215D-493A-8FDA-A303C652DF04}"/>
    <hyperlink ref="AE394:AJ394" r:id="rId4" display="Data Source: Bloomberg Vaccine Tracker" xr:uid="{121AB2DE-6F94-4CE5-98A2-78AF0D484ADD}"/>
    <hyperlink ref="AO394:AT394" r:id="rId5" display="Data Source: Bloomberg Vaccine Tracker" xr:uid="{F2D69FC9-3E75-4CA6-AA5A-25F2CD5E5368}"/>
  </hyperlinks>
  <pageMargins left="0.7" right="0.7" top="0.75" bottom="0.75" header="0.3" footer="0.3"/>
  <pageSetup orientation="portrait" horizontalDpi="90" verticalDpi="90" r:id="rId6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5629AD-DC6E-4DAA-9A9D-C6DA53D3549C}">
  <sheetPr codeName="Sheet2"/>
  <dimension ref="A1:BD745"/>
  <sheetViews>
    <sheetView zoomScale="85" zoomScaleNormal="85" workbookViewId="0">
      <selection activeCell="U34" sqref="U34"/>
    </sheetView>
  </sheetViews>
  <sheetFormatPr defaultRowHeight="11.25" x14ac:dyDescent="0.2"/>
  <cols>
    <col min="1" max="1" width="10.1640625" style="2" bestFit="1" customWidth="1"/>
    <col min="2" max="2" width="10.1640625" style="2" customWidth="1"/>
    <col min="3" max="3" width="9.33203125" style="2"/>
    <col min="4" max="4" width="16.5" style="2" customWidth="1"/>
    <col min="5" max="7" width="9.33203125" style="2"/>
    <col min="8" max="56" width="12.33203125" style="2" customWidth="1"/>
    <col min="57" max="16384" width="9.33203125" style="2"/>
  </cols>
  <sheetData>
    <row r="1" spans="1:56" ht="33.75" customHeight="1" x14ac:dyDescent="0.2">
      <c r="A1" s="5" t="s">
        <v>16</v>
      </c>
      <c r="B1" s="5" t="s">
        <v>17</v>
      </c>
      <c r="C1" s="5" t="s">
        <v>18</v>
      </c>
      <c r="D1" s="5" t="s">
        <v>19</v>
      </c>
      <c r="E1" s="5"/>
      <c r="H1" s="6" t="s">
        <v>20</v>
      </c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</row>
    <row r="2" spans="1:56" x14ac:dyDescent="0.2">
      <c r="A2" s="8">
        <v>44183</v>
      </c>
      <c r="B2" s="9">
        <v>127</v>
      </c>
      <c r="C2" s="9">
        <v>127</v>
      </c>
      <c r="D2" s="9" t="s">
        <v>21</v>
      </c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</row>
    <row r="3" spans="1:56" x14ac:dyDescent="0.2">
      <c r="A3" s="8">
        <v>44184</v>
      </c>
      <c r="B3" s="9">
        <v>211</v>
      </c>
      <c r="C3" s="9">
        <f ca="1">IF(A3&lt;TODAY(), B3-B2, "NA")</f>
        <v>84</v>
      </c>
      <c r="D3" s="9" t="s">
        <v>21</v>
      </c>
      <c r="H3" s="11" t="s">
        <v>22</v>
      </c>
      <c r="I3" s="11"/>
      <c r="J3" s="11"/>
      <c r="K3" s="11"/>
      <c r="L3" s="11"/>
      <c r="M3" s="11"/>
      <c r="N3" s="11"/>
      <c r="O3" s="11"/>
      <c r="P3" s="11"/>
      <c r="R3" s="11" t="s">
        <v>23</v>
      </c>
      <c r="S3" s="11"/>
      <c r="T3" s="11"/>
      <c r="U3" s="11"/>
      <c r="V3" s="11"/>
      <c r="W3" s="11"/>
      <c r="X3" s="11"/>
      <c r="Y3" s="11"/>
      <c r="Z3" s="11"/>
      <c r="AB3" s="11" t="s">
        <v>24</v>
      </c>
      <c r="AC3" s="11"/>
      <c r="AD3" s="11"/>
      <c r="AE3" s="11"/>
      <c r="AF3" s="11"/>
      <c r="AG3" s="11"/>
      <c r="AH3" s="11"/>
      <c r="AI3" s="11"/>
      <c r="AJ3" s="11"/>
      <c r="AL3" s="12" t="s">
        <v>25</v>
      </c>
      <c r="AM3" s="12"/>
      <c r="AN3" s="12"/>
      <c r="AO3" s="12"/>
      <c r="AP3" s="12"/>
      <c r="AQ3" s="12"/>
      <c r="AR3" s="12"/>
      <c r="AS3" s="12"/>
      <c r="AT3" s="12"/>
      <c r="AV3" s="12" t="s">
        <v>26</v>
      </c>
      <c r="AW3" s="12"/>
      <c r="AX3" s="12"/>
      <c r="AY3" s="12"/>
      <c r="AZ3" s="12"/>
      <c r="BA3" s="12"/>
      <c r="BB3" s="12"/>
      <c r="BC3" s="12"/>
      <c r="BD3" s="12"/>
    </row>
    <row r="4" spans="1:56" x14ac:dyDescent="0.2">
      <c r="A4" s="8">
        <v>44185</v>
      </c>
      <c r="B4" s="9">
        <v>556</v>
      </c>
      <c r="C4" s="9">
        <f t="shared" ref="C4:C67" ca="1" si="0">IF(A4&lt;TODAY(), B4-B3, "NA")</f>
        <v>345</v>
      </c>
      <c r="D4" s="9" t="s">
        <v>21</v>
      </c>
      <c r="H4" s="11"/>
      <c r="I4" s="11"/>
      <c r="J4" s="11"/>
      <c r="K4" s="11"/>
      <c r="L4" s="11"/>
      <c r="M4" s="11"/>
      <c r="N4" s="11"/>
      <c r="O4" s="11"/>
      <c r="P4" s="11"/>
      <c r="R4" s="11"/>
      <c r="S4" s="11"/>
      <c r="T4" s="11"/>
      <c r="U4" s="11"/>
      <c r="V4" s="11"/>
      <c r="W4" s="11"/>
      <c r="X4" s="11"/>
      <c r="Y4" s="11"/>
      <c r="Z4" s="11"/>
      <c r="AB4" s="11"/>
      <c r="AC4" s="11"/>
      <c r="AD4" s="11"/>
      <c r="AE4" s="11"/>
      <c r="AF4" s="11"/>
      <c r="AG4" s="11"/>
      <c r="AH4" s="11"/>
      <c r="AI4" s="11"/>
      <c r="AJ4" s="11"/>
      <c r="AL4" s="12"/>
      <c r="AM4" s="12"/>
      <c r="AN4" s="12"/>
      <c r="AO4" s="12"/>
      <c r="AP4" s="12"/>
      <c r="AQ4" s="12"/>
      <c r="AR4" s="12"/>
      <c r="AS4" s="12"/>
      <c r="AT4" s="12"/>
      <c r="AV4" s="12"/>
      <c r="AW4" s="12"/>
      <c r="AX4" s="12"/>
      <c r="AY4" s="12"/>
      <c r="AZ4" s="12"/>
      <c r="BA4" s="12"/>
      <c r="BB4" s="12"/>
      <c r="BC4" s="12"/>
      <c r="BD4" s="12"/>
    </row>
    <row r="5" spans="1:56" ht="11.25" customHeight="1" x14ac:dyDescent="0.2">
      <c r="A5" s="8">
        <v>44186</v>
      </c>
      <c r="B5" s="9">
        <v>614</v>
      </c>
      <c r="C5" s="9">
        <f t="shared" ca="1" si="0"/>
        <v>58</v>
      </c>
      <c r="D5" s="9" t="s">
        <v>21</v>
      </c>
      <c r="H5" s="13"/>
      <c r="I5" s="10"/>
      <c r="J5" s="10"/>
      <c r="K5" s="10"/>
      <c r="L5" s="10"/>
      <c r="M5" s="10"/>
      <c r="N5" s="10"/>
      <c r="O5" s="10"/>
      <c r="P5" s="10"/>
      <c r="R5" s="10"/>
      <c r="S5" s="10"/>
      <c r="T5" s="10"/>
      <c r="U5" s="10"/>
      <c r="V5" s="10"/>
      <c r="W5" s="10"/>
      <c r="X5" s="10"/>
      <c r="Y5" s="10"/>
      <c r="Z5" s="10"/>
      <c r="AB5" s="10"/>
      <c r="AC5" s="10"/>
      <c r="AD5" s="10"/>
      <c r="AE5" s="10"/>
      <c r="AF5" s="10"/>
      <c r="AG5" s="10"/>
      <c r="AH5" s="10"/>
      <c r="AI5" s="10"/>
      <c r="AJ5" s="10"/>
      <c r="AL5" s="14"/>
      <c r="AM5" s="14"/>
      <c r="AN5" s="14"/>
      <c r="AO5" s="14"/>
      <c r="AP5" s="14"/>
      <c r="AQ5" s="14"/>
      <c r="AR5" s="14"/>
      <c r="AS5" s="14"/>
      <c r="AT5" s="14"/>
      <c r="AV5" s="14"/>
      <c r="AW5" s="14"/>
      <c r="AX5" s="14"/>
      <c r="AY5" s="14"/>
      <c r="AZ5" s="14"/>
      <c r="BA5" s="14"/>
      <c r="BB5" s="14"/>
      <c r="BC5" s="14"/>
      <c r="BD5" s="14"/>
    </row>
    <row r="6" spans="1:56" ht="11.25" customHeight="1" x14ac:dyDescent="0.2">
      <c r="A6" s="8">
        <v>44187</v>
      </c>
      <c r="B6" s="9">
        <v>765</v>
      </c>
      <c r="C6" s="9">
        <f t="shared" ca="1" si="0"/>
        <v>151</v>
      </c>
      <c r="D6" s="9" t="s">
        <v>21</v>
      </c>
      <c r="H6" s="15">
        <v>44220</v>
      </c>
      <c r="I6" s="15"/>
      <c r="J6" s="15"/>
      <c r="K6" s="15"/>
      <c r="L6" s="15"/>
      <c r="M6" s="15"/>
      <c r="N6" s="15"/>
      <c r="O6" s="15"/>
      <c r="P6" s="15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</row>
    <row r="7" spans="1:56" ht="11.25" customHeight="1" x14ac:dyDescent="0.2">
      <c r="A7" s="8">
        <v>44188</v>
      </c>
      <c r="B7" s="9">
        <v>1123</v>
      </c>
      <c r="C7" s="9">
        <f t="shared" ca="1" si="0"/>
        <v>358</v>
      </c>
      <c r="D7" s="9" t="s">
        <v>21</v>
      </c>
      <c r="H7" s="17" t="s">
        <v>27</v>
      </c>
      <c r="I7" s="18"/>
      <c r="J7" s="19"/>
      <c r="K7" s="20" t="s">
        <v>28</v>
      </c>
      <c r="L7" s="21" t="s">
        <v>29</v>
      </c>
      <c r="M7" s="22" t="s">
        <v>30</v>
      </c>
      <c r="N7" s="20" t="s">
        <v>28</v>
      </c>
      <c r="O7" s="21" t="s">
        <v>29</v>
      </c>
      <c r="P7" s="22" t="s">
        <v>30</v>
      </c>
      <c r="R7" s="17" t="s">
        <v>27</v>
      </c>
      <c r="S7" s="18"/>
      <c r="T7" s="19"/>
      <c r="U7" s="22" t="s">
        <v>28</v>
      </c>
      <c r="V7" s="21" t="s">
        <v>29</v>
      </c>
      <c r="W7" s="22" t="s">
        <v>30</v>
      </c>
      <c r="X7" s="20" t="s">
        <v>28</v>
      </c>
      <c r="Y7" s="21" t="s">
        <v>29</v>
      </c>
      <c r="Z7" s="22" t="s">
        <v>30</v>
      </c>
      <c r="AB7" s="17" t="s">
        <v>27</v>
      </c>
      <c r="AC7" s="18"/>
      <c r="AD7" s="19"/>
      <c r="AE7" s="22" t="s">
        <v>28</v>
      </c>
      <c r="AF7" s="21" t="s">
        <v>29</v>
      </c>
      <c r="AG7" s="22" t="s">
        <v>30</v>
      </c>
      <c r="AH7" s="20" t="s">
        <v>28</v>
      </c>
      <c r="AI7" s="21" t="s">
        <v>29</v>
      </c>
      <c r="AJ7" s="22" t="s">
        <v>30</v>
      </c>
      <c r="AL7" s="17" t="s">
        <v>27</v>
      </c>
      <c r="AM7" s="18"/>
      <c r="AN7" s="19"/>
      <c r="AO7" s="22" t="s">
        <v>28</v>
      </c>
      <c r="AP7" s="21" t="s">
        <v>29</v>
      </c>
      <c r="AQ7" s="22" t="s">
        <v>30</v>
      </c>
      <c r="AR7" s="20" t="s">
        <v>28</v>
      </c>
      <c r="AS7" s="21" t="s">
        <v>29</v>
      </c>
      <c r="AT7" s="22" t="s">
        <v>30</v>
      </c>
      <c r="AV7" s="17" t="s">
        <v>27</v>
      </c>
      <c r="AW7" s="18"/>
      <c r="AX7" s="19"/>
      <c r="AY7" s="22" t="s">
        <v>28</v>
      </c>
      <c r="AZ7" s="21" t="s">
        <v>29</v>
      </c>
      <c r="BA7" s="22" t="s">
        <v>30</v>
      </c>
      <c r="BB7" s="20" t="s">
        <v>28</v>
      </c>
      <c r="BC7" s="21" t="s">
        <v>29</v>
      </c>
      <c r="BD7" s="22" t="s">
        <v>30</v>
      </c>
    </row>
    <row r="8" spans="1:56" ht="11.25" customHeight="1" x14ac:dyDescent="0.2">
      <c r="A8" s="8">
        <v>44189</v>
      </c>
      <c r="B8" s="9">
        <v>1222</v>
      </c>
      <c r="C8" s="9">
        <f t="shared" ca="1" si="0"/>
        <v>99</v>
      </c>
      <c r="D8" s="9">
        <f t="shared" ref="D8:D71" ca="1" si="1">IF(A8&lt;TODAY(), ROUND(AVERAGE(C2:C8), 0), "NA")</f>
        <v>175</v>
      </c>
      <c r="H8" s="23" t="s">
        <v>31</v>
      </c>
      <c r="I8" s="24"/>
      <c r="J8" s="25">
        <v>44220</v>
      </c>
      <c r="K8" s="26" t="s">
        <v>4</v>
      </c>
      <c r="L8" s="27">
        <v>44256</v>
      </c>
      <c r="M8" s="28">
        <v>36</v>
      </c>
      <c r="N8" s="26" t="s">
        <v>8</v>
      </c>
      <c r="O8" s="27">
        <v>44277</v>
      </c>
      <c r="P8" s="28">
        <v>57</v>
      </c>
      <c r="R8" s="23" t="s">
        <v>31</v>
      </c>
      <c r="S8" s="24"/>
      <c r="T8" s="25">
        <v>44220</v>
      </c>
      <c r="U8" s="28" t="s">
        <v>4</v>
      </c>
      <c r="V8" s="27">
        <v>44255</v>
      </c>
      <c r="W8" s="28">
        <v>35</v>
      </c>
      <c r="X8" s="26" t="s">
        <v>8</v>
      </c>
      <c r="Y8" s="27">
        <v>44274</v>
      </c>
      <c r="Z8" s="28">
        <v>54</v>
      </c>
      <c r="AB8" s="23" t="s">
        <v>31</v>
      </c>
      <c r="AC8" s="24"/>
      <c r="AD8" s="25">
        <v>44220</v>
      </c>
      <c r="AE8" s="28" t="s">
        <v>4</v>
      </c>
      <c r="AF8" s="27">
        <v>44255</v>
      </c>
      <c r="AG8" s="28">
        <v>35</v>
      </c>
      <c r="AH8" s="26" t="s">
        <v>8</v>
      </c>
      <c r="AI8" s="27">
        <v>44270</v>
      </c>
      <c r="AJ8" s="28">
        <v>50</v>
      </c>
      <c r="AL8" s="23" t="s">
        <v>31</v>
      </c>
      <c r="AM8" s="24"/>
      <c r="AN8" s="25">
        <v>44220</v>
      </c>
      <c r="AO8" s="28" t="s">
        <v>4</v>
      </c>
      <c r="AP8" s="27">
        <v>44255</v>
      </c>
      <c r="AQ8" s="28">
        <v>35</v>
      </c>
      <c r="AR8" s="26" t="s">
        <v>8</v>
      </c>
      <c r="AS8" s="27">
        <v>44270</v>
      </c>
      <c r="AT8" s="28">
        <v>50</v>
      </c>
      <c r="AV8" s="23" t="s">
        <v>31</v>
      </c>
      <c r="AW8" s="24"/>
      <c r="AX8" s="25">
        <v>44220</v>
      </c>
      <c r="AY8" s="28" t="s">
        <v>4</v>
      </c>
      <c r="AZ8" s="27">
        <v>44253</v>
      </c>
      <c r="BA8" s="28">
        <v>33</v>
      </c>
      <c r="BB8" s="26" t="s">
        <v>8</v>
      </c>
      <c r="BC8" s="27">
        <v>44265</v>
      </c>
      <c r="BD8" s="28">
        <v>45</v>
      </c>
    </row>
    <row r="9" spans="1:56" ht="11.25" customHeight="1" x14ac:dyDescent="0.2">
      <c r="A9" s="8">
        <v>44190</v>
      </c>
      <c r="B9" s="9">
        <v>1222</v>
      </c>
      <c r="C9" s="9">
        <f t="shared" ca="1" si="0"/>
        <v>0</v>
      </c>
      <c r="D9" s="9">
        <f t="shared" ca="1" si="1"/>
        <v>156</v>
      </c>
      <c r="H9" s="29" t="s">
        <v>32</v>
      </c>
      <c r="I9" s="30"/>
      <c r="J9" s="31">
        <v>1062</v>
      </c>
      <c r="K9" s="32" t="s">
        <v>5</v>
      </c>
      <c r="L9" s="33">
        <v>44332</v>
      </c>
      <c r="M9" s="34">
        <v>112</v>
      </c>
      <c r="N9" s="32" t="s">
        <v>9</v>
      </c>
      <c r="O9" s="33">
        <v>44370</v>
      </c>
      <c r="P9" s="34">
        <v>150</v>
      </c>
      <c r="R9" s="29" t="s">
        <v>32</v>
      </c>
      <c r="S9" s="30"/>
      <c r="T9" s="31">
        <v>1062</v>
      </c>
      <c r="U9" s="34" t="s">
        <v>5</v>
      </c>
      <c r="V9" s="33">
        <v>44317</v>
      </c>
      <c r="W9" s="34">
        <v>97</v>
      </c>
      <c r="X9" s="32" t="s">
        <v>9</v>
      </c>
      <c r="Y9" s="33">
        <v>44337</v>
      </c>
      <c r="Z9" s="34">
        <v>117</v>
      </c>
      <c r="AB9" s="29" t="s">
        <v>32</v>
      </c>
      <c r="AC9" s="30"/>
      <c r="AD9" s="31">
        <v>1062</v>
      </c>
      <c r="AE9" s="34" t="s">
        <v>5</v>
      </c>
      <c r="AF9" s="33">
        <v>44304</v>
      </c>
      <c r="AG9" s="34">
        <v>84</v>
      </c>
      <c r="AH9" s="32" t="s">
        <v>9</v>
      </c>
      <c r="AI9" s="33">
        <v>44326</v>
      </c>
      <c r="AJ9" s="34">
        <v>106</v>
      </c>
      <c r="AL9" s="29" t="s">
        <v>32</v>
      </c>
      <c r="AM9" s="30"/>
      <c r="AN9" s="31">
        <v>1062</v>
      </c>
      <c r="AO9" s="34" t="s">
        <v>5</v>
      </c>
      <c r="AP9" s="33">
        <v>44306</v>
      </c>
      <c r="AQ9" s="34">
        <v>86</v>
      </c>
      <c r="AR9" s="32" t="s">
        <v>9</v>
      </c>
      <c r="AS9" s="33">
        <v>44331</v>
      </c>
      <c r="AT9" s="34">
        <v>111</v>
      </c>
      <c r="AV9" s="29" t="s">
        <v>32</v>
      </c>
      <c r="AW9" s="30"/>
      <c r="AX9" s="31">
        <v>1062</v>
      </c>
      <c r="AY9" s="34" t="s">
        <v>5</v>
      </c>
      <c r="AZ9" s="33">
        <v>44293</v>
      </c>
      <c r="BA9" s="34">
        <v>73</v>
      </c>
      <c r="BB9" s="32" t="s">
        <v>9</v>
      </c>
      <c r="BC9" s="33">
        <v>44313</v>
      </c>
      <c r="BD9" s="34">
        <v>93</v>
      </c>
    </row>
    <row r="10" spans="1:56" ht="11.25" customHeight="1" x14ac:dyDescent="0.2">
      <c r="A10" s="8">
        <v>44191</v>
      </c>
      <c r="B10" s="9">
        <v>1938</v>
      </c>
      <c r="C10" s="9">
        <f t="shared" ca="1" si="0"/>
        <v>716</v>
      </c>
      <c r="D10" s="9">
        <f t="shared" ca="1" si="1"/>
        <v>247</v>
      </c>
      <c r="H10" s="29" t="s">
        <v>33</v>
      </c>
      <c r="I10" s="30"/>
      <c r="J10" s="35" t="s">
        <v>21</v>
      </c>
      <c r="K10" s="32" t="s">
        <v>6</v>
      </c>
      <c r="L10" s="33">
        <v>44448</v>
      </c>
      <c r="M10" s="34">
        <v>228</v>
      </c>
      <c r="N10" s="32" t="s">
        <v>10</v>
      </c>
      <c r="O10" s="33">
        <v>44521</v>
      </c>
      <c r="P10" s="34">
        <v>301</v>
      </c>
      <c r="R10" s="29" t="s">
        <v>33</v>
      </c>
      <c r="S10" s="30"/>
      <c r="T10" s="36">
        <v>500</v>
      </c>
      <c r="U10" s="34" t="s">
        <v>6</v>
      </c>
      <c r="V10" s="33">
        <v>44393</v>
      </c>
      <c r="W10" s="34">
        <v>173</v>
      </c>
      <c r="X10" s="32" t="s">
        <v>10</v>
      </c>
      <c r="Y10" s="33">
        <v>44440</v>
      </c>
      <c r="Z10" s="34">
        <v>220</v>
      </c>
      <c r="AB10" s="29" t="s">
        <v>33</v>
      </c>
      <c r="AC10" s="30"/>
      <c r="AD10" s="36">
        <v>1000</v>
      </c>
      <c r="AE10" s="34" t="s">
        <v>6</v>
      </c>
      <c r="AF10" s="33">
        <v>44371</v>
      </c>
      <c r="AG10" s="34">
        <v>151</v>
      </c>
      <c r="AH10" s="32" t="s">
        <v>10</v>
      </c>
      <c r="AI10" s="33">
        <v>44403</v>
      </c>
      <c r="AJ10" s="34">
        <v>183</v>
      </c>
      <c r="AL10" s="29" t="s">
        <v>33</v>
      </c>
      <c r="AM10" s="30"/>
      <c r="AN10" s="36">
        <v>500</v>
      </c>
      <c r="AO10" s="34" t="s">
        <v>6</v>
      </c>
      <c r="AP10" s="33">
        <v>44387</v>
      </c>
      <c r="AQ10" s="34">
        <v>167</v>
      </c>
      <c r="AR10" s="32" t="s">
        <v>10</v>
      </c>
      <c r="AS10" s="33">
        <v>44434</v>
      </c>
      <c r="AT10" s="34">
        <v>214</v>
      </c>
      <c r="AV10" s="29" t="s">
        <v>33</v>
      </c>
      <c r="AW10" s="30"/>
      <c r="AX10" s="36">
        <v>1000</v>
      </c>
      <c r="AY10" s="34" t="s">
        <v>6</v>
      </c>
      <c r="AZ10" s="33">
        <v>44356</v>
      </c>
      <c r="BA10" s="34">
        <v>136</v>
      </c>
      <c r="BB10" s="32" t="s">
        <v>10</v>
      </c>
      <c r="BC10" s="33">
        <v>44390</v>
      </c>
      <c r="BD10" s="34">
        <v>170</v>
      </c>
    </row>
    <row r="11" spans="1:56" ht="11.25" customHeight="1" x14ac:dyDescent="0.2">
      <c r="A11" s="8">
        <v>44192</v>
      </c>
      <c r="B11" s="9">
        <v>1938</v>
      </c>
      <c r="C11" s="9">
        <f t="shared" ca="1" si="0"/>
        <v>0</v>
      </c>
      <c r="D11" s="9">
        <f t="shared" ca="1" si="1"/>
        <v>197</v>
      </c>
      <c r="H11" s="29" t="s">
        <v>34</v>
      </c>
      <c r="I11" s="30"/>
      <c r="J11" s="35" t="s">
        <v>21</v>
      </c>
      <c r="K11" s="32" t="s">
        <v>7</v>
      </c>
      <c r="L11" s="33">
        <v>44572</v>
      </c>
      <c r="M11" s="34">
        <v>352</v>
      </c>
      <c r="N11" s="32" t="s">
        <v>11</v>
      </c>
      <c r="O11" s="33">
        <v>44673</v>
      </c>
      <c r="P11" s="34">
        <v>453</v>
      </c>
      <c r="R11" s="29" t="s">
        <v>34</v>
      </c>
      <c r="S11" s="30"/>
      <c r="T11" s="36">
        <v>100</v>
      </c>
      <c r="U11" s="34" t="s">
        <v>7</v>
      </c>
      <c r="V11" s="33">
        <v>44479</v>
      </c>
      <c r="W11" s="34">
        <v>259</v>
      </c>
      <c r="X11" s="32" t="s">
        <v>11</v>
      </c>
      <c r="Y11" s="33">
        <v>44547</v>
      </c>
      <c r="Z11" s="34">
        <v>327</v>
      </c>
      <c r="AB11" s="29" t="s">
        <v>34</v>
      </c>
      <c r="AC11" s="30"/>
      <c r="AD11" s="36">
        <v>100</v>
      </c>
      <c r="AE11" s="34" t="s">
        <v>7</v>
      </c>
      <c r="AF11" s="33">
        <v>44431</v>
      </c>
      <c r="AG11" s="34">
        <v>211</v>
      </c>
      <c r="AH11" s="32" t="s">
        <v>11</v>
      </c>
      <c r="AI11" s="33">
        <v>44483</v>
      </c>
      <c r="AJ11" s="34">
        <v>263</v>
      </c>
      <c r="AL11" s="29" t="s">
        <v>34</v>
      </c>
      <c r="AM11" s="30"/>
      <c r="AN11" s="36">
        <v>50</v>
      </c>
      <c r="AO11" s="34" t="s">
        <v>7</v>
      </c>
      <c r="AP11" s="33">
        <v>44472</v>
      </c>
      <c r="AQ11" s="34">
        <v>252</v>
      </c>
      <c r="AR11" s="32" t="s">
        <v>11</v>
      </c>
      <c r="AS11" s="33">
        <v>44537</v>
      </c>
      <c r="AT11" s="34">
        <v>317</v>
      </c>
      <c r="AV11" s="29" t="s">
        <v>34</v>
      </c>
      <c r="AW11" s="30"/>
      <c r="AX11" s="36">
        <v>50</v>
      </c>
      <c r="AY11" s="34" t="s">
        <v>7</v>
      </c>
      <c r="AZ11" s="33">
        <v>44420</v>
      </c>
      <c r="BA11" s="34">
        <v>200</v>
      </c>
      <c r="BB11" s="32" t="s">
        <v>11</v>
      </c>
      <c r="BC11" s="33">
        <v>44473</v>
      </c>
      <c r="BD11" s="34">
        <v>253</v>
      </c>
    </row>
    <row r="12" spans="1:56" x14ac:dyDescent="0.2">
      <c r="A12" s="8">
        <v>44193</v>
      </c>
      <c r="B12" s="9">
        <v>2121</v>
      </c>
      <c r="C12" s="9">
        <f t="shared" ca="1" si="0"/>
        <v>183</v>
      </c>
      <c r="D12" s="9">
        <f t="shared" ca="1" si="1"/>
        <v>215</v>
      </c>
      <c r="H12" s="37"/>
      <c r="I12" s="38"/>
      <c r="J12" s="39"/>
      <c r="K12" s="40" t="s">
        <v>35</v>
      </c>
      <c r="L12" s="41">
        <v>44293</v>
      </c>
      <c r="M12" s="39">
        <v>73</v>
      </c>
      <c r="N12" s="40" t="s">
        <v>12</v>
      </c>
      <c r="O12" s="41">
        <v>44824</v>
      </c>
      <c r="P12" s="39">
        <v>604</v>
      </c>
      <c r="R12" s="37"/>
      <c r="S12" s="38"/>
      <c r="T12" s="39"/>
      <c r="U12" s="42" t="s">
        <v>35</v>
      </c>
      <c r="V12" s="41">
        <v>44283</v>
      </c>
      <c r="W12" s="39">
        <v>63</v>
      </c>
      <c r="X12" s="40" t="s">
        <v>12</v>
      </c>
      <c r="Y12" s="41">
        <v>44657</v>
      </c>
      <c r="Z12" s="39">
        <v>437</v>
      </c>
      <c r="AB12" s="37"/>
      <c r="AC12" s="38"/>
      <c r="AD12" s="39"/>
      <c r="AE12" s="42" t="s">
        <v>35</v>
      </c>
      <c r="AF12" s="41">
        <v>44277</v>
      </c>
      <c r="AG12" s="39">
        <v>57</v>
      </c>
      <c r="AH12" s="40" t="s">
        <v>12</v>
      </c>
      <c r="AI12" s="41">
        <v>44565</v>
      </c>
      <c r="AJ12" s="39">
        <v>345</v>
      </c>
      <c r="AL12" s="37"/>
      <c r="AM12" s="38"/>
      <c r="AN12" s="39"/>
      <c r="AO12" s="42" t="s">
        <v>35</v>
      </c>
      <c r="AP12" s="41">
        <v>44277</v>
      </c>
      <c r="AQ12" s="39">
        <v>57</v>
      </c>
      <c r="AR12" s="40" t="s">
        <v>12</v>
      </c>
      <c r="AS12" s="41">
        <v>44645</v>
      </c>
      <c r="AT12" s="39">
        <v>425</v>
      </c>
      <c r="AV12" s="37"/>
      <c r="AW12" s="38"/>
      <c r="AX12" s="39"/>
      <c r="AY12" s="42" t="s">
        <v>35</v>
      </c>
      <c r="AZ12" s="41">
        <v>44269</v>
      </c>
      <c r="BA12" s="39">
        <v>49</v>
      </c>
      <c r="BB12" s="40" t="s">
        <v>12</v>
      </c>
      <c r="BC12" s="41">
        <v>44550</v>
      </c>
      <c r="BD12" s="39">
        <v>330</v>
      </c>
    </row>
    <row r="13" spans="1:56" x14ac:dyDescent="0.2">
      <c r="A13" s="8">
        <v>44194</v>
      </c>
      <c r="B13" s="9">
        <v>2314</v>
      </c>
      <c r="C13" s="9">
        <f t="shared" ca="1" si="0"/>
        <v>193</v>
      </c>
      <c r="D13" s="9">
        <f t="shared" ca="1" si="1"/>
        <v>221</v>
      </c>
      <c r="H13" s="13"/>
      <c r="I13" s="10"/>
      <c r="J13" s="10"/>
      <c r="K13" s="10"/>
      <c r="L13" s="10"/>
      <c r="M13" s="10"/>
      <c r="N13" s="10"/>
      <c r="O13" s="10"/>
      <c r="P13" s="10"/>
      <c r="R13" s="10"/>
      <c r="S13" s="10"/>
      <c r="T13" s="10"/>
      <c r="U13" s="10"/>
      <c r="V13" s="10"/>
      <c r="W13" s="10"/>
      <c r="X13" s="10"/>
      <c r="Y13" s="10"/>
      <c r="Z13" s="10"/>
      <c r="AB13" s="10"/>
      <c r="AC13" s="10"/>
      <c r="AD13" s="10"/>
      <c r="AE13" s="10"/>
      <c r="AF13" s="10"/>
      <c r="AG13" s="10"/>
      <c r="AH13" s="10"/>
      <c r="AI13" s="10"/>
      <c r="AJ13" s="10"/>
      <c r="AL13" s="14"/>
      <c r="AM13" s="14"/>
      <c r="AN13" s="14"/>
      <c r="AO13" s="14"/>
      <c r="AP13" s="14"/>
      <c r="AQ13" s="14"/>
      <c r="AR13" s="14"/>
      <c r="AS13" s="14"/>
      <c r="AT13" s="14"/>
      <c r="AV13" s="14"/>
      <c r="AW13" s="14"/>
      <c r="AX13" s="14"/>
      <c r="AY13" s="14"/>
      <c r="AZ13" s="14"/>
      <c r="BA13" s="14"/>
      <c r="BB13" s="14"/>
      <c r="BC13" s="14"/>
      <c r="BD13" s="14"/>
    </row>
    <row r="14" spans="1:56" x14ac:dyDescent="0.2">
      <c r="A14" s="8">
        <v>44195</v>
      </c>
      <c r="B14" s="9">
        <v>3067</v>
      </c>
      <c r="C14" s="9">
        <f t="shared" ca="1" si="0"/>
        <v>753</v>
      </c>
      <c r="D14" s="9">
        <f t="shared" ca="1" si="1"/>
        <v>278</v>
      </c>
      <c r="H14" s="15">
        <v>44219</v>
      </c>
      <c r="I14" s="15"/>
      <c r="J14" s="15"/>
      <c r="K14" s="15"/>
      <c r="L14" s="15"/>
      <c r="M14" s="15"/>
      <c r="N14" s="15"/>
      <c r="O14" s="15"/>
      <c r="P14" s="15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</row>
    <row r="15" spans="1:56" x14ac:dyDescent="0.2">
      <c r="A15" s="8">
        <v>44196</v>
      </c>
      <c r="B15" s="9">
        <v>3163</v>
      </c>
      <c r="C15" s="9">
        <f t="shared" ca="1" si="0"/>
        <v>96</v>
      </c>
      <c r="D15" s="9">
        <f t="shared" ca="1" si="1"/>
        <v>277</v>
      </c>
      <c r="H15" s="17" t="s">
        <v>27</v>
      </c>
      <c r="I15" s="18"/>
      <c r="J15" s="19"/>
      <c r="K15" s="20" t="s">
        <v>28</v>
      </c>
      <c r="L15" s="21" t="s">
        <v>29</v>
      </c>
      <c r="M15" s="22" t="s">
        <v>30</v>
      </c>
      <c r="N15" s="20" t="s">
        <v>28</v>
      </c>
      <c r="O15" s="21" t="s">
        <v>29</v>
      </c>
      <c r="P15" s="22" t="s">
        <v>30</v>
      </c>
      <c r="R15" s="17" t="s">
        <v>27</v>
      </c>
      <c r="S15" s="18"/>
      <c r="T15" s="19"/>
      <c r="U15" s="22" t="s">
        <v>28</v>
      </c>
      <c r="V15" s="21" t="s">
        <v>29</v>
      </c>
      <c r="W15" s="22" t="s">
        <v>30</v>
      </c>
      <c r="X15" s="20" t="s">
        <v>28</v>
      </c>
      <c r="Y15" s="21" t="s">
        <v>29</v>
      </c>
      <c r="Z15" s="22" t="s">
        <v>30</v>
      </c>
      <c r="AB15" s="17" t="s">
        <v>27</v>
      </c>
      <c r="AC15" s="18"/>
      <c r="AD15" s="19"/>
      <c r="AE15" s="22" t="s">
        <v>28</v>
      </c>
      <c r="AF15" s="21" t="s">
        <v>29</v>
      </c>
      <c r="AG15" s="22" t="s">
        <v>30</v>
      </c>
      <c r="AH15" s="20" t="s">
        <v>28</v>
      </c>
      <c r="AI15" s="21" t="s">
        <v>29</v>
      </c>
      <c r="AJ15" s="22" t="s">
        <v>30</v>
      </c>
      <c r="AL15" s="17" t="s">
        <v>27</v>
      </c>
      <c r="AM15" s="18"/>
      <c r="AN15" s="19"/>
      <c r="AO15" s="22" t="s">
        <v>28</v>
      </c>
      <c r="AP15" s="21" t="s">
        <v>29</v>
      </c>
      <c r="AQ15" s="22" t="s">
        <v>30</v>
      </c>
      <c r="AR15" s="20" t="s">
        <v>28</v>
      </c>
      <c r="AS15" s="21" t="s">
        <v>29</v>
      </c>
      <c r="AT15" s="22" t="s">
        <v>30</v>
      </c>
      <c r="AV15" s="17" t="s">
        <v>27</v>
      </c>
      <c r="AW15" s="18"/>
      <c r="AX15" s="19"/>
      <c r="AY15" s="22" t="s">
        <v>28</v>
      </c>
      <c r="AZ15" s="21" t="s">
        <v>29</v>
      </c>
      <c r="BA15" s="22" t="s">
        <v>30</v>
      </c>
      <c r="BB15" s="20" t="s">
        <v>28</v>
      </c>
      <c r="BC15" s="21" t="s">
        <v>29</v>
      </c>
      <c r="BD15" s="22" t="s">
        <v>30</v>
      </c>
    </row>
    <row r="16" spans="1:56" x14ac:dyDescent="0.2">
      <c r="A16" s="8">
        <v>44197</v>
      </c>
      <c r="B16" s="9">
        <v>3482</v>
      </c>
      <c r="C16" s="9">
        <f t="shared" ca="1" si="0"/>
        <v>319</v>
      </c>
      <c r="D16" s="9">
        <f t="shared" ca="1" si="1"/>
        <v>323</v>
      </c>
      <c r="H16" s="23" t="s">
        <v>31</v>
      </c>
      <c r="I16" s="24"/>
      <c r="J16" s="25">
        <v>44219</v>
      </c>
      <c r="K16" s="26" t="s">
        <v>4</v>
      </c>
      <c r="L16" s="27">
        <v>44261</v>
      </c>
      <c r="M16" s="28">
        <v>42</v>
      </c>
      <c r="N16" s="26" t="s">
        <v>8</v>
      </c>
      <c r="O16" s="27">
        <v>44279</v>
      </c>
      <c r="P16" s="28">
        <v>60</v>
      </c>
      <c r="R16" s="23" t="s">
        <v>31</v>
      </c>
      <c r="S16" s="24"/>
      <c r="T16" s="25">
        <v>44219</v>
      </c>
      <c r="U16" s="28" t="s">
        <v>4</v>
      </c>
      <c r="V16" s="27">
        <v>44259</v>
      </c>
      <c r="W16" s="28">
        <v>40</v>
      </c>
      <c r="X16" s="26" t="s">
        <v>8</v>
      </c>
      <c r="Y16" s="27">
        <v>44276</v>
      </c>
      <c r="Z16" s="28">
        <v>57</v>
      </c>
      <c r="AB16" s="23" t="s">
        <v>31</v>
      </c>
      <c r="AC16" s="24"/>
      <c r="AD16" s="25">
        <v>44219</v>
      </c>
      <c r="AE16" s="28" t="s">
        <v>4</v>
      </c>
      <c r="AF16" s="27">
        <v>44258</v>
      </c>
      <c r="AG16" s="28">
        <v>39</v>
      </c>
      <c r="AH16" s="26" t="s">
        <v>8</v>
      </c>
      <c r="AI16" s="27">
        <v>44273</v>
      </c>
      <c r="AJ16" s="28">
        <v>54</v>
      </c>
      <c r="AL16" s="23" t="s">
        <v>31</v>
      </c>
      <c r="AM16" s="24"/>
      <c r="AN16" s="25">
        <v>44219</v>
      </c>
      <c r="AO16" s="28" t="s">
        <v>4</v>
      </c>
      <c r="AP16" s="27">
        <v>44258</v>
      </c>
      <c r="AQ16" s="28">
        <v>39</v>
      </c>
      <c r="AR16" s="26" t="s">
        <v>8</v>
      </c>
      <c r="AS16" s="27">
        <v>44273</v>
      </c>
      <c r="AT16" s="28">
        <v>54</v>
      </c>
      <c r="AV16" s="23" t="s">
        <v>31</v>
      </c>
      <c r="AW16" s="24"/>
      <c r="AX16" s="25">
        <v>44219</v>
      </c>
      <c r="AY16" s="28" t="s">
        <v>4</v>
      </c>
      <c r="AZ16" s="27">
        <v>44255</v>
      </c>
      <c r="BA16" s="28">
        <v>36</v>
      </c>
      <c r="BB16" s="26" t="s">
        <v>8</v>
      </c>
      <c r="BC16" s="27">
        <v>44267</v>
      </c>
      <c r="BD16" s="28">
        <v>48</v>
      </c>
    </row>
    <row r="17" spans="1:56" x14ac:dyDescent="0.2">
      <c r="A17" s="8">
        <v>44198</v>
      </c>
      <c r="B17" s="9">
        <v>3816</v>
      </c>
      <c r="C17" s="9">
        <f t="shared" ca="1" si="0"/>
        <v>334</v>
      </c>
      <c r="D17" s="9">
        <f t="shared" ca="1" si="1"/>
        <v>268</v>
      </c>
      <c r="H17" s="29" t="s">
        <v>32</v>
      </c>
      <c r="I17" s="30"/>
      <c r="J17" s="31">
        <v>983</v>
      </c>
      <c r="K17" s="32" t="s">
        <v>5</v>
      </c>
      <c r="L17" s="33">
        <v>44338</v>
      </c>
      <c r="M17" s="34">
        <v>119</v>
      </c>
      <c r="N17" s="32" t="s">
        <v>9</v>
      </c>
      <c r="O17" s="33">
        <v>44378</v>
      </c>
      <c r="P17" s="34">
        <v>159</v>
      </c>
      <c r="R17" s="29" t="s">
        <v>32</v>
      </c>
      <c r="S17" s="30"/>
      <c r="T17" s="31">
        <v>983</v>
      </c>
      <c r="U17" s="34" t="s">
        <v>5</v>
      </c>
      <c r="V17" s="33">
        <v>44323</v>
      </c>
      <c r="W17" s="34">
        <v>104</v>
      </c>
      <c r="X17" s="32" t="s">
        <v>9</v>
      </c>
      <c r="Y17" s="33">
        <v>44341</v>
      </c>
      <c r="Z17" s="34">
        <v>122</v>
      </c>
      <c r="AB17" s="29" t="s">
        <v>32</v>
      </c>
      <c r="AC17" s="30"/>
      <c r="AD17" s="31">
        <v>983</v>
      </c>
      <c r="AE17" s="34" t="s">
        <v>5</v>
      </c>
      <c r="AF17" s="33">
        <v>44309</v>
      </c>
      <c r="AG17" s="34">
        <v>90</v>
      </c>
      <c r="AH17" s="32" t="s">
        <v>9</v>
      </c>
      <c r="AI17" s="33">
        <v>44329</v>
      </c>
      <c r="AJ17" s="34">
        <v>110</v>
      </c>
      <c r="AL17" s="29" t="s">
        <v>32</v>
      </c>
      <c r="AM17" s="30"/>
      <c r="AN17" s="31">
        <v>983</v>
      </c>
      <c r="AO17" s="34" t="s">
        <v>5</v>
      </c>
      <c r="AP17" s="33">
        <v>44310</v>
      </c>
      <c r="AQ17" s="34">
        <v>91</v>
      </c>
      <c r="AR17" s="32" t="s">
        <v>9</v>
      </c>
      <c r="AS17" s="33">
        <v>44335</v>
      </c>
      <c r="AT17" s="34">
        <v>116</v>
      </c>
      <c r="AV17" s="29" t="s">
        <v>32</v>
      </c>
      <c r="AW17" s="30"/>
      <c r="AX17" s="31">
        <v>983</v>
      </c>
      <c r="AY17" s="34" t="s">
        <v>5</v>
      </c>
      <c r="AZ17" s="33">
        <v>44294</v>
      </c>
      <c r="BA17" s="34">
        <v>75</v>
      </c>
      <c r="BB17" s="32" t="s">
        <v>9</v>
      </c>
      <c r="BC17" s="33">
        <v>44317</v>
      </c>
      <c r="BD17" s="34">
        <v>98</v>
      </c>
    </row>
    <row r="18" spans="1:56" x14ac:dyDescent="0.2">
      <c r="A18" s="8">
        <v>44199</v>
      </c>
      <c r="B18" s="9">
        <v>3860</v>
      </c>
      <c r="C18" s="9">
        <f t="shared" ca="1" si="0"/>
        <v>44</v>
      </c>
      <c r="D18" s="9">
        <f t="shared" ca="1" si="1"/>
        <v>275</v>
      </c>
      <c r="H18" s="29" t="s">
        <v>33</v>
      </c>
      <c r="I18" s="30"/>
      <c r="J18" s="35" t="s">
        <v>21</v>
      </c>
      <c r="K18" s="32" t="s">
        <v>6</v>
      </c>
      <c r="L18" s="33">
        <v>44471</v>
      </c>
      <c r="M18" s="34">
        <v>252</v>
      </c>
      <c r="N18" s="32" t="s">
        <v>10</v>
      </c>
      <c r="O18" s="33">
        <v>44537</v>
      </c>
      <c r="P18" s="34">
        <v>318</v>
      </c>
      <c r="R18" s="29" t="s">
        <v>33</v>
      </c>
      <c r="S18" s="30"/>
      <c r="T18" s="36">
        <v>500</v>
      </c>
      <c r="U18" s="34" t="s">
        <v>6</v>
      </c>
      <c r="V18" s="33">
        <v>44405</v>
      </c>
      <c r="W18" s="34">
        <v>186</v>
      </c>
      <c r="X18" s="32" t="s">
        <v>10</v>
      </c>
      <c r="Y18" s="33">
        <v>44454</v>
      </c>
      <c r="Z18" s="34">
        <v>235</v>
      </c>
      <c r="AB18" s="29" t="s">
        <v>33</v>
      </c>
      <c r="AC18" s="30"/>
      <c r="AD18" s="36">
        <v>1000</v>
      </c>
      <c r="AE18" s="34" t="s">
        <v>6</v>
      </c>
      <c r="AF18" s="33">
        <v>44375</v>
      </c>
      <c r="AG18" s="34">
        <v>156</v>
      </c>
      <c r="AH18" s="32" t="s">
        <v>10</v>
      </c>
      <c r="AI18" s="33">
        <v>44412</v>
      </c>
      <c r="AJ18" s="34">
        <v>193</v>
      </c>
      <c r="AL18" s="29" t="s">
        <v>33</v>
      </c>
      <c r="AM18" s="30"/>
      <c r="AN18" s="36">
        <v>500</v>
      </c>
      <c r="AO18" s="34" t="s">
        <v>6</v>
      </c>
      <c r="AP18" s="33">
        <v>44393</v>
      </c>
      <c r="AQ18" s="34">
        <v>174</v>
      </c>
      <c r="AR18" s="32" t="s">
        <v>10</v>
      </c>
      <c r="AS18" s="33">
        <v>44443</v>
      </c>
      <c r="AT18" s="34">
        <v>224</v>
      </c>
      <c r="AV18" s="29" t="s">
        <v>33</v>
      </c>
      <c r="AW18" s="30"/>
      <c r="AX18" s="36">
        <v>1000</v>
      </c>
      <c r="AY18" s="34" t="s">
        <v>6</v>
      </c>
      <c r="AZ18" s="33">
        <v>44362</v>
      </c>
      <c r="BA18" s="34">
        <v>143</v>
      </c>
      <c r="BB18" s="32" t="s">
        <v>10</v>
      </c>
      <c r="BC18" s="33">
        <v>44396</v>
      </c>
      <c r="BD18" s="34">
        <v>177</v>
      </c>
    </row>
    <row r="19" spans="1:56" x14ac:dyDescent="0.2">
      <c r="A19" s="8">
        <v>44200</v>
      </c>
      <c r="B19" s="9">
        <v>4193</v>
      </c>
      <c r="C19" s="9">
        <f t="shared" ca="1" si="0"/>
        <v>333</v>
      </c>
      <c r="D19" s="9">
        <f t="shared" ca="1" si="1"/>
        <v>296</v>
      </c>
      <c r="H19" s="29" t="s">
        <v>34</v>
      </c>
      <c r="I19" s="30"/>
      <c r="J19" s="35" t="s">
        <v>21</v>
      </c>
      <c r="K19" s="32" t="s">
        <v>7</v>
      </c>
      <c r="L19" s="33">
        <v>44598</v>
      </c>
      <c r="M19" s="34">
        <v>379</v>
      </c>
      <c r="N19" s="32" t="s">
        <v>11</v>
      </c>
      <c r="O19" s="33">
        <v>44713</v>
      </c>
      <c r="P19" s="34">
        <v>494</v>
      </c>
      <c r="R19" s="29" t="s">
        <v>34</v>
      </c>
      <c r="S19" s="30"/>
      <c r="T19" s="36">
        <v>100</v>
      </c>
      <c r="U19" s="34" t="s">
        <v>7</v>
      </c>
      <c r="V19" s="33">
        <v>44488</v>
      </c>
      <c r="W19" s="34">
        <v>269</v>
      </c>
      <c r="X19" s="32" t="s">
        <v>11</v>
      </c>
      <c r="Y19" s="33">
        <v>44567</v>
      </c>
      <c r="Z19" s="34">
        <v>348</v>
      </c>
      <c r="AB19" s="29" t="s">
        <v>34</v>
      </c>
      <c r="AC19" s="30"/>
      <c r="AD19" s="36">
        <v>100</v>
      </c>
      <c r="AE19" s="34" t="s">
        <v>7</v>
      </c>
      <c r="AF19" s="33">
        <v>44436</v>
      </c>
      <c r="AG19" s="34">
        <v>217</v>
      </c>
      <c r="AH19" s="32" t="s">
        <v>11</v>
      </c>
      <c r="AI19" s="33">
        <v>44491</v>
      </c>
      <c r="AJ19" s="34">
        <v>272</v>
      </c>
      <c r="AL19" s="29" t="s">
        <v>34</v>
      </c>
      <c r="AM19" s="30"/>
      <c r="AN19" s="36">
        <v>50</v>
      </c>
      <c r="AO19" s="34" t="s">
        <v>7</v>
      </c>
      <c r="AP19" s="33">
        <v>44481</v>
      </c>
      <c r="AQ19" s="34">
        <v>262</v>
      </c>
      <c r="AR19" s="32" t="s">
        <v>11</v>
      </c>
      <c r="AS19" s="33">
        <v>44561</v>
      </c>
      <c r="AT19" s="34">
        <v>342</v>
      </c>
      <c r="AV19" s="29" t="s">
        <v>34</v>
      </c>
      <c r="AW19" s="30"/>
      <c r="AX19" s="36">
        <v>50</v>
      </c>
      <c r="AY19" s="34" t="s">
        <v>7</v>
      </c>
      <c r="AZ19" s="33">
        <v>44426</v>
      </c>
      <c r="BA19" s="34">
        <v>207</v>
      </c>
      <c r="BB19" s="32" t="s">
        <v>11</v>
      </c>
      <c r="BC19" s="33">
        <v>44480</v>
      </c>
      <c r="BD19" s="34">
        <v>261</v>
      </c>
    </row>
    <row r="20" spans="1:56" x14ac:dyDescent="0.2">
      <c r="A20" s="8">
        <v>44201</v>
      </c>
      <c r="B20" s="9">
        <v>4581</v>
      </c>
      <c r="C20" s="9">
        <f t="shared" ca="1" si="0"/>
        <v>388</v>
      </c>
      <c r="D20" s="9">
        <f t="shared" ca="1" si="1"/>
        <v>324</v>
      </c>
      <c r="H20" s="37"/>
      <c r="I20" s="38"/>
      <c r="J20" s="39"/>
      <c r="K20" s="40" t="s">
        <v>35</v>
      </c>
      <c r="L20" s="41">
        <v>44299</v>
      </c>
      <c r="M20" s="39">
        <v>80</v>
      </c>
      <c r="N20" s="40" t="s">
        <v>12</v>
      </c>
      <c r="O20" s="41">
        <v>44871</v>
      </c>
      <c r="P20" s="39">
        <v>652</v>
      </c>
      <c r="R20" s="37"/>
      <c r="S20" s="38"/>
      <c r="T20" s="39"/>
      <c r="U20" s="42" t="s">
        <v>35</v>
      </c>
      <c r="V20" s="41">
        <v>44287</v>
      </c>
      <c r="W20" s="39">
        <v>68</v>
      </c>
      <c r="X20" s="40" t="s">
        <v>12</v>
      </c>
      <c r="Y20" s="41">
        <v>44674</v>
      </c>
      <c r="Z20" s="39">
        <v>455</v>
      </c>
      <c r="AB20" s="37"/>
      <c r="AC20" s="38"/>
      <c r="AD20" s="39"/>
      <c r="AE20" s="42" t="s">
        <v>35</v>
      </c>
      <c r="AF20" s="41">
        <v>44280</v>
      </c>
      <c r="AG20" s="39">
        <v>61</v>
      </c>
      <c r="AH20" s="40" t="s">
        <v>12</v>
      </c>
      <c r="AI20" s="41">
        <v>44576</v>
      </c>
      <c r="AJ20" s="39">
        <v>357</v>
      </c>
      <c r="AL20" s="37"/>
      <c r="AM20" s="38"/>
      <c r="AN20" s="39"/>
      <c r="AO20" s="42" t="s">
        <v>35</v>
      </c>
      <c r="AP20" s="41">
        <v>44280</v>
      </c>
      <c r="AQ20" s="39">
        <v>61</v>
      </c>
      <c r="AR20" s="40" t="s">
        <v>12</v>
      </c>
      <c r="AS20" s="41">
        <v>44668</v>
      </c>
      <c r="AT20" s="39">
        <v>449</v>
      </c>
      <c r="AV20" s="37"/>
      <c r="AW20" s="38"/>
      <c r="AX20" s="39"/>
      <c r="AY20" s="42" t="s">
        <v>35</v>
      </c>
      <c r="AZ20" s="41">
        <v>44271</v>
      </c>
      <c r="BA20" s="39">
        <v>52</v>
      </c>
      <c r="BB20" s="40" t="s">
        <v>12</v>
      </c>
      <c r="BC20" s="41">
        <v>44565</v>
      </c>
      <c r="BD20" s="39">
        <v>346</v>
      </c>
    </row>
    <row r="21" spans="1:56" x14ac:dyDescent="0.2">
      <c r="A21" s="8">
        <v>44202</v>
      </c>
      <c r="B21" s="9">
        <v>5009</v>
      </c>
      <c r="C21" s="9">
        <f t="shared" ca="1" si="0"/>
        <v>428</v>
      </c>
      <c r="D21" s="9">
        <f t="shared" ca="1" si="1"/>
        <v>277</v>
      </c>
      <c r="H21" s="13"/>
      <c r="I21" s="10"/>
      <c r="J21" s="10"/>
      <c r="K21" s="10"/>
      <c r="L21" s="10"/>
      <c r="M21" s="10"/>
      <c r="N21" s="10"/>
      <c r="O21" s="10"/>
      <c r="P21" s="10"/>
      <c r="R21" s="10"/>
      <c r="S21" s="10"/>
      <c r="T21" s="10"/>
      <c r="U21" s="10"/>
      <c r="V21" s="10"/>
      <c r="W21" s="10"/>
      <c r="X21" s="10"/>
      <c r="Y21" s="10"/>
      <c r="Z21" s="10"/>
      <c r="AB21" s="10"/>
      <c r="AC21" s="10"/>
      <c r="AD21" s="10"/>
      <c r="AE21" s="10"/>
      <c r="AF21" s="10"/>
      <c r="AG21" s="10"/>
      <c r="AH21" s="10"/>
      <c r="AI21" s="10"/>
      <c r="AJ21" s="10"/>
      <c r="AL21" s="14"/>
      <c r="AM21" s="14"/>
      <c r="AN21" s="14"/>
      <c r="AO21" s="14"/>
      <c r="AP21" s="14"/>
      <c r="AQ21" s="14"/>
      <c r="AR21" s="14"/>
      <c r="AS21" s="14"/>
      <c r="AT21" s="14"/>
      <c r="AV21" s="14"/>
      <c r="AW21" s="14"/>
      <c r="AX21" s="14"/>
      <c r="AY21" s="14"/>
      <c r="AZ21" s="14"/>
      <c r="BA21" s="14"/>
      <c r="BB21" s="14"/>
      <c r="BC21" s="14"/>
      <c r="BD21" s="14"/>
    </row>
    <row r="22" spans="1:56" x14ac:dyDescent="0.2">
      <c r="A22" s="8">
        <v>44203</v>
      </c>
      <c r="B22" s="9">
        <v>5783</v>
      </c>
      <c r="C22" s="9">
        <f t="shared" ca="1" si="0"/>
        <v>774</v>
      </c>
      <c r="D22" s="9">
        <f t="shared" ca="1" si="1"/>
        <v>374</v>
      </c>
      <c r="H22" s="15">
        <v>44218</v>
      </c>
      <c r="I22" s="15"/>
      <c r="J22" s="15"/>
      <c r="K22" s="15"/>
      <c r="L22" s="15"/>
      <c r="M22" s="15"/>
      <c r="N22" s="15"/>
      <c r="O22" s="15"/>
      <c r="P22" s="15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</row>
    <row r="23" spans="1:56" x14ac:dyDescent="0.2">
      <c r="A23" s="8">
        <v>44204</v>
      </c>
      <c r="B23" s="9">
        <v>6583</v>
      </c>
      <c r="C23" s="9">
        <f t="shared" ca="1" si="0"/>
        <v>800</v>
      </c>
      <c r="D23" s="9">
        <f t="shared" ca="1" si="1"/>
        <v>443</v>
      </c>
      <c r="H23" s="17" t="s">
        <v>27</v>
      </c>
      <c r="I23" s="18"/>
      <c r="J23" s="19"/>
      <c r="K23" s="20" t="s">
        <v>28</v>
      </c>
      <c r="L23" s="21" t="s">
        <v>29</v>
      </c>
      <c r="M23" s="22" t="s">
        <v>30</v>
      </c>
      <c r="N23" s="20" t="s">
        <v>28</v>
      </c>
      <c r="O23" s="21" t="s">
        <v>29</v>
      </c>
      <c r="P23" s="22" t="s">
        <v>30</v>
      </c>
      <c r="R23" s="17" t="s">
        <v>27</v>
      </c>
      <c r="S23" s="18"/>
      <c r="T23" s="19"/>
      <c r="U23" s="22" t="s">
        <v>28</v>
      </c>
      <c r="V23" s="21" t="s">
        <v>29</v>
      </c>
      <c r="W23" s="22" t="s">
        <v>30</v>
      </c>
      <c r="X23" s="20" t="s">
        <v>28</v>
      </c>
      <c r="Y23" s="21" t="s">
        <v>29</v>
      </c>
      <c r="Z23" s="22" t="s">
        <v>30</v>
      </c>
      <c r="AB23" s="17" t="s">
        <v>27</v>
      </c>
      <c r="AC23" s="18"/>
      <c r="AD23" s="19"/>
      <c r="AE23" s="22" t="s">
        <v>28</v>
      </c>
      <c r="AF23" s="21" t="s">
        <v>29</v>
      </c>
      <c r="AG23" s="22" t="s">
        <v>30</v>
      </c>
      <c r="AH23" s="20" t="s">
        <v>28</v>
      </c>
      <c r="AI23" s="21" t="s">
        <v>29</v>
      </c>
      <c r="AJ23" s="22" t="s">
        <v>30</v>
      </c>
      <c r="AL23" s="17" t="s">
        <v>27</v>
      </c>
      <c r="AM23" s="18"/>
      <c r="AN23" s="19"/>
      <c r="AO23" s="22" t="s">
        <v>28</v>
      </c>
      <c r="AP23" s="21" t="s">
        <v>29</v>
      </c>
      <c r="AQ23" s="22" t="s">
        <v>30</v>
      </c>
      <c r="AR23" s="20" t="s">
        <v>28</v>
      </c>
      <c r="AS23" s="21" t="s">
        <v>29</v>
      </c>
      <c r="AT23" s="22" t="s">
        <v>30</v>
      </c>
      <c r="AV23" s="17" t="s">
        <v>27</v>
      </c>
      <c r="AW23" s="18"/>
      <c r="AX23" s="19"/>
      <c r="AY23" s="22" t="s">
        <v>28</v>
      </c>
      <c r="AZ23" s="21" t="s">
        <v>29</v>
      </c>
      <c r="BA23" s="22" t="s">
        <v>30</v>
      </c>
      <c r="BB23" s="20" t="s">
        <v>28</v>
      </c>
      <c r="BC23" s="21" t="s">
        <v>29</v>
      </c>
      <c r="BD23" s="22" t="s">
        <v>30</v>
      </c>
    </row>
    <row r="24" spans="1:56" x14ac:dyDescent="0.2">
      <c r="A24" s="8">
        <v>44205</v>
      </c>
      <c r="B24" s="9">
        <v>7256</v>
      </c>
      <c r="C24" s="9">
        <f t="shared" ca="1" si="0"/>
        <v>673</v>
      </c>
      <c r="D24" s="9">
        <f t="shared" ca="1" si="1"/>
        <v>491</v>
      </c>
      <c r="H24" s="23" t="s">
        <v>31</v>
      </c>
      <c r="I24" s="24"/>
      <c r="J24" s="25">
        <v>44218</v>
      </c>
      <c r="K24" s="26" t="s">
        <v>4</v>
      </c>
      <c r="L24" s="27">
        <v>44266</v>
      </c>
      <c r="M24" s="28">
        <v>48</v>
      </c>
      <c r="N24" s="26" t="s">
        <v>8</v>
      </c>
      <c r="O24" s="27">
        <v>44281</v>
      </c>
      <c r="P24" s="28">
        <v>63</v>
      </c>
      <c r="R24" s="23" t="s">
        <v>31</v>
      </c>
      <c r="S24" s="24"/>
      <c r="T24" s="25">
        <v>44218</v>
      </c>
      <c r="U24" s="28" t="s">
        <v>4</v>
      </c>
      <c r="V24" s="27">
        <v>44261</v>
      </c>
      <c r="W24" s="28">
        <v>43</v>
      </c>
      <c r="X24" s="26" t="s">
        <v>8</v>
      </c>
      <c r="Y24" s="27">
        <v>44277</v>
      </c>
      <c r="Z24" s="28">
        <v>59</v>
      </c>
      <c r="AB24" s="23" t="s">
        <v>31</v>
      </c>
      <c r="AC24" s="24"/>
      <c r="AD24" s="25">
        <v>44218</v>
      </c>
      <c r="AE24" s="28" t="s">
        <v>4</v>
      </c>
      <c r="AF24" s="27">
        <v>44260</v>
      </c>
      <c r="AG24" s="28">
        <v>42</v>
      </c>
      <c r="AH24" s="26" t="s">
        <v>8</v>
      </c>
      <c r="AI24" s="27">
        <v>44274</v>
      </c>
      <c r="AJ24" s="28">
        <v>56</v>
      </c>
      <c r="AL24" s="23" t="s">
        <v>31</v>
      </c>
      <c r="AM24" s="24"/>
      <c r="AN24" s="25">
        <v>44218</v>
      </c>
      <c r="AO24" s="28" t="s">
        <v>4</v>
      </c>
      <c r="AP24" s="27">
        <v>44260</v>
      </c>
      <c r="AQ24" s="28">
        <v>42</v>
      </c>
      <c r="AR24" s="26" t="s">
        <v>8</v>
      </c>
      <c r="AS24" s="27">
        <v>44274</v>
      </c>
      <c r="AT24" s="28">
        <v>56</v>
      </c>
      <c r="AV24" s="23" t="s">
        <v>31</v>
      </c>
      <c r="AW24" s="24"/>
      <c r="AX24" s="25">
        <v>44218</v>
      </c>
      <c r="AY24" s="28" t="s">
        <v>4</v>
      </c>
      <c r="AZ24" s="27">
        <v>44256</v>
      </c>
      <c r="BA24" s="28">
        <v>38</v>
      </c>
      <c r="BB24" s="26" t="s">
        <v>8</v>
      </c>
      <c r="BC24" s="27">
        <v>44268</v>
      </c>
      <c r="BD24" s="28">
        <v>50</v>
      </c>
    </row>
    <row r="25" spans="1:56" x14ac:dyDescent="0.2">
      <c r="A25" s="8">
        <v>44206</v>
      </c>
      <c r="B25" s="9">
        <v>8019</v>
      </c>
      <c r="C25" s="9">
        <f t="shared" ca="1" si="0"/>
        <v>763</v>
      </c>
      <c r="D25" s="9">
        <f t="shared" ca="1" si="1"/>
        <v>594</v>
      </c>
      <c r="H25" s="29" t="s">
        <v>32</v>
      </c>
      <c r="I25" s="30"/>
      <c r="J25" s="31">
        <v>940</v>
      </c>
      <c r="K25" s="32" t="s">
        <v>5</v>
      </c>
      <c r="L25" s="33">
        <v>44340</v>
      </c>
      <c r="M25" s="34">
        <v>122</v>
      </c>
      <c r="N25" s="32" t="s">
        <v>9</v>
      </c>
      <c r="O25" s="33">
        <v>44383</v>
      </c>
      <c r="P25" s="34">
        <v>165</v>
      </c>
      <c r="R25" s="29" t="s">
        <v>32</v>
      </c>
      <c r="S25" s="30"/>
      <c r="T25" s="31">
        <v>940</v>
      </c>
      <c r="U25" s="34" t="s">
        <v>5</v>
      </c>
      <c r="V25" s="33">
        <v>44325</v>
      </c>
      <c r="W25" s="34">
        <v>107</v>
      </c>
      <c r="X25" s="32" t="s">
        <v>9</v>
      </c>
      <c r="Y25" s="33">
        <v>44344</v>
      </c>
      <c r="Z25" s="34">
        <v>126</v>
      </c>
      <c r="AB25" s="29" t="s">
        <v>32</v>
      </c>
      <c r="AC25" s="30"/>
      <c r="AD25" s="31">
        <v>940</v>
      </c>
      <c r="AE25" s="34" t="s">
        <v>5</v>
      </c>
      <c r="AF25" s="33">
        <v>44310</v>
      </c>
      <c r="AG25" s="34">
        <v>92</v>
      </c>
      <c r="AH25" s="32" t="s">
        <v>9</v>
      </c>
      <c r="AI25" s="33">
        <v>44330</v>
      </c>
      <c r="AJ25" s="34">
        <v>112</v>
      </c>
      <c r="AL25" s="29" t="s">
        <v>32</v>
      </c>
      <c r="AM25" s="30"/>
      <c r="AN25" s="31">
        <v>940</v>
      </c>
      <c r="AO25" s="34" t="s">
        <v>5</v>
      </c>
      <c r="AP25" s="33">
        <v>44316</v>
      </c>
      <c r="AQ25" s="34">
        <v>98</v>
      </c>
      <c r="AR25" s="32" t="s">
        <v>9</v>
      </c>
      <c r="AS25" s="33">
        <v>44337</v>
      </c>
      <c r="AT25" s="34">
        <v>119</v>
      </c>
      <c r="AV25" s="29" t="s">
        <v>32</v>
      </c>
      <c r="AW25" s="30"/>
      <c r="AX25" s="31">
        <v>940</v>
      </c>
      <c r="AY25" s="34" t="s">
        <v>5</v>
      </c>
      <c r="AZ25" s="33">
        <v>44295</v>
      </c>
      <c r="BA25" s="34">
        <v>77</v>
      </c>
      <c r="BB25" s="32" t="s">
        <v>9</v>
      </c>
      <c r="BC25" s="33">
        <v>44319</v>
      </c>
      <c r="BD25" s="34">
        <v>101</v>
      </c>
    </row>
    <row r="26" spans="1:56" x14ac:dyDescent="0.2">
      <c r="A26" s="8">
        <v>44207</v>
      </c>
      <c r="B26" s="9">
        <v>9269</v>
      </c>
      <c r="C26" s="9">
        <f t="shared" ca="1" si="0"/>
        <v>1250</v>
      </c>
      <c r="D26" s="9">
        <f t="shared" ca="1" si="1"/>
        <v>725</v>
      </c>
      <c r="H26" s="29" t="s">
        <v>33</v>
      </c>
      <c r="I26" s="30"/>
      <c r="J26" s="35" t="s">
        <v>21</v>
      </c>
      <c r="K26" s="32" t="s">
        <v>6</v>
      </c>
      <c r="L26" s="33">
        <v>44480</v>
      </c>
      <c r="M26" s="34">
        <v>262</v>
      </c>
      <c r="N26" s="32" t="s">
        <v>10</v>
      </c>
      <c r="O26" s="33">
        <v>44563</v>
      </c>
      <c r="P26" s="34">
        <v>345</v>
      </c>
      <c r="R26" s="29" t="s">
        <v>33</v>
      </c>
      <c r="S26" s="30"/>
      <c r="T26" s="36">
        <v>500</v>
      </c>
      <c r="U26" s="34" t="s">
        <v>6</v>
      </c>
      <c r="V26" s="33">
        <v>44413</v>
      </c>
      <c r="W26" s="34">
        <v>195</v>
      </c>
      <c r="X26" s="32" t="s">
        <v>10</v>
      </c>
      <c r="Y26" s="33">
        <v>44465</v>
      </c>
      <c r="Z26" s="34">
        <v>247</v>
      </c>
      <c r="AB26" s="29" t="s">
        <v>33</v>
      </c>
      <c r="AC26" s="30"/>
      <c r="AD26" s="36">
        <v>1000</v>
      </c>
      <c r="AE26" s="34" t="s">
        <v>6</v>
      </c>
      <c r="AF26" s="33">
        <v>44377</v>
      </c>
      <c r="AG26" s="34">
        <v>159</v>
      </c>
      <c r="AH26" s="32" t="s">
        <v>10</v>
      </c>
      <c r="AI26" s="33">
        <v>44417</v>
      </c>
      <c r="AJ26" s="34">
        <v>199</v>
      </c>
      <c r="AL26" s="29" t="s">
        <v>33</v>
      </c>
      <c r="AM26" s="30"/>
      <c r="AN26" s="36">
        <v>500</v>
      </c>
      <c r="AO26" s="34" t="s">
        <v>6</v>
      </c>
      <c r="AP26" s="33">
        <v>44401</v>
      </c>
      <c r="AQ26" s="34">
        <v>183</v>
      </c>
      <c r="AR26" s="32" t="s">
        <v>10</v>
      </c>
      <c r="AS26" s="33">
        <v>44453</v>
      </c>
      <c r="AT26" s="34">
        <v>235</v>
      </c>
      <c r="AV26" s="29" t="s">
        <v>33</v>
      </c>
      <c r="AW26" s="30"/>
      <c r="AX26" s="36">
        <v>1000</v>
      </c>
      <c r="AY26" s="34" t="s">
        <v>6</v>
      </c>
      <c r="AZ26" s="33">
        <v>44366</v>
      </c>
      <c r="BA26" s="34">
        <v>148</v>
      </c>
      <c r="BB26" s="32" t="s">
        <v>10</v>
      </c>
      <c r="BC26" s="33">
        <v>44400</v>
      </c>
      <c r="BD26" s="34">
        <v>182</v>
      </c>
    </row>
    <row r="27" spans="1:56" x14ac:dyDescent="0.2">
      <c r="A27" s="8">
        <v>44208</v>
      </c>
      <c r="B27" s="9">
        <v>9944</v>
      </c>
      <c r="C27" s="9">
        <f t="shared" ca="1" si="0"/>
        <v>675</v>
      </c>
      <c r="D27" s="9">
        <f t="shared" ca="1" si="1"/>
        <v>766</v>
      </c>
      <c r="H27" s="29" t="s">
        <v>34</v>
      </c>
      <c r="I27" s="30"/>
      <c r="J27" s="35" t="s">
        <v>21</v>
      </c>
      <c r="K27" s="32" t="s">
        <v>7</v>
      </c>
      <c r="L27" s="33">
        <v>44617</v>
      </c>
      <c r="M27" s="34">
        <v>399</v>
      </c>
      <c r="N27" s="32" t="s">
        <v>11</v>
      </c>
      <c r="O27" s="33">
        <v>44727</v>
      </c>
      <c r="P27" s="34">
        <v>509</v>
      </c>
      <c r="R27" s="29" t="s">
        <v>34</v>
      </c>
      <c r="S27" s="30"/>
      <c r="T27" s="36">
        <v>100</v>
      </c>
      <c r="U27" s="34" t="s">
        <v>7</v>
      </c>
      <c r="V27" s="33">
        <v>44499</v>
      </c>
      <c r="W27" s="34">
        <v>281</v>
      </c>
      <c r="X27" s="32" t="s">
        <v>11</v>
      </c>
      <c r="Y27" s="33">
        <v>44575</v>
      </c>
      <c r="Z27" s="34">
        <v>357</v>
      </c>
      <c r="AB27" s="29" t="s">
        <v>34</v>
      </c>
      <c r="AC27" s="30"/>
      <c r="AD27" s="36">
        <v>100</v>
      </c>
      <c r="AE27" s="34" t="s">
        <v>7</v>
      </c>
      <c r="AF27" s="33">
        <v>44440</v>
      </c>
      <c r="AG27" s="34">
        <v>222</v>
      </c>
      <c r="AH27" s="32" t="s">
        <v>11</v>
      </c>
      <c r="AI27" s="33">
        <v>44499</v>
      </c>
      <c r="AJ27" s="34">
        <v>281</v>
      </c>
      <c r="AL27" s="29" t="s">
        <v>34</v>
      </c>
      <c r="AM27" s="30"/>
      <c r="AN27" s="36">
        <v>50</v>
      </c>
      <c r="AO27" s="34" t="s">
        <v>7</v>
      </c>
      <c r="AP27" s="33">
        <v>44487</v>
      </c>
      <c r="AQ27" s="34">
        <v>269</v>
      </c>
      <c r="AR27" s="32" t="s">
        <v>11</v>
      </c>
      <c r="AS27" s="33">
        <v>44568</v>
      </c>
      <c r="AT27" s="34">
        <v>350</v>
      </c>
      <c r="AV27" s="29" t="s">
        <v>34</v>
      </c>
      <c r="AW27" s="30"/>
      <c r="AX27" s="36">
        <v>50</v>
      </c>
      <c r="AY27" s="34" t="s">
        <v>7</v>
      </c>
      <c r="AZ27" s="33">
        <v>44430</v>
      </c>
      <c r="BA27" s="34">
        <v>212</v>
      </c>
      <c r="BB27" s="32" t="s">
        <v>11</v>
      </c>
      <c r="BC27" s="33">
        <v>44484</v>
      </c>
      <c r="BD27" s="34">
        <v>266</v>
      </c>
    </row>
    <row r="28" spans="1:56" x14ac:dyDescent="0.2">
      <c r="A28" s="8">
        <v>44209</v>
      </c>
      <c r="B28" s="9">
        <v>10789</v>
      </c>
      <c r="C28" s="9">
        <f t="shared" ca="1" si="0"/>
        <v>845</v>
      </c>
      <c r="D28" s="9">
        <f t="shared" ca="1" si="1"/>
        <v>826</v>
      </c>
      <c r="H28" s="37"/>
      <c r="I28" s="38"/>
      <c r="J28" s="39"/>
      <c r="K28" s="40" t="s">
        <v>35</v>
      </c>
      <c r="L28" s="41">
        <v>44303</v>
      </c>
      <c r="M28" s="39">
        <v>85</v>
      </c>
      <c r="N28" s="40" t="s">
        <v>12</v>
      </c>
      <c r="O28" s="41">
        <v>44907</v>
      </c>
      <c r="P28" s="39">
        <v>689</v>
      </c>
      <c r="R28" s="37"/>
      <c r="S28" s="38"/>
      <c r="T28" s="39"/>
      <c r="U28" s="42" t="s">
        <v>35</v>
      </c>
      <c r="V28" s="41">
        <v>44289</v>
      </c>
      <c r="W28" s="39">
        <v>71</v>
      </c>
      <c r="X28" s="40" t="s">
        <v>12</v>
      </c>
      <c r="Y28" s="41">
        <v>44688</v>
      </c>
      <c r="Z28" s="39">
        <v>470</v>
      </c>
      <c r="AB28" s="37"/>
      <c r="AC28" s="38"/>
      <c r="AD28" s="39"/>
      <c r="AE28" s="42" t="s">
        <v>35</v>
      </c>
      <c r="AF28" s="41">
        <v>44281</v>
      </c>
      <c r="AG28" s="39">
        <v>63</v>
      </c>
      <c r="AH28" s="40" t="s">
        <v>12</v>
      </c>
      <c r="AI28" s="41">
        <v>44581</v>
      </c>
      <c r="AJ28" s="39">
        <v>363</v>
      </c>
      <c r="AL28" s="37"/>
      <c r="AM28" s="38"/>
      <c r="AN28" s="39"/>
      <c r="AO28" s="42" t="s">
        <v>35</v>
      </c>
      <c r="AP28" s="41">
        <v>44282</v>
      </c>
      <c r="AQ28" s="39">
        <v>64</v>
      </c>
      <c r="AR28" s="40" t="s">
        <v>12</v>
      </c>
      <c r="AS28" s="41">
        <v>44678</v>
      </c>
      <c r="AT28" s="39">
        <v>460</v>
      </c>
      <c r="AV28" s="37"/>
      <c r="AW28" s="38"/>
      <c r="AX28" s="39"/>
      <c r="AY28" s="42" t="s">
        <v>35</v>
      </c>
      <c r="AZ28" s="41">
        <v>44272</v>
      </c>
      <c r="BA28" s="39">
        <v>54</v>
      </c>
      <c r="BB28" s="40" t="s">
        <v>12</v>
      </c>
      <c r="BC28" s="41">
        <v>44570</v>
      </c>
      <c r="BD28" s="39">
        <v>352</v>
      </c>
    </row>
    <row r="29" spans="1:56" x14ac:dyDescent="0.2">
      <c r="A29" s="8">
        <v>44210</v>
      </c>
      <c r="B29" s="9">
        <v>11867</v>
      </c>
      <c r="C29" s="9">
        <f t="shared" ca="1" si="0"/>
        <v>1078</v>
      </c>
      <c r="D29" s="9">
        <f t="shared" ca="1" si="1"/>
        <v>869</v>
      </c>
      <c r="H29" s="13"/>
      <c r="I29" s="10"/>
      <c r="J29" s="10"/>
      <c r="K29" s="10"/>
      <c r="L29" s="10"/>
      <c r="M29" s="10"/>
      <c r="N29" s="10"/>
      <c r="O29" s="10"/>
      <c r="P29" s="10"/>
      <c r="R29" s="10"/>
      <c r="S29" s="10"/>
      <c r="T29" s="10"/>
      <c r="U29" s="10"/>
      <c r="V29" s="10"/>
      <c r="W29" s="10"/>
      <c r="X29" s="10"/>
      <c r="Y29" s="10"/>
      <c r="Z29" s="10"/>
      <c r="AB29" s="10"/>
      <c r="AC29" s="10"/>
      <c r="AD29" s="10"/>
      <c r="AE29" s="10"/>
      <c r="AF29" s="10"/>
      <c r="AG29" s="10"/>
      <c r="AH29" s="10"/>
      <c r="AI29" s="10"/>
      <c r="AJ29" s="10"/>
      <c r="AL29" s="14"/>
      <c r="AM29" s="14"/>
      <c r="AN29" s="14"/>
      <c r="AO29" s="14"/>
      <c r="AP29" s="14"/>
      <c r="AQ29" s="14"/>
      <c r="AR29" s="14"/>
      <c r="AS29" s="14"/>
      <c r="AT29" s="14"/>
      <c r="AV29" s="14"/>
      <c r="AW29" s="14"/>
      <c r="AX29" s="14"/>
      <c r="AY29" s="14"/>
      <c r="AZ29" s="14"/>
      <c r="BA29" s="14"/>
      <c r="BB29" s="14"/>
      <c r="BC29" s="14"/>
      <c r="BD29" s="14"/>
    </row>
    <row r="30" spans="1:56" x14ac:dyDescent="0.2">
      <c r="A30" s="8">
        <v>44211</v>
      </c>
      <c r="B30" s="9">
        <v>12961</v>
      </c>
      <c r="C30" s="9">
        <f t="shared" ca="1" si="0"/>
        <v>1094</v>
      </c>
      <c r="D30" s="9">
        <f t="shared" ca="1" si="1"/>
        <v>911</v>
      </c>
    </row>
    <row r="31" spans="1:56" x14ac:dyDescent="0.2">
      <c r="A31" s="8">
        <v>44212</v>
      </c>
      <c r="B31" s="9">
        <v>13669</v>
      </c>
      <c r="C31" s="9">
        <f t="shared" ca="1" si="0"/>
        <v>708</v>
      </c>
      <c r="D31" s="9">
        <f t="shared" ca="1" si="1"/>
        <v>916</v>
      </c>
    </row>
    <row r="32" spans="1:56" x14ac:dyDescent="0.2">
      <c r="A32" s="8">
        <v>44213</v>
      </c>
      <c r="B32" s="9">
        <v>14305</v>
      </c>
      <c r="C32" s="9">
        <f t="shared" ca="1" si="0"/>
        <v>636</v>
      </c>
      <c r="D32" s="9">
        <f t="shared" ca="1" si="1"/>
        <v>898</v>
      </c>
    </row>
    <row r="33" spans="1:56" x14ac:dyDescent="0.2">
      <c r="A33" s="8">
        <v>44214</v>
      </c>
      <c r="B33" s="9">
        <v>14706</v>
      </c>
      <c r="C33" s="9">
        <f t="shared" ca="1" si="0"/>
        <v>401</v>
      </c>
      <c r="D33" s="9">
        <f t="shared" ca="1" si="1"/>
        <v>777</v>
      </c>
    </row>
    <row r="34" spans="1:56" x14ac:dyDescent="0.2">
      <c r="A34" s="8">
        <v>44215</v>
      </c>
      <c r="B34" s="9">
        <v>15590</v>
      </c>
      <c r="C34" s="9">
        <f t="shared" ca="1" si="0"/>
        <v>884</v>
      </c>
      <c r="D34" s="9">
        <f t="shared" ca="1" si="1"/>
        <v>807</v>
      </c>
    </row>
    <row r="35" spans="1:56" x14ac:dyDescent="0.2">
      <c r="A35" s="8">
        <v>44216</v>
      </c>
      <c r="B35" s="9">
        <v>17173</v>
      </c>
      <c r="C35" s="9">
        <f t="shared" ca="1" si="0"/>
        <v>1583</v>
      </c>
      <c r="D35" s="9">
        <f t="shared" ca="1" si="1"/>
        <v>912</v>
      </c>
    </row>
    <row r="36" spans="1:56" x14ac:dyDescent="0.2">
      <c r="A36" s="8">
        <v>44217</v>
      </c>
      <c r="B36" s="9">
        <v>18447</v>
      </c>
      <c r="C36" s="9">
        <f t="shared" ca="1" si="0"/>
        <v>1274</v>
      </c>
      <c r="D36" s="9">
        <f t="shared" ca="1" si="1"/>
        <v>940</v>
      </c>
    </row>
    <row r="37" spans="1:56" x14ac:dyDescent="0.2">
      <c r="A37" s="8">
        <v>44218</v>
      </c>
      <c r="B37" s="9">
        <v>19841.721000000001</v>
      </c>
      <c r="C37" s="9">
        <f t="shared" ca="1" si="0"/>
        <v>1394.7210000000014</v>
      </c>
      <c r="D37" s="9">
        <f t="shared" ca="1" si="1"/>
        <v>983</v>
      </c>
    </row>
    <row r="38" spans="1:56" x14ac:dyDescent="0.2">
      <c r="A38" s="8">
        <v>44219</v>
      </c>
      <c r="B38" s="9">
        <v>21101.275000000001</v>
      </c>
      <c r="C38" s="9">
        <f t="shared" ca="1" si="0"/>
        <v>1259.5540000000001</v>
      </c>
      <c r="D38" s="9">
        <f t="shared" ca="1" si="1"/>
        <v>1062</v>
      </c>
      <c r="E38" s="43"/>
    </row>
    <row r="39" spans="1:56" x14ac:dyDescent="0.2">
      <c r="A39" s="8">
        <v>44220</v>
      </c>
      <c r="C39" s="9" t="str">
        <f t="shared" ca="1" si="0"/>
        <v>NA</v>
      </c>
      <c r="D39" s="9" t="str">
        <f t="shared" ca="1" si="1"/>
        <v>NA</v>
      </c>
    </row>
    <row r="40" spans="1:56" x14ac:dyDescent="0.2">
      <c r="A40" s="8">
        <v>44221</v>
      </c>
      <c r="C40" s="9" t="str">
        <f t="shared" ca="1" si="0"/>
        <v>NA</v>
      </c>
      <c r="D40" s="9" t="str">
        <f t="shared" ca="1" si="1"/>
        <v>NA</v>
      </c>
    </row>
    <row r="41" spans="1:56" x14ac:dyDescent="0.2">
      <c r="A41" s="8">
        <v>44222</v>
      </c>
      <c r="C41" s="9" t="str">
        <f t="shared" ca="1" si="0"/>
        <v>NA</v>
      </c>
      <c r="D41" s="9" t="str">
        <f t="shared" ca="1" si="1"/>
        <v>NA</v>
      </c>
    </row>
    <row r="42" spans="1:56" x14ac:dyDescent="0.2">
      <c r="A42" s="8">
        <v>44223</v>
      </c>
      <c r="C42" s="9" t="str">
        <f t="shared" ca="1" si="0"/>
        <v>NA</v>
      </c>
      <c r="D42" s="9" t="str">
        <f t="shared" ca="1" si="1"/>
        <v>NA</v>
      </c>
    </row>
    <row r="43" spans="1:56" x14ac:dyDescent="0.2">
      <c r="A43" s="8">
        <v>44224</v>
      </c>
      <c r="C43" s="9" t="str">
        <f t="shared" ca="1" si="0"/>
        <v>NA</v>
      </c>
      <c r="D43" s="9" t="str">
        <f t="shared" ca="1" si="1"/>
        <v>NA</v>
      </c>
    </row>
    <row r="44" spans="1:56" x14ac:dyDescent="0.2">
      <c r="A44" s="8">
        <v>44225</v>
      </c>
      <c r="C44" s="9" t="str">
        <f t="shared" ca="1" si="0"/>
        <v>NA</v>
      </c>
      <c r="D44" s="9" t="str">
        <f t="shared" ca="1" si="1"/>
        <v>NA</v>
      </c>
    </row>
    <row r="45" spans="1:56" x14ac:dyDescent="0.2">
      <c r="A45" s="8">
        <v>44226</v>
      </c>
      <c r="C45" s="9" t="str">
        <f t="shared" ca="1" si="0"/>
        <v>NA</v>
      </c>
      <c r="D45" s="9" t="str">
        <f t="shared" ca="1" si="1"/>
        <v>NA</v>
      </c>
      <c r="H45" s="13"/>
      <c r="I45" s="10"/>
      <c r="J45" s="10"/>
      <c r="K45" s="10"/>
      <c r="L45" s="10"/>
      <c r="M45" s="10"/>
      <c r="N45" s="10"/>
      <c r="O45" s="10"/>
      <c r="P45" s="10"/>
      <c r="R45" s="10"/>
      <c r="S45" s="10"/>
      <c r="T45" s="10"/>
      <c r="U45" s="10"/>
      <c r="V45" s="10"/>
      <c r="W45" s="10"/>
      <c r="X45" s="10"/>
      <c r="Y45" s="10"/>
      <c r="Z45" s="10"/>
      <c r="AB45" s="10"/>
      <c r="AC45" s="10"/>
      <c r="AD45" s="10"/>
      <c r="AE45" s="10"/>
      <c r="AF45" s="10"/>
      <c r="AG45" s="10"/>
      <c r="AH45" s="10"/>
      <c r="AI45" s="10"/>
      <c r="AJ45" s="10"/>
      <c r="AL45" s="14"/>
      <c r="AM45" s="14"/>
      <c r="AN45" s="14"/>
      <c r="AO45" s="14"/>
      <c r="AP45" s="14"/>
      <c r="AQ45" s="14"/>
      <c r="AR45" s="14"/>
      <c r="AS45" s="14"/>
      <c r="AT45" s="14"/>
      <c r="AV45" s="14"/>
      <c r="AW45" s="14"/>
      <c r="AX45" s="14"/>
      <c r="AY45" s="14"/>
      <c r="AZ45" s="14"/>
      <c r="BA45" s="14"/>
      <c r="BB45" s="14"/>
      <c r="BC45" s="14"/>
      <c r="BD45" s="14"/>
    </row>
    <row r="46" spans="1:56" x14ac:dyDescent="0.2">
      <c r="A46" s="8">
        <v>44227</v>
      </c>
      <c r="C46" s="9" t="str">
        <f t="shared" ca="1" si="0"/>
        <v>NA</v>
      </c>
      <c r="D46" s="9" t="str">
        <f t="shared" ca="1" si="1"/>
        <v>NA</v>
      </c>
    </row>
    <row r="47" spans="1:56" x14ac:dyDescent="0.2">
      <c r="A47" s="8">
        <v>44228</v>
      </c>
      <c r="C47" s="9" t="str">
        <f t="shared" ca="1" si="0"/>
        <v>NA</v>
      </c>
      <c r="D47" s="9" t="str">
        <f t="shared" ca="1" si="1"/>
        <v>NA</v>
      </c>
    </row>
    <row r="48" spans="1:56" x14ac:dyDescent="0.2">
      <c r="A48" s="8">
        <v>44229</v>
      </c>
      <c r="C48" s="9" t="str">
        <f t="shared" ca="1" si="0"/>
        <v>NA</v>
      </c>
      <c r="D48" s="9" t="str">
        <f t="shared" ca="1" si="1"/>
        <v>NA</v>
      </c>
    </row>
    <row r="49" spans="1:4" x14ac:dyDescent="0.2">
      <c r="A49" s="8">
        <v>44230</v>
      </c>
      <c r="C49" s="9" t="str">
        <f t="shared" ca="1" si="0"/>
        <v>NA</v>
      </c>
      <c r="D49" s="9" t="str">
        <f t="shared" ca="1" si="1"/>
        <v>NA</v>
      </c>
    </row>
    <row r="50" spans="1:4" x14ac:dyDescent="0.2">
      <c r="A50" s="8">
        <v>44231</v>
      </c>
      <c r="C50" s="9" t="str">
        <f t="shared" ca="1" si="0"/>
        <v>NA</v>
      </c>
      <c r="D50" s="9" t="str">
        <f t="shared" ca="1" si="1"/>
        <v>NA</v>
      </c>
    </row>
    <row r="51" spans="1:4" x14ac:dyDescent="0.2">
      <c r="A51" s="8">
        <v>44232</v>
      </c>
      <c r="C51" s="9" t="str">
        <f t="shared" ca="1" si="0"/>
        <v>NA</v>
      </c>
      <c r="D51" s="9" t="str">
        <f t="shared" ca="1" si="1"/>
        <v>NA</v>
      </c>
    </row>
    <row r="52" spans="1:4" x14ac:dyDescent="0.2">
      <c r="A52" s="8">
        <v>44233</v>
      </c>
      <c r="C52" s="9" t="str">
        <f t="shared" ca="1" si="0"/>
        <v>NA</v>
      </c>
      <c r="D52" s="9" t="str">
        <f t="shared" ca="1" si="1"/>
        <v>NA</v>
      </c>
    </row>
    <row r="53" spans="1:4" x14ac:dyDescent="0.2">
      <c r="A53" s="8">
        <v>44234</v>
      </c>
      <c r="C53" s="9" t="str">
        <f t="shared" ca="1" si="0"/>
        <v>NA</v>
      </c>
      <c r="D53" s="9" t="str">
        <f t="shared" ca="1" si="1"/>
        <v>NA</v>
      </c>
    </row>
    <row r="54" spans="1:4" x14ac:dyDescent="0.2">
      <c r="A54" s="8">
        <v>44235</v>
      </c>
      <c r="C54" s="9" t="str">
        <f t="shared" ca="1" si="0"/>
        <v>NA</v>
      </c>
      <c r="D54" s="9" t="str">
        <f t="shared" ca="1" si="1"/>
        <v>NA</v>
      </c>
    </row>
    <row r="55" spans="1:4" x14ac:dyDescent="0.2">
      <c r="A55" s="8">
        <v>44236</v>
      </c>
      <c r="C55" s="9" t="str">
        <f t="shared" ca="1" si="0"/>
        <v>NA</v>
      </c>
      <c r="D55" s="9" t="str">
        <f t="shared" ca="1" si="1"/>
        <v>NA</v>
      </c>
    </row>
    <row r="56" spans="1:4" x14ac:dyDescent="0.2">
      <c r="A56" s="8">
        <v>44237</v>
      </c>
      <c r="C56" s="9" t="str">
        <f t="shared" ca="1" si="0"/>
        <v>NA</v>
      </c>
      <c r="D56" s="9" t="str">
        <f t="shared" ca="1" si="1"/>
        <v>NA</v>
      </c>
    </row>
    <row r="57" spans="1:4" x14ac:dyDescent="0.2">
      <c r="A57" s="8">
        <v>44238</v>
      </c>
      <c r="C57" s="9" t="str">
        <f t="shared" ca="1" si="0"/>
        <v>NA</v>
      </c>
      <c r="D57" s="9" t="str">
        <f t="shared" ca="1" si="1"/>
        <v>NA</v>
      </c>
    </row>
    <row r="58" spans="1:4" x14ac:dyDescent="0.2">
      <c r="A58" s="8">
        <v>44239</v>
      </c>
      <c r="C58" s="9" t="str">
        <f t="shared" ca="1" si="0"/>
        <v>NA</v>
      </c>
      <c r="D58" s="9" t="str">
        <f t="shared" ca="1" si="1"/>
        <v>NA</v>
      </c>
    </row>
    <row r="59" spans="1:4" x14ac:dyDescent="0.2">
      <c r="A59" s="8">
        <v>44240</v>
      </c>
      <c r="C59" s="9" t="str">
        <f t="shared" ca="1" si="0"/>
        <v>NA</v>
      </c>
      <c r="D59" s="9" t="str">
        <f t="shared" ca="1" si="1"/>
        <v>NA</v>
      </c>
    </row>
    <row r="60" spans="1:4" x14ac:dyDescent="0.2">
      <c r="A60" s="8">
        <v>44241</v>
      </c>
      <c r="C60" s="9" t="str">
        <f t="shared" ca="1" si="0"/>
        <v>NA</v>
      </c>
      <c r="D60" s="9" t="str">
        <f t="shared" ca="1" si="1"/>
        <v>NA</v>
      </c>
    </row>
    <row r="61" spans="1:4" x14ac:dyDescent="0.2">
      <c r="A61" s="8">
        <v>44242</v>
      </c>
      <c r="C61" s="9" t="str">
        <f t="shared" ca="1" si="0"/>
        <v>NA</v>
      </c>
      <c r="D61" s="9" t="str">
        <f t="shared" ca="1" si="1"/>
        <v>NA</v>
      </c>
    </row>
    <row r="62" spans="1:4" x14ac:dyDescent="0.2">
      <c r="A62" s="8">
        <v>44243</v>
      </c>
      <c r="C62" s="9" t="str">
        <f t="shared" ca="1" si="0"/>
        <v>NA</v>
      </c>
      <c r="D62" s="9" t="str">
        <f t="shared" ca="1" si="1"/>
        <v>NA</v>
      </c>
    </row>
    <row r="63" spans="1:4" x14ac:dyDescent="0.2">
      <c r="A63" s="8">
        <v>44244</v>
      </c>
      <c r="C63" s="9" t="str">
        <f t="shared" ca="1" si="0"/>
        <v>NA</v>
      </c>
      <c r="D63" s="9" t="str">
        <f t="shared" ca="1" si="1"/>
        <v>NA</v>
      </c>
    </row>
    <row r="64" spans="1:4" x14ac:dyDescent="0.2">
      <c r="A64" s="8">
        <v>44245</v>
      </c>
      <c r="C64" s="9" t="str">
        <f t="shared" ca="1" si="0"/>
        <v>NA</v>
      </c>
      <c r="D64" s="9" t="str">
        <f t="shared" ca="1" si="1"/>
        <v>NA</v>
      </c>
    </row>
    <row r="65" spans="1:4" x14ac:dyDescent="0.2">
      <c r="A65" s="8">
        <v>44246</v>
      </c>
      <c r="C65" s="9" t="str">
        <f t="shared" ca="1" si="0"/>
        <v>NA</v>
      </c>
      <c r="D65" s="9" t="str">
        <f t="shared" ca="1" si="1"/>
        <v>NA</v>
      </c>
    </row>
    <row r="66" spans="1:4" x14ac:dyDescent="0.2">
      <c r="A66" s="8">
        <v>44247</v>
      </c>
      <c r="C66" s="9" t="str">
        <f t="shared" ca="1" si="0"/>
        <v>NA</v>
      </c>
      <c r="D66" s="9" t="str">
        <f t="shared" ca="1" si="1"/>
        <v>NA</v>
      </c>
    </row>
    <row r="67" spans="1:4" x14ac:dyDescent="0.2">
      <c r="A67" s="8">
        <v>44248</v>
      </c>
      <c r="C67" s="9" t="str">
        <f t="shared" ca="1" si="0"/>
        <v>NA</v>
      </c>
      <c r="D67" s="9" t="str">
        <f t="shared" ca="1" si="1"/>
        <v>NA</v>
      </c>
    </row>
    <row r="68" spans="1:4" x14ac:dyDescent="0.2">
      <c r="A68" s="8">
        <v>44249</v>
      </c>
      <c r="C68" s="9" t="str">
        <f t="shared" ref="C68:C131" ca="1" si="2">IF(A68&lt;TODAY(), B68-B67, "NA")</f>
        <v>NA</v>
      </c>
      <c r="D68" s="9" t="str">
        <f t="shared" ca="1" si="1"/>
        <v>NA</v>
      </c>
    </row>
    <row r="69" spans="1:4" x14ac:dyDescent="0.2">
      <c r="A69" s="8">
        <v>44250</v>
      </c>
      <c r="C69" s="9" t="str">
        <f t="shared" ca="1" si="2"/>
        <v>NA</v>
      </c>
      <c r="D69" s="9" t="str">
        <f t="shared" ca="1" si="1"/>
        <v>NA</v>
      </c>
    </row>
    <row r="70" spans="1:4" x14ac:dyDescent="0.2">
      <c r="A70" s="8">
        <v>44251</v>
      </c>
      <c r="C70" s="9" t="str">
        <f t="shared" ca="1" si="2"/>
        <v>NA</v>
      </c>
      <c r="D70" s="9" t="str">
        <f t="shared" ca="1" si="1"/>
        <v>NA</v>
      </c>
    </row>
    <row r="71" spans="1:4" x14ac:dyDescent="0.2">
      <c r="A71" s="8">
        <v>44252</v>
      </c>
      <c r="C71" s="9" t="str">
        <f t="shared" ca="1" si="2"/>
        <v>NA</v>
      </c>
      <c r="D71" s="9" t="str">
        <f t="shared" ca="1" si="1"/>
        <v>NA</v>
      </c>
    </row>
    <row r="72" spans="1:4" x14ac:dyDescent="0.2">
      <c r="A72" s="8">
        <v>44253</v>
      </c>
      <c r="C72" s="9" t="str">
        <f t="shared" ca="1" si="2"/>
        <v>NA</v>
      </c>
      <c r="D72" s="9" t="str">
        <f t="shared" ref="D72:D135" ca="1" si="3">IF(A72&lt;TODAY(), ROUND(AVERAGE(C66:C72), 0), "NA")</f>
        <v>NA</v>
      </c>
    </row>
    <row r="73" spans="1:4" x14ac:dyDescent="0.2">
      <c r="A73" s="8">
        <v>44254</v>
      </c>
      <c r="C73" s="9" t="str">
        <f t="shared" ca="1" si="2"/>
        <v>NA</v>
      </c>
      <c r="D73" s="9" t="str">
        <f t="shared" ca="1" si="3"/>
        <v>NA</v>
      </c>
    </row>
    <row r="74" spans="1:4" x14ac:dyDescent="0.2">
      <c r="A74" s="8">
        <v>44255</v>
      </c>
      <c r="C74" s="9" t="str">
        <f t="shared" ca="1" si="2"/>
        <v>NA</v>
      </c>
      <c r="D74" s="9" t="str">
        <f t="shared" ca="1" si="3"/>
        <v>NA</v>
      </c>
    </row>
    <row r="75" spans="1:4" x14ac:dyDescent="0.2">
      <c r="A75" s="8">
        <v>44256</v>
      </c>
      <c r="C75" s="9" t="str">
        <f t="shared" ca="1" si="2"/>
        <v>NA</v>
      </c>
      <c r="D75" s="9" t="str">
        <f t="shared" ca="1" si="3"/>
        <v>NA</v>
      </c>
    </row>
    <row r="76" spans="1:4" x14ac:dyDescent="0.2">
      <c r="A76" s="8">
        <v>44257</v>
      </c>
      <c r="C76" s="9" t="str">
        <f t="shared" ca="1" si="2"/>
        <v>NA</v>
      </c>
      <c r="D76" s="9" t="str">
        <f t="shared" ca="1" si="3"/>
        <v>NA</v>
      </c>
    </row>
    <row r="77" spans="1:4" x14ac:dyDescent="0.2">
      <c r="A77" s="8">
        <v>44258</v>
      </c>
      <c r="C77" s="9" t="str">
        <f t="shared" ca="1" si="2"/>
        <v>NA</v>
      </c>
      <c r="D77" s="9" t="str">
        <f t="shared" ca="1" si="3"/>
        <v>NA</v>
      </c>
    </row>
    <row r="78" spans="1:4" x14ac:dyDescent="0.2">
      <c r="A78" s="8">
        <v>44259</v>
      </c>
      <c r="C78" s="9" t="str">
        <f t="shared" ca="1" si="2"/>
        <v>NA</v>
      </c>
      <c r="D78" s="9" t="str">
        <f t="shared" ca="1" si="3"/>
        <v>NA</v>
      </c>
    </row>
    <row r="79" spans="1:4" x14ac:dyDescent="0.2">
      <c r="A79" s="8">
        <v>44260</v>
      </c>
      <c r="C79" s="9" t="str">
        <f t="shared" ca="1" si="2"/>
        <v>NA</v>
      </c>
      <c r="D79" s="9" t="str">
        <f t="shared" ca="1" si="3"/>
        <v>NA</v>
      </c>
    </row>
    <row r="80" spans="1:4" x14ac:dyDescent="0.2">
      <c r="A80" s="8">
        <v>44261</v>
      </c>
      <c r="C80" s="9" t="str">
        <f t="shared" ca="1" si="2"/>
        <v>NA</v>
      </c>
      <c r="D80" s="9" t="str">
        <f t="shared" ca="1" si="3"/>
        <v>NA</v>
      </c>
    </row>
    <row r="81" spans="1:4" x14ac:dyDescent="0.2">
      <c r="A81" s="8">
        <v>44262</v>
      </c>
      <c r="C81" s="9" t="str">
        <f t="shared" ca="1" si="2"/>
        <v>NA</v>
      </c>
      <c r="D81" s="9" t="str">
        <f t="shared" ca="1" si="3"/>
        <v>NA</v>
      </c>
    </row>
    <row r="82" spans="1:4" x14ac:dyDescent="0.2">
      <c r="A82" s="8">
        <v>44263</v>
      </c>
      <c r="C82" s="9" t="str">
        <f t="shared" ca="1" si="2"/>
        <v>NA</v>
      </c>
      <c r="D82" s="9" t="str">
        <f t="shared" ca="1" si="3"/>
        <v>NA</v>
      </c>
    </row>
    <row r="83" spans="1:4" x14ac:dyDescent="0.2">
      <c r="A83" s="8">
        <v>44264</v>
      </c>
      <c r="C83" s="9" t="str">
        <f t="shared" ca="1" si="2"/>
        <v>NA</v>
      </c>
      <c r="D83" s="9" t="str">
        <f t="shared" ca="1" si="3"/>
        <v>NA</v>
      </c>
    </row>
    <row r="84" spans="1:4" x14ac:dyDescent="0.2">
      <c r="A84" s="8">
        <v>44265</v>
      </c>
      <c r="C84" s="9" t="str">
        <f t="shared" ca="1" si="2"/>
        <v>NA</v>
      </c>
      <c r="D84" s="9" t="str">
        <f t="shared" ca="1" si="3"/>
        <v>NA</v>
      </c>
    </row>
    <row r="85" spans="1:4" x14ac:dyDescent="0.2">
      <c r="A85" s="8">
        <v>44266</v>
      </c>
      <c r="C85" s="9" t="str">
        <f t="shared" ca="1" si="2"/>
        <v>NA</v>
      </c>
      <c r="D85" s="9" t="str">
        <f t="shared" ca="1" si="3"/>
        <v>NA</v>
      </c>
    </row>
    <row r="86" spans="1:4" x14ac:dyDescent="0.2">
      <c r="A86" s="8">
        <v>44267</v>
      </c>
      <c r="C86" s="9" t="str">
        <f t="shared" ca="1" si="2"/>
        <v>NA</v>
      </c>
      <c r="D86" s="9" t="str">
        <f t="shared" ca="1" si="3"/>
        <v>NA</v>
      </c>
    </row>
    <row r="87" spans="1:4" x14ac:dyDescent="0.2">
      <c r="A87" s="8">
        <v>44268</v>
      </c>
      <c r="C87" s="9" t="str">
        <f t="shared" ca="1" si="2"/>
        <v>NA</v>
      </c>
      <c r="D87" s="9" t="str">
        <f t="shared" ca="1" si="3"/>
        <v>NA</v>
      </c>
    </row>
    <row r="88" spans="1:4" x14ac:dyDescent="0.2">
      <c r="A88" s="8">
        <v>44269</v>
      </c>
      <c r="C88" s="9" t="str">
        <f t="shared" ca="1" si="2"/>
        <v>NA</v>
      </c>
      <c r="D88" s="9" t="str">
        <f t="shared" ca="1" si="3"/>
        <v>NA</v>
      </c>
    </row>
    <row r="89" spans="1:4" x14ac:dyDescent="0.2">
      <c r="A89" s="8">
        <v>44270</v>
      </c>
      <c r="C89" s="9" t="str">
        <f t="shared" ca="1" si="2"/>
        <v>NA</v>
      </c>
      <c r="D89" s="9" t="str">
        <f t="shared" ca="1" si="3"/>
        <v>NA</v>
      </c>
    </row>
    <row r="90" spans="1:4" x14ac:dyDescent="0.2">
      <c r="A90" s="8">
        <v>44271</v>
      </c>
      <c r="C90" s="9" t="str">
        <f t="shared" ca="1" si="2"/>
        <v>NA</v>
      </c>
      <c r="D90" s="9" t="str">
        <f t="shared" ca="1" si="3"/>
        <v>NA</v>
      </c>
    </row>
    <row r="91" spans="1:4" x14ac:dyDescent="0.2">
      <c r="A91" s="8">
        <v>44272</v>
      </c>
      <c r="C91" s="9" t="str">
        <f t="shared" ca="1" si="2"/>
        <v>NA</v>
      </c>
      <c r="D91" s="9" t="str">
        <f t="shared" ca="1" si="3"/>
        <v>NA</v>
      </c>
    </row>
    <row r="92" spans="1:4" x14ac:dyDescent="0.2">
      <c r="A92" s="8">
        <v>44273</v>
      </c>
      <c r="C92" s="9" t="str">
        <f t="shared" ca="1" si="2"/>
        <v>NA</v>
      </c>
      <c r="D92" s="9" t="str">
        <f t="shared" ca="1" si="3"/>
        <v>NA</v>
      </c>
    </row>
    <row r="93" spans="1:4" x14ac:dyDescent="0.2">
      <c r="A93" s="8">
        <v>44274</v>
      </c>
      <c r="C93" s="9" t="str">
        <f t="shared" ca="1" si="2"/>
        <v>NA</v>
      </c>
      <c r="D93" s="9" t="str">
        <f t="shared" ca="1" si="3"/>
        <v>NA</v>
      </c>
    </row>
    <row r="94" spans="1:4" x14ac:dyDescent="0.2">
      <c r="A94" s="8">
        <v>44275</v>
      </c>
      <c r="C94" s="9" t="str">
        <f t="shared" ca="1" si="2"/>
        <v>NA</v>
      </c>
      <c r="D94" s="9" t="str">
        <f t="shared" ca="1" si="3"/>
        <v>NA</v>
      </c>
    </row>
    <row r="95" spans="1:4" x14ac:dyDescent="0.2">
      <c r="A95" s="8">
        <v>44276</v>
      </c>
      <c r="C95" s="9" t="str">
        <f t="shared" ca="1" si="2"/>
        <v>NA</v>
      </c>
      <c r="D95" s="9" t="str">
        <f t="shared" ca="1" si="3"/>
        <v>NA</v>
      </c>
    </row>
    <row r="96" spans="1:4" x14ac:dyDescent="0.2">
      <c r="A96" s="8">
        <v>44277</v>
      </c>
      <c r="C96" s="9" t="str">
        <f t="shared" ca="1" si="2"/>
        <v>NA</v>
      </c>
      <c r="D96" s="9" t="str">
        <f t="shared" ca="1" si="3"/>
        <v>NA</v>
      </c>
    </row>
    <row r="97" spans="1:4" x14ac:dyDescent="0.2">
      <c r="A97" s="8">
        <v>44278</v>
      </c>
      <c r="C97" s="9" t="str">
        <f t="shared" ca="1" si="2"/>
        <v>NA</v>
      </c>
      <c r="D97" s="9" t="str">
        <f t="shared" ca="1" si="3"/>
        <v>NA</v>
      </c>
    </row>
    <row r="98" spans="1:4" x14ac:dyDescent="0.2">
      <c r="A98" s="8">
        <v>44279</v>
      </c>
      <c r="C98" s="9" t="str">
        <f t="shared" ca="1" si="2"/>
        <v>NA</v>
      </c>
      <c r="D98" s="9" t="str">
        <f t="shared" ca="1" si="3"/>
        <v>NA</v>
      </c>
    </row>
    <row r="99" spans="1:4" x14ac:dyDescent="0.2">
      <c r="A99" s="8">
        <v>44280</v>
      </c>
      <c r="C99" s="9" t="str">
        <f t="shared" ca="1" si="2"/>
        <v>NA</v>
      </c>
      <c r="D99" s="9" t="str">
        <f t="shared" ca="1" si="3"/>
        <v>NA</v>
      </c>
    </row>
    <row r="100" spans="1:4" x14ac:dyDescent="0.2">
      <c r="A100" s="8">
        <v>44281</v>
      </c>
      <c r="C100" s="9" t="str">
        <f t="shared" ca="1" si="2"/>
        <v>NA</v>
      </c>
      <c r="D100" s="9" t="str">
        <f t="shared" ca="1" si="3"/>
        <v>NA</v>
      </c>
    </row>
    <row r="101" spans="1:4" x14ac:dyDescent="0.2">
      <c r="A101" s="8">
        <v>44282</v>
      </c>
      <c r="C101" s="9" t="str">
        <f t="shared" ca="1" si="2"/>
        <v>NA</v>
      </c>
      <c r="D101" s="9" t="str">
        <f t="shared" ca="1" si="3"/>
        <v>NA</v>
      </c>
    </row>
    <row r="102" spans="1:4" x14ac:dyDescent="0.2">
      <c r="A102" s="8">
        <v>44283</v>
      </c>
      <c r="C102" s="9" t="str">
        <f t="shared" ca="1" si="2"/>
        <v>NA</v>
      </c>
      <c r="D102" s="9" t="str">
        <f t="shared" ca="1" si="3"/>
        <v>NA</v>
      </c>
    </row>
    <row r="103" spans="1:4" x14ac:dyDescent="0.2">
      <c r="A103" s="8">
        <v>44284</v>
      </c>
      <c r="C103" s="9" t="str">
        <f t="shared" ca="1" si="2"/>
        <v>NA</v>
      </c>
      <c r="D103" s="9" t="str">
        <f t="shared" ca="1" si="3"/>
        <v>NA</v>
      </c>
    </row>
    <row r="104" spans="1:4" x14ac:dyDescent="0.2">
      <c r="A104" s="8">
        <v>44285</v>
      </c>
      <c r="C104" s="9" t="str">
        <f t="shared" ca="1" si="2"/>
        <v>NA</v>
      </c>
      <c r="D104" s="9" t="str">
        <f t="shared" ca="1" si="3"/>
        <v>NA</v>
      </c>
    </row>
    <row r="105" spans="1:4" x14ac:dyDescent="0.2">
      <c r="A105" s="8">
        <v>44286</v>
      </c>
      <c r="C105" s="9" t="str">
        <f t="shared" ca="1" si="2"/>
        <v>NA</v>
      </c>
      <c r="D105" s="9" t="str">
        <f t="shared" ca="1" si="3"/>
        <v>NA</v>
      </c>
    </row>
    <row r="106" spans="1:4" x14ac:dyDescent="0.2">
      <c r="A106" s="8">
        <v>44287</v>
      </c>
      <c r="C106" s="9" t="str">
        <f t="shared" ca="1" si="2"/>
        <v>NA</v>
      </c>
      <c r="D106" s="9" t="str">
        <f t="shared" ca="1" si="3"/>
        <v>NA</v>
      </c>
    </row>
    <row r="107" spans="1:4" x14ac:dyDescent="0.2">
      <c r="A107" s="8">
        <v>44288</v>
      </c>
      <c r="C107" s="9" t="str">
        <f t="shared" ca="1" si="2"/>
        <v>NA</v>
      </c>
      <c r="D107" s="9" t="str">
        <f t="shared" ca="1" si="3"/>
        <v>NA</v>
      </c>
    </row>
    <row r="108" spans="1:4" x14ac:dyDescent="0.2">
      <c r="A108" s="8">
        <v>44289</v>
      </c>
      <c r="C108" s="9" t="str">
        <f t="shared" ca="1" si="2"/>
        <v>NA</v>
      </c>
      <c r="D108" s="9" t="str">
        <f t="shared" ca="1" si="3"/>
        <v>NA</v>
      </c>
    </row>
    <row r="109" spans="1:4" x14ac:dyDescent="0.2">
      <c r="A109" s="8">
        <v>44290</v>
      </c>
      <c r="C109" s="9" t="str">
        <f t="shared" ca="1" si="2"/>
        <v>NA</v>
      </c>
      <c r="D109" s="9" t="str">
        <f t="shared" ca="1" si="3"/>
        <v>NA</v>
      </c>
    </row>
    <row r="110" spans="1:4" x14ac:dyDescent="0.2">
      <c r="A110" s="8">
        <v>44291</v>
      </c>
      <c r="C110" s="9" t="str">
        <f t="shared" ca="1" si="2"/>
        <v>NA</v>
      </c>
      <c r="D110" s="9" t="str">
        <f t="shared" ca="1" si="3"/>
        <v>NA</v>
      </c>
    </row>
    <row r="111" spans="1:4" x14ac:dyDescent="0.2">
      <c r="A111" s="8">
        <v>44292</v>
      </c>
      <c r="C111" s="9" t="str">
        <f t="shared" ca="1" si="2"/>
        <v>NA</v>
      </c>
      <c r="D111" s="9" t="str">
        <f t="shared" ca="1" si="3"/>
        <v>NA</v>
      </c>
    </row>
    <row r="112" spans="1:4" x14ac:dyDescent="0.2">
      <c r="A112" s="8">
        <v>44293</v>
      </c>
      <c r="C112" s="9" t="str">
        <f t="shared" ca="1" si="2"/>
        <v>NA</v>
      </c>
      <c r="D112" s="9" t="str">
        <f t="shared" ca="1" si="3"/>
        <v>NA</v>
      </c>
    </row>
    <row r="113" spans="1:4" x14ac:dyDescent="0.2">
      <c r="A113" s="8">
        <v>44294</v>
      </c>
      <c r="C113" s="9" t="str">
        <f t="shared" ca="1" si="2"/>
        <v>NA</v>
      </c>
      <c r="D113" s="9" t="str">
        <f t="shared" ca="1" si="3"/>
        <v>NA</v>
      </c>
    </row>
    <row r="114" spans="1:4" x14ac:dyDescent="0.2">
      <c r="A114" s="8">
        <v>44295</v>
      </c>
      <c r="C114" s="9" t="str">
        <f t="shared" ca="1" si="2"/>
        <v>NA</v>
      </c>
      <c r="D114" s="9" t="str">
        <f t="shared" ca="1" si="3"/>
        <v>NA</v>
      </c>
    </row>
    <row r="115" spans="1:4" x14ac:dyDescent="0.2">
      <c r="A115" s="8">
        <v>44296</v>
      </c>
      <c r="C115" s="9" t="str">
        <f t="shared" ca="1" si="2"/>
        <v>NA</v>
      </c>
      <c r="D115" s="9" t="str">
        <f t="shared" ca="1" si="3"/>
        <v>NA</v>
      </c>
    </row>
    <row r="116" spans="1:4" x14ac:dyDescent="0.2">
      <c r="A116" s="8">
        <v>44297</v>
      </c>
      <c r="C116" s="9" t="str">
        <f t="shared" ca="1" si="2"/>
        <v>NA</v>
      </c>
      <c r="D116" s="9" t="str">
        <f t="shared" ca="1" si="3"/>
        <v>NA</v>
      </c>
    </row>
    <row r="117" spans="1:4" x14ac:dyDescent="0.2">
      <c r="A117" s="8">
        <v>44298</v>
      </c>
      <c r="C117" s="9" t="str">
        <f t="shared" ca="1" si="2"/>
        <v>NA</v>
      </c>
      <c r="D117" s="9" t="str">
        <f t="shared" ca="1" si="3"/>
        <v>NA</v>
      </c>
    </row>
    <row r="118" spans="1:4" x14ac:dyDescent="0.2">
      <c r="A118" s="8">
        <v>44299</v>
      </c>
      <c r="C118" s="9" t="str">
        <f t="shared" ca="1" si="2"/>
        <v>NA</v>
      </c>
      <c r="D118" s="9" t="str">
        <f t="shared" ca="1" si="3"/>
        <v>NA</v>
      </c>
    </row>
    <row r="119" spans="1:4" x14ac:dyDescent="0.2">
      <c r="A119" s="8">
        <v>44300</v>
      </c>
      <c r="C119" s="9" t="str">
        <f t="shared" ca="1" si="2"/>
        <v>NA</v>
      </c>
      <c r="D119" s="9" t="str">
        <f t="shared" ca="1" si="3"/>
        <v>NA</v>
      </c>
    </row>
    <row r="120" spans="1:4" x14ac:dyDescent="0.2">
      <c r="A120" s="8">
        <v>44301</v>
      </c>
      <c r="C120" s="9" t="str">
        <f t="shared" ca="1" si="2"/>
        <v>NA</v>
      </c>
      <c r="D120" s="9" t="str">
        <f t="shared" ca="1" si="3"/>
        <v>NA</v>
      </c>
    </row>
    <row r="121" spans="1:4" x14ac:dyDescent="0.2">
      <c r="A121" s="8">
        <v>44302</v>
      </c>
      <c r="C121" s="9" t="str">
        <f t="shared" ca="1" si="2"/>
        <v>NA</v>
      </c>
      <c r="D121" s="9" t="str">
        <f t="shared" ca="1" si="3"/>
        <v>NA</v>
      </c>
    </row>
    <row r="122" spans="1:4" x14ac:dyDescent="0.2">
      <c r="A122" s="8">
        <v>44303</v>
      </c>
      <c r="C122" s="9" t="str">
        <f t="shared" ca="1" si="2"/>
        <v>NA</v>
      </c>
      <c r="D122" s="9" t="str">
        <f t="shared" ca="1" si="3"/>
        <v>NA</v>
      </c>
    </row>
    <row r="123" spans="1:4" x14ac:dyDescent="0.2">
      <c r="A123" s="8">
        <v>44304</v>
      </c>
      <c r="C123" s="9" t="str">
        <f t="shared" ca="1" si="2"/>
        <v>NA</v>
      </c>
      <c r="D123" s="9" t="str">
        <f t="shared" ca="1" si="3"/>
        <v>NA</v>
      </c>
    </row>
    <row r="124" spans="1:4" x14ac:dyDescent="0.2">
      <c r="A124" s="8">
        <v>44305</v>
      </c>
      <c r="C124" s="9" t="str">
        <f t="shared" ca="1" si="2"/>
        <v>NA</v>
      </c>
      <c r="D124" s="9" t="str">
        <f t="shared" ca="1" si="3"/>
        <v>NA</v>
      </c>
    </row>
    <row r="125" spans="1:4" x14ac:dyDescent="0.2">
      <c r="A125" s="8">
        <v>44306</v>
      </c>
      <c r="C125" s="9" t="str">
        <f t="shared" ca="1" si="2"/>
        <v>NA</v>
      </c>
      <c r="D125" s="9" t="str">
        <f t="shared" ca="1" si="3"/>
        <v>NA</v>
      </c>
    </row>
    <row r="126" spans="1:4" x14ac:dyDescent="0.2">
      <c r="A126" s="8">
        <v>44307</v>
      </c>
      <c r="C126" s="9" t="str">
        <f t="shared" ca="1" si="2"/>
        <v>NA</v>
      </c>
      <c r="D126" s="9" t="str">
        <f t="shared" ca="1" si="3"/>
        <v>NA</v>
      </c>
    </row>
    <row r="127" spans="1:4" x14ac:dyDescent="0.2">
      <c r="A127" s="8">
        <v>44308</v>
      </c>
      <c r="C127" s="9" t="str">
        <f t="shared" ca="1" si="2"/>
        <v>NA</v>
      </c>
      <c r="D127" s="9" t="str">
        <f t="shared" ca="1" si="3"/>
        <v>NA</v>
      </c>
    </row>
    <row r="128" spans="1:4" x14ac:dyDescent="0.2">
      <c r="A128" s="8">
        <v>44309</v>
      </c>
      <c r="C128" s="9" t="str">
        <f t="shared" ca="1" si="2"/>
        <v>NA</v>
      </c>
      <c r="D128" s="9" t="str">
        <f t="shared" ca="1" si="3"/>
        <v>NA</v>
      </c>
    </row>
    <row r="129" spans="1:4" x14ac:dyDescent="0.2">
      <c r="A129" s="8">
        <v>44310</v>
      </c>
      <c r="C129" s="9" t="str">
        <f t="shared" ca="1" si="2"/>
        <v>NA</v>
      </c>
      <c r="D129" s="9" t="str">
        <f t="shared" ca="1" si="3"/>
        <v>NA</v>
      </c>
    </row>
    <row r="130" spans="1:4" x14ac:dyDescent="0.2">
      <c r="A130" s="8">
        <v>44311</v>
      </c>
      <c r="C130" s="9" t="str">
        <f t="shared" ca="1" si="2"/>
        <v>NA</v>
      </c>
      <c r="D130" s="9" t="str">
        <f t="shared" ca="1" si="3"/>
        <v>NA</v>
      </c>
    </row>
    <row r="131" spans="1:4" x14ac:dyDescent="0.2">
      <c r="A131" s="8">
        <v>44312</v>
      </c>
      <c r="C131" s="9" t="str">
        <f t="shared" ca="1" si="2"/>
        <v>NA</v>
      </c>
      <c r="D131" s="9" t="str">
        <f t="shared" ca="1" si="3"/>
        <v>NA</v>
      </c>
    </row>
    <row r="132" spans="1:4" x14ac:dyDescent="0.2">
      <c r="A132" s="8">
        <v>44313</v>
      </c>
      <c r="C132" s="9" t="str">
        <f t="shared" ref="C132:C195" ca="1" si="4">IF(A132&lt;TODAY(), B132-B131, "NA")</f>
        <v>NA</v>
      </c>
      <c r="D132" s="9" t="str">
        <f t="shared" ca="1" si="3"/>
        <v>NA</v>
      </c>
    </row>
    <row r="133" spans="1:4" x14ac:dyDescent="0.2">
      <c r="A133" s="8">
        <v>44314</v>
      </c>
      <c r="C133" s="9" t="str">
        <f t="shared" ca="1" si="4"/>
        <v>NA</v>
      </c>
      <c r="D133" s="9" t="str">
        <f t="shared" ca="1" si="3"/>
        <v>NA</v>
      </c>
    </row>
    <row r="134" spans="1:4" x14ac:dyDescent="0.2">
      <c r="A134" s="8">
        <v>44315</v>
      </c>
      <c r="C134" s="9" t="str">
        <f t="shared" ca="1" si="4"/>
        <v>NA</v>
      </c>
      <c r="D134" s="9" t="str">
        <f t="shared" ca="1" si="3"/>
        <v>NA</v>
      </c>
    </row>
    <row r="135" spans="1:4" x14ac:dyDescent="0.2">
      <c r="A135" s="8">
        <v>44316</v>
      </c>
      <c r="C135" s="9" t="str">
        <f t="shared" ca="1" si="4"/>
        <v>NA</v>
      </c>
      <c r="D135" s="9" t="str">
        <f t="shared" ca="1" si="3"/>
        <v>NA</v>
      </c>
    </row>
    <row r="136" spans="1:4" x14ac:dyDescent="0.2">
      <c r="A136" s="8">
        <v>44317</v>
      </c>
      <c r="C136" s="9" t="str">
        <f t="shared" ca="1" si="4"/>
        <v>NA</v>
      </c>
      <c r="D136" s="9" t="str">
        <f t="shared" ref="D136:D199" ca="1" si="5">IF(A136&lt;TODAY(), ROUND(AVERAGE(C130:C136), 0), "NA")</f>
        <v>NA</v>
      </c>
    </row>
    <row r="137" spans="1:4" x14ac:dyDescent="0.2">
      <c r="A137" s="8">
        <v>44318</v>
      </c>
      <c r="C137" s="9" t="str">
        <f t="shared" ca="1" si="4"/>
        <v>NA</v>
      </c>
      <c r="D137" s="9" t="str">
        <f t="shared" ca="1" si="5"/>
        <v>NA</v>
      </c>
    </row>
    <row r="138" spans="1:4" x14ac:dyDescent="0.2">
      <c r="A138" s="8">
        <v>44319</v>
      </c>
      <c r="C138" s="9" t="str">
        <f t="shared" ca="1" si="4"/>
        <v>NA</v>
      </c>
      <c r="D138" s="9" t="str">
        <f t="shared" ca="1" si="5"/>
        <v>NA</v>
      </c>
    </row>
    <row r="139" spans="1:4" x14ac:dyDescent="0.2">
      <c r="A139" s="8">
        <v>44320</v>
      </c>
      <c r="C139" s="9" t="str">
        <f t="shared" ca="1" si="4"/>
        <v>NA</v>
      </c>
      <c r="D139" s="9" t="str">
        <f t="shared" ca="1" si="5"/>
        <v>NA</v>
      </c>
    </row>
    <row r="140" spans="1:4" x14ac:dyDescent="0.2">
      <c r="A140" s="8">
        <v>44321</v>
      </c>
      <c r="C140" s="9" t="str">
        <f t="shared" ca="1" si="4"/>
        <v>NA</v>
      </c>
      <c r="D140" s="9" t="str">
        <f t="shared" ca="1" si="5"/>
        <v>NA</v>
      </c>
    </row>
    <row r="141" spans="1:4" x14ac:dyDescent="0.2">
      <c r="A141" s="8">
        <v>44322</v>
      </c>
      <c r="C141" s="9" t="str">
        <f t="shared" ca="1" si="4"/>
        <v>NA</v>
      </c>
      <c r="D141" s="9" t="str">
        <f t="shared" ca="1" si="5"/>
        <v>NA</v>
      </c>
    </row>
    <row r="142" spans="1:4" x14ac:dyDescent="0.2">
      <c r="A142" s="8">
        <v>44323</v>
      </c>
      <c r="C142" s="9" t="str">
        <f t="shared" ca="1" si="4"/>
        <v>NA</v>
      </c>
      <c r="D142" s="9" t="str">
        <f t="shared" ca="1" si="5"/>
        <v>NA</v>
      </c>
    </row>
    <row r="143" spans="1:4" x14ac:dyDescent="0.2">
      <c r="A143" s="8">
        <v>44324</v>
      </c>
      <c r="C143" s="9" t="str">
        <f t="shared" ca="1" si="4"/>
        <v>NA</v>
      </c>
      <c r="D143" s="9" t="str">
        <f t="shared" ca="1" si="5"/>
        <v>NA</v>
      </c>
    </row>
    <row r="144" spans="1:4" x14ac:dyDescent="0.2">
      <c r="A144" s="8">
        <v>44325</v>
      </c>
      <c r="C144" s="9" t="str">
        <f t="shared" ca="1" si="4"/>
        <v>NA</v>
      </c>
      <c r="D144" s="9" t="str">
        <f t="shared" ca="1" si="5"/>
        <v>NA</v>
      </c>
    </row>
    <row r="145" spans="1:4" x14ac:dyDescent="0.2">
      <c r="A145" s="8">
        <v>44326</v>
      </c>
      <c r="C145" s="9" t="str">
        <f t="shared" ca="1" si="4"/>
        <v>NA</v>
      </c>
      <c r="D145" s="9" t="str">
        <f t="shared" ca="1" si="5"/>
        <v>NA</v>
      </c>
    </row>
    <row r="146" spans="1:4" x14ac:dyDescent="0.2">
      <c r="A146" s="8">
        <v>44327</v>
      </c>
      <c r="C146" s="9" t="str">
        <f t="shared" ca="1" si="4"/>
        <v>NA</v>
      </c>
      <c r="D146" s="9" t="str">
        <f t="shared" ca="1" si="5"/>
        <v>NA</v>
      </c>
    </row>
    <row r="147" spans="1:4" x14ac:dyDescent="0.2">
      <c r="A147" s="8">
        <v>44328</v>
      </c>
      <c r="C147" s="9" t="str">
        <f t="shared" ca="1" si="4"/>
        <v>NA</v>
      </c>
      <c r="D147" s="9" t="str">
        <f t="shared" ca="1" si="5"/>
        <v>NA</v>
      </c>
    </row>
    <row r="148" spans="1:4" x14ac:dyDescent="0.2">
      <c r="A148" s="8">
        <v>44329</v>
      </c>
      <c r="C148" s="9" t="str">
        <f t="shared" ca="1" si="4"/>
        <v>NA</v>
      </c>
      <c r="D148" s="9" t="str">
        <f t="shared" ca="1" si="5"/>
        <v>NA</v>
      </c>
    </row>
    <row r="149" spans="1:4" x14ac:dyDescent="0.2">
      <c r="A149" s="8">
        <v>44330</v>
      </c>
      <c r="C149" s="9" t="str">
        <f t="shared" ca="1" si="4"/>
        <v>NA</v>
      </c>
      <c r="D149" s="9" t="str">
        <f t="shared" ca="1" si="5"/>
        <v>NA</v>
      </c>
    </row>
    <row r="150" spans="1:4" x14ac:dyDescent="0.2">
      <c r="A150" s="8">
        <v>44331</v>
      </c>
      <c r="C150" s="9" t="str">
        <f t="shared" ca="1" si="4"/>
        <v>NA</v>
      </c>
      <c r="D150" s="9" t="str">
        <f t="shared" ca="1" si="5"/>
        <v>NA</v>
      </c>
    </row>
    <row r="151" spans="1:4" x14ac:dyDescent="0.2">
      <c r="A151" s="8">
        <v>44332</v>
      </c>
      <c r="C151" s="9" t="str">
        <f t="shared" ca="1" si="4"/>
        <v>NA</v>
      </c>
      <c r="D151" s="9" t="str">
        <f t="shared" ca="1" si="5"/>
        <v>NA</v>
      </c>
    </row>
    <row r="152" spans="1:4" x14ac:dyDescent="0.2">
      <c r="A152" s="8">
        <v>44333</v>
      </c>
      <c r="C152" s="9" t="str">
        <f t="shared" ca="1" si="4"/>
        <v>NA</v>
      </c>
      <c r="D152" s="9" t="str">
        <f t="shared" ca="1" si="5"/>
        <v>NA</v>
      </c>
    </row>
    <row r="153" spans="1:4" x14ac:dyDescent="0.2">
      <c r="A153" s="8">
        <v>44334</v>
      </c>
      <c r="C153" s="9" t="str">
        <f t="shared" ca="1" si="4"/>
        <v>NA</v>
      </c>
      <c r="D153" s="9" t="str">
        <f t="shared" ca="1" si="5"/>
        <v>NA</v>
      </c>
    </row>
    <row r="154" spans="1:4" x14ac:dyDescent="0.2">
      <c r="A154" s="8">
        <v>44335</v>
      </c>
      <c r="C154" s="9" t="str">
        <f t="shared" ca="1" si="4"/>
        <v>NA</v>
      </c>
      <c r="D154" s="9" t="str">
        <f t="shared" ca="1" si="5"/>
        <v>NA</v>
      </c>
    </row>
    <row r="155" spans="1:4" x14ac:dyDescent="0.2">
      <c r="A155" s="8">
        <v>44336</v>
      </c>
      <c r="C155" s="9" t="str">
        <f t="shared" ca="1" si="4"/>
        <v>NA</v>
      </c>
      <c r="D155" s="9" t="str">
        <f t="shared" ca="1" si="5"/>
        <v>NA</v>
      </c>
    </row>
    <row r="156" spans="1:4" x14ac:dyDescent="0.2">
      <c r="A156" s="8">
        <v>44337</v>
      </c>
      <c r="C156" s="9" t="str">
        <f t="shared" ca="1" si="4"/>
        <v>NA</v>
      </c>
      <c r="D156" s="9" t="str">
        <f t="shared" ca="1" si="5"/>
        <v>NA</v>
      </c>
    </row>
    <row r="157" spans="1:4" x14ac:dyDescent="0.2">
      <c r="A157" s="8">
        <v>44338</v>
      </c>
      <c r="C157" s="9" t="str">
        <f t="shared" ca="1" si="4"/>
        <v>NA</v>
      </c>
      <c r="D157" s="9" t="str">
        <f t="shared" ca="1" si="5"/>
        <v>NA</v>
      </c>
    </row>
    <row r="158" spans="1:4" x14ac:dyDescent="0.2">
      <c r="A158" s="8">
        <v>44339</v>
      </c>
      <c r="C158" s="9" t="str">
        <f t="shared" ca="1" si="4"/>
        <v>NA</v>
      </c>
      <c r="D158" s="9" t="str">
        <f t="shared" ca="1" si="5"/>
        <v>NA</v>
      </c>
    </row>
    <row r="159" spans="1:4" x14ac:dyDescent="0.2">
      <c r="A159" s="8">
        <v>44340</v>
      </c>
      <c r="C159" s="9" t="str">
        <f t="shared" ca="1" si="4"/>
        <v>NA</v>
      </c>
      <c r="D159" s="9" t="str">
        <f t="shared" ca="1" si="5"/>
        <v>NA</v>
      </c>
    </row>
    <row r="160" spans="1:4" x14ac:dyDescent="0.2">
      <c r="A160" s="8">
        <v>44341</v>
      </c>
      <c r="C160" s="9" t="str">
        <f t="shared" ca="1" si="4"/>
        <v>NA</v>
      </c>
      <c r="D160" s="9" t="str">
        <f t="shared" ca="1" si="5"/>
        <v>NA</v>
      </c>
    </row>
    <row r="161" spans="1:4" x14ac:dyDescent="0.2">
      <c r="A161" s="8">
        <v>44342</v>
      </c>
      <c r="C161" s="9" t="str">
        <f t="shared" ca="1" si="4"/>
        <v>NA</v>
      </c>
      <c r="D161" s="9" t="str">
        <f t="shared" ca="1" si="5"/>
        <v>NA</v>
      </c>
    </row>
    <row r="162" spans="1:4" x14ac:dyDescent="0.2">
      <c r="A162" s="8">
        <v>44343</v>
      </c>
      <c r="C162" s="9" t="str">
        <f t="shared" ca="1" si="4"/>
        <v>NA</v>
      </c>
      <c r="D162" s="9" t="str">
        <f t="shared" ca="1" si="5"/>
        <v>NA</v>
      </c>
    </row>
    <row r="163" spans="1:4" x14ac:dyDescent="0.2">
      <c r="A163" s="8">
        <v>44344</v>
      </c>
      <c r="C163" s="9" t="str">
        <f t="shared" ca="1" si="4"/>
        <v>NA</v>
      </c>
      <c r="D163" s="9" t="str">
        <f t="shared" ca="1" si="5"/>
        <v>NA</v>
      </c>
    </row>
    <row r="164" spans="1:4" x14ac:dyDescent="0.2">
      <c r="A164" s="8">
        <v>44345</v>
      </c>
      <c r="C164" s="9" t="str">
        <f t="shared" ca="1" si="4"/>
        <v>NA</v>
      </c>
      <c r="D164" s="9" t="str">
        <f t="shared" ca="1" si="5"/>
        <v>NA</v>
      </c>
    </row>
    <row r="165" spans="1:4" x14ac:dyDescent="0.2">
      <c r="A165" s="8">
        <v>44346</v>
      </c>
      <c r="C165" s="9" t="str">
        <f t="shared" ca="1" si="4"/>
        <v>NA</v>
      </c>
      <c r="D165" s="9" t="str">
        <f t="shared" ca="1" si="5"/>
        <v>NA</v>
      </c>
    </row>
    <row r="166" spans="1:4" x14ac:dyDescent="0.2">
      <c r="A166" s="8">
        <v>44347</v>
      </c>
      <c r="C166" s="9" t="str">
        <f t="shared" ca="1" si="4"/>
        <v>NA</v>
      </c>
      <c r="D166" s="9" t="str">
        <f t="shared" ca="1" si="5"/>
        <v>NA</v>
      </c>
    </row>
    <row r="167" spans="1:4" x14ac:dyDescent="0.2">
      <c r="A167" s="8">
        <v>44348</v>
      </c>
      <c r="C167" s="9" t="str">
        <f t="shared" ca="1" si="4"/>
        <v>NA</v>
      </c>
      <c r="D167" s="9" t="str">
        <f t="shared" ca="1" si="5"/>
        <v>NA</v>
      </c>
    </row>
    <row r="168" spans="1:4" x14ac:dyDescent="0.2">
      <c r="A168" s="8">
        <v>44349</v>
      </c>
      <c r="C168" s="9" t="str">
        <f t="shared" ca="1" si="4"/>
        <v>NA</v>
      </c>
      <c r="D168" s="9" t="str">
        <f t="shared" ca="1" si="5"/>
        <v>NA</v>
      </c>
    </row>
    <row r="169" spans="1:4" x14ac:dyDescent="0.2">
      <c r="A169" s="8">
        <v>44350</v>
      </c>
      <c r="C169" s="9" t="str">
        <f t="shared" ca="1" si="4"/>
        <v>NA</v>
      </c>
      <c r="D169" s="9" t="str">
        <f t="shared" ca="1" si="5"/>
        <v>NA</v>
      </c>
    </row>
    <row r="170" spans="1:4" x14ac:dyDescent="0.2">
      <c r="A170" s="8">
        <v>44351</v>
      </c>
      <c r="C170" s="9" t="str">
        <f t="shared" ca="1" si="4"/>
        <v>NA</v>
      </c>
      <c r="D170" s="9" t="str">
        <f t="shared" ca="1" si="5"/>
        <v>NA</v>
      </c>
    </row>
    <row r="171" spans="1:4" x14ac:dyDescent="0.2">
      <c r="A171" s="8">
        <v>44352</v>
      </c>
      <c r="C171" s="9" t="str">
        <f t="shared" ca="1" si="4"/>
        <v>NA</v>
      </c>
      <c r="D171" s="9" t="str">
        <f t="shared" ca="1" si="5"/>
        <v>NA</v>
      </c>
    </row>
    <row r="172" spans="1:4" x14ac:dyDescent="0.2">
      <c r="A172" s="8">
        <v>44353</v>
      </c>
      <c r="C172" s="9" t="str">
        <f t="shared" ca="1" si="4"/>
        <v>NA</v>
      </c>
      <c r="D172" s="9" t="str">
        <f t="shared" ca="1" si="5"/>
        <v>NA</v>
      </c>
    </row>
    <row r="173" spans="1:4" x14ac:dyDescent="0.2">
      <c r="A173" s="8">
        <v>44354</v>
      </c>
      <c r="C173" s="9" t="str">
        <f t="shared" ca="1" si="4"/>
        <v>NA</v>
      </c>
      <c r="D173" s="9" t="str">
        <f t="shared" ca="1" si="5"/>
        <v>NA</v>
      </c>
    </row>
    <row r="174" spans="1:4" x14ac:dyDescent="0.2">
      <c r="A174" s="8">
        <v>44355</v>
      </c>
      <c r="C174" s="9" t="str">
        <f t="shared" ca="1" si="4"/>
        <v>NA</v>
      </c>
      <c r="D174" s="9" t="str">
        <f t="shared" ca="1" si="5"/>
        <v>NA</v>
      </c>
    </row>
    <row r="175" spans="1:4" x14ac:dyDescent="0.2">
      <c r="A175" s="8">
        <v>44356</v>
      </c>
      <c r="C175" s="9" t="str">
        <f t="shared" ca="1" si="4"/>
        <v>NA</v>
      </c>
      <c r="D175" s="9" t="str">
        <f t="shared" ca="1" si="5"/>
        <v>NA</v>
      </c>
    </row>
    <row r="176" spans="1:4" x14ac:dyDescent="0.2">
      <c r="A176" s="8">
        <v>44357</v>
      </c>
      <c r="C176" s="9" t="str">
        <f t="shared" ca="1" si="4"/>
        <v>NA</v>
      </c>
      <c r="D176" s="9" t="str">
        <f t="shared" ca="1" si="5"/>
        <v>NA</v>
      </c>
    </row>
    <row r="177" spans="1:4" x14ac:dyDescent="0.2">
      <c r="A177" s="8">
        <v>44358</v>
      </c>
      <c r="C177" s="9" t="str">
        <f t="shared" ca="1" si="4"/>
        <v>NA</v>
      </c>
      <c r="D177" s="9" t="str">
        <f t="shared" ca="1" si="5"/>
        <v>NA</v>
      </c>
    </row>
    <row r="178" spans="1:4" x14ac:dyDescent="0.2">
      <c r="A178" s="8">
        <v>44359</v>
      </c>
      <c r="C178" s="9" t="str">
        <f t="shared" ca="1" si="4"/>
        <v>NA</v>
      </c>
      <c r="D178" s="9" t="str">
        <f t="shared" ca="1" si="5"/>
        <v>NA</v>
      </c>
    </row>
    <row r="179" spans="1:4" x14ac:dyDescent="0.2">
      <c r="A179" s="8">
        <v>44360</v>
      </c>
      <c r="C179" s="9" t="str">
        <f t="shared" ca="1" si="4"/>
        <v>NA</v>
      </c>
      <c r="D179" s="9" t="str">
        <f t="shared" ca="1" si="5"/>
        <v>NA</v>
      </c>
    </row>
    <row r="180" spans="1:4" x14ac:dyDescent="0.2">
      <c r="A180" s="8">
        <v>44361</v>
      </c>
      <c r="C180" s="9" t="str">
        <f t="shared" ca="1" si="4"/>
        <v>NA</v>
      </c>
      <c r="D180" s="9" t="str">
        <f t="shared" ca="1" si="5"/>
        <v>NA</v>
      </c>
    </row>
    <row r="181" spans="1:4" x14ac:dyDescent="0.2">
      <c r="A181" s="8">
        <v>44362</v>
      </c>
      <c r="C181" s="9" t="str">
        <f t="shared" ca="1" si="4"/>
        <v>NA</v>
      </c>
      <c r="D181" s="9" t="str">
        <f t="shared" ca="1" si="5"/>
        <v>NA</v>
      </c>
    </row>
    <row r="182" spans="1:4" x14ac:dyDescent="0.2">
      <c r="A182" s="8">
        <v>44363</v>
      </c>
      <c r="C182" s="9" t="str">
        <f t="shared" ca="1" si="4"/>
        <v>NA</v>
      </c>
      <c r="D182" s="9" t="str">
        <f t="shared" ca="1" si="5"/>
        <v>NA</v>
      </c>
    </row>
    <row r="183" spans="1:4" x14ac:dyDescent="0.2">
      <c r="A183" s="8">
        <v>44364</v>
      </c>
      <c r="C183" s="9" t="str">
        <f t="shared" ca="1" si="4"/>
        <v>NA</v>
      </c>
      <c r="D183" s="9" t="str">
        <f t="shared" ca="1" si="5"/>
        <v>NA</v>
      </c>
    </row>
    <row r="184" spans="1:4" x14ac:dyDescent="0.2">
      <c r="A184" s="8">
        <v>44365</v>
      </c>
      <c r="C184" s="9" t="str">
        <f t="shared" ca="1" si="4"/>
        <v>NA</v>
      </c>
      <c r="D184" s="9" t="str">
        <f t="shared" ca="1" si="5"/>
        <v>NA</v>
      </c>
    </row>
    <row r="185" spans="1:4" x14ac:dyDescent="0.2">
      <c r="A185" s="8">
        <v>44366</v>
      </c>
      <c r="C185" s="9" t="str">
        <f t="shared" ca="1" si="4"/>
        <v>NA</v>
      </c>
      <c r="D185" s="9" t="str">
        <f t="shared" ca="1" si="5"/>
        <v>NA</v>
      </c>
    </row>
    <row r="186" spans="1:4" x14ac:dyDescent="0.2">
      <c r="A186" s="8">
        <v>44367</v>
      </c>
      <c r="C186" s="9" t="str">
        <f t="shared" ca="1" si="4"/>
        <v>NA</v>
      </c>
      <c r="D186" s="9" t="str">
        <f t="shared" ca="1" si="5"/>
        <v>NA</v>
      </c>
    </row>
    <row r="187" spans="1:4" x14ac:dyDescent="0.2">
      <c r="A187" s="8">
        <v>44368</v>
      </c>
      <c r="C187" s="9" t="str">
        <f t="shared" ca="1" si="4"/>
        <v>NA</v>
      </c>
      <c r="D187" s="9" t="str">
        <f t="shared" ca="1" si="5"/>
        <v>NA</v>
      </c>
    </row>
    <row r="188" spans="1:4" x14ac:dyDescent="0.2">
      <c r="A188" s="8">
        <v>44369</v>
      </c>
      <c r="C188" s="9" t="str">
        <f t="shared" ca="1" si="4"/>
        <v>NA</v>
      </c>
      <c r="D188" s="9" t="str">
        <f t="shared" ca="1" si="5"/>
        <v>NA</v>
      </c>
    </row>
    <row r="189" spans="1:4" x14ac:dyDescent="0.2">
      <c r="A189" s="8">
        <v>44370</v>
      </c>
      <c r="C189" s="9" t="str">
        <f t="shared" ca="1" si="4"/>
        <v>NA</v>
      </c>
      <c r="D189" s="9" t="str">
        <f t="shared" ca="1" si="5"/>
        <v>NA</v>
      </c>
    </row>
    <row r="190" spans="1:4" x14ac:dyDescent="0.2">
      <c r="A190" s="8">
        <v>44371</v>
      </c>
      <c r="C190" s="9" t="str">
        <f t="shared" ca="1" si="4"/>
        <v>NA</v>
      </c>
      <c r="D190" s="9" t="str">
        <f t="shared" ca="1" si="5"/>
        <v>NA</v>
      </c>
    </row>
    <row r="191" spans="1:4" x14ac:dyDescent="0.2">
      <c r="A191" s="8">
        <v>44372</v>
      </c>
      <c r="C191" s="9" t="str">
        <f t="shared" ca="1" si="4"/>
        <v>NA</v>
      </c>
      <c r="D191" s="9" t="str">
        <f t="shared" ca="1" si="5"/>
        <v>NA</v>
      </c>
    </row>
    <row r="192" spans="1:4" x14ac:dyDescent="0.2">
      <c r="A192" s="8">
        <v>44373</v>
      </c>
      <c r="C192" s="9" t="str">
        <f t="shared" ca="1" si="4"/>
        <v>NA</v>
      </c>
      <c r="D192" s="9" t="str">
        <f t="shared" ca="1" si="5"/>
        <v>NA</v>
      </c>
    </row>
    <row r="193" spans="1:4" x14ac:dyDescent="0.2">
      <c r="A193" s="8">
        <v>44374</v>
      </c>
      <c r="C193" s="9" t="str">
        <f t="shared" ca="1" si="4"/>
        <v>NA</v>
      </c>
      <c r="D193" s="9" t="str">
        <f t="shared" ca="1" si="5"/>
        <v>NA</v>
      </c>
    </row>
    <row r="194" spans="1:4" x14ac:dyDescent="0.2">
      <c r="A194" s="8">
        <v>44375</v>
      </c>
      <c r="C194" s="9" t="str">
        <f t="shared" ca="1" si="4"/>
        <v>NA</v>
      </c>
      <c r="D194" s="9" t="str">
        <f t="shared" ca="1" si="5"/>
        <v>NA</v>
      </c>
    </row>
    <row r="195" spans="1:4" x14ac:dyDescent="0.2">
      <c r="A195" s="8">
        <v>44376</v>
      </c>
      <c r="C195" s="9" t="str">
        <f t="shared" ca="1" si="4"/>
        <v>NA</v>
      </c>
      <c r="D195" s="9" t="str">
        <f t="shared" ca="1" si="5"/>
        <v>NA</v>
      </c>
    </row>
    <row r="196" spans="1:4" x14ac:dyDescent="0.2">
      <c r="A196" s="8">
        <v>44377</v>
      </c>
      <c r="C196" s="9" t="str">
        <f t="shared" ref="C196:C259" ca="1" si="6">IF(A196&lt;TODAY(), B196-B195, "NA")</f>
        <v>NA</v>
      </c>
      <c r="D196" s="9" t="str">
        <f t="shared" ca="1" si="5"/>
        <v>NA</v>
      </c>
    </row>
    <row r="197" spans="1:4" x14ac:dyDescent="0.2">
      <c r="A197" s="8">
        <v>44378</v>
      </c>
      <c r="C197" s="9" t="str">
        <f t="shared" ca="1" si="6"/>
        <v>NA</v>
      </c>
      <c r="D197" s="9" t="str">
        <f t="shared" ca="1" si="5"/>
        <v>NA</v>
      </c>
    </row>
    <row r="198" spans="1:4" x14ac:dyDescent="0.2">
      <c r="A198" s="8">
        <v>44379</v>
      </c>
      <c r="C198" s="9" t="str">
        <f t="shared" ca="1" si="6"/>
        <v>NA</v>
      </c>
      <c r="D198" s="9" t="str">
        <f t="shared" ca="1" si="5"/>
        <v>NA</v>
      </c>
    </row>
    <row r="199" spans="1:4" x14ac:dyDescent="0.2">
      <c r="A199" s="8">
        <v>44380</v>
      </c>
      <c r="C199" s="9" t="str">
        <f t="shared" ca="1" si="6"/>
        <v>NA</v>
      </c>
      <c r="D199" s="9" t="str">
        <f t="shared" ca="1" si="5"/>
        <v>NA</v>
      </c>
    </row>
    <row r="200" spans="1:4" x14ac:dyDescent="0.2">
      <c r="A200" s="8">
        <v>44381</v>
      </c>
      <c r="C200" s="9" t="str">
        <f t="shared" ca="1" si="6"/>
        <v>NA</v>
      </c>
      <c r="D200" s="9" t="str">
        <f t="shared" ref="D200:D263" ca="1" si="7">IF(A200&lt;TODAY(), ROUND(AVERAGE(C194:C200), 0), "NA")</f>
        <v>NA</v>
      </c>
    </row>
    <row r="201" spans="1:4" x14ac:dyDescent="0.2">
      <c r="A201" s="8">
        <v>44382</v>
      </c>
      <c r="C201" s="9" t="str">
        <f t="shared" ca="1" si="6"/>
        <v>NA</v>
      </c>
      <c r="D201" s="9" t="str">
        <f t="shared" ca="1" si="7"/>
        <v>NA</v>
      </c>
    </row>
    <row r="202" spans="1:4" x14ac:dyDescent="0.2">
      <c r="A202" s="8">
        <v>44383</v>
      </c>
      <c r="C202" s="9" t="str">
        <f t="shared" ca="1" si="6"/>
        <v>NA</v>
      </c>
      <c r="D202" s="9" t="str">
        <f t="shared" ca="1" si="7"/>
        <v>NA</v>
      </c>
    </row>
    <row r="203" spans="1:4" x14ac:dyDescent="0.2">
      <c r="A203" s="8">
        <v>44384</v>
      </c>
      <c r="C203" s="9" t="str">
        <f t="shared" ca="1" si="6"/>
        <v>NA</v>
      </c>
      <c r="D203" s="9" t="str">
        <f t="shared" ca="1" si="7"/>
        <v>NA</v>
      </c>
    </row>
    <row r="204" spans="1:4" x14ac:dyDescent="0.2">
      <c r="A204" s="8">
        <v>44385</v>
      </c>
      <c r="C204" s="9" t="str">
        <f t="shared" ca="1" si="6"/>
        <v>NA</v>
      </c>
      <c r="D204" s="9" t="str">
        <f t="shared" ca="1" si="7"/>
        <v>NA</v>
      </c>
    </row>
    <row r="205" spans="1:4" x14ac:dyDescent="0.2">
      <c r="A205" s="8">
        <v>44386</v>
      </c>
      <c r="C205" s="9" t="str">
        <f t="shared" ca="1" si="6"/>
        <v>NA</v>
      </c>
      <c r="D205" s="9" t="str">
        <f t="shared" ca="1" si="7"/>
        <v>NA</v>
      </c>
    </row>
    <row r="206" spans="1:4" x14ac:dyDescent="0.2">
      <c r="A206" s="8">
        <v>44387</v>
      </c>
      <c r="C206" s="9" t="str">
        <f t="shared" ca="1" si="6"/>
        <v>NA</v>
      </c>
      <c r="D206" s="9" t="str">
        <f t="shared" ca="1" si="7"/>
        <v>NA</v>
      </c>
    </row>
    <row r="207" spans="1:4" x14ac:dyDescent="0.2">
      <c r="A207" s="8">
        <v>44388</v>
      </c>
      <c r="C207" s="9" t="str">
        <f t="shared" ca="1" si="6"/>
        <v>NA</v>
      </c>
      <c r="D207" s="9" t="str">
        <f t="shared" ca="1" si="7"/>
        <v>NA</v>
      </c>
    </row>
    <row r="208" spans="1:4" x14ac:dyDescent="0.2">
      <c r="A208" s="8">
        <v>44389</v>
      </c>
      <c r="C208" s="9" t="str">
        <f t="shared" ca="1" si="6"/>
        <v>NA</v>
      </c>
      <c r="D208" s="9" t="str">
        <f t="shared" ca="1" si="7"/>
        <v>NA</v>
      </c>
    </row>
    <row r="209" spans="1:4" x14ac:dyDescent="0.2">
      <c r="A209" s="8">
        <v>44390</v>
      </c>
      <c r="C209" s="9" t="str">
        <f t="shared" ca="1" si="6"/>
        <v>NA</v>
      </c>
      <c r="D209" s="9" t="str">
        <f t="shared" ca="1" si="7"/>
        <v>NA</v>
      </c>
    </row>
    <row r="210" spans="1:4" x14ac:dyDescent="0.2">
      <c r="A210" s="8">
        <v>44391</v>
      </c>
      <c r="C210" s="9" t="str">
        <f t="shared" ca="1" si="6"/>
        <v>NA</v>
      </c>
      <c r="D210" s="9" t="str">
        <f t="shared" ca="1" si="7"/>
        <v>NA</v>
      </c>
    </row>
    <row r="211" spans="1:4" x14ac:dyDescent="0.2">
      <c r="A211" s="8">
        <v>44392</v>
      </c>
      <c r="C211" s="9" t="str">
        <f t="shared" ca="1" si="6"/>
        <v>NA</v>
      </c>
      <c r="D211" s="9" t="str">
        <f t="shared" ca="1" si="7"/>
        <v>NA</v>
      </c>
    </row>
    <row r="212" spans="1:4" x14ac:dyDescent="0.2">
      <c r="A212" s="8">
        <v>44393</v>
      </c>
      <c r="C212" s="9" t="str">
        <f t="shared" ca="1" si="6"/>
        <v>NA</v>
      </c>
      <c r="D212" s="9" t="str">
        <f t="shared" ca="1" si="7"/>
        <v>NA</v>
      </c>
    </row>
    <row r="213" spans="1:4" x14ac:dyDescent="0.2">
      <c r="A213" s="8">
        <v>44394</v>
      </c>
      <c r="C213" s="9" t="str">
        <f t="shared" ca="1" si="6"/>
        <v>NA</v>
      </c>
      <c r="D213" s="9" t="str">
        <f t="shared" ca="1" si="7"/>
        <v>NA</v>
      </c>
    </row>
    <row r="214" spans="1:4" x14ac:dyDescent="0.2">
      <c r="A214" s="8">
        <v>44395</v>
      </c>
      <c r="C214" s="9" t="str">
        <f t="shared" ca="1" si="6"/>
        <v>NA</v>
      </c>
      <c r="D214" s="9" t="str">
        <f t="shared" ca="1" si="7"/>
        <v>NA</v>
      </c>
    </row>
    <row r="215" spans="1:4" x14ac:dyDescent="0.2">
      <c r="A215" s="8">
        <v>44396</v>
      </c>
      <c r="C215" s="9" t="str">
        <f t="shared" ca="1" si="6"/>
        <v>NA</v>
      </c>
      <c r="D215" s="9" t="str">
        <f t="shared" ca="1" si="7"/>
        <v>NA</v>
      </c>
    </row>
    <row r="216" spans="1:4" x14ac:dyDescent="0.2">
      <c r="A216" s="8">
        <v>44397</v>
      </c>
      <c r="C216" s="9" t="str">
        <f t="shared" ca="1" si="6"/>
        <v>NA</v>
      </c>
      <c r="D216" s="9" t="str">
        <f t="shared" ca="1" si="7"/>
        <v>NA</v>
      </c>
    </row>
    <row r="217" spans="1:4" x14ac:dyDescent="0.2">
      <c r="A217" s="8">
        <v>44398</v>
      </c>
      <c r="C217" s="9" t="str">
        <f t="shared" ca="1" si="6"/>
        <v>NA</v>
      </c>
      <c r="D217" s="9" t="str">
        <f t="shared" ca="1" si="7"/>
        <v>NA</v>
      </c>
    </row>
    <row r="218" spans="1:4" x14ac:dyDescent="0.2">
      <c r="A218" s="8">
        <v>44399</v>
      </c>
      <c r="C218" s="9" t="str">
        <f t="shared" ca="1" si="6"/>
        <v>NA</v>
      </c>
      <c r="D218" s="9" t="str">
        <f t="shared" ca="1" si="7"/>
        <v>NA</v>
      </c>
    </row>
    <row r="219" spans="1:4" x14ac:dyDescent="0.2">
      <c r="A219" s="8">
        <v>44400</v>
      </c>
      <c r="C219" s="9" t="str">
        <f t="shared" ca="1" si="6"/>
        <v>NA</v>
      </c>
      <c r="D219" s="9" t="str">
        <f t="shared" ca="1" si="7"/>
        <v>NA</v>
      </c>
    </row>
    <row r="220" spans="1:4" x14ac:dyDescent="0.2">
      <c r="A220" s="8">
        <v>44401</v>
      </c>
      <c r="C220" s="9" t="str">
        <f t="shared" ca="1" si="6"/>
        <v>NA</v>
      </c>
      <c r="D220" s="9" t="str">
        <f t="shared" ca="1" si="7"/>
        <v>NA</v>
      </c>
    </row>
    <row r="221" spans="1:4" x14ac:dyDescent="0.2">
      <c r="A221" s="8">
        <v>44402</v>
      </c>
      <c r="C221" s="9" t="str">
        <f t="shared" ca="1" si="6"/>
        <v>NA</v>
      </c>
      <c r="D221" s="9" t="str">
        <f t="shared" ca="1" si="7"/>
        <v>NA</v>
      </c>
    </row>
    <row r="222" spans="1:4" x14ac:dyDescent="0.2">
      <c r="A222" s="8">
        <v>44403</v>
      </c>
      <c r="C222" s="9" t="str">
        <f t="shared" ca="1" si="6"/>
        <v>NA</v>
      </c>
      <c r="D222" s="9" t="str">
        <f t="shared" ca="1" si="7"/>
        <v>NA</v>
      </c>
    </row>
    <row r="223" spans="1:4" x14ac:dyDescent="0.2">
      <c r="A223" s="8">
        <v>44404</v>
      </c>
      <c r="C223" s="9" t="str">
        <f t="shared" ca="1" si="6"/>
        <v>NA</v>
      </c>
      <c r="D223" s="9" t="str">
        <f t="shared" ca="1" si="7"/>
        <v>NA</v>
      </c>
    </row>
    <row r="224" spans="1:4" x14ac:dyDescent="0.2">
      <c r="A224" s="8">
        <v>44405</v>
      </c>
      <c r="C224" s="9" t="str">
        <f t="shared" ca="1" si="6"/>
        <v>NA</v>
      </c>
      <c r="D224" s="9" t="str">
        <f t="shared" ca="1" si="7"/>
        <v>NA</v>
      </c>
    </row>
    <row r="225" spans="1:4" x14ac:dyDescent="0.2">
      <c r="A225" s="8">
        <v>44406</v>
      </c>
      <c r="C225" s="9" t="str">
        <f t="shared" ca="1" si="6"/>
        <v>NA</v>
      </c>
      <c r="D225" s="9" t="str">
        <f t="shared" ca="1" si="7"/>
        <v>NA</v>
      </c>
    </row>
    <row r="226" spans="1:4" x14ac:dyDescent="0.2">
      <c r="A226" s="8">
        <v>44407</v>
      </c>
      <c r="C226" s="9" t="str">
        <f t="shared" ca="1" si="6"/>
        <v>NA</v>
      </c>
      <c r="D226" s="9" t="str">
        <f t="shared" ca="1" si="7"/>
        <v>NA</v>
      </c>
    </row>
    <row r="227" spans="1:4" x14ac:dyDescent="0.2">
      <c r="A227" s="8">
        <v>44408</v>
      </c>
      <c r="C227" s="9" t="str">
        <f t="shared" ca="1" si="6"/>
        <v>NA</v>
      </c>
      <c r="D227" s="9" t="str">
        <f t="shared" ca="1" si="7"/>
        <v>NA</v>
      </c>
    </row>
    <row r="228" spans="1:4" x14ac:dyDescent="0.2">
      <c r="A228" s="8">
        <v>44409</v>
      </c>
      <c r="C228" s="9" t="str">
        <f t="shared" ca="1" si="6"/>
        <v>NA</v>
      </c>
      <c r="D228" s="9" t="str">
        <f t="shared" ca="1" si="7"/>
        <v>NA</v>
      </c>
    </row>
    <row r="229" spans="1:4" x14ac:dyDescent="0.2">
      <c r="A229" s="8">
        <v>44410</v>
      </c>
      <c r="C229" s="9" t="str">
        <f t="shared" ca="1" si="6"/>
        <v>NA</v>
      </c>
      <c r="D229" s="9" t="str">
        <f t="shared" ca="1" si="7"/>
        <v>NA</v>
      </c>
    </row>
    <row r="230" spans="1:4" x14ac:dyDescent="0.2">
      <c r="A230" s="8">
        <v>44411</v>
      </c>
      <c r="C230" s="9" t="str">
        <f t="shared" ca="1" si="6"/>
        <v>NA</v>
      </c>
      <c r="D230" s="9" t="str">
        <f t="shared" ca="1" si="7"/>
        <v>NA</v>
      </c>
    </row>
    <row r="231" spans="1:4" x14ac:dyDescent="0.2">
      <c r="A231" s="8">
        <v>44412</v>
      </c>
      <c r="C231" s="9" t="str">
        <f t="shared" ca="1" si="6"/>
        <v>NA</v>
      </c>
      <c r="D231" s="9" t="str">
        <f t="shared" ca="1" si="7"/>
        <v>NA</v>
      </c>
    </row>
    <row r="232" spans="1:4" x14ac:dyDescent="0.2">
      <c r="A232" s="8">
        <v>44413</v>
      </c>
      <c r="C232" s="9" t="str">
        <f t="shared" ca="1" si="6"/>
        <v>NA</v>
      </c>
      <c r="D232" s="9" t="str">
        <f t="shared" ca="1" si="7"/>
        <v>NA</v>
      </c>
    </row>
    <row r="233" spans="1:4" x14ac:dyDescent="0.2">
      <c r="A233" s="8">
        <v>44414</v>
      </c>
      <c r="C233" s="9" t="str">
        <f t="shared" ca="1" si="6"/>
        <v>NA</v>
      </c>
      <c r="D233" s="9" t="str">
        <f t="shared" ca="1" si="7"/>
        <v>NA</v>
      </c>
    </row>
    <row r="234" spans="1:4" x14ac:dyDescent="0.2">
      <c r="A234" s="8">
        <v>44415</v>
      </c>
      <c r="C234" s="9" t="str">
        <f t="shared" ca="1" si="6"/>
        <v>NA</v>
      </c>
      <c r="D234" s="9" t="str">
        <f t="shared" ca="1" si="7"/>
        <v>NA</v>
      </c>
    </row>
    <row r="235" spans="1:4" x14ac:dyDescent="0.2">
      <c r="A235" s="8">
        <v>44416</v>
      </c>
      <c r="C235" s="9" t="str">
        <f t="shared" ca="1" si="6"/>
        <v>NA</v>
      </c>
      <c r="D235" s="9" t="str">
        <f t="shared" ca="1" si="7"/>
        <v>NA</v>
      </c>
    </row>
    <row r="236" spans="1:4" x14ac:dyDescent="0.2">
      <c r="A236" s="8">
        <v>44417</v>
      </c>
      <c r="C236" s="9" t="str">
        <f t="shared" ca="1" si="6"/>
        <v>NA</v>
      </c>
      <c r="D236" s="9" t="str">
        <f t="shared" ca="1" si="7"/>
        <v>NA</v>
      </c>
    </row>
    <row r="237" spans="1:4" x14ac:dyDescent="0.2">
      <c r="A237" s="8">
        <v>44418</v>
      </c>
      <c r="C237" s="9" t="str">
        <f t="shared" ca="1" si="6"/>
        <v>NA</v>
      </c>
      <c r="D237" s="9" t="str">
        <f t="shared" ca="1" si="7"/>
        <v>NA</v>
      </c>
    </row>
    <row r="238" spans="1:4" x14ac:dyDescent="0.2">
      <c r="A238" s="8">
        <v>44419</v>
      </c>
      <c r="C238" s="9" t="str">
        <f t="shared" ca="1" si="6"/>
        <v>NA</v>
      </c>
      <c r="D238" s="9" t="str">
        <f t="shared" ca="1" si="7"/>
        <v>NA</v>
      </c>
    </row>
    <row r="239" spans="1:4" x14ac:dyDescent="0.2">
      <c r="A239" s="8">
        <v>44420</v>
      </c>
      <c r="C239" s="9" t="str">
        <f t="shared" ca="1" si="6"/>
        <v>NA</v>
      </c>
      <c r="D239" s="9" t="str">
        <f t="shared" ca="1" si="7"/>
        <v>NA</v>
      </c>
    </row>
    <row r="240" spans="1:4" x14ac:dyDescent="0.2">
      <c r="A240" s="8">
        <v>44421</v>
      </c>
      <c r="C240" s="9" t="str">
        <f t="shared" ca="1" si="6"/>
        <v>NA</v>
      </c>
      <c r="D240" s="9" t="str">
        <f t="shared" ca="1" si="7"/>
        <v>NA</v>
      </c>
    </row>
    <row r="241" spans="1:4" x14ac:dyDescent="0.2">
      <c r="A241" s="8">
        <v>44422</v>
      </c>
      <c r="C241" s="9" t="str">
        <f t="shared" ca="1" si="6"/>
        <v>NA</v>
      </c>
      <c r="D241" s="9" t="str">
        <f t="shared" ca="1" si="7"/>
        <v>NA</v>
      </c>
    </row>
    <row r="242" spans="1:4" x14ac:dyDescent="0.2">
      <c r="A242" s="8">
        <v>44423</v>
      </c>
      <c r="C242" s="9" t="str">
        <f t="shared" ca="1" si="6"/>
        <v>NA</v>
      </c>
      <c r="D242" s="9" t="str">
        <f t="shared" ca="1" si="7"/>
        <v>NA</v>
      </c>
    </row>
    <row r="243" spans="1:4" x14ac:dyDescent="0.2">
      <c r="A243" s="8">
        <v>44424</v>
      </c>
      <c r="C243" s="9" t="str">
        <f t="shared" ca="1" si="6"/>
        <v>NA</v>
      </c>
      <c r="D243" s="9" t="str">
        <f t="shared" ca="1" si="7"/>
        <v>NA</v>
      </c>
    </row>
    <row r="244" spans="1:4" x14ac:dyDescent="0.2">
      <c r="A244" s="8">
        <v>44425</v>
      </c>
      <c r="C244" s="9" t="str">
        <f t="shared" ca="1" si="6"/>
        <v>NA</v>
      </c>
      <c r="D244" s="9" t="str">
        <f t="shared" ca="1" si="7"/>
        <v>NA</v>
      </c>
    </row>
    <row r="245" spans="1:4" x14ac:dyDescent="0.2">
      <c r="A245" s="8">
        <v>44426</v>
      </c>
      <c r="C245" s="9" t="str">
        <f t="shared" ca="1" si="6"/>
        <v>NA</v>
      </c>
      <c r="D245" s="9" t="str">
        <f t="shared" ca="1" si="7"/>
        <v>NA</v>
      </c>
    </row>
    <row r="246" spans="1:4" x14ac:dyDescent="0.2">
      <c r="A246" s="8">
        <v>44427</v>
      </c>
      <c r="C246" s="9" t="str">
        <f t="shared" ca="1" si="6"/>
        <v>NA</v>
      </c>
      <c r="D246" s="9" t="str">
        <f t="shared" ca="1" si="7"/>
        <v>NA</v>
      </c>
    </row>
    <row r="247" spans="1:4" x14ac:dyDescent="0.2">
      <c r="A247" s="8">
        <v>44428</v>
      </c>
      <c r="C247" s="9" t="str">
        <f t="shared" ca="1" si="6"/>
        <v>NA</v>
      </c>
      <c r="D247" s="9" t="str">
        <f t="shared" ca="1" si="7"/>
        <v>NA</v>
      </c>
    </row>
    <row r="248" spans="1:4" x14ac:dyDescent="0.2">
      <c r="A248" s="8">
        <v>44429</v>
      </c>
      <c r="C248" s="9" t="str">
        <f t="shared" ca="1" si="6"/>
        <v>NA</v>
      </c>
      <c r="D248" s="9" t="str">
        <f t="shared" ca="1" si="7"/>
        <v>NA</v>
      </c>
    </row>
    <row r="249" spans="1:4" x14ac:dyDescent="0.2">
      <c r="A249" s="8">
        <v>44430</v>
      </c>
      <c r="C249" s="9" t="str">
        <f t="shared" ca="1" si="6"/>
        <v>NA</v>
      </c>
      <c r="D249" s="9" t="str">
        <f t="shared" ca="1" si="7"/>
        <v>NA</v>
      </c>
    </row>
    <row r="250" spans="1:4" x14ac:dyDescent="0.2">
      <c r="A250" s="8">
        <v>44431</v>
      </c>
      <c r="C250" s="9" t="str">
        <f t="shared" ca="1" si="6"/>
        <v>NA</v>
      </c>
      <c r="D250" s="9" t="str">
        <f t="shared" ca="1" si="7"/>
        <v>NA</v>
      </c>
    </row>
    <row r="251" spans="1:4" x14ac:dyDescent="0.2">
      <c r="A251" s="8">
        <v>44432</v>
      </c>
      <c r="C251" s="9" t="str">
        <f t="shared" ca="1" si="6"/>
        <v>NA</v>
      </c>
      <c r="D251" s="9" t="str">
        <f t="shared" ca="1" si="7"/>
        <v>NA</v>
      </c>
    </row>
    <row r="252" spans="1:4" x14ac:dyDescent="0.2">
      <c r="A252" s="8">
        <v>44433</v>
      </c>
      <c r="C252" s="9" t="str">
        <f t="shared" ca="1" si="6"/>
        <v>NA</v>
      </c>
      <c r="D252" s="9" t="str">
        <f t="shared" ca="1" si="7"/>
        <v>NA</v>
      </c>
    </row>
    <row r="253" spans="1:4" x14ac:dyDescent="0.2">
      <c r="A253" s="8">
        <v>44434</v>
      </c>
      <c r="C253" s="9" t="str">
        <f t="shared" ca="1" si="6"/>
        <v>NA</v>
      </c>
      <c r="D253" s="9" t="str">
        <f t="shared" ca="1" si="7"/>
        <v>NA</v>
      </c>
    </row>
    <row r="254" spans="1:4" x14ac:dyDescent="0.2">
      <c r="A254" s="8">
        <v>44435</v>
      </c>
      <c r="C254" s="9" t="str">
        <f t="shared" ca="1" si="6"/>
        <v>NA</v>
      </c>
      <c r="D254" s="9" t="str">
        <f t="shared" ca="1" si="7"/>
        <v>NA</v>
      </c>
    </row>
    <row r="255" spans="1:4" x14ac:dyDescent="0.2">
      <c r="A255" s="8">
        <v>44436</v>
      </c>
      <c r="C255" s="9" t="str">
        <f t="shared" ca="1" si="6"/>
        <v>NA</v>
      </c>
      <c r="D255" s="9" t="str">
        <f t="shared" ca="1" si="7"/>
        <v>NA</v>
      </c>
    </row>
    <row r="256" spans="1:4" x14ac:dyDescent="0.2">
      <c r="A256" s="8">
        <v>44437</v>
      </c>
      <c r="C256" s="9" t="str">
        <f t="shared" ca="1" si="6"/>
        <v>NA</v>
      </c>
      <c r="D256" s="9" t="str">
        <f t="shared" ca="1" si="7"/>
        <v>NA</v>
      </c>
    </row>
    <row r="257" spans="1:4" x14ac:dyDescent="0.2">
      <c r="A257" s="8">
        <v>44438</v>
      </c>
      <c r="C257" s="9" t="str">
        <f t="shared" ca="1" si="6"/>
        <v>NA</v>
      </c>
      <c r="D257" s="9" t="str">
        <f t="shared" ca="1" si="7"/>
        <v>NA</v>
      </c>
    </row>
    <row r="258" spans="1:4" x14ac:dyDescent="0.2">
      <c r="A258" s="8">
        <v>44439</v>
      </c>
      <c r="C258" s="9" t="str">
        <f t="shared" ca="1" si="6"/>
        <v>NA</v>
      </c>
      <c r="D258" s="9" t="str">
        <f t="shared" ca="1" si="7"/>
        <v>NA</v>
      </c>
    </row>
    <row r="259" spans="1:4" x14ac:dyDescent="0.2">
      <c r="A259" s="8">
        <v>44440</v>
      </c>
      <c r="C259" s="9" t="str">
        <f t="shared" ca="1" si="6"/>
        <v>NA</v>
      </c>
      <c r="D259" s="9" t="str">
        <f t="shared" ca="1" si="7"/>
        <v>NA</v>
      </c>
    </row>
    <row r="260" spans="1:4" x14ac:dyDescent="0.2">
      <c r="A260" s="8">
        <v>44441</v>
      </c>
      <c r="C260" s="9" t="str">
        <f t="shared" ref="C260:C323" ca="1" si="8">IF(A260&lt;TODAY(), B260-B259, "NA")</f>
        <v>NA</v>
      </c>
      <c r="D260" s="9" t="str">
        <f t="shared" ca="1" si="7"/>
        <v>NA</v>
      </c>
    </row>
    <row r="261" spans="1:4" x14ac:dyDescent="0.2">
      <c r="A261" s="8">
        <v>44442</v>
      </c>
      <c r="C261" s="9" t="str">
        <f t="shared" ca="1" si="8"/>
        <v>NA</v>
      </c>
      <c r="D261" s="9" t="str">
        <f t="shared" ca="1" si="7"/>
        <v>NA</v>
      </c>
    </row>
    <row r="262" spans="1:4" x14ac:dyDescent="0.2">
      <c r="A262" s="8">
        <v>44443</v>
      </c>
      <c r="C262" s="9" t="str">
        <f t="shared" ca="1" si="8"/>
        <v>NA</v>
      </c>
      <c r="D262" s="9" t="str">
        <f t="shared" ca="1" si="7"/>
        <v>NA</v>
      </c>
    </row>
    <row r="263" spans="1:4" x14ac:dyDescent="0.2">
      <c r="A263" s="8">
        <v>44444</v>
      </c>
      <c r="C263" s="9" t="str">
        <f t="shared" ca="1" si="8"/>
        <v>NA</v>
      </c>
      <c r="D263" s="9" t="str">
        <f t="shared" ca="1" si="7"/>
        <v>NA</v>
      </c>
    </row>
    <row r="264" spans="1:4" x14ac:dyDescent="0.2">
      <c r="A264" s="8">
        <v>44445</v>
      </c>
      <c r="C264" s="9" t="str">
        <f t="shared" ca="1" si="8"/>
        <v>NA</v>
      </c>
      <c r="D264" s="9" t="str">
        <f t="shared" ref="D264:D327" ca="1" si="9">IF(A264&lt;TODAY(), ROUND(AVERAGE(C258:C264), 0), "NA")</f>
        <v>NA</v>
      </c>
    </row>
    <row r="265" spans="1:4" x14ac:dyDescent="0.2">
      <c r="A265" s="8">
        <v>44446</v>
      </c>
      <c r="C265" s="9" t="str">
        <f t="shared" ca="1" si="8"/>
        <v>NA</v>
      </c>
      <c r="D265" s="9" t="str">
        <f t="shared" ca="1" si="9"/>
        <v>NA</v>
      </c>
    </row>
    <row r="266" spans="1:4" x14ac:dyDescent="0.2">
      <c r="A266" s="8">
        <v>44447</v>
      </c>
      <c r="C266" s="9" t="str">
        <f t="shared" ca="1" si="8"/>
        <v>NA</v>
      </c>
      <c r="D266" s="9" t="str">
        <f t="shared" ca="1" si="9"/>
        <v>NA</v>
      </c>
    </row>
    <row r="267" spans="1:4" x14ac:dyDescent="0.2">
      <c r="A267" s="8">
        <v>44448</v>
      </c>
      <c r="C267" s="9" t="str">
        <f t="shared" ca="1" si="8"/>
        <v>NA</v>
      </c>
      <c r="D267" s="9" t="str">
        <f t="shared" ca="1" si="9"/>
        <v>NA</v>
      </c>
    </row>
    <row r="268" spans="1:4" x14ac:dyDescent="0.2">
      <c r="A268" s="8">
        <v>44449</v>
      </c>
      <c r="C268" s="9" t="str">
        <f t="shared" ca="1" si="8"/>
        <v>NA</v>
      </c>
      <c r="D268" s="9" t="str">
        <f t="shared" ca="1" si="9"/>
        <v>NA</v>
      </c>
    </row>
    <row r="269" spans="1:4" x14ac:dyDescent="0.2">
      <c r="A269" s="8">
        <v>44450</v>
      </c>
      <c r="C269" s="9" t="str">
        <f t="shared" ca="1" si="8"/>
        <v>NA</v>
      </c>
      <c r="D269" s="9" t="str">
        <f t="shared" ca="1" si="9"/>
        <v>NA</v>
      </c>
    </row>
    <row r="270" spans="1:4" x14ac:dyDescent="0.2">
      <c r="A270" s="8">
        <v>44451</v>
      </c>
      <c r="C270" s="9" t="str">
        <f t="shared" ca="1" si="8"/>
        <v>NA</v>
      </c>
      <c r="D270" s="9" t="str">
        <f t="shared" ca="1" si="9"/>
        <v>NA</v>
      </c>
    </row>
    <row r="271" spans="1:4" x14ac:dyDescent="0.2">
      <c r="A271" s="8">
        <v>44452</v>
      </c>
      <c r="C271" s="9" t="str">
        <f t="shared" ca="1" si="8"/>
        <v>NA</v>
      </c>
      <c r="D271" s="9" t="str">
        <f t="shared" ca="1" si="9"/>
        <v>NA</v>
      </c>
    </row>
    <row r="272" spans="1:4" x14ac:dyDescent="0.2">
      <c r="A272" s="8">
        <v>44453</v>
      </c>
      <c r="C272" s="9" t="str">
        <f t="shared" ca="1" si="8"/>
        <v>NA</v>
      </c>
      <c r="D272" s="9" t="str">
        <f t="shared" ca="1" si="9"/>
        <v>NA</v>
      </c>
    </row>
    <row r="273" spans="1:4" x14ac:dyDescent="0.2">
      <c r="A273" s="8">
        <v>44454</v>
      </c>
      <c r="C273" s="9" t="str">
        <f t="shared" ca="1" si="8"/>
        <v>NA</v>
      </c>
      <c r="D273" s="9" t="str">
        <f t="shared" ca="1" si="9"/>
        <v>NA</v>
      </c>
    </row>
    <row r="274" spans="1:4" x14ac:dyDescent="0.2">
      <c r="A274" s="8">
        <v>44455</v>
      </c>
      <c r="C274" s="9" t="str">
        <f t="shared" ca="1" si="8"/>
        <v>NA</v>
      </c>
      <c r="D274" s="9" t="str">
        <f t="shared" ca="1" si="9"/>
        <v>NA</v>
      </c>
    </row>
    <row r="275" spans="1:4" x14ac:dyDescent="0.2">
      <c r="A275" s="8">
        <v>44456</v>
      </c>
      <c r="C275" s="9" t="str">
        <f t="shared" ca="1" si="8"/>
        <v>NA</v>
      </c>
      <c r="D275" s="9" t="str">
        <f t="shared" ca="1" si="9"/>
        <v>NA</v>
      </c>
    </row>
    <row r="276" spans="1:4" x14ac:dyDescent="0.2">
      <c r="A276" s="8">
        <v>44457</v>
      </c>
      <c r="C276" s="9" t="str">
        <f t="shared" ca="1" si="8"/>
        <v>NA</v>
      </c>
      <c r="D276" s="9" t="str">
        <f t="shared" ca="1" si="9"/>
        <v>NA</v>
      </c>
    </row>
    <row r="277" spans="1:4" x14ac:dyDescent="0.2">
      <c r="A277" s="8">
        <v>44458</v>
      </c>
      <c r="C277" s="9" t="str">
        <f t="shared" ca="1" si="8"/>
        <v>NA</v>
      </c>
      <c r="D277" s="9" t="str">
        <f t="shared" ca="1" si="9"/>
        <v>NA</v>
      </c>
    </row>
    <row r="278" spans="1:4" x14ac:dyDescent="0.2">
      <c r="A278" s="8">
        <v>44459</v>
      </c>
      <c r="C278" s="9" t="str">
        <f t="shared" ca="1" si="8"/>
        <v>NA</v>
      </c>
      <c r="D278" s="9" t="str">
        <f t="shared" ca="1" si="9"/>
        <v>NA</v>
      </c>
    </row>
    <row r="279" spans="1:4" x14ac:dyDescent="0.2">
      <c r="A279" s="8">
        <v>44460</v>
      </c>
      <c r="C279" s="9" t="str">
        <f t="shared" ca="1" si="8"/>
        <v>NA</v>
      </c>
      <c r="D279" s="9" t="str">
        <f t="shared" ca="1" si="9"/>
        <v>NA</v>
      </c>
    </row>
    <row r="280" spans="1:4" x14ac:dyDescent="0.2">
      <c r="A280" s="8">
        <v>44461</v>
      </c>
      <c r="C280" s="9" t="str">
        <f t="shared" ca="1" si="8"/>
        <v>NA</v>
      </c>
      <c r="D280" s="9" t="str">
        <f t="shared" ca="1" si="9"/>
        <v>NA</v>
      </c>
    </row>
    <row r="281" spans="1:4" x14ac:dyDescent="0.2">
      <c r="A281" s="8">
        <v>44462</v>
      </c>
      <c r="C281" s="9" t="str">
        <f t="shared" ca="1" si="8"/>
        <v>NA</v>
      </c>
      <c r="D281" s="9" t="str">
        <f t="shared" ca="1" si="9"/>
        <v>NA</v>
      </c>
    </row>
    <row r="282" spans="1:4" x14ac:dyDescent="0.2">
      <c r="A282" s="8">
        <v>44463</v>
      </c>
      <c r="C282" s="9" t="str">
        <f t="shared" ca="1" si="8"/>
        <v>NA</v>
      </c>
      <c r="D282" s="9" t="str">
        <f t="shared" ca="1" si="9"/>
        <v>NA</v>
      </c>
    </row>
    <row r="283" spans="1:4" x14ac:dyDescent="0.2">
      <c r="A283" s="8">
        <v>44464</v>
      </c>
      <c r="C283" s="9" t="str">
        <f t="shared" ca="1" si="8"/>
        <v>NA</v>
      </c>
      <c r="D283" s="9" t="str">
        <f t="shared" ca="1" si="9"/>
        <v>NA</v>
      </c>
    </row>
    <row r="284" spans="1:4" x14ac:dyDescent="0.2">
      <c r="A284" s="8">
        <v>44465</v>
      </c>
      <c r="C284" s="9" t="str">
        <f t="shared" ca="1" si="8"/>
        <v>NA</v>
      </c>
      <c r="D284" s="9" t="str">
        <f t="shared" ca="1" si="9"/>
        <v>NA</v>
      </c>
    </row>
    <row r="285" spans="1:4" x14ac:dyDescent="0.2">
      <c r="A285" s="8">
        <v>44466</v>
      </c>
      <c r="C285" s="9" t="str">
        <f t="shared" ca="1" si="8"/>
        <v>NA</v>
      </c>
      <c r="D285" s="9" t="str">
        <f t="shared" ca="1" si="9"/>
        <v>NA</v>
      </c>
    </row>
    <row r="286" spans="1:4" x14ac:dyDescent="0.2">
      <c r="A286" s="8">
        <v>44467</v>
      </c>
      <c r="C286" s="9" t="str">
        <f t="shared" ca="1" si="8"/>
        <v>NA</v>
      </c>
      <c r="D286" s="9" t="str">
        <f t="shared" ca="1" si="9"/>
        <v>NA</v>
      </c>
    </row>
    <row r="287" spans="1:4" x14ac:dyDescent="0.2">
      <c r="A287" s="8">
        <v>44468</v>
      </c>
      <c r="C287" s="9" t="str">
        <f t="shared" ca="1" si="8"/>
        <v>NA</v>
      </c>
      <c r="D287" s="9" t="str">
        <f t="shared" ca="1" si="9"/>
        <v>NA</v>
      </c>
    </row>
    <row r="288" spans="1:4" x14ac:dyDescent="0.2">
      <c r="A288" s="8">
        <v>44469</v>
      </c>
      <c r="C288" s="9" t="str">
        <f t="shared" ca="1" si="8"/>
        <v>NA</v>
      </c>
      <c r="D288" s="9" t="str">
        <f t="shared" ca="1" si="9"/>
        <v>NA</v>
      </c>
    </row>
    <row r="289" spans="1:4" x14ac:dyDescent="0.2">
      <c r="A289" s="8">
        <v>44470</v>
      </c>
      <c r="C289" s="9" t="str">
        <f t="shared" ca="1" si="8"/>
        <v>NA</v>
      </c>
      <c r="D289" s="9" t="str">
        <f t="shared" ca="1" si="9"/>
        <v>NA</v>
      </c>
    </row>
    <row r="290" spans="1:4" x14ac:dyDescent="0.2">
      <c r="A290" s="8">
        <v>44471</v>
      </c>
      <c r="C290" s="9" t="str">
        <f t="shared" ca="1" si="8"/>
        <v>NA</v>
      </c>
      <c r="D290" s="9" t="str">
        <f t="shared" ca="1" si="9"/>
        <v>NA</v>
      </c>
    </row>
    <row r="291" spans="1:4" x14ac:dyDescent="0.2">
      <c r="A291" s="8">
        <v>44472</v>
      </c>
      <c r="C291" s="9" t="str">
        <f t="shared" ca="1" si="8"/>
        <v>NA</v>
      </c>
      <c r="D291" s="9" t="str">
        <f t="shared" ca="1" si="9"/>
        <v>NA</v>
      </c>
    </row>
    <row r="292" spans="1:4" x14ac:dyDescent="0.2">
      <c r="A292" s="8">
        <v>44473</v>
      </c>
      <c r="C292" s="9" t="str">
        <f t="shared" ca="1" si="8"/>
        <v>NA</v>
      </c>
      <c r="D292" s="9" t="str">
        <f t="shared" ca="1" si="9"/>
        <v>NA</v>
      </c>
    </row>
    <row r="293" spans="1:4" x14ac:dyDescent="0.2">
      <c r="A293" s="8">
        <v>44474</v>
      </c>
      <c r="C293" s="9" t="str">
        <f t="shared" ca="1" si="8"/>
        <v>NA</v>
      </c>
      <c r="D293" s="9" t="str">
        <f t="shared" ca="1" si="9"/>
        <v>NA</v>
      </c>
    </row>
    <row r="294" spans="1:4" x14ac:dyDescent="0.2">
      <c r="A294" s="8">
        <v>44475</v>
      </c>
      <c r="C294" s="9" t="str">
        <f t="shared" ca="1" si="8"/>
        <v>NA</v>
      </c>
      <c r="D294" s="9" t="str">
        <f t="shared" ca="1" si="9"/>
        <v>NA</v>
      </c>
    </row>
    <row r="295" spans="1:4" x14ac:dyDescent="0.2">
      <c r="A295" s="8">
        <v>44476</v>
      </c>
      <c r="C295" s="9" t="str">
        <f t="shared" ca="1" si="8"/>
        <v>NA</v>
      </c>
      <c r="D295" s="9" t="str">
        <f t="shared" ca="1" si="9"/>
        <v>NA</v>
      </c>
    </row>
    <row r="296" spans="1:4" x14ac:dyDescent="0.2">
      <c r="A296" s="8">
        <v>44477</v>
      </c>
      <c r="C296" s="9" t="str">
        <f t="shared" ca="1" si="8"/>
        <v>NA</v>
      </c>
      <c r="D296" s="9" t="str">
        <f t="shared" ca="1" si="9"/>
        <v>NA</v>
      </c>
    </row>
    <row r="297" spans="1:4" x14ac:dyDescent="0.2">
      <c r="A297" s="8">
        <v>44478</v>
      </c>
      <c r="C297" s="9" t="str">
        <f t="shared" ca="1" si="8"/>
        <v>NA</v>
      </c>
      <c r="D297" s="9" t="str">
        <f t="shared" ca="1" si="9"/>
        <v>NA</v>
      </c>
    </row>
    <row r="298" spans="1:4" x14ac:dyDescent="0.2">
      <c r="A298" s="8">
        <v>44479</v>
      </c>
      <c r="C298" s="9" t="str">
        <f t="shared" ca="1" si="8"/>
        <v>NA</v>
      </c>
      <c r="D298" s="9" t="str">
        <f t="shared" ca="1" si="9"/>
        <v>NA</v>
      </c>
    </row>
    <row r="299" spans="1:4" x14ac:dyDescent="0.2">
      <c r="A299" s="8">
        <v>44480</v>
      </c>
      <c r="C299" s="9" t="str">
        <f t="shared" ca="1" si="8"/>
        <v>NA</v>
      </c>
      <c r="D299" s="9" t="str">
        <f t="shared" ca="1" si="9"/>
        <v>NA</v>
      </c>
    </row>
    <row r="300" spans="1:4" x14ac:dyDescent="0.2">
      <c r="A300" s="8">
        <v>44481</v>
      </c>
      <c r="C300" s="9" t="str">
        <f t="shared" ca="1" si="8"/>
        <v>NA</v>
      </c>
      <c r="D300" s="9" t="str">
        <f t="shared" ca="1" si="9"/>
        <v>NA</v>
      </c>
    </row>
    <row r="301" spans="1:4" x14ac:dyDescent="0.2">
      <c r="A301" s="8">
        <v>44482</v>
      </c>
      <c r="C301" s="9" t="str">
        <f t="shared" ca="1" si="8"/>
        <v>NA</v>
      </c>
      <c r="D301" s="9" t="str">
        <f t="shared" ca="1" si="9"/>
        <v>NA</v>
      </c>
    </row>
    <row r="302" spans="1:4" x14ac:dyDescent="0.2">
      <c r="A302" s="8">
        <v>44483</v>
      </c>
      <c r="C302" s="9" t="str">
        <f t="shared" ca="1" si="8"/>
        <v>NA</v>
      </c>
      <c r="D302" s="9" t="str">
        <f t="shared" ca="1" si="9"/>
        <v>NA</v>
      </c>
    </row>
    <row r="303" spans="1:4" x14ac:dyDescent="0.2">
      <c r="A303" s="8">
        <v>44484</v>
      </c>
      <c r="C303" s="9" t="str">
        <f t="shared" ca="1" si="8"/>
        <v>NA</v>
      </c>
      <c r="D303" s="9" t="str">
        <f t="shared" ca="1" si="9"/>
        <v>NA</v>
      </c>
    </row>
    <row r="304" spans="1:4" x14ac:dyDescent="0.2">
      <c r="A304" s="8">
        <v>44485</v>
      </c>
      <c r="C304" s="9" t="str">
        <f t="shared" ca="1" si="8"/>
        <v>NA</v>
      </c>
      <c r="D304" s="9" t="str">
        <f t="shared" ca="1" si="9"/>
        <v>NA</v>
      </c>
    </row>
    <row r="305" spans="1:4" x14ac:dyDescent="0.2">
      <c r="A305" s="8">
        <v>44486</v>
      </c>
      <c r="C305" s="9" t="str">
        <f t="shared" ca="1" si="8"/>
        <v>NA</v>
      </c>
      <c r="D305" s="9" t="str">
        <f t="shared" ca="1" si="9"/>
        <v>NA</v>
      </c>
    </row>
    <row r="306" spans="1:4" x14ac:dyDescent="0.2">
      <c r="A306" s="8">
        <v>44487</v>
      </c>
      <c r="C306" s="9" t="str">
        <f t="shared" ca="1" si="8"/>
        <v>NA</v>
      </c>
      <c r="D306" s="9" t="str">
        <f t="shared" ca="1" si="9"/>
        <v>NA</v>
      </c>
    </row>
    <row r="307" spans="1:4" x14ac:dyDescent="0.2">
      <c r="A307" s="8">
        <v>44488</v>
      </c>
      <c r="C307" s="9" t="str">
        <f t="shared" ca="1" si="8"/>
        <v>NA</v>
      </c>
      <c r="D307" s="9" t="str">
        <f t="shared" ca="1" si="9"/>
        <v>NA</v>
      </c>
    </row>
    <row r="308" spans="1:4" x14ac:dyDescent="0.2">
      <c r="A308" s="8">
        <v>44489</v>
      </c>
      <c r="C308" s="9" t="str">
        <f t="shared" ca="1" si="8"/>
        <v>NA</v>
      </c>
      <c r="D308" s="9" t="str">
        <f t="shared" ca="1" si="9"/>
        <v>NA</v>
      </c>
    </row>
    <row r="309" spans="1:4" x14ac:dyDescent="0.2">
      <c r="A309" s="8">
        <v>44490</v>
      </c>
      <c r="C309" s="9" t="str">
        <f t="shared" ca="1" si="8"/>
        <v>NA</v>
      </c>
      <c r="D309" s="9" t="str">
        <f t="shared" ca="1" si="9"/>
        <v>NA</v>
      </c>
    </row>
    <row r="310" spans="1:4" x14ac:dyDescent="0.2">
      <c r="A310" s="8">
        <v>44491</v>
      </c>
      <c r="C310" s="9" t="str">
        <f t="shared" ca="1" si="8"/>
        <v>NA</v>
      </c>
      <c r="D310" s="9" t="str">
        <f t="shared" ca="1" si="9"/>
        <v>NA</v>
      </c>
    </row>
    <row r="311" spans="1:4" x14ac:dyDescent="0.2">
      <c r="A311" s="8">
        <v>44492</v>
      </c>
      <c r="C311" s="9" t="str">
        <f t="shared" ca="1" si="8"/>
        <v>NA</v>
      </c>
      <c r="D311" s="9" t="str">
        <f t="shared" ca="1" si="9"/>
        <v>NA</v>
      </c>
    </row>
    <row r="312" spans="1:4" x14ac:dyDescent="0.2">
      <c r="A312" s="8">
        <v>44493</v>
      </c>
      <c r="C312" s="9" t="str">
        <f t="shared" ca="1" si="8"/>
        <v>NA</v>
      </c>
      <c r="D312" s="9" t="str">
        <f t="shared" ca="1" si="9"/>
        <v>NA</v>
      </c>
    </row>
    <row r="313" spans="1:4" x14ac:dyDescent="0.2">
      <c r="A313" s="8">
        <v>44494</v>
      </c>
      <c r="C313" s="9" t="str">
        <f t="shared" ca="1" si="8"/>
        <v>NA</v>
      </c>
      <c r="D313" s="9" t="str">
        <f t="shared" ca="1" si="9"/>
        <v>NA</v>
      </c>
    </row>
    <row r="314" spans="1:4" x14ac:dyDescent="0.2">
      <c r="A314" s="8">
        <v>44495</v>
      </c>
      <c r="C314" s="9" t="str">
        <f t="shared" ca="1" si="8"/>
        <v>NA</v>
      </c>
      <c r="D314" s="9" t="str">
        <f t="shared" ca="1" si="9"/>
        <v>NA</v>
      </c>
    </row>
    <row r="315" spans="1:4" x14ac:dyDescent="0.2">
      <c r="A315" s="8">
        <v>44496</v>
      </c>
      <c r="C315" s="9" t="str">
        <f t="shared" ca="1" si="8"/>
        <v>NA</v>
      </c>
      <c r="D315" s="9" t="str">
        <f t="shared" ca="1" si="9"/>
        <v>NA</v>
      </c>
    </row>
    <row r="316" spans="1:4" x14ac:dyDescent="0.2">
      <c r="A316" s="8">
        <v>44497</v>
      </c>
      <c r="C316" s="9" t="str">
        <f t="shared" ca="1" si="8"/>
        <v>NA</v>
      </c>
      <c r="D316" s="9" t="str">
        <f t="shared" ca="1" si="9"/>
        <v>NA</v>
      </c>
    </row>
    <row r="317" spans="1:4" x14ac:dyDescent="0.2">
      <c r="A317" s="8">
        <v>44498</v>
      </c>
      <c r="C317" s="9" t="str">
        <f t="shared" ca="1" si="8"/>
        <v>NA</v>
      </c>
      <c r="D317" s="9" t="str">
        <f t="shared" ca="1" si="9"/>
        <v>NA</v>
      </c>
    </row>
    <row r="318" spans="1:4" x14ac:dyDescent="0.2">
      <c r="A318" s="8">
        <v>44499</v>
      </c>
      <c r="C318" s="9" t="str">
        <f t="shared" ca="1" si="8"/>
        <v>NA</v>
      </c>
      <c r="D318" s="9" t="str">
        <f t="shared" ca="1" si="9"/>
        <v>NA</v>
      </c>
    </row>
    <row r="319" spans="1:4" x14ac:dyDescent="0.2">
      <c r="A319" s="8">
        <v>44500</v>
      </c>
      <c r="C319" s="9" t="str">
        <f t="shared" ca="1" si="8"/>
        <v>NA</v>
      </c>
      <c r="D319" s="9" t="str">
        <f t="shared" ca="1" si="9"/>
        <v>NA</v>
      </c>
    </row>
    <row r="320" spans="1:4" x14ac:dyDescent="0.2">
      <c r="A320" s="8">
        <v>44501</v>
      </c>
      <c r="C320" s="9" t="str">
        <f t="shared" ca="1" si="8"/>
        <v>NA</v>
      </c>
      <c r="D320" s="9" t="str">
        <f t="shared" ca="1" si="9"/>
        <v>NA</v>
      </c>
    </row>
    <row r="321" spans="1:4" x14ac:dyDescent="0.2">
      <c r="A321" s="8">
        <v>44502</v>
      </c>
      <c r="C321" s="9" t="str">
        <f t="shared" ca="1" si="8"/>
        <v>NA</v>
      </c>
      <c r="D321" s="9" t="str">
        <f t="shared" ca="1" si="9"/>
        <v>NA</v>
      </c>
    </row>
    <row r="322" spans="1:4" x14ac:dyDescent="0.2">
      <c r="A322" s="8">
        <v>44503</v>
      </c>
      <c r="C322" s="9" t="str">
        <f t="shared" ca="1" si="8"/>
        <v>NA</v>
      </c>
      <c r="D322" s="9" t="str">
        <f t="shared" ca="1" si="9"/>
        <v>NA</v>
      </c>
    </row>
    <row r="323" spans="1:4" x14ac:dyDescent="0.2">
      <c r="A323" s="8">
        <v>44504</v>
      </c>
      <c r="C323" s="9" t="str">
        <f t="shared" ca="1" si="8"/>
        <v>NA</v>
      </c>
      <c r="D323" s="9" t="str">
        <f t="shared" ca="1" si="9"/>
        <v>NA</v>
      </c>
    </row>
    <row r="324" spans="1:4" x14ac:dyDescent="0.2">
      <c r="A324" s="8">
        <v>44505</v>
      </c>
      <c r="C324" s="9" t="str">
        <f t="shared" ref="C324:C387" ca="1" si="10">IF(A324&lt;TODAY(), B324-B323, "NA")</f>
        <v>NA</v>
      </c>
      <c r="D324" s="9" t="str">
        <f t="shared" ca="1" si="9"/>
        <v>NA</v>
      </c>
    </row>
    <row r="325" spans="1:4" x14ac:dyDescent="0.2">
      <c r="A325" s="8">
        <v>44506</v>
      </c>
      <c r="C325" s="9" t="str">
        <f t="shared" ca="1" si="10"/>
        <v>NA</v>
      </c>
      <c r="D325" s="9" t="str">
        <f t="shared" ca="1" si="9"/>
        <v>NA</v>
      </c>
    </row>
    <row r="326" spans="1:4" x14ac:dyDescent="0.2">
      <c r="A326" s="8">
        <v>44507</v>
      </c>
      <c r="C326" s="9" t="str">
        <f t="shared" ca="1" si="10"/>
        <v>NA</v>
      </c>
      <c r="D326" s="9" t="str">
        <f t="shared" ca="1" si="9"/>
        <v>NA</v>
      </c>
    </row>
    <row r="327" spans="1:4" x14ac:dyDescent="0.2">
      <c r="A327" s="8">
        <v>44508</v>
      </c>
      <c r="C327" s="9" t="str">
        <f t="shared" ca="1" si="10"/>
        <v>NA</v>
      </c>
      <c r="D327" s="9" t="str">
        <f t="shared" ca="1" si="9"/>
        <v>NA</v>
      </c>
    </row>
    <row r="328" spans="1:4" x14ac:dyDescent="0.2">
      <c r="A328" s="8">
        <v>44509</v>
      </c>
      <c r="C328" s="9" t="str">
        <f t="shared" ca="1" si="10"/>
        <v>NA</v>
      </c>
      <c r="D328" s="9" t="str">
        <f t="shared" ref="D328:D391" ca="1" si="11">IF(A328&lt;TODAY(), ROUND(AVERAGE(C322:C328), 0), "NA")</f>
        <v>NA</v>
      </c>
    </row>
    <row r="329" spans="1:4" x14ac:dyDescent="0.2">
      <c r="A329" s="8">
        <v>44510</v>
      </c>
      <c r="C329" s="9" t="str">
        <f t="shared" ca="1" si="10"/>
        <v>NA</v>
      </c>
      <c r="D329" s="9" t="str">
        <f t="shared" ca="1" si="11"/>
        <v>NA</v>
      </c>
    </row>
    <row r="330" spans="1:4" x14ac:dyDescent="0.2">
      <c r="A330" s="8">
        <v>44511</v>
      </c>
      <c r="C330" s="9" t="str">
        <f t="shared" ca="1" si="10"/>
        <v>NA</v>
      </c>
      <c r="D330" s="9" t="str">
        <f t="shared" ca="1" si="11"/>
        <v>NA</v>
      </c>
    </row>
    <row r="331" spans="1:4" x14ac:dyDescent="0.2">
      <c r="A331" s="8">
        <v>44512</v>
      </c>
      <c r="C331" s="9" t="str">
        <f t="shared" ca="1" si="10"/>
        <v>NA</v>
      </c>
      <c r="D331" s="9" t="str">
        <f t="shared" ca="1" si="11"/>
        <v>NA</v>
      </c>
    </row>
    <row r="332" spans="1:4" x14ac:dyDescent="0.2">
      <c r="A332" s="8">
        <v>44513</v>
      </c>
      <c r="C332" s="9" t="str">
        <f t="shared" ca="1" si="10"/>
        <v>NA</v>
      </c>
      <c r="D332" s="9" t="str">
        <f t="shared" ca="1" si="11"/>
        <v>NA</v>
      </c>
    </row>
    <row r="333" spans="1:4" x14ac:dyDescent="0.2">
      <c r="A333" s="8">
        <v>44514</v>
      </c>
      <c r="C333" s="9" t="str">
        <f t="shared" ca="1" si="10"/>
        <v>NA</v>
      </c>
      <c r="D333" s="9" t="str">
        <f t="shared" ca="1" si="11"/>
        <v>NA</v>
      </c>
    </row>
    <row r="334" spans="1:4" x14ac:dyDescent="0.2">
      <c r="A334" s="8">
        <v>44515</v>
      </c>
      <c r="C334" s="9" t="str">
        <f t="shared" ca="1" si="10"/>
        <v>NA</v>
      </c>
      <c r="D334" s="9" t="str">
        <f t="shared" ca="1" si="11"/>
        <v>NA</v>
      </c>
    </row>
    <row r="335" spans="1:4" x14ac:dyDescent="0.2">
      <c r="A335" s="8">
        <v>44516</v>
      </c>
      <c r="C335" s="9" t="str">
        <f t="shared" ca="1" si="10"/>
        <v>NA</v>
      </c>
      <c r="D335" s="9" t="str">
        <f t="shared" ca="1" si="11"/>
        <v>NA</v>
      </c>
    </row>
    <row r="336" spans="1:4" x14ac:dyDescent="0.2">
      <c r="A336" s="8">
        <v>44517</v>
      </c>
      <c r="C336" s="9" t="str">
        <f t="shared" ca="1" si="10"/>
        <v>NA</v>
      </c>
      <c r="D336" s="9" t="str">
        <f t="shared" ca="1" si="11"/>
        <v>NA</v>
      </c>
    </row>
    <row r="337" spans="1:4" x14ac:dyDescent="0.2">
      <c r="A337" s="8">
        <v>44518</v>
      </c>
      <c r="C337" s="9" t="str">
        <f t="shared" ca="1" si="10"/>
        <v>NA</v>
      </c>
      <c r="D337" s="9" t="str">
        <f t="shared" ca="1" si="11"/>
        <v>NA</v>
      </c>
    </row>
    <row r="338" spans="1:4" x14ac:dyDescent="0.2">
      <c r="A338" s="8">
        <v>44519</v>
      </c>
      <c r="C338" s="9" t="str">
        <f t="shared" ca="1" si="10"/>
        <v>NA</v>
      </c>
      <c r="D338" s="9" t="str">
        <f t="shared" ca="1" si="11"/>
        <v>NA</v>
      </c>
    </row>
    <row r="339" spans="1:4" x14ac:dyDescent="0.2">
      <c r="A339" s="8">
        <v>44520</v>
      </c>
      <c r="C339" s="9" t="str">
        <f t="shared" ca="1" si="10"/>
        <v>NA</v>
      </c>
      <c r="D339" s="9" t="str">
        <f t="shared" ca="1" si="11"/>
        <v>NA</v>
      </c>
    </row>
    <row r="340" spans="1:4" x14ac:dyDescent="0.2">
      <c r="A340" s="8">
        <v>44521</v>
      </c>
      <c r="C340" s="9" t="str">
        <f t="shared" ca="1" si="10"/>
        <v>NA</v>
      </c>
      <c r="D340" s="9" t="str">
        <f t="shared" ca="1" si="11"/>
        <v>NA</v>
      </c>
    </row>
    <row r="341" spans="1:4" x14ac:dyDescent="0.2">
      <c r="A341" s="8">
        <v>44522</v>
      </c>
      <c r="C341" s="9" t="str">
        <f t="shared" ca="1" si="10"/>
        <v>NA</v>
      </c>
      <c r="D341" s="9" t="str">
        <f t="shared" ca="1" si="11"/>
        <v>NA</v>
      </c>
    </row>
    <row r="342" spans="1:4" x14ac:dyDescent="0.2">
      <c r="A342" s="8">
        <v>44523</v>
      </c>
      <c r="C342" s="9" t="str">
        <f t="shared" ca="1" si="10"/>
        <v>NA</v>
      </c>
      <c r="D342" s="9" t="str">
        <f t="shared" ca="1" si="11"/>
        <v>NA</v>
      </c>
    </row>
    <row r="343" spans="1:4" x14ac:dyDescent="0.2">
      <c r="A343" s="8">
        <v>44524</v>
      </c>
      <c r="C343" s="9" t="str">
        <f t="shared" ca="1" si="10"/>
        <v>NA</v>
      </c>
      <c r="D343" s="9" t="str">
        <f t="shared" ca="1" si="11"/>
        <v>NA</v>
      </c>
    </row>
    <row r="344" spans="1:4" x14ac:dyDescent="0.2">
      <c r="A344" s="8">
        <v>44525</v>
      </c>
      <c r="C344" s="9" t="str">
        <f t="shared" ca="1" si="10"/>
        <v>NA</v>
      </c>
      <c r="D344" s="9" t="str">
        <f t="shared" ca="1" si="11"/>
        <v>NA</v>
      </c>
    </row>
    <row r="345" spans="1:4" x14ac:dyDescent="0.2">
      <c r="A345" s="8">
        <v>44526</v>
      </c>
      <c r="C345" s="9" t="str">
        <f t="shared" ca="1" si="10"/>
        <v>NA</v>
      </c>
      <c r="D345" s="9" t="str">
        <f t="shared" ca="1" si="11"/>
        <v>NA</v>
      </c>
    </row>
    <row r="346" spans="1:4" x14ac:dyDescent="0.2">
      <c r="A346" s="8">
        <v>44527</v>
      </c>
      <c r="C346" s="9" t="str">
        <f t="shared" ca="1" si="10"/>
        <v>NA</v>
      </c>
      <c r="D346" s="9" t="str">
        <f t="shared" ca="1" si="11"/>
        <v>NA</v>
      </c>
    </row>
    <row r="347" spans="1:4" x14ac:dyDescent="0.2">
      <c r="A347" s="8">
        <v>44528</v>
      </c>
      <c r="C347" s="9" t="str">
        <f t="shared" ca="1" si="10"/>
        <v>NA</v>
      </c>
      <c r="D347" s="9" t="str">
        <f t="shared" ca="1" si="11"/>
        <v>NA</v>
      </c>
    </row>
    <row r="348" spans="1:4" x14ac:dyDescent="0.2">
      <c r="A348" s="8">
        <v>44529</v>
      </c>
      <c r="C348" s="9" t="str">
        <f t="shared" ca="1" si="10"/>
        <v>NA</v>
      </c>
      <c r="D348" s="9" t="str">
        <f t="shared" ca="1" si="11"/>
        <v>NA</v>
      </c>
    </row>
    <row r="349" spans="1:4" x14ac:dyDescent="0.2">
      <c r="A349" s="8">
        <v>44530</v>
      </c>
      <c r="C349" s="9" t="str">
        <f t="shared" ca="1" si="10"/>
        <v>NA</v>
      </c>
      <c r="D349" s="9" t="str">
        <f t="shared" ca="1" si="11"/>
        <v>NA</v>
      </c>
    </row>
    <row r="350" spans="1:4" x14ac:dyDescent="0.2">
      <c r="A350" s="8">
        <v>44531</v>
      </c>
      <c r="C350" s="9" t="str">
        <f t="shared" ca="1" si="10"/>
        <v>NA</v>
      </c>
      <c r="D350" s="9" t="str">
        <f t="shared" ca="1" si="11"/>
        <v>NA</v>
      </c>
    </row>
    <row r="351" spans="1:4" x14ac:dyDescent="0.2">
      <c r="A351" s="8">
        <v>44532</v>
      </c>
      <c r="C351" s="9" t="str">
        <f t="shared" ca="1" si="10"/>
        <v>NA</v>
      </c>
      <c r="D351" s="9" t="str">
        <f t="shared" ca="1" si="11"/>
        <v>NA</v>
      </c>
    </row>
    <row r="352" spans="1:4" x14ac:dyDescent="0.2">
      <c r="A352" s="8">
        <v>44533</v>
      </c>
      <c r="C352" s="9" t="str">
        <f t="shared" ca="1" si="10"/>
        <v>NA</v>
      </c>
      <c r="D352" s="9" t="str">
        <f t="shared" ca="1" si="11"/>
        <v>NA</v>
      </c>
    </row>
    <row r="353" spans="1:4" x14ac:dyDescent="0.2">
      <c r="A353" s="8">
        <v>44534</v>
      </c>
      <c r="C353" s="9" t="str">
        <f t="shared" ca="1" si="10"/>
        <v>NA</v>
      </c>
      <c r="D353" s="9" t="str">
        <f t="shared" ca="1" si="11"/>
        <v>NA</v>
      </c>
    </row>
    <row r="354" spans="1:4" x14ac:dyDescent="0.2">
      <c r="A354" s="8">
        <v>44535</v>
      </c>
      <c r="C354" s="9" t="str">
        <f t="shared" ca="1" si="10"/>
        <v>NA</v>
      </c>
      <c r="D354" s="9" t="str">
        <f t="shared" ca="1" si="11"/>
        <v>NA</v>
      </c>
    </row>
    <row r="355" spans="1:4" x14ac:dyDescent="0.2">
      <c r="A355" s="8">
        <v>44536</v>
      </c>
      <c r="C355" s="9" t="str">
        <f t="shared" ca="1" si="10"/>
        <v>NA</v>
      </c>
      <c r="D355" s="9" t="str">
        <f t="shared" ca="1" si="11"/>
        <v>NA</v>
      </c>
    </row>
    <row r="356" spans="1:4" x14ac:dyDescent="0.2">
      <c r="A356" s="8">
        <v>44537</v>
      </c>
      <c r="C356" s="9" t="str">
        <f t="shared" ca="1" si="10"/>
        <v>NA</v>
      </c>
      <c r="D356" s="9" t="str">
        <f t="shared" ca="1" si="11"/>
        <v>NA</v>
      </c>
    </row>
    <row r="357" spans="1:4" x14ac:dyDescent="0.2">
      <c r="A357" s="8">
        <v>44538</v>
      </c>
      <c r="C357" s="9" t="str">
        <f t="shared" ca="1" si="10"/>
        <v>NA</v>
      </c>
      <c r="D357" s="9" t="str">
        <f t="shared" ca="1" si="11"/>
        <v>NA</v>
      </c>
    </row>
    <row r="358" spans="1:4" x14ac:dyDescent="0.2">
      <c r="A358" s="8">
        <v>44539</v>
      </c>
      <c r="C358" s="9" t="str">
        <f t="shared" ca="1" si="10"/>
        <v>NA</v>
      </c>
      <c r="D358" s="9" t="str">
        <f t="shared" ca="1" si="11"/>
        <v>NA</v>
      </c>
    </row>
    <row r="359" spans="1:4" x14ac:dyDescent="0.2">
      <c r="A359" s="8">
        <v>44540</v>
      </c>
      <c r="C359" s="9" t="str">
        <f t="shared" ca="1" si="10"/>
        <v>NA</v>
      </c>
      <c r="D359" s="9" t="str">
        <f t="shared" ca="1" si="11"/>
        <v>NA</v>
      </c>
    </row>
    <row r="360" spans="1:4" x14ac:dyDescent="0.2">
      <c r="A360" s="8">
        <v>44541</v>
      </c>
      <c r="C360" s="9" t="str">
        <f t="shared" ca="1" si="10"/>
        <v>NA</v>
      </c>
      <c r="D360" s="9" t="str">
        <f t="shared" ca="1" si="11"/>
        <v>NA</v>
      </c>
    </row>
    <row r="361" spans="1:4" x14ac:dyDescent="0.2">
      <c r="A361" s="8">
        <v>44542</v>
      </c>
      <c r="C361" s="9" t="str">
        <f t="shared" ca="1" si="10"/>
        <v>NA</v>
      </c>
      <c r="D361" s="9" t="str">
        <f t="shared" ca="1" si="11"/>
        <v>NA</v>
      </c>
    </row>
    <row r="362" spans="1:4" x14ac:dyDescent="0.2">
      <c r="A362" s="8">
        <v>44543</v>
      </c>
      <c r="C362" s="9" t="str">
        <f t="shared" ca="1" si="10"/>
        <v>NA</v>
      </c>
      <c r="D362" s="9" t="str">
        <f t="shared" ca="1" si="11"/>
        <v>NA</v>
      </c>
    </row>
    <row r="363" spans="1:4" x14ac:dyDescent="0.2">
      <c r="A363" s="8">
        <v>44544</v>
      </c>
      <c r="C363" s="9" t="str">
        <f t="shared" ca="1" si="10"/>
        <v>NA</v>
      </c>
      <c r="D363" s="9" t="str">
        <f t="shared" ca="1" si="11"/>
        <v>NA</v>
      </c>
    </row>
    <row r="364" spans="1:4" x14ac:dyDescent="0.2">
      <c r="A364" s="8">
        <v>44545</v>
      </c>
      <c r="C364" s="9" t="str">
        <f t="shared" ca="1" si="10"/>
        <v>NA</v>
      </c>
      <c r="D364" s="9" t="str">
        <f t="shared" ca="1" si="11"/>
        <v>NA</v>
      </c>
    </row>
    <row r="365" spans="1:4" x14ac:dyDescent="0.2">
      <c r="A365" s="8">
        <v>44546</v>
      </c>
      <c r="C365" s="9" t="str">
        <f t="shared" ca="1" si="10"/>
        <v>NA</v>
      </c>
      <c r="D365" s="9" t="str">
        <f t="shared" ca="1" si="11"/>
        <v>NA</v>
      </c>
    </row>
    <row r="366" spans="1:4" x14ac:dyDescent="0.2">
      <c r="A366" s="8">
        <v>44547</v>
      </c>
      <c r="C366" s="9" t="str">
        <f t="shared" ca="1" si="10"/>
        <v>NA</v>
      </c>
      <c r="D366" s="9" t="str">
        <f t="shared" ca="1" si="11"/>
        <v>NA</v>
      </c>
    </row>
    <row r="367" spans="1:4" x14ac:dyDescent="0.2">
      <c r="A367" s="8">
        <v>44548</v>
      </c>
      <c r="C367" s="9" t="str">
        <f t="shared" ca="1" si="10"/>
        <v>NA</v>
      </c>
      <c r="D367" s="9" t="str">
        <f t="shared" ca="1" si="11"/>
        <v>NA</v>
      </c>
    </row>
    <row r="368" spans="1:4" x14ac:dyDescent="0.2">
      <c r="A368" s="8">
        <v>44549</v>
      </c>
      <c r="C368" s="9" t="str">
        <f t="shared" ca="1" si="10"/>
        <v>NA</v>
      </c>
      <c r="D368" s="9" t="str">
        <f t="shared" ca="1" si="11"/>
        <v>NA</v>
      </c>
    </row>
    <row r="369" spans="1:4" x14ac:dyDescent="0.2">
      <c r="A369" s="8">
        <v>44550</v>
      </c>
      <c r="C369" s="9" t="str">
        <f t="shared" ca="1" si="10"/>
        <v>NA</v>
      </c>
      <c r="D369" s="9" t="str">
        <f t="shared" ca="1" si="11"/>
        <v>NA</v>
      </c>
    </row>
    <row r="370" spans="1:4" x14ac:dyDescent="0.2">
      <c r="A370" s="8">
        <v>44551</v>
      </c>
      <c r="C370" s="9" t="str">
        <f t="shared" ca="1" si="10"/>
        <v>NA</v>
      </c>
      <c r="D370" s="9" t="str">
        <f t="shared" ca="1" si="11"/>
        <v>NA</v>
      </c>
    </row>
    <row r="371" spans="1:4" x14ac:dyDescent="0.2">
      <c r="A371" s="8">
        <v>44552</v>
      </c>
      <c r="C371" s="9" t="str">
        <f t="shared" ca="1" si="10"/>
        <v>NA</v>
      </c>
      <c r="D371" s="9" t="str">
        <f t="shared" ca="1" si="11"/>
        <v>NA</v>
      </c>
    </row>
    <row r="372" spans="1:4" x14ac:dyDescent="0.2">
      <c r="A372" s="8">
        <v>44553</v>
      </c>
      <c r="C372" s="9" t="str">
        <f t="shared" ca="1" si="10"/>
        <v>NA</v>
      </c>
      <c r="D372" s="9" t="str">
        <f t="shared" ca="1" si="11"/>
        <v>NA</v>
      </c>
    </row>
    <row r="373" spans="1:4" x14ac:dyDescent="0.2">
      <c r="A373" s="8">
        <v>44554</v>
      </c>
      <c r="C373" s="9" t="str">
        <f t="shared" ca="1" si="10"/>
        <v>NA</v>
      </c>
      <c r="D373" s="9" t="str">
        <f t="shared" ca="1" si="11"/>
        <v>NA</v>
      </c>
    </row>
    <row r="374" spans="1:4" x14ac:dyDescent="0.2">
      <c r="A374" s="8">
        <v>44555</v>
      </c>
      <c r="C374" s="9" t="str">
        <f t="shared" ca="1" si="10"/>
        <v>NA</v>
      </c>
      <c r="D374" s="9" t="str">
        <f t="shared" ca="1" si="11"/>
        <v>NA</v>
      </c>
    </row>
    <row r="375" spans="1:4" x14ac:dyDescent="0.2">
      <c r="A375" s="8">
        <v>44556</v>
      </c>
      <c r="C375" s="9" t="str">
        <f t="shared" ca="1" si="10"/>
        <v>NA</v>
      </c>
      <c r="D375" s="9" t="str">
        <f t="shared" ca="1" si="11"/>
        <v>NA</v>
      </c>
    </row>
    <row r="376" spans="1:4" x14ac:dyDescent="0.2">
      <c r="A376" s="8">
        <v>44557</v>
      </c>
      <c r="C376" s="9" t="str">
        <f t="shared" ca="1" si="10"/>
        <v>NA</v>
      </c>
      <c r="D376" s="9" t="str">
        <f t="shared" ca="1" si="11"/>
        <v>NA</v>
      </c>
    </row>
    <row r="377" spans="1:4" x14ac:dyDescent="0.2">
      <c r="A377" s="8">
        <v>44558</v>
      </c>
      <c r="C377" s="9" t="str">
        <f t="shared" ca="1" si="10"/>
        <v>NA</v>
      </c>
      <c r="D377" s="9" t="str">
        <f t="shared" ca="1" si="11"/>
        <v>NA</v>
      </c>
    </row>
    <row r="378" spans="1:4" x14ac:dyDescent="0.2">
      <c r="A378" s="8">
        <v>44559</v>
      </c>
      <c r="C378" s="9" t="str">
        <f t="shared" ca="1" si="10"/>
        <v>NA</v>
      </c>
      <c r="D378" s="9" t="str">
        <f t="shared" ca="1" si="11"/>
        <v>NA</v>
      </c>
    </row>
    <row r="379" spans="1:4" x14ac:dyDescent="0.2">
      <c r="A379" s="8">
        <v>44560</v>
      </c>
      <c r="C379" s="9" t="str">
        <f t="shared" ca="1" si="10"/>
        <v>NA</v>
      </c>
      <c r="D379" s="9" t="str">
        <f t="shared" ca="1" si="11"/>
        <v>NA</v>
      </c>
    </row>
    <row r="380" spans="1:4" x14ac:dyDescent="0.2">
      <c r="A380" s="8">
        <v>44561</v>
      </c>
      <c r="C380" s="9" t="str">
        <f t="shared" ca="1" si="10"/>
        <v>NA</v>
      </c>
      <c r="D380" s="9" t="str">
        <f t="shared" ca="1" si="11"/>
        <v>NA</v>
      </c>
    </row>
    <row r="381" spans="1:4" x14ac:dyDescent="0.2">
      <c r="A381" s="8">
        <v>44562</v>
      </c>
      <c r="C381" s="9" t="str">
        <f t="shared" ca="1" si="10"/>
        <v>NA</v>
      </c>
      <c r="D381" s="9" t="str">
        <f t="shared" ca="1" si="11"/>
        <v>NA</v>
      </c>
    </row>
    <row r="382" spans="1:4" x14ac:dyDescent="0.2">
      <c r="A382" s="8">
        <v>44563</v>
      </c>
      <c r="C382" s="9" t="str">
        <f t="shared" ca="1" si="10"/>
        <v>NA</v>
      </c>
      <c r="D382" s="9" t="str">
        <f t="shared" ca="1" si="11"/>
        <v>NA</v>
      </c>
    </row>
    <row r="383" spans="1:4" x14ac:dyDescent="0.2">
      <c r="A383" s="8">
        <v>44564</v>
      </c>
      <c r="C383" s="9" t="str">
        <f t="shared" ca="1" si="10"/>
        <v>NA</v>
      </c>
      <c r="D383" s="9" t="str">
        <f t="shared" ca="1" si="11"/>
        <v>NA</v>
      </c>
    </row>
    <row r="384" spans="1:4" x14ac:dyDescent="0.2">
      <c r="A384" s="8">
        <v>44565</v>
      </c>
      <c r="C384" s="9" t="str">
        <f t="shared" ca="1" si="10"/>
        <v>NA</v>
      </c>
      <c r="D384" s="9" t="str">
        <f t="shared" ca="1" si="11"/>
        <v>NA</v>
      </c>
    </row>
    <row r="385" spans="1:4" x14ac:dyDescent="0.2">
      <c r="A385" s="8">
        <v>44566</v>
      </c>
      <c r="C385" s="9" t="str">
        <f t="shared" ca="1" si="10"/>
        <v>NA</v>
      </c>
      <c r="D385" s="9" t="str">
        <f t="shared" ca="1" si="11"/>
        <v>NA</v>
      </c>
    </row>
    <row r="386" spans="1:4" x14ac:dyDescent="0.2">
      <c r="A386" s="8">
        <v>44567</v>
      </c>
      <c r="C386" s="9" t="str">
        <f t="shared" ca="1" si="10"/>
        <v>NA</v>
      </c>
      <c r="D386" s="9" t="str">
        <f t="shared" ca="1" si="11"/>
        <v>NA</v>
      </c>
    </row>
    <row r="387" spans="1:4" x14ac:dyDescent="0.2">
      <c r="A387" s="8">
        <v>44568</v>
      </c>
      <c r="C387" s="9" t="str">
        <f t="shared" ca="1" si="10"/>
        <v>NA</v>
      </c>
      <c r="D387" s="9" t="str">
        <f t="shared" ca="1" si="11"/>
        <v>NA</v>
      </c>
    </row>
    <row r="388" spans="1:4" x14ac:dyDescent="0.2">
      <c r="A388" s="8">
        <v>44569</v>
      </c>
      <c r="C388" s="9" t="str">
        <f t="shared" ref="C388:C451" ca="1" si="12">IF(A388&lt;TODAY(), B388-B387, "NA")</f>
        <v>NA</v>
      </c>
      <c r="D388" s="9" t="str">
        <f t="shared" ca="1" si="11"/>
        <v>NA</v>
      </c>
    </row>
    <row r="389" spans="1:4" x14ac:dyDescent="0.2">
      <c r="A389" s="8">
        <v>44570</v>
      </c>
      <c r="C389" s="9" t="str">
        <f t="shared" ca="1" si="12"/>
        <v>NA</v>
      </c>
      <c r="D389" s="9" t="str">
        <f t="shared" ca="1" si="11"/>
        <v>NA</v>
      </c>
    </row>
    <row r="390" spans="1:4" x14ac:dyDescent="0.2">
      <c r="A390" s="8">
        <v>44571</v>
      </c>
      <c r="C390" s="9" t="str">
        <f t="shared" ca="1" si="12"/>
        <v>NA</v>
      </c>
      <c r="D390" s="9" t="str">
        <f t="shared" ca="1" si="11"/>
        <v>NA</v>
      </c>
    </row>
    <row r="391" spans="1:4" x14ac:dyDescent="0.2">
      <c r="A391" s="8">
        <v>44572</v>
      </c>
      <c r="C391" s="9" t="str">
        <f t="shared" ca="1" si="12"/>
        <v>NA</v>
      </c>
      <c r="D391" s="9" t="str">
        <f t="shared" ca="1" si="11"/>
        <v>NA</v>
      </c>
    </row>
    <row r="392" spans="1:4" x14ac:dyDescent="0.2">
      <c r="A392" s="8">
        <v>44573</v>
      </c>
      <c r="C392" s="9" t="str">
        <f t="shared" ca="1" si="12"/>
        <v>NA</v>
      </c>
      <c r="D392" s="9" t="str">
        <f t="shared" ref="D392:D455" ca="1" si="13">IF(A392&lt;TODAY(), ROUND(AVERAGE(C386:C392), 0), "NA")</f>
        <v>NA</v>
      </c>
    </row>
    <row r="393" spans="1:4" x14ac:dyDescent="0.2">
      <c r="A393" s="8">
        <v>44574</v>
      </c>
      <c r="C393" s="9" t="str">
        <f t="shared" ca="1" si="12"/>
        <v>NA</v>
      </c>
      <c r="D393" s="9" t="str">
        <f t="shared" ca="1" si="13"/>
        <v>NA</v>
      </c>
    </row>
    <row r="394" spans="1:4" x14ac:dyDescent="0.2">
      <c r="A394" s="8">
        <v>44575</v>
      </c>
      <c r="C394" s="9" t="str">
        <f t="shared" ca="1" si="12"/>
        <v>NA</v>
      </c>
      <c r="D394" s="9" t="str">
        <f t="shared" ca="1" si="13"/>
        <v>NA</v>
      </c>
    </row>
    <row r="395" spans="1:4" x14ac:dyDescent="0.2">
      <c r="A395" s="8">
        <v>44576</v>
      </c>
      <c r="C395" s="9" t="str">
        <f t="shared" ca="1" si="12"/>
        <v>NA</v>
      </c>
      <c r="D395" s="9" t="str">
        <f t="shared" ca="1" si="13"/>
        <v>NA</v>
      </c>
    </row>
    <row r="396" spans="1:4" x14ac:dyDescent="0.2">
      <c r="A396" s="8">
        <v>44577</v>
      </c>
      <c r="C396" s="9" t="str">
        <f t="shared" ca="1" si="12"/>
        <v>NA</v>
      </c>
      <c r="D396" s="9" t="str">
        <f t="shared" ca="1" si="13"/>
        <v>NA</v>
      </c>
    </row>
    <row r="397" spans="1:4" x14ac:dyDescent="0.2">
      <c r="A397" s="8">
        <v>44578</v>
      </c>
      <c r="C397" s="9" t="str">
        <f t="shared" ca="1" si="12"/>
        <v>NA</v>
      </c>
      <c r="D397" s="9" t="str">
        <f t="shared" ca="1" si="13"/>
        <v>NA</v>
      </c>
    </row>
    <row r="398" spans="1:4" x14ac:dyDescent="0.2">
      <c r="A398" s="8">
        <v>44579</v>
      </c>
      <c r="C398" s="9" t="str">
        <f t="shared" ca="1" si="12"/>
        <v>NA</v>
      </c>
      <c r="D398" s="9" t="str">
        <f t="shared" ca="1" si="13"/>
        <v>NA</v>
      </c>
    </row>
    <row r="399" spans="1:4" x14ac:dyDescent="0.2">
      <c r="A399" s="8">
        <v>44580</v>
      </c>
      <c r="C399" s="9" t="str">
        <f t="shared" ca="1" si="12"/>
        <v>NA</v>
      </c>
      <c r="D399" s="9" t="str">
        <f t="shared" ca="1" si="13"/>
        <v>NA</v>
      </c>
    </row>
    <row r="400" spans="1:4" x14ac:dyDescent="0.2">
      <c r="A400" s="8">
        <v>44581</v>
      </c>
      <c r="C400" s="9" t="str">
        <f t="shared" ca="1" si="12"/>
        <v>NA</v>
      </c>
      <c r="D400" s="9" t="str">
        <f t="shared" ca="1" si="13"/>
        <v>NA</v>
      </c>
    </row>
    <row r="401" spans="1:4" x14ac:dyDescent="0.2">
      <c r="A401" s="8">
        <v>44582</v>
      </c>
      <c r="C401" s="9" t="str">
        <f t="shared" ca="1" si="12"/>
        <v>NA</v>
      </c>
      <c r="D401" s="9" t="str">
        <f t="shared" ca="1" si="13"/>
        <v>NA</v>
      </c>
    </row>
    <row r="402" spans="1:4" x14ac:dyDescent="0.2">
      <c r="A402" s="8">
        <v>44583</v>
      </c>
      <c r="C402" s="9" t="str">
        <f t="shared" ca="1" si="12"/>
        <v>NA</v>
      </c>
      <c r="D402" s="9" t="str">
        <f t="shared" ca="1" si="13"/>
        <v>NA</v>
      </c>
    </row>
    <row r="403" spans="1:4" x14ac:dyDescent="0.2">
      <c r="A403" s="8">
        <v>44584</v>
      </c>
      <c r="C403" s="9" t="str">
        <f t="shared" ca="1" si="12"/>
        <v>NA</v>
      </c>
      <c r="D403" s="9" t="str">
        <f t="shared" ca="1" si="13"/>
        <v>NA</v>
      </c>
    </row>
    <row r="404" spans="1:4" x14ac:dyDescent="0.2">
      <c r="A404" s="8">
        <v>44585</v>
      </c>
      <c r="C404" s="9" t="str">
        <f t="shared" ca="1" si="12"/>
        <v>NA</v>
      </c>
      <c r="D404" s="9" t="str">
        <f t="shared" ca="1" si="13"/>
        <v>NA</v>
      </c>
    </row>
    <row r="405" spans="1:4" x14ac:dyDescent="0.2">
      <c r="A405" s="8">
        <v>44586</v>
      </c>
      <c r="C405" s="9" t="str">
        <f t="shared" ca="1" si="12"/>
        <v>NA</v>
      </c>
      <c r="D405" s="9" t="str">
        <f t="shared" ca="1" si="13"/>
        <v>NA</v>
      </c>
    </row>
    <row r="406" spans="1:4" x14ac:dyDescent="0.2">
      <c r="A406" s="8">
        <v>44587</v>
      </c>
      <c r="C406" s="9" t="str">
        <f t="shared" ca="1" si="12"/>
        <v>NA</v>
      </c>
      <c r="D406" s="9" t="str">
        <f t="shared" ca="1" si="13"/>
        <v>NA</v>
      </c>
    </row>
    <row r="407" spans="1:4" x14ac:dyDescent="0.2">
      <c r="A407" s="8">
        <v>44588</v>
      </c>
      <c r="C407" s="9" t="str">
        <f t="shared" ca="1" si="12"/>
        <v>NA</v>
      </c>
      <c r="D407" s="9" t="str">
        <f t="shared" ca="1" si="13"/>
        <v>NA</v>
      </c>
    </row>
    <row r="408" spans="1:4" x14ac:dyDescent="0.2">
      <c r="A408" s="8">
        <v>44589</v>
      </c>
      <c r="C408" s="9" t="str">
        <f t="shared" ca="1" si="12"/>
        <v>NA</v>
      </c>
      <c r="D408" s="9" t="str">
        <f t="shared" ca="1" si="13"/>
        <v>NA</v>
      </c>
    </row>
    <row r="409" spans="1:4" x14ac:dyDescent="0.2">
      <c r="A409" s="8">
        <v>44590</v>
      </c>
      <c r="C409" s="9" t="str">
        <f t="shared" ca="1" si="12"/>
        <v>NA</v>
      </c>
      <c r="D409" s="9" t="str">
        <f t="shared" ca="1" si="13"/>
        <v>NA</v>
      </c>
    </row>
    <row r="410" spans="1:4" x14ac:dyDescent="0.2">
      <c r="A410" s="8">
        <v>44591</v>
      </c>
      <c r="C410" s="9" t="str">
        <f t="shared" ca="1" si="12"/>
        <v>NA</v>
      </c>
      <c r="D410" s="9" t="str">
        <f t="shared" ca="1" si="13"/>
        <v>NA</v>
      </c>
    </row>
    <row r="411" spans="1:4" x14ac:dyDescent="0.2">
      <c r="A411" s="8">
        <v>44592</v>
      </c>
      <c r="C411" s="9" t="str">
        <f t="shared" ca="1" si="12"/>
        <v>NA</v>
      </c>
      <c r="D411" s="9" t="str">
        <f t="shared" ca="1" si="13"/>
        <v>NA</v>
      </c>
    </row>
    <row r="412" spans="1:4" x14ac:dyDescent="0.2">
      <c r="A412" s="8">
        <v>44593</v>
      </c>
      <c r="C412" s="9" t="str">
        <f t="shared" ca="1" si="12"/>
        <v>NA</v>
      </c>
      <c r="D412" s="9" t="str">
        <f t="shared" ca="1" si="13"/>
        <v>NA</v>
      </c>
    </row>
    <row r="413" spans="1:4" x14ac:dyDescent="0.2">
      <c r="A413" s="8">
        <v>44594</v>
      </c>
      <c r="C413" s="9" t="str">
        <f t="shared" ca="1" si="12"/>
        <v>NA</v>
      </c>
      <c r="D413" s="9" t="str">
        <f t="shared" ca="1" si="13"/>
        <v>NA</v>
      </c>
    </row>
    <row r="414" spans="1:4" x14ac:dyDescent="0.2">
      <c r="A414" s="8">
        <v>44595</v>
      </c>
      <c r="C414" s="9" t="str">
        <f t="shared" ca="1" si="12"/>
        <v>NA</v>
      </c>
      <c r="D414" s="9" t="str">
        <f t="shared" ca="1" si="13"/>
        <v>NA</v>
      </c>
    </row>
    <row r="415" spans="1:4" x14ac:dyDescent="0.2">
      <c r="A415" s="8">
        <v>44596</v>
      </c>
      <c r="C415" s="9" t="str">
        <f t="shared" ca="1" si="12"/>
        <v>NA</v>
      </c>
      <c r="D415" s="9" t="str">
        <f t="shared" ca="1" si="13"/>
        <v>NA</v>
      </c>
    </row>
    <row r="416" spans="1:4" x14ac:dyDescent="0.2">
      <c r="A416" s="8">
        <v>44597</v>
      </c>
      <c r="C416" s="9" t="str">
        <f t="shared" ca="1" si="12"/>
        <v>NA</v>
      </c>
      <c r="D416" s="9" t="str">
        <f t="shared" ca="1" si="13"/>
        <v>NA</v>
      </c>
    </row>
    <row r="417" spans="1:4" x14ac:dyDescent="0.2">
      <c r="A417" s="8">
        <v>44598</v>
      </c>
      <c r="C417" s="9" t="str">
        <f t="shared" ca="1" si="12"/>
        <v>NA</v>
      </c>
      <c r="D417" s="9" t="str">
        <f t="shared" ca="1" si="13"/>
        <v>NA</v>
      </c>
    </row>
    <row r="418" spans="1:4" x14ac:dyDescent="0.2">
      <c r="A418" s="8">
        <v>44599</v>
      </c>
      <c r="C418" s="9" t="str">
        <f t="shared" ca="1" si="12"/>
        <v>NA</v>
      </c>
      <c r="D418" s="9" t="str">
        <f t="shared" ca="1" si="13"/>
        <v>NA</v>
      </c>
    </row>
    <row r="419" spans="1:4" x14ac:dyDescent="0.2">
      <c r="A419" s="8">
        <v>44600</v>
      </c>
      <c r="C419" s="9" t="str">
        <f t="shared" ca="1" si="12"/>
        <v>NA</v>
      </c>
      <c r="D419" s="9" t="str">
        <f t="shared" ca="1" si="13"/>
        <v>NA</v>
      </c>
    </row>
    <row r="420" spans="1:4" x14ac:dyDescent="0.2">
      <c r="A420" s="8">
        <v>44601</v>
      </c>
      <c r="C420" s="9" t="str">
        <f t="shared" ca="1" si="12"/>
        <v>NA</v>
      </c>
      <c r="D420" s="9" t="str">
        <f t="shared" ca="1" si="13"/>
        <v>NA</v>
      </c>
    </row>
    <row r="421" spans="1:4" x14ac:dyDescent="0.2">
      <c r="A421" s="8">
        <v>44602</v>
      </c>
      <c r="C421" s="9" t="str">
        <f t="shared" ca="1" si="12"/>
        <v>NA</v>
      </c>
      <c r="D421" s="9" t="str">
        <f t="shared" ca="1" si="13"/>
        <v>NA</v>
      </c>
    </row>
    <row r="422" spans="1:4" x14ac:dyDescent="0.2">
      <c r="A422" s="8">
        <v>44603</v>
      </c>
      <c r="C422" s="9" t="str">
        <f t="shared" ca="1" si="12"/>
        <v>NA</v>
      </c>
      <c r="D422" s="9" t="str">
        <f t="shared" ca="1" si="13"/>
        <v>NA</v>
      </c>
    </row>
    <row r="423" spans="1:4" x14ac:dyDescent="0.2">
      <c r="A423" s="8">
        <v>44604</v>
      </c>
      <c r="C423" s="9" t="str">
        <f t="shared" ca="1" si="12"/>
        <v>NA</v>
      </c>
      <c r="D423" s="9" t="str">
        <f t="shared" ca="1" si="13"/>
        <v>NA</v>
      </c>
    </row>
    <row r="424" spans="1:4" x14ac:dyDescent="0.2">
      <c r="A424" s="8">
        <v>44605</v>
      </c>
      <c r="C424" s="9" t="str">
        <f t="shared" ca="1" si="12"/>
        <v>NA</v>
      </c>
      <c r="D424" s="9" t="str">
        <f t="shared" ca="1" si="13"/>
        <v>NA</v>
      </c>
    </row>
    <row r="425" spans="1:4" x14ac:dyDescent="0.2">
      <c r="A425" s="8">
        <v>44606</v>
      </c>
      <c r="C425" s="9" t="str">
        <f t="shared" ca="1" si="12"/>
        <v>NA</v>
      </c>
      <c r="D425" s="9" t="str">
        <f t="shared" ca="1" si="13"/>
        <v>NA</v>
      </c>
    </row>
    <row r="426" spans="1:4" x14ac:dyDescent="0.2">
      <c r="A426" s="8">
        <v>44607</v>
      </c>
      <c r="C426" s="9" t="str">
        <f t="shared" ca="1" si="12"/>
        <v>NA</v>
      </c>
      <c r="D426" s="9" t="str">
        <f t="shared" ca="1" si="13"/>
        <v>NA</v>
      </c>
    </row>
    <row r="427" spans="1:4" x14ac:dyDescent="0.2">
      <c r="A427" s="8">
        <v>44608</v>
      </c>
      <c r="C427" s="9" t="str">
        <f t="shared" ca="1" si="12"/>
        <v>NA</v>
      </c>
      <c r="D427" s="9" t="str">
        <f t="shared" ca="1" si="13"/>
        <v>NA</v>
      </c>
    </row>
    <row r="428" spans="1:4" x14ac:dyDescent="0.2">
      <c r="A428" s="8">
        <v>44609</v>
      </c>
      <c r="C428" s="9" t="str">
        <f t="shared" ca="1" si="12"/>
        <v>NA</v>
      </c>
      <c r="D428" s="9" t="str">
        <f t="shared" ca="1" si="13"/>
        <v>NA</v>
      </c>
    </row>
    <row r="429" spans="1:4" x14ac:dyDescent="0.2">
      <c r="A429" s="8">
        <v>44610</v>
      </c>
      <c r="C429" s="9" t="str">
        <f t="shared" ca="1" si="12"/>
        <v>NA</v>
      </c>
      <c r="D429" s="9" t="str">
        <f t="shared" ca="1" si="13"/>
        <v>NA</v>
      </c>
    </row>
    <row r="430" spans="1:4" x14ac:dyDescent="0.2">
      <c r="A430" s="8">
        <v>44611</v>
      </c>
      <c r="C430" s="9" t="str">
        <f t="shared" ca="1" si="12"/>
        <v>NA</v>
      </c>
      <c r="D430" s="9" t="str">
        <f t="shared" ca="1" si="13"/>
        <v>NA</v>
      </c>
    </row>
    <row r="431" spans="1:4" x14ac:dyDescent="0.2">
      <c r="A431" s="8">
        <v>44612</v>
      </c>
      <c r="C431" s="9" t="str">
        <f t="shared" ca="1" si="12"/>
        <v>NA</v>
      </c>
      <c r="D431" s="9" t="str">
        <f t="shared" ca="1" si="13"/>
        <v>NA</v>
      </c>
    </row>
    <row r="432" spans="1:4" x14ac:dyDescent="0.2">
      <c r="A432" s="8">
        <v>44613</v>
      </c>
      <c r="C432" s="9" t="str">
        <f t="shared" ca="1" si="12"/>
        <v>NA</v>
      </c>
      <c r="D432" s="9" t="str">
        <f t="shared" ca="1" si="13"/>
        <v>NA</v>
      </c>
    </row>
    <row r="433" spans="1:4" x14ac:dyDescent="0.2">
      <c r="A433" s="8">
        <v>44614</v>
      </c>
      <c r="C433" s="9" t="str">
        <f t="shared" ca="1" si="12"/>
        <v>NA</v>
      </c>
      <c r="D433" s="9" t="str">
        <f t="shared" ca="1" si="13"/>
        <v>NA</v>
      </c>
    </row>
    <row r="434" spans="1:4" x14ac:dyDescent="0.2">
      <c r="A434" s="8">
        <v>44615</v>
      </c>
      <c r="C434" s="9" t="str">
        <f t="shared" ca="1" si="12"/>
        <v>NA</v>
      </c>
      <c r="D434" s="9" t="str">
        <f t="shared" ca="1" si="13"/>
        <v>NA</v>
      </c>
    </row>
    <row r="435" spans="1:4" x14ac:dyDescent="0.2">
      <c r="A435" s="8">
        <v>44616</v>
      </c>
      <c r="C435" s="9" t="str">
        <f t="shared" ca="1" si="12"/>
        <v>NA</v>
      </c>
      <c r="D435" s="9" t="str">
        <f t="shared" ca="1" si="13"/>
        <v>NA</v>
      </c>
    </row>
    <row r="436" spans="1:4" x14ac:dyDescent="0.2">
      <c r="A436" s="8">
        <v>44617</v>
      </c>
      <c r="C436" s="9" t="str">
        <f t="shared" ca="1" si="12"/>
        <v>NA</v>
      </c>
      <c r="D436" s="9" t="str">
        <f t="shared" ca="1" si="13"/>
        <v>NA</v>
      </c>
    </row>
    <row r="437" spans="1:4" x14ac:dyDescent="0.2">
      <c r="A437" s="8">
        <v>44618</v>
      </c>
      <c r="C437" s="9" t="str">
        <f t="shared" ca="1" si="12"/>
        <v>NA</v>
      </c>
      <c r="D437" s="9" t="str">
        <f t="shared" ca="1" si="13"/>
        <v>NA</v>
      </c>
    </row>
    <row r="438" spans="1:4" x14ac:dyDescent="0.2">
      <c r="A438" s="8">
        <v>44619</v>
      </c>
      <c r="C438" s="9" t="str">
        <f t="shared" ca="1" si="12"/>
        <v>NA</v>
      </c>
      <c r="D438" s="9" t="str">
        <f t="shared" ca="1" si="13"/>
        <v>NA</v>
      </c>
    </row>
    <row r="439" spans="1:4" x14ac:dyDescent="0.2">
      <c r="A439" s="8">
        <v>44620</v>
      </c>
      <c r="C439" s="9" t="str">
        <f t="shared" ca="1" si="12"/>
        <v>NA</v>
      </c>
      <c r="D439" s="9" t="str">
        <f t="shared" ca="1" si="13"/>
        <v>NA</v>
      </c>
    </row>
    <row r="440" spans="1:4" x14ac:dyDescent="0.2">
      <c r="A440" s="8">
        <v>44621</v>
      </c>
      <c r="C440" s="9" t="str">
        <f t="shared" ca="1" si="12"/>
        <v>NA</v>
      </c>
      <c r="D440" s="9" t="str">
        <f t="shared" ca="1" si="13"/>
        <v>NA</v>
      </c>
    </row>
    <row r="441" spans="1:4" x14ac:dyDescent="0.2">
      <c r="A441" s="8">
        <v>44622</v>
      </c>
      <c r="C441" s="9" t="str">
        <f t="shared" ca="1" si="12"/>
        <v>NA</v>
      </c>
      <c r="D441" s="9" t="str">
        <f t="shared" ca="1" si="13"/>
        <v>NA</v>
      </c>
    </row>
    <row r="442" spans="1:4" x14ac:dyDescent="0.2">
      <c r="A442" s="8">
        <v>44623</v>
      </c>
      <c r="C442" s="9" t="str">
        <f t="shared" ca="1" si="12"/>
        <v>NA</v>
      </c>
      <c r="D442" s="9" t="str">
        <f t="shared" ca="1" si="13"/>
        <v>NA</v>
      </c>
    </row>
    <row r="443" spans="1:4" x14ac:dyDescent="0.2">
      <c r="A443" s="8">
        <v>44624</v>
      </c>
      <c r="C443" s="9" t="str">
        <f t="shared" ca="1" si="12"/>
        <v>NA</v>
      </c>
      <c r="D443" s="9" t="str">
        <f t="shared" ca="1" si="13"/>
        <v>NA</v>
      </c>
    </row>
    <row r="444" spans="1:4" x14ac:dyDescent="0.2">
      <c r="A444" s="8">
        <v>44625</v>
      </c>
      <c r="C444" s="9" t="str">
        <f t="shared" ca="1" si="12"/>
        <v>NA</v>
      </c>
      <c r="D444" s="9" t="str">
        <f t="shared" ca="1" si="13"/>
        <v>NA</v>
      </c>
    </row>
    <row r="445" spans="1:4" x14ac:dyDescent="0.2">
      <c r="A445" s="8">
        <v>44626</v>
      </c>
      <c r="C445" s="9" t="str">
        <f t="shared" ca="1" si="12"/>
        <v>NA</v>
      </c>
      <c r="D445" s="9" t="str">
        <f t="shared" ca="1" si="13"/>
        <v>NA</v>
      </c>
    </row>
    <row r="446" spans="1:4" x14ac:dyDescent="0.2">
      <c r="A446" s="8">
        <v>44627</v>
      </c>
      <c r="C446" s="9" t="str">
        <f t="shared" ca="1" si="12"/>
        <v>NA</v>
      </c>
      <c r="D446" s="9" t="str">
        <f t="shared" ca="1" si="13"/>
        <v>NA</v>
      </c>
    </row>
    <row r="447" spans="1:4" x14ac:dyDescent="0.2">
      <c r="A447" s="8">
        <v>44628</v>
      </c>
      <c r="C447" s="9" t="str">
        <f t="shared" ca="1" si="12"/>
        <v>NA</v>
      </c>
      <c r="D447" s="9" t="str">
        <f t="shared" ca="1" si="13"/>
        <v>NA</v>
      </c>
    </row>
    <row r="448" spans="1:4" x14ac:dyDescent="0.2">
      <c r="A448" s="8">
        <v>44629</v>
      </c>
      <c r="C448" s="9" t="str">
        <f t="shared" ca="1" si="12"/>
        <v>NA</v>
      </c>
      <c r="D448" s="9" t="str">
        <f t="shared" ca="1" si="13"/>
        <v>NA</v>
      </c>
    </row>
    <row r="449" spans="1:4" x14ac:dyDescent="0.2">
      <c r="A449" s="8">
        <v>44630</v>
      </c>
      <c r="C449" s="9" t="str">
        <f t="shared" ca="1" si="12"/>
        <v>NA</v>
      </c>
      <c r="D449" s="9" t="str">
        <f t="shared" ca="1" si="13"/>
        <v>NA</v>
      </c>
    </row>
    <row r="450" spans="1:4" x14ac:dyDescent="0.2">
      <c r="A450" s="8">
        <v>44631</v>
      </c>
      <c r="C450" s="9" t="str">
        <f t="shared" ca="1" si="12"/>
        <v>NA</v>
      </c>
      <c r="D450" s="9" t="str">
        <f t="shared" ca="1" si="13"/>
        <v>NA</v>
      </c>
    </row>
    <row r="451" spans="1:4" x14ac:dyDescent="0.2">
      <c r="A451" s="8">
        <v>44632</v>
      </c>
      <c r="C451" s="9" t="str">
        <f t="shared" ca="1" si="12"/>
        <v>NA</v>
      </c>
      <c r="D451" s="9" t="str">
        <f t="shared" ca="1" si="13"/>
        <v>NA</v>
      </c>
    </row>
    <row r="452" spans="1:4" x14ac:dyDescent="0.2">
      <c r="A452" s="8">
        <v>44633</v>
      </c>
      <c r="C452" s="9" t="str">
        <f t="shared" ref="C452:C515" ca="1" si="14">IF(A452&lt;TODAY(), B452-B451, "NA")</f>
        <v>NA</v>
      </c>
      <c r="D452" s="9" t="str">
        <f t="shared" ca="1" si="13"/>
        <v>NA</v>
      </c>
    </row>
    <row r="453" spans="1:4" x14ac:dyDescent="0.2">
      <c r="A453" s="8">
        <v>44634</v>
      </c>
      <c r="C453" s="9" t="str">
        <f t="shared" ca="1" si="14"/>
        <v>NA</v>
      </c>
      <c r="D453" s="9" t="str">
        <f t="shared" ca="1" si="13"/>
        <v>NA</v>
      </c>
    </row>
    <row r="454" spans="1:4" x14ac:dyDescent="0.2">
      <c r="A454" s="8">
        <v>44635</v>
      </c>
      <c r="C454" s="9" t="str">
        <f t="shared" ca="1" si="14"/>
        <v>NA</v>
      </c>
      <c r="D454" s="9" t="str">
        <f t="shared" ca="1" si="13"/>
        <v>NA</v>
      </c>
    </row>
    <row r="455" spans="1:4" x14ac:dyDescent="0.2">
      <c r="A455" s="8">
        <v>44636</v>
      </c>
      <c r="C455" s="9" t="str">
        <f t="shared" ca="1" si="14"/>
        <v>NA</v>
      </c>
      <c r="D455" s="9" t="str">
        <f t="shared" ca="1" si="13"/>
        <v>NA</v>
      </c>
    </row>
    <row r="456" spans="1:4" x14ac:dyDescent="0.2">
      <c r="A456" s="8">
        <v>44637</v>
      </c>
      <c r="C456" s="9" t="str">
        <f t="shared" ca="1" si="14"/>
        <v>NA</v>
      </c>
      <c r="D456" s="9" t="str">
        <f t="shared" ref="D456:D519" ca="1" si="15">IF(A456&lt;TODAY(), ROUND(AVERAGE(C450:C456), 0), "NA")</f>
        <v>NA</v>
      </c>
    </row>
    <row r="457" spans="1:4" x14ac:dyDescent="0.2">
      <c r="A457" s="8">
        <v>44638</v>
      </c>
      <c r="C457" s="9" t="str">
        <f t="shared" ca="1" si="14"/>
        <v>NA</v>
      </c>
      <c r="D457" s="9" t="str">
        <f t="shared" ca="1" si="15"/>
        <v>NA</v>
      </c>
    </row>
    <row r="458" spans="1:4" x14ac:dyDescent="0.2">
      <c r="A458" s="8">
        <v>44639</v>
      </c>
      <c r="C458" s="9" t="str">
        <f t="shared" ca="1" si="14"/>
        <v>NA</v>
      </c>
      <c r="D458" s="9" t="str">
        <f t="shared" ca="1" si="15"/>
        <v>NA</v>
      </c>
    </row>
    <row r="459" spans="1:4" x14ac:dyDescent="0.2">
      <c r="A459" s="8">
        <v>44640</v>
      </c>
      <c r="C459" s="9" t="str">
        <f t="shared" ca="1" si="14"/>
        <v>NA</v>
      </c>
      <c r="D459" s="9" t="str">
        <f t="shared" ca="1" si="15"/>
        <v>NA</v>
      </c>
    </row>
    <row r="460" spans="1:4" x14ac:dyDescent="0.2">
      <c r="A460" s="8">
        <v>44641</v>
      </c>
      <c r="C460" s="9" t="str">
        <f t="shared" ca="1" si="14"/>
        <v>NA</v>
      </c>
      <c r="D460" s="9" t="str">
        <f t="shared" ca="1" si="15"/>
        <v>NA</v>
      </c>
    </row>
    <row r="461" spans="1:4" x14ac:dyDescent="0.2">
      <c r="A461" s="8">
        <v>44642</v>
      </c>
      <c r="C461" s="9" t="str">
        <f t="shared" ca="1" si="14"/>
        <v>NA</v>
      </c>
      <c r="D461" s="9" t="str">
        <f t="shared" ca="1" si="15"/>
        <v>NA</v>
      </c>
    </row>
    <row r="462" spans="1:4" x14ac:dyDescent="0.2">
      <c r="A462" s="8">
        <v>44643</v>
      </c>
      <c r="C462" s="9" t="str">
        <f t="shared" ca="1" si="14"/>
        <v>NA</v>
      </c>
      <c r="D462" s="9" t="str">
        <f t="shared" ca="1" si="15"/>
        <v>NA</v>
      </c>
    </row>
    <row r="463" spans="1:4" x14ac:dyDescent="0.2">
      <c r="A463" s="8">
        <v>44644</v>
      </c>
      <c r="C463" s="9" t="str">
        <f t="shared" ca="1" si="14"/>
        <v>NA</v>
      </c>
      <c r="D463" s="9" t="str">
        <f t="shared" ca="1" si="15"/>
        <v>NA</v>
      </c>
    </row>
    <row r="464" spans="1:4" x14ac:dyDescent="0.2">
      <c r="A464" s="8">
        <v>44645</v>
      </c>
      <c r="C464" s="9" t="str">
        <f t="shared" ca="1" si="14"/>
        <v>NA</v>
      </c>
      <c r="D464" s="9" t="str">
        <f t="shared" ca="1" si="15"/>
        <v>NA</v>
      </c>
    </row>
    <row r="465" spans="1:4" x14ac:dyDescent="0.2">
      <c r="A465" s="8">
        <v>44646</v>
      </c>
      <c r="C465" s="9" t="str">
        <f t="shared" ca="1" si="14"/>
        <v>NA</v>
      </c>
      <c r="D465" s="9" t="str">
        <f t="shared" ca="1" si="15"/>
        <v>NA</v>
      </c>
    </row>
    <row r="466" spans="1:4" x14ac:dyDescent="0.2">
      <c r="A466" s="8">
        <v>44647</v>
      </c>
      <c r="C466" s="9" t="str">
        <f t="shared" ca="1" si="14"/>
        <v>NA</v>
      </c>
      <c r="D466" s="9" t="str">
        <f t="shared" ca="1" si="15"/>
        <v>NA</v>
      </c>
    </row>
    <row r="467" spans="1:4" x14ac:dyDescent="0.2">
      <c r="A467" s="8">
        <v>44648</v>
      </c>
      <c r="C467" s="9" t="str">
        <f t="shared" ca="1" si="14"/>
        <v>NA</v>
      </c>
      <c r="D467" s="9" t="str">
        <f t="shared" ca="1" si="15"/>
        <v>NA</v>
      </c>
    </row>
    <row r="468" spans="1:4" x14ac:dyDescent="0.2">
      <c r="A468" s="8">
        <v>44649</v>
      </c>
      <c r="C468" s="9" t="str">
        <f t="shared" ca="1" si="14"/>
        <v>NA</v>
      </c>
      <c r="D468" s="9" t="str">
        <f t="shared" ca="1" si="15"/>
        <v>NA</v>
      </c>
    </row>
    <row r="469" spans="1:4" x14ac:dyDescent="0.2">
      <c r="A469" s="8">
        <v>44650</v>
      </c>
      <c r="C469" s="9" t="str">
        <f t="shared" ca="1" si="14"/>
        <v>NA</v>
      </c>
      <c r="D469" s="9" t="str">
        <f t="shared" ca="1" si="15"/>
        <v>NA</v>
      </c>
    </row>
    <row r="470" spans="1:4" x14ac:dyDescent="0.2">
      <c r="A470" s="8">
        <v>44651</v>
      </c>
      <c r="C470" s="9" t="str">
        <f t="shared" ca="1" si="14"/>
        <v>NA</v>
      </c>
      <c r="D470" s="9" t="str">
        <f t="shared" ca="1" si="15"/>
        <v>NA</v>
      </c>
    </row>
    <row r="471" spans="1:4" x14ac:dyDescent="0.2">
      <c r="A471" s="8">
        <v>44652</v>
      </c>
      <c r="C471" s="9" t="str">
        <f t="shared" ca="1" si="14"/>
        <v>NA</v>
      </c>
      <c r="D471" s="9" t="str">
        <f t="shared" ca="1" si="15"/>
        <v>NA</v>
      </c>
    </row>
    <row r="472" spans="1:4" x14ac:dyDescent="0.2">
      <c r="A472" s="8">
        <v>44653</v>
      </c>
      <c r="C472" s="9" t="str">
        <f t="shared" ca="1" si="14"/>
        <v>NA</v>
      </c>
      <c r="D472" s="9" t="str">
        <f t="shared" ca="1" si="15"/>
        <v>NA</v>
      </c>
    </row>
    <row r="473" spans="1:4" x14ac:dyDescent="0.2">
      <c r="A473" s="8">
        <v>44654</v>
      </c>
      <c r="C473" s="9" t="str">
        <f t="shared" ca="1" si="14"/>
        <v>NA</v>
      </c>
      <c r="D473" s="9" t="str">
        <f t="shared" ca="1" si="15"/>
        <v>NA</v>
      </c>
    </row>
    <row r="474" spans="1:4" x14ac:dyDescent="0.2">
      <c r="A474" s="8">
        <v>44655</v>
      </c>
      <c r="C474" s="9" t="str">
        <f t="shared" ca="1" si="14"/>
        <v>NA</v>
      </c>
      <c r="D474" s="9" t="str">
        <f t="shared" ca="1" si="15"/>
        <v>NA</v>
      </c>
    </row>
    <row r="475" spans="1:4" x14ac:dyDescent="0.2">
      <c r="A475" s="8">
        <v>44656</v>
      </c>
      <c r="C475" s="9" t="str">
        <f t="shared" ca="1" si="14"/>
        <v>NA</v>
      </c>
      <c r="D475" s="9" t="str">
        <f t="shared" ca="1" si="15"/>
        <v>NA</v>
      </c>
    </row>
    <row r="476" spans="1:4" x14ac:dyDescent="0.2">
      <c r="A476" s="8">
        <v>44657</v>
      </c>
      <c r="C476" s="9" t="str">
        <f t="shared" ca="1" si="14"/>
        <v>NA</v>
      </c>
      <c r="D476" s="9" t="str">
        <f t="shared" ca="1" si="15"/>
        <v>NA</v>
      </c>
    </row>
    <row r="477" spans="1:4" x14ac:dyDescent="0.2">
      <c r="A477" s="8">
        <v>44658</v>
      </c>
      <c r="C477" s="9" t="str">
        <f t="shared" ca="1" si="14"/>
        <v>NA</v>
      </c>
      <c r="D477" s="9" t="str">
        <f t="shared" ca="1" si="15"/>
        <v>NA</v>
      </c>
    </row>
    <row r="478" spans="1:4" x14ac:dyDescent="0.2">
      <c r="A478" s="8">
        <v>44659</v>
      </c>
      <c r="C478" s="9" t="str">
        <f t="shared" ca="1" si="14"/>
        <v>NA</v>
      </c>
      <c r="D478" s="9" t="str">
        <f t="shared" ca="1" si="15"/>
        <v>NA</v>
      </c>
    </row>
    <row r="479" spans="1:4" x14ac:dyDescent="0.2">
      <c r="A479" s="8">
        <v>44660</v>
      </c>
      <c r="C479" s="9" t="str">
        <f t="shared" ca="1" si="14"/>
        <v>NA</v>
      </c>
      <c r="D479" s="9" t="str">
        <f t="shared" ca="1" si="15"/>
        <v>NA</v>
      </c>
    </row>
    <row r="480" spans="1:4" x14ac:dyDescent="0.2">
      <c r="A480" s="8">
        <v>44661</v>
      </c>
      <c r="C480" s="9" t="str">
        <f t="shared" ca="1" si="14"/>
        <v>NA</v>
      </c>
      <c r="D480" s="9" t="str">
        <f t="shared" ca="1" si="15"/>
        <v>NA</v>
      </c>
    </row>
    <row r="481" spans="1:4" x14ac:dyDescent="0.2">
      <c r="A481" s="8">
        <v>44662</v>
      </c>
      <c r="C481" s="9" t="str">
        <f t="shared" ca="1" si="14"/>
        <v>NA</v>
      </c>
      <c r="D481" s="9" t="str">
        <f t="shared" ca="1" si="15"/>
        <v>NA</v>
      </c>
    </row>
    <row r="482" spans="1:4" x14ac:dyDescent="0.2">
      <c r="A482" s="8">
        <v>44663</v>
      </c>
      <c r="C482" s="9" t="str">
        <f t="shared" ca="1" si="14"/>
        <v>NA</v>
      </c>
      <c r="D482" s="9" t="str">
        <f t="shared" ca="1" si="15"/>
        <v>NA</v>
      </c>
    </row>
    <row r="483" spans="1:4" x14ac:dyDescent="0.2">
      <c r="A483" s="8">
        <v>44664</v>
      </c>
      <c r="C483" s="9" t="str">
        <f t="shared" ca="1" si="14"/>
        <v>NA</v>
      </c>
      <c r="D483" s="9" t="str">
        <f t="shared" ca="1" si="15"/>
        <v>NA</v>
      </c>
    </row>
    <row r="484" spans="1:4" x14ac:dyDescent="0.2">
      <c r="A484" s="8">
        <v>44665</v>
      </c>
      <c r="C484" s="9" t="str">
        <f t="shared" ca="1" si="14"/>
        <v>NA</v>
      </c>
      <c r="D484" s="9" t="str">
        <f t="shared" ca="1" si="15"/>
        <v>NA</v>
      </c>
    </row>
    <row r="485" spans="1:4" x14ac:dyDescent="0.2">
      <c r="A485" s="8">
        <v>44666</v>
      </c>
      <c r="C485" s="9" t="str">
        <f t="shared" ca="1" si="14"/>
        <v>NA</v>
      </c>
      <c r="D485" s="9" t="str">
        <f t="shared" ca="1" si="15"/>
        <v>NA</v>
      </c>
    </row>
    <row r="486" spans="1:4" x14ac:dyDescent="0.2">
      <c r="A486" s="8">
        <v>44667</v>
      </c>
      <c r="C486" s="9" t="str">
        <f t="shared" ca="1" si="14"/>
        <v>NA</v>
      </c>
      <c r="D486" s="9" t="str">
        <f t="shared" ca="1" si="15"/>
        <v>NA</v>
      </c>
    </row>
    <row r="487" spans="1:4" x14ac:dyDescent="0.2">
      <c r="A487" s="8">
        <v>44668</v>
      </c>
      <c r="C487" s="9" t="str">
        <f t="shared" ca="1" si="14"/>
        <v>NA</v>
      </c>
      <c r="D487" s="9" t="str">
        <f t="shared" ca="1" si="15"/>
        <v>NA</v>
      </c>
    </row>
    <row r="488" spans="1:4" x14ac:dyDescent="0.2">
      <c r="A488" s="8">
        <v>44669</v>
      </c>
      <c r="C488" s="9" t="str">
        <f t="shared" ca="1" si="14"/>
        <v>NA</v>
      </c>
      <c r="D488" s="9" t="str">
        <f t="shared" ca="1" si="15"/>
        <v>NA</v>
      </c>
    </row>
    <row r="489" spans="1:4" x14ac:dyDescent="0.2">
      <c r="A489" s="8">
        <v>44670</v>
      </c>
      <c r="C489" s="9" t="str">
        <f t="shared" ca="1" si="14"/>
        <v>NA</v>
      </c>
      <c r="D489" s="9" t="str">
        <f t="shared" ca="1" si="15"/>
        <v>NA</v>
      </c>
    </row>
    <row r="490" spans="1:4" x14ac:dyDescent="0.2">
      <c r="A490" s="8">
        <v>44671</v>
      </c>
      <c r="C490" s="9" t="str">
        <f t="shared" ca="1" si="14"/>
        <v>NA</v>
      </c>
      <c r="D490" s="9" t="str">
        <f t="shared" ca="1" si="15"/>
        <v>NA</v>
      </c>
    </row>
    <row r="491" spans="1:4" x14ac:dyDescent="0.2">
      <c r="A491" s="8">
        <v>44672</v>
      </c>
      <c r="C491" s="9" t="str">
        <f t="shared" ca="1" si="14"/>
        <v>NA</v>
      </c>
      <c r="D491" s="9" t="str">
        <f t="shared" ca="1" si="15"/>
        <v>NA</v>
      </c>
    </row>
    <row r="492" spans="1:4" x14ac:dyDescent="0.2">
      <c r="A492" s="8">
        <v>44673</v>
      </c>
      <c r="C492" s="9" t="str">
        <f t="shared" ca="1" si="14"/>
        <v>NA</v>
      </c>
      <c r="D492" s="9" t="str">
        <f t="shared" ca="1" si="15"/>
        <v>NA</v>
      </c>
    </row>
    <row r="493" spans="1:4" x14ac:dyDescent="0.2">
      <c r="A493" s="8">
        <v>44674</v>
      </c>
      <c r="C493" s="9" t="str">
        <f t="shared" ca="1" si="14"/>
        <v>NA</v>
      </c>
      <c r="D493" s="9" t="str">
        <f t="shared" ca="1" si="15"/>
        <v>NA</v>
      </c>
    </row>
    <row r="494" spans="1:4" x14ac:dyDescent="0.2">
      <c r="A494" s="8">
        <v>44675</v>
      </c>
      <c r="C494" s="9" t="str">
        <f t="shared" ca="1" si="14"/>
        <v>NA</v>
      </c>
      <c r="D494" s="9" t="str">
        <f t="shared" ca="1" si="15"/>
        <v>NA</v>
      </c>
    </row>
    <row r="495" spans="1:4" x14ac:dyDescent="0.2">
      <c r="A495" s="8">
        <v>44676</v>
      </c>
      <c r="C495" s="9" t="str">
        <f t="shared" ca="1" si="14"/>
        <v>NA</v>
      </c>
      <c r="D495" s="9" t="str">
        <f t="shared" ca="1" si="15"/>
        <v>NA</v>
      </c>
    </row>
    <row r="496" spans="1:4" x14ac:dyDescent="0.2">
      <c r="A496" s="8">
        <v>44677</v>
      </c>
      <c r="C496" s="9" t="str">
        <f t="shared" ca="1" si="14"/>
        <v>NA</v>
      </c>
      <c r="D496" s="9" t="str">
        <f t="shared" ca="1" si="15"/>
        <v>NA</v>
      </c>
    </row>
    <row r="497" spans="1:4" x14ac:dyDescent="0.2">
      <c r="A497" s="8">
        <v>44678</v>
      </c>
      <c r="C497" s="9" t="str">
        <f t="shared" ca="1" si="14"/>
        <v>NA</v>
      </c>
      <c r="D497" s="9" t="str">
        <f t="shared" ca="1" si="15"/>
        <v>NA</v>
      </c>
    </row>
    <row r="498" spans="1:4" x14ac:dyDescent="0.2">
      <c r="A498" s="8">
        <v>44679</v>
      </c>
      <c r="C498" s="9" t="str">
        <f t="shared" ca="1" si="14"/>
        <v>NA</v>
      </c>
      <c r="D498" s="9" t="str">
        <f t="shared" ca="1" si="15"/>
        <v>NA</v>
      </c>
    </row>
    <row r="499" spans="1:4" x14ac:dyDescent="0.2">
      <c r="A499" s="8">
        <v>44680</v>
      </c>
      <c r="C499" s="9" t="str">
        <f t="shared" ca="1" si="14"/>
        <v>NA</v>
      </c>
      <c r="D499" s="9" t="str">
        <f t="shared" ca="1" si="15"/>
        <v>NA</v>
      </c>
    </row>
    <row r="500" spans="1:4" x14ac:dyDescent="0.2">
      <c r="A500" s="8">
        <v>44681</v>
      </c>
      <c r="C500" s="9" t="str">
        <f t="shared" ca="1" si="14"/>
        <v>NA</v>
      </c>
      <c r="D500" s="9" t="str">
        <f t="shared" ca="1" si="15"/>
        <v>NA</v>
      </c>
    </row>
    <row r="501" spans="1:4" x14ac:dyDescent="0.2">
      <c r="A501" s="8">
        <v>44682</v>
      </c>
      <c r="C501" s="9" t="str">
        <f t="shared" ca="1" si="14"/>
        <v>NA</v>
      </c>
      <c r="D501" s="9" t="str">
        <f t="shared" ca="1" si="15"/>
        <v>NA</v>
      </c>
    </row>
    <row r="502" spans="1:4" x14ac:dyDescent="0.2">
      <c r="A502" s="8">
        <v>44683</v>
      </c>
      <c r="C502" s="9" t="str">
        <f t="shared" ca="1" si="14"/>
        <v>NA</v>
      </c>
      <c r="D502" s="9" t="str">
        <f t="shared" ca="1" si="15"/>
        <v>NA</v>
      </c>
    </row>
    <row r="503" spans="1:4" x14ac:dyDescent="0.2">
      <c r="A503" s="8">
        <v>44684</v>
      </c>
      <c r="C503" s="9" t="str">
        <f t="shared" ca="1" si="14"/>
        <v>NA</v>
      </c>
      <c r="D503" s="9" t="str">
        <f t="shared" ca="1" si="15"/>
        <v>NA</v>
      </c>
    </row>
    <row r="504" spans="1:4" x14ac:dyDescent="0.2">
      <c r="A504" s="8">
        <v>44685</v>
      </c>
      <c r="C504" s="9" t="str">
        <f t="shared" ca="1" si="14"/>
        <v>NA</v>
      </c>
      <c r="D504" s="9" t="str">
        <f t="shared" ca="1" si="15"/>
        <v>NA</v>
      </c>
    </row>
    <row r="505" spans="1:4" x14ac:dyDescent="0.2">
      <c r="A505" s="8">
        <v>44686</v>
      </c>
      <c r="C505" s="9" t="str">
        <f t="shared" ca="1" si="14"/>
        <v>NA</v>
      </c>
      <c r="D505" s="9" t="str">
        <f t="shared" ca="1" si="15"/>
        <v>NA</v>
      </c>
    </row>
    <row r="506" spans="1:4" x14ac:dyDescent="0.2">
      <c r="A506" s="8">
        <v>44687</v>
      </c>
      <c r="C506" s="9" t="str">
        <f t="shared" ca="1" si="14"/>
        <v>NA</v>
      </c>
      <c r="D506" s="9" t="str">
        <f t="shared" ca="1" si="15"/>
        <v>NA</v>
      </c>
    </row>
    <row r="507" spans="1:4" x14ac:dyDescent="0.2">
      <c r="A507" s="8">
        <v>44688</v>
      </c>
      <c r="C507" s="9" t="str">
        <f t="shared" ca="1" si="14"/>
        <v>NA</v>
      </c>
      <c r="D507" s="9" t="str">
        <f t="shared" ca="1" si="15"/>
        <v>NA</v>
      </c>
    </row>
    <row r="508" spans="1:4" x14ac:dyDescent="0.2">
      <c r="A508" s="8">
        <v>44689</v>
      </c>
      <c r="C508" s="9" t="str">
        <f t="shared" ca="1" si="14"/>
        <v>NA</v>
      </c>
      <c r="D508" s="9" t="str">
        <f t="shared" ca="1" si="15"/>
        <v>NA</v>
      </c>
    </row>
    <row r="509" spans="1:4" x14ac:dyDescent="0.2">
      <c r="A509" s="8">
        <v>44690</v>
      </c>
      <c r="C509" s="9" t="str">
        <f t="shared" ca="1" si="14"/>
        <v>NA</v>
      </c>
      <c r="D509" s="9" t="str">
        <f t="shared" ca="1" si="15"/>
        <v>NA</v>
      </c>
    </row>
    <row r="510" spans="1:4" x14ac:dyDescent="0.2">
      <c r="A510" s="8">
        <v>44691</v>
      </c>
      <c r="C510" s="9" t="str">
        <f t="shared" ca="1" si="14"/>
        <v>NA</v>
      </c>
      <c r="D510" s="9" t="str">
        <f t="shared" ca="1" si="15"/>
        <v>NA</v>
      </c>
    </row>
    <row r="511" spans="1:4" x14ac:dyDescent="0.2">
      <c r="A511" s="8">
        <v>44692</v>
      </c>
      <c r="C511" s="9" t="str">
        <f t="shared" ca="1" si="14"/>
        <v>NA</v>
      </c>
      <c r="D511" s="9" t="str">
        <f t="shared" ca="1" si="15"/>
        <v>NA</v>
      </c>
    </row>
    <row r="512" spans="1:4" x14ac:dyDescent="0.2">
      <c r="A512" s="8">
        <v>44693</v>
      </c>
      <c r="C512" s="9" t="str">
        <f t="shared" ca="1" si="14"/>
        <v>NA</v>
      </c>
      <c r="D512" s="9" t="str">
        <f t="shared" ca="1" si="15"/>
        <v>NA</v>
      </c>
    </row>
    <row r="513" spans="1:4" x14ac:dyDescent="0.2">
      <c r="A513" s="8">
        <v>44694</v>
      </c>
      <c r="C513" s="9" t="str">
        <f t="shared" ca="1" si="14"/>
        <v>NA</v>
      </c>
      <c r="D513" s="9" t="str">
        <f t="shared" ca="1" si="15"/>
        <v>NA</v>
      </c>
    </row>
    <row r="514" spans="1:4" x14ac:dyDescent="0.2">
      <c r="A514" s="8">
        <v>44695</v>
      </c>
      <c r="C514" s="9" t="str">
        <f t="shared" ca="1" si="14"/>
        <v>NA</v>
      </c>
      <c r="D514" s="9" t="str">
        <f t="shared" ca="1" si="15"/>
        <v>NA</v>
      </c>
    </row>
    <row r="515" spans="1:4" x14ac:dyDescent="0.2">
      <c r="A515" s="8">
        <v>44696</v>
      </c>
      <c r="C515" s="9" t="str">
        <f t="shared" ca="1" si="14"/>
        <v>NA</v>
      </c>
      <c r="D515" s="9" t="str">
        <f t="shared" ca="1" si="15"/>
        <v>NA</v>
      </c>
    </row>
    <row r="516" spans="1:4" x14ac:dyDescent="0.2">
      <c r="A516" s="8">
        <v>44697</v>
      </c>
      <c r="C516" s="9" t="str">
        <f t="shared" ref="C516:C579" ca="1" si="16">IF(A516&lt;TODAY(), B516-B515, "NA")</f>
        <v>NA</v>
      </c>
      <c r="D516" s="9" t="str">
        <f t="shared" ca="1" si="15"/>
        <v>NA</v>
      </c>
    </row>
    <row r="517" spans="1:4" x14ac:dyDescent="0.2">
      <c r="A517" s="8">
        <v>44698</v>
      </c>
      <c r="C517" s="9" t="str">
        <f t="shared" ca="1" si="16"/>
        <v>NA</v>
      </c>
      <c r="D517" s="9" t="str">
        <f t="shared" ca="1" si="15"/>
        <v>NA</v>
      </c>
    </row>
    <row r="518" spans="1:4" x14ac:dyDescent="0.2">
      <c r="A518" s="8">
        <v>44699</v>
      </c>
      <c r="C518" s="9" t="str">
        <f t="shared" ca="1" si="16"/>
        <v>NA</v>
      </c>
      <c r="D518" s="9" t="str">
        <f t="shared" ca="1" si="15"/>
        <v>NA</v>
      </c>
    </row>
    <row r="519" spans="1:4" x14ac:dyDescent="0.2">
      <c r="A519" s="8">
        <v>44700</v>
      </c>
      <c r="C519" s="9" t="str">
        <f t="shared" ca="1" si="16"/>
        <v>NA</v>
      </c>
      <c r="D519" s="9" t="str">
        <f t="shared" ca="1" si="15"/>
        <v>NA</v>
      </c>
    </row>
    <row r="520" spans="1:4" x14ac:dyDescent="0.2">
      <c r="A520" s="8">
        <v>44701</v>
      </c>
      <c r="C520" s="9" t="str">
        <f t="shared" ca="1" si="16"/>
        <v>NA</v>
      </c>
      <c r="D520" s="9" t="str">
        <f t="shared" ref="D520:D583" ca="1" si="17">IF(A520&lt;TODAY(), ROUND(AVERAGE(C514:C520), 0), "NA")</f>
        <v>NA</v>
      </c>
    </row>
    <row r="521" spans="1:4" x14ac:dyDescent="0.2">
      <c r="A521" s="8">
        <v>44702</v>
      </c>
      <c r="C521" s="9" t="str">
        <f t="shared" ca="1" si="16"/>
        <v>NA</v>
      </c>
      <c r="D521" s="9" t="str">
        <f t="shared" ca="1" si="17"/>
        <v>NA</v>
      </c>
    </row>
    <row r="522" spans="1:4" x14ac:dyDescent="0.2">
      <c r="A522" s="8">
        <v>44703</v>
      </c>
      <c r="C522" s="9" t="str">
        <f t="shared" ca="1" si="16"/>
        <v>NA</v>
      </c>
      <c r="D522" s="9" t="str">
        <f t="shared" ca="1" si="17"/>
        <v>NA</v>
      </c>
    </row>
    <row r="523" spans="1:4" x14ac:dyDescent="0.2">
      <c r="A523" s="8">
        <v>44704</v>
      </c>
      <c r="C523" s="9" t="str">
        <f t="shared" ca="1" si="16"/>
        <v>NA</v>
      </c>
      <c r="D523" s="9" t="str">
        <f t="shared" ca="1" si="17"/>
        <v>NA</v>
      </c>
    </row>
    <row r="524" spans="1:4" x14ac:dyDescent="0.2">
      <c r="A524" s="8">
        <v>44705</v>
      </c>
      <c r="C524" s="9" t="str">
        <f t="shared" ca="1" si="16"/>
        <v>NA</v>
      </c>
      <c r="D524" s="9" t="str">
        <f t="shared" ca="1" si="17"/>
        <v>NA</v>
      </c>
    </row>
    <row r="525" spans="1:4" x14ac:dyDescent="0.2">
      <c r="A525" s="8">
        <v>44706</v>
      </c>
      <c r="C525" s="9" t="str">
        <f t="shared" ca="1" si="16"/>
        <v>NA</v>
      </c>
      <c r="D525" s="9" t="str">
        <f t="shared" ca="1" si="17"/>
        <v>NA</v>
      </c>
    </row>
    <row r="526" spans="1:4" x14ac:dyDescent="0.2">
      <c r="A526" s="8">
        <v>44707</v>
      </c>
      <c r="C526" s="9" t="str">
        <f t="shared" ca="1" si="16"/>
        <v>NA</v>
      </c>
      <c r="D526" s="9" t="str">
        <f t="shared" ca="1" si="17"/>
        <v>NA</v>
      </c>
    </row>
    <row r="527" spans="1:4" x14ac:dyDescent="0.2">
      <c r="A527" s="8">
        <v>44708</v>
      </c>
      <c r="C527" s="9" t="str">
        <f t="shared" ca="1" si="16"/>
        <v>NA</v>
      </c>
      <c r="D527" s="9" t="str">
        <f t="shared" ca="1" si="17"/>
        <v>NA</v>
      </c>
    </row>
    <row r="528" spans="1:4" x14ac:dyDescent="0.2">
      <c r="A528" s="8">
        <v>44709</v>
      </c>
      <c r="C528" s="9" t="str">
        <f t="shared" ca="1" si="16"/>
        <v>NA</v>
      </c>
      <c r="D528" s="9" t="str">
        <f t="shared" ca="1" si="17"/>
        <v>NA</v>
      </c>
    </row>
    <row r="529" spans="1:4" x14ac:dyDescent="0.2">
      <c r="A529" s="8">
        <v>44710</v>
      </c>
      <c r="C529" s="9" t="str">
        <f t="shared" ca="1" si="16"/>
        <v>NA</v>
      </c>
      <c r="D529" s="9" t="str">
        <f t="shared" ca="1" si="17"/>
        <v>NA</v>
      </c>
    </row>
    <row r="530" spans="1:4" x14ac:dyDescent="0.2">
      <c r="A530" s="8">
        <v>44711</v>
      </c>
      <c r="C530" s="9" t="str">
        <f t="shared" ca="1" si="16"/>
        <v>NA</v>
      </c>
      <c r="D530" s="9" t="str">
        <f t="shared" ca="1" si="17"/>
        <v>NA</v>
      </c>
    </row>
    <row r="531" spans="1:4" x14ac:dyDescent="0.2">
      <c r="A531" s="8">
        <v>44712</v>
      </c>
      <c r="C531" s="9" t="str">
        <f t="shared" ca="1" si="16"/>
        <v>NA</v>
      </c>
      <c r="D531" s="9" t="str">
        <f t="shared" ca="1" si="17"/>
        <v>NA</v>
      </c>
    </row>
    <row r="532" spans="1:4" x14ac:dyDescent="0.2">
      <c r="A532" s="8">
        <v>44713</v>
      </c>
      <c r="C532" s="9" t="str">
        <f t="shared" ca="1" si="16"/>
        <v>NA</v>
      </c>
      <c r="D532" s="9" t="str">
        <f t="shared" ca="1" si="17"/>
        <v>NA</v>
      </c>
    </row>
    <row r="533" spans="1:4" x14ac:dyDescent="0.2">
      <c r="A533" s="8">
        <v>44714</v>
      </c>
      <c r="C533" s="9" t="str">
        <f t="shared" ca="1" si="16"/>
        <v>NA</v>
      </c>
      <c r="D533" s="9" t="str">
        <f t="shared" ca="1" si="17"/>
        <v>NA</v>
      </c>
    </row>
    <row r="534" spans="1:4" x14ac:dyDescent="0.2">
      <c r="A534" s="8">
        <v>44715</v>
      </c>
      <c r="C534" s="9" t="str">
        <f t="shared" ca="1" si="16"/>
        <v>NA</v>
      </c>
      <c r="D534" s="9" t="str">
        <f t="shared" ca="1" si="17"/>
        <v>NA</v>
      </c>
    </row>
    <row r="535" spans="1:4" x14ac:dyDescent="0.2">
      <c r="A535" s="8">
        <v>44716</v>
      </c>
      <c r="C535" s="9" t="str">
        <f t="shared" ca="1" si="16"/>
        <v>NA</v>
      </c>
      <c r="D535" s="9" t="str">
        <f t="shared" ca="1" si="17"/>
        <v>NA</v>
      </c>
    </row>
    <row r="536" spans="1:4" x14ac:dyDescent="0.2">
      <c r="A536" s="8">
        <v>44717</v>
      </c>
      <c r="C536" s="9" t="str">
        <f t="shared" ca="1" si="16"/>
        <v>NA</v>
      </c>
      <c r="D536" s="9" t="str">
        <f t="shared" ca="1" si="17"/>
        <v>NA</v>
      </c>
    </row>
    <row r="537" spans="1:4" x14ac:dyDescent="0.2">
      <c r="A537" s="8">
        <v>44718</v>
      </c>
      <c r="C537" s="9" t="str">
        <f t="shared" ca="1" si="16"/>
        <v>NA</v>
      </c>
      <c r="D537" s="9" t="str">
        <f t="shared" ca="1" si="17"/>
        <v>NA</v>
      </c>
    </row>
    <row r="538" spans="1:4" x14ac:dyDescent="0.2">
      <c r="A538" s="8">
        <v>44719</v>
      </c>
      <c r="C538" s="9" t="str">
        <f t="shared" ca="1" si="16"/>
        <v>NA</v>
      </c>
      <c r="D538" s="9" t="str">
        <f t="shared" ca="1" si="17"/>
        <v>NA</v>
      </c>
    </row>
    <row r="539" spans="1:4" x14ac:dyDescent="0.2">
      <c r="A539" s="8">
        <v>44720</v>
      </c>
      <c r="C539" s="9" t="str">
        <f t="shared" ca="1" si="16"/>
        <v>NA</v>
      </c>
      <c r="D539" s="9" t="str">
        <f t="shared" ca="1" si="17"/>
        <v>NA</v>
      </c>
    </row>
    <row r="540" spans="1:4" x14ac:dyDescent="0.2">
      <c r="A540" s="8">
        <v>44721</v>
      </c>
      <c r="C540" s="9" t="str">
        <f t="shared" ca="1" si="16"/>
        <v>NA</v>
      </c>
      <c r="D540" s="9" t="str">
        <f t="shared" ca="1" si="17"/>
        <v>NA</v>
      </c>
    </row>
    <row r="541" spans="1:4" x14ac:dyDescent="0.2">
      <c r="A541" s="8">
        <v>44722</v>
      </c>
      <c r="C541" s="9" t="str">
        <f t="shared" ca="1" si="16"/>
        <v>NA</v>
      </c>
      <c r="D541" s="9" t="str">
        <f t="shared" ca="1" si="17"/>
        <v>NA</v>
      </c>
    </row>
    <row r="542" spans="1:4" x14ac:dyDescent="0.2">
      <c r="A542" s="8">
        <v>44723</v>
      </c>
      <c r="C542" s="9" t="str">
        <f t="shared" ca="1" si="16"/>
        <v>NA</v>
      </c>
      <c r="D542" s="9" t="str">
        <f t="shared" ca="1" si="17"/>
        <v>NA</v>
      </c>
    </row>
    <row r="543" spans="1:4" x14ac:dyDescent="0.2">
      <c r="A543" s="8">
        <v>44724</v>
      </c>
      <c r="C543" s="9" t="str">
        <f t="shared" ca="1" si="16"/>
        <v>NA</v>
      </c>
      <c r="D543" s="9" t="str">
        <f t="shared" ca="1" si="17"/>
        <v>NA</v>
      </c>
    </row>
    <row r="544" spans="1:4" x14ac:dyDescent="0.2">
      <c r="A544" s="8">
        <v>44725</v>
      </c>
      <c r="C544" s="9" t="str">
        <f t="shared" ca="1" si="16"/>
        <v>NA</v>
      </c>
      <c r="D544" s="9" t="str">
        <f t="shared" ca="1" si="17"/>
        <v>NA</v>
      </c>
    </row>
    <row r="545" spans="1:4" x14ac:dyDescent="0.2">
      <c r="A545" s="8">
        <v>44726</v>
      </c>
      <c r="C545" s="9" t="str">
        <f t="shared" ca="1" si="16"/>
        <v>NA</v>
      </c>
      <c r="D545" s="9" t="str">
        <f t="shared" ca="1" si="17"/>
        <v>NA</v>
      </c>
    </row>
    <row r="546" spans="1:4" x14ac:dyDescent="0.2">
      <c r="A546" s="8">
        <v>44727</v>
      </c>
      <c r="C546" s="9" t="str">
        <f t="shared" ca="1" si="16"/>
        <v>NA</v>
      </c>
      <c r="D546" s="9" t="str">
        <f t="shared" ca="1" si="17"/>
        <v>NA</v>
      </c>
    </row>
    <row r="547" spans="1:4" x14ac:dyDescent="0.2">
      <c r="A547" s="8">
        <v>44728</v>
      </c>
      <c r="C547" s="9" t="str">
        <f t="shared" ca="1" si="16"/>
        <v>NA</v>
      </c>
      <c r="D547" s="9" t="str">
        <f t="shared" ca="1" si="17"/>
        <v>NA</v>
      </c>
    </row>
    <row r="548" spans="1:4" x14ac:dyDescent="0.2">
      <c r="A548" s="8">
        <v>44729</v>
      </c>
      <c r="C548" s="9" t="str">
        <f t="shared" ca="1" si="16"/>
        <v>NA</v>
      </c>
      <c r="D548" s="9" t="str">
        <f t="shared" ca="1" si="17"/>
        <v>NA</v>
      </c>
    </row>
    <row r="549" spans="1:4" x14ac:dyDescent="0.2">
      <c r="A549" s="8">
        <v>44730</v>
      </c>
      <c r="C549" s="9" t="str">
        <f t="shared" ca="1" si="16"/>
        <v>NA</v>
      </c>
      <c r="D549" s="9" t="str">
        <f t="shared" ca="1" si="17"/>
        <v>NA</v>
      </c>
    </row>
    <row r="550" spans="1:4" x14ac:dyDescent="0.2">
      <c r="A550" s="8">
        <v>44731</v>
      </c>
      <c r="C550" s="9" t="str">
        <f t="shared" ca="1" si="16"/>
        <v>NA</v>
      </c>
      <c r="D550" s="9" t="str">
        <f t="shared" ca="1" si="17"/>
        <v>NA</v>
      </c>
    </row>
    <row r="551" spans="1:4" x14ac:dyDescent="0.2">
      <c r="A551" s="8">
        <v>44732</v>
      </c>
      <c r="C551" s="9" t="str">
        <f t="shared" ca="1" si="16"/>
        <v>NA</v>
      </c>
      <c r="D551" s="9" t="str">
        <f t="shared" ca="1" si="17"/>
        <v>NA</v>
      </c>
    </row>
    <row r="552" spans="1:4" x14ac:dyDescent="0.2">
      <c r="A552" s="8">
        <v>44733</v>
      </c>
      <c r="C552" s="9" t="str">
        <f t="shared" ca="1" si="16"/>
        <v>NA</v>
      </c>
      <c r="D552" s="9" t="str">
        <f t="shared" ca="1" si="17"/>
        <v>NA</v>
      </c>
    </row>
    <row r="553" spans="1:4" x14ac:dyDescent="0.2">
      <c r="A553" s="8">
        <v>44734</v>
      </c>
      <c r="C553" s="9" t="str">
        <f t="shared" ca="1" si="16"/>
        <v>NA</v>
      </c>
      <c r="D553" s="9" t="str">
        <f t="shared" ca="1" si="17"/>
        <v>NA</v>
      </c>
    </row>
    <row r="554" spans="1:4" x14ac:dyDescent="0.2">
      <c r="A554" s="8">
        <v>44735</v>
      </c>
      <c r="C554" s="9" t="str">
        <f t="shared" ca="1" si="16"/>
        <v>NA</v>
      </c>
      <c r="D554" s="9" t="str">
        <f t="shared" ca="1" si="17"/>
        <v>NA</v>
      </c>
    </row>
    <row r="555" spans="1:4" x14ac:dyDescent="0.2">
      <c r="A555" s="8">
        <v>44736</v>
      </c>
      <c r="C555" s="9" t="str">
        <f t="shared" ca="1" si="16"/>
        <v>NA</v>
      </c>
      <c r="D555" s="9" t="str">
        <f t="shared" ca="1" si="17"/>
        <v>NA</v>
      </c>
    </row>
    <row r="556" spans="1:4" x14ac:dyDescent="0.2">
      <c r="A556" s="8">
        <v>44737</v>
      </c>
      <c r="C556" s="9" t="str">
        <f t="shared" ca="1" si="16"/>
        <v>NA</v>
      </c>
      <c r="D556" s="9" t="str">
        <f t="shared" ca="1" si="17"/>
        <v>NA</v>
      </c>
    </row>
    <row r="557" spans="1:4" x14ac:dyDescent="0.2">
      <c r="A557" s="8">
        <v>44738</v>
      </c>
      <c r="C557" s="9" t="str">
        <f t="shared" ca="1" si="16"/>
        <v>NA</v>
      </c>
      <c r="D557" s="9" t="str">
        <f t="shared" ca="1" si="17"/>
        <v>NA</v>
      </c>
    </row>
    <row r="558" spans="1:4" x14ac:dyDescent="0.2">
      <c r="A558" s="8">
        <v>44739</v>
      </c>
      <c r="C558" s="9" t="str">
        <f t="shared" ca="1" si="16"/>
        <v>NA</v>
      </c>
      <c r="D558" s="9" t="str">
        <f t="shared" ca="1" si="17"/>
        <v>NA</v>
      </c>
    </row>
    <row r="559" spans="1:4" x14ac:dyDescent="0.2">
      <c r="A559" s="8">
        <v>44740</v>
      </c>
      <c r="C559" s="9" t="str">
        <f t="shared" ca="1" si="16"/>
        <v>NA</v>
      </c>
      <c r="D559" s="9" t="str">
        <f t="shared" ca="1" si="17"/>
        <v>NA</v>
      </c>
    </row>
    <row r="560" spans="1:4" x14ac:dyDescent="0.2">
      <c r="A560" s="8">
        <v>44741</v>
      </c>
      <c r="C560" s="9" t="str">
        <f t="shared" ca="1" si="16"/>
        <v>NA</v>
      </c>
      <c r="D560" s="9" t="str">
        <f t="shared" ca="1" si="17"/>
        <v>NA</v>
      </c>
    </row>
    <row r="561" spans="1:4" x14ac:dyDescent="0.2">
      <c r="A561" s="8">
        <v>44742</v>
      </c>
      <c r="C561" s="9" t="str">
        <f t="shared" ca="1" si="16"/>
        <v>NA</v>
      </c>
      <c r="D561" s="9" t="str">
        <f t="shared" ca="1" si="17"/>
        <v>NA</v>
      </c>
    </row>
    <row r="562" spans="1:4" x14ac:dyDescent="0.2">
      <c r="A562" s="8">
        <v>44743</v>
      </c>
      <c r="C562" s="9" t="str">
        <f t="shared" ca="1" si="16"/>
        <v>NA</v>
      </c>
      <c r="D562" s="9" t="str">
        <f t="shared" ca="1" si="17"/>
        <v>NA</v>
      </c>
    </row>
    <row r="563" spans="1:4" x14ac:dyDescent="0.2">
      <c r="A563" s="8">
        <v>44744</v>
      </c>
      <c r="C563" s="9" t="str">
        <f t="shared" ca="1" si="16"/>
        <v>NA</v>
      </c>
      <c r="D563" s="9" t="str">
        <f t="shared" ca="1" si="17"/>
        <v>NA</v>
      </c>
    </row>
    <row r="564" spans="1:4" x14ac:dyDescent="0.2">
      <c r="A564" s="8">
        <v>44745</v>
      </c>
      <c r="C564" s="9" t="str">
        <f t="shared" ca="1" si="16"/>
        <v>NA</v>
      </c>
      <c r="D564" s="9" t="str">
        <f t="shared" ca="1" si="17"/>
        <v>NA</v>
      </c>
    </row>
    <row r="565" spans="1:4" x14ac:dyDescent="0.2">
      <c r="A565" s="8">
        <v>44746</v>
      </c>
      <c r="C565" s="9" t="str">
        <f t="shared" ca="1" si="16"/>
        <v>NA</v>
      </c>
      <c r="D565" s="9" t="str">
        <f t="shared" ca="1" si="17"/>
        <v>NA</v>
      </c>
    </row>
    <row r="566" spans="1:4" x14ac:dyDescent="0.2">
      <c r="A566" s="8">
        <v>44747</v>
      </c>
      <c r="C566" s="9" t="str">
        <f t="shared" ca="1" si="16"/>
        <v>NA</v>
      </c>
      <c r="D566" s="9" t="str">
        <f t="shared" ca="1" si="17"/>
        <v>NA</v>
      </c>
    </row>
    <row r="567" spans="1:4" x14ac:dyDescent="0.2">
      <c r="A567" s="8">
        <v>44748</v>
      </c>
      <c r="C567" s="9" t="str">
        <f t="shared" ca="1" si="16"/>
        <v>NA</v>
      </c>
      <c r="D567" s="9" t="str">
        <f t="shared" ca="1" si="17"/>
        <v>NA</v>
      </c>
    </row>
    <row r="568" spans="1:4" x14ac:dyDescent="0.2">
      <c r="A568" s="8">
        <v>44749</v>
      </c>
      <c r="C568" s="9" t="str">
        <f t="shared" ca="1" si="16"/>
        <v>NA</v>
      </c>
      <c r="D568" s="9" t="str">
        <f t="shared" ca="1" si="17"/>
        <v>NA</v>
      </c>
    </row>
    <row r="569" spans="1:4" x14ac:dyDescent="0.2">
      <c r="A569" s="8">
        <v>44750</v>
      </c>
      <c r="C569" s="9" t="str">
        <f t="shared" ca="1" si="16"/>
        <v>NA</v>
      </c>
      <c r="D569" s="9" t="str">
        <f t="shared" ca="1" si="17"/>
        <v>NA</v>
      </c>
    </row>
    <row r="570" spans="1:4" x14ac:dyDescent="0.2">
      <c r="A570" s="8">
        <v>44751</v>
      </c>
      <c r="C570" s="9" t="str">
        <f t="shared" ca="1" si="16"/>
        <v>NA</v>
      </c>
      <c r="D570" s="9" t="str">
        <f t="shared" ca="1" si="17"/>
        <v>NA</v>
      </c>
    </row>
    <row r="571" spans="1:4" x14ac:dyDescent="0.2">
      <c r="A571" s="8">
        <v>44752</v>
      </c>
      <c r="C571" s="9" t="str">
        <f t="shared" ca="1" si="16"/>
        <v>NA</v>
      </c>
      <c r="D571" s="9" t="str">
        <f t="shared" ca="1" si="17"/>
        <v>NA</v>
      </c>
    </row>
    <row r="572" spans="1:4" x14ac:dyDescent="0.2">
      <c r="A572" s="8">
        <v>44753</v>
      </c>
      <c r="C572" s="9" t="str">
        <f t="shared" ca="1" si="16"/>
        <v>NA</v>
      </c>
      <c r="D572" s="9" t="str">
        <f t="shared" ca="1" si="17"/>
        <v>NA</v>
      </c>
    </row>
    <row r="573" spans="1:4" x14ac:dyDescent="0.2">
      <c r="A573" s="8">
        <v>44754</v>
      </c>
      <c r="C573" s="9" t="str">
        <f t="shared" ca="1" si="16"/>
        <v>NA</v>
      </c>
      <c r="D573" s="9" t="str">
        <f t="shared" ca="1" si="17"/>
        <v>NA</v>
      </c>
    </row>
    <row r="574" spans="1:4" x14ac:dyDescent="0.2">
      <c r="A574" s="8">
        <v>44755</v>
      </c>
      <c r="C574" s="9" t="str">
        <f t="shared" ca="1" si="16"/>
        <v>NA</v>
      </c>
      <c r="D574" s="9" t="str">
        <f t="shared" ca="1" si="17"/>
        <v>NA</v>
      </c>
    </row>
    <row r="575" spans="1:4" x14ac:dyDescent="0.2">
      <c r="A575" s="8">
        <v>44756</v>
      </c>
      <c r="C575" s="9" t="str">
        <f t="shared" ca="1" si="16"/>
        <v>NA</v>
      </c>
      <c r="D575" s="9" t="str">
        <f t="shared" ca="1" si="17"/>
        <v>NA</v>
      </c>
    </row>
    <row r="576" spans="1:4" x14ac:dyDescent="0.2">
      <c r="A576" s="8">
        <v>44757</v>
      </c>
      <c r="C576" s="9" t="str">
        <f t="shared" ca="1" si="16"/>
        <v>NA</v>
      </c>
      <c r="D576" s="9" t="str">
        <f t="shared" ca="1" si="17"/>
        <v>NA</v>
      </c>
    </row>
    <row r="577" spans="1:4" x14ac:dyDescent="0.2">
      <c r="A577" s="8">
        <v>44758</v>
      </c>
      <c r="C577" s="9" t="str">
        <f t="shared" ca="1" si="16"/>
        <v>NA</v>
      </c>
      <c r="D577" s="9" t="str">
        <f t="shared" ca="1" si="17"/>
        <v>NA</v>
      </c>
    </row>
    <row r="578" spans="1:4" x14ac:dyDescent="0.2">
      <c r="A578" s="8">
        <v>44759</v>
      </c>
      <c r="C578" s="9" t="str">
        <f t="shared" ca="1" si="16"/>
        <v>NA</v>
      </c>
      <c r="D578" s="9" t="str">
        <f t="shared" ca="1" si="17"/>
        <v>NA</v>
      </c>
    </row>
    <row r="579" spans="1:4" x14ac:dyDescent="0.2">
      <c r="A579" s="8">
        <v>44760</v>
      </c>
      <c r="C579" s="9" t="str">
        <f t="shared" ca="1" si="16"/>
        <v>NA</v>
      </c>
      <c r="D579" s="9" t="str">
        <f t="shared" ca="1" si="17"/>
        <v>NA</v>
      </c>
    </row>
    <row r="580" spans="1:4" x14ac:dyDescent="0.2">
      <c r="A580" s="8">
        <v>44761</v>
      </c>
      <c r="C580" s="9" t="str">
        <f t="shared" ref="C580:C643" ca="1" si="18">IF(A580&lt;TODAY(), B580-B579, "NA")</f>
        <v>NA</v>
      </c>
      <c r="D580" s="9" t="str">
        <f t="shared" ca="1" si="17"/>
        <v>NA</v>
      </c>
    </row>
    <row r="581" spans="1:4" x14ac:dyDescent="0.2">
      <c r="A581" s="8">
        <v>44762</v>
      </c>
      <c r="C581" s="9" t="str">
        <f t="shared" ca="1" si="18"/>
        <v>NA</v>
      </c>
      <c r="D581" s="9" t="str">
        <f t="shared" ca="1" si="17"/>
        <v>NA</v>
      </c>
    </row>
    <row r="582" spans="1:4" x14ac:dyDescent="0.2">
      <c r="A582" s="8">
        <v>44763</v>
      </c>
      <c r="C582" s="9" t="str">
        <f t="shared" ca="1" si="18"/>
        <v>NA</v>
      </c>
      <c r="D582" s="9" t="str">
        <f t="shared" ca="1" si="17"/>
        <v>NA</v>
      </c>
    </row>
    <row r="583" spans="1:4" x14ac:dyDescent="0.2">
      <c r="A583" s="8">
        <v>44764</v>
      </c>
      <c r="C583" s="9" t="str">
        <f t="shared" ca="1" si="18"/>
        <v>NA</v>
      </c>
      <c r="D583" s="9" t="str">
        <f t="shared" ca="1" si="17"/>
        <v>NA</v>
      </c>
    </row>
    <row r="584" spans="1:4" x14ac:dyDescent="0.2">
      <c r="A584" s="8">
        <v>44765</v>
      </c>
      <c r="C584" s="9" t="str">
        <f t="shared" ca="1" si="18"/>
        <v>NA</v>
      </c>
      <c r="D584" s="9" t="str">
        <f t="shared" ref="D584:D647" ca="1" si="19">IF(A584&lt;TODAY(), ROUND(AVERAGE(C578:C584), 0), "NA")</f>
        <v>NA</v>
      </c>
    </row>
    <row r="585" spans="1:4" x14ac:dyDescent="0.2">
      <c r="A585" s="8">
        <v>44766</v>
      </c>
      <c r="C585" s="9" t="str">
        <f t="shared" ca="1" si="18"/>
        <v>NA</v>
      </c>
      <c r="D585" s="9" t="str">
        <f t="shared" ca="1" si="19"/>
        <v>NA</v>
      </c>
    </row>
    <row r="586" spans="1:4" x14ac:dyDescent="0.2">
      <c r="A586" s="8">
        <v>44767</v>
      </c>
      <c r="C586" s="9" t="str">
        <f t="shared" ca="1" si="18"/>
        <v>NA</v>
      </c>
      <c r="D586" s="9" t="str">
        <f t="shared" ca="1" si="19"/>
        <v>NA</v>
      </c>
    </row>
    <row r="587" spans="1:4" x14ac:dyDescent="0.2">
      <c r="A587" s="8">
        <v>44768</v>
      </c>
      <c r="C587" s="9" t="str">
        <f t="shared" ca="1" si="18"/>
        <v>NA</v>
      </c>
      <c r="D587" s="9" t="str">
        <f t="shared" ca="1" si="19"/>
        <v>NA</v>
      </c>
    </row>
    <row r="588" spans="1:4" x14ac:dyDescent="0.2">
      <c r="A588" s="8">
        <v>44769</v>
      </c>
      <c r="C588" s="9" t="str">
        <f t="shared" ca="1" si="18"/>
        <v>NA</v>
      </c>
      <c r="D588" s="9" t="str">
        <f t="shared" ca="1" si="19"/>
        <v>NA</v>
      </c>
    </row>
    <row r="589" spans="1:4" x14ac:dyDescent="0.2">
      <c r="A589" s="8">
        <v>44770</v>
      </c>
      <c r="C589" s="9" t="str">
        <f t="shared" ca="1" si="18"/>
        <v>NA</v>
      </c>
      <c r="D589" s="9" t="str">
        <f t="shared" ca="1" si="19"/>
        <v>NA</v>
      </c>
    </row>
    <row r="590" spans="1:4" x14ac:dyDescent="0.2">
      <c r="A590" s="8">
        <v>44771</v>
      </c>
      <c r="C590" s="9" t="str">
        <f t="shared" ca="1" si="18"/>
        <v>NA</v>
      </c>
      <c r="D590" s="9" t="str">
        <f t="shared" ca="1" si="19"/>
        <v>NA</v>
      </c>
    </row>
    <row r="591" spans="1:4" x14ac:dyDescent="0.2">
      <c r="A591" s="8">
        <v>44772</v>
      </c>
      <c r="C591" s="9" t="str">
        <f t="shared" ca="1" si="18"/>
        <v>NA</v>
      </c>
      <c r="D591" s="9" t="str">
        <f t="shared" ca="1" si="19"/>
        <v>NA</v>
      </c>
    </row>
    <row r="592" spans="1:4" x14ac:dyDescent="0.2">
      <c r="A592" s="8">
        <v>44773</v>
      </c>
      <c r="C592" s="9" t="str">
        <f t="shared" ca="1" si="18"/>
        <v>NA</v>
      </c>
      <c r="D592" s="9" t="str">
        <f t="shared" ca="1" si="19"/>
        <v>NA</v>
      </c>
    </row>
    <row r="593" spans="1:4" x14ac:dyDescent="0.2">
      <c r="A593" s="8">
        <v>44774</v>
      </c>
      <c r="C593" s="9" t="str">
        <f t="shared" ca="1" si="18"/>
        <v>NA</v>
      </c>
      <c r="D593" s="9" t="str">
        <f t="shared" ca="1" si="19"/>
        <v>NA</v>
      </c>
    </row>
    <row r="594" spans="1:4" x14ac:dyDescent="0.2">
      <c r="A594" s="8">
        <v>44775</v>
      </c>
      <c r="C594" s="9" t="str">
        <f t="shared" ca="1" si="18"/>
        <v>NA</v>
      </c>
      <c r="D594" s="9" t="str">
        <f t="shared" ca="1" si="19"/>
        <v>NA</v>
      </c>
    </row>
    <row r="595" spans="1:4" x14ac:dyDescent="0.2">
      <c r="A595" s="8">
        <v>44776</v>
      </c>
      <c r="C595" s="9" t="str">
        <f t="shared" ca="1" si="18"/>
        <v>NA</v>
      </c>
      <c r="D595" s="9" t="str">
        <f t="shared" ca="1" si="19"/>
        <v>NA</v>
      </c>
    </row>
    <row r="596" spans="1:4" x14ac:dyDescent="0.2">
      <c r="A596" s="8">
        <v>44777</v>
      </c>
      <c r="C596" s="9" t="str">
        <f t="shared" ca="1" si="18"/>
        <v>NA</v>
      </c>
      <c r="D596" s="9" t="str">
        <f t="shared" ca="1" si="19"/>
        <v>NA</v>
      </c>
    </row>
    <row r="597" spans="1:4" x14ac:dyDescent="0.2">
      <c r="A597" s="8">
        <v>44778</v>
      </c>
      <c r="C597" s="9" t="str">
        <f t="shared" ca="1" si="18"/>
        <v>NA</v>
      </c>
      <c r="D597" s="9" t="str">
        <f t="shared" ca="1" si="19"/>
        <v>NA</v>
      </c>
    </row>
    <row r="598" spans="1:4" x14ac:dyDescent="0.2">
      <c r="A598" s="8">
        <v>44779</v>
      </c>
      <c r="C598" s="9" t="str">
        <f t="shared" ca="1" si="18"/>
        <v>NA</v>
      </c>
      <c r="D598" s="9" t="str">
        <f t="shared" ca="1" si="19"/>
        <v>NA</v>
      </c>
    </row>
    <row r="599" spans="1:4" x14ac:dyDescent="0.2">
      <c r="A599" s="8">
        <v>44780</v>
      </c>
      <c r="C599" s="9" t="str">
        <f t="shared" ca="1" si="18"/>
        <v>NA</v>
      </c>
      <c r="D599" s="9" t="str">
        <f t="shared" ca="1" si="19"/>
        <v>NA</v>
      </c>
    </row>
    <row r="600" spans="1:4" x14ac:dyDescent="0.2">
      <c r="A600" s="8">
        <v>44781</v>
      </c>
      <c r="C600" s="9" t="str">
        <f t="shared" ca="1" si="18"/>
        <v>NA</v>
      </c>
      <c r="D600" s="9" t="str">
        <f t="shared" ca="1" si="19"/>
        <v>NA</v>
      </c>
    </row>
    <row r="601" spans="1:4" x14ac:dyDescent="0.2">
      <c r="A601" s="8">
        <v>44782</v>
      </c>
      <c r="C601" s="9" t="str">
        <f t="shared" ca="1" si="18"/>
        <v>NA</v>
      </c>
      <c r="D601" s="9" t="str">
        <f t="shared" ca="1" si="19"/>
        <v>NA</v>
      </c>
    </row>
    <row r="602" spans="1:4" x14ac:dyDescent="0.2">
      <c r="A602" s="8">
        <v>44783</v>
      </c>
      <c r="C602" s="9" t="str">
        <f t="shared" ca="1" si="18"/>
        <v>NA</v>
      </c>
      <c r="D602" s="9" t="str">
        <f t="shared" ca="1" si="19"/>
        <v>NA</v>
      </c>
    </row>
    <row r="603" spans="1:4" x14ac:dyDescent="0.2">
      <c r="A603" s="8">
        <v>44784</v>
      </c>
      <c r="C603" s="9" t="str">
        <f t="shared" ca="1" si="18"/>
        <v>NA</v>
      </c>
      <c r="D603" s="9" t="str">
        <f t="shared" ca="1" si="19"/>
        <v>NA</v>
      </c>
    </row>
    <row r="604" spans="1:4" x14ac:dyDescent="0.2">
      <c r="A604" s="8">
        <v>44785</v>
      </c>
      <c r="C604" s="9" t="str">
        <f t="shared" ca="1" si="18"/>
        <v>NA</v>
      </c>
      <c r="D604" s="9" t="str">
        <f t="shared" ca="1" si="19"/>
        <v>NA</v>
      </c>
    </row>
    <row r="605" spans="1:4" x14ac:dyDescent="0.2">
      <c r="A605" s="8">
        <v>44786</v>
      </c>
      <c r="C605" s="9" t="str">
        <f t="shared" ca="1" si="18"/>
        <v>NA</v>
      </c>
      <c r="D605" s="9" t="str">
        <f t="shared" ca="1" si="19"/>
        <v>NA</v>
      </c>
    </row>
    <row r="606" spans="1:4" x14ac:dyDescent="0.2">
      <c r="A606" s="8">
        <v>44787</v>
      </c>
      <c r="C606" s="9" t="str">
        <f t="shared" ca="1" si="18"/>
        <v>NA</v>
      </c>
      <c r="D606" s="9" t="str">
        <f t="shared" ca="1" si="19"/>
        <v>NA</v>
      </c>
    </row>
    <row r="607" spans="1:4" x14ac:dyDescent="0.2">
      <c r="A607" s="8">
        <v>44788</v>
      </c>
      <c r="C607" s="9" t="str">
        <f t="shared" ca="1" si="18"/>
        <v>NA</v>
      </c>
      <c r="D607" s="9" t="str">
        <f t="shared" ca="1" si="19"/>
        <v>NA</v>
      </c>
    </row>
    <row r="608" spans="1:4" x14ac:dyDescent="0.2">
      <c r="A608" s="8">
        <v>44789</v>
      </c>
      <c r="C608" s="9" t="str">
        <f t="shared" ca="1" si="18"/>
        <v>NA</v>
      </c>
      <c r="D608" s="9" t="str">
        <f t="shared" ca="1" si="19"/>
        <v>NA</v>
      </c>
    </row>
    <row r="609" spans="1:4" x14ac:dyDescent="0.2">
      <c r="A609" s="8">
        <v>44790</v>
      </c>
      <c r="C609" s="9" t="str">
        <f t="shared" ca="1" si="18"/>
        <v>NA</v>
      </c>
      <c r="D609" s="9" t="str">
        <f t="shared" ca="1" si="19"/>
        <v>NA</v>
      </c>
    </row>
    <row r="610" spans="1:4" x14ac:dyDescent="0.2">
      <c r="A610" s="8">
        <v>44791</v>
      </c>
      <c r="C610" s="9" t="str">
        <f t="shared" ca="1" si="18"/>
        <v>NA</v>
      </c>
      <c r="D610" s="9" t="str">
        <f t="shared" ca="1" si="19"/>
        <v>NA</v>
      </c>
    </row>
    <row r="611" spans="1:4" x14ac:dyDescent="0.2">
      <c r="A611" s="8">
        <v>44792</v>
      </c>
      <c r="C611" s="9" t="str">
        <f t="shared" ca="1" si="18"/>
        <v>NA</v>
      </c>
      <c r="D611" s="9" t="str">
        <f t="shared" ca="1" si="19"/>
        <v>NA</v>
      </c>
    </row>
    <row r="612" spans="1:4" x14ac:dyDescent="0.2">
      <c r="A612" s="8">
        <v>44793</v>
      </c>
      <c r="C612" s="9" t="str">
        <f t="shared" ca="1" si="18"/>
        <v>NA</v>
      </c>
      <c r="D612" s="9" t="str">
        <f t="shared" ca="1" si="19"/>
        <v>NA</v>
      </c>
    </row>
    <row r="613" spans="1:4" x14ac:dyDescent="0.2">
      <c r="A613" s="8">
        <v>44794</v>
      </c>
      <c r="C613" s="9" t="str">
        <f t="shared" ca="1" si="18"/>
        <v>NA</v>
      </c>
      <c r="D613" s="9" t="str">
        <f t="shared" ca="1" si="19"/>
        <v>NA</v>
      </c>
    </row>
    <row r="614" spans="1:4" x14ac:dyDescent="0.2">
      <c r="A614" s="8">
        <v>44795</v>
      </c>
      <c r="C614" s="9" t="str">
        <f t="shared" ca="1" si="18"/>
        <v>NA</v>
      </c>
      <c r="D614" s="9" t="str">
        <f t="shared" ca="1" si="19"/>
        <v>NA</v>
      </c>
    </row>
    <row r="615" spans="1:4" x14ac:dyDescent="0.2">
      <c r="A615" s="8">
        <v>44796</v>
      </c>
      <c r="C615" s="9" t="str">
        <f t="shared" ca="1" si="18"/>
        <v>NA</v>
      </c>
      <c r="D615" s="9" t="str">
        <f t="shared" ca="1" si="19"/>
        <v>NA</v>
      </c>
    </row>
    <row r="616" spans="1:4" x14ac:dyDescent="0.2">
      <c r="A616" s="8">
        <v>44797</v>
      </c>
      <c r="C616" s="9" t="str">
        <f t="shared" ca="1" si="18"/>
        <v>NA</v>
      </c>
      <c r="D616" s="9" t="str">
        <f t="shared" ca="1" si="19"/>
        <v>NA</v>
      </c>
    </row>
    <row r="617" spans="1:4" x14ac:dyDescent="0.2">
      <c r="A617" s="8">
        <v>44798</v>
      </c>
      <c r="C617" s="9" t="str">
        <f t="shared" ca="1" si="18"/>
        <v>NA</v>
      </c>
      <c r="D617" s="9" t="str">
        <f t="shared" ca="1" si="19"/>
        <v>NA</v>
      </c>
    </row>
    <row r="618" spans="1:4" x14ac:dyDescent="0.2">
      <c r="A618" s="8">
        <v>44799</v>
      </c>
      <c r="C618" s="9" t="str">
        <f t="shared" ca="1" si="18"/>
        <v>NA</v>
      </c>
      <c r="D618" s="9" t="str">
        <f t="shared" ca="1" si="19"/>
        <v>NA</v>
      </c>
    </row>
    <row r="619" spans="1:4" x14ac:dyDescent="0.2">
      <c r="A619" s="8">
        <v>44800</v>
      </c>
      <c r="C619" s="9" t="str">
        <f t="shared" ca="1" si="18"/>
        <v>NA</v>
      </c>
      <c r="D619" s="9" t="str">
        <f t="shared" ca="1" si="19"/>
        <v>NA</v>
      </c>
    </row>
    <row r="620" spans="1:4" x14ac:dyDescent="0.2">
      <c r="A620" s="8">
        <v>44801</v>
      </c>
      <c r="C620" s="9" t="str">
        <f t="shared" ca="1" si="18"/>
        <v>NA</v>
      </c>
      <c r="D620" s="9" t="str">
        <f t="shared" ca="1" si="19"/>
        <v>NA</v>
      </c>
    </row>
    <row r="621" spans="1:4" x14ac:dyDescent="0.2">
      <c r="A621" s="8">
        <v>44802</v>
      </c>
      <c r="C621" s="9" t="str">
        <f t="shared" ca="1" si="18"/>
        <v>NA</v>
      </c>
      <c r="D621" s="9" t="str">
        <f t="shared" ca="1" si="19"/>
        <v>NA</v>
      </c>
    </row>
    <row r="622" spans="1:4" x14ac:dyDescent="0.2">
      <c r="A622" s="8">
        <v>44803</v>
      </c>
      <c r="C622" s="9" t="str">
        <f t="shared" ca="1" si="18"/>
        <v>NA</v>
      </c>
      <c r="D622" s="9" t="str">
        <f t="shared" ca="1" si="19"/>
        <v>NA</v>
      </c>
    </row>
    <row r="623" spans="1:4" x14ac:dyDescent="0.2">
      <c r="A623" s="8">
        <v>44804</v>
      </c>
      <c r="C623" s="9" t="str">
        <f t="shared" ca="1" si="18"/>
        <v>NA</v>
      </c>
      <c r="D623" s="9" t="str">
        <f t="shared" ca="1" si="19"/>
        <v>NA</v>
      </c>
    </row>
    <row r="624" spans="1:4" x14ac:dyDescent="0.2">
      <c r="A624" s="8">
        <v>44805</v>
      </c>
      <c r="C624" s="9" t="str">
        <f t="shared" ca="1" si="18"/>
        <v>NA</v>
      </c>
      <c r="D624" s="9" t="str">
        <f t="shared" ca="1" si="19"/>
        <v>NA</v>
      </c>
    </row>
    <row r="625" spans="1:4" x14ac:dyDescent="0.2">
      <c r="A625" s="8">
        <v>44806</v>
      </c>
      <c r="C625" s="9" t="str">
        <f t="shared" ca="1" si="18"/>
        <v>NA</v>
      </c>
      <c r="D625" s="9" t="str">
        <f t="shared" ca="1" si="19"/>
        <v>NA</v>
      </c>
    </row>
    <row r="626" spans="1:4" x14ac:dyDescent="0.2">
      <c r="A626" s="8">
        <v>44807</v>
      </c>
      <c r="C626" s="9" t="str">
        <f t="shared" ca="1" si="18"/>
        <v>NA</v>
      </c>
      <c r="D626" s="9" t="str">
        <f t="shared" ca="1" si="19"/>
        <v>NA</v>
      </c>
    </row>
    <row r="627" spans="1:4" x14ac:dyDescent="0.2">
      <c r="A627" s="8">
        <v>44808</v>
      </c>
      <c r="C627" s="9" t="str">
        <f t="shared" ca="1" si="18"/>
        <v>NA</v>
      </c>
      <c r="D627" s="9" t="str">
        <f t="shared" ca="1" si="19"/>
        <v>NA</v>
      </c>
    </row>
    <row r="628" spans="1:4" x14ac:dyDescent="0.2">
      <c r="A628" s="8">
        <v>44809</v>
      </c>
      <c r="C628" s="9" t="str">
        <f t="shared" ca="1" si="18"/>
        <v>NA</v>
      </c>
      <c r="D628" s="9" t="str">
        <f t="shared" ca="1" si="19"/>
        <v>NA</v>
      </c>
    </row>
    <row r="629" spans="1:4" x14ac:dyDescent="0.2">
      <c r="A629" s="8">
        <v>44810</v>
      </c>
      <c r="C629" s="9" t="str">
        <f t="shared" ca="1" si="18"/>
        <v>NA</v>
      </c>
      <c r="D629" s="9" t="str">
        <f t="shared" ca="1" si="19"/>
        <v>NA</v>
      </c>
    </row>
    <row r="630" spans="1:4" x14ac:dyDescent="0.2">
      <c r="A630" s="8">
        <v>44811</v>
      </c>
      <c r="C630" s="9" t="str">
        <f t="shared" ca="1" si="18"/>
        <v>NA</v>
      </c>
      <c r="D630" s="9" t="str">
        <f t="shared" ca="1" si="19"/>
        <v>NA</v>
      </c>
    </row>
    <row r="631" spans="1:4" x14ac:dyDescent="0.2">
      <c r="A631" s="8">
        <v>44812</v>
      </c>
      <c r="C631" s="9" t="str">
        <f t="shared" ca="1" si="18"/>
        <v>NA</v>
      </c>
      <c r="D631" s="9" t="str">
        <f t="shared" ca="1" si="19"/>
        <v>NA</v>
      </c>
    </row>
    <row r="632" spans="1:4" x14ac:dyDescent="0.2">
      <c r="A632" s="8">
        <v>44813</v>
      </c>
      <c r="C632" s="9" t="str">
        <f t="shared" ca="1" si="18"/>
        <v>NA</v>
      </c>
      <c r="D632" s="9" t="str">
        <f t="shared" ca="1" si="19"/>
        <v>NA</v>
      </c>
    </row>
    <row r="633" spans="1:4" x14ac:dyDescent="0.2">
      <c r="A633" s="8">
        <v>44814</v>
      </c>
      <c r="C633" s="9" t="str">
        <f t="shared" ca="1" si="18"/>
        <v>NA</v>
      </c>
      <c r="D633" s="9" t="str">
        <f t="shared" ca="1" si="19"/>
        <v>NA</v>
      </c>
    </row>
    <row r="634" spans="1:4" x14ac:dyDescent="0.2">
      <c r="A634" s="8">
        <v>44815</v>
      </c>
      <c r="C634" s="9" t="str">
        <f t="shared" ca="1" si="18"/>
        <v>NA</v>
      </c>
      <c r="D634" s="9" t="str">
        <f t="shared" ca="1" si="19"/>
        <v>NA</v>
      </c>
    </row>
    <row r="635" spans="1:4" x14ac:dyDescent="0.2">
      <c r="A635" s="8">
        <v>44816</v>
      </c>
      <c r="C635" s="9" t="str">
        <f t="shared" ca="1" si="18"/>
        <v>NA</v>
      </c>
      <c r="D635" s="9" t="str">
        <f t="shared" ca="1" si="19"/>
        <v>NA</v>
      </c>
    </row>
    <row r="636" spans="1:4" x14ac:dyDescent="0.2">
      <c r="A636" s="8">
        <v>44817</v>
      </c>
      <c r="C636" s="9" t="str">
        <f t="shared" ca="1" si="18"/>
        <v>NA</v>
      </c>
      <c r="D636" s="9" t="str">
        <f t="shared" ca="1" si="19"/>
        <v>NA</v>
      </c>
    </row>
    <row r="637" spans="1:4" x14ac:dyDescent="0.2">
      <c r="A637" s="8">
        <v>44818</v>
      </c>
      <c r="C637" s="9" t="str">
        <f t="shared" ca="1" si="18"/>
        <v>NA</v>
      </c>
      <c r="D637" s="9" t="str">
        <f t="shared" ca="1" si="19"/>
        <v>NA</v>
      </c>
    </row>
    <row r="638" spans="1:4" x14ac:dyDescent="0.2">
      <c r="A638" s="8">
        <v>44819</v>
      </c>
      <c r="C638" s="9" t="str">
        <f t="shared" ca="1" si="18"/>
        <v>NA</v>
      </c>
      <c r="D638" s="9" t="str">
        <f t="shared" ca="1" si="19"/>
        <v>NA</v>
      </c>
    </row>
    <row r="639" spans="1:4" x14ac:dyDescent="0.2">
      <c r="A639" s="8">
        <v>44820</v>
      </c>
      <c r="C639" s="9" t="str">
        <f t="shared" ca="1" si="18"/>
        <v>NA</v>
      </c>
      <c r="D639" s="9" t="str">
        <f t="shared" ca="1" si="19"/>
        <v>NA</v>
      </c>
    </row>
    <row r="640" spans="1:4" x14ac:dyDescent="0.2">
      <c r="A640" s="8">
        <v>44821</v>
      </c>
      <c r="C640" s="9" t="str">
        <f t="shared" ca="1" si="18"/>
        <v>NA</v>
      </c>
      <c r="D640" s="9" t="str">
        <f t="shared" ca="1" si="19"/>
        <v>NA</v>
      </c>
    </row>
    <row r="641" spans="1:4" x14ac:dyDescent="0.2">
      <c r="A641" s="8">
        <v>44822</v>
      </c>
      <c r="C641" s="9" t="str">
        <f t="shared" ca="1" si="18"/>
        <v>NA</v>
      </c>
      <c r="D641" s="9" t="str">
        <f t="shared" ca="1" si="19"/>
        <v>NA</v>
      </c>
    </row>
    <row r="642" spans="1:4" x14ac:dyDescent="0.2">
      <c r="A642" s="8">
        <v>44823</v>
      </c>
      <c r="C642" s="9" t="str">
        <f t="shared" ca="1" si="18"/>
        <v>NA</v>
      </c>
      <c r="D642" s="9" t="str">
        <f t="shared" ca="1" si="19"/>
        <v>NA</v>
      </c>
    </row>
    <row r="643" spans="1:4" x14ac:dyDescent="0.2">
      <c r="A643" s="8">
        <v>44824</v>
      </c>
      <c r="C643" s="9" t="str">
        <f t="shared" ca="1" si="18"/>
        <v>NA</v>
      </c>
      <c r="D643" s="9" t="str">
        <f t="shared" ca="1" si="19"/>
        <v>NA</v>
      </c>
    </row>
    <row r="644" spans="1:4" x14ac:dyDescent="0.2">
      <c r="A644" s="8">
        <v>44825</v>
      </c>
      <c r="C644" s="9" t="str">
        <f t="shared" ref="C644:C707" ca="1" si="20">IF(A644&lt;TODAY(), B644-B643, "NA")</f>
        <v>NA</v>
      </c>
      <c r="D644" s="9" t="str">
        <f t="shared" ca="1" si="19"/>
        <v>NA</v>
      </c>
    </row>
    <row r="645" spans="1:4" x14ac:dyDescent="0.2">
      <c r="A645" s="8">
        <v>44826</v>
      </c>
      <c r="C645" s="9" t="str">
        <f t="shared" ca="1" si="20"/>
        <v>NA</v>
      </c>
      <c r="D645" s="9" t="str">
        <f t="shared" ca="1" si="19"/>
        <v>NA</v>
      </c>
    </row>
    <row r="646" spans="1:4" x14ac:dyDescent="0.2">
      <c r="A646" s="8">
        <v>44827</v>
      </c>
      <c r="C646" s="9" t="str">
        <f t="shared" ca="1" si="20"/>
        <v>NA</v>
      </c>
      <c r="D646" s="9" t="str">
        <f t="shared" ca="1" si="19"/>
        <v>NA</v>
      </c>
    </row>
    <row r="647" spans="1:4" x14ac:dyDescent="0.2">
      <c r="A647" s="8">
        <v>44828</v>
      </c>
      <c r="C647" s="9" t="str">
        <f t="shared" ca="1" si="20"/>
        <v>NA</v>
      </c>
      <c r="D647" s="9" t="str">
        <f t="shared" ca="1" si="19"/>
        <v>NA</v>
      </c>
    </row>
    <row r="648" spans="1:4" x14ac:dyDescent="0.2">
      <c r="A648" s="8">
        <v>44829</v>
      </c>
      <c r="C648" s="9" t="str">
        <f t="shared" ca="1" si="20"/>
        <v>NA</v>
      </c>
      <c r="D648" s="9" t="str">
        <f t="shared" ref="D648:D711" ca="1" si="21">IF(A648&lt;TODAY(), ROUND(AVERAGE(C642:C648), 0), "NA")</f>
        <v>NA</v>
      </c>
    </row>
    <row r="649" spans="1:4" x14ac:dyDescent="0.2">
      <c r="A649" s="8">
        <v>44830</v>
      </c>
      <c r="C649" s="9" t="str">
        <f t="shared" ca="1" si="20"/>
        <v>NA</v>
      </c>
      <c r="D649" s="9" t="str">
        <f t="shared" ca="1" si="21"/>
        <v>NA</v>
      </c>
    </row>
    <row r="650" spans="1:4" x14ac:dyDescent="0.2">
      <c r="A650" s="8">
        <v>44831</v>
      </c>
      <c r="C650" s="9" t="str">
        <f t="shared" ca="1" si="20"/>
        <v>NA</v>
      </c>
      <c r="D650" s="9" t="str">
        <f t="shared" ca="1" si="21"/>
        <v>NA</v>
      </c>
    </row>
    <row r="651" spans="1:4" x14ac:dyDescent="0.2">
      <c r="A651" s="8">
        <v>44832</v>
      </c>
      <c r="C651" s="9" t="str">
        <f t="shared" ca="1" si="20"/>
        <v>NA</v>
      </c>
      <c r="D651" s="9" t="str">
        <f t="shared" ca="1" si="21"/>
        <v>NA</v>
      </c>
    </row>
    <row r="652" spans="1:4" x14ac:dyDescent="0.2">
      <c r="A652" s="8">
        <v>44833</v>
      </c>
      <c r="C652" s="9" t="str">
        <f t="shared" ca="1" si="20"/>
        <v>NA</v>
      </c>
      <c r="D652" s="9" t="str">
        <f t="shared" ca="1" si="21"/>
        <v>NA</v>
      </c>
    </row>
    <row r="653" spans="1:4" x14ac:dyDescent="0.2">
      <c r="A653" s="8">
        <v>44834</v>
      </c>
      <c r="C653" s="9" t="str">
        <f t="shared" ca="1" si="20"/>
        <v>NA</v>
      </c>
      <c r="D653" s="9" t="str">
        <f t="shared" ca="1" si="21"/>
        <v>NA</v>
      </c>
    </row>
    <row r="654" spans="1:4" x14ac:dyDescent="0.2">
      <c r="A654" s="8">
        <v>44835</v>
      </c>
      <c r="C654" s="9" t="str">
        <f t="shared" ca="1" si="20"/>
        <v>NA</v>
      </c>
      <c r="D654" s="9" t="str">
        <f t="shared" ca="1" si="21"/>
        <v>NA</v>
      </c>
    </row>
    <row r="655" spans="1:4" x14ac:dyDescent="0.2">
      <c r="A655" s="8">
        <v>44836</v>
      </c>
      <c r="C655" s="9" t="str">
        <f t="shared" ca="1" si="20"/>
        <v>NA</v>
      </c>
      <c r="D655" s="9" t="str">
        <f t="shared" ca="1" si="21"/>
        <v>NA</v>
      </c>
    </row>
    <row r="656" spans="1:4" x14ac:dyDescent="0.2">
      <c r="A656" s="8">
        <v>44837</v>
      </c>
      <c r="C656" s="9" t="str">
        <f t="shared" ca="1" si="20"/>
        <v>NA</v>
      </c>
      <c r="D656" s="9" t="str">
        <f t="shared" ca="1" si="21"/>
        <v>NA</v>
      </c>
    </row>
    <row r="657" spans="1:4" x14ac:dyDescent="0.2">
      <c r="A657" s="8">
        <v>44838</v>
      </c>
      <c r="C657" s="9" t="str">
        <f t="shared" ca="1" si="20"/>
        <v>NA</v>
      </c>
      <c r="D657" s="9" t="str">
        <f t="shared" ca="1" si="21"/>
        <v>NA</v>
      </c>
    </row>
    <row r="658" spans="1:4" x14ac:dyDescent="0.2">
      <c r="A658" s="8">
        <v>44839</v>
      </c>
      <c r="C658" s="9" t="str">
        <f t="shared" ca="1" si="20"/>
        <v>NA</v>
      </c>
      <c r="D658" s="9" t="str">
        <f t="shared" ca="1" si="21"/>
        <v>NA</v>
      </c>
    </row>
    <row r="659" spans="1:4" x14ac:dyDescent="0.2">
      <c r="A659" s="8">
        <v>44840</v>
      </c>
      <c r="C659" s="9" t="str">
        <f t="shared" ca="1" si="20"/>
        <v>NA</v>
      </c>
      <c r="D659" s="9" t="str">
        <f t="shared" ca="1" si="21"/>
        <v>NA</v>
      </c>
    </row>
    <row r="660" spans="1:4" x14ac:dyDescent="0.2">
      <c r="A660" s="8">
        <v>44841</v>
      </c>
      <c r="C660" s="9" t="str">
        <f t="shared" ca="1" si="20"/>
        <v>NA</v>
      </c>
      <c r="D660" s="9" t="str">
        <f t="shared" ca="1" si="21"/>
        <v>NA</v>
      </c>
    </row>
    <row r="661" spans="1:4" x14ac:dyDescent="0.2">
      <c r="A661" s="8">
        <v>44842</v>
      </c>
      <c r="C661" s="9" t="str">
        <f t="shared" ca="1" si="20"/>
        <v>NA</v>
      </c>
      <c r="D661" s="9" t="str">
        <f t="shared" ca="1" si="21"/>
        <v>NA</v>
      </c>
    </row>
    <row r="662" spans="1:4" x14ac:dyDescent="0.2">
      <c r="A662" s="8">
        <v>44843</v>
      </c>
      <c r="C662" s="9" t="str">
        <f t="shared" ca="1" si="20"/>
        <v>NA</v>
      </c>
      <c r="D662" s="9" t="str">
        <f t="shared" ca="1" si="21"/>
        <v>NA</v>
      </c>
    </row>
    <row r="663" spans="1:4" x14ac:dyDescent="0.2">
      <c r="A663" s="8">
        <v>44844</v>
      </c>
      <c r="C663" s="9" t="str">
        <f t="shared" ca="1" si="20"/>
        <v>NA</v>
      </c>
      <c r="D663" s="9" t="str">
        <f t="shared" ca="1" si="21"/>
        <v>NA</v>
      </c>
    </row>
    <row r="664" spans="1:4" x14ac:dyDescent="0.2">
      <c r="A664" s="8">
        <v>44845</v>
      </c>
      <c r="C664" s="9" t="str">
        <f t="shared" ca="1" si="20"/>
        <v>NA</v>
      </c>
      <c r="D664" s="9" t="str">
        <f t="shared" ca="1" si="21"/>
        <v>NA</v>
      </c>
    </row>
    <row r="665" spans="1:4" x14ac:dyDescent="0.2">
      <c r="A665" s="8">
        <v>44846</v>
      </c>
      <c r="C665" s="9" t="str">
        <f t="shared" ca="1" si="20"/>
        <v>NA</v>
      </c>
      <c r="D665" s="9" t="str">
        <f t="shared" ca="1" si="21"/>
        <v>NA</v>
      </c>
    </row>
    <row r="666" spans="1:4" x14ac:dyDescent="0.2">
      <c r="A666" s="8">
        <v>44847</v>
      </c>
      <c r="C666" s="9" t="str">
        <f t="shared" ca="1" si="20"/>
        <v>NA</v>
      </c>
      <c r="D666" s="9" t="str">
        <f t="shared" ca="1" si="21"/>
        <v>NA</v>
      </c>
    </row>
    <row r="667" spans="1:4" x14ac:dyDescent="0.2">
      <c r="A667" s="8">
        <v>44848</v>
      </c>
      <c r="C667" s="9" t="str">
        <f t="shared" ca="1" si="20"/>
        <v>NA</v>
      </c>
      <c r="D667" s="9" t="str">
        <f t="shared" ca="1" si="21"/>
        <v>NA</v>
      </c>
    </row>
    <row r="668" spans="1:4" x14ac:dyDescent="0.2">
      <c r="A668" s="8">
        <v>44849</v>
      </c>
      <c r="C668" s="9" t="str">
        <f t="shared" ca="1" si="20"/>
        <v>NA</v>
      </c>
      <c r="D668" s="9" t="str">
        <f t="shared" ca="1" si="21"/>
        <v>NA</v>
      </c>
    </row>
    <row r="669" spans="1:4" x14ac:dyDescent="0.2">
      <c r="A669" s="8">
        <v>44850</v>
      </c>
      <c r="C669" s="9" t="str">
        <f t="shared" ca="1" si="20"/>
        <v>NA</v>
      </c>
      <c r="D669" s="9" t="str">
        <f t="shared" ca="1" si="21"/>
        <v>NA</v>
      </c>
    </row>
    <row r="670" spans="1:4" x14ac:dyDescent="0.2">
      <c r="A670" s="8">
        <v>44851</v>
      </c>
      <c r="C670" s="9" t="str">
        <f t="shared" ca="1" si="20"/>
        <v>NA</v>
      </c>
      <c r="D670" s="9" t="str">
        <f t="shared" ca="1" si="21"/>
        <v>NA</v>
      </c>
    </row>
    <row r="671" spans="1:4" x14ac:dyDescent="0.2">
      <c r="A671" s="8">
        <v>44852</v>
      </c>
      <c r="C671" s="9" t="str">
        <f t="shared" ca="1" si="20"/>
        <v>NA</v>
      </c>
      <c r="D671" s="9" t="str">
        <f t="shared" ca="1" si="21"/>
        <v>NA</v>
      </c>
    </row>
    <row r="672" spans="1:4" x14ac:dyDescent="0.2">
      <c r="A672" s="8">
        <v>44853</v>
      </c>
      <c r="C672" s="9" t="str">
        <f t="shared" ca="1" si="20"/>
        <v>NA</v>
      </c>
      <c r="D672" s="9" t="str">
        <f t="shared" ca="1" si="21"/>
        <v>NA</v>
      </c>
    </row>
    <row r="673" spans="1:4" x14ac:dyDescent="0.2">
      <c r="A673" s="8">
        <v>44854</v>
      </c>
      <c r="C673" s="9" t="str">
        <f t="shared" ca="1" si="20"/>
        <v>NA</v>
      </c>
      <c r="D673" s="9" t="str">
        <f t="shared" ca="1" si="21"/>
        <v>NA</v>
      </c>
    </row>
    <row r="674" spans="1:4" x14ac:dyDescent="0.2">
      <c r="A674" s="8">
        <v>44855</v>
      </c>
      <c r="C674" s="9" t="str">
        <f t="shared" ca="1" si="20"/>
        <v>NA</v>
      </c>
      <c r="D674" s="9" t="str">
        <f t="shared" ca="1" si="21"/>
        <v>NA</v>
      </c>
    </row>
    <row r="675" spans="1:4" x14ac:dyDescent="0.2">
      <c r="A675" s="8">
        <v>44856</v>
      </c>
      <c r="C675" s="9" t="str">
        <f t="shared" ca="1" si="20"/>
        <v>NA</v>
      </c>
      <c r="D675" s="9" t="str">
        <f t="shared" ca="1" si="21"/>
        <v>NA</v>
      </c>
    </row>
    <row r="676" spans="1:4" x14ac:dyDescent="0.2">
      <c r="A676" s="8">
        <v>44857</v>
      </c>
      <c r="C676" s="9" t="str">
        <f t="shared" ca="1" si="20"/>
        <v>NA</v>
      </c>
      <c r="D676" s="9" t="str">
        <f t="shared" ca="1" si="21"/>
        <v>NA</v>
      </c>
    </row>
    <row r="677" spans="1:4" x14ac:dyDescent="0.2">
      <c r="A677" s="8">
        <v>44858</v>
      </c>
      <c r="C677" s="9" t="str">
        <f t="shared" ca="1" si="20"/>
        <v>NA</v>
      </c>
      <c r="D677" s="9" t="str">
        <f t="shared" ca="1" si="21"/>
        <v>NA</v>
      </c>
    </row>
    <row r="678" spans="1:4" x14ac:dyDescent="0.2">
      <c r="A678" s="8">
        <v>44859</v>
      </c>
      <c r="C678" s="9" t="str">
        <f t="shared" ca="1" si="20"/>
        <v>NA</v>
      </c>
      <c r="D678" s="9" t="str">
        <f t="shared" ca="1" si="21"/>
        <v>NA</v>
      </c>
    </row>
    <row r="679" spans="1:4" x14ac:dyDescent="0.2">
      <c r="A679" s="8">
        <v>44860</v>
      </c>
      <c r="C679" s="9" t="str">
        <f t="shared" ca="1" si="20"/>
        <v>NA</v>
      </c>
      <c r="D679" s="9" t="str">
        <f t="shared" ca="1" si="21"/>
        <v>NA</v>
      </c>
    </row>
    <row r="680" spans="1:4" x14ac:dyDescent="0.2">
      <c r="A680" s="8">
        <v>44861</v>
      </c>
      <c r="C680" s="9" t="str">
        <f t="shared" ca="1" si="20"/>
        <v>NA</v>
      </c>
      <c r="D680" s="9" t="str">
        <f t="shared" ca="1" si="21"/>
        <v>NA</v>
      </c>
    </row>
    <row r="681" spans="1:4" x14ac:dyDescent="0.2">
      <c r="A681" s="8">
        <v>44862</v>
      </c>
      <c r="C681" s="9" t="str">
        <f t="shared" ca="1" si="20"/>
        <v>NA</v>
      </c>
      <c r="D681" s="9" t="str">
        <f t="shared" ca="1" si="21"/>
        <v>NA</v>
      </c>
    </row>
    <row r="682" spans="1:4" x14ac:dyDescent="0.2">
      <c r="A682" s="8">
        <v>44863</v>
      </c>
      <c r="C682" s="9" t="str">
        <f t="shared" ca="1" si="20"/>
        <v>NA</v>
      </c>
      <c r="D682" s="9" t="str">
        <f t="shared" ca="1" si="21"/>
        <v>NA</v>
      </c>
    </row>
    <row r="683" spans="1:4" x14ac:dyDescent="0.2">
      <c r="A683" s="8">
        <v>44864</v>
      </c>
      <c r="C683" s="9" t="str">
        <f t="shared" ca="1" si="20"/>
        <v>NA</v>
      </c>
      <c r="D683" s="9" t="str">
        <f t="shared" ca="1" si="21"/>
        <v>NA</v>
      </c>
    </row>
    <row r="684" spans="1:4" x14ac:dyDescent="0.2">
      <c r="A684" s="8">
        <v>44865</v>
      </c>
      <c r="C684" s="9" t="str">
        <f t="shared" ca="1" si="20"/>
        <v>NA</v>
      </c>
      <c r="D684" s="9" t="str">
        <f t="shared" ca="1" si="21"/>
        <v>NA</v>
      </c>
    </row>
    <row r="685" spans="1:4" x14ac:dyDescent="0.2">
      <c r="A685" s="8">
        <v>44866</v>
      </c>
      <c r="C685" s="9" t="str">
        <f t="shared" ca="1" si="20"/>
        <v>NA</v>
      </c>
      <c r="D685" s="9" t="str">
        <f t="shared" ca="1" si="21"/>
        <v>NA</v>
      </c>
    </row>
    <row r="686" spans="1:4" x14ac:dyDescent="0.2">
      <c r="A686" s="8">
        <v>44867</v>
      </c>
      <c r="C686" s="9" t="str">
        <f t="shared" ca="1" si="20"/>
        <v>NA</v>
      </c>
      <c r="D686" s="9" t="str">
        <f t="shared" ca="1" si="21"/>
        <v>NA</v>
      </c>
    </row>
    <row r="687" spans="1:4" x14ac:dyDescent="0.2">
      <c r="A687" s="8">
        <v>44868</v>
      </c>
      <c r="C687" s="9" t="str">
        <f t="shared" ca="1" si="20"/>
        <v>NA</v>
      </c>
      <c r="D687" s="9" t="str">
        <f t="shared" ca="1" si="21"/>
        <v>NA</v>
      </c>
    </row>
    <row r="688" spans="1:4" x14ac:dyDescent="0.2">
      <c r="A688" s="8">
        <v>44869</v>
      </c>
      <c r="C688" s="9" t="str">
        <f t="shared" ca="1" si="20"/>
        <v>NA</v>
      </c>
      <c r="D688" s="9" t="str">
        <f t="shared" ca="1" si="21"/>
        <v>NA</v>
      </c>
    </row>
    <row r="689" spans="1:4" x14ac:dyDescent="0.2">
      <c r="A689" s="8">
        <v>44870</v>
      </c>
      <c r="C689" s="9" t="str">
        <f t="shared" ca="1" si="20"/>
        <v>NA</v>
      </c>
      <c r="D689" s="9" t="str">
        <f t="shared" ca="1" si="21"/>
        <v>NA</v>
      </c>
    </row>
    <row r="690" spans="1:4" x14ac:dyDescent="0.2">
      <c r="A690" s="8">
        <v>44871</v>
      </c>
      <c r="C690" s="9" t="str">
        <f t="shared" ca="1" si="20"/>
        <v>NA</v>
      </c>
      <c r="D690" s="9" t="str">
        <f t="shared" ca="1" si="21"/>
        <v>NA</v>
      </c>
    </row>
    <row r="691" spans="1:4" x14ac:dyDescent="0.2">
      <c r="A691" s="8">
        <v>44872</v>
      </c>
      <c r="C691" s="9" t="str">
        <f t="shared" ca="1" si="20"/>
        <v>NA</v>
      </c>
      <c r="D691" s="9" t="str">
        <f t="shared" ca="1" si="21"/>
        <v>NA</v>
      </c>
    </row>
    <row r="692" spans="1:4" x14ac:dyDescent="0.2">
      <c r="A692" s="8">
        <v>44873</v>
      </c>
      <c r="C692" s="9" t="str">
        <f t="shared" ca="1" si="20"/>
        <v>NA</v>
      </c>
      <c r="D692" s="9" t="str">
        <f t="shared" ca="1" si="21"/>
        <v>NA</v>
      </c>
    </row>
    <row r="693" spans="1:4" x14ac:dyDescent="0.2">
      <c r="A693" s="8">
        <v>44874</v>
      </c>
      <c r="C693" s="9" t="str">
        <f t="shared" ca="1" si="20"/>
        <v>NA</v>
      </c>
      <c r="D693" s="9" t="str">
        <f t="shared" ca="1" si="21"/>
        <v>NA</v>
      </c>
    </row>
    <row r="694" spans="1:4" x14ac:dyDescent="0.2">
      <c r="A694" s="8">
        <v>44875</v>
      </c>
      <c r="C694" s="9" t="str">
        <f t="shared" ca="1" si="20"/>
        <v>NA</v>
      </c>
      <c r="D694" s="9" t="str">
        <f t="shared" ca="1" si="21"/>
        <v>NA</v>
      </c>
    </row>
    <row r="695" spans="1:4" x14ac:dyDescent="0.2">
      <c r="A695" s="8">
        <v>44876</v>
      </c>
      <c r="C695" s="9" t="str">
        <f t="shared" ca="1" si="20"/>
        <v>NA</v>
      </c>
      <c r="D695" s="9" t="str">
        <f t="shared" ca="1" si="21"/>
        <v>NA</v>
      </c>
    </row>
    <row r="696" spans="1:4" x14ac:dyDescent="0.2">
      <c r="A696" s="8">
        <v>44877</v>
      </c>
      <c r="C696" s="9" t="str">
        <f t="shared" ca="1" si="20"/>
        <v>NA</v>
      </c>
      <c r="D696" s="9" t="str">
        <f t="shared" ca="1" si="21"/>
        <v>NA</v>
      </c>
    </row>
    <row r="697" spans="1:4" x14ac:dyDescent="0.2">
      <c r="A697" s="8">
        <v>44878</v>
      </c>
      <c r="C697" s="9" t="str">
        <f t="shared" ca="1" si="20"/>
        <v>NA</v>
      </c>
      <c r="D697" s="9" t="str">
        <f t="shared" ca="1" si="21"/>
        <v>NA</v>
      </c>
    </row>
    <row r="698" spans="1:4" x14ac:dyDescent="0.2">
      <c r="A698" s="8">
        <v>44879</v>
      </c>
      <c r="C698" s="9" t="str">
        <f t="shared" ca="1" si="20"/>
        <v>NA</v>
      </c>
      <c r="D698" s="9" t="str">
        <f t="shared" ca="1" si="21"/>
        <v>NA</v>
      </c>
    </row>
    <row r="699" spans="1:4" x14ac:dyDescent="0.2">
      <c r="A699" s="8">
        <v>44880</v>
      </c>
      <c r="C699" s="9" t="str">
        <f t="shared" ca="1" si="20"/>
        <v>NA</v>
      </c>
      <c r="D699" s="9" t="str">
        <f t="shared" ca="1" si="21"/>
        <v>NA</v>
      </c>
    </row>
    <row r="700" spans="1:4" x14ac:dyDescent="0.2">
      <c r="A700" s="8">
        <v>44881</v>
      </c>
      <c r="C700" s="9" t="str">
        <f t="shared" ca="1" si="20"/>
        <v>NA</v>
      </c>
      <c r="D700" s="9" t="str">
        <f t="shared" ca="1" si="21"/>
        <v>NA</v>
      </c>
    </row>
    <row r="701" spans="1:4" x14ac:dyDescent="0.2">
      <c r="A701" s="8">
        <v>44882</v>
      </c>
      <c r="C701" s="9" t="str">
        <f t="shared" ca="1" si="20"/>
        <v>NA</v>
      </c>
      <c r="D701" s="9" t="str">
        <f t="shared" ca="1" si="21"/>
        <v>NA</v>
      </c>
    </row>
    <row r="702" spans="1:4" x14ac:dyDescent="0.2">
      <c r="A702" s="8">
        <v>44883</v>
      </c>
      <c r="C702" s="9" t="str">
        <f t="shared" ca="1" si="20"/>
        <v>NA</v>
      </c>
      <c r="D702" s="9" t="str">
        <f t="shared" ca="1" si="21"/>
        <v>NA</v>
      </c>
    </row>
    <row r="703" spans="1:4" x14ac:dyDescent="0.2">
      <c r="A703" s="8">
        <v>44884</v>
      </c>
      <c r="C703" s="9" t="str">
        <f t="shared" ca="1" si="20"/>
        <v>NA</v>
      </c>
      <c r="D703" s="9" t="str">
        <f t="shared" ca="1" si="21"/>
        <v>NA</v>
      </c>
    </row>
    <row r="704" spans="1:4" x14ac:dyDescent="0.2">
      <c r="A704" s="8">
        <v>44885</v>
      </c>
      <c r="C704" s="9" t="str">
        <f t="shared" ca="1" si="20"/>
        <v>NA</v>
      </c>
      <c r="D704" s="9" t="str">
        <f t="shared" ca="1" si="21"/>
        <v>NA</v>
      </c>
    </row>
    <row r="705" spans="1:4" x14ac:dyDescent="0.2">
      <c r="A705" s="8">
        <v>44886</v>
      </c>
      <c r="C705" s="9" t="str">
        <f t="shared" ca="1" si="20"/>
        <v>NA</v>
      </c>
      <c r="D705" s="9" t="str">
        <f t="shared" ca="1" si="21"/>
        <v>NA</v>
      </c>
    </row>
    <row r="706" spans="1:4" x14ac:dyDescent="0.2">
      <c r="A706" s="8">
        <v>44887</v>
      </c>
      <c r="C706" s="9" t="str">
        <f t="shared" ca="1" si="20"/>
        <v>NA</v>
      </c>
      <c r="D706" s="9" t="str">
        <f t="shared" ca="1" si="21"/>
        <v>NA</v>
      </c>
    </row>
    <row r="707" spans="1:4" x14ac:dyDescent="0.2">
      <c r="A707" s="8">
        <v>44888</v>
      </c>
      <c r="C707" s="9" t="str">
        <f t="shared" ca="1" si="20"/>
        <v>NA</v>
      </c>
      <c r="D707" s="9" t="str">
        <f t="shared" ca="1" si="21"/>
        <v>NA</v>
      </c>
    </row>
    <row r="708" spans="1:4" x14ac:dyDescent="0.2">
      <c r="A708" s="8">
        <v>44889</v>
      </c>
      <c r="C708" s="9" t="str">
        <f t="shared" ref="C708:C771" ca="1" si="22">IF(A708&lt;TODAY(), B708-B707, "NA")</f>
        <v>NA</v>
      </c>
      <c r="D708" s="9" t="str">
        <f t="shared" ca="1" si="21"/>
        <v>NA</v>
      </c>
    </row>
    <row r="709" spans="1:4" x14ac:dyDescent="0.2">
      <c r="A709" s="8">
        <v>44890</v>
      </c>
      <c r="C709" s="9" t="str">
        <f t="shared" ca="1" si="22"/>
        <v>NA</v>
      </c>
      <c r="D709" s="9" t="str">
        <f t="shared" ca="1" si="21"/>
        <v>NA</v>
      </c>
    </row>
    <row r="710" spans="1:4" x14ac:dyDescent="0.2">
      <c r="A710" s="8">
        <v>44891</v>
      </c>
      <c r="C710" s="9" t="str">
        <f t="shared" ca="1" si="22"/>
        <v>NA</v>
      </c>
      <c r="D710" s="9" t="str">
        <f t="shared" ca="1" si="21"/>
        <v>NA</v>
      </c>
    </row>
    <row r="711" spans="1:4" x14ac:dyDescent="0.2">
      <c r="A711" s="8">
        <v>44892</v>
      </c>
      <c r="C711" s="9" t="str">
        <f t="shared" ca="1" si="22"/>
        <v>NA</v>
      </c>
      <c r="D711" s="9" t="str">
        <f t="shared" ca="1" si="21"/>
        <v>NA</v>
      </c>
    </row>
    <row r="712" spans="1:4" x14ac:dyDescent="0.2">
      <c r="A712" s="8">
        <v>44893</v>
      </c>
      <c r="C712" s="9" t="str">
        <f t="shared" ca="1" si="22"/>
        <v>NA</v>
      </c>
      <c r="D712" s="9" t="str">
        <f t="shared" ref="D712:D775" ca="1" si="23">IF(A712&lt;TODAY(), ROUND(AVERAGE(C706:C712), 0), "NA")</f>
        <v>NA</v>
      </c>
    </row>
    <row r="713" spans="1:4" x14ac:dyDescent="0.2">
      <c r="A713" s="8">
        <v>44894</v>
      </c>
      <c r="C713" s="9" t="str">
        <f t="shared" ca="1" si="22"/>
        <v>NA</v>
      </c>
      <c r="D713" s="9" t="str">
        <f t="shared" ca="1" si="23"/>
        <v>NA</v>
      </c>
    </row>
    <row r="714" spans="1:4" x14ac:dyDescent="0.2">
      <c r="A714" s="8">
        <v>44895</v>
      </c>
      <c r="C714" s="9" t="str">
        <f t="shared" ca="1" si="22"/>
        <v>NA</v>
      </c>
      <c r="D714" s="9" t="str">
        <f t="shared" ca="1" si="23"/>
        <v>NA</v>
      </c>
    </row>
    <row r="715" spans="1:4" x14ac:dyDescent="0.2">
      <c r="A715" s="8">
        <v>44896</v>
      </c>
      <c r="C715" s="9" t="str">
        <f t="shared" ca="1" si="22"/>
        <v>NA</v>
      </c>
      <c r="D715" s="9" t="str">
        <f t="shared" ca="1" si="23"/>
        <v>NA</v>
      </c>
    </row>
    <row r="716" spans="1:4" x14ac:dyDescent="0.2">
      <c r="A716" s="8">
        <v>44897</v>
      </c>
      <c r="C716" s="9" t="str">
        <f t="shared" ca="1" si="22"/>
        <v>NA</v>
      </c>
      <c r="D716" s="9" t="str">
        <f t="shared" ca="1" si="23"/>
        <v>NA</v>
      </c>
    </row>
    <row r="717" spans="1:4" x14ac:dyDescent="0.2">
      <c r="A717" s="8">
        <v>44898</v>
      </c>
      <c r="C717" s="9" t="str">
        <f t="shared" ca="1" si="22"/>
        <v>NA</v>
      </c>
      <c r="D717" s="9" t="str">
        <f t="shared" ca="1" si="23"/>
        <v>NA</v>
      </c>
    </row>
    <row r="718" spans="1:4" x14ac:dyDescent="0.2">
      <c r="A718" s="8">
        <v>44899</v>
      </c>
      <c r="C718" s="9" t="str">
        <f t="shared" ca="1" si="22"/>
        <v>NA</v>
      </c>
      <c r="D718" s="9" t="str">
        <f t="shared" ca="1" si="23"/>
        <v>NA</v>
      </c>
    </row>
    <row r="719" spans="1:4" x14ac:dyDescent="0.2">
      <c r="A719" s="8">
        <v>44900</v>
      </c>
      <c r="C719" s="9" t="str">
        <f t="shared" ca="1" si="22"/>
        <v>NA</v>
      </c>
      <c r="D719" s="9" t="str">
        <f t="shared" ca="1" si="23"/>
        <v>NA</v>
      </c>
    </row>
    <row r="720" spans="1:4" x14ac:dyDescent="0.2">
      <c r="A720" s="8">
        <v>44901</v>
      </c>
      <c r="C720" s="9" t="str">
        <f t="shared" ca="1" si="22"/>
        <v>NA</v>
      </c>
      <c r="D720" s="9" t="str">
        <f t="shared" ca="1" si="23"/>
        <v>NA</v>
      </c>
    </row>
    <row r="721" spans="1:4" x14ac:dyDescent="0.2">
      <c r="A721" s="8">
        <v>44902</v>
      </c>
      <c r="C721" s="9" t="str">
        <f t="shared" ca="1" si="22"/>
        <v>NA</v>
      </c>
      <c r="D721" s="9" t="str">
        <f t="shared" ca="1" si="23"/>
        <v>NA</v>
      </c>
    </row>
    <row r="722" spans="1:4" x14ac:dyDescent="0.2">
      <c r="A722" s="8">
        <v>44903</v>
      </c>
      <c r="C722" s="9" t="str">
        <f t="shared" ca="1" si="22"/>
        <v>NA</v>
      </c>
      <c r="D722" s="9" t="str">
        <f t="shared" ca="1" si="23"/>
        <v>NA</v>
      </c>
    </row>
    <row r="723" spans="1:4" x14ac:dyDescent="0.2">
      <c r="A723" s="8">
        <v>44904</v>
      </c>
      <c r="C723" s="9" t="str">
        <f t="shared" ca="1" si="22"/>
        <v>NA</v>
      </c>
      <c r="D723" s="9" t="str">
        <f t="shared" ca="1" si="23"/>
        <v>NA</v>
      </c>
    </row>
    <row r="724" spans="1:4" x14ac:dyDescent="0.2">
      <c r="A724" s="8">
        <v>44905</v>
      </c>
      <c r="C724" s="9" t="str">
        <f t="shared" ca="1" si="22"/>
        <v>NA</v>
      </c>
      <c r="D724" s="9" t="str">
        <f t="shared" ca="1" si="23"/>
        <v>NA</v>
      </c>
    </row>
    <row r="725" spans="1:4" x14ac:dyDescent="0.2">
      <c r="A725" s="8">
        <v>44906</v>
      </c>
      <c r="C725" s="9" t="str">
        <f t="shared" ca="1" si="22"/>
        <v>NA</v>
      </c>
      <c r="D725" s="9" t="str">
        <f t="shared" ca="1" si="23"/>
        <v>NA</v>
      </c>
    </row>
    <row r="726" spans="1:4" x14ac:dyDescent="0.2">
      <c r="A726" s="8">
        <v>44907</v>
      </c>
      <c r="C726" s="9" t="str">
        <f t="shared" ca="1" si="22"/>
        <v>NA</v>
      </c>
      <c r="D726" s="9" t="str">
        <f t="shared" ca="1" si="23"/>
        <v>NA</v>
      </c>
    </row>
    <row r="727" spans="1:4" x14ac:dyDescent="0.2">
      <c r="A727" s="8">
        <v>44908</v>
      </c>
      <c r="C727" s="9" t="str">
        <f t="shared" ca="1" si="22"/>
        <v>NA</v>
      </c>
      <c r="D727" s="9" t="str">
        <f t="shared" ca="1" si="23"/>
        <v>NA</v>
      </c>
    </row>
    <row r="728" spans="1:4" x14ac:dyDescent="0.2">
      <c r="A728" s="8">
        <v>44909</v>
      </c>
      <c r="C728" s="9" t="str">
        <f t="shared" ca="1" si="22"/>
        <v>NA</v>
      </c>
      <c r="D728" s="9" t="str">
        <f t="shared" ca="1" si="23"/>
        <v>NA</v>
      </c>
    </row>
    <row r="729" spans="1:4" x14ac:dyDescent="0.2">
      <c r="A729" s="8">
        <v>44910</v>
      </c>
      <c r="C729" s="9" t="str">
        <f t="shared" ca="1" si="22"/>
        <v>NA</v>
      </c>
      <c r="D729" s="9" t="str">
        <f t="shared" ca="1" si="23"/>
        <v>NA</v>
      </c>
    </row>
    <row r="730" spans="1:4" x14ac:dyDescent="0.2">
      <c r="A730" s="8">
        <v>44911</v>
      </c>
      <c r="C730" s="9" t="str">
        <f t="shared" ca="1" si="22"/>
        <v>NA</v>
      </c>
      <c r="D730" s="9" t="str">
        <f t="shared" ca="1" si="23"/>
        <v>NA</v>
      </c>
    </row>
    <row r="731" spans="1:4" x14ac:dyDescent="0.2">
      <c r="A731" s="8">
        <v>44912</v>
      </c>
      <c r="C731" s="9" t="str">
        <f t="shared" ca="1" si="22"/>
        <v>NA</v>
      </c>
      <c r="D731" s="9" t="str">
        <f t="shared" ca="1" si="23"/>
        <v>NA</v>
      </c>
    </row>
    <row r="732" spans="1:4" x14ac:dyDescent="0.2">
      <c r="A732" s="8">
        <v>44913</v>
      </c>
      <c r="C732" s="9" t="str">
        <f t="shared" ca="1" si="22"/>
        <v>NA</v>
      </c>
      <c r="D732" s="9" t="str">
        <f t="shared" ca="1" si="23"/>
        <v>NA</v>
      </c>
    </row>
    <row r="733" spans="1:4" x14ac:dyDescent="0.2">
      <c r="A733" s="8">
        <v>44914</v>
      </c>
      <c r="C733" s="9" t="str">
        <f t="shared" ca="1" si="22"/>
        <v>NA</v>
      </c>
      <c r="D733" s="9" t="str">
        <f t="shared" ca="1" si="23"/>
        <v>NA</v>
      </c>
    </row>
    <row r="734" spans="1:4" x14ac:dyDescent="0.2">
      <c r="A734" s="8">
        <v>44915</v>
      </c>
      <c r="C734" s="9" t="str">
        <f t="shared" ca="1" si="22"/>
        <v>NA</v>
      </c>
      <c r="D734" s="9" t="str">
        <f t="shared" ca="1" si="23"/>
        <v>NA</v>
      </c>
    </row>
    <row r="735" spans="1:4" x14ac:dyDescent="0.2">
      <c r="A735" s="8">
        <v>44916</v>
      </c>
      <c r="C735" s="9" t="str">
        <f t="shared" ca="1" si="22"/>
        <v>NA</v>
      </c>
      <c r="D735" s="9" t="str">
        <f t="shared" ca="1" si="23"/>
        <v>NA</v>
      </c>
    </row>
    <row r="736" spans="1:4" x14ac:dyDescent="0.2">
      <c r="A736" s="8">
        <v>44917</v>
      </c>
      <c r="C736" s="9" t="str">
        <f t="shared" ca="1" si="22"/>
        <v>NA</v>
      </c>
      <c r="D736" s="9" t="str">
        <f t="shared" ca="1" si="23"/>
        <v>NA</v>
      </c>
    </row>
    <row r="737" spans="1:4" x14ac:dyDescent="0.2">
      <c r="A737" s="8">
        <v>44918</v>
      </c>
      <c r="C737" s="9" t="str">
        <f t="shared" ca="1" si="22"/>
        <v>NA</v>
      </c>
      <c r="D737" s="9" t="str">
        <f t="shared" ca="1" si="23"/>
        <v>NA</v>
      </c>
    </row>
    <row r="738" spans="1:4" x14ac:dyDescent="0.2">
      <c r="A738" s="8">
        <v>44919</v>
      </c>
      <c r="C738" s="9" t="str">
        <f t="shared" ca="1" si="22"/>
        <v>NA</v>
      </c>
      <c r="D738" s="9" t="str">
        <f t="shared" ca="1" si="23"/>
        <v>NA</v>
      </c>
    </row>
    <row r="739" spans="1:4" x14ac:dyDescent="0.2">
      <c r="A739" s="8">
        <v>44920</v>
      </c>
      <c r="C739" s="9" t="str">
        <f t="shared" ca="1" si="22"/>
        <v>NA</v>
      </c>
      <c r="D739" s="9" t="str">
        <f t="shared" ca="1" si="23"/>
        <v>NA</v>
      </c>
    </row>
    <row r="740" spans="1:4" x14ac:dyDescent="0.2">
      <c r="A740" s="8">
        <v>44921</v>
      </c>
      <c r="C740" s="9" t="str">
        <f t="shared" ca="1" si="22"/>
        <v>NA</v>
      </c>
      <c r="D740" s="9" t="str">
        <f t="shared" ca="1" si="23"/>
        <v>NA</v>
      </c>
    </row>
    <row r="741" spans="1:4" x14ac:dyDescent="0.2">
      <c r="A741" s="8">
        <v>44922</v>
      </c>
      <c r="C741" s="9" t="str">
        <f t="shared" ca="1" si="22"/>
        <v>NA</v>
      </c>
      <c r="D741" s="9" t="str">
        <f t="shared" ca="1" si="23"/>
        <v>NA</v>
      </c>
    </row>
    <row r="742" spans="1:4" x14ac:dyDescent="0.2">
      <c r="A742" s="8">
        <v>44923</v>
      </c>
      <c r="C742" s="9" t="str">
        <f t="shared" ca="1" si="22"/>
        <v>NA</v>
      </c>
      <c r="D742" s="9" t="str">
        <f t="shared" ca="1" si="23"/>
        <v>NA</v>
      </c>
    </row>
    <row r="743" spans="1:4" x14ac:dyDescent="0.2">
      <c r="A743" s="8">
        <v>44924</v>
      </c>
      <c r="C743" s="9" t="str">
        <f t="shared" ca="1" si="22"/>
        <v>NA</v>
      </c>
      <c r="D743" s="9" t="str">
        <f t="shared" ca="1" si="23"/>
        <v>NA</v>
      </c>
    </row>
    <row r="744" spans="1:4" x14ac:dyDescent="0.2">
      <c r="A744" s="8">
        <v>44925</v>
      </c>
      <c r="C744" s="9" t="str">
        <f t="shared" ca="1" si="22"/>
        <v>NA</v>
      </c>
      <c r="D744" s="9" t="str">
        <f t="shared" ca="1" si="23"/>
        <v>NA</v>
      </c>
    </row>
    <row r="745" spans="1:4" x14ac:dyDescent="0.2">
      <c r="A745" s="8">
        <v>44926</v>
      </c>
      <c r="B745" s="2" t="s">
        <v>36</v>
      </c>
      <c r="C745" s="9" t="str">
        <f t="shared" ca="1" si="22"/>
        <v>NA</v>
      </c>
      <c r="D745" s="9" t="str">
        <f t="shared" ca="1" si="23"/>
        <v>NA</v>
      </c>
    </row>
  </sheetData>
  <mergeCells count="84">
    <mergeCell ref="H26:I26"/>
    <mergeCell ref="R26:S26"/>
    <mergeCell ref="AB26:AC26"/>
    <mergeCell ref="AL26:AM26"/>
    <mergeCell ref="AV26:AW26"/>
    <mergeCell ref="H27:I27"/>
    <mergeCell ref="R27:S27"/>
    <mergeCell ref="AB27:AC27"/>
    <mergeCell ref="AL27:AM27"/>
    <mergeCell ref="AV27:AW27"/>
    <mergeCell ref="H24:I24"/>
    <mergeCell ref="R24:S24"/>
    <mergeCell ref="AB24:AC24"/>
    <mergeCell ref="AL24:AM24"/>
    <mergeCell ref="AV24:AW24"/>
    <mergeCell ref="H25:I25"/>
    <mergeCell ref="R25:S25"/>
    <mergeCell ref="AB25:AC25"/>
    <mergeCell ref="AL25:AM25"/>
    <mergeCell ref="AV25:AW25"/>
    <mergeCell ref="H22:P22"/>
    <mergeCell ref="H23:J23"/>
    <mergeCell ref="R23:T23"/>
    <mergeCell ref="AB23:AD23"/>
    <mergeCell ref="AL23:AN23"/>
    <mergeCell ref="AV23:AX23"/>
    <mergeCell ref="H18:I18"/>
    <mergeCell ref="R18:S18"/>
    <mergeCell ref="AB18:AC18"/>
    <mergeCell ref="AL18:AM18"/>
    <mergeCell ref="AV18:AW18"/>
    <mergeCell ref="H19:I19"/>
    <mergeCell ref="R19:S19"/>
    <mergeCell ref="AB19:AC19"/>
    <mergeCell ref="AL19:AM19"/>
    <mergeCell ref="AV19:AW19"/>
    <mergeCell ref="H16:I16"/>
    <mergeCell ref="R16:S16"/>
    <mergeCell ref="AB16:AC16"/>
    <mergeCell ref="AL16:AM16"/>
    <mergeCell ref="AV16:AW16"/>
    <mergeCell ref="H17:I17"/>
    <mergeCell ref="R17:S17"/>
    <mergeCell ref="AB17:AC17"/>
    <mergeCell ref="AL17:AM17"/>
    <mergeCell ref="AV17:AW17"/>
    <mergeCell ref="H14:P14"/>
    <mergeCell ref="H15:J15"/>
    <mergeCell ref="R15:T15"/>
    <mergeCell ref="AB15:AD15"/>
    <mergeCell ref="AL15:AN15"/>
    <mergeCell ref="AV15:AX15"/>
    <mergeCell ref="H10:I10"/>
    <mergeCell ref="R10:S10"/>
    <mergeCell ref="AB10:AC10"/>
    <mergeCell ref="AL10:AM10"/>
    <mergeCell ref="AV10:AW10"/>
    <mergeCell ref="H11:I11"/>
    <mergeCell ref="R11:S11"/>
    <mergeCell ref="AB11:AC11"/>
    <mergeCell ref="AL11:AM11"/>
    <mergeCell ref="AV11:AW11"/>
    <mergeCell ref="H8:I8"/>
    <mergeCell ref="R8:S8"/>
    <mergeCell ref="AB8:AC8"/>
    <mergeCell ref="AL8:AM8"/>
    <mergeCell ref="AV8:AW8"/>
    <mergeCell ref="H9:I9"/>
    <mergeCell ref="R9:S9"/>
    <mergeCell ref="AB9:AC9"/>
    <mergeCell ref="AL9:AM9"/>
    <mergeCell ref="AV9:AW9"/>
    <mergeCell ref="H6:P6"/>
    <mergeCell ref="H7:J7"/>
    <mergeCell ref="R7:T7"/>
    <mergeCell ref="AB7:AD7"/>
    <mergeCell ref="AL7:AN7"/>
    <mergeCell ref="AV7:AX7"/>
    <mergeCell ref="H1:Z1"/>
    <mergeCell ref="H3:P4"/>
    <mergeCell ref="R3:Z4"/>
    <mergeCell ref="AB3:AJ4"/>
    <mergeCell ref="AL3:AT4"/>
    <mergeCell ref="AV3:BD4"/>
  </mergeCell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342F1-3B2E-40CE-9E9E-AB11D0161D3B}">
  <sheetPr codeName="Sheet3"/>
  <dimension ref="A1:C19"/>
  <sheetViews>
    <sheetView workbookViewId="0">
      <selection activeCell="B7" sqref="B7"/>
    </sheetView>
  </sheetViews>
  <sheetFormatPr defaultRowHeight="11.25" x14ac:dyDescent="0.2"/>
  <cols>
    <col min="1" max="1" width="15" bestFit="1" customWidth="1"/>
    <col min="2" max="3" width="11.5" bestFit="1" customWidth="1"/>
  </cols>
  <sheetData>
    <row r="1" spans="1:3" x14ac:dyDescent="0.2">
      <c r="B1" t="s">
        <v>0</v>
      </c>
      <c r="C1" t="s">
        <v>1</v>
      </c>
    </row>
    <row r="2" spans="1:3" x14ac:dyDescent="0.2">
      <c r="B2" s="1">
        <v>255272</v>
      </c>
      <c r="C2" s="1">
        <v>328240</v>
      </c>
    </row>
    <row r="3" spans="1:3" x14ac:dyDescent="0.2">
      <c r="A3" t="s">
        <v>2</v>
      </c>
      <c r="B3" s="1"/>
      <c r="C3" s="1"/>
    </row>
    <row r="4" spans="1:3" x14ac:dyDescent="0.2">
      <c r="A4" s="2" t="s">
        <v>3</v>
      </c>
      <c r="B4" s="3">
        <v>100000</v>
      </c>
    </row>
    <row r="5" spans="1:3" x14ac:dyDescent="0.2">
      <c r="A5" s="2" t="s">
        <v>4</v>
      </c>
      <c r="B5" s="3">
        <f>0.1*B$2</f>
        <v>25527.200000000001</v>
      </c>
    </row>
    <row r="6" spans="1:3" x14ac:dyDescent="0.2">
      <c r="A6" s="2" t="s">
        <v>5</v>
      </c>
      <c r="B6" s="3">
        <f>0.25*B$2</f>
        <v>63818</v>
      </c>
    </row>
    <row r="7" spans="1:3" x14ac:dyDescent="0.2">
      <c r="A7" s="2" t="s">
        <v>6</v>
      </c>
      <c r="B7" s="3">
        <f>0.5*B$2</f>
        <v>127636</v>
      </c>
    </row>
    <row r="8" spans="1:3" x14ac:dyDescent="0.2">
      <c r="A8" s="2" t="s">
        <v>7</v>
      </c>
      <c r="B8" s="3">
        <f>0.75*B$2</f>
        <v>191454</v>
      </c>
    </row>
    <row r="9" spans="1:3" x14ac:dyDescent="0.2">
      <c r="A9" s="2" t="s">
        <v>8</v>
      </c>
      <c r="B9" s="3">
        <f>0.1*C$2</f>
        <v>32824</v>
      </c>
    </row>
    <row r="10" spans="1:3" x14ac:dyDescent="0.2">
      <c r="A10" s="2" t="s">
        <v>9</v>
      </c>
      <c r="B10" s="3">
        <f>0.25*C$2</f>
        <v>82060</v>
      </c>
    </row>
    <row r="11" spans="1:3" x14ac:dyDescent="0.2">
      <c r="A11" s="2" t="s">
        <v>10</v>
      </c>
      <c r="B11" s="3">
        <f>0.5*C$2</f>
        <v>164120</v>
      </c>
    </row>
    <row r="12" spans="1:3" x14ac:dyDescent="0.2">
      <c r="A12" s="2" t="s">
        <v>11</v>
      </c>
      <c r="B12" s="3">
        <f>0.75*C$2</f>
        <v>246180</v>
      </c>
    </row>
    <row r="13" spans="1:3" x14ac:dyDescent="0.2">
      <c r="A13" s="2" t="s">
        <v>12</v>
      </c>
      <c r="B13" s="3">
        <f>C2</f>
        <v>328240</v>
      </c>
    </row>
    <row r="14" spans="1:3" x14ac:dyDescent="0.2">
      <c r="A14" s="4"/>
    </row>
    <row r="15" spans="1:3" x14ac:dyDescent="0.2">
      <c r="A15" s="4"/>
    </row>
    <row r="17" spans="1:2" x14ac:dyDescent="0.2">
      <c r="A17" t="s">
        <v>13</v>
      </c>
      <c r="B17">
        <f ca="1">MONTH(TODAY())</f>
        <v>1</v>
      </c>
    </row>
    <row r="18" spans="1:2" x14ac:dyDescent="0.2">
      <c r="A18" t="s">
        <v>14</v>
      </c>
      <c r="B18">
        <f ca="1">DAY(TODAY())</f>
        <v>24</v>
      </c>
    </row>
    <row r="19" spans="1:2" x14ac:dyDescent="0.2">
      <c r="A19" t="s">
        <v>15</v>
      </c>
      <c r="B19">
        <f ca="1">YEAR(TODAY())</f>
        <v>2021</v>
      </c>
    </row>
  </sheetData>
  <sheetProtection algorithmName="SHA-512" hashValue="lkBmZOAwre2Jz22SvwGQDX2tkkY9URZ+6kuQeSIYBoVjurA+fonny25zFGtA5lazVIV6iaQubqkbJ56PFvsWTg==" saltValue="hJCKRJX2gIi3GjYsigzUxQ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Projections</vt:lpstr>
      <vt:lpstr>Historical Data</vt:lpstr>
      <vt:lpstr>Target Amounts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Reid Kelley</dc:creator>
  <cp:lastModifiedBy>Reid Kelley</cp:lastModifiedBy>
  <dcterms:created xsi:type="dcterms:W3CDTF">2021-01-24T05:14:22Z</dcterms:created>
  <dcterms:modified xsi:type="dcterms:W3CDTF">2021-01-24T05:14:23Z</dcterms:modified>
</cp:coreProperties>
</file>