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eina\OneDrive\Desktop\Internship\"/>
    </mc:Choice>
  </mc:AlternateContent>
  <xr:revisionPtr revIDLastSave="0" documentId="13_ncr:1_{33F87847-B573-4B9F-AD02-4F8138F75E1E}" xr6:coauthVersionLast="47" xr6:coauthVersionMax="47" xr10:uidLastSave="{00000000-0000-0000-0000-000000000000}"/>
  <bookViews>
    <workbookView xWindow="-108" yWindow="-108" windowWidth="23256" windowHeight="13176" firstSheet="1" activeTab="3" xr2:uid="{AA3C1E50-38F1-6644-B051-514CE6CAA6A2}"/>
  </bookViews>
  <sheets>
    <sheet name="Cover Page" sheetId="7" r:id="rId1"/>
    <sheet name="Analysis" sheetId="8" r:id="rId2"/>
    <sheet name="Data" sheetId="1" r:id="rId3"/>
    <sheet name="Dashboard" sheetId="6" r:id="rId4"/>
  </sheets>
  <definedNames>
    <definedName name="Slicer_Region">#N/A</definedName>
    <definedName name="Slicer_Years__Invoice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6" l="1"/>
  <c r="E31" i="8"/>
  <c r="F31" i="8"/>
  <c r="G31" i="8"/>
  <c r="H31" i="8"/>
  <c r="E32" i="8"/>
  <c r="F32" i="8"/>
  <c r="G32" i="8"/>
  <c r="H32" i="8"/>
  <c r="E33" i="8"/>
  <c r="F33" i="8"/>
  <c r="G33" i="8"/>
  <c r="H33" i="8"/>
  <c r="E34" i="8"/>
  <c r="F34" i="8"/>
  <c r="G34" i="8"/>
  <c r="H34" i="8"/>
  <c r="E35" i="8"/>
  <c r="F35" i="8"/>
  <c r="G35" i="8"/>
  <c r="H35" i="8"/>
  <c r="E36" i="8"/>
  <c r="F36" i="8"/>
  <c r="G36" i="8"/>
  <c r="H36" i="8"/>
  <c r="E37" i="8"/>
  <c r="F37" i="8"/>
  <c r="G37" i="8"/>
  <c r="H37" i="8"/>
  <c r="F30" i="8"/>
  <c r="G30" i="8"/>
  <c r="H30" i="8"/>
  <c r="E30" i="8"/>
  <c r="H13" i="6"/>
  <c r="I13" i="6"/>
  <c r="J13" i="6"/>
  <c r="H14" i="6"/>
  <c r="I14" i="6"/>
  <c r="J14" i="6"/>
  <c r="I15" i="6"/>
  <c r="J15" i="6"/>
  <c r="K15" i="6" s="1"/>
  <c r="H16" i="6"/>
  <c r="I16" i="6"/>
  <c r="J16" i="6"/>
  <c r="K16" i="6" s="1"/>
  <c r="H17" i="6"/>
  <c r="I17" i="6"/>
  <c r="J17" i="6"/>
  <c r="H18" i="6"/>
  <c r="I18" i="6"/>
  <c r="J18" i="6"/>
  <c r="I12" i="6"/>
  <c r="J12" i="6"/>
  <c r="K12" i="6" s="1"/>
  <c r="H12" i="6"/>
  <c r="E18" i="6"/>
  <c r="D12" i="6"/>
  <c r="E12" i="6"/>
  <c r="D13" i="6"/>
  <c r="E13" i="6"/>
  <c r="D14" i="6"/>
  <c r="E14" i="6"/>
  <c r="D15" i="6"/>
  <c r="E15" i="6"/>
  <c r="D16" i="6"/>
  <c r="E16" i="6"/>
  <c r="D17" i="6"/>
  <c r="E17" i="6"/>
  <c r="D18" i="6"/>
  <c r="C13" i="6"/>
  <c r="C14" i="6"/>
  <c r="C15" i="6"/>
  <c r="C16" i="6"/>
  <c r="C17" i="6"/>
  <c r="C18" i="6"/>
  <c r="C12" i="6"/>
  <c r="K14" i="6" l="1"/>
  <c r="F13" i="6"/>
  <c r="F14" i="6"/>
  <c r="F17" i="6"/>
  <c r="K13" i="6"/>
  <c r="K17" i="6"/>
  <c r="F15" i="6"/>
  <c r="F16" i="6"/>
  <c r="K18" i="6"/>
  <c r="F12" i="6"/>
  <c r="F18" i="6"/>
</calcChain>
</file>

<file path=xl/sharedStrings.xml><?xml version="1.0" encoding="utf-8"?>
<sst xmlns="http://schemas.openxmlformats.org/spreadsheetml/2006/main" count="48317" uniqueCount="163">
  <si>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</si>
  <si>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</si>
  <si>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</si>
  <si>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</si>
  <si>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</si>
  <si>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</si>
  <si>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</si>
  <si>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</si>
  <si>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</si>
  <si>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</si>
  <si>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</si>
  <si>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</si>
  <si>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</si>
  <si>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</si>
  <si>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</si>
  <si>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</si>
  <si>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</si>
  <si>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</si>
  <si>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</si>
  <si>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</si>
  <si>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</si>
  <si>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</si>
  <si>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</si>
  <si>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</si>
  <si>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</si>
  <si>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</si>
  <si>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</si>
  <si>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</si>
  <si>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</si>
  <si>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</si>
  <si>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</si>
  <si>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</si>
  <si>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</si>
  <si>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</si>
  <si>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</si>
  <si>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</si>
  <si>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</si>
  <si>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</si>
  <si>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</si>
  <si>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</si>
  <si>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</si>
  <si>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</si>
  <si>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</si>
  <si>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</si>
  <si>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</si>
  <si>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</si>
  <si>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</si>
  <si>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</si>
  <si>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</si>
  <si>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</si>
  <si>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</si>
  <si>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</si>
  <si>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</si>
  <si>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</si>
  <si>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</si>
  <si>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</si>
  <si>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</si>
  <si>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</si>
  <si>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</si>
  <si>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</si>
  <si>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</si>
  <si>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</si>
  <si>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</si>
  <si>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</si>
  <si>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</si>
  <si>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</si>
  <si>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</si>
  <si>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</si>
  <si>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</si>
  <si>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</si>
  <si>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</si>
  <si>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</si>
  <si>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</si>
  <si>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</si>
  <si>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</si>
  <si>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</si>
  <si>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</si>
  <si>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</si>
  <si>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</si>
  <si>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</si>
  <si>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</si>
  <si>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</si>
  <si>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</si>
  <si>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</si>
  <si>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</si>
  <si>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</si>
  <si>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</si>
  <si>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</si>
  <si>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</si>
  <si>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</si>
  <si>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</si>
  <si>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</si>
  <si>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</si>
  <si>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</si>
  <si>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</si>
  <si>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</si>
  <si>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</si>
  <si>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</si>
  <si>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</si>
  <si>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</si>
  <si>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</si>
  <si>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</si>
  <si>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</si>
  <si>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</si>
  <si>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</si>
  <si>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</si>
  <si>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</si>
  <si>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</si>
  <si>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</si>
  <si>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</si>
  <si>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</si>
  <si>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</si>
  <si>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</si>
  <si>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</si>
  <si>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</si>
  <si>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</si>
  <si>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</si>
  <si>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</si>
  <si>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</si>
  <si>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</si>
  <si>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</si>
  <si>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</si>
  <si>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</si>
  <si>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</si>
  <si>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</si>
  <si>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</si>
  <si>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</si>
  <si>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</si>
  <si>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</si>
  <si>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</si>
  <si>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</si>
  <si>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</si>
  <si>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</si>
  <si>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</si>
  <si>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</si>
  <si>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</si>
  <si>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</si>
  <si>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</si>
  <si>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Sales by Beverage brand</t>
  </si>
  <si>
    <t>Sales By Retailer</t>
  </si>
  <si>
    <t>Brand</t>
  </si>
  <si>
    <t>Sales 2022</t>
  </si>
  <si>
    <t>Sales2023</t>
  </si>
  <si>
    <t>Variance</t>
  </si>
  <si>
    <t>Sales2022</t>
  </si>
  <si>
    <t xml:space="preserve"> </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</si>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</sst>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C09]#,##0.00"/>
  </numFmts>
  <fonts count="15"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sz val="12"/>
      <color theme="0"/>
      <name val="Calibri"/>
      <family val="2"/>
      <scheme val="minor"/>
    </font>
    <font>
      <sz val="12"/>
      <color theme="0"/>
      <name val="ADLaM Display"/>
    </font>
  </fonts>
  <fills count="8">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7" tint="0.59999389629810485"/>
        <bgColor indexed="64"/>
      </patternFill>
    </fill>
  </fills>
  <borders count="12">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0" fontId="13" fillId="5" borderId="0" xfId="0" applyFont="1" applyFill="1"/>
    <xf numFmtId="0" fontId="0" fillId="6" borderId="0" xfId="0" applyFill="1"/>
    <xf numFmtId="0" fontId="0" fillId="0" borderId="0" xfId="0" pivotButton="1"/>
    <xf numFmtId="0" fontId="0" fillId="0" borderId="0" xfId="0" applyAlignment="1">
      <alignment horizontal="left"/>
    </xf>
    <xf numFmtId="3" fontId="0" fillId="0" borderId="0" xfId="0" applyNumberFormat="1"/>
    <xf numFmtId="0" fontId="0" fillId="7" borderId="11" xfId="0" applyFill="1" applyBorder="1"/>
    <xf numFmtId="3" fontId="0" fillId="7" borderId="11" xfId="0" applyNumberFormat="1" applyFill="1" applyBorder="1"/>
    <xf numFmtId="166" fontId="0" fillId="0" borderId="0" xfId="0" applyNumberFormat="1"/>
    <xf numFmtId="0" fontId="13" fillId="6" borderId="0" xfId="0" applyFont="1" applyFill="1" applyAlignment="1">
      <alignment horizontal="center"/>
    </xf>
    <xf numFmtId="0" fontId="14" fillId="6" borderId="0" xfId="0" applyFont="1" applyFill="1" applyAlignment="1">
      <alignment horizontal="center"/>
    </xf>
    <xf numFmtId="0" fontId="0" fillId="0" borderId="0" xfId="0" applyNumberFormat="1"/>
  </cellXfs>
  <cellStyles count="2">
    <cellStyle name="Hyperlink 2" xfId="1" xr:uid="{229837FD-7C70-47AC-B854-CBC5538B0B97}"/>
    <cellStyle name="Normal" xfId="0" builtinId="0"/>
  </cellStyles>
  <dxfs count="55">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numFmt numFmtId="3" formatCode="#,##0"/>
    </dxf>
    <dxf>
      <numFmt numFmtId="3" formatCode="#,##0"/>
    </dxf>
    <dxf>
      <numFmt numFmtId="3" formatCode="#,##0"/>
    </dxf>
    <dxf>
      <numFmt numFmtId="166" formatCode="[$$-C09]#,##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6" formatCode="[$$-C09]#,##0.00"/>
    </dxf>
    <dxf>
      <numFmt numFmtId="3" formatCode="#,##0"/>
    </dxf>
    <dxf>
      <numFmt numFmtId="3" formatCode="#,##0"/>
    </dxf>
    <dxf>
      <numFmt numFmtId="3" formatCode="#,##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Analysis!$E$30:$F$37</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Analysis!$G$30:$G$37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8D42-450F-A7BD-F6522B6FC9C2}"/>
            </c:ext>
          </c:extLst>
        </c:ser>
        <c:dLbls>
          <c:showLegendKey val="0"/>
          <c:showVal val="0"/>
          <c:showCatName val="0"/>
          <c:showSerName val="0"/>
          <c:showPercent val="0"/>
          <c:showBubbleSize val="0"/>
        </c:dLbls>
        <c:gapWidth val="219"/>
        <c:axId val="564125968"/>
        <c:axId val="564126448"/>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f>Analysis!$E$30:$F$37</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Analysis!$H$30:$H$37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8D42-450F-A7BD-F6522B6FC9C2}"/>
            </c:ext>
          </c:extLst>
        </c:ser>
        <c:dLbls>
          <c:showLegendKey val="0"/>
          <c:showVal val="0"/>
          <c:showCatName val="0"/>
          <c:showSerName val="0"/>
          <c:showPercent val="0"/>
          <c:showBubbleSize val="0"/>
        </c:dLbls>
        <c:marker val="1"/>
        <c:smooth val="0"/>
        <c:axId val="564116848"/>
        <c:axId val="564112048"/>
      </c:lineChart>
      <c:catAx>
        <c:axId val="56412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26448"/>
        <c:crosses val="autoZero"/>
        <c:auto val="1"/>
        <c:lblAlgn val="ctr"/>
        <c:lblOffset val="100"/>
        <c:noMultiLvlLbl val="0"/>
      </c:catAx>
      <c:valAx>
        <c:axId val="564126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25968"/>
        <c:crosses val="autoZero"/>
        <c:crossBetween val="between"/>
      </c:valAx>
      <c:valAx>
        <c:axId val="5641120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16848"/>
        <c:crosses val="max"/>
        <c:crossBetween val="between"/>
      </c:valAx>
      <c:catAx>
        <c:axId val="564116848"/>
        <c:scaling>
          <c:orientation val="minMax"/>
        </c:scaling>
        <c:delete val="1"/>
        <c:axPos val="b"/>
        <c:numFmt formatCode="General" sourceLinked="1"/>
        <c:majorTickMark val="out"/>
        <c:minorTickMark val="none"/>
        <c:tickLblPos val="nextTo"/>
        <c:crossAx val="5641120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commons.wikimedia.org/wiki/File:Visual_of_USA_Flag_stars_and_stripes_FJM88NL.jpg" TargetMode="External"/><Relationship Id="rId2" Type="http://schemas.openxmlformats.org/officeDocument/2006/relationships/image" Target="../media/image3.jpeg"/><Relationship Id="rId1" Type="http://schemas.openxmlformats.org/officeDocument/2006/relationships/image" Target="../media/image2.png"/><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7620</xdr:colOff>
      <xdr:row>1</xdr:row>
      <xdr:rowOff>7619</xdr:rowOff>
    </xdr:from>
    <xdr:to>
      <xdr:col>11</xdr:col>
      <xdr:colOff>60960</xdr:colOff>
      <xdr:row>5</xdr:row>
      <xdr:rowOff>58118</xdr:rowOff>
    </xdr:to>
    <xdr:sp macro="" textlink="">
      <xdr:nvSpPr>
        <xdr:cNvPr id="2" name="Rectangle 1">
          <a:extLst>
            <a:ext uri="{FF2B5EF4-FFF2-40B4-BE49-F238E27FC236}">
              <a16:creationId xmlns:a16="http://schemas.microsoft.com/office/drawing/2014/main" id="{E3C9B56B-DE5D-B155-417C-767CB8A032E2}"/>
            </a:ext>
          </a:extLst>
        </xdr:cNvPr>
        <xdr:cNvSpPr/>
      </xdr:nvSpPr>
      <xdr:spPr>
        <a:xfrm>
          <a:off x="2564840" y="207805"/>
          <a:ext cx="7725001" cy="851245"/>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latin typeface="Amasis MT Pro Medium" panose="02040604050005020304" pitchFamily="18" charset="0"/>
              <a:cs typeface="Akhbar MT" pitchFamily="2" charset="-78"/>
            </a:rPr>
            <a:t>Coca</a:t>
          </a:r>
          <a:r>
            <a:rPr lang="en-IN" sz="2800" baseline="0">
              <a:latin typeface="Amasis MT Pro Medium" panose="02040604050005020304" pitchFamily="18" charset="0"/>
              <a:cs typeface="Akhbar MT" pitchFamily="2" charset="-78"/>
            </a:rPr>
            <a:t> -Cola USA Retailer Dashboard</a:t>
          </a:r>
        </a:p>
        <a:p>
          <a:pPr algn="l"/>
          <a:r>
            <a:rPr lang="en-IN" sz="1200" baseline="0">
              <a:latin typeface="Amasis MT Pro Medium" panose="02040604050005020304" pitchFamily="18" charset="0"/>
              <a:cs typeface="Akhbar MT" pitchFamily="2" charset="-78"/>
            </a:rPr>
            <a:t>Figures in USD</a:t>
          </a:r>
          <a:endParaRPr lang="en-IN" sz="1200">
            <a:latin typeface="Amasis MT Pro Medium" panose="02040604050005020304" pitchFamily="18" charset="0"/>
            <a:cs typeface="Akhbar MT" pitchFamily="2" charset="-78"/>
          </a:endParaRPr>
        </a:p>
      </xdr:txBody>
    </xdr:sp>
    <xdr:clientData/>
  </xdr:twoCellAnchor>
  <xdr:twoCellAnchor>
    <xdr:from>
      <xdr:col>2</xdr:col>
      <xdr:colOff>38100</xdr:colOff>
      <xdr:row>5</xdr:row>
      <xdr:rowOff>152400</xdr:rowOff>
    </xdr:from>
    <xdr:to>
      <xdr:col>3</xdr:col>
      <xdr:colOff>609600</xdr:colOff>
      <xdr:row>8</xdr:row>
      <xdr:rowOff>38100</xdr:rowOff>
    </xdr:to>
    <xdr:sp macro="" textlink="">
      <xdr:nvSpPr>
        <xdr:cNvPr id="3" name="Rectangle 2">
          <a:extLst>
            <a:ext uri="{FF2B5EF4-FFF2-40B4-BE49-F238E27FC236}">
              <a16:creationId xmlns:a16="http://schemas.microsoft.com/office/drawing/2014/main" id="{EF209EFA-805C-CFB0-CE0B-C978B269C7A8}"/>
            </a:ext>
          </a:extLst>
        </xdr:cNvPr>
        <xdr:cNvSpPr/>
      </xdr:nvSpPr>
      <xdr:spPr>
        <a:xfrm>
          <a:off x="2598420" y="1143000"/>
          <a:ext cx="1424940" cy="480060"/>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         Total sales</a:t>
          </a:r>
        </a:p>
      </xdr:txBody>
    </xdr:sp>
    <xdr:clientData/>
  </xdr:twoCellAnchor>
  <xdr:twoCellAnchor>
    <xdr:from>
      <xdr:col>4</xdr:col>
      <xdr:colOff>125413</xdr:colOff>
      <xdr:row>5</xdr:row>
      <xdr:rowOff>160655</xdr:rowOff>
    </xdr:from>
    <xdr:to>
      <xdr:col>5</xdr:col>
      <xdr:colOff>750253</xdr:colOff>
      <xdr:row>8</xdr:row>
      <xdr:rowOff>46355</xdr:rowOff>
    </xdr:to>
    <xdr:sp macro="" textlink="">
      <xdr:nvSpPr>
        <xdr:cNvPr id="4" name="Rectangle 3">
          <a:extLst>
            <a:ext uri="{FF2B5EF4-FFF2-40B4-BE49-F238E27FC236}">
              <a16:creationId xmlns:a16="http://schemas.microsoft.com/office/drawing/2014/main" id="{11B94C05-7A1E-445D-9492-1F148CBE142E}"/>
            </a:ext>
          </a:extLst>
        </xdr:cNvPr>
        <xdr:cNvSpPr/>
      </xdr:nvSpPr>
      <xdr:spPr>
        <a:xfrm>
          <a:off x="4403726" y="1152843"/>
          <a:ext cx="1482090" cy="481012"/>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         </a:t>
          </a:r>
          <a:r>
            <a:rPr lang="en-IN" sz="1100" baseline="0">
              <a:solidFill>
                <a:schemeClr val="tx1"/>
              </a:solidFill>
              <a:effectLst/>
              <a:latin typeface="+mn-lt"/>
              <a:ea typeface="+mn-ea"/>
              <a:cs typeface="+mn-cs"/>
            </a:rPr>
            <a:t> </a:t>
          </a:r>
          <a:r>
            <a:rPr lang="en-IN" sz="1100">
              <a:solidFill>
                <a:schemeClr val="tx1"/>
              </a:solidFill>
              <a:effectLst/>
              <a:latin typeface="+mn-lt"/>
              <a:ea typeface="+mn-ea"/>
              <a:cs typeface="+mn-cs"/>
            </a:rPr>
            <a:t>Units</a:t>
          </a:r>
          <a:r>
            <a:rPr lang="en-IN" sz="1100" baseline="0">
              <a:solidFill>
                <a:schemeClr val="tx1"/>
              </a:solidFill>
              <a:effectLst/>
              <a:latin typeface="+mn-lt"/>
              <a:ea typeface="+mn-ea"/>
              <a:cs typeface="+mn-cs"/>
            </a:rPr>
            <a:t> Sold</a:t>
          </a:r>
          <a:endParaRPr lang="en-IN">
            <a:solidFill>
              <a:schemeClr val="tx1"/>
            </a:solidFill>
            <a:effectLst/>
          </a:endParaRPr>
        </a:p>
      </xdr:txBody>
    </xdr:sp>
    <xdr:clientData/>
  </xdr:twoCellAnchor>
  <xdr:twoCellAnchor>
    <xdr:from>
      <xdr:col>7</xdr:col>
      <xdr:colOff>53340</xdr:colOff>
      <xdr:row>5</xdr:row>
      <xdr:rowOff>153988</xdr:rowOff>
    </xdr:from>
    <xdr:to>
      <xdr:col>8</xdr:col>
      <xdr:colOff>681990</xdr:colOff>
      <xdr:row>8</xdr:row>
      <xdr:rowOff>39688</xdr:rowOff>
    </xdr:to>
    <xdr:sp macro="" textlink="">
      <xdr:nvSpPr>
        <xdr:cNvPr id="5" name="Rectangle 4">
          <a:extLst>
            <a:ext uri="{FF2B5EF4-FFF2-40B4-BE49-F238E27FC236}">
              <a16:creationId xmlns:a16="http://schemas.microsoft.com/office/drawing/2014/main" id="{85787218-2A24-4D9F-9C29-475338F406AD}"/>
            </a:ext>
          </a:extLst>
        </xdr:cNvPr>
        <xdr:cNvSpPr/>
      </xdr:nvSpPr>
      <xdr:spPr>
        <a:xfrm>
          <a:off x="6903403" y="1146176"/>
          <a:ext cx="1485900" cy="481012"/>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       Average</a:t>
          </a:r>
          <a:r>
            <a:rPr lang="en-IN" sz="1100" baseline="0">
              <a:solidFill>
                <a:schemeClr val="tx1"/>
              </a:solidFill>
              <a:effectLst/>
              <a:latin typeface="+mn-lt"/>
              <a:ea typeface="+mn-ea"/>
              <a:cs typeface="+mn-cs"/>
            </a:rPr>
            <a:t> Price</a:t>
          </a:r>
          <a:endParaRPr lang="en-IN">
            <a:solidFill>
              <a:schemeClr val="tx1"/>
            </a:solidFill>
            <a:effectLst/>
          </a:endParaRPr>
        </a:p>
        <a:p>
          <a:pPr algn="l"/>
          <a:endParaRPr lang="en-IN" sz="1100"/>
        </a:p>
      </xdr:txBody>
    </xdr:sp>
    <xdr:clientData/>
  </xdr:twoCellAnchor>
  <xdr:twoCellAnchor>
    <xdr:from>
      <xdr:col>9</xdr:col>
      <xdr:colOff>252730</xdr:colOff>
      <xdr:row>5</xdr:row>
      <xdr:rowOff>154941</xdr:rowOff>
    </xdr:from>
    <xdr:to>
      <xdr:col>11</xdr:col>
      <xdr:colOff>20320</xdr:colOff>
      <xdr:row>8</xdr:row>
      <xdr:rowOff>40324</xdr:rowOff>
    </xdr:to>
    <xdr:sp macro="" textlink="">
      <xdr:nvSpPr>
        <xdr:cNvPr id="6" name="Rectangle 5">
          <a:extLst>
            <a:ext uri="{FF2B5EF4-FFF2-40B4-BE49-F238E27FC236}">
              <a16:creationId xmlns:a16="http://schemas.microsoft.com/office/drawing/2014/main" id="{4369CEF3-73E8-4AC8-A802-CCC86511D63D}"/>
            </a:ext>
          </a:extLst>
        </xdr:cNvPr>
        <xdr:cNvSpPr/>
      </xdr:nvSpPr>
      <xdr:spPr>
        <a:xfrm>
          <a:off x="8817293" y="1147129"/>
          <a:ext cx="1482090" cy="480695"/>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Total</a:t>
          </a:r>
          <a:r>
            <a:rPr lang="en-IN" sz="1100" baseline="0">
              <a:solidFill>
                <a:schemeClr val="tx1"/>
              </a:solidFill>
            </a:rPr>
            <a:t> Operating Profit</a:t>
          </a:r>
          <a:endParaRPr lang="en-IN" sz="1100">
            <a:solidFill>
              <a:schemeClr val="tx1"/>
            </a:solidFill>
          </a:endParaRPr>
        </a:p>
      </xdr:txBody>
    </xdr:sp>
    <xdr:clientData/>
  </xdr:twoCellAnchor>
  <xdr:twoCellAnchor editAs="oneCell">
    <xdr:from>
      <xdr:col>0</xdr:col>
      <xdr:colOff>0</xdr:colOff>
      <xdr:row>1</xdr:row>
      <xdr:rowOff>1</xdr:rowOff>
    </xdr:from>
    <xdr:to>
      <xdr:col>0</xdr:col>
      <xdr:colOff>1693329</xdr:colOff>
      <xdr:row>3</xdr:row>
      <xdr:rowOff>134937</xdr:rowOff>
    </xdr:to>
    <xdr:pic>
      <xdr:nvPicPr>
        <xdr:cNvPr id="8" name="Picture 7">
          <a:extLst>
            <a:ext uri="{FF2B5EF4-FFF2-40B4-BE49-F238E27FC236}">
              <a16:creationId xmlns:a16="http://schemas.microsoft.com/office/drawing/2014/main" id="{FDF69AFA-D772-9856-3E88-9B8FC9B86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8439"/>
          <a:ext cx="1693329" cy="531811"/>
        </a:xfrm>
        <a:prstGeom prst="rect">
          <a:avLst/>
        </a:prstGeom>
      </xdr:spPr>
    </xdr:pic>
    <xdr:clientData/>
  </xdr:twoCellAnchor>
  <xdr:twoCellAnchor editAs="oneCell">
    <xdr:from>
      <xdr:col>9</xdr:col>
      <xdr:colOff>323532</xdr:colOff>
      <xdr:row>1</xdr:row>
      <xdr:rowOff>79375</xdr:rowOff>
    </xdr:from>
    <xdr:to>
      <xdr:col>11</xdr:col>
      <xdr:colOff>7938</xdr:colOff>
      <xdr:row>4</xdr:row>
      <xdr:rowOff>189951</xdr:rowOff>
    </xdr:to>
    <xdr:pic>
      <xdr:nvPicPr>
        <xdr:cNvPr id="10" name="Picture 9">
          <a:extLst>
            <a:ext uri="{FF2B5EF4-FFF2-40B4-BE49-F238E27FC236}">
              <a16:creationId xmlns:a16="http://schemas.microsoft.com/office/drawing/2014/main" id="{FACD386D-8C29-1E36-49B0-9E472AE493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8888095" y="277813"/>
          <a:ext cx="1398906" cy="705888"/>
        </a:xfrm>
        <a:prstGeom prst="rect">
          <a:avLst/>
        </a:prstGeom>
      </xdr:spPr>
    </xdr:pic>
    <xdr:clientData/>
  </xdr:twoCellAnchor>
  <xdr:twoCellAnchor>
    <xdr:from>
      <xdr:col>2</xdr:col>
      <xdr:colOff>141403</xdr:colOff>
      <xdr:row>6</xdr:row>
      <xdr:rowOff>94268</xdr:rowOff>
    </xdr:from>
    <xdr:to>
      <xdr:col>3</xdr:col>
      <xdr:colOff>487052</xdr:colOff>
      <xdr:row>7</xdr:row>
      <xdr:rowOff>164969</xdr:rowOff>
    </xdr:to>
    <xdr:sp macro="" textlink="Analysis!A4">
      <xdr:nvSpPr>
        <xdr:cNvPr id="12" name="TextBox 11">
          <a:extLst>
            <a:ext uri="{FF2B5EF4-FFF2-40B4-BE49-F238E27FC236}">
              <a16:creationId xmlns:a16="http://schemas.microsoft.com/office/drawing/2014/main" id="{87C629E4-CFD0-FF27-C5AD-9D3F33FEF74C}"/>
            </a:ext>
          </a:extLst>
        </xdr:cNvPr>
        <xdr:cNvSpPr txBox="1"/>
      </xdr:nvSpPr>
      <xdr:spPr>
        <a:xfrm>
          <a:off x="2702351" y="1272619"/>
          <a:ext cx="1201917" cy="267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6EBAC7-31CB-4DEB-94C2-8F6197CC43AE}" type="TxLink">
            <a:rPr lang="en-US" sz="1600" b="0" i="0" u="none" strike="noStrike">
              <a:solidFill>
                <a:schemeClr val="tx1"/>
              </a:solidFill>
              <a:latin typeface="Calibri"/>
              <a:ea typeface="Calibri"/>
              <a:cs typeface="Calibri"/>
            </a:rPr>
            <a:pPr/>
            <a:t>1,20,16,665</a:t>
          </a:fld>
          <a:endParaRPr lang="en-IN" sz="1400">
            <a:solidFill>
              <a:schemeClr val="tx1"/>
            </a:solidFill>
          </a:endParaRPr>
        </a:p>
      </xdr:txBody>
    </xdr:sp>
    <xdr:clientData/>
  </xdr:twoCellAnchor>
  <xdr:twoCellAnchor>
    <xdr:from>
      <xdr:col>4</xdr:col>
      <xdr:colOff>282804</xdr:colOff>
      <xdr:row>6</xdr:row>
      <xdr:rowOff>94268</xdr:rowOff>
    </xdr:from>
    <xdr:to>
      <xdr:col>5</xdr:col>
      <xdr:colOff>628453</xdr:colOff>
      <xdr:row>7</xdr:row>
      <xdr:rowOff>164969</xdr:rowOff>
    </xdr:to>
    <xdr:sp macro="" textlink="Analysis!B4">
      <xdr:nvSpPr>
        <xdr:cNvPr id="13" name="TextBox 12">
          <a:extLst>
            <a:ext uri="{FF2B5EF4-FFF2-40B4-BE49-F238E27FC236}">
              <a16:creationId xmlns:a16="http://schemas.microsoft.com/office/drawing/2014/main" id="{BDB23269-3D75-E444-6FDC-593151B395F6}"/>
            </a:ext>
          </a:extLst>
        </xdr:cNvPr>
        <xdr:cNvSpPr txBox="1"/>
      </xdr:nvSpPr>
      <xdr:spPr>
        <a:xfrm>
          <a:off x="4556289" y="1272619"/>
          <a:ext cx="1201917" cy="267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75ECA5B-4BDF-4957-94FE-A813994110EE}" type="TxLink">
            <a:rPr lang="en-US" sz="1600" b="0" i="0" u="none" strike="noStrike">
              <a:solidFill>
                <a:schemeClr val="tx1"/>
              </a:solidFill>
              <a:latin typeface="Calibri"/>
              <a:ea typeface="Calibri"/>
              <a:cs typeface="Calibri"/>
            </a:rPr>
            <a:pPr marL="0" indent="0"/>
            <a:t>2,47,88,610</a:t>
          </a:fld>
          <a:endParaRPr lang="en-IN" sz="1600" b="0" i="0" u="none" strike="noStrike">
            <a:solidFill>
              <a:schemeClr val="tx1"/>
            </a:solidFill>
            <a:latin typeface="Calibri"/>
            <a:ea typeface="Calibri"/>
            <a:cs typeface="Calibri"/>
          </a:endParaRPr>
        </a:p>
      </xdr:txBody>
    </xdr:sp>
    <xdr:clientData/>
  </xdr:twoCellAnchor>
  <xdr:twoCellAnchor>
    <xdr:from>
      <xdr:col>7</xdr:col>
      <xdr:colOff>251381</xdr:colOff>
      <xdr:row>6</xdr:row>
      <xdr:rowOff>94268</xdr:rowOff>
    </xdr:from>
    <xdr:to>
      <xdr:col>8</xdr:col>
      <xdr:colOff>597030</xdr:colOff>
      <xdr:row>7</xdr:row>
      <xdr:rowOff>164969</xdr:rowOff>
    </xdr:to>
    <xdr:sp macro="" textlink="Analysis!C4">
      <xdr:nvSpPr>
        <xdr:cNvPr id="14" name="TextBox 13">
          <a:extLst>
            <a:ext uri="{FF2B5EF4-FFF2-40B4-BE49-F238E27FC236}">
              <a16:creationId xmlns:a16="http://schemas.microsoft.com/office/drawing/2014/main" id="{7631539A-783C-5170-E943-BF2C9B717F81}"/>
            </a:ext>
          </a:extLst>
        </xdr:cNvPr>
        <xdr:cNvSpPr txBox="1"/>
      </xdr:nvSpPr>
      <xdr:spPr>
        <a:xfrm>
          <a:off x="7093670" y="1272619"/>
          <a:ext cx="1201917" cy="267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1A7B7C4-F301-4E87-974B-8C0EFA38C724}" type="TxLink">
            <a:rPr lang="en-US" sz="1600" b="0" i="0" u="none" strike="noStrike">
              <a:solidFill>
                <a:schemeClr val="tx1"/>
              </a:solidFill>
              <a:latin typeface="Calibri"/>
              <a:ea typeface="Calibri"/>
              <a:cs typeface="Calibri"/>
            </a:rPr>
            <a:pPr marL="0" indent="0"/>
            <a:t>$0.45</a:t>
          </a:fld>
          <a:endParaRPr lang="en-IN" sz="1600" b="0" i="0" u="none" strike="noStrike">
            <a:solidFill>
              <a:schemeClr val="tx1"/>
            </a:solidFill>
            <a:latin typeface="Calibri"/>
            <a:ea typeface="Calibri"/>
            <a:cs typeface="Calibri"/>
          </a:endParaRPr>
        </a:p>
      </xdr:txBody>
    </xdr:sp>
    <xdr:clientData/>
  </xdr:twoCellAnchor>
  <xdr:twoCellAnchor>
    <xdr:from>
      <xdr:col>9</xdr:col>
      <xdr:colOff>392784</xdr:colOff>
      <xdr:row>6</xdr:row>
      <xdr:rowOff>94268</xdr:rowOff>
    </xdr:from>
    <xdr:to>
      <xdr:col>10</xdr:col>
      <xdr:colOff>738433</xdr:colOff>
      <xdr:row>7</xdr:row>
      <xdr:rowOff>164969</xdr:rowOff>
    </xdr:to>
    <xdr:sp macro="" textlink="Analysis!D4">
      <xdr:nvSpPr>
        <xdr:cNvPr id="15" name="TextBox 14">
          <a:extLst>
            <a:ext uri="{FF2B5EF4-FFF2-40B4-BE49-F238E27FC236}">
              <a16:creationId xmlns:a16="http://schemas.microsoft.com/office/drawing/2014/main" id="{E4AFF5AB-C01D-6574-6463-D8B5A87FA8FE}"/>
            </a:ext>
          </a:extLst>
        </xdr:cNvPr>
        <xdr:cNvSpPr txBox="1"/>
      </xdr:nvSpPr>
      <xdr:spPr>
        <a:xfrm>
          <a:off x="8947609" y="1272619"/>
          <a:ext cx="1201917" cy="267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20C489-662D-4F84-9993-5051B7D798C1}" type="TxLink">
            <a:rPr lang="en-US" sz="1600" b="0" i="0" u="none" strike="noStrike">
              <a:solidFill>
                <a:schemeClr val="tx1"/>
              </a:solidFill>
              <a:latin typeface="Calibri"/>
              <a:ea typeface="Calibri"/>
              <a:cs typeface="Calibri"/>
            </a:rPr>
            <a:pPr marL="0" indent="0"/>
            <a:t>47,22,497</a:t>
          </a:fld>
          <a:endParaRPr lang="en-IN" sz="1600" b="0" i="0" u="none" strike="noStrike">
            <a:solidFill>
              <a:schemeClr val="tx1"/>
            </a:solidFill>
            <a:latin typeface="Calibri"/>
            <a:ea typeface="Calibri"/>
            <a:cs typeface="Calibri"/>
          </a:endParaRPr>
        </a:p>
      </xdr:txBody>
    </xdr:sp>
    <xdr:clientData/>
  </xdr:twoCellAnchor>
  <xdr:twoCellAnchor>
    <xdr:from>
      <xdr:col>2</xdr:col>
      <xdr:colOff>0</xdr:colOff>
      <xdr:row>23</xdr:row>
      <xdr:rowOff>0</xdr:rowOff>
    </xdr:from>
    <xdr:to>
      <xdr:col>11</xdr:col>
      <xdr:colOff>7855</xdr:colOff>
      <xdr:row>36</xdr:row>
      <xdr:rowOff>190108</xdr:rowOff>
    </xdr:to>
    <xdr:graphicFrame macro="">
      <xdr:nvGraphicFramePr>
        <xdr:cNvPr id="18" name="Chart 17">
          <a:extLst>
            <a:ext uri="{FF2B5EF4-FFF2-40B4-BE49-F238E27FC236}">
              <a16:creationId xmlns:a16="http://schemas.microsoft.com/office/drawing/2014/main" id="{69EAA5A7-3C92-418B-9A5B-222972645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141402</xdr:colOff>
      <xdr:row>5</xdr:row>
      <xdr:rowOff>54991</xdr:rowOff>
    </xdr:from>
    <xdr:to>
      <xdr:col>0</xdr:col>
      <xdr:colOff>1594701</xdr:colOff>
      <xdr:row>14</xdr:row>
      <xdr:rowOff>125691</xdr:rowOff>
    </xdr:to>
    <mc:AlternateContent xmlns:mc="http://schemas.openxmlformats.org/markup-compatibility/2006" xmlns:a14="http://schemas.microsoft.com/office/drawing/2010/main">
      <mc:Choice Requires="a14">
        <xdr:graphicFrame macro="">
          <xdr:nvGraphicFramePr>
            <xdr:cNvPr id="19" name="Region">
              <a:extLst>
                <a:ext uri="{FF2B5EF4-FFF2-40B4-BE49-F238E27FC236}">
                  <a16:creationId xmlns:a16="http://schemas.microsoft.com/office/drawing/2014/main" id="{60A9CA68-8F77-4322-A672-1BBB953DC02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1402" y="1028658"/>
              <a:ext cx="1453299" cy="1840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149257</xdr:colOff>
      <xdr:row>14</xdr:row>
      <xdr:rowOff>188538</xdr:rowOff>
    </xdr:from>
    <xdr:to>
      <xdr:col>0</xdr:col>
      <xdr:colOff>1586845</xdr:colOff>
      <xdr:row>19</xdr:row>
      <xdr:rowOff>141402</xdr:rowOff>
    </xdr:to>
    <mc:AlternateContent xmlns:mc="http://schemas.openxmlformats.org/markup-compatibility/2006" xmlns:a14="http://schemas.microsoft.com/office/drawing/2010/main">
      <mc:Choice Requires="a14">
        <xdr:graphicFrame macro="">
          <xdr:nvGraphicFramePr>
            <xdr:cNvPr id="20" name="Years (Invoice Date)">
              <a:extLst>
                <a:ext uri="{FF2B5EF4-FFF2-40B4-BE49-F238E27FC236}">
                  <a16:creationId xmlns:a16="http://schemas.microsoft.com/office/drawing/2014/main" id="{C357B4C6-B264-4466-9218-2A119E8F3F35}"/>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149257" y="2931738"/>
              <a:ext cx="1437588" cy="926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20</xdr:row>
      <xdr:rowOff>109979</xdr:rowOff>
    </xdr:from>
    <xdr:to>
      <xdr:col>1</xdr:col>
      <xdr:colOff>510619</xdr:colOff>
      <xdr:row>22</xdr:row>
      <xdr:rowOff>157113</xdr:rowOff>
    </xdr:to>
    <xdr:sp macro="" textlink="">
      <xdr:nvSpPr>
        <xdr:cNvPr id="21" name="TextBox 20">
          <a:extLst>
            <a:ext uri="{FF2B5EF4-FFF2-40B4-BE49-F238E27FC236}">
              <a16:creationId xmlns:a16="http://schemas.microsoft.com/office/drawing/2014/main" id="{15110EAF-544F-4017-BEE6-D3EA43CFCCD6}"/>
            </a:ext>
          </a:extLst>
        </xdr:cNvPr>
        <xdr:cNvSpPr txBox="1"/>
      </xdr:nvSpPr>
      <xdr:spPr>
        <a:xfrm>
          <a:off x="0" y="4087619"/>
          <a:ext cx="2217499" cy="44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tx1"/>
              </a:solidFill>
              <a:latin typeface="Bodoni MT Black" panose="02070A03080606020203" pitchFamily="18" charset="0"/>
              <a:ea typeface="Calibri"/>
              <a:cs typeface="Calibri"/>
            </a:rPr>
            <a:t>Last</a:t>
          </a:r>
          <a:r>
            <a:rPr lang="en-US" sz="1000" b="0" i="0" u="none" strike="noStrike" baseline="0">
              <a:solidFill>
                <a:schemeClr val="tx1"/>
              </a:solidFill>
              <a:latin typeface="Bodoni MT Black" panose="02070A03080606020203" pitchFamily="18" charset="0"/>
              <a:ea typeface="Calibri"/>
              <a:cs typeface="Calibri"/>
            </a:rPr>
            <a:t> update July 2024</a:t>
          </a:r>
          <a:endParaRPr lang="en-US" sz="1000" b="0" i="0" u="none" strike="noStrike">
            <a:solidFill>
              <a:schemeClr val="tx1"/>
            </a:solidFill>
            <a:latin typeface="Bodoni MT Black" panose="02070A03080606020203" pitchFamily="18" charset="0"/>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ina Shannen" refreshedDate="45483.467752777775" createdVersion="8" refreshedVersion="8" minRefreshableVersion="3" recordCount="9648" xr:uid="{EED74BCD-E4AE-4DA5-BC1B-6B96914365E1}">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5812646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A3D386-F65D-4354-8E18-9573ADE6B2B4}"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D38"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7681F6-B043-4EF6-B26D-0CC8D3A63DB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59E510-F838-4D31-B07E-692E6F727B1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487D79-F0BE-470E-9E4E-BB7574C9032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6"/>
    <dataField name="Sum of Operating Profit" fld="10" baseField="0" baseItem="0" numFmtId="3"/>
  </dataFields>
  <formats count="4">
    <format dxfId="54">
      <pivotArea outline="0" collapsedLevelsAreSubtotals="1" fieldPosition="0">
        <references count="1">
          <reference field="4294967294" count="1" selected="0">
            <x v="0"/>
          </reference>
        </references>
      </pivotArea>
    </format>
    <format dxfId="53">
      <pivotArea outline="0" collapsedLevelsAreSubtotals="1" fieldPosition="0">
        <references count="1">
          <reference field="4294967294" count="1" selected="0">
            <x v="1"/>
          </reference>
        </references>
      </pivotArea>
    </format>
    <format dxfId="52">
      <pivotArea outline="0" collapsedLevelsAreSubtotals="1" fieldPosition="0">
        <references count="1">
          <reference field="4294967294" count="1" selected="0">
            <x v="3"/>
          </reference>
        </references>
      </pivotArea>
    </format>
    <format dxfId="5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A4D6AC-97B3-449E-8AEA-D5057C7E4045}" sourceName="Region">
  <pivotTables>
    <pivotTable tabId="8" name="PivotTable1"/>
    <pivotTable tabId="8" name="PivotTable2"/>
    <pivotTable tabId="8" name="PivotTable3"/>
    <pivotTable tabId="8" name="PivotTable4"/>
  </pivotTables>
  <data>
    <tabular pivotCacheId="158126468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F471C4A6-D099-4548-B5B9-38AA93440663}" sourceName="Years (Invoice Date)">
  <pivotTables>
    <pivotTable tabId="8" name="PivotTable1"/>
  </pivotTables>
  <data>
    <tabular pivotCacheId="158126468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AD3201C-796F-4412-99B3-E21D4ED3B594}" cache="Slicer_Region" caption="Region" rowHeight="260350"/>
  <slicer name="Years (Invoice Date)" xr10:uid="{9318F716-DF74-4E9D-8E07-02EBF3B8A87A}"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50" dataDxfId="49" tableBorderDxfId="48">
  <autoFilter ref="B4:M9652" xr:uid="{241C6583-A395-494F-B34A-BA98EEB4132C}"/>
  <tableColumns count="12">
    <tableColumn id="1" xr3:uid="{72C602C4-76C4-4A75-933A-FDC9591C1526}" name="Retailer" dataDxfId="47"/>
    <tableColumn id="2" xr3:uid="{725FD838-82AA-427A-9CE2-6C04110A316D}" name="Retailer ID" dataDxfId="46"/>
    <tableColumn id="3" xr3:uid="{9C123582-20EA-467F-A5ED-8224D6001C00}" name="Invoice Date" dataDxfId="45"/>
    <tableColumn id="4" xr3:uid="{134DBAE7-3279-40E6-98D9-CBECFFFB85D5}" name="Region" dataDxfId="44"/>
    <tableColumn id="5" xr3:uid="{C2E2A540-5264-40E1-8C95-F5F8159FEF6D}" name="State" dataDxfId="43"/>
    <tableColumn id="6" xr3:uid="{6DD89386-635C-40C8-9606-F930BAB18D98}" name="City" dataDxfId="42"/>
    <tableColumn id="7" xr3:uid="{79044A14-8C29-4B84-AA06-8282B70BA02E}" name="Beverage Brand" dataDxfId="41"/>
    <tableColumn id="8" xr3:uid="{A75130C6-6732-4DA3-A42A-8ECCD7E66F61}" name="Price per Unit" dataDxfId="40"/>
    <tableColumn id="9" xr3:uid="{3E7FDD09-C8F4-41A0-8B3E-09F0A7E4D8AD}" name="Units Sold" dataDxfId="39"/>
    <tableColumn id="10" xr3:uid="{521D1DF4-DD00-4778-9BB1-91E31DADFF87}" name="Total Sales" dataDxfId="38"/>
    <tableColumn id="11" xr3:uid="{94400550-7002-4F21-A27B-497430EA373F}" name="Operating Profit" dataDxfId="37"/>
    <tableColumn id="12" xr3:uid="{2526BB74-C8C1-4549-9ED9-43B205AA3AC6}" name="Operating Margin" dataDxfId="3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7AA6-B3BE-423D-84CC-BF75B12AA2C0}">
  <dimension ref="B3:D16"/>
  <sheetViews>
    <sheetView showGridLines="0" zoomScale="110" zoomScaleNormal="110" workbookViewId="0">
      <selection activeCell="C9" sqref="C9"/>
    </sheetView>
  </sheetViews>
  <sheetFormatPr defaultColWidth="10.796875" defaultRowHeight="15.6" x14ac:dyDescent="0.3"/>
  <cols>
    <col min="1" max="1" width="10.796875" style="13"/>
    <col min="2" max="2" width="8.5" style="13" customWidth="1"/>
    <col min="3" max="3" width="102.69921875" style="13" bestFit="1" customWidth="1"/>
    <col min="4" max="4" width="9.5" style="13" customWidth="1"/>
    <col min="5" max="16384" width="10.796875" style="13"/>
  </cols>
  <sheetData>
    <row r="3" spans="2:4" ht="61.2" x14ac:dyDescent="0.3">
      <c r="B3" s="10"/>
      <c r="C3" s="11" t="s">
        <v>137</v>
      </c>
      <c r="D3" s="12"/>
    </row>
    <row r="4" spans="2:4" ht="54" customHeight="1" x14ac:dyDescent="0.3">
      <c r="B4" s="14"/>
      <c r="C4" s="15"/>
      <c r="D4" s="16"/>
    </row>
    <row r="5" spans="2:4" ht="31.95" customHeight="1" x14ac:dyDescent="0.3">
      <c r="B5" s="14"/>
      <c r="C5" s="15"/>
      <c r="D5" s="16"/>
    </row>
    <row r="6" spans="2:4" x14ac:dyDescent="0.3">
      <c r="B6" s="14"/>
      <c r="C6"/>
      <c r="D6" s="16"/>
    </row>
    <row r="7" spans="2:4" s="20" customFormat="1" ht="21" x14ac:dyDescent="0.4">
      <c r="B7" s="17"/>
      <c r="C7" s="18" t="s">
        <v>131</v>
      </c>
      <c r="D7" s="19"/>
    </row>
    <row r="8" spans="2:4" s="20" customFormat="1" x14ac:dyDescent="0.3">
      <c r="B8" s="17"/>
      <c r="C8" s="21"/>
      <c r="D8" s="19"/>
    </row>
    <row r="9" spans="2:4" s="24" customFormat="1" ht="25.8" x14ac:dyDescent="0.3">
      <c r="B9" s="22"/>
      <c r="C9" s="31" t="s">
        <v>132</v>
      </c>
      <c r="D9" s="23"/>
    </row>
    <row r="10" spans="2:4" x14ac:dyDescent="0.3">
      <c r="B10" s="14"/>
      <c r="C10"/>
      <c r="D10" s="16"/>
    </row>
    <row r="11" spans="2:4" ht="18" x14ac:dyDescent="0.35">
      <c r="B11" s="14"/>
      <c r="C11" s="25" t="s">
        <v>133</v>
      </c>
      <c r="D11" s="16"/>
    </row>
    <row r="12" spans="2:4" x14ac:dyDescent="0.3">
      <c r="B12" s="14"/>
      <c r="C12"/>
      <c r="D12" s="16"/>
    </row>
    <row r="13" spans="2:4" x14ac:dyDescent="0.3">
      <c r="B13" s="14"/>
      <c r="C13" s="26" t="s">
        <v>134</v>
      </c>
      <c r="D13" s="16"/>
    </row>
    <row r="14" spans="2:4" x14ac:dyDescent="0.3">
      <c r="B14" s="14"/>
      <c r="C14" t="s">
        <v>135</v>
      </c>
      <c r="D14" s="16"/>
    </row>
    <row r="15" spans="2:4" ht="31.2" x14ac:dyDescent="0.3">
      <c r="B15" s="14"/>
      <c r="C15" s="27" t="s">
        <v>136</v>
      </c>
      <c r="D15" s="16"/>
    </row>
    <row r="16" spans="2:4" x14ac:dyDescent="0.3">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xr:uid="{1CB877F0-5D0A-4A0F-AD2F-D123553EC40E}"/>
    <hyperlink ref="C9" r:id="rId2" display="Get our Power BI for Business Analytics." xr:uid="{75127F4A-7BE5-4CF8-BD30-DCDF6C2747B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02181-8CD0-40B0-AB36-02DA6F4DBF97}">
  <dimension ref="A3:H38"/>
  <sheetViews>
    <sheetView workbookViewId="0">
      <selection activeCell="B4" sqref="B4"/>
    </sheetView>
  </sheetViews>
  <sheetFormatPr defaultRowHeight="15.6" x14ac:dyDescent="0.3"/>
  <cols>
    <col min="1" max="1" width="16.296875" bestFit="1" customWidth="1"/>
    <col min="2" max="2" width="15.796875" bestFit="1" customWidth="1"/>
    <col min="3" max="3" width="22.09765625" bestFit="1" customWidth="1"/>
    <col min="4" max="4" width="21" bestFit="1" customWidth="1"/>
    <col min="5" max="5" width="25.5" bestFit="1" customWidth="1"/>
    <col min="6" max="6" width="21.296875" bestFit="1" customWidth="1"/>
    <col min="7" max="7" width="30.3984375" bestFit="1" customWidth="1"/>
    <col min="8" max="725" width="10.09765625" bestFit="1" customWidth="1"/>
    <col min="726" max="726" width="10.8984375" bestFit="1" customWidth="1"/>
  </cols>
  <sheetData>
    <row r="3" spans="1:4" x14ac:dyDescent="0.3">
      <c r="A3" t="s">
        <v>147</v>
      </c>
      <c r="B3" t="s">
        <v>148</v>
      </c>
      <c r="C3" t="s">
        <v>149</v>
      </c>
      <c r="D3" t="s">
        <v>150</v>
      </c>
    </row>
    <row r="4" spans="1:4" x14ac:dyDescent="0.3">
      <c r="A4" s="36">
        <v>12016664.999999965</v>
      </c>
      <c r="B4" s="36">
        <v>24788610</v>
      </c>
      <c r="C4" s="39">
        <v>0.45216625207296596</v>
      </c>
      <c r="D4" s="36">
        <v>4722496.7700000061</v>
      </c>
    </row>
    <row r="7" spans="1:4" x14ac:dyDescent="0.3">
      <c r="A7" s="34" t="s">
        <v>147</v>
      </c>
      <c r="B7" s="34" t="s">
        <v>153</v>
      </c>
    </row>
    <row r="8" spans="1:4" x14ac:dyDescent="0.3">
      <c r="A8" s="34" t="s">
        <v>151</v>
      </c>
      <c r="B8" t="s">
        <v>154</v>
      </c>
      <c r="C8" t="s">
        <v>155</v>
      </c>
      <c r="D8" t="s">
        <v>152</v>
      </c>
    </row>
    <row r="9" spans="1:4" x14ac:dyDescent="0.3">
      <c r="A9" s="35" t="s">
        <v>14</v>
      </c>
      <c r="B9" s="42">
        <v>499102.00000000017</v>
      </c>
      <c r="C9" s="42">
        <v>2268974.9000000032</v>
      </c>
      <c r="D9" s="42">
        <v>2768076.9000000032</v>
      </c>
    </row>
    <row r="10" spans="1:4" x14ac:dyDescent="0.3">
      <c r="A10" s="35" t="s">
        <v>19</v>
      </c>
      <c r="B10" s="42">
        <v>469270.69999999984</v>
      </c>
      <c r="C10" s="42">
        <v>1917827.7999999949</v>
      </c>
      <c r="D10" s="42">
        <v>2387098.4999999949</v>
      </c>
    </row>
    <row r="11" spans="1:4" x14ac:dyDescent="0.3">
      <c r="A11" s="35" t="s">
        <v>15</v>
      </c>
      <c r="B11" s="42">
        <v>423758.70000000007</v>
      </c>
      <c r="C11" s="42">
        <v>1633959.3000000005</v>
      </c>
      <c r="D11" s="42">
        <v>2057718.0000000005</v>
      </c>
    </row>
    <row r="12" spans="1:4" x14ac:dyDescent="0.3">
      <c r="A12" s="35" t="s">
        <v>17</v>
      </c>
      <c r="B12" s="42">
        <v>315489.20000000013</v>
      </c>
      <c r="C12" s="42">
        <v>1116062.9000000027</v>
      </c>
      <c r="D12" s="42">
        <v>1431552.1000000029</v>
      </c>
    </row>
    <row r="13" spans="1:4" x14ac:dyDescent="0.3">
      <c r="A13" s="35" t="s">
        <v>18</v>
      </c>
      <c r="B13" s="42">
        <v>349533.89999999997</v>
      </c>
      <c r="C13" s="42">
        <v>1302529.3000000012</v>
      </c>
      <c r="D13" s="42">
        <v>1652063.2000000011</v>
      </c>
    </row>
    <row r="14" spans="1:4" x14ac:dyDescent="0.3">
      <c r="A14" s="35" t="s">
        <v>16</v>
      </c>
      <c r="B14" s="42">
        <v>366577.99999999988</v>
      </c>
      <c r="C14" s="42">
        <v>1353578.2999999986</v>
      </c>
      <c r="D14" s="42">
        <v>1720156.2999999984</v>
      </c>
    </row>
    <row r="15" spans="1:4" x14ac:dyDescent="0.3">
      <c r="A15" s="35" t="s">
        <v>152</v>
      </c>
      <c r="B15" s="42">
        <v>2423732.5</v>
      </c>
      <c r="C15" s="42">
        <v>9592932.5000000019</v>
      </c>
      <c r="D15" s="42">
        <v>12016665.000000002</v>
      </c>
    </row>
    <row r="18" spans="1:8" x14ac:dyDescent="0.3">
      <c r="A18" s="34" t="s">
        <v>147</v>
      </c>
      <c r="B18" s="34" t="s">
        <v>153</v>
      </c>
    </row>
    <row r="19" spans="1:8" x14ac:dyDescent="0.3">
      <c r="A19" s="34" t="s">
        <v>151</v>
      </c>
      <c r="B19" t="s">
        <v>154</v>
      </c>
      <c r="C19" t="s">
        <v>155</v>
      </c>
      <c r="D19" t="s">
        <v>152</v>
      </c>
    </row>
    <row r="20" spans="1:8" x14ac:dyDescent="0.3">
      <c r="A20" s="35" t="s">
        <v>130</v>
      </c>
      <c r="B20" s="42">
        <v>276210</v>
      </c>
      <c r="C20" s="42">
        <v>1009698.7</v>
      </c>
      <c r="D20" s="42">
        <v>1285908.7</v>
      </c>
    </row>
    <row r="21" spans="1:8" x14ac:dyDescent="0.3">
      <c r="A21" s="35" t="s">
        <v>20</v>
      </c>
      <c r="B21" s="42">
        <v>466787.99999999994</v>
      </c>
      <c r="C21" s="42">
        <v>2327606.5000000019</v>
      </c>
      <c r="D21" s="42">
        <v>2794394.5000000019</v>
      </c>
    </row>
    <row r="22" spans="1:8" x14ac:dyDescent="0.3">
      <c r="A22" s="35" t="s">
        <v>127</v>
      </c>
      <c r="B22" s="42">
        <v>161210.1</v>
      </c>
      <c r="C22" s="42">
        <v>2262827.0999999978</v>
      </c>
      <c r="D22" s="42">
        <v>2424037.1999999979</v>
      </c>
    </row>
    <row r="23" spans="1:8" x14ac:dyDescent="0.3">
      <c r="A23" s="35" t="s">
        <v>129</v>
      </c>
      <c r="B23" s="42">
        <v>9250.3000000000011</v>
      </c>
      <c r="C23" s="42">
        <v>1341994.9999999998</v>
      </c>
      <c r="D23" s="42">
        <v>1351245.2999999998</v>
      </c>
    </row>
    <row r="24" spans="1:8" x14ac:dyDescent="0.3">
      <c r="A24" s="35" t="s">
        <v>126</v>
      </c>
      <c r="B24" s="42">
        <v>339912.5</v>
      </c>
      <c r="C24" s="42">
        <v>580211.00000000023</v>
      </c>
      <c r="D24" s="42">
        <v>920123.50000000023</v>
      </c>
    </row>
    <row r="25" spans="1:8" x14ac:dyDescent="0.3">
      <c r="A25" s="35" t="s">
        <v>128</v>
      </c>
      <c r="B25" s="42">
        <v>1170361.5999999996</v>
      </c>
      <c r="C25" s="42">
        <v>2070594.1999999993</v>
      </c>
      <c r="D25" s="42">
        <v>3240955.7999999989</v>
      </c>
    </row>
    <row r="26" spans="1:8" x14ac:dyDescent="0.3">
      <c r="A26" s="35" t="s">
        <v>152</v>
      </c>
      <c r="B26" s="42">
        <v>2423732.4999999995</v>
      </c>
      <c r="C26" s="42">
        <v>9592932.5</v>
      </c>
      <c r="D26" s="42">
        <v>12016665</v>
      </c>
    </row>
    <row r="29" spans="1:8" x14ac:dyDescent="0.3">
      <c r="A29" s="34" t="s">
        <v>161</v>
      </c>
      <c r="B29" s="34" t="s">
        <v>162</v>
      </c>
      <c r="C29" t="s">
        <v>147</v>
      </c>
      <c r="D29" t="s">
        <v>156</v>
      </c>
    </row>
    <row r="30" spans="1:8" x14ac:dyDescent="0.3">
      <c r="A30" t="s">
        <v>154</v>
      </c>
      <c r="B30" t="s">
        <v>157</v>
      </c>
      <c r="C30" s="42">
        <v>692776.09999999986</v>
      </c>
      <c r="D30" s="42">
        <v>0.40174683544303763</v>
      </c>
      <c r="E30" t="str">
        <f>A30</f>
        <v>2022</v>
      </c>
      <c r="F30" t="str">
        <f t="shared" ref="F30:H30" si="0">B30</f>
        <v>Qtr1</v>
      </c>
      <c r="G30">
        <f t="shared" si="0"/>
        <v>692776.09999999986</v>
      </c>
      <c r="H30">
        <f t="shared" si="0"/>
        <v>0.40174683544303763</v>
      </c>
    </row>
    <row r="31" spans="1:8" x14ac:dyDescent="0.3">
      <c r="B31" t="s">
        <v>158</v>
      </c>
      <c r="C31" s="42">
        <v>644203.89999999932</v>
      </c>
      <c r="D31" s="42">
        <v>0.40000000000000013</v>
      </c>
      <c r="E31">
        <f t="shared" ref="E31:E37" si="1">A31</f>
        <v>0</v>
      </c>
      <c r="F31" t="str">
        <f t="shared" ref="F31:F37" si="2">B31</f>
        <v>Qtr2</v>
      </c>
      <c r="G31">
        <f t="shared" ref="G31:G37" si="3">C31</f>
        <v>644203.89999999932</v>
      </c>
      <c r="H31">
        <f t="shared" ref="H31:H37" si="4">D31</f>
        <v>0.40000000000000013</v>
      </c>
    </row>
    <row r="32" spans="1:8" x14ac:dyDescent="0.3">
      <c r="B32" t="s">
        <v>159</v>
      </c>
      <c r="C32" s="42">
        <v>719170.39999999979</v>
      </c>
      <c r="D32" s="42">
        <v>0.41026548672566376</v>
      </c>
      <c r="E32">
        <f t="shared" si="1"/>
        <v>0</v>
      </c>
      <c r="F32" t="str">
        <f t="shared" si="2"/>
        <v>Qtr3</v>
      </c>
      <c r="G32">
        <f t="shared" si="3"/>
        <v>719170.39999999979</v>
      </c>
      <c r="H32">
        <f t="shared" si="4"/>
        <v>0.41026548672566376</v>
      </c>
    </row>
    <row r="33" spans="1:8" x14ac:dyDescent="0.3">
      <c r="B33" t="s">
        <v>160</v>
      </c>
      <c r="C33" s="42">
        <v>367582.10000000015</v>
      </c>
      <c r="D33" s="42">
        <v>0.40243816254416953</v>
      </c>
      <c r="E33">
        <f t="shared" si="1"/>
        <v>0</v>
      </c>
      <c r="F33" t="str">
        <f t="shared" si="2"/>
        <v>Qtr4</v>
      </c>
      <c r="G33">
        <f t="shared" si="3"/>
        <v>367582.10000000015</v>
      </c>
      <c r="H33">
        <f t="shared" si="4"/>
        <v>0.40243816254416953</v>
      </c>
    </row>
    <row r="34" spans="1:8" x14ac:dyDescent="0.3">
      <c r="A34" t="s">
        <v>155</v>
      </c>
      <c r="B34" t="s">
        <v>157</v>
      </c>
      <c r="C34" s="42">
        <v>1877584.300000001</v>
      </c>
      <c r="D34" s="42">
        <v>0.41657045009784782</v>
      </c>
      <c r="E34" t="str">
        <f t="shared" si="1"/>
        <v>2023</v>
      </c>
      <c r="F34" t="str">
        <f t="shared" si="2"/>
        <v>Qtr1</v>
      </c>
      <c r="G34">
        <f t="shared" si="3"/>
        <v>1877584.300000001</v>
      </c>
      <c r="H34">
        <f t="shared" si="4"/>
        <v>0.41657045009784782</v>
      </c>
    </row>
    <row r="35" spans="1:8" x14ac:dyDescent="0.3">
      <c r="B35" t="s">
        <v>158</v>
      </c>
      <c r="C35" s="42">
        <v>2379424.800000004</v>
      </c>
      <c r="D35" s="42">
        <v>0.42755819477434692</v>
      </c>
      <c r="E35">
        <f t="shared" si="1"/>
        <v>0</v>
      </c>
      <c r="F35" t="str">
        <f t="shared" si="2"/>
        <v>Qtr2</v>
      </c>
      <c r="G35">
        <f t="shared" si="3"/>
        <v>2379424.800000004</v>
      </c>
      <c r="H35">
        <f t="shared" si="4"/>
        <v>0.42755819477434692</v>
      </c>
    </row>
    <row r="36" spans="1:8" x14ac:dyDescent="0.3">
      <c r="B36" t="s">
        <v>159</v>
      </c>
      <c r="C36" s="42">
        <v>2805752.5000000005</v>
      </c>
      <c r="D36" s="42">
        <v>0.4347017045454537</v>
      </c>
      <c r="E36">
        <f t="shared" si="1"/>
        <v>0</v>
      </c>
      <c r="F36" t="str">
        <f t="shared" si="2"/>
        <v>Qtr3</v>
      </c>
      <c r="G36">
        <f t="shared" si="3"/>
        <v>2805752.5000000005</v>
      </c>
      <c r="H36">
        <f t="shared" si="4"/>
        <v>0.4347017045454537</v>
      </c>
    </row>
    <row r="37" spans="1:8" x14ac:dyDescent="0.3">
      <c r="B37" t="s">
        <v>160</v>
      </c>
      <c r="C37" s="42">
        <v>2530170.899999999</v>
      </c>
      <c r="D37" s="42">
        <v>0.42483932853717082</v>
      </c>
      <c r="E37">
        <f t="shared" si="1"/>
        <v>0</v>
      </c>
      <c r="F37" t="str">
        <f t="shared" si="2"/>
        <v>Qtr4</v>
      </c>
      <c r="G37">
        <f t="shared" si="3"/>
        <v>2530170.899999999</v>
      </c>
      <c r="H37">
        <f t="shared" si="4"/>
        <v>0.42483932853717082</v>
      </c>
    </row>
    <row r="38" spans="1:8" x14ac:dyDescent="0.3">
      <c r="A38" t="s">
        <v>152</v>
      </c>
      <c r="C38" s="42">
        <v>12016664.999999991</v>
      </c>
      <c r="D38" s="42">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C7" sqref="C7"/>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K21"/>
  <sheetViews>
    <sheetView showGridLines="0" tabSelected="1" zoomScale="88" zoomScaleNormal="97" workbookViewId="0">
      <selection activeCell="B5" sqref="B5"/>
    </sheetView>
  </sheetViews>
  <sheetFormatPr defaultColWidth="11.19921875" defaultRowHeight="15.6" x14ac:dyDescent="0.3"/>
  <cols>
    <col min="1" max="1" width="22.3984375" style="33" customWidth="1"/>
  </cols>
  <sheetData>
    <row r="10" spans="3:11" ht="16.8" x14ac:dyDescent="0.35">
      <c r="C10" s="41" t="s">
        <v>138</v>
      </c>
      <c r="D10" s="40"/>
      <c r="E10" s="40"/>
      <c r="F10" s="40"/>
      <c r="H10" s="41" t="s">
        <v>139</v>
      </c>
      <c r="I10" s="40"/>
      <c r="J10" s="40"/>
      <c r="K10" s="40"/>
    </row>
    <row r="11" spans="3:11" x14ac:dyDescent="0.3">
      <c r="C11" s="32" t="s">
        <v>140</v>
      </c>
      <c r="D11" s="32" t="s">
        <v>141</v>
      </c>
      <c r="E11" s="32" t="s">
        <v>142</v>
      </c>
      <c r="F11" s="32" t="s">
        <v>143</v>
      </c>
      <c r="H11" s="32" t="s">
        <v>0</v>
      </c>
      <c r="I11" s="32" t="s">
        <v>144</v>
      </c>
      <c r="J11" s="32" t="s">
        <v>142</v>
      </c>
      <c r="K11" s="32" t="s">
        <v>143</v>
      </c>
    </row>
    <row r="12" spans="3:11" x14ac:dyDescent="0.3">
      <c r="C12" t="str">
        <f>Analysis!A9</f>
        <v>Coca-Cola</v>
      </c>
      <c r="D12" s="36">
        <f>Analysis!B9</f>
        <v>499102.00000000017</v>
      </c>
      <c r="E12" s="36">
        <f>Analysis!C9</f>
        <v>2268974.9000000032</v>
      </c>
      <c r="F12" s="36">
        <f>E12-D12</f>
        <v>1769872.9000000029</v>
      </c>
      <c r="H12" t="str">
        <f>Analysis!A20</f>
        <v>Amazon</v>
      </c>
      <c r="I12" s="36">
        <f>Analysis!B20</f>
        <v>276210</v>
      </c>
      <c r="J12" s="36">
        <f>Analysis!C20</f>
        <v>1009698.7</v>
      </c>
      <c r="K12" s="36">
        <f>J12-I12</f>
        <v>733488.7</v>
      </c>
    </row>
    <row r="13" spans="3:11" x14ac:dyDescent="0.3">
      <c r="C13" t="str">
        <f>Analysis!A10</f>
        <v>Dasani Water</v>
      </c>
      <c r="D13" s="36">
        <f>Analysis!B10</f>
        <v>469270.69999999984</v>
      </c>
      <c r="E13" s="36">
        <f>Analysis!C10</f>
        <v>1917827.7999999949</v>
      </c>
      <c r="F13" s="36">
        <f t="shared" ref="F13:F18" si="0">E13-D13</f>
        <v>1448557.099999995</v>
      </c>
      <c r="H13" t="str">
        <f>Analysis!A21</f>
        <v>BevCo</v>
      </c>
      <c r="I13" s="36">
        <f>Analysis!B21</f>
        <v>466787.99999999994</v>
      </c>
      <c r="J13" s="36">
        <f>Analysis!C21</f>
        <v>2327606.5000000019</v>
      </c>
      <c r="K13" s="36">
        <f t="shared" ref="K13:K18" si="1">J13-I13</f>
        <v>1860818.5000000019</v>
      </c>
    </row>
    <row r="14" spans="3:11" x14ac:dyDescent="0.3">
      <c r="C14" t="str">
        <f>Analysis!A11</f>
        <v>Diet Coke</v>
      </c>
      <c r="D14" s="36">
        <f>Analysis!B11</f>
        <v>423758.70000000007</v>
      </c>
      <c r="E14" s="36">
        <f>Analysis!C11</f>
        <v>1633959.3000000005</v>
      </c>
      <c r="F14" s="36">
        <f t="shared" si="0"/>
        <v>1210200.6000000006</v>
      </c>
      <c r="H14" t="str">
        <f>Analysis!A22</f>
        <v>FizzyCo</v>
      </c>
      <c r="I14" s="36">
        <f>Analysis!B22</f>
        <v>161210.1</v>
      </c>
      <c r="J14" s="36">
        <f>Analysis!C22</f>
        <v>2262827.0999999978</v>
      </c>
      <c r="K14" s="36">
        <f t="shared" si="1"/>
        <v>2101616.9999999977</v>
      </c>
    </row>
    <row r="15" spans="3:11" x14ac:dyDescent="0.3">
      <c r="C15" t="str">
        <f>Analysis!A12</f>
        <v>Fanta</v>
      </c>
      <c r="D15" s="36">
        <f>Analysis!B12</f>
        <v>315489.20000000013</v>
      </c>
      <c r="E15" s="36">
        <f>Analysis!C12</f>
        <v>1116062.9000000027</v>
      </c>
      <c r="F15" s="36">
        <f t="shared" si="0"/>
        <v>800573.70000000251</v>
      </c>
      <c r="H15" t="str">
        <f>Analysis!A23</f>
        <v>Target</v>
      </c>
      <c r="I15" s="36">
        <f>Analysis!B23</f>
        <v>9250.3000000000011</v>
      </c>
      <c r="J15" s="36">
        <f>Analysis!C23</f>
        <v>1341994.9999999998</v>
      </c>
      <c r="K15" s="36">
        <f t="shared" si="1"/>
        <v>1332744.6999999997</v>
      </c>
    </row>
    <row r="16" spans="3:11" x14ac:dyDescent="0.3">
      <c r="C16" t="str">
        <f>Analysis!A13</f>
        <v>Powerade</v>
      </c>
      <c r="D16" s="36">
        <f>Analysis!B13</f>
        <v>349533.89999999997</v>
      </c>
      <c r="E16" s="36">
        <f>Analysis!C13</f>
        <v>1302529.3000000012</v>
      </c>
      <c r="F16" s="36">
        <f t="shared" si="0"/>
        <v>952995.4000000013</v>
      </c>
      <c r="H16" t="str">
        <f>Analysis!A24</f>
        <v>Walmart</v>
      </c>
      <c r="I16" s="36">
        <f>Analysis!B24</f>
        <v>339912.5</v>
      </c>
      <c r="J16" s="36">
        <f>Analysis!C24</f>
        <v>580211.00000000023</v>
      </c>
      <c r="K16" s="36">
        <f t="shared" si="1"/>
        <v>240298.50000000023</v>
      </c>
    </row>
    <row r="17" spans="3:11" x14ac:dyDescent="0.3">
      <c r="C17" t="str">
        <f>Analysis!A14</f>
        <v>Sprite</v>
      </c>
      <c r="D17" s="36">
        <f>Analysis!B14</f>
        <v>366577.99999999988</v>
      </c>
      <c r="E17" s="36">
        <f>Analysis!C14</f>
        <v>1353578.2999999986</v>
      </c>
      <c r="F17" s="36">
        <f t="shared" si="0"/>
        <v>987000.29999999877</v>
      </c>
      <c r="H17" t="str">
        <f>Analysis!A25</f>
        <v>West Soda</v>
      </c>
      <c r="I17" s="36">
        <f>Analysis!B25</f>
        <v>1170361.5999999996</v>
      </c>
      <c r="J17" s="36">
        <f>Analysis!C25</f>
        <v>2070594.1999999993</v>
      </c>
      <c r="K17" s="36">
        <f t="shared" si="1"/>
        <v>900232.59999999963</v>
      </c>
    </row>
    <row r="18" spans="3:11" x14ac:dyDescent="0.3">
      <c r="C18" s="37" t="str">
        <f>Analysis!A15</f>
        <v>Grand Total</v>
      </c>
      <c r="D18" s="38">
        <f>Analysis!B15</f>
        <v>2423732.5</v>
      </c>
      <c r="E18" s="38">
        <f>Analysis!C15</f>
        <v>9592932.5000000019</v>
      </c>
      <c r="F18" s="38">
        <f t="shared" si="0"/>
        <v>7169200.0000000019</v>
      </c>
      <c r="H18" s="37" t="str">
        <f>Analysis!A26</f>
        <v>Grand Total</v>
      </c>
      <c r="I18" s="38">
        <f>Analysis!B26</f>
        <v>2423732.4999999995</v>
      </c>
      <c r="J18" s="38">
        <f>Analysis!C26</f>
        <v>9592932.5</v>
      </c>
      <c r="K18" s="38">
        <f t="shared" si="1"/>
        <v>7169200</v>
      </c>
    </row>
    <row r="19" spans="3:11" x14ac:dyDescent="0.3">
      <c r="D19" t="s">
        <v>145</v>
      </c>
    </row>
    <row r="21" spans="3:11" x14ac:dyDescent="0.3">
      <c r="C21" s="40" t="s">
        <v>146</v>
      </c>
      <c r="D21" s="40"/>
      <c r="E21" s="40"/>
      <c r="F21" s="40"/>
      <c r="G21" s="40"/>
      <c r="H21" s="40"/>
      <c r="I21" s="40"/>
      <c r="J21" s="40"/>
      <c r="K21" s="40"/>
    </row>
  </sheetData>
  <mergeCells count="3">
    <mergeCell ref="C21:K21"/>
    <mergeCell ref="C10:F10"/>
    <mergeCell ref="H10:K10"/>
  </mergeCells>
  <conditionalFormatting sqref="F12:F17">
    <cfRule type="dataBar" priority="2">
      <dataBar>
        <cfvo type="min"/>
        <cfvo type="max"/>
        <color rgb="FF63C384"/>
      </dataBar>
      <extLst>
        <ext xmlns:x14="http://schemas.microsoft.com/office/spreadsheetml/2009/9/main" uri="{B025F937-C7B1-47D3-B67F-A62EFF666E3E}">
          <x14:id>{D4DEBCCE-66E6-42EE-86B5-432D3BD49B80}</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{0C6A9F3A-8961-4335-9538-1EF7C76BFE7A}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D4DEBCCE-66E6-42EE-86B5-432D3BD49B80}">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0C6A9F3A-8961-4335-9538-1EF7C76BFE7A}">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Analysis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Reina Shannen</cp:lastModifiedBy>
  <dcterms:created xsi:type="dcterms:W3CDTF">2023-12-18T11:08:00Z</dcterms:created>
  <dcterms:modified xsi:type="dcterms:W3CDTF">2024-07-17T13:36:21Z</dcterms:modified>
</cp:coreProperties>
</file>