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D:\R\Projects\p84_vmoe2\design\"/>
    </mc:Choice>
  </mc:AlternateContent>
  <bookViews>
    <workbookView xWindow="0" yWindow="0" windowWidth="19260" windowHeight="8340"/>
  </bookViews>
  <sheets>
    <sheet name="spec" sheetId="20" r:id="rId1"/>
    <sheet name="distr" sheetId="26" r:id="rId2"/>
    <sheet name="Changes" sheetId="25" r:id="rId3"/>
    <sheet name="spec_pretest" sheetId="24" r:id="rId4"/>
    <sheet name="spec_back01" sheetId="18" r:id="rId5"/>
    <sheet name="sp1_levels" sheetId="19" r:id="rId6"/>
    <sheet name="SP2_outline" sheetId="22" r:id="rId7"/>
    <sheet name="SP34_outline" sheetId="23" r:id="rId8"/>
  </sheets>
  <definedNames>
    <definedName name="_xlnm._FilterDatabase" localSheetId="1" hidden="1">distr!$A$1:$H$28</definedName>
    <definedName name="_xlnm._FilterDatabase" localSheetId="5" hidden="1">sp1_levels!$A$1:$E$8</definedName>
    <definedName name="_xlnm._FilterDatabase" localSheetId="6" hidden="1">SP2_outline!$A$1:$R$161</definedName>
    <definedName name="_xlnm._FilterDatabase" localSheetId="0" hidden="1">spec!$A$1:$Q$28</definedName>
    <definedName name="_xlnm._FilterDatabase" localSheetId="4" hidden="1">spec_back01!$A$1:$F$7</definedName>
    <definedName name="_xlnm._FilterDatabase" localSheetId="3" hidden="1">spec_pretest!$A$1:$G$28</definedName>
  </definedNames>
  <calcPr calcId="162913"/>
</workbook>
</file>

<file path=xl/calcChain.xml><?xml version="1.0" encoding="utf-8"?>
<calcChain xmlns="http://schemas.openxmlformats.org/spreadsheetml/2006/main">
  <c r="U28" i="26" l="1"/>
  <c r="H28" i="26"/>
  <c r="G28" i="26"/>
  <c r="U27" i="26"/>
  <c r="H27" i="26"/>
  <c r="G27" i="26"/>
  <c r="U26" i="26"/>
  <c r="H26" i="26"/>
  <c r="G26" i="26"/>
  <c r="U25" i="26"/>
  <c r="H25" i="26"/>
  <c r="G25" i="26"/>
  <c r="U24" i="26"/>
  <c r="H24" i="26"/>
  <c r="G24" i="26"/>
  <c r="U23" i="26"/>
  <c r="H23" i="26"/>
  <c r="G23" i="26"/>
  <c r="U22" i="26"/>
  <c r="H22" i="26"/>
  <c r="G22" i="26"/>
  <c r="U21" i="26"/>
  <c r="H21" i="26"/>
  <c r="G21" i="26"/>
  <c r="U20" i="26"/>
  <c r="H20" i="26"/>
  <c r="G20" i="26"/>
  <c r="U19" i="26"/>
  <c r="H19" i="26"/>
  <c r="G19" i="26"/>
  <c r="U18" i="26"/>
  <c r="H18" i="26"/>
  <c r="G18" i="26"/>
  <c r="U17" i="26"/>
  <c r="H17" i="26"/>
  <c r="G17" i="26"/>
  <c r="U16" i="26"/>
  <c r="H16" i="26"/>
  <c r="U15" i="26"/>
  <c r="H15" i="26"/>
  <c r="U14" i="26"/>
  <c r="H14" i="26"/>
  <c r="U13" i="26"/>
  <c r="H13" i="26"/>
  <c r="U12" i="26"/>
  <c r="H12" i="26"/>
  <c r="U11" i="26"/>
  <c r="H11" i="26"/>
  <c r="G11" i="26"/>
  <c r="U10" i="26"/>
  <c r="H10" i="26"/>
  <c r="G10" i="26"/>
  <c r="U9" i="26"/>
  <c r="H9" i="26"/>
  <c r="G9" i="26"/>
  <c r="U8" i="26"/>
  <c r="H8" i="26"/>
  <c r="G8" i="26"/>
  <c r="U7" i="26"/>
  <c r="H7" i="26"/>
  <c r="G7" i="26"/>
  <c r="U6" i="26"/>
  <c r="H6" i="26"/>
  <c r="G6" i="26"/>
  <c r="U5" i="26"/>
  <c r="H5" i="26"/>
  <c r="G5" i="26"/>
  <c r="U4" i="26"/>
  <c r="H4" i="26"/>
  <c r="G4" i="26"/>
  <c r="U3" i="26"/>
  <c r="H3" i="26"/>
  <c r="G3" i="26"/>
  <c r="U2" i="26"/>
  <c r="H2" i="26"/>
  <c r="G2" i="26"/>
  <c r="P28" i="24" l="1"/>
  <c r="G28" i="24"/>
  <c r="F28" i="24"/>
  <c r="P27" i="24"/>
  <c r="G27" i="24"/>
  <c r="F27" i="24"/>
  <c r="P26" i="24"/>
  <c r="G26" i="24"/>
  <c r="F26" i="24"/>
  <c r="P25" i="24"/>
  <c r="G25" i="24"/>
  <c r="F25" i="24"/>
  <c r="P24" i="24"/>
  <c r="G24" i="24"/>
  <c r="F24" i="24"/>
  <c r="P23" i="24"/>
  <c r="G23" i="24"/>
  <c r="F23" i="24"/>
  <c r="P22" i="24"/>
  <c r="G22" i="24"/>
  <c r="F22" i="24"/>
  <c r="P21" i="24"/>
  <c r="G21" i="24"/>
  <c r="F21" i="24"/>
  <c r="P20" i="24"/>
  <c r="G20" i="24"/>
  <c r="F20" i="24"/>
  <c r="P19" i="24"/>
  <c r="G19" i="24"/>
  <c r="F19" i="24"/>
  <c r="P18" i="24"/>
  <c r="G18" i="24"/>
  <c r="F18" i="24"/>
  <c r="P17" i="24"/>
  <c r="G17" i="24"/>
  <c r="F17" i="24"/>
  <c r="P16" i="24"/>
  <c r="G16" i="24"/>
  <c r="P15" i="24"/>
  <c r="G15" i="24"/>
  <c r="P14" i="24"/>
  <c r="G14" i="24"/>
  <c r="P13" i="24"/>
  <c r="G13" i="24"/>
  <c r="P12" i="24"/>
  <c r="G12" i="24"/>
  <c r="P11" i="24"/>
  <c r="G11" i="24"/>
  <c r="F11" i="24"/>
  <c r="P10" i="24"/>
  <c r="G10" i="24"/>
  <c r="F10" i="24"/>
  <c r="P9" i="24"/>
  <c r="G9" i="24"/>
  <c r="F9" i="24"/>
  <c r="P8" i="24"/>
  <c r="G8" i="24"/>
  <c r="F8" i="24"/>
  <c r="P7" i="24"/>
  <c r="G7" i="24"/>
  <c r="F7" i="24"/>
  <c r="P6" i="24"/>
  <c r="G6" i="24"/>
  <c r="F6" i="24"/>
  <c r="P5" i="24"/>
  <c r="G5" i="24"/>
  <c r="F5" i="24"/>
  <c r="P4" i="24"/>
  <c r="G4" i="24"/>
  <c r="F4" i="24"/>
  <c r="P3" i="24"/>
  <c r="G3" i="24"/>
  <c r="F3" i="24"/>
  <c r="P2" i="24"/>
  <c r="G2" i="24"/>
  <c r="F2" i="24"/>
  <c r="P28" i="20" l="1"/>
  <c r="P27" i="20"/>
  <c r="P26" i="20"/>
  <c r="P25" i="20"/>
  <c r="P24" i="20"/>
  <c r="P23" i="20"/>
  <c r="P22" i="20"/>
  <c r="P21" i="20"/>
  <c r="G28" i="20"/>
  <c r="G27" i="20"/>
  <c r="G26" i="20"/>
  <c r="G25" i="20"/>
  <c r="G24" i="20"/>
  <c r="G23" i="20"/>
  <c r="G22" i="20"/>
  <c r="G21" i="20"/>
  <c r="F28" i="20"/>
  <c r="F27" i="20"/>
  <c r="F26" i="20"/>
  <c r="F25" i="20"/>
  <c r="F24" i="20"/>
  <c r="F23" i="20"/>
  <c r="F22" i="20"/>
  <c r="F21" i="20"/>
  <c r="P20" i="20"/>
  <c r="P19" i="20"/>
  <c r="P18" i="20"/>
  <c r="P17" i="20"/>
  <c r="G20" i="20"/>
  <c r="G19" i="20"/>
  <c r="G18" i="20"/>
  <c r="G17" i="20"/>
  <c r="F20" i="20"/>
  <c r="F19" i="20"/>
  <c r="F18" i="20"/>
  <c r="F17" i="20"/>
  <c r="G12" i="20"/>
  <c r="G13" i="20"/>
  <c r="G14" i="20"/>
  <c r="G15" i="20"/>
  <c r="G16" i="20"/>
  <c r="G3" i="20"/>
  <c r="G4" i="20"/>
  <c r="G5" i="20"/>
  <c r="G6" i="20"/>
  <c r="G7" i="20"/>
  <c r="G8" i="20"/>
  <c r="G9" i="20"/>
  <c r="G10" i="20"/>
  <c r="G11" i="20"/>
  <c r="G2" i="20"/>
  <c r="P12" i="20"/>
  <c r="P13" i="20"/>
  <c r="P14" i="20"/>
  <c r="P15" i="20"/>
  <c r="P16" i="20"/>
  <c r="P11" i="20"/>
  <c r="P10" i="20"/>
  <c r="P9" i="20"/>
  <c r="P7" i="20"/>
  <c r="P6" i="20"/>
  <c r="P5" i="20"/>
  <c r="P4" i="20"/>
  <c r="P3" i="20"/>
  <c r="P2" i="20"/>
  <c r="P8" i="20" l="1"/>
  <c r="F11" i="20" l="1"/>
  <c r="F10" i="20"/>
  <c r="F9" i="20"/>
  <c r="F8" i="20"/>
  <c r="F7" i="20"/>
  <c r="F6" i="20"/>
  <c r="F5" i="20"/>
  <c r="F4" i="20"/>
  <c r="F3" i="20"/>
  <c r="F2" i="20"/>
  <c r="E13" i="18" l="1"/>
  <c r="E12" i="18"/>
  <c r="E11" i="18"/>
  <c r="E10" i="18"/>
  <c r="E9" i="18"/>
  <c r="E8" i="18"/>
  <c r="E7" i="18"/>
  <c r="E6" i="18"/>
  <c r="E5" i="18"/>
  <c r="E4" i="18"/>
  <c r="E3" i="18"/>
  <c r="E2" i="18"/>
</calcChain>
</file>

<file path=xl/sharedStrings.xml><?xml version="1.0" encoding="utf-8"?>
<sst xmlns="http://schemas.openxmlformats.org/spreadsheetml/2006/main" count="850" uniqueCount="357">
  <si>
    <t>DsID</t>
  </si>
  <si>
    <t>Anzahl der Umstiege</t>
  </si>
  <si>
    <t>att</t>
  </si>
  <si>
    <t>lbl</t>
  </si>
  <si>
    <t>Risiko einer Verspätung über 10 Min</t>
  </si>
  <si>
    <t>Taktfrequenz</t>
  </si>
  <si>
    <t>Verfügbarkeit von freien Sitzplätzen</t>
  </si>
  <si>
    <t>Gesamtdauer der Tour</t>
  </si>
  <si>
    <t>Gesamtkosten der Tour</t>
  </si>
  <si>
    <t>davon Zeit im Stau</t>
  </si>
  <si>
    <t>davon Zeit für Parkplatzsuche</t>
  </si>
  <si>
    <t>davon Kosten für Maut</t>
  </si>
  <si>
    <t>davon Kosten für Parkplatz</t>
  </si>
  <si>
    <t>davon Zeit für Parkplatzsuche am Ziel</t>
  </si>
  <si>
    <t>davon Zeit für ÖV-Fahrt zum Ziel</t>
  </si>
  <si>
    <t>davon Kosten für ÖV-Ticket</t>
  </si>
  <si>
    <t>Min</t>
  </si>
  <si>
    <t>mod</t>
  </si>
  <si>
    <t>num</t>
  </si>
  <si>
    <t>var</t>
  </si>
  <si>
    <t>nlv</t>
  </si>
  <si>
    <t>dur</t>
  </si>
  <si>
    <t>durc</t>
  </si>
  <si>
    <t>durp</t>
  </si>
  <si>
    <t>cost</t>
  </si>
  <si>
    <t>costt</t>
  </si>
  <si>
    <t>costp</t>
  </si>
  <si>
    <t>cng</t>
  </si>
  <si>
    <t>frq</t>
  </si>
  <si>
    <t>dly</t>
  </si>
  <si>
    <t>sit</t>
  </si>
  <si>
    <t>spx</t>
  </si>
  <si>
    <t>ls1</t>
  </si>
  <si>
    <t>ls2</t>
  </si>
  <si>
    <t>ls3</t>
  </si>
  <si>
    <t>ls4</t>
  </si>
  <si>
    <t>ls5</t>
  </si>
  <si>
    <t>fc1</t>
  </si>
  <si>
    <t>fc2</t>
  </si>
  <si>
    <t>fc3</t>
  </si>
  <si>
    <t>fc4</t>
  </si>
  <si>
    <t>fc5</t>
  </si>
  <si>
    <t>absolut in min: 0 - 16</t>
  </si>
  <si>
    <t>relativ von Gesamtdauer: 0 - 40%</t>
  </si>
  <si>
    <t>relativ von Gesamtkosten: 0 - 20%</t>
  </si>
  <si>
    <t>relativ von Referenzdauer</t>
  </si>
  <si>
    <t>relativ von Referenzkosten</t>
  </si>
  <si>
    <t>note</t>
  </si>
  <si>
    <t>absolut: 0 bis 2 Umstiege</t>
  </si>
  <si>
    <t>absolut in min: 5 - 60</t>
  </si>
  <si>
    <t>absolut in %: 1 bis 30</t>
  </si>
  <si>
    <t>absolut: 0 oder 1</t>
  </si>
  <si>
    <t>absolut in Euro: 0 - 8</t>
  </si>
  <si>
    <t>dur_10</t>
  </si>
  <si>
    <t>durc_10</t>
  </si>
  <si>
    <t>durp_10</t>
  </si>
  <si>
    <t>cost_10</t>
  </si>
  <si>
    <t>costt_10</t>
  </si>
  <si>
    <t>costp_10</t>
  </si>
  <si>
    <t>dur_20</t>
  </si>
  <si>
    <t>cost_20</t>
  </si>
  <si>
    <t>cng_20</t>
  </si>
  <si>
    <t>frq_20</t>
  </si>
  <si>
    <t>dly_20</t>
  </si>
  <si>
    <t>sit_20</t>
  </si>
  <si>
    <t>car</t>
  </si>
  <si>
    <t>public</t>
  </si>
  <si>
    <t>varname</t>
  </si>
  <si>
    <t>varlabel</t>
  </si>
  <si>
    <t>varnr</t>
  </si>
  <si>
    <t>mode</t>
  </si>
  <si>
    <t>levels</t>
  </si>
  <si>
    <t>level_1</t>
  </si>
  <si>
    <t>level_2</t>
  </si>
  <si>
    <t>level_3</t>
  </si>
  <si>
    <t>level_4</t>
  </si>
  <si>
    <t>level_5</t>
  </si>
  <si>
    <t>Bemerkung zur Varianz</t>
  </si>
  <si>
    <t>absolut: 0=Nein oder 1=Ja</t>
  </si>
  <si>
    <t>absolut in Euro: 0 - 8 -&gt; evtl. zu hoch?</t>
  </si>
  <si>
    <t>Neuer Vorschlag nach Abstimmung SP2: 4 Levels</t>
  </si>
  <si>
    <t>absolut in min: 0 - 16 -&gt; zu hoch?</t>
  </si>
  <si>
    <t>absolut: 0 bis 2 Umstiege -&gt; evtl mehr?</t>
  </si>
  <si>
    <t>Bisheriger Plan Plan: 5 Levels</t>
  </si>
  <si>
    <t>Neuer Vorschlag nach Mail de Jong 25.06.2019</t>
  </si>
  <si>
    <t>relativ von Gesamtdauer: 0 - 36%</t>
  </si>
  <si>
    <t>absolut in min: 0 - 10</t>
  </si>
  <si>
    <t>relativ von Gesamtkosten: 0 - 18%</t>
  </si>
  <si>
    <t>absolut in Euro: 0 - 6</t>
  </si>
  <si>
    <t>absolut: 0 bis 3 Umstiege</t>
  </si>
  <si>
    <t>absolut in min: 10 - 120</t>
  </si>
  <si>
    <t>absolut in %: 1 bis 20</t>
  </si>
  <si>
    <t>Bedienungsintervall der Verbindung</t>
  </si>
  <si>
    <t>Freie Sitzplätze vorhanden?</t>
  </si>
  <si>
    <r>
      <rPr>
        <sz val="11"/>
        <color rgb="FFFF0000"/>
        <rFont val="Calibri"/>
        <family val="2"/>
        <scheme val="minor"/>
      </rPr>
      <t>geringe zufällige Varianz</t>
    </r>
    <r>
      <rPr>
        <sz val="11"/>
        <color theme="1"/>
        <rFont val="Calibri"/>
        <family val="2"/>
        <scheme val="minor"/>
      </rPr>
      <t>, ähnlich wie RP</t>
    </r>
  </si>
  <si>
    <r>
      <rPr>
        <sz val="11"/>
        <color rgb="FF0000FF"/>
        <rFont val="Calibri"/>
        <family val="2"/>
        <scheme val="minor"/>
      </rPr>
      <t>systematische Verschiebung nach vorne vor Verkehrsspitze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0000"/>
        <rFont val="Calibri"/>
        <family val="2"/>
        <scheme val="minor"/>
      </rPr>
      <t>geringe zufällige Varianz</t>
    </r>
  </si>
  <si>
    <r>
      <rPr>
        <sz val="11"/>
        <color rgb="FF0000FF"/>
        <rFont val="Calibri"/>
        <family val="2"/>
        <scheme val="minor"/>
      </rPr>
      <t>systematische Verschiebung nach hinten nach Verkehrsspitze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0000"/>
        <rFont val="Calibri"/>
        <family val="2"/>
        <scheme val="minor"/>
      </rPr>
      <t>geringe zufällige Varianz</t>
    </r>
  </si>
  <si>
    <r>
      <t xml:space="preserve">Variante Maut: </t>
    </r>
    <r>
      <rPr>
        <sz val="11"/>
        <color rgb="FFFF0000"/>
        <rFont val="Calibri"/>
        <family val="2"/>
        <scheme val="minor"/>
      </rPr>
      <t>geringe zufällige Varianz</t>
    </r>
    <r>
      <rPr>
        <sz val="11"/>
        <color theme="1"/>
        <rFont val="Calibri"/>
        <family val="2"/>
        <scheme val="minor"/>
      </rPr>
      <t>, ähnlich wie RP (stattdessen höhere Fahrtkosten)</t>
    </r>
  </si>
  <si>
    <r>
      <rPr>
        <sz val="11"/>
        <color rgb="FFCC00CC"/>
        <rFont val="Calibri"/>
        <family val="2"/>
        <scheme val="minor"/>
      </rPr>
      <t>Hinfahrt-Abfahrtszeit</t>
    </r>
    <r>
      <rPr>
        <sz val="11"/>
        <color theme="1"/>
        <rFont val="Calibri"/>
        <family val="2"/>
        <scheme val="minor"/>
      </rPr>
      <t xml:space="preserve">: ähnlich wie RP, </t>
    </r>
    <r>
      <rPr>
        <sz val="11"/>
        <color rgb="FFFF0000"/>
        <rFont val="Calibri"/>
        <family val="2"/>
        <scheme val="minor"/>
      </rPr>
      <t>geringe zufällige Varianz</t>
    </r>
  </si>
  <si>
    <r>
      <rPr>
        <sz val="11"/>
        <color rgb="FFCC00CC"/>
        <rFont val="Calibri"/>
        <family val="2"/>
        <scheme val="minor"/>
      </rPr>
      <t>Hinfahrt-Ankunftszeit</t>
    </r>
    <r>
      <rPr>
        <sz val="11"/>
        <color theme="1"/>
        <rFont val="Calibri"/>
        <family val="2"/>
        <scheme val="minor"/>
      </rPr>
      <t>: berechnet aus Hinfahrt-Abfahrtszeit + Hinfahrt-Fahrzeit</t>
    </r>
  </si>
  <si>
    <r>
      <rPr>
        <sz val="11"/>
        <color rgb="FFCC00CC"/>
        <rFont val="Calibri"/>
        <family val="2"/>
        <scheme val="minor"/>
      </rPr>
      <t>Hinfahrt-Fahrzeit</t>
    </r>
    <r>
      <rPr>
        <sz val="11"/>
        <color theme="1"/>
        <rFont val="Calibri"/>
        <family val="2"/>
        <scheme val="minor"/>
      </rPr>
      <t>:</t>
    </r>
  </si>
  <si>
    <r>
      <rPr>
        <sz val="11"/>
        <color rgb="FFCC00CC"/>
        <rFont val="Calibri"/>
        <family val="2"/>
        <scheme val="minor"/>
      </rPr>
      <t>Hinfahrt-Abfahrtszeit</t>
    </r>
    <r>
      <rPr>
        <sz val="11"/>
        <color theme="1"/>
        <rFont val="Calibri"/>
        <family val="2"/>
        <scheme val="minor"/>
      </rPr>
      <t>:</t>
    </r>
  </si>
  <si>
    <r>
      <rPr>
        <sz val="11"/>
        <color rgb="FFCC00CC"/>
        <rFont val="Calibri"/>
        <family val="2"/>
        <scheme val="minor"/>
      </rPr>
      <t>Hinfahrt-Fahrzeit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rgb="FFFF0000"/>
        <rFont val="Calibri"/>
        <family val="2"/>
        <scheme val="minor"/>
      </rPr>
      <t>geringe zufällige Varianz</t>
    </r>
    <r>
      <rPr>
        <sz val="11"/>
        <color theme="1"/>
        <rFont val="Calibri"/>
        <family val="2"/>
        <scheme val="minor"/>
      </rPr>
      <t>, ähnlich wie RP</t>
    </r>
  </si>
  <si>
    <r>
      <rPr>
        <sz val="11"/>
        <color rgb="FFCC00CC"/>
        <rFont val="Calibri"/>
        <family val="2"/>
        <scheme val="minor"/>
      </rPr>
      <t>Aufenthaltsdauer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rgb="FFFF0000"/>
        <rFont val="Calibri"/>
        <family val="2"/>
        <scheme val="minor"/>
      </rPr>
      <t>geringe zufällige Varianz</t>
    </r>
    <r>
      <rPr>
        <sz val="11"/>
        <color theme="1"/>
        <rFont val="Calibri"/>
        <family val="2"/>
        <scheme val="minor"/>
      </rPr>
      <t>, ähnlich wie RP (wird evtl. nachträglich angepasst, siehe unten)</t>
    </r>
  </si>
  <si>
    <r>
      <rPr>
        <sz val="11"/>
        <color rgb="FFCC00CC"/>
        <rFont val="Calibri"/>
        <family val="2"/>
        <scheme val="minor"/>
      </rPr>
      <t>Rückfahrt-Ankunftszeit</t>
    </r>
    <r>
      <rPr>
        <sz val="11"/>
        <color theme="1"/>
        <rFont val="Calibri"/>
        <family val="2"/>
        <scheme val="minor"/>
      </rPr>
      <t>: berechnet aus Rückfahrt-Abfahrtszeit + Rückfahrt-Fahrzeit</t>
    </r>
  </si>
  <si>
    <r>
      <rPr>
        <sz val="11"/>
        <color rgb="FFCC00CC"/>
        <rFont val="Calibri"/>
        <family val="2"/>
        <scheme val="minor"/>
      </rPr>
      <t>Rückfahrt-Fahrzeit</t>
    </r>
    <r>
      <rPr>
        <sz val="11"/>
        <color theme="1"/>
        <rFont val="Calibri"/>
        <family val="2"/>
        <scheme val="minor"/>
      </rPr>
      <t>:</t>
    </r>
  </si>
  <si>
    <r>
      <rPr>
        <sz val="11"/>
        <color rgb="FFCC00CC"/>
        <rFont val="Calibri"/>
        <family val="2"/>
        <scheme val="minor"/>
      </rPr>
      <t>Rückfahrt-Abfahrtszeit</t>
    </r>
    <r>
      <rPr>
        <sz val="11"/>
        <color theme="1"/>
        <rFont val="Calibri"/>
        <family val="2"/>
        <scheme val="minor"/>
      </rPr>
      <t>:</t>
    </r>
  </si>
  <si>
    <r>
      <rPr>
        <sz val="11"/>
        <color rgb="FFCC00CC"/>
        <rFont val="Calibri"/>
        <family val="2"/>
        <scheme val="minor"/>
      </rPr>
      <t>Rückfahrt-Fahrzeit</t>
    </r>
    <r>
      <rPr>
        <sz val="11"/>
        <color theme="1"/>
        <rFont val="Calibri"/>
        <family val="2"/>
        <scheme val="minor"/>
      </rPr>
      <t>: geringe zufällige Varianz, ähnlich wie RP</t>
    </r>
  </si>
  <si>
    <r>
      <rPr>
        <sz val="11"/>
        <color rgb="FFCC00CC"/>
        <rFont val="Calibri"/>
        <family val="2"/>
        <scheme val="minor"/>
      </rPr>
      <t>Rückfahrt-Fahrzeit</t>
    </r>
    <r>
      <rPr>
        <sz val="11"/>
        <color theme="1"/>
        <rFont val="Calibri"/>
        <family val="2"/>
        <scheme val="minor"/>
      </rPr>
      <t>:</t>
    </r>
    <r>
      <rPr>
        <sz val="11"/>
        <color rgb="FFFF0000"/>
        <rFont val="Calibri"/>
        <family val="2"/>
        <scheme val="minor"/>
      </rPr>
      <t xml:space="preserve"> geringe zufällige Varianz</t>
    </r>
    <r>
      <rPr>
        <sz val="11"/>
        <color theme="1"/>
        <rFont val="Calibri"/>
        <family val="2"/>
        <scheme val="minor"/>
      </rPr>
      <t>, ähnlich wie RP</t>
    </r>
  </si>
  <si>
    <r>
      <rPr>
        <sz val="11"/>
        <color rgb="FFCC00CC"/>
        <rFont val="Calibri"/>
        <family val="2"/>
        <scheme val="minor"/>
      </rPr>
      <t>Rückfahrt-Fahrzeit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rgb="FFFF0000"/>
        <rFont val="Calibri"/>
        <family val="2"/>
        <scheme val="minor"/>
      </rPr>
      <t>geringe zufällige Varianz</t>
    </r>
    <r>
      <rPr>
        <sz val="11"/>
        <color theme="1"/>
        <rFont val="Calibri"/>
        <family val="2"/>
        <scheme val="minor"/>
      </rPr>
      <t>, ähnlich wie RP</t>
    </r>
  </si>
  <si>
    <t>Kosten</t>
  </si>
  <si>
    <t>Auslastung ÖV</t>
  </si>
  <si>
    <t>Dimension</t>
  </si>
  <si>
    <t>Max</t>
  </si>
  <si>
    <r>
      <rPr>
        <sz val="11"/>
        <color rgb="FFCC00CC"/>
        <rFont val="Calibri"/>
        <family val="2"/>
        <scheme val="minor"/>
      </rPr>
      <t>Hinfahrt-Kosten</t>
    </r>
    <r>
      <rPr>
        <sz val="11"/>
        <color theme="1"/>
        <rFont val="Calibri"/>
        <family val="2"/>
        <scheme val="minor"/>
      </rPr>
      <t>:</t>
    </r>
  </si>
  <si>
    <r>
      <t xml:space="preserve">Variante Stau: </t>
    </r>
    <r>
      <rPr>
        <sz val="11"/>
        <color rgb="FFFF0000"/>
        <rFont val="Calibri"/>
        <family val="2"/>
        <scheme val="minor"/>
      </rPr>
      <t>geringe zufällige Varianz</t>
    </r>
    <r>
      <rPr>
        <sz val="11"/>
        <color theme="1"/>
        <rFont val="Calibri"/>
        <family val="2"/>
        <scheme val="minor"/>
      </rPr>
      <t>, ähnlich wie RP (stattdessen höhere Fahrzeit)</t>
    </r>
  </si>
  <si>
    <r>
      <rPr>
        <sz val="11"/>
        <color rgb="FFCC00CC"/>
        <rFont val="Calibri"/>
        <family val="2"/>
        <scheme val="minor"/>
      </rPr>
      <t>Rückfahrt-Kosten</t>
    </r>
    <r>
      <rPr>
        <sz val="11"/>
        <color theme="1"/>
        <rFont val="Calibri"/>
        <family val="2"/>
        <scheme val="minor"/>
      </rPr>
      <t>:</t>
    </r>
  </si>
  <si>
    <t>Pk1No</t>
  </si>
  <si>
    <t>Pk1Yes</t>
  </si>
  <si>
    <t>Prüfung, ob Hinfahrt in Verkehrsspitze liegt: Nein = Pk1No; Ja = Pk1Yes</t>
  </si>
  <si>
    <t>Pk2Yes</t>
  </si>
  <si>
    <t>Pk2No</t>
  </si>
  <si>
    <t>RpCar</t>
  </si>
  <si>
    <t>RpPub</t>
  </si>
  <si>
    <t>Prüfung, ob RP mode Pkw oder ÖV ist: RpCar = Pkw; RpPub = ÖV</t>
  </si>
  <si>
    <r>
      <t xml:space="preserve">geringes Niveau und </t>
    </r>
    <r>
      <rPr>
        <sz val="11"/>
        <color rgb="FFFF0000"/>
        <rFont val="Calibri"/>
        <family val="2"/>
        <scheme val="minor"/>
      </rPr>
      <t>geringe zufällige Varianz</t>
    </r>
    <r>
      <rPr>
        <sz val="11"/>
        <rFont val="Calibri"/>
        <family val="2"/>
        <scheme val="minor"/>
      </rPr>
      <t xml:space="preserve"> (in RP nicht erfasst)</t>
    </r>
  </si>
  <si>
    <r>
      <t xml:space="preserve">Variante Maut: </t>
    </r>
    <r>
      <rPr>
        <sz val="11"/>
        <color rgb="FF0000FF"/>
        <rFont val="Calibri"/>
        <family val="2"/>
        <scheme val="minor"/>
      </rPr>
      <t>systematische Erhöhung in 4 Levels</t>
    </r>
    <r>
      <rPr>
        <sz val="11"/>
        <rFont val="Calibri"/>
        <family val="2"/>
        <scheme val="minor"/>
      </rPr>
      <t xml:space="preserve"> durch Spitzenstunden-Maut</t>
    </r>
  </si>
  <si>
    <t>systematische Erhöhung in 4 Levels</t>
  </si>
  <si>
    <t>Uhrzeit</t>
  </si>
  <si>
    <t>aus RP</t>
  </si>
  <si>
    <t>Minuten</t>
  </si>
  <si>
    <t>aus Fahrzeit-Modell</t>
  </si>
  <si>
    <t>Levels</t>
  </si>
  <si>
    <t>6:00 Uhr -1/2 Fahrzeit</t>
  </si>
  <si>
    <t>9:00 Uhr -1/2 Fahrzeit</t>
  </si>
  <si>
    <t>Urzeit</t>
  </si>
  <si>
    <t>Abfahrtszeit + Fahrzeit</t>
  </si>
  <si>
    <t>aus Berechnung</t>
  </si>
  <si>
    <t>16:00 Uhr -1/2 Fahrzeit</t>
  </si>
  <si>
    <r>
      <rPr>
        <sz val="11"/>
        <color rgb="FFCC00CC"/>
        <rFont val="Calibri"/>
        <family val="2"/>
        <scheme val="minor"/>
      </rPr>
      <t>Rückfahrt-Abfahrtszeit</t>
    </r>
    <r>
      <rPr>
        <sz val="11"/>
        <color theme="1"/>
        <rFont val="Calibri"/>
        <family val="2"/>
        <scheme val="minor"/>
      </rPr>
      <t>: unverändert aus Berechnung (variiert mit Aufenthaltsdauer)</t>
    </r>
  </si>
  <si>
    <t>unverändert aus Berechnung (variiert mit Aufenthaltsdauer)</t>
  </si>
  <si>
    <t>19:00 Uhr -1/2 Fahrzeit</t>
  </si>
  <si>
    <t>aus Kosten-Modell</t>
  </si>
  <si>
    <t>Euro</t>
  </si>
  <si>
    <t>Runden</t>
  </si>
  <si>
    <t>Referenzwert</t>
  </si>
  <si>
    <t>Prozent</t>
  </si>
  <si>
    <r>
      <t xml:space="preserve">geringes Niveau und </t>
    </r>
    <r>
      <rPr>
        <sz val="11"/>
        <color rgb="FFFF0000"/>
        <rFont val="Calibri"/>
        <family val="2"/>
        <scheme val="minor"/>
      </rPr>
      <t>geringe zufällige Varianz</t>
    </r>
  </si>
  <si>
    <t>dep1_1</t>
  </si>
  <si>
    <t>arr1_1</t>
  </si>
  <si>
    <t>dur1_1</t>
  </si>
  <si>
    <t>dep1_2</t>
  </si>
  <si>
    <t>arr1_2</t>
  </si>
  <si>
    <t>dur1_2</t>
  </si>
  <si>
    <t>dep1_3</t>
  </si>
  <si>
    <t>arr1_3</t>
  </si>
  <si>
    <t>dur1_3</t>
  </si>
  <si>
    <t>dep1_4</t>
  </si>
  <si>
    <t>arr1_4</t>
  </si>
  <si>
    <t>dur1_4</t>
  </si>
  <si>
    <t>stay_1</t>
  </si>
  <si>
    <t>stay_2</t>
  </si>
  <si>
    <t>stay_3</t>
  </si>
  <si>
    <t>stay_4</t>
  </si>
  <si>
    <t>Alt 2: before peak</t>
  </si>
  <si>
    <t>Alt 3: after peak</t>
  </si>
  <si>
    <t>Alt 4: change mode</t>
  </si>
  <si>
    <t>Alt 1: like RP</t>
  </si>
  <si>
    <t>dep2_1</t>
  </si>
  <si>
    <t>arr2_1</t>
  </si>
  <si>
    <t>dur2_1</t>
  </si>
  <si>
    <t>dep2_2</t>
  </si>
  <si>
    <t>arr2_2</t>
  </si>
  <si>
    <t>dur2_2</t>
  </si>
  <si>
    <t>dep2_3</t>
  </si>
  <si>
    <t>arr2_3</t>
  </si>
  <si>
    <t>dur2_3</t>
  </si>
  <si>
    <t>dep2_4</t>
  </si>
  <si>
    <t>arr2_4</t>
  </si>
  <si>
    <t>dur2_4</t>
  </si>
  <si>
    <t>cost1_1</t>
  </si>
  <si>
    <t>cost1_2</t>
  </si>
  <si>
    <t>cost1_3</t>
  </si>
  <si>
    <t>cost1_4</t>
  </si>
  <si>
    <t>ÖV-Belastung (nur wenn mode = public)</t>
  </si>
  <si>
    <t>cost2_1</t>
  </si>
  <si>
    <t>cost_1</t>
  </si>
  <si>
    <t>cost2_2</t>
  </si>
  <si>
    <t>cost_2</t>
  </si>
  <si>
    <t>cost2_3</t>
  </si>
  <si>
    <t>cost_3</t>
  </si>
  <si>
    <t>load_1</t>
  </si>
  <si>
    <t>load_2</t>
  </si>
  <si>
    <t>load_3</t>
  </si>
  <si>
    <t>load_4</t>
  </si>
  <si>
    <t>Hinfahrt</t>
  </si>
  <si>
    <t>Aufenthalt</t>
  </si>
  <si>
    <t>Rückfahrt</t>
  </si>
  <si>
    <t>Prüfung, ob neue Rückfahrt (Hinfahrt-Ankunftszeit + Aufenthaltsdauer) in Verkehrsspitze liegt: Nein = Pk2No; Ja = Pk2Yes</t>
  </si>
  <si>
    <t>Design</t>
  </si>
  <si>
    <r>
      <t xml:space="preserve">Variante Stau: </t>
    </r>
    <r>
      <rPr>
        <sz val="11"/>
        <color rgb="FF0000FF"/>
        <rFont val="Calibri"/>
        <family val="2"/>
        <scheme val="minor"/>
      </rPr>
      <t>systematische Verlängerung in 4 Levels</t>
    </r>
    <r>
      <rPr>
        <sz val="11"/>
        <color theme="1"/>
        <rFont val="Calibri"/>
        <family val="2"/>
        <scheme val="minor"/>
      </rPr>
      <t xml:space="preserve"> durch Stau</t>
    </r>
  </si>
  <si>
    <r>
      <t xml:space="preserve">Variante Maut: </t>
    </r>
    <r>
      <rPr>
        <sz val="11"/>
        <color rgb="FF0000FF"/>
        <rFont val="Calibri"/>
        <family val="2"/>
        <scheme val="minor"/>
      </rPr>
      <t>systematische Erhöhung in 4 Levels</t>
    </r>
    <r>
      <rPr>
        <sz val="11"/>
        <rFont val="Calibri"/>
        <family val="2"/>
        <scheme val="minor"/>
      </rPr>
      <t xml:space="preserve"> durch Spitzenstunden-Maut</t>
    </r>
    <r>
      <rPr>
        <sz val="11"/>
        <color theme="1"/>
        <rFont val="Calibri"/>
        <family val="2"/>
        <scheme val="minor"/>
      </rPr>
      <t/>
    </r>
  </si>
  <si>
    <t>Pk1No &amp; Pk2No</t>
  </si>
  <si>
    <t>Pk1Yes | Pk2Yes</t>
  </si>
  <si>
    <t>Display</t>
  </si>
  <si>
    <t>Name</t>
  </si>
  <si>
    <t>con1_1</t>
  </si>
  <si>
    <t>con2_1</t>
  </si>
  <si>
    <t>toll1_1</t>
  </si>
  <si>
    <t>toll2_1</t>
  </si>
  <si>
    <t>tick2_1</t>
  </si>
  <si>
    <t>tick1_1</t>
  </si>
  <si>
    <t>con_1</t>
  </si>
  <si>
    <r>
      <rPr>
        <sz val="11"/>
        <color rgb="FFCC00CC"/>
        <rFont val="Calibri"/>
        <family val="2"/>
        <scheme val="minor"/>
      </rPr>
      <t>Gesamt-Kosten:</t>
    </r>
    <r>
      <rPr>
        <sz val="11"/>
        <color theme="1"/>
        <rFont val="Calibri"/>
        <family val="2"/>
        <scheme val="minor"/>
      </rPr>
      <t xml:space="preserve"> cost1_1 + cost2_1</t>
    </r>
  </si>
  <si>
    <t>dur_1</t>
  </si>
  <si>
    <r>
      <t xml:space="preserve">Variante Stau: </t>
    </r>
    <r>
      <rPr>
        <sz val="11"/>
        <color rgb="FFFF0000"/>
        <rFont val="Calibri"/>
        <family val="2"/>
        <scheme val="minor"/>
      </rPr>
      <t>geringe zufällige Varianz</t>
    </r>
    <r>
      <rPr>
        <sz val="11"/>
        <rFont val="Calibri"/>
        <family val="2"/>
        <scheme val="minor"/>
      </rPr>
      <t>, ähnlich wie RP (stattdessen stärkere Auslastung)</t>
    </r>
  </si>
  <si>
    <r>
      <t xml:space="preserve">Variante Maut: </t>
    </r>
    <r>
      <rPr>
        <sz val="11"/>
        <color rgb="FF0000FF"/>
        <rFont val="Calibri"/>
        <family val="2"/>
        <scheme val="minor"/>
      </rPr>
      <t>systematische Erhöhung in 4 Levels</t>
    </r>
    <r>
      <rPr>
        <sz val="11"/>
        <rFont val="Calibri"/>
        <family val="2"/>
        <scheme val="minor"/>
      </rPr>
      <t xml:space="preserve"> durch Spitzenstunden-Ticket</t>
    </r>
  </si>
  <si>
    <t>aus Design</t>
  </si>
  <si>
    <t>entspricht toll1_1</t>
  </si>
  <si>
    <t>entspricht toll2_1</t>
  </si>
  <si>
    <t>shift1_2</t>
  </si>
  <si>
    <t>shift1_3</t>
  </si>
  <si>
    <t>shift2_2</t>
  </si>
  <si>
    <t>shift2_3</t>
  </si>
  <si>
    <t>Davon Maut:</t>
  </si>
  <si>
    <t>RpCar: toll1_1 + toll2_1</t>
  </si>
  <si>
    <t>RpPub: tick1_1 + tick2_1</t>
  </si>
  <si>
    <t>toll_1</t>
  </si>
  <si>
    <t>tick_1</t>
  </si>
  <si>
    <t>Variablen, die für Anzeige benötigt und aus obigen Variablen berechnet werden</t>
  </si>
  <si>
    <t>time1_1</t>
  </si>
  <si>
    <t>time2_1</t>
  </si>
  <si>
    <r>
      <rPr>
        <sz val="11"/>
        <color rgb="FFCC00CC"/>
        <rFont val="Calibri"/>
        <family val="2"/>
        <scheme val="minor"/>
      </rPr>
      <t>Davon Zeit im Stau</t>
    </r>
    <r>
      <rPr>
        <sz val="11"/>
        <color theme="1"/>
        <rFont val="Calibri"/>
        <family val="2"/>
        <scheme val="minor"/>
      </rPr>
      <t>: con1_1 + con2_1, umformatiert in hh:mm</t>
    </r>
  </si>
  <si>
    <t>Text</t>
  </si>
  <si>
    <r>
      <rPr>
        <sz val="11"/>
        <color rgb="FFCC00CC"/>
        <rFont val="Calibri"/>
        <family val="2"/>
        <scheme val="minor"/>
      </rPr>
      <t>Hinfahrt</t>
    </r>
    <r>
      <rPr>
        <sz val="11"/>
        <color theme="1"/>
        <rFont val="Calibri"/>
        <family val="2"/>
        <scheme val="minor"/>
      </rPr>
      <t>: dep1_1 bis  arr1_1, umformatiert in hh:mm - hh:mm</t>
    </r>
  </si>
  <si>
    <r>
      <rPr>
        <sz val="11"/>
        <color rgb="FFCC00CC"/>
        <rFont val="Calibri"/>
        <family val="2"/>
        <scheme val="minor"/>
      </rPr>
      <t>Rückfahrt</t>
    </r>
    <r>
      <rPr>
        <sz val="11"/>
        <color theme="1"/>
        <rFont val="Calibri"/>
        <family val="2"/>
        <scheme val="minor"/>
      </rPr>
      <t>: dep2_1 bis  arr2_1, umformatiert in hh:mm - hh:mm</t>
    </r>
  </si>
  <si>
    <r>
      <rPr>
        <sz val="11"/>
        <color rgb="FFCC00CC"/>
        <rFont val="Calibri"/>
        <family val="2"/>
        <scheme val="minor"/>
      </rPr>
      <t>Gesamt-Fahrzeit</t>
    </r>
    <r>
      <rPr>
        <sz val="11"/>
        <color theme="1"/>
        <rFont val="Calibri"/>
        <family val="2"/>
        <scheme val="minor"/>
      </rPr>
      <t>: dur1_1 + dur2_1, umformatiert in hh:mm</t>
    </r>
  </si>
  <si>
    <t>cost2_4</t>
  </si>
  <si>
    <t>time2_2</t>
  </si>
  <si>
    <t>dur_2</t>
  </si>
  <si>
    <t>Gesamt-Kosten: cost1_1 + cost2_1</t>
  </si>
  <si>
    <t>RpCar: cost1_1 + toll1_1 + cost2_1 + toll2_1</t>
  </si>
  <si>
    <t>RpPub: cost1_1 + tick1_1 + cost2_1 + tick2_1</t>
  </si>
  <si>
    <t>time1_2</t>
  </si>
  <si>
    <t>time1_3</t>
  </si>
  <si>
    <t>time2_3</t>
  </si>
  <si>
    <t>dur_3</t>
  </si>
  <si>
    <t>time1_4</t>
  </si>
  <si>
    <t>time2_4</t>
  </si>
  <si>
    <t>dur_4</t>
  </si>
  <si>
    <t>cost_4</t>
  </si>
  <si>
    <t>ebenfalls cost_1</t>
  </si>
  <si>
    <t>Prüfung</t>
  </si>
  <si>
    <t>Attribut</t>
  </si>
  <si>
    <t>systematische Varianz</t>
  </si>
  <si>
    <t>zufällige Varianz</t>
  </si>
  <si>
    <t>Legende:</t>
  </si>
  <si>
    <t>Carsharing</t>
  </si>
  <si>
    <t>Alt 1: ÖV</t>
  </si>
  <si>
    <t>Kosten für ÖV-Ticket</t>
  </si>
  <si>
    <r>
      <rPr>
        <sz val="11"/>
        <color rgb="FF0000FF"/>
        <rFont val="Calibri"/>
        <family val="2"/>
        <scheme val="minor"/>
      </rPr>
      <t>Variation in 4 Levels</t>
    </r>
    <r>
      <rPr>
        <sz val="11"/>
        <color theme="1"/>
        <rFont val="Calibri"/>
        <family val="2"/>
        <scheme val="minor"/>
      </rPr>
      <t xml:space="preserve"> wie in SP1: 0.7, 0.9, 1.1, 1.3</t>
    </r>
  </si>
  <si>
    <r>
      <rPr>
        <sz val="11"/>
        <color rgb="FFFF0000"/>
        <rFont val="Calibri"/>
        <family val="2"/>
        <scheme val="minor"/>
      </rPr>
      <t>Zufällige Varianz</t>
    </r>
    <r>
      <rPr>
        <sz val="11"/>
        <rFont val="Calibri"/>
        <family val="2"/>
        <scheme val="minor"/>
      </rPr>
      <t xml:space="preserve"> +/- 10% des Wertes aus Fahrzeitmodell</t>
    </r>
  </si>
  <si>
    <t>Alt 2: Carsharing</t>
  </si>
  <si>
    <r>
      <t>Referenzdauer aus Gesamtdistanz mit Fahrzeitmodell berechnen (rural)</t>
    </r>
    <r>
      <rPr>
        <sz val="11"/>
        <color rgb="FF0000FF"/>
        <rFont val="Calibri"/>
        <family val="2"/>
        <scheme val="minor"/>
      </rPr>
      <t/>
    </r>
  </si>
  <si>
    <t>Referenzkosten aus Gesamtdistanz mit Fahrzeitmodell berechnen: 0.25€/km</t>
  </si>
  <si>
    <r>
      <rPr>
        <sz val="11"/>
        <color rgb="FF0000FF"/>
        <rFont val="Calibri"/>
        <family val="2"/>
        <scheme val="minor"/>
      </rPr>
      <t>Variation in 4 Levels</t>
    </r>
    <r>
      <rPr>
        <sz val="11"/>
        <color theme="1"/>
        <rFont val="Calibri"/>
        <family val="2"/>
        <scheme val="minor"/>
      </rPr>
      <t>: 0.7, 0.9, 1.1, 1.3</t>
    </r>
  </si>
  <si>
    <t>Park &amp; Ride:</t>
  </si>
  <si>
    <t>Gesamtdauer</t>
  </si>
  <si>
    <t>Alt 1: Pkw</t>
  </si>
  <si>
    <r>
      <t xml:space="preserve">Mittelwert 60 km (mittele Distanz von CS-Wegen) + </t>
    </r>
    <r>
      <rPr>
        <sz val="11"/>
        <color rgb="FFFF0000"/>
        <rFont val="Calibri"/>
        <family val="2"/>
        <scheme val="minor"/>
      </rPr>
      <t>zufällige Varianz</t>
    </r>
    <r>
      <rPr>
        <sz val="11"/>
        <color theme="1"/>
        <rFont val="Calibri"/>
        <family val="2"/>
        <scheme val="minor"/>
      </rPr>
      <t xml:space="preserve"> +/- 40 km (Range = 20 bis 100 km)</t>
    </r>
  </si>
  <si>
    <t>Stauzeit, Parksuchzeit und Zeit für ÖV-Fart dazu addieren, dadurch ist Gesamtdauer mit diesen Attributen confounded</t>
  </si>
  <si>
    <t>Zugangszeit dazu addieren, dadurch ist Gesamtdauer mit Zugangszeit confounded</t>
  </si>
  <si>
    <t>davon Zu- und Abgangszeit</t>
  </si>
  <si>
    <r>
      <rPr>
        <sz val="11"/>
        <color rgb="FF0000FF"/>
        <rFont val="Calibri"/>
        <family val="2"/>
        <scheme val="minor"/>
      </rPr>
      <t>Variation in 4 Levels</t>
    </r>
    <r>
      <rPr>
        <sz val="11"/>
        <color theme="1"/>
        <rFont val="Calibri"/>
        <family val="2"/>
        <scheme val="minor"/>
      </rPr>
      <t>: 5,10,15,20 min; wird zur Gesamtdauer addiert</t>
    </r>
  </si>
  <si>
    <t xml:space="preserve">So kurze Distanzen würden aber in Verbindung mit den tw. recht langen Zugangszeiten zu unrealistischen Entscheidungsituationen führen </t>
  </si>
  <si>
    <r>
      <t xml:space="preserve">Mittelwert 70 km + </t>
    </r>
    <r>
      <rPr>
        <sz val="11"/>
        <color rgb="FFFF0000"/>
        <rFont val="Calibri"/>
        <family val="2"/>
        <scheme val="minor"/>
      </rPr>
      <t>zufällige Varianz</t>
    </r>
    <r>
      <rPr>
        <sz val="11"/>
        <color theme="1"/>
        <rFont val="Calibri"/>
        <family val="2"/>
        <scheme val="minor"/>
      </rPr>
      <t xml:space="preserve"> +/- 30 km (Range = 40 bis 100 km)</t>
    </r>
  </si>
  <si>
    <t>Anmerkung: Diese Distanzen entsprechen dem stationsgebundenen CS; für freefloating müsste man auch sehr kurze Distanzen ab 2 km oder so berücksichtigen</t>
  </si>
  <si>
    <t>Anmerkung: Auch die Zugangszeiten passen für freefloating CS nicht wirklich, weil die Fahrzeuge eher auf der Straße aufgelesen und direkt am Ziel abgestellt werden.</t>
  </si>
  <si>
    <t>Kosten für CS: Referenz</t>
  </si>
  <si>
    <t>Referenzkosten aus Gesamtdistanz mit 0.35€/km (zum Vergleich: ÖV = 0.25 €/km)</t>
  </si>
  <si>
    <t>Anmerkung: Mittlere Distanz ist höher als bei CS. Die Annahme ist, dass P&amp;R auf längeren Strecken eher interessant ist</t>
  </si>
  <si>
    <r>
      <rPr>
        <sz val="11"/>
        <color rgb="FF0000FF"/>
        <rFont val="Calibri"/>
        <family val="2"/>
        <scheme val="minor"/>
      </rPr>
      <t>Variation in 4 Levels</t>
    </r>
    <r>
      <rPr>
        <sz val="11"/>
        <color theme="1"/>
        <rFont val="Calibri"/>
        <family val="2"/>
        <scheme val="minor"/>
      </rPr>
      <t>: 0.12,0.24,0.36,0.48</t>
    </r>
  </si>
  <si>
    <r>
      <rPr>
        <sz val="11"/>
        <color rgb="FF0000FF"/>
        <rFont val="Calibri"/>
        <family val="2"/>
        <scheme val="minor"/>
      </rPr>
      <t>Variation in 4 Levels</t>
    </r>
    <r>
      <rPr>
        <sz val="11"/>
        <color theme="1"/>
        <rFont val="Calibri"/>
        <family val="2"/>
        <scheme val="minor"/>
      </rPr>
      <t>: 0,3,6,10 (wie in SP1)</t>
    </r>
  </si>
  <si>
    <t>Als relativer Faktor von Referenzdauer berechnen, zu Gesamtdauer addieren</t>
  </si>
  <si>
    <t>Fixer Wert unabhängig von Referenzdauer, zu Gesamtdauer addieren</t>
  </si>
  <si>
    <r>
      <rPr>
        <sz val="11"/>
        <color rgb="FF0000FF"/>
        <rFont val="Calibri"/>
        <family val="2"/>
        <scheme val="minor"/>
      </rPr>
      <t>Variation in 4 Levels</t>
    </r>
    <r>
      <rPr>
        <sz val="11"/>
        <color theme="1"/>
        <rFont val="Calibri"/>
        <family val="2"/>
        <scheme val="minor"/>
      </rPr>
      <t>: 0.2,0.4,0.6,0.8</t>
    </r>
  </si>
  <si>
    <t>Gesamtkosten</t>
  </si>
  <si>
    <t>Alt 2: Park &amp; Ride</t>
  </si>
  <si>
    <t>Gesamtdistanz</t>
  </si>
  <si>
    <t>Anmerkung: Die Faktoren sind um eine Stufe höher als bei SP1 gemäß der Annahme, dass P&amp;R v.a. auf staugefährdeten Strecken zu Stauvermeidung interessant ist</t>
  </si>
  <si>
    <r>
      <rPr>
        <sz val="11"/>
        <color rgb="FF0000FF"/>
        <rFont val="Calibri"/>
        <family val="2"/>
        <scheme val="minor"/>
      </rPr>
      <t>Variation in 4 Levels</t>
    </r>
    <r>
      <rPr>
        <sz val="11"/>
        <color theme="1"/>
        <rFont val="Calibri"/>
        <family val="2"/>
        <scheme val="minor"/>
      </rPr>
      <t>: 0.7, 0.9, 1.1, 1.3 (wie in SP1)</t>
    </r>
  </si>
  <si>
    <t>Kosten für Parkplatz dazu addieren, dadurch sind Gesamtkosten mit Parkkosten confounded</t>
  </si>
  <si>
    <t>Fixer Wert unabhängig von Distanz, zu Gesamkosten addieren</t>
  </si>
  <si>
    <r>
      <rPr>
        <sz val="11"/>
        <color rgb="FF0000FF"/>
        <rFont val="Calibri"/>
        <family val="2"/>
        <scheme val="minor"/>
      </rPr>
      <t>Variation in 4 Levels</t>
    </r>
    <r>
      <rPr>
        <sz val="11"/>
        <color theme="1"/>
        <rFont val="Calibri"/>
        <family val="2"/>
        <scheme val="minor"/>
      </rPr>
      <t>: 0,2,4,6 € (wie in SP1)</t>
    </r>
  </si>
  <si>
    <t>Referenzdauer aus Gesamtdistanz wie in Alt 1</t>
  </si>
  <si>
    <t>Parksuchzeit und Zeit für ÖV-Fart dazu addieren, dadurch ist Gesamtdauer mit diesen Attributen confounded</t>
  </si>
  <si>
    <r>
      <rPr>
        <sz val="11"/>
        <color rgb="FF0000FF"/>
        <rFont val="Calibri"/>
        <family val="2"/>
        <scheme val="minor"/>
      </rPr>
      <t>Variation in 4 Levels</t>
    </r>
    <r>
      <rPr>
        <sz val="11"/>
        <color theme="1"/>
        <rFont val="Calibri"/>
        <family val="2"/>
        <scheme val="minor"/>
      </rPr>
      <t>: 0.06,0.12,0.18,0.24</t>
    </r>
  </si>
  <si>
    <t>Anmerkung + Frage: Die Faktoren sind nur halb so hoch wie bei Alt 1 gemäß der Annahme, dass P&amp;R zur Stauvermeidung dient. Oder sollen wir Stauzeit bei dieser Alternative ganz weglassen?</t>
  </si>
  <si>
    <t>Anmerkung: Die breite Streuung von 0.2 bis 0.8 entspricht den beiden Varianten von P&amp;R nahe am Ziel (geringer ÖV-Anteil) und in der Region (hoher Anteil)</t>
  </si>
  <si>
    <t>Als relativer Faktor von Referenzdauer berechnen, aber nicht dazu addieren, weil Pkw- und ÖV-Dauer komplementär sind</t>
  </si>
  <si>
    <r>
      <rPr>
        <sz val="11"/>
        <color rgb="FFFF0000"/>
        <rFont val="Calibri"/>
        <family val="2"/>
        <scheme val="minor"/>
      </rPr>
      <t>Zufällige Varianz</t>
    </r>
    <r>
      <rPr>
        <sz val="11"/>
        <rFont val="Calibri"/>
        <family val="2"/>
        <scheme val="minor"/>
      </rPr>
      <t xml:space="preserve"> +/- 10% des Wertes aus obiger Berechnung</t>
    </r>
  </si>
  <si>
    <t>davon Kosten für Parkplatz am Ziel</t>
  </si>
  <si>
    <t>Anmerkung bzw. Frage -&gt; bitte beantworten</t>
  </si>
  <si>
    <t>Gesamtdauer, Zugangszeit wie Alt 1</t>
  </si>
  <si>
    <t>Kein eigentliches Attribut, weil in beiden Alternativen gleich, wird aber angezeigt, damit man sich die Tour besser vorstellen kann</t>
  </si>
  <si>
    <t>Dient auch als Eingangsgröße zur Berechnung der Referenzwerte für Dauer und Kosten</t>
  </si>
  <si>
    <t>Anmerkung + Frage: Der höhere Preis für CS im Vergleich zu ÖV (Faktor 1.4) entspricht eher der Realität, dadurch sind CS und ÖV bzgl. Kosten nicht gleichwertig. Ist das OK?</t>
  </si>
  <si>
    <t>Als relativer Faktor von Referenzkosten berechnen: Referenzkosten * ÖV-Anteil; aber nicht dazu addieren, weil Pkw- und ÖV-Kosten komplementär sind</t>
  </si>
  <si>
    <t>durc1_1</t>
  </si>
  <si>
    <t>durc2_1</t>
  </si>
  <si>
    <t>costt1_1</t>
  </si>
  <si>
    <t>costt2_1</t>
  </si>
  <si>
    <t>costt1_1 and costt1_1 are added</t>
  </si>
  <si>
    <t>avg</t>
  </si>
  <si>
    <t>Auslastung im ÖV</t>
  </si>
  <si>
    <t>davon Spitzenstunden-Maut auf Hinweg</t>
  </si>
  <si>
    <t>davon Zeit im Stau auf Hinweg</t>
  </si>
  <si>
    <t>Leihgebühr für Carsharing-Pkw</t>
  </si>
  <si>
    <t>dura</t>
  </si>
  <si>
    <t>davon im Stau</t>
  </si>
  <si>
    <t>davon Parkplatzsuche am Ziel</t>
  </si>
  <si>
    <t>davon ÖV-Fahrt zum Ziel</t>
  </si>
  <si>
    <t>davon für Parkplatz</t>
  </si>
  <si>
    <t>durr</t>
  </si>
  <si>
    <t>previously 0.70, 0.90, 1.10, 1.30</t>
  </si>
  <si>
    <t>previously 0.00, 0.12, 0.24, 0.36</t>
  </si>
  <si>
    <t>previously 5, 10, 15, 20</t>
  </si>
  <si>
    <t>sit_1</t>
  </si>
  <si>
    <t>previoiusly loading: 85, 90, 95, 100%</t>
  </si>
  <si>
    <t>previously 0, 1 (no yes)</t>
  </si>
  <si>
    <t>SP1</t>
  </si>
  <si>
    <t>Pretest</t>
  </si>
  <si>
    <t>Main survey</t>
  </si>
  <si>
    <t>SP2</t>
  </si>
  <si>
    <t>load_1 bis 4</t>
  </si>
  <si>
    <t>sit_1 bis 4</t>
  </si>
  <si>
    <t>Umcodierungen nach Pretest</t>
  </si>
  <si>
    <t>nein</t>
  </si>
  <si>
    <t>ja</t>
  </si>
  <si>
    <t>eher ja</t>
  </si>
  <si>
    <t>eher nein</t>
  </si>
  <si>
    <t>n1</t>
  </si>
  <si>
    <t>n2</t>
  </si>
  <si>
    <t>n3</t>
  </si>
  <si>
    <t>n4</t>
  </si>
  <si>
    <t>dura_25</t>
  </si>
  <si>
    <t>cost_25</t>
  </si>
  <si>
    <t>dura_50</t>
  </si>
  <si>
    <t>cost_50</t>
  </si>
  <si>
    <t>durc_15</t>
  </si>
  <si>
    <t>durp_15</t>
  </si>
  <si>
    <t>cost_15</t>
  </si>
  <si>
    <t>costp_15</t>
  </si>
  <si>
    <t>durc_60</t>
  </si>
  <si>
    <t>durr_60</t>
  </si>
  <si>
    <t>cost_60</t>
  </si>
  <si>
    <t>costp_60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</si>
</sst>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CC00CC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CC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5">
    <xf numFmtId="0" fontId="0" fillId="0" borderId="0" xfId="0"/>
    <xf numFmtId="0" fontId="0" fillId="33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5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36" borderId="10" xfId="0" applyFill="1" applyBorder="1" applyAlignment="1">
      <alignment vertical="center"/>
    </xf>
    <xf numFmtId="0" fontId="0" fillId="34" borderId="10" xfId="0" applyFill="1" applyBorder="1" applyAlignment="1">
      <alignment vertical="center"/>
    </xf>
    <xf numFmtId="0" fontId="0" fillId="37" borderId="10" xfId="0" applyFill="1" applyBorder="1" applyAlignment="1">
      <alignment horizontal="center" vertical="center"/>
    </xf>
    <xf numFmtId="2" fontId="0" fillId="35" borderId="10" xfId="0" applyNumberFormat="1" applyFill="1" applyBorder="1" applyAlignment="1">
      <alignment horizontal="center" vertical="center"/>
    </xf>
    <xf numFmtId="1" fontId="0" fillId="35" borderId="10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2" fontId="0" fillId="0" borderId="10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3" borderId="11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36" borderId="11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13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3" borderId="15" xfId="0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8" borderId="11" xfId="0" applyFill="1" applyBorder="1" applyAlignment="1">
      <alignment vertical="center"/>
    </xf>
    <xf numFmtId="0" fontId="0" fillId="38" borderId="12" xfId="0" applyFill="1" applyBorder="1" applyAlignment="1">
      <alignment vertical="center"/>
    </xf>
    <xf numFmtId="0" fontId="0" fillId="38" borderId="14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9" borderId="0" xfId="0" applyFill="1" applyAlignment="1">
      <alignment vertical="center"/>
    </xf>
    <xf numFmtId="0" fontId="21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9" fontId="0" fillId="0" borderId="10" xfId="0" applyNumberForma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1" fontId="0" fillId="0" borderId="10" xfId="0" applyNumberFormat="1" applyBorder="1" applyAlignment="1">
      <alignment vertical="center"/>
    </xf>
    <xf numFmtId="1" fontId="0" fillId="0" borderId="10" xfId="0" applyNumberForma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0" fillId="39" borderId="0" xfId="0" applyFill="1" applyAlignment="1">
      <alignment horizontal="center" vertical="center"/>
    </xf>
    <xf numFmtId="0" fontId="22" fillId="0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9" fillId="0" borderId="0" xfId="0" applyFont="1"/>
    <xf numFmtId="0" fontId="21" fillId="0" borderId="0" xfId="0" applyFont="1"/>
    <xf numFmtId="0" fontId="19" fillId="0" borderId="0" xfId="0" applyFont="1" applyAlignment="1">
      <alignment vertical="center"/>
    </xf>
    <xf numFmtId="0" fontId="16" fillId="0" borderId="0" xfId="0" applyFont="1"/>
    <xf numFmtId="2" fontId="0" fillId="34" borderId="10" xfId="0" applyNumberFormat="1" applyFill="1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2" fontId="14" fillId="35" borderId="10" xfId="0" applyNumberFormat="1" applyFont="1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1" fontId="14" fillId="35" borderId="10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0" fillId="35" borderId="10" xfId="0" applyFill="1" applyBorder="1"/>
    <xf numFmtId="0" fontId="0" fillId="33" borderId="10" xfId="0" applyFill="1" applyBorder="1"/>
    <xf numFmtId="0" fontId="0" fillId="39" borderId="0" xfId="0" applyFill="1"/>
    <xf numFmtId="0" fontId="14" fillId="37" borderId="10" xfId="0" applyFont="1" applyFill="1" applyBorder="1" applyAlignment="1">
      <alignment horizontal="center" vertic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FFCC"/>
      <color rgb="FFCCFFCC"/>
      <color rgb="FFCCECFF"/>
      <color rgb="FFFFCC66"/>
      <color rgb="FF99CCFF"/>
      <color rgb="FFCCFFFF"/>
      <color rgb="FF008000"/>
      <color rgb="FF0000FF"/>
      <color rgb="FFCC00C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8.7109375" style="5" customWidth="1"/>
    <col min="2" max="2" width="37.140625" style="2" bestFit="1" customWidth="1"/>
    <col min="3" max="5" width="8.7109375" style="5" customWidth="1"/>
    <col min="6" max="6" width="10.7109375" style="5" customWidth="1"/>
    <col min="7" max="16" width="8.7109375" style="5" customWidth="1"/>
    <col min="17" max="17" width="35.140625" style="2" bestFit="1" customWidth="1"/>
    <col min="18" max="16384" width="11.42578125" style="2"/>
  </cols>
  <sheetData>
    <row r="1" spans="1:17" x14ac:dyDescent="0.25">
      <c r="A1" s="1" t="s">
        <v>0</v>
      </c>
      <c r="B1" s="1" t="s">
        <v>3</v>
      </c>
      <c r="C1" s="1" t="s">
        <v>31</v>
      </c>
      <c r="D1" s="1" t="s">
        <v>17</v>
      </c>
      <c r="E1" s="1" t="s">
        <v>2</v>
      </c>
      <c r="F1" s="1" t="s">
        <v>19</v>
      </c>
      <c r="G1" s="1" t="s">
        <v>20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37</v>
      </c>
      <c r="M1" s="1" t="s">
        <v>38</v>
      </c>
      <c r="N1" s="1" t="s">
        <v>39</v>
      </c>
      <c r="O1" s="1" t="s">
        <v>40</v>
      </c>
      <c r="P1" s="9" t="s">
        <v>313</v>
      </c>
      <c r="Q1" s="9" t="s">
        <v>47</v>
      </c>
    </row>
    <row r="2" spans="1:17" x14ac:dyDescent="0.25">
      <c r="A2" s="7">
        <v>1</v>
      </c>
      <c r="B2" s="4" t="s">
        <v>9</v>
      </c>
      <c r="C2" s="55">
        <v>1</v>
      </c>
      <c r="D2" s="6">
        <v>10</v>
      </c>
      <c r="E2" s="4" t="s">
        <v>22</v>
      </c>
      <c r="F2" s="10" t="str">
        <f t="shared" ref="F2:F11" si="0">E2&amp;"_"&amp;D2</f>
        <v>durc_10</v>
      </c>
      <c r="G2" s="54">
        <f>COUNT(H2:K2)</f>
        <v>4</v>
      </c>
      <c r="H2" s="11">
        <v>-3</v>
      </c>
      <c r="I2" s="11">
        <v>-1</v>
      </c>
      <c r="J2" s="11">
        <v>1</v>
      </c>
      <c r="K2" s="11">
        <v>3</v>
      </c>
      <c r="L2" s="12">
        <v>0</v>
      </c>
      <c r="M2" s="12">
        <v>0.12</v>
      </c>
      <c r="N2" s="12">
        <v>0.24</v>
      </c>
      <c r="O2" s="12">
        <v>0.36</v>
      </c>
      <c r="P2" s="53">
        <f t="shared" ref="P2:P7" si="1">AVERAGE(L2:O2)</f>
        <v>0.18</v>
      </c>
      <c r="Q2" s="4" t="s">
        <v>85</v>
      </c>
    </row>
    <row r="3" spans="1:17" x14ac:dyDescent="0.25">
      <c r="A3" s="7">
        <v>2</v>
      </c>
      <c r="B3" s="4" t="s">
        <v>10</v>
      </c>
      <c r="C3" s="6">
        <v>1</v>
      </c>
      <c r="D3" s="6">
        <v>10</v>
      </c>
      <c r="E3" s="4" t="s">
        <v>23</v>
      </c>
      <c r="F3" s="10" t="str">
        <f t="shared" si="0"/>
        <v>durp_10</v>
      </c>
      <c r="G3" s="54">
        <f t="shared" ref="G3:G16" si="2">COUNT(H3:K3)</f>
        <v>4</v>
      </c>
      <c r="H3" s="11">
        <v>-3</v>
      </c>
      <c r="I3" s="11">
        <v>-1</v>
      </c>
      <c r="J3" s="11">
        <v>1</v>
      </c>
      <c r="K3" s="11">
        <v>3</v>
      </c>
      <c r="L3" s="13">
        <v>0</v>
      </c>
      <c r="M3" s="13">
        <v>3</v>
      </c>
      <c r="N3" s="13">
        <v>6</v>
      </c>
      <c r="O3" s="13">
        <v>10</v>
      </c>
      <c r="P3" s="53">
        <f t="shared" si="1"/>
        <v>4.75</v>
      </c>
      <c r="Q3" s="4" t="s">
        <v>86</v>
      </c>
    </row>
    <row r="4" spans="1:17" x14ac:dyDescent="0.25">
      <c r="A4" s="7">
        <v>3</v>
      </c>
      <c r="B4" s="4" t="s">
        <v>11</v>
      </c>
      <c r="C4" s="6">
        <v>1</v>
      </c>
      <c r="D4" s="6">
        <v>10</v>
      </c>
      <c r="E4" s="4" t="s">
        <v>25</v>
      </c>
      <c r="F4" s="10" t="str">
        <f t="shared" si="0"/>
        <v>costt_10</v>
      </c>
      <c r="G4" s="54">
        <f t="shared" si="2"/>
        <v>4</v>
      </c>
      <c r="H4" s="11">
        <v>-3</v>
      </c>
      <c r="I4" s="11">
        <v>-1</v>
      </c>
      <c r="J4" s="11">
        <v>1</v>
      </c>
      <c r="K4" s="11">
        <v>3</v>
      </c>
      <c r="L4" s="56">
        <v>0</v>
      </c>
      <c r="M4" s="56">
        <v>0.17</v>
      </c>
      <c r="N4" s="56">
        <v>0.33</v>
      </c>
      <c r="O4" s="56">
        <v>0.5</v>
      </c>
      <c r="P4" s="53">
        <f t="shared" si="1"/>
        <v>0.25</v>
      </c>
      <c r="Q4" s="57" t="s">
        <v>325</v>
      </c>
    </row>
    <row r="5" spans="1:17" x14ac:dyDescent="0.25">
      <c r="A5" s="7">
        <v>4</v>
      </c>
      <c r="B5" s="4" t="s">
        <v>12</v>
      </c>
      <c r="C5" s="6">
        <v>1</v>
      </c>
      <c r="D5" s="6">
        <v>10</v>
      </c>
      <c r="E5" s="4" t="s">
        <v>26</v>
      </c>
      <c r="F5" s="10" t="str">
        <f t="shared" si="0"/>
        <v>costp_10</v>
      </c>
      <c r="G5" s="54">
        <f t="shared" si="2"/>
        <v>4</v>
      </c>
      <c r="H5" s="11">
        <v>-3</v>
      </c>
      <c r="I5" s="11">
        <v>-1</v>
      </c>
      <c r="J5" s="11">
        <v>1</v>
      </c>
      <c r="K5" s="11">
        <v>3</v>
      </c>
      <c r="L5" s="13">
        <v>0</v>
      </c>
      <c r="M5" s="13">
        <v>2</v>
      </c>
      <c r="N5" s="13">
        <v>4</v>
      </c>
      <c r="O5" s="13">
        <v>6</v>
      </c>
      <c r="P5" s="53">
        <f t="shared" si="1"/>
        <v>3</v>
      </c>
      <c r="Q5" s="4" t="s">
        <v>88</v>
      </c>
    </row>
    <row r="6" spans="1:17" x14ac:dyDescent="0.25">
      <c r="A6" s="7">
        <v>5</v>
      </c>
      <c r="B6" s="4" t="s">
        <v>7</v>
      </c>
      <c r="C6" s="6">
        <v>1</v>
      </c>
      <c r="D6" s="6">
        <v>20</v>
      </c>
      <c r="E6" s="4" t="s">
        <v>21</v>
      </c>
      <c r="F6" s="10" t="str">
        <f t="shared" si="0"/>
        <v>dur_20</v>
      </c>
      <c r="G6" s="54">
        <f t="shared" si="2"/>
        <v>4</v>
      </c>
      <c r="H6" s="11">
        <v>-3</v>
      </c>
      <c r="I6" s="11">
        <v>-1</v>
      </c>
      <c r="J6" s="11">
        <v>1</v>
      </c>
      <c r="K6" s="11">
        <v>3</v>
      </c>
      <c r="L6" s="12">
        <v>0.7</v>
      </c>
      <c r="M6" s="12">
        <v>0.9</v>
      </c>
      <c r="N6" s="12">
        <v>1.1000000000000001</v>
      </c>
      <c r="O6" s="12">
        <v>1.3</v>
      </c>
      <c r="P6" s="53">
        <f t="shared" si="1"/>
        <v>1</v>
      </c>
      <c r="Q6" s="4" t="s">
        <v>45</v>
      </c>
    </row>
    <row r="7" spans="1:17" x14ac:dyDescent="0.25">
      <c r="A7" s="7">
        <v>6</v>
      </c>
      <c r="B7" s="4" t="s">
        <v>8</v>
      </c>
      <c r="C7" s="6">
        <v>1</v>
      </c>
      <c r="D7" s="6">
        <v>20</v>
      </c>
      <c r="E7" s="4" t="s">
        <v>24</v>
      </c>
      <c r="F7" s="10" t="str">
        <f t="shared" si="0"/>
        <v>cost_20</v>
      </c>
      <c r="G7" s="54">
        <f t="shared" si="2"/>
        <v>4</v>
      </c>
      <c r="H7" s="11">
        <v>-3</v>
      </c>
      <c r="I7" s="11">
        <v>-1</v>
      </c>
      <c r="J7" s="11">
        <v>1</v>
      </c>
      <c r="K7" s="11">
        <v>3</v>
      </c>
      <c r="L7" s="56">
        <v>0.5</v>
      </c>
      <c r="M7" s="56">
        <v>0.83</v>
      </c>
      <c r="N7" s="56">
        <v>1.17</v>
      </c>
      <c r="O7" s="56">
        <v>1.5</v>
      </c>
      <c r="P7" s="53">
        <f t="shared" si="1"/>
        <v>1</v>
      </c>
      <c r="Q7" s="57" t="s">
        <v>324</v>
      </c>
    </row>
    <row r="8" spans="1:17" x14ac:dyDescent="0.25">
      <c r="A8" s="7">
        <v>7</v>
      </c>
      <c r="B8" s="4" t="s">
        <v>1</v>
      </c>
      <c r="C8" s="6">
        <v>1</v>
      </c>
      <c r="D8" s="6">
        <v>20</v>
      </c>
      <c r="E8" s="4" t="s">
        <v>27</v>
      </c>
      <c r="F8" s="10" t="str">
        <f t="shared" si="0"/>
        <v>cng_20</v>
      </c>
      <c r="G8" s="54">
        <f t="shared" si="2"/>
        <v>4</v>
      </c>
      <c r="H8" s="11">
        <v>-3</v>
      </c>
      <c r="I8" s="11">
        <v>-1</v>
      </c>
      <c r="J8" s="11">
        <v>1</v>
      </c>
      <c r="K8" s="11">
        <v>3</v>
      </c>
      <c r="L8" s="13">
        <v>0</v>
      </c>
      <c r="M8" s="13">
        <v>1</v>
      </c>
      <c r="N8" s="13">
        <v>2</v>
      </c>
      <c r="O8" s="13">
        <v>3</v>
      </c>
      <c r="P8" s="53">
        <f t="shared" ref="P8" si="3">AVERAGE(L8:O8)</f>
        <v>1.5</v>
      </c>
      <c r="Q8" s="4" t="s">
        <v>89</v>
      </c>
    </row>
    <row r="9" spans="1:17" x14ac:dyDescent="0.25">
      <c r="A9" s="7">
        <v>8</v>
      </c>
      <c r="B9" s="8" t="s">
        <v>92</v>
      </c>
      <c r="C9" s="6">
        <v>1</v>
      </c>
      <c r="D9" s="6">
        <v>20</v>
      </c>
      <c r="E9" s="4" t="s">
        <v>28</v>
      </c>
      <c r="F9" s="10" t="str">
        <f t="shared" si="0"/>
        <v>frq_20</v>
      </c>
      <c r="G9" s="54">
        <f t="shared" si="2"/>
        <v>4</v>
      </c>
      <c r="H9" s="11">
        <v>-3</v>
      </c>
      <c r="I9" s="11">
        <v>-1</v>
      </c>
      <c r="J9" s="11">
        <v>1</v>
      </c>
      <c r="K9" s="11">
        <v>3</v>
      </c>
      <c r="L9" s="13">
        <v>10</v>
      </c>
      <c r="M9" s="13">
        <v>30</v>
      </c>
      <c r="N9" s="13">
        <v>60</v>
      </c>
      <c r="O9" s="13">
        <v>120</v>
      </c>
      <c r="P9" s="53">
        <f>AVERAGE(L9:O9)</f>
        <v>55</v>
      </c>
      <c r="Q9" s="4" t="s">
        <v>90</v>
      </c>
    </row>
    <row r="10" spans="1:17" x14ac:dyDescent="0.25">
      <c r="A10" s="7">
        <v>9</v>
      </c>
      <c r="B10" s="4" t="s">
        <v>4</v>
      </c>
      <c r="C10" s="6">
        <v>1</v>
      </c>
      <c r="D10" s="6">
        <v>20</v>
      </c>
      <c r="E10" s="4" t="s">
        <v>29</v>
      </c>
      <c r="F10" s="10" t="str">
        <f t="shared" si="0"/>
        <v>dly_20</v>
      </c>
      <c r="G10" s="54">
        <f t="shared" si="2"/>
        <v>4</v>
      </c>
      <c r="H10" s="11">
        <v>-3</v>
      </c>
      <c r="I10" s="11">
        <v>-1</v>
      </c>
      <c r="J10" s="11">
        <v>1</v>
      </c>
      <c r="K10" s="11">
        <v>3</v>
      </c>
      <c r="L10" s="13">
        <v>1</v>
      </c>
      <c r="M10" s="13">
        <v>5</v>
      </c>
      <c r="N10" s="13">
        <v>10</v>
      </c>
      <c r="O10" s="13">
        <v>20</v>
      </c>
      <c r="P10" s="53">
        <f>AVERAGE(L10:O10)</f>
        <v>9</v>
      </c>
      <c r="Q10" s="4" t="s">
        <v>91</v>
      </c>
    </row>
    <row r="11" spans="1:17" x14ac:dyDescent="0.25">
      <c r="A11" s="7">
        <v>10</v>
      </c>
      <c r="B11" s="31" t="s">
        <v>93</v>
      </c>
      <c r="C11" s="6">
        <v>1</v>
      </c>
      <c r="D11" s="6">
        <v>20</v>
      </c>
      <c r="E11" s="4" t="s">
        <v>30</v>
      </c>
      <c r="F11" s="10" t="str">
        <f t="shared" si="0"/>
        <v>sit_20</v>
      </c>
      <c r="G11" s="54">
        <f t="shared" si="2"/>
        <v>4</v>
      </c>
      <c r="H11" s="64">
        <v>-3</v>
      </c>
      <c r="I11" s="64">
        <v>-1</v>
      </c>
      <c r="J11" s="64">
        <v>1</v>
      </c>
      <c r="K11" s="64">
        <v>3</v>
      </c>
      <c r="L11" s="58">
        <v>0</v>
      </c>
      <c r="M11" s="58">
        <v>1</v>
      </c>
      <c r="N11" s="58">
        <v>2</v>
      </c>
      <c r="O11" s="58">
        <v>3</v>
      </c>
      <c r="P11" s="53">
        <f>AVERAGE(L11:O11)</f>
        <v>1.5</v>
      </c>
      <c r="Q11" s="57" t="s">
        <v>329</v>
      </c>
    </row>
    <row r="12" spans="1:17" x14ac:dyDescent="0.25">
      <c r="A12" s="7">
        <v>11</v>
      </c>
      <c r="B12" s="31" t="s">
        <v>316</v>
      </c>
      <c r="C12" s="55">
        <v>2</v>
      </c>
      <c r="D12" s="6"/>
      <c r="E12" s="4"/>
      <c r="F12" s="8" t="s">
        <v>308</v>
      </c>
      <c r="G12" s="54">
        <f>COUNT(H12:K12)</f>
        <v>4</v>
      </c>
      <c r="H12" s="11">
        <v>-3</v>
      </c>
      <c r="I12" s="11">
        <v>-1</v>
      </c>
      <c r="J12" s="11">
        <v>1</v>
      </c>
      <c r="K12" s="11">
        <v>3</v>
      </c>
      <c r="L12" s="12">
        <v>0.15</v>
      </c>
      <c r="M12" s="12">
        <v>0.3</v>
      </c>
      <c r="N12" s="12">
        <v>0.45</v>
      </c>
      <c r="O12" s="12">
        <v>0.6</v>
      </c>
      <c r="P12" s="53">
        <f t="shared" ref="P12:P16" si="4">AVERAGE(L12:O12)</f>
        <v>0.375</v>
      </c>
      <c r="Q12" s="4"/>
    </row>
    <row r="13" spans="1:17" x14ac:dyDescent="0.25">
      <c r="A13" s="7">
        <v>12</v>
      </c>
      <c r="B13" s="60" t="s">
        <v>93</v>
      </c>
      <c r="C13" s="6">
        <v>2</v>
      </c>
      <c r="D13" s="6"/>
      <c r="E13" s="4"/>
      <c r="F13" s="59" t="s">
        <v>327</v>
      </c>
      <c r="G13" s="54">
        <f t="shared" si="2"/>
        <v>2</v>
      </c>
      <c r="H13" s="64">
        <v>-1</v>
      </c>
      <c r="I13" s="64">
        <v>1</v>
      </c>
      <c r="J13" s="64"/>
      <c r="K13" s="64"/>
      <c r="L13" s="58">
        <v>0</v>
      </c>
      <c r="M13" s="58">
        <v>1</v>
      </c>
      <c r="N13" s="58"/>
      <c r="O13" s="58"/>
      <c r="P13" s="53">
        <f t="shared" si="4"/>
        <v>0.5</v>
      </c>
      <c r="Q13" s="57" t="s">
        <v>328</v>
      </c>
    </row>
    <row r="14" spans="1:17" x14ac:dyDescent="0.25">
      <c r="A14" s="7">
        <v>13</v>
      </c>
      <c r="B14" s="31" t="s">
        <v>316</v>
      </c>
      <c r="C14" s="6">
        <v>2</v>
      </c>
      <c r="D14" s="6"/>
      <c r="E14" s="4"/>
      <c r="F14" s="8" t="s">
        <v>309</v>
      </c>
      <c r="G14" s="54">
        <f t="shared" si="2"/>
        <v>4</v>
      </c>
      <c r="H14" s="11">
        <v>-3</v>
      </c>
      <c r="I14" s="11">
        <v>-1</v>
      </c>
      <c r="J14" s="11">
        <v>1</v>
      </c>
      <c r="K14" s="11">
        <v>3</v>
      </c>
      <c r="L14" s="12">
        <v>0.15</v>
      </c>
      <c r="M14" s="12">
        <v>0.3</v>
      </c>
      <c r="N14" s="12">
        <v>0.45</v>
      </c>
      <c r="O14" s="12">
        <v>0.6</v>
      </c>
      <c r="P14" s="53">
        <f t="shared" si="4"/>
        <v>0.375</v>
      </c>
      <c r="Q14" s="4"/>
    </row>
    <row r="15" spans="1:17" x14ac:dyDescent="0.25">
      <c r="A15" s="7">
        <v>14</v>
      </c>
      <c r="B15" s="31" t="s">
        <v>315</v>
      </c>
      <c r="C15" s="6">
        <v>2</v>
      </c>
      <c r="D15" s="6"/>
      <c r="E15" s="4"/>
      <c r="F15" s="8" t="s">
        <v>310</v>
      </c>
      <c r="G15" s="54">
        <f t="shared" si="2"/>
        <v>4</v>
      </c>
      <c r="H15" s="11">
        <v>-3</v>
      </c>
      <c r="I15" s="11">
        <v>-1</v>
      </c>
      <c r="J15" s="11">
        <v>1</v>
      </c>
      <c r="K15" s="11">
        <v>3</v>
      </c>
      <c r="L15" s="12">
        <v>0.15</v>
      </c>
      <c r="M15" s="12">
        <v>0.3</v>
      </c>
      <c r="N15" s="12">
        <v>0.45</v>
      </c>
      <c r="O15" s="12">
        <v>0.6</v>
      </c>
      <c r="P15" s="53">
        <f t="shared" si="4"/>
        <v>0.375</v>
      </c>
      <c r="Q15" s="4"/>
    </row>
    <row r="16" spans="1:17" x14ac:dyDescent="0.25">
      <c r="A16" s="7">
        <v>15</v>
      </c>
      <c r="B16" s="31" t="s">
        <v>315</v>
      </c>
      <c r="C16" s="6">
        <v>2</v>
      </c>
      <c r="D16" s="6"/>
      <c r="E16" s="4"/>
      <c r="F16" s="8" t="s">
        <v>311</v>
      </c>
      <c r="G16" s="54">
        <f t="shared" si="2"/>
        <v>4</v>
      </c>
      <c r="H16" s="11">
        <v>-3</v>
      </c>
      <c r="I16" s="11">
        <v>-1</v>
      </c>
      <c r="J16" s="11">
        <v>1</v>
      </c>
      <c r="K16" s="11">
        <v>3</v>
      </c>
      <c r="L16" s="12">
        <v>0.15</v>
      </c>
      <c r="M16" s="12">
        <v>0.3</v>
      </c>
      <c r="N16" s="12">
        <v>0.45</v>
      </c>
      <c r="O16" s="12">
        <v>0.6</v>
      </c>
      <c r="P16" s="53">
        <f t="shared" si="4"/>
        <v>0.375</v>
      </c>
      <c r="Q16" s="4" t="s">
        <v>312</v>
      </c>
    </row>
    <row r="17" spans="1:17" x14ac:dyDescent="0.25">
      <c r="A17" s="7">
        <v>16</v>
      </c>
      <c r="B17" s="31" t="s">
        <v>272</v>
      </c>
      <c r="C17" s="55">
        <v>3</v>
      </c>
      <c r="D17" s="6">
        <v>25</v>
      </c>
      <c r="E17" s="4" t="s">
        <v>318</v>
      </c>
      <c r="F17" s="10" t="str">
        <f t="shared" ref="F17:F20" si="5">E17&amp;"_"&amp;D17</f>
        <v>dura_25</v>
      </c>
      <c r="G17" s="54">
        <f t="shared" ref="G17:G28" si="6">COUNT(H17:K17)</f>
        <v>4</v>
      </c>
      <c r="H17" s="11">
        <v>-3</v>
      </c>
      <c r="I17" s="11">
        <v>-1</v>
      </c>
      <c r="J17" s="11">
        <v>1</v>
      </c>
      <c r="K17" s="11">
        <v>3</v>
      </c>
      <c r="L17" s="58">
        <v>3</v>
      </c>
      <c r="M17" s="58">
        <v>6</v>
      </c>
      <c r="N17" s="58">
        <v>10</v>
      </c>
      <c r="O17" s="58">
        <v>14</v>
      </c>
      <c r="P17" s="53">
        <f t="shared" ref="P17:P28" si="7">AVERAGE(L17:O17)</f>
        <v>8.25</v>
      </c>
      <c r="Q17" s="57" t="s">
        <v>326</v>
      </c>
    </row>
    <row r="18" spans="1:17" x14ac:dyDescent="0.25">
      <c r="A18" s="7">
        <v>17</v>
      </c>
      <c r="B18" s="31" t="s">
        <v>259</v>
      </c>
      <c r="C18" s="6">
        <v>3</v>
      </c>
      <c r="D18" s="6">
        <v>25</v>
      </c>
      <c r="E18" s="4" t="s">
        <v>24</v>
      </c>
      <c r="F18" s="10" t="str">
        <f t="shared" si="5"/>
        <v>cost_25</v>
      </c>
      <c r="G18" s="54">
        <f t="shared" si="6"/>
        <v>4</v>
      </c>
      <c r="H18" s="11">
        <v>-3</v>
      </c>
      <c r="I18" s="11">
        <v>-1</v>
      </c>
      <c r="J18" s="11">
        <v>1</v>
      </c>
      <c r="K18" s="11">
        <v>3</v>
      </c>
      <c r="L18" s="12">
        <v>0.7</v>
      </c>
      <c r="M18" s="12">
        <v>0.9</v>
      </c>
      <c r="N18" s="12">
        <v>1.1000000000000001</v>
      </c>
      <c r="O18" s="12">
        <v>1.3</v>
      </c>
      <c r="P18" s="53">
        <f t="shared" si="7"/>
        <v>1</v>
      </c>
      <c r="Q18" s="4"/>
    </row>
    <row r="19" spans="1:17" x14ac:dyDescent="0.25">
      <c r="A19" s="7">
        <v>18</v>
      </c>
      <c r="B19" s="31" t="s">
        <v>272</v>
      </c>
      <c r="C19" s="6">
        <v>3</v>
      </c>
      <c r="D19" s="6">
        <v>50</v>
      </c>
      <c r="E19" s="4" t="s">
        <v>318</v>
      </c>
      <c r="F19" s="10" t="str">
        <f t="shared" si="5"/>
        <v>dura_50</v>
      </c>
      <c r="G19" s="54">
        <f t="shared" si="6"/>
        <v>4</v>
      </c>
      <c r="H19" s="11">
        <v>-3</v>
      </c>
      <c r="I19" s="11">
        <v>-1</v>
      </c>
      <c r="J19" s="11">
        <v>1</v>
      </c>
      <c r="K19" s="11">
        <v>3</v>
      </c>
      <c r="L19" s="58">
        <v>3</v>
      </c>
      <c r="M19" s="58">
        <v>6</v>
      </c>
      <c r="N19" s="58">
        <v>10</v>
      </c>
      <c r="O19" s="58">
        <v>14</v>
      </c>
      <c r="P19" s="53">
        <f t="shared" si="7"/>
        <v>8.25</v>
      </c>
      <c r="Q19" s="57" t="s">
        <v>326</v>
      </c>
    </row>
    <row r="20" spans="1:17" x14ac:dyDescent="0.25">
      <c r="A20" s="7">
        <v>19</v>
      </c>
      <c r="B20" s="31" t="s">
        <v>317</v>
      </c>
      <c r="C20" s="6">
        <v>3</v>
      </c>
      <c r="D20" s="6">
        <v>50</v>
      </c>
      <c r="E20" s="4" t="s">
        <v>24</v>
      </c>
      <c r="F20" s="10" t="str">
        <f t="shared" si="5"/>
        <v>cost_50</v>
      </c>
      <c r="G20" s="54">
        <f t="shared" si="6"/>
        <v>4</v>
      </c>
      <c r="H20" s="11">
        <v>-3</v>
      </c>
      <c r="I20" s="11">
        <v>-1</v>
      </c>
      <c r="J20" s="11">
        <v>1</v>
      </c>
      <c r="K20" s="11">
        <v>3</v>
      </c>
      <c r="L20" s="12">
        <v>0.7</v>
      </c>
      <c r="M20" s="12">
        <v>0.9</v>
      </c>
      <c r="N20" s="12">
        <v>1.1000000000000001</v>
      </c>
      <c r="O20" s="12">
        <v>1.3</v>
      </c>
      <c r="P20" s="53">
        <f t="shared" si="7"/>
        <v>1</v>
      </c>
      <c r="Q20" s="4"/>
    </row>
    <row r="21" spans="1:17" x14ac:dyDescent="0.25">
      <c r="A21" s="7">
        <v>20</v>
      </c>
      <c r="B21" s="31" t="s">
        <v>319</v>
      </c>
      <c r="C21" s="55">
        <v>4</v>
      </c>
      <c r="D21" s="6">
        <v>15</v>
      </c>
      <c r="E21" s="4" t="s">
        <v>22</v>
      </c>
      <c r="F21" s="10" t="str">
        <f t="shared" ref="F21:F28" si="8">E21&amp;"_"&amp;D21</f>
        <v>durc_15</v>
      </c>
      <c r="G21" s="54">
        <f t="shared" si="6"/>
        <v>4</v>
      </c>
      <c r="H21" s="11">
        <v>-3</v>
      </c>
      <c r="I21" s="11">
        <v>-1</v>
      </c>
      <c r="J21" s="11">
        <v>1</v>
      </c>
      <c r="K21" s="11">
        <v>3</v>
      </c>
      <c r="L21" s="12">
        <v>0.12</v>
      </c>
      <c r="M21" s="12">
        <v>0.24</v>
      </c>
      <c r="N21" s="12">
        <v>0.36</v>
      </c>
      <c r="O21" s="12">
        <v>0.48</v>
      </c>
      <c r="P21" s="53">
        <f t="shared" si="7"/>
        <v>0.3</v>
      </c>
      <c r="Q21" s="4"/>
    </row>
    <row r="22" spans="1:17" x14ac:dyDescent="0.25">
      <c r="A22" s="7">
        <v>21</v>
      </c>
      <c r="B22" s="31" t="s">
        <v>320</v>
      </c>
      <c r="C22" s="6">
        <v>4</v>
      </c>
      <c r="D22" s="6">
        <v>15</v>
      </c>
      <c r="E22" s="4" t="s">
        <v>23</v>
      </c>
      <c r="F22" s="10" t="str">
        <f t="shared" si="8"/>
        <v>durp_15</v>
      </c>
      <c r="G22" s="54">
        <f t="shared" si="6"/>
        <v>4</v>
      </c>
      <c r="H22" s="11">
        <v>-3</v>
      </c>
      <c r="I22" s="11">
        <v>-1</v>
      </c>
      <c r="J22" s="11">
        <v>1</v>
      </c>
      <c r="K22" s="11">
        <v>3</v>
      </c>
      <c r="L22" s="13">
        <v>0</v>
      </c>
      <c r="M22" s="13">
        <v>3</v>
      </c>
      <c r="N22" s="13">
        <v>6</v>
      </c>
      <c r="O22" s="13">
        <v>10</v>
      </c>
      <c r="P22" s="53">
        <f t="shared" si="7"/>
        <v>4.75</v>
      </c>
      <c r="Q22" s="4"/>
    </row>
    <row r="23" spans="1:17" x14ac:dyDescent="0.25">
      <c r="A23" s="7">
        <v>22</v>
      </c>
      <c r="B23" s="31" t="s">
        <v>8</v>
      </c>
      <c r="C23" s="6">
        <v>4</v>
      </c>
      <c r="D23" s="6">
        <v>15</v>
      </c>
      <c r="E23" s="4" t="s">
        <v>24</v>
      </c>
      <c r="F23" s="10" t="str">
        <f t="shared" si="8"/>
        <v>cost_15</v>
      </c>
      <c r="G23" s="54">
        <f t="shared" si="6"/>
        <v>4</v>
      </c>
      <c r="H23" s="11">
        <v>-3</v>
      </c>
      <c r="I23" s="11">
        <v>-1</v>
      </c>
      <c r="J23" s="11">
        <v>1</v>
      </c>
      <c r="K23" s="11">
        <v>3</v>
      </c>
      <c r="L23" s="12">
        <v>0.7</v>
      </c>
      <c r="M23" s="12">
        <v>0.9</v>
      </c>
      <c r="N23" s="12">
        <v>1.1000000000000001</v>
      </c>
      <c r="O23" s="12">
        <v>1.3</v>
      </c>
      <c r="P23" s="53">
        <f t="shared" si="7"/>
        <v>1</v>
      </c>
      <c r="Q23" s="4"/>
    </row>
    <row r="24" spans="1:17" x14ac:dyDescent="0.25">
      <c r="A24" s="7">
        <v>23</v>
      </c>
      <c r="B24" s="31" t="s">
        <v>322</v>
      </c>
      <c r="C24" s="6">
        <v>4</v>
      </c>
      <c r="D24" s="6">
        <v>15</v>
      </c>
      <c r="E24" s="4" t="s">
        <v>26</v>
      </c>
      <c r="F24" s="10" t="str">
        <f t="shared" si="8"/>
        <v>costp_15</v>
      </c>
      <c r="G24" s="54">
        <f t="shared" si="6"/>
        <v>4</v>
      </c>
      <c r="H24" s="11">
        <v>-3</v>
      </c>
      <c r="I24" s="11">
        <v>-1</v>
      </c>
      <c r="J24" s="11">
        <v>1</v>
      </c>
      <c r="K24" s="11">
        <v>3</v>
      </c>
      <c r="L24" s="13">
        <v>0</v>
      </c>
      <c r="M24" s="13">
        <v>2</v>
      </c>
      <c r="N24" s="13">
        <v>4</v>
      </c>
      <c r="O24" s="13">
        <v>6</v>
      </c>
      <c r="P24" s="53">
        <f t="shared" si="7"/>
        <v>3</v>
      </c>
      <c r="Q24" s="4"/>
    </row>
    <row r="25" spans="1:17" x14ac:dyDescent="0.25">
      <c r="A25" s="7">
        <v>24</v>
      </c>
      <c r="B25" s="31" t="s">
        <v>319</v>
      </c>
      <c r="C25" s="6">
        <v>4</v>
      </c>
      <c r="D25" s="6">
        <v>60</v>
      </c>
      <c r="E25" s="4" t="s">
        <v>22</v>
      </c>
      <c r="F25" s="10" t="str">
        <f t="shared" si="8"/>
        <v>durc_60</v>
      </c>
      <c r="G25" s="54">
        <f t="shared" si="6"/>
        <v>4</v>
      </c>
      <c r="H25" s="11">
        <v>-3</v>
      </c>
      <c r="I25" s="11">
        <v>-1</v>
      </c>
      <c r="J25" s="11">
        <v>1</v>
      </c>
      <c r="K25" s="11">
        <v>3</v>
      </c>
      <c r="L25" s="12">
        <v>0.12</v>
      </c>
      <c r="M25" s="12">
        <v>0.24</v>
      </c>
      <c r="N25" s="12">
        <v>0.36</v>
      </c>
      <c r="O25" s="12">
        <v>0.48</v>
      </c>
      <c r="P25" s="53">
        <f t="shared" si="7"/>
        <v>0.3</v>
      </c>
      <c r="Q25" s="4"/>
    </row>
    <row r="26" spans="1:17" x14ac:dyDescent="0.25">
      <c r="A26" s="7">
        <v>25</v>
      </c>
      <c r="B26" s="31" t="s">
        <v>321</v>
      </c>
      <c r="C26" s="6">
        <v>4</v>
      </c>
      <c r="D26" s="6">
        <v>60</v>
      </c>
      <c r="E26" s="4" t="s">
        <v>323</v>
      </c>
      <c r="F26" s="10" t="str">
        <f t="shared" si="8"/>
        <v>durr_60</v>
      </c>
      <c r="G26" s="54">
        <f t="shared" si="6"/>
        <v>4</v>
      </c>
      <c r="H26" s="11">
        <v>-3</v>
      </c>
      <c r="I26" s="11">
        <v>-1</v>
      </c>
      <c r="J26" s="11">
        <v>1</v>
      </c>
      <c r="K26" s="11">
        <v>3</v>
      </c>
      <c r="L26" s="12">
        <v>0.2</v>
      </c>
      <c r="M26" s="12">
        <v>0.4</v>
      </c>
      <c r="N26" s="12">
        <v>0.6</v>
      </c>
      <c r="O26" s="12">
        <v>0.8</v>
      </c>
      <c r="P26" s="53">
        <f t="shared" si="7"/>
        <v>0.5</v>
      </c>
      <c r="Q26" s="4"/>
    </row>
    <row r="27" spans="1:17" x14ac:dyDescent="0.25">
      <c r="A27" s="7">
        <v>26</v>
      </c>
      <c r="B27" s="31" t="s">
        <v>8</v>
      </c>
      <c r="C27" s="6">
        <v>4</v>
      </c>
      <c r="D27" s="6">
        <v>60</v>
      </c>
      <c r="E27" s="4" t="s">
        <v>24</v>
      </c>
      <c r="F27" s="10" t="str">
        <f t="shared" si="8"/>
        <v>cost_60</v>
      </c>
      <c r="G27" s="54">
        <f t="shared" si="6"/>
        <v>4</v>
      </c>
      <c r="H27" s="11">
        <v>-3</v>
      </c>
      <c r="I27" s="11">
        <v>-1</v>
      </c>
      <c r="J27" s="11">
        <v>1</v>
      </c>
      <c r="K27" s="11">
        <v>3</v>
      </c>
      <c r="L27" s="12">
        <v>0.7</v>
      </c>
      <c r="M27" s="12">
        <v>0.9</v>
      </c>
      <c r="N27" s="12">
        <v>1.1000000000000001</v>
      </c>
      <c r="O27" s="12">
        <v>1.3</v>
      </c>
      <c r="P27" s="53">
        <f t="shared" si="7"/>
        <v>1</v>
      </c>
      <c r="Q27" s="4"/>
    </row>
    <row r="28" spans="1:17" x14ac:dyDescent="0.25">
      <c r="A28" s="7">
        <v>27</v>
      </c>
      <c r="B28" s="31" t="s">
        <v>322</v>
      </c>
      <c r="C28" s="6">
        <v>4</v>
      </c>
      <c r="D28" s="6">
        <v>60</v>
      </c>
      <c r="E28" s="4" t="s">
        <v>26</v>
      </c>
      <c r="F28" s="10" t="str">
        <f t="shared" si="8"/>
        <v>costp_60</v>
      </c>
      <c r="G28" s="54">
        <f t="shared" si="6"/>
        <v>4</v>
      </c>
      <c r="H28" s="11">
        <v>-3</v>
      </c>
      <c r="I28" s="11">
        <v>-1</v>
      </c>
      <c r="J28" s="11">
        <v>1</v>
      </c>
      <c r="K28" s="11">
        <v>3</v>
      </c>
      <c r="L28" s="13">
        <v>0</v>
      </c>
      <c r="M28" s="13">
        <v>2</v>
      </c>
      <c r="N28" s="13">
        <v>4</v>
      </c>
      <c r="O28" s="13">
        <v>6</v>
      </c>
      <c r="P28" s="53">
        <f t="shared" si="7"/>
        <v>3</v>
      </c>
      <c r="Q28" s="4"/>
    </row>
  </sheetData>
  <autoFilter ref="A1:Q28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5" x14ac:dyDescent="0.25"/>
  <cols>
    <col min="1" max="1" width="8.7109375" style="5" customWidth="1"/>
    <col min="2" max="2" width="37.140625" style="2" bestFit="1" customWidth="1"/>
    <col min="3" max="6" width="8.7109375" style="5" customWidth="1"/>
    <col min="7" max="7" width="10.7109375" style="5" customWidth="1"/>
    <col min="8" max="21" width="8.7109375" style="5" customWidth="1"/>
    <col min="22" max="22" width="35.140625" style="2" bestFit="1" customWidth="1"/>
    <col min="23" max="16384" width="11.42578125" style="2"/>
  </cols>
  <sheetData>
    <row r="1" spans="1:22" x14ac:dyDescent="0.25">
      <c r="A1" s="1" t="s">
        <v>0</v>
      </c>
      <c r="B1" s="1" t="s">
        <v>3</v>
      </c>
      <c r="C1" s="1"/>
      <c r="D1" s="1" t="s">
        <v>31</v>
      </c>
      <c r="E1" s="1" t="s">
        <v>17</v>
      </c>
      <c r="F1" s="1" t="s">
        <v>2</v>
      </c>
      <c r="G1" s="1" t="s">
        <v>19</v>
      </c>
      <c r="H1" s="1" t="s">
        <v>20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341</v>
      </c>
      <c r="R1" s="1" t="s">
        <v>342</v>
      </c>
      <c r="S1" s="1" t="s">
        <v>343</v>
      </c>
      <c r="T1" s="1" t="s">
        <v>344</v>
      </c>
      <c r="U1" s="9" t="s">
        <v>313</v>
      </c>
      <c r="V1" s="9" t="s">
        <v>47</v>
      </c>
    </row>
    <row r="2" spans="1:22" x14ac:dyDescent="0.25">
      <c r="A2" s="7">
        <v>1</v>
      </c>
      <c r="B2" s="4" t="s">
        <v>9</v>
      </c>
      <c r="C2" s="4" t="s">
        <v>54</v>
      </c>
      <c r="D2" s="55">
        <v>1</v>
      </c>
      <c r="E2" s="6">
        <v>10</v>
      </c>
      <c r="F2" s="4" t="s">
        <v>22</v>
      </c>
      <c r="G2" s="10" t="str">
        <f t="shared" ref="G2:G11" si="0">F2&amp;"_"&amp;E2</f>
        <v>durc_10</v>
      </c>
      <c r="H2" s="54">
        <f>COUNT(I2:L2)</f>
        <v>4</v>
      </c>
      <c r="I2" s="11">
        <v>-3</v>
      </c>
      <c r="J2" s="11">
        <v>-1</v>
      </c>
      <c r="K2" s="11">
        <v>1</v>
      </c>
      <c r="L2" s="11">
        <v>3</v>
      </c>
      <c r="M2" s="12">
        <v>0</v>
      </c>
      <c r="N2" s="12">
        <v>0.12</v>
      </c>
      <c r="O2" s="12">
        <v>0.24</v>
      </c>
      <c r="P2" s="12">
        <v>0.36</v>
      </c>
      <c r="Q2" s="11">
        <v>194</v>
      </c>
      <c r="R2" s="11">
        <v>191</v>
      </c>
      <c r="S2" s="11">
        <v>194</v>
      </c>
      <c r="T2" s="11">
        <v>189</v>
      </c>
      <c r="U2" s="53">
        <f t="shared" ref="U2:U8" si="1">AVERAGE(M2:P2)</f>
        <v>0.18</v>
      </c>
      <c r="V2" s="4" t="s">
        <v>85</v>
      </c>
    </row>
    <row r="3" spans="1:22" x14ac:dyDescent="0.25">
      <c r="A3" s="7">
        <v>2</v>
      </c>
      <c r="B3" s="4" t="s">
        <v>10</v>
      </c>
      <c r="C3" s="4" t="s">
        <v>55</v>
      </c>
      <c r="D3" s="6">
        <v>1</v>
      </c>
      <c r="E3" s="6">
        <v>10</v>
      </c>
      <c r="F3" s="4" t="s">
        <v>23</v>
      </c>
      <c r="G3" s="10" t="str">
        <f t="shared" si="0"/>
        <v>durp_10</v>
      </c>
      <c r="H3" s="54">
        <f t="shared" ref="H3:H28" si="2">COUNT(I3:L3)</f>
        <v>4</v>
      </c>
      <c r="I3" s="11">
        <v>-3</v>
      </c>
      <c r="J3" s="11">
        <v>-1</v>
      </c>
      <c r="K3" s="11">
        <v>1</v>
      </c>
      <c r="L3" s="11">
        <v>3</v>
      </c>
      <c r="M3" s="13">
        <v>0</v>
      </c>
      <c r="N3" s="13">
        <v>3</v>
      </c>
      <c r="O3" s="13">
        <v>6</v>
      </c>
      <c r="P3" s="13">
        <v>10</v>
      </c>
      <c r="Q3" s="11">
        <v>191</v>
      </c>
      <c r="R3" s="11">
        <v>191</v>
      </c>
      <c r="S3" s="11">
        <v>194</v>
      </c>
      <c r="T3" s="11">
        <v>192</v>
      </c>
      <c r="U3" s="53">
        <f t="shared" si="1"/>
        <v>4.75</v>
      </c>
      <c r="V3" s="4" t="s">
        <v>86</v>
      </c>
    </row>
    <row r="4" spans="1:22" x14ac:dyDescent="0.25">
      <c r="A4" s="7">
        <v>3</v>
      </c>
      <c r="B4" s="4" t="s">
        <v>11</v>
      </c>
      <c r="C4" s="4" t="s">
        <v>57</v>
      </c>
      <c r="D4" s="6">
        <v>1</v>
      </c>
      <c r="E4" s="6">
        <v>10</v>
      </c>
      <c r="F4" s="4" t="s">
        <v>25</v>
      </c>
      <c r="G4" s="10" t="str">
        <f t="shared" si="0"/>
        <v>costt_10</v>
      </c>
      <c r="H4" s="54">
        <f t="shared" si="2"/>
        <v>4</v>
      </c>
      <c r="I4" s="11">
        <v>-3</v>
      </c>
      <c r="J4" s="11">
        <v>-1</v>
      </c>
      <c r="K4" s="11">
        <v>1</v>
      </c>
      <c r="L4" s="11">
        <v>3</v>
      </c>
      <c r="M4" s="56">
        <v>0</v>
      </c>
      <c r="N4" s="56">
        <v>0.17</v>
      </c>
      <c r="O4" s="56">
        <v>0.33</v>
      </c>
      <c r="P4" s="56">
        <v>0.5</v>
      </c>
      <c r="Q4" s="11">
        <v>189</v>
      </c>
      <c r="R4" s="11">
        <v>191</v>
      </c>
      <c r="S4" s="11">
        <v>194</v>
      </c>
      <c r="T4" s="11">
        <v>194</v>
      </c>
      <c r="U4" s="53">
        <f t="shared" si="1"/>
        <v>0.25</v>
      </c>
      <c r="V4" s="57" t="s">
        <v>325</v>
      </c>
    </row>
    <row r="5" spans="1:22" x14ac:dyDescent="0.25">
      <c r="A5" s="7">
        <v>4</v>
      </c>
      <c r="B5" s="4" t="s">
        <v>12</v>
      </c>
      <c r="C5" s="4" t="s">
        <v>58</v>
      </c>
      <c r="D5" s="6">
        <v>1</v>
      </c>
      <c r="E5" s="6">
        <v>10</v>
      </c>
      <c r="F5" s="4" t="s">
        <v>26</v>
      </c>
      <c r="G5" s="10" t="str">
        <f t="shared" si="0"/>
        <v>costp_10</v>
      </c>
      <c r="H5" s="54">
        <f t="shared" si="2"/>
        <v>4</v>
      </c>
      <c r="I5" s="11">
        <v>-3</v>
      </c>
      <c r="J5" s="11">
        <v>-1</v>
      </c>
      <c r="K5" s="11">
        <v>1</v>
      </c>
      <c r="L5" s="11">
        <v>3</v>
      </c>
      <c r="M5" s="13">
        <v>0</v>
      </c>
      <c r="N5" s="13">
        <v>2</v>
      </c>
      <c r="O5" s="13">
        <v>4</v>
      </c>
      <c r="P5" s="13">
        <v>6</v>
      </c>
      <c r="Q5" s="11">
        <v>194</v>
      </c>
      <c r="R5" s="11">
        <v>191</v>
      </c>
      <c r="S5" s="11">
        <v>192</v>
      </c>
      <c r="T5" s="11">
        <v>191</v>
      </c>
      <c r="U5" s="53">
        <f t="shared" si="1"/>
        <v>3</v>
      </c>
      <c r="V5" s="4" t="s">
        <v>88</v>
      </c>
    </row>
    <row r="6" spans="1:22" x14ac:dyDescent="0.25">
      <c r="A6" s="7">
        <v>5</v>
      </c>
      <c r="B6" s="4" t="s">
        <v>7</v>
      </c>
      <c r="C6" s="4" t="s">
        <v>59</v>
      </c>
      <c r="D6" s="6">
        <v>1</v>
      </c>
      <c r="E6" s="6">
        <v>20</v>
      </c>
      <c r="F6" s="4" t="s">
        <v>21</v>
      </c>
      <c r="G6" s="10" t="str">
        <f t="shared" si="0"/>
        <v>dur_20</v>
      </c>
      <c r="H6" s="54">
        <f t="shared" si="2"/>
        <v>4</v>
      </c>
      <c r="I6" s="11">
        <v>-3</v>
      </c>
      <c r="J6" s="11">
        <v>-1</v>
      </c>
      <c r="K6" s="11">
        <v>1</v>
      </c>
      <c r="L6" s="11">
        <v>3</v>
      </c>
      <c r="M6" s="12">
        <v>0.7</v>
      </c>
      <c r="N6" s="12">
        <v>0.9</v>
      </c>
      <c r="O6" s="12">
        <v>1.1000000000000001</v>
      </c>
      <c r="P6" s="12">
        <v>1.3</v>
      </c>
      <c r="Q6" s="11">
        <v>192</v>
      </c>
      <c r="R6" s="11">
        <v>194</v>
      </c>
      <c r="S6" s="11">
        <v>191</v>
      </c>
      <c r="T6" s="11">
        <v>191</v>
      </c>
      <c r="U6" s="53">
        <f t="shared" si="1"/>
        <v>1</v>
      </c>
      <c r="V6" s="4" t="s">
        <v>45</v>
      </c>
    </row>
    <row r="7" spans="1:22" x14ac:dyDescent="0.25">
      <c r="A7" s="7">
        <v>6</v>
      </c>
      <c r="B7" s="4" t="s">
        <v>8</v>
      </c>
      <c r="C7" s="4" t="s">
        <v>60</v>
      </c>
      <c r="D7" s="6">
        <v>1</v>
      </c>
      <c r="E7" s="6">
        <v>20</v>
      </c>
      <c r="F7" s="4" t="s">
        <v>24</v>
      </c>
      <c r="G7" s="10" t="str">
        <f t="shared" si="0"/>
        <v>cost_20</v>
      </c>
      <c r="H7" s="54">
        <f t="shared" si="2"/>
        <v>4</v>
      </c>
      <c r="I7" s="11">
        <v>-3</v>
      </c>
      <c r="J7" s="11">
        <v>-1</v>
      </c>
      <c r="K7" s="11">
        <v>1</v>
      </c>
      <c r="L7" s="11">
        <v>3</v>
      </c>
      <c r="M7" s="56">
        <v>0.5</v>
      </c>
      <c r="N7" s="56">
        <v>0.83</v>
      </c>
      <c r="O7" s="56">
        <v>1.17</v>
      </c>
      <c r="P7" s="56">
        <v>1.5</v>
      </c>
      <c r="Q7" s="11">
        <v>194</v>
      </c>
      <c r="R7" s="11">
        <v>193</v>
      </c>
      <c r="S7" s="11">
        <v>190</v>
      </c>
      <c r="T7" s="11">
        <v>191</v>
      </c>
      <c r="U7" s="53">
        <f t="shared" si="1"/>
        <v>1</v>
      </c>
      <c r="V7" s="57" t="s">
        <v>324</v>
      </c>
    </row>
    <row r="8" spans="1:22" x14ac:dyDescent="0.25">
      <c r="A8" s="7">
        <v>7</v>
      </c>
      <c r="B8" s="4" t="s">
        <v>1</v>
      </c>
      <c r="C8" s="4" t="s">
        <v>61</v>
      </c>
      <c r="D8" s="6">
        <v>1</v>
      </c>
      <c r="E8" s="6">
        <v>20</v>
      </c>
      <c r="F8" s="4" t="s">
        <v>27</v>
      </c>
      <c r="G8" s="10" t="str">
        <f t="shared" si="0"/>
        <v>cng_20</v>
      </c>
      <c r="H8" s="54">
        <f t="shared" si="2"/>
        <v>4</v>
      </c>
      <c r="I8" s="11">
        <v>-3</v>
      </c>
      <c r="J8" s="11">
        <v>-1</v>
      </c>
      <c r="K8" s="11">
        <v>1</v>
      </c>
      <c r="L8" s="11">
        <v>3</v>
      </c>
      <c r="M8" s="13">
        <v>0</v>
      </c>
      <c r="N8" s="13">
        <v>1</v>
      </c>
      <c r="O8" s="13">
        <v>2</v>
      </c>
      <c r="P8" s="13">
        <v>3</v>
      </c>
      <c r="Q8" s="11">
        <v>190</v>
      </c>
      <c r="R8" s="11">
        <v>194</v>
      </c>
      <c r="S8" s="11">
        <v>194</v>
      </c>
      <c r="T8" s="11">
        <v>190</v>
      </c>
      <c r="U8" s="53">
        <f t="shared" si="1"/>
        <v>1.5</v>
      </c>
      <c r="V8" s="4" t="s">
        <v>89</v>
      </c>
    </row>
    <row r="9" spans="1:22" x14ac:dyDescent="0.25">
      <c r="A9" s="7">
        <v>8</v>
      </c>
      <c r="B9" s="8" t="s">
        <v>92</v>
      </c>
      <c r="C9" s="4" t="s">
        <v>62</v>
      </c>
      <c r="D9" s="6">
        <v>1</v>
      </c>
      <c r="E9" s="6">
        <v>20</v>
      </c>
      <c r="F9" s="4" t="s">
        <v>28</v>
      </c>
      <c r="G9" s="10" t="str">
        <f t="shared" si="0"/>
        <v>frq_20</v>
      </c>
      <c r="H9" s="54">
        <f t="shared" si="2"/>
        <v>4</v>
      </c>
      <c r="I9" s="11">
        <v>-3</v>
      </c>
      <c r="J9" s="11">
        <v>-1</v>
      </c>
      <c r="K9" s="11">
        <v>1</v>
      </c>
      <c r="L9" s="11">
        <v>3</v>
      </c>
      <c r="M9" s="13">
        <v>10</v>
      </c>
      <c r="N9" s="13">
        <v>30</v>
      </c>
      <c r="O9" s="13">
        <v>60</v>
      </c>
      <c r="P9" s="13">
        <v>120</v>
      </c>
      <c r="Q9" s="11">
        <v>193</v>
      </c>
      <c r="R9" s="11">
        <v>193</v>
      </c>
      <c r="S9" s="11">
        <v>191</v>
      </c>
      <c r="T9" s="11">
        <v>191</v>
      </c>
      <c r="U9" s="53">
        <f>AVERAGE(M9:P9)</f>
        <v>55</v>
      </c>
      <c r="V9" s="4" t="s">
        <v>90</v>
      </c>
    </row>
    <row r="10" spans="1:22" x14ac:dyDescent="0.25">
      <c r="A10" s="7">
        <v>9</v>
      </c>
      <c r="B10" s="4" t="s">
        <v>4</v>
      </c>
      <c r="C10" s="4" t="s">
        <v>63</v>
      </c>
      <c r="D10" s="6">
        <v>1</v>
      </c>
      <c r="E10" s="6">
        <v>20</v>
      </c>
      <c r="F10" s="4" t="s">
        <v>29</v>
      </c>
      <c r="G10" s="10" t="str">
        <f t="shared" si="0"/>
        <v>dly_20</v>
      </c>
      <c r="H10" s="54">
        <f t="shared" si="2"/>
        <v>4</v>
      </c>
      <c r="I10" s="11">
        <v>-3</v>
      </c>
      <c r="J10" s="11">
        <v>-1</v>
      </c>
      <c r="K10" s="11">
        <v>1</v>
      </c>
      <c r="L10" s="11">
        <v>3</v>
      </c>
      <c r="M10" s="13">
        <v>1</v>
      </c>
      <c r="N10" s="13">
        <v>5</v>
      </c>
      <c r="O10" s="13">
        <v>10</v>
      </c>
      <c r="P10" s="13">
        <v>20</v>
      </c>
      <c r="Q10" s="11">
        <v>193</v>
      </c>
      <c r="R10" s="11">
        <v>190</v>
      </c>
      <c r="S10" s="11">
        <v>193</v>
      </c>
      <c r="T10" s="11">
        <v>192</v>
      </c>
      <c r="U10" s="53">
        <f>AVERAGE(M10:P10)</f>
        <v>9</v>
      </c>
      <c r="V10" s="4" t="s">
        <v>91</v>
      </c>
    </row>
    <row r="11" spans="1:22" x14ac:dyDescent="0.25">
      <c r="A11" s="7">
        <v>10</v>
      </c>
      <c r="B11" s="31" t="s">
        <v>93</v>
      </c>
      <c r="C11" s="4" t="s">
        <v>64</v>
      </c>
      <c r="D11" s="6">
        <v>1</v>
      </c>
      <c r="E11" s="6">
        <v>20</v>
      </c>
      <c r="F11" s="4" t="s">
        <v>30</v>
      </c>
      <c r="G11" s="10" t="str">
        <f t="shared" si="0"/>
        <v>sit_20</v>
      </c>
      <c r="H11" s="54">
        <f t="shared" si="2"/>
        <v>4</v>
      </c>
      <c r="I11" s="64">
        <v>-3</v>
      </c>
      <c r="J11" s="64">
        <v>-1</v>
      </c>
      <c r="K11" s="64">
        <v>1</v>
      </c>
      <c r="L11" s="64">
        <v>3</v>
      </c>
      <c r="M11" s="58">
        <v>0</v>
      </c>
      <c r="N11" s="58">
        <v>1</v>
      </c>
      <c r="O11" s="58">
        <v>2</v>
      </c>
      <c r="P11" s="58">
        <v>3</v>
      </c>
      <c r="Q11" s="11">
        <v>193</v>
      </c>
      <c r="R11" s="11">
        <v>192</v>
      </c>
      <c r="S11" s="11">
        <v>193</v>
      </c>
      <c r="T11" s="11">
        <v>190</v>
      </c>
      <c r="U11" s="53">
        <f>AVERAGE(M11:P11)</f>
        <v>1.5</v>
      </c>
      <c r="V11" s="57" t="s">
        <v>329</v>
      </c>
    </row>
    <row r="12" spans="1:22" x14ac:dyDescent="0.25">
      <c r="A12" s="7">
        <v>11</v>
      </c>
      <c r="B12" s="31" t="s">
        <v>316</v>
      </c>
      <c r="C12" s="4" t="s">
        <v>308</v>
      </c>
      <c r="D12" s="55">
        <v>2</v>
      </c>
      <c r="E12" s="6"/>
      <c r="F12" s="4"/>
      <c r="G12" s="8" t="s">
        <v>308</v>
      </c>
      <c r="H12" s="54">
        <f>COUNT(I12:L12)</f>
        <v>4</v>
      </c>
      <c r="I12" s="11">
        <v>-3</v>
      </c>
      <c r="J12" s="11">
        <v>-1</v>
      </c>
      <c r="K12" s="11">
        <v>1</v>
      </c>
      <c r="L12" s="11">
        <v>3</v>
      </c>
      <c r="M12" s="12">
        <v>0.15</v>
      </c>
      <c r="N12" s="12">
        <v>0.3</v>
      </c>
      <c r="O12" s="12">
        <v>0.45</v>
      </c>
      <c r="P12" s="12">
        <v>0.6</v>
      </c>
      <c r="Q12" s="11">
        <v>128</v>
      </c>
      <c r="R12" s="11">
        <v>128</v>
      </c>
      <c r="S12" s="11">
        <v>128</v>
      </c>
      <c r="T12" s="11">
        <v>128</v>
      </c>
      <c r="U12" s="53">
        <f t="shared" ref="U12:U28" si="3">AVERAGE(M12:P12)</f>
        <v>0.375</v>
      </c>
      <c r="V12" s="4"/>
    </row>
    <row r="13" spans="1:22" x14ac:dyDescent="0.25">
      <c r="A13" s="7">
        <v>12</v>
      </c>
      <c r="B13" s="60" t="s">
        <v>93</v>
      </c>
      <c r="C13" s="4" t="s">
        <v>327</v>
      </c>
      <c r="D13" s="6">
        <v>2</v>
      </c>
      <c r="E13" s="6"/>
      <c r="F13" s="4"/>
      <c r="G13" s="59" t="s">
        <v>327</v>
      </c>
      <c r="H13" s="54">
        <f t="shared" si="2"/>
        <v>2</v>
      </c>
      <c r="I13" s="64">
        <v>-1</v>
      </c>
      <c r="J13" s="64">
        <v>1</v>
      </c>
      <c r="K13" s="64"/>
      <c r="L13" s="64"/>
      <c r="M13" s="58">
        <v>0</v>
      </c>
      <c r="N13" s="58">
        <v>1</v>
      </c>
      <c r="O13" s="58"/>
      <c r="P13" s="58"/>
      <c r="Q13" s="11">
        <v>256</v>
      </c>
      <c r="R13" s="11">
        <v>256</v>
      </c>
      <c r="S13" s="11"/>
      <c r="T13" s="11"/>
      <c r="U13" s="53">
        <f t="shared" si="3"/>
        <v>0.5</v>
      </c>
      <c r="V13" s="57" t="s">
        <v>328</v>
      </c>
    </row>
    <row r="14" spans="1:22" x14ac:dyDescent="0.25">
      <c r="A14" s="7">
        <v>13</v>
      </c>
      <c r="B14" s="31" t="s">
        <v>316</v>
      </c>
      <c r="C14" s="4" t="s">
        <v>309</v>
      </c>
      <c r="D14" s="6">
        <v>2</v>
      </c>
      <c r="E14" s="6"/>
      <c r="F14" s="4"/>
      <c r="G14" s="8" t="s">
        <v>309</v>
      </c>
      <c r="H14" s="54">
        <f t="shared" si="2"/>
        <v>4</v>
      </c>
      <c r="I14" s="11">
        <v>-3</v>
      </c>
      <c r="J14" s="11">
        <v>-1</v>
      </c>
      <c r="K14" s="11">
        <v>1</v>
      </c>
      <c r="L14" s="11">
        <v>3</v>
      </c>
      <c r="M14" s="12">
        <v>0.15</v>
      </c>
      <c r="N14" s="12">
        <v>0.3</v>
      </c>
      <c r="O14" s="12">
        <v>0.45</v>
      </c>
      <c r="P14" s="12">
        <v>0.6</v>
      </c>
      <c r="Q14" s="11">
        <v>128</v>
      </c>
      <c r="R14" s="11">
        <v>128</v>
      </c>
      <c r="S14" s="11">
        <v>128</v>
      </c>
      <c r="T14" s="11">
        <v>128</v>
      </c>
      <c r="U14" s="53">
        <f t="shared" si="3"/>
        <v>0.375</v>
      </c>
      <c r="V14" s="4"/>
    </row>
    <row r="15" spans="1:22" x14ac:dyDescent="0.25">
      <c r="A15" s="7">
        <v>14</v>
      </c>
      <c r="B15" s="31" t="s">
        <v>315</v>
      </c>
      <c r="C15" s="4" t="s">
        <v>310</v>
      </c>
      <c r="D15" s="6">
        <v>2</v>
      </c>
      <c r="E15" s="6"/>
      <c r="F15" s="4"/>
      <c r="G15" s="8" t="s">
        <v>310</v>
      </c>
      <c r="H15" s="54">
        <f t="shared" si="2"/>
        <v>4</v>
      </c>
      <c r="I15" s="11">
        <v>-3</v>
      </c>
      <c r="J15" s="11">
        <v>-1</v>
      </c>
      <c r="K15" s="11">
        <v>1</v>
      </c>
      <c r="L15" s="11">
        <v>3</v>
      </c>
      <c r="M15" s="12">
        <v>0.15</v>
      </c>
      <c r="N15" s="12">
        <v>0.3</v>
      </c>
      <c r="O15" s="12">
        <v>0.45</v>
      </c>
      <c r="P15" s="12">
        <v>0.6</v>
      </c>
      <c r="Q15" s="11">
        <v>128</v>
      </c>
      <c r="R15" s="11">
        <v>128</v>
      </c>
      <c r="S15" s="11">
        <v>128</v>
      </c>
      <c r="T15" s="11">
        <v>128</v>
      </c>
      <c r="U15" s="53">
        <f t="shared" si="3"/>
        <v>0.375</v>
      </c>
      <c r="V15" s="4"/>
    </row>
    <row r="16" spans="1:22" x14ac:dyDescent="0.25">
      <c r="A16" s="7">
        <v>15</v>
      </c>
      <c r="B16" s="31" t="s">
        <v>315</v>
      </c>
      <c r="C16" s="4" t="s">
        <v>311</v>
      </c>
      <c r="D16" s="6">
        <v>2</v>
      </c>
      <c r="E16" s="6"/>
      <c r="F16" s="4"/>
      <c r="G16" s="8" t="s">
        <v>311</v>
      </c>
      <c r="H16" s="54">
        <f t="shared" si="2"/>
        <v>4</v>
      </c>
      <c r="I16" s="11">
        <v>-3</v>
      </c>
      <c r="J16" s="11">
        <v>-1</v>
      </c>
      <c r="K16" s="11">
        <v>1</v>
      </c>
      <c r="L16" s="11">
        <v>3</v>
      </c>
      <c r="M16" s="12">
        <v>0.15</v>
      </c>
      <c r="N16" s="12">
        <v>0.3</v>
      </c>
      <c r="O16" s="12">
        <v>0.45</v>
      </c>
      <c r="P16" s="12">
        <v>0.6</v>
      </c>
      <c r="Q16" s="11">
        <v>128</v>
      </c>
      <c r="R16" s="11">
        <v>128</v>
      </c>
      <c r="S16" s="11">
        <v>128</v>
      </c>
      <c r="T16" s="11">
        <v>128</v>
      </c>
      <c r="U16" s="53">
        <f t="shared" si="3"/>
        <v>0.375</v>
      </c>
      <c r="V16" s="4" t="s">
        <v>312</v>
      </c>
    </row>
    <row r="17" spans="1:22" x14ac:dyDescent="0.25">
      <c r="A17" s="7">
        <v>16</v>
      </c>
      <c r="B17" s="31" t="s">
        <v>272</v>
      </c>
      <c r="C17" s="4" t="s">
        <v>345</v>
      </c>
      <c r="D17" s="55">
        <v>3</v>
      </c>
      <c r="E17" s="6">
        <v>25</v>
      </c>
      <c r="F17" s="4" t="s">
        <v>318</v>
      </c>
      <c r="G17" s="10" t="str">
        <f t="shared" ref="G17:G28" si="4">F17&amp;"_"&amp;E17</f>
        <v>dura_25</v>
      </c>
      <c r="H17" s="54">
        <f t="shared" si="2"/>
        <v>4</v>
      </c>
      <c r="I17" s="11">
        <v>-3</v>
      </c>
      <c r="J17" s="11">
        <v>-1</v>
      </c>
      <c r="K17" s="11">
        <v>1</v>
      </c>
      <c r="L17" s="11">
        <v>3</v>
      </c>
      <c r="M17" s="58">
        <v>3</v>
      </c>
      <c r="N17" s="58">
        <v>6</v>
      </c>
      <c r="O17" s="58">
        <v>10</v>
      </c>
      <c r="P17" s="58">
        <v>14</v>
      </c>
      <c r="Q17" s="11">
        <v>64</v>
      </c>
      <c r="R17" s="11">
        <v>64</v>
      </c>
      <c r="S17" s="11">
        <v>64</v>
      </c>
      <c r="T17" s="11">
        <v>64</v>
      </c>
      <c r="U17" s="53">
        <f t="shared" si="3"/>
        <v>8.25</v>
      </c>
      <c r="V17" s="57" t="s">
        <v>326</v>
      </c>
    </row>
    <row r="18" spans="1:22" x14ac:dyDescent="0.25">
      <c r="A18" s="7">
        <v>17</v>
      </c>
      <c r="B18" s="31" t="s">
        <v>259</v>
      </c>
      <c r="C18" s="4" t="s">
        <v>346</v>
      </c>
      <c r="D18" s="6">
        <v>3</v>
      </c>
      <c r="E18" s="6">
        <v>25</v>
      </c>
      <c r="F18" s="4" t="s">
        <v>24</v>
      </c>
      <c r="G18" s="10" t="str">
        <f t="shared" si="4"/>
        <v>cost_25</v>
      </c>
      <c r="H18" s="54">
        <f t="shared" si="2"/>
        <v>4</v>
      </c>
      <c r="I18" s="11">
        <v>-3</v>
      </c>
      <c r="J18" s="11">
        <v>-1</v>
      </c>
      <c r="K18" s="11">
        <v>1</v>
      </c>
      <c r="L18" s="11">
        <v>3</v>
      </c>
      <c r="M18" s="12">
        <v>0.7</v>
      </c>
      <c r="N18" s="12">
        <v>0.9</v>
      </c>
      <c r="O18" s="12">
        <v>1.1000000000000001</v>
      </c>
      <c r="P18" s="12">
        <v>1.3</v>
      </c>
      <c r="Q18" s="11">
        <v>64</v>
      </c>
      <c r="R18" s="11">
        <v>64</v>
      </c>
      <c r="S18" s="11">
        <v>64</v>
      </c>
      <c r="T18" s="11">
        <v>64</v>
      </c>
      <c r="U18" s="53">
        <f t="shared" si="3"/>
        <v>1</v>
      </c>
      <c r="V18" s="4"/>
    </row>
    <row r="19" spans="1:22" x14ac:dyDescent="0.25">
      <c r="A19" s="7">
        <v>18</v>
      </c>
      <c r="B19" s="31" t="s">
        <v>272</v>
      </c>
      <c r="C19" s="4" t="s">
        <v>347</v>
      </c>
      <c r="D19" s="6">
        <v>3</v>
      </c>
      <c r="E19" s="6">
        <v>50</v>
      </c>
      <c r="F19" s="4" t="s">
        <v>318</v>
      </c>
      <c r="G19" s="10" t="str">
        <f t="shared" si="4"/>
        <v>dura_50</v>
      </c>
      <c r="H19" s="54">
        <f t="shared" si="2"/>
        <v>4</v>
      </c>
      <c r="I19" s="11">
        <v>-3</v>
      </c>
      <c r="J19" s="11">
        <v>-1</v>
      </c>
      <c r="K19" s="11">
        <v>1</v>
      </c>
      <c r="L19" s="11">
        <v>3</v>
      </c>
      <c r="M19" s="58">
        <v>3</v>
      </c>
      <c r="N19" s="58">
        <v>6</v>
      </c>
      <c r="O19" s="58">
        <v>10</v>
      </c>
      <c r="P19" s="58">
        <v>14</v>
      </c>
      <c r="Q19" s="11">
        <v>64</v>
      </c>
      <c r="R19" s="11">
        <v>64</v>
      </c>
      <c r="S19" s="11">
        <v>64</v>
      </c>
      <c r="T19" s="11">
        <v>64</v>
      </c>
      <c r="U19" s="53">
        <f t="shared" si="3"/>
        <v>8.25</v>
      </c>
      <c r="V19" s="57" t="s">
        <v>326</v>
      </c>
    </row>
    <row r="20" spans="1:22" x14ac:dyDescent="0.25">
      <c r="A20" s="7">
        <v>19</v>
      </c>
      <c r="B20" s="31" t="s">
        <v>317</v>
      </c>
      <c r="C20" s="4" t="s">
        <v>348</v>
      </c>
      <c r="D20" s="6">
        <v>3</v>
      </c>
      <c r="E20" s="6">
        <v>50</v>
      </c>
      <c r="F20" s="4" t="s">
        <v>24</v>
      </c>
      <c r="G20" s="10" t="str">
        <f t="shared" si="4"/>
        <v>cost_50</v>
      </c>
      <c r="H20" s="54">
        <f t="shared" si="2"/>
        <v>4</v>
      </c>
      <c r="I20" s="11">
        <v>-3</v>
      </c>
      <c r="J20" s="11">
        <v>-1</v>
      </c>
      <c r="K20" s="11">
        <v>1</v>
      </c>
      <c r="L20" s="11">
        <v>3</v>
      </c>
      <c r="M20" s="12">
        <v>0.7</v>
      </c>
      <c r="N20" s="12">
        <v>0.9</v>
      </c>
      <c r="O20" s="12">
        <v>1.1000000000000001</v>
      </c>
      <c r="P20" s="12">
        <v>1.3</v>
      </c>
      <c r="Q20" s="11">
        <v>64</v>
      </c>
      <c r="R20" s="11">
        <v>64</v>
      </c>
      <c r="S20" s="11">
        <v>64</v>
      </c>
      <c r="T20" s="11">
        <v>64</v>
      </c>
      <c r="U20" s="53">
        <f t="shared" si="3"/>
        <v>1</v>
      </c>
      <c r="V20" s="4"/>
    </row>
    <row r="21" spans="1:22" x14ac:dyDescent="0.25">
      <c r="A21" s="7">
        <v>20</v>
      </c>
      <c r="B21" s="31" t="s">
        <v>319</v>
      </c>
      <c r="C21" s="4" t="s">
        <v>349</v>
      </c>
      <c r="D21" s="55">
        <v>4</v>
      </c>
      <c r="E21" s="6">
        <v>15</v>
      </c>
      <c r="F21" s="4" t="s">
        <v>22</v>
      </c>
      <c r="G21" s="10" t="str">
        <f t="shared" si="4"/>
        <v>durc_15</v>
      </c>
      <c r="H21" s="54">
        <f t="shared" si="2"/>
        <v>4</v>
      </c>
      <c r="I21" s="11">
        <v>-3</v>
      </c>
      <c r="J21" s="11">
        <v>-1</v>
      </c>
      <c r="K21" s="11">
        <v>1</v>
      </c>
      <c r="L21" s="11">
        <v>3</v>
      </c>
      <c r="M21" s="12">
        <v>0.12</v>
      </c>
      <c r="N21" s="12">
        <v>0.24</v>
      </c>
      <c r="O21" s="12">
        <v>0.36</v>
      </c>
      <c r="P21" s="12">
        <v>0.48</v>
      </c>
      <c r="Q21" s="11">
        <v>64</v>
      </c>
      <c r="R21" s="11">
        <v>64</v>
      </c>
      <c r="S21" s="11">
        <v>64</v>
      </c>
      <c r="T21" s="11">
        <v>64</v>
      </c>
      <c r="U21" s="53">
        <f t="shared" si="3"/>
        <v>0.3</v>
      </c>
      <c r="V21" s="4"/>
    </row>
    <row r="22" spans="1:22" x14ac:dyDescent="0.25">
      <c r="A22" s="7">
        <v>21</v>
      </c>
      <c r="B22" s="31" t="s">
        <v>320</v>
      </c>
      <c r="C22" s="4" t="s">
        <v>350</v>
      </c>
      <c r="D22" s="6">
        <v>4</v>
      </c>
      <c r="E22" s="6">
        <v>15</v>
      </c>
      <c r="F22" s="4" t="s">
        <v>23</v>
      </c>
      <c r="G22" s="10" t="str">
        <f t="shared" si="4"/>
        <v>durp_15</v>
      </c>
      <c r="H22" s="54">
        <f t="shared" si="2"/>
        <v>4</v>
      </c>
      <c r="I22" s="11">
        <v>-3</v>
      </c>
      <c r="J22" s="11">
        <v>-1</v>
      </c>
      <c r="K22" s="11">
        <v>1</v>
      </c>
      <c r="L22" s="11">
        <v>3</v>
      </c>
      <c r="M22" s="13">
        <v>0</v>
      </c>
      <c r="N22" s="13">
        <v>3</v>
      </c>
      <c r="O22" s="13">
        <v>6</v>
      </c>
      <c r="P22" s="13">
        <v>10</v>
      </c>
      <c r="Q22" s="11">
        <v>64</v>
      </c>
      <c r="R22" s="11">
        <v>64</v>
      </c>
      <c r="S22" s="11">
        <v>64</v>
      </c>
      <c r="T22" s="11">
        <v>64</v>
      </c>
      <c r="U22" s="53">
        <f t="shared" si="3"/>
        <v>4.75</v>
      </c>
      <c r="V22" s="4"/>
    </row>
    <row r="23" spans="1:22" x14ac:dyDescent="0.25">
      <c r="A23" s="7">
        <v>22</v>
      </c>
      <c r="B23" s="31" t="s">
        <v>8</v>
      </c>
      <c r="C23" s="4" t="s">
        <v>351</v>
      </c>
      <c r="D23" s="6">
        <v>4</v>
      </c>
      <c r="E23" s="6">
        <v>15</v>
      </c>
      <c r="F23" s="4" t="s">
        <v>24</v>
      </c>
      <c r="G23" s="10" t="str">
        <f t="shared" si="4"/>
        <v>cost_15</v>
      </c>
      <c r="H23" s="54">
        <f t="shared" si="2"/>
        <v>4</v>
      </c>
      <c r="I23" s="11">
        <v>-3</v>
      </c>
      <c r="J23" s="11">
        <v>-1</v>
      </c>
      <c r="K23" s="11">
        <v>1</v>
      </c>
      <c r="L23" s="11">
        <v>3</v>
      </c>
      <c r="M23" s="12">
        <v>0.7</v>
      </c>
      <c r="N23" s="12">
        <v>0.9</v>
      </c>
      <c r="O23" s="12">
        <v>1.1000000000000001</v>
      </c>
      <c r="P23" s="12">
        <v>1.3</v>
      </c>
      <c r="Q23" s="11">
        <v>64</v>
      </c>
      <c r="R23" s="11">
        <v>64</v>
      </c>
      <c r="S23" s="11">
        <v>64</v>
      </c>
      <c r="T23" s="11">
        <v>64</v>
      </c>
      <c r="U23" s="53">
        <f t="shared" si="3"/>
        <v>1</v>
      </c>
      <c r="V23" s="4"/>
    </row>
    <row r="24" spans="1:22" x14ac:dyDescent="0.25">
      <c r="A24" s="7">
        <v>23</v>
      </c>
      <c r="B24" s="31" t="s">
        <v>322</v>
      </c>
      <c r="C24" s="4" t="s">
        <v>352</v>
      </c>
      <c r="D24" s="6">
        <v>4</v>
      </c>
      <c r="E24" s="6">
        <v>15</v>
      </c>
      <c r="F24" s="4" t="s">
        <v>26</v>
      </c>
      <c r="G24" s="10" t="str">
        <f t="shared" si="4"/>
        <v>costp_15</v>
      </c>
      <c r="H24" s="54">
        <f t="shared" si="2"/>
        <v>4</v>
      </c>
      <c r="I24" s="11">
        <v>-3</v>
      </c>
      <c r="J24" s="11">
        <v>-1</v>
      </c>
      <c r="K24" s="11">
        <v>1</v>
      </c>
      <c r="L24" s="11">
        <v>3</v>
      </c>
      <c r="M24" s="13">
        <v>0</v>
      </c>
      <c r="N24" s="13">
        <v>2</v>
      </c>
      <c r="O24" s="13">
        <v>4</v>
      </c>
      <c r="P24" s="13">
        <v>6</v>
      </c>
      <c r="Q24" s="11">
        <v>64</v>
      </c>
      <c r="R24" s="11">
        <v>64</v>
      </c>
      <c r="S24" s="11">
        <v>64</v>
      </c>
      <c r="T24" s="11">
        <v>64</v>
      </c>
      <c r="U24" s="53">
        <f t="shared" si="3"/>
        <v>3</v>
      </c>
      <c r="V24" s="4"/>
    </row>
    <row r="25" spans="1:22" x14ac:dyDescent="0.25">
      <c r="A25" s="7">
        <v>24</v>
      </c>
      <c r="B25" s="31" t="s">
        <v>319</v>
      </c>
      <c r="C25" s="4" t="s">
        <v>353</v>
      </c>
      <c r="D25" s="6">
        <v>4</v>
      </c>
      <c r="E25" s="6">
        <v>60</v>
      </c>
      <c r="F25" s="4" t="s">
        <v>22</v>
      </c>
      <c r="G25" s="10" t="str">
        <f t="shared" si="4"/>
        <v>durc_60</v>
      </c>
      <c r="H25" s="54">
        <f t="shared" si="2"/>
        <v>4</v>
      </c>
      <c r="I25" s="11">
        <v>-3</v>
      </c>
      <c r="J25" s="11">
        <v>-1</v>
      </c>
      <c r="K25" s="11">
        <v>1</v>
      </c>
      <c r="L25" s="11">
        <v>3</v>
      </c>
      <c r="M25" s="12">
        <v>0.12</v>
      </c>
      <c r="N25" s="12">
        <v>0.24</v>
      </c>
      <c r="O25" s="12">
        <v>0.36</v>
      </c>
      <c r="P25" s="12">
        <v>0.48</v>
      </c>
      <c r="Q25" s="11">
        <v>64</v>
      </c>
      <c r="R25" s="11">
        <v>64</v>
      </c>
      <c r="S25" s="11">
        <v>64</v>
      </c>
      <c r="T25" s="11">
        <v>64</v>
      </c>
      <c r="U25" s="53">
        <f t="shared" si="3"/>
        <v>0.3</v>
      </c>
      <c r="V25" s="4"/>
    </row>
    <row r="26" spans="1:22" x14ac:dyDescent="0.25">
      <c r="A26" s="7">
        <v>25</v>
      </c>
      <c r="B26" s="31" t="s">
        <v>321</v>
      </c>
      <c r="C26" s="4" t="s">
        <v>354</v>
      </c>
      <c r="D26" s="6">
        <v>4</v>
      </c>
      <c r="E26" s="6">
        <v>60</v>
      </c>
      <c r="F26" s="4" t="s">
        <v>323</v>
      </c>
      <c r="G26" s="10" t="str">
        <f t="shared" si="4"/>
        <v>durr_60</v>
      </c>
      <c r="H26" s="54">
        <f t="shared" si="2"/>
        <v>4</v>
      </c>
      <c r="I26" s="11">
        <v>-3</v>
      </c>
      <c r="J26" s="11">
        <v>-1</v>
      </c>
      <c r="K26" s="11">
        <v>1</v>
      </c>
      <c r="L26" s="11">
        <v>3</v>
      </c>
      <c r="M26" s="12">
        <v>0.2</v>
      </c>
      <c r="N26" s="12">
        <v>0.4</v>
      </c>
      <c r="O26" s="12">
        <v>0.6</v>
      </c>
      <c r="P26" s="12">
        <v>0.8</v>
      </c>
      <c r="Q26" s="11">
        <v>64</v>
      </c>
      <c r="R26" s="11">
        <v>64</v>
      </c>
      <c r="S26" s="11">
        <v>64</v>
      </c>
      <c r="T26" s="11">
        <v>64</v>
      </c>
      <c r="U26" s="53">
        <f t="shared" si="3"/>
        <v>0.5</v>
      </c>
      <c r="V26" s="4"/>
    </row>
    <row r="27" spans="1:22" x14ac:dyDescent="0.25">
      <c r="A27" s="7">
        <v>26</v>
      </c>
      <c r="B27" s="31" t="s">
        <v>8</v>
      </c>
      <c r="C27" s="4" t="s">
        <v>355</v>
      </c>
      <c r="D27" s="6">
        <v>4</v>
      </c>
      <c r="E27" s="6">
        <v>60</v>
      </c>
      <c r="F27" s="4" t="s">
        <v>24</v>
      </c>
      <c r="G27" s="10" t="str">
        <f t="shared" si="4"/>
        <v>cost_60</v>
      </c>
      <c r="H27" s="54">
        <f t="shared" si="2"/>
        <v>4</v>
      </c>
      <c r="I27" s="11">
        <v>-3</v>
      </c>
      <c r="J27" s="11">
        <v>-1</v>
      </c>
      <c r="K27" s="11">
        <v>1</v>
      </c>
      <c r="L27" s="11">
        <v>3</v>
      </c>
      <c r="M27" s="12">
        <v>0.7</v>
      </c>
      <c r="N27" s="12">
        <v>0.9</v>
      </c>
      <c r="O27" s="12">
        <v>1.1000000000000001</v>
      </c>
      <c r="P27" s="12">
        <v>1.3</v>
      </c>
      <c r="Q27" s="11">
        <v>64</v>
      </c>
      <c r="R27" s="11">
        <v>64</v>
      </c>
      <c r="S27" s="11">
        <v>64</v>
      </c>
      <c r="T27" s="11">
        <v>64</v>
      </c>
      <c r="U27" s="53">
        <f t="shared" si="3"/>
        <v>1</v>
      </c>
      <c r="V27" s="4"/>
    </row>
    <row r="28" spans="1:22" x14ac:dyDescent="0.25">
      <c r="A28" s="7">
        <v>27</v>
      </c>
      <c r="B28" s="31" t="s">
        <v>322</v>
      </c>
      <c r="C28" s="4" t="s">
        <v>356</v>
      </c>
      <c r="D28" s="6">
        <v>4</v>
      </c>
      <c r="E28" s="6">
        <v>60</v>
      </c>
      <c r="F28" s="4" t="s">
        <v>26</v>
      </c>
      <c r="G28" s="10" t="str">
        <f t="shared" si="4"/>
        <v>costp_60</v>
      </c>
      <c r="H28" s="54">
        <f t="shared" si="2"/>
        <v>4</v>
      </c>
      <c r="I28" s="11">
        <v>-3</v>
      </c>
      <c r="J28" s="11">
        <v>-1</v>
      </c>
      <c r="K28" s="11">
        <v>1</v>
      </c>
      <c r="L28" s="11">
        <v>3</v>
      </c>
      <c r="M28" s="13">
        <v>0</v>
      </c>
      <c r="N28" s="13">
        <v>2</v>
      </c>
      <c r="O28" s="13">
        <v>4</v>
      </c>
      <c r="P28" s="13">
        <v>6</v>
      </c>
      <c r="Q28" s="11">
        <v>64</v>
      </c>
      <c r="R28" s="11">
        <v>64</v>
      </c>
      <c r="S28" s="11">
        <v>64</v>
      </c>
      <c r="T28" s="11">
        <v>64</v>
      </c>
      <c r="U28" s="53">
        <f t="shared" si="3"/>
        <v>3</v>
      </c>
      <c r="V28" s="4"/>
    </row>
  </sheetData>
  <autoFilter ref="A1:H28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.7109375" customWidth="1"/>
  </cols>
  <sheetData>
    <row r="1" spans="2:5" x14ac:dyDescent="0.25">
      <c r="B1" s="63" t="s">
        <v>336</v>
      </c>
      <c r="C1" s="63"/>
      <c r="D1" s="63"/>
    </row>
    <row r="3" spans="2:5" x14ac:dyDescent="0.25">
      <c r="C3" s="62" t="s">
        <v>331</v>
      </c>
      <c r="D3" s="62" t="s">
        <v>332</v>
      </c>
    </row>
    <row r="5" spans="2:5" x14ac:dyDescent="0.25">
      <c r="B5" s="62" t="s">
        <v>330</v>
      </c>
      <c r="C5" s="62" t="s">
        <v>64</v>
      </c>
      <c r="D5" s="62" t="s">
        <v>64</v>
      </c>
    </row>
    <row r="6" spans="2:5" x14ac:dyDescent="0.25">
      <c r="C6" s="61">
        <v>0</v>
      </c>
      <c r="D6" s="61">
        <v>0</v>
      </c>
      <c r="E6" t="s">
        <v>337</v>
      </c>
    </row>
    <row r="7" spans="2:5" x14ac:dyDescent="0.25">
      <c r="C7" s="61">
        <v>1</v>
      </c>
      <c r="D7" s="61">
        <v>3</v>
      </c>
      <c r="E7" t="s">
        <v>338</v>
      </c>
    </row>
    <row r="9" spans="2:5" x14ac:dyDescent="0.25">
      <c r="B9" s="62" t="s">
        <v>333</v>
      </c>
      <c r="C9" s="62" t="s">
        <v>334</v>
      </c>
      <c r="D9" s="62" t="s">
        <v>335</v>
      </c>
    </row>
    <row r="10" spans="2:5" x14ac:dyDescent="0.25">
      <c r="C10" s="61">
        <v>55</v>
      </c>
      <c r="D10" s="61">
        <v>3</v>
      </c>
      <c r="E10" t="s">
        <v>338</v>
      </c>
    </row>
    <row r="11" spans="2:5" x14ac:dyDescent="0.25">
      <c r="C11" s="61">
        <v>60</v>
      </c>
      <c r="D11" s="61">
        <v>3</v>
      </c>
      <c r="E11" t="s">
        <v>338</v>
      </c>
    </row>
    <row r="12" spans="2:5" x14ac:dyDescent="0.25">
      <c r="C12" s="61">
        <v>65</v>
      </c>
      <c r="D12" s="61">
        <v>2</v>
      </c>
      <c r="E12" t="s">
        <v>339</v>
      </c>
    </row>
    <row r="13" spans="2:5" x14ac:dyDescent="0.25">
      <c r="C13" s="61">
        <v>70</v>
      </c>
      <c r="D13" s="61">
        <v>2</v>
      </c>
      <c r="E13" t="s">
        <v>339</v>
      </c>
    </row>
    <row r="14" spans="2:5" x14ac:dyDescent="0.25">
      <c r="C14" s="61">
        <v>85</v>
      </c>
      <c r="D14" s="61">
        <v>1</v>
      </c>
      <c r="E14" t="s">
        <v>340</v>
      </c>
    </row>
    <row r="15" spans="2:5" x14ac:dyDescent="0.25">
      <c r="C15" s="61">
        <v>90</v>
      </c>
      <c r="D15" s="61">
        <v>1</v>
      </c>
      <c r="E15" t="s">
        <v>340</v>
      </c>
    </row>
    <row r="16" spans="2:5" x14ac:dyDescent="0.25">
      <c r="C16" s="61">
        <v>95</v>
      </c>
      <c r="D16" s="61">
        <v>1</v>
      </c>
      <c r="E16" t="s">
        <v>340</v>
      </c>
    </row>
    <row r="17" spans="3:5" x14ac:dyDescent="0.25">
      <c r="C17" s="61">
        <v>100</v>
      </c>
      <c r="D17" s="61">
        <v>0</v>
      </c>
      <c r="E17" t="s">
        <v>337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8.7109375" style="5" customWidth="1"/>
    <col min="2" max="2" width="37.140625" style="2" bestFit="1" customWidth="1"/>
    <col min="3" max="5" width="8.7109375" style="5" customWidth="1"/>
    <col min="6" max="6" width="10.7109375" style="5" customWidth="1"/>
    <col min="7" max="16" width="8.7109375" style="5" customWidth="1"/>
    <col min="17" max="17" width="33.5703125" style="2" bestFit="1" customWidth="1"/>
    <col min="18" max="16384" width="11.42578125" style="2"/>
  </cols>
  <sheetData>
    <row r="1" spans="1:17" x14ac:dyDescent="0.25">
      <c r="A1" s="1" t="s">
        <v>0</v>
      </c>
      <c r="B1" s="1" t="s">
        <v>3</v>
      </c>
      <c r="C1" s="1" t="s">
        <v>31</v>
      </c>
      <c r="D1" s="1" t="s">
        <v>17</v>
      </c>
      <c r="E1" s="1" t="s">
        <v>2</v>
      </c>
      <c r="F1" s="1" t="s">
        <v>19</v>
      </c>
      <c r="G1" s="1" t="s">
        <v>20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37</v>
      </c>
      <c r="M1" s="1" t="s">
        <v>38</v>
      </c>
      <c r="N1" s="1" t="s">
        <v>39</v>
      </c>
      <c r="O1" s="1" t="s">
        <v>40</v>
      </c>
      <c r="P1" s="9" t="s">
        <v>313</v>
      </c>
      <c r="Q1" s="9" t="s">
        <v>47</v>
      </c>
    </row>
    <row r="2" spans="1:17" x14ac:dyDescent="0.25">
      <c r="A2" s="7">
        <v>1</v>
      </c>
      <c r="B2" s="4" t="s">
        <v>9</v>
      </c>
      <c r="C2" s="55">
        <v>1</v>
      </c>
      <c r="D2" s="6">
        <v>10</v>
      </c>
      <c r="E2" s="4" t="s">
        <v>22</v>
      </c>
      <c r="F2" s="10" t="str">
        <f t="shared" ref="F2:F11" si="0">E2&amp;"_"&amp;D2</f>
        <v>durc_10</v>
      </c>
      <c r="G2" s="54">
        <f>COUNT(H2:K2)</f>
        <v>4</v>
      </c>
      <c r="H2" s="11">
        <v>-3</v>
      </c>
      <c r="I2" s="11">
        <v>-1</v>
      </c>
      <c r="J2" s="11">
        <v>1</v>
      </c>
      <c r="K2" s="11">
        <v>3</v>
      </c>
      <c r="L2" s="12">
        <v>0</v>
      </c>
      <c r="M2" s="12">
        <v>0.12</v>
      </c>
      <c r="N2" s="12">
        <v>0.24</v>
      </c>
      <c r="O2" s="12">
        <v>0.36</v>
      </c>
      <c r="P2" s="53">
        <f t="shared" ref="P2:P8" si="1">AVERAGE(L2:O2)</f>
        <v>0.18</v>
      </c>
      <c r="Q2" s="4" t="s">
        <v>85</v>
      </c>
    </row>
    <row r="3" spans="1:17" x14ac:dyDescent="0.25">
      <c r="A3" s="7">
        <v>2</v>
      </c>
      <c r="B3" s="4" t="s">
        <v>10</v>
      </c>
      <c r="C3" s="6">
        <v>1</v>
      </c>
      <c r="D3" s="6">
        <v>10</v>
      </c>
      <c r="E3" s="4" t="s">
        <v>23</v>
      </c>
      <c r="F3" s="10" t="str">
        <f t="shared" si="0"/>
        <v>durp_10</v>
      </c>
      <c r="G3" s="54">
        <f t="shared" ref="G3:G28" si="2">COUNT(H3:K3)</f>
        <v>4</v>
      </c>
      <c r="H3" s="11">
        <v>-3</v>
      </c>
      <c r="I3" s="11">
        <v>-1</v>
      </c>
      <c r="J3" s="11">
        <v>1</v>
      </c>
      <c r="K3" s="11">
        <v>3</v>
      </c>
      <c r="L3" s="13">
        <v>0</v>
      </c>
      <c r="M3" s="13">
        <v>3</v>
      </c>
      <c r="N3" s="13">
        <v>6</v>
      </c>
      <c r="O3" s="13">
        <v>10</v>
      </c>
      <c r="P3" s="53">
        <f t="shared" si="1"/>
        <v>4.75</v>
      </c>
      <c r="Q3" s="4" t="s">
        <v>86</v>
      </c>
    </row>
    <row r="4" spans="1:17" x14ac:dyDescent="0.25">
      <c r="A4" s="7">
        <v>3</v>
      </c>
      <c r="B4" s="4" t="s">
        <v>11</v>
      </c>
      <c r="C4" s="6">
        <v>1</v>
      </c>
      <c r="D4" s="6">
        <v>10</v>
      </c>
      <c r="E4" s="4" t="s">
        <v>25</v>
      </c>
      <c r="F4" s="10" t="str">
        <f t="shared" si="0"/>
        <v>costt_10</v>
      </c>
      <c r="G4" s="54">
        <f t="shared" si="2"/>
        <v>4</v>
      </c>
      <c r="H4" s="11">
        <v>-3</v>
      </c>
      <c r="I4" s="11">
        <v>-1</v>
      </c>
      <c r="J4" s="11">
        <v>1</v>
      </c>
      <c r="K4" s="11">
        <v>3</v>
      </c>
      <c r="L4" s="12">
        <v>0</v>
      </c>
      <c r="M4" s="12">
        <v>0.12</v>
      </c>
      <c r="N4" s="12">
        <v>0.24</v>
      </c>
      <c r="O4" s="12">
        <v>0.36</v>
      </c>
      <c r="P4" s="53">
        <f t="shared" si="1"/>
        <v>0.18</v>
      </c>
      <c r="Q4" s="4" t="s">
        <v>87</v>
      </c>
    </row>
    <row r="5" spans="1:17" x14ac:dyDescent="0.25">
      <c r="A5" s="7">
        <v>4</v>
      </c>
      <c r="B5" s="4" t="s">
        <v>12</v>
      </c>
      <c r="C5" s="6">
        <v>1</v>
      </c>
      <c r="D5" s="6">
        <v>10</v>
      </c>
      <c r="E5" s="4" t="s">
        <v>26</v>
      </c>
      <c r="F5" s="10" t="str">
        <f t="shared" si="0"/>
        <v>costp_10</v>
      </c>
      <c r="G5" s="54">
        <f t="shared" si="2"/>
        <v>4</v>
      </c>
      <c r="H5" s="11">
        <v>-3</v>
      </c>
      <c r="I5" s="11">
        <v>-1</v>
      </c>
      <c r="J5" s="11">
        <v>1</v>
      </c>
      <c r="K5" s="11">
        <v>3</v>
      </c>
      <c r="L5" s="13">
        <v>0</v>
      </c>
      <c r="M5" s="13">
        <v>2</v>
      </c>
      <c r="N5" s="13">
        <v>4</v>
      </c>
      <c r="O5" s="13">
        <v>6</v>
      </c>
      <c r="P5" s="53">
        <f t="shared" si="1"/>
        <v>3</v>
      </c>
      <c r="Q5" s="4" t="s">
        <v>88</v>
      </c>
    </row>
    <row r="6" spans="1:17" x14ac:dyDescent="0.25">
      <c r="A6" s="7">
        <v>5</v>
      </c>
      <c r="B6" s="4" t="s">
        <v>7</v>
      </c>
      <c r="C6" s="6">
        <v>1</v>
      </c>
      <c r="D6" s="6">
        <v>20</v>
      </c>
      <c r="E6" s="4" t="s">
        <v>21</v>
      </c>
      <c r="F6" s="10" t="str">
        <f t="shared" si="0"/>
        <v>dur_20</v>
      </c>
      <c r="G6" s="54">
        <f t="shared" si="2"/>
        <v>4</v>
      </c>
      <c r="H6" s="11">
        <v>-3</v>
      </c>
      <c r="I6" s="11">
        <v>-1</v>
      </c>
      <c r="J6" s="11">
        <v>1</v>
      </c>
      <c r="K6" s="11">
        <v>3</v>
      </c>
      <c r="L6" s="12">
        <v>0.7</v>
      </c>
      <c r="M6" s="12">
        <v>0.9</v>
      </c>
      <c r="N6" s="12">
        <v>1.1000000000000001</v>
      </c>
      <c r="O6" s="12">
        <v>1.3</v>
      </c>
      <c r="P6" s="53">
        <f t="shared" si="1"/>
        <v>1</v>
      </c>
      <c r="Q6" s="4" t="s">
        <v>45</v>
      </c>
    </row>
    <row r="7" spans="1:17" x14ac:dyDescent="0.25">
      <c r="A7" s="7">
        <v>6</v>
      </c>
      <c r="B7" s="4" t="s">
        <v>8</v>
      </c>
      <c r="C7" s="6">
        <v>1</v>
      </c>
      <c r="D7" s="6">
        <v>20</v>
      </c>
      <c r="E7" s="4" t="s">
        <v>24</v>
      </c>
      <c r="F7" s="10" t="str">
        <f t="shared" si="0"/>
        <v>cost_20</v>
      </c>
      <c r="G7" s="54">
        <f t="shared" si="2"/>
        <v>4</v>
      </c>
      <c r="H7" s="11">
        <v>-3</v>
      </c>
      <c r="I7" s="11">
        <v>-1</v>
      </c>
      <c r="J7" s="11">
        <v>1</v>
      </c>
      <c r="K7" s="11">
        <v>3</v>
      </c>
      <c r="L7" s="12">
        <v>0.7</v>
      </c>
      <c r="M7" s="12">
        <v>0.9</v>
      </c>
      <c r="N7" s="12">
        <v>1.1000000000000001</v>
      </c>
      <c r="O7" s="12">
        <v>1.3</v>
      </c>
      <c r="P7" s="53">
        <f t="shared" si="1"/>
        <v>1</v>
      </c>
      <c r="Q7" s="4" t="s">
        <v>46</v>
      </c>
    </row>
    <row r="8" spans="1:17" x14ac:dyDescent="0.25">
      <c r="A8" s="7">
        <v>7</v>
      </c>
      <c r="B8" s="4" t="s">
        <v>1</v>
      </c>
      <c r="C8" s="6">
        <v>1</v>
      </c>
      <c r="D8" s="6">
        <v>20</v>
      </c>
      <c r="E8" s="4" t="s">
        <v>27</v>
      </c>
      <c r="F8" s="10" t="str">
        <f t="shared" si="0"/>
        <v>cng_20</v>
      </c>
      <c r="G8" s="54">
        <f t="shared" si="2"/>
        <v>4</v>
      </c>
      <c r="H8" s="11">
        <v>-3</v>
      </c>
      <c r="I8" s="11">
        <v>-1</v>
      </c>
      <c r="J8" s="11">
        <v>1</v>
      </c>
      <c r="K8" s="11">
        <v>3</v>
      </c>
      <c r="L8" s="13">
        <v>0</v>
      </c>
      <c r="M8" s="13">
        <v>1</v>
      </c>
      <c r="N8" s="13">
        <v>2</v>
      </c>
      <c r="O8" s="13">
        <v>3</v>
      </c>
      <c r="P8" s="53">
        <f t="shared" si="1"/>
        <v>1.5</v>
      </c>
      <c r="Q8" s="4" t="s">
        <v>89</v>
      </c>
    </row>
    <row r="9" spans="1:17" x14ac:dyDescent="0.25">
      <c r="A9" s="7">
        <v>8</v>
      </c>
      <c r="B9" s="8" t="s">
        <v>92</v>
      </c>
      <c r="C9" s="6">
        <v>1</v>
      </c>
      <c r="D9" s="6">
        <v>20</v>
      </c>
      <c r="E9" s="4" t="s">
        <v>28</v>
      </c>
      <c r="F9" s="10" t="str">
        <f t="shared" si="0"/>
        <v>frq_20</v>
      </c>
      <c r="G9" s="54">
        <f t="shared" si="2"/>
        <v>4</v>
      </c>
      <c r="H9" s="11">
        <v>-3</v>
      </c>
      <c r="I9" s="11">
        <v>-1</v>
      </c>
      <c r="J9" s="11">
        <v>1</v>
      </c>
      <c r="K9" s="11">
        <v>3</v>
      </c>
      <c r="L9" s="13">
        <v>10</v>
      </c>
      <c r="M9" s="13">
        <v>30</v>
      </c>
      <c r="N9" s="13">
        <v>60</v>
      </c>
      <c r="O9" s="13">
        <v>120</v>
      </c>
      <c r="P9" s="53">
        <f>AVERAGE(L9:O9)</f>
        <v>55</v>
      </c>
      <c r="Q9" s="4" t="s">
        <v>90</v>
      </c>
    </row>
    <row r="10" spans="1:17" x14ac:dyDescent="0.25">
      <c r="A10" s="7">
        <v>9</v>
      </c>
      <c r="B10" s="4" t="s">
        <v>4</v>
      </c>
      <c r="C10" s="6">
        <v>1</v>
      </c>
      <c r="D10" s="6">
        <v>20</v>
      </c>
      <c r="E10" s="4" t="s">
        <v>29</v>
      </c>
      <c r="F10" s="10" t="str">
        <f t="shared" si="0"/>
        <v>dly_20</v>
      </c>
      <c r="G10" s="54">
        <f t="shared" si="2"/>
        <v>4</v>
      </c>
      <c r="H10" s="11">
        <v>-3</v>
      </c>
      <c r="I10" s="11">
        <v>-1</v>
      </c>
      <c r="J10" s="11">
        <v>1</v>
      </c>
      <c r="K10" s="11">
        <v>3</v>
      </c>
      <c r="L10" s="13">
        <v>1</v>
      </c>
      <c r="M10" s="13">
        <v>5</v>
      </c>
      <c r="N10" s="13">
        <v>10</v>
      </c>
      <c r="O10" s="13">
        <v>20</v>
      </c>
      <c r="P10" s="53">
        <f>AVERAGE(L10:O10)</f>
        <v>9</v>
      </c>
      <c r="Q10" s="4" t="s">
        <v>91</v>
      </c>
    </row>
    <row r="11" spans="1:17" x14ac:dyDescent="0.25">
      <c r="A11" s="7">
        <v>10</v>
      </c>
      <c r="B11" s="31" t="s">
        <v>93</v>
      </c>
      <c r="C11" s="6">
        <v>1</v>
      </c>
      <c r="D11" s="6">
        <v>20</v>
      </c>
      <c r="E11" s="4" t="s">
        <v>30</v>
      </c>
      <c r="F11" s="10" t="str">
        <f t="shared" si="0"/>
        <v>sit_20</v>
      </c>
      <c r="G11" s="54">
        <f t="shared" si="2"/>
        <v>2</v>
      </c>
      <c r="H11" s="11">
        <v>-1</v>
      </c>
      <c r="I11" s="11">
        <v>1</v>
      </c>
      <c r="J11" s="11"/>
      <c r="K11" s="11"/>
      <c r="L11" s="13">
        <v>0</v>
      </c>
      <c r="M11" s="13">
        <v>1</v>
      </c>
      <c r="N11" s="13"/>
      <c r="O11" s="13"/>
      <c r="P11" s="53">
        <f>AVERAGE(L11:O11)</f>
        <v>0.5</v>
      </c>
      <c r="Q11" s="4" t="s">
        <v>51</v>
      </c>
    </row>
    <row r="12" spans="1:17" x14ac:dyDescent="0.25">
      <c r="A12" s="7">
        <v>11</v>
      </c>
      <c r="B12" s="31" t="s">
        <v>316</v>
      </c>
      <c r="C12" s="55">
        <v>2</v>
      </c>
      <c r="D12" s="6"/>
      <c r="E12" s="4"/>
      <c r="F12" s="8" t="s">
        <v>308</v>
      </c>
      <c r="G12" s="54">
        <f>COUNT(H12:K12)</f>
        <v>4</v>
      </c>
      <c r="H12" s="11">
        <v>-3</v>
      </c>
      <c r="I12" s="11">
        <v>-1</v>
      </c>
      <c r="J12" s="11">
        <v>1</v>
      </c>
      <c r="K12" s="11">
        <v>3</v>
      </c>
      <c r="L12" s="12">
        <v>0.15</v>
      </c>
      <c r="M12" s="12">
        <v>0.3</v>
      </c>
      <c r="N12" s="12">
        <v>0.45</v>
      </c>
      <c r="O12" s="12">
        <v>0.6</v>
      </c>
      <c r="P12" s="53">
        <f t="shared" ref="P12:P28" si="3">AVERAGE(L12:O12)</f>
        <v>0.375</v>
      </c>
      <c r="Q12" s="4"/>
    </row>
    <row r="13" spans="1:17" x14ac:dyDescent="0.25">
      <c r="A13" s="7">
        <v>12</v>
      </c>
      <c r="B13" s="31" t="s">
        <v>314</v>
      </c>
      <c r="C13" s="6">
        <v>2</v>
      </c>
      <c r="D13" s="6"/>
      <c r="E13" s="4"/>
      <c r="F13" s="8" t="s">
        <v>191</v>
      </c>
      <c r="G13" s="54">
        <f t="shared" si="2"/>
        <v>4</v>
      </c>
      <c r="H13" s="11">
        <v>-3</v>
      </c>
      <c r="I13" s="11">
        <v>-1</v>
      </c>
      <c r="J13" s="11">
        <v>1</v>
      </c>
      <c r="K13" s="11">
        <v>3</v>
      </c>
      <c r="L13" s="13">
        <v>85</v>
      </c>
      <c r="M13" s="13">
        <v>90</v>
      </c>
      <c r="N13" s="13">
        <v>95</v>
      </c>
      <c r="O13" s="13">
        <v>100</v>
      </c>
      <c r="P13" s="53">
        <f t="shared" si="3"/>
        <v>92.5</v>
      </c>
      <c r="Q13" s="4"/>
    </row>
    <row r="14" spans="1:17" x14ac:dyDescent="0.25">
      <c r="A14" s="7">
        <v>13</v>
      </c>
      <c r="B14" s="31" t="s">
        <v>316</v>
      </c>
      <c r="C14" s="6">
        <v>2</v>
      </c>
      <c r="D14" s="6"/>
      <c r="E14" s="4"/>
      <c r="F14" s="8" t="s">
        <v>309</v>
      </c>
      <c r="G14" s="54">
        <f t="shared" si="2"/>
        <v>4</v>
      </c>
      <c r="H14" s="11">
        <v>-3</v>
      </c>
      <c r="I14" s="11">
        <v>-1</v>
      </c>
      <c r="J14" s="11">
        <v>1</v>
      </c>
      <c r="K14" s="11">
        <v>3</v>
      </c>
      <c r="L14" s="12">
        <v>0.15</v>
      </c>
      <c r="M14" s="12">
        <v>0.3</v>
      </c>
      <c r="N14" s="12">
        <v>0.45</v>
      </c>
      <c r="O14" s="12">
        <v>0.6</v>
      </c>
      <c r="P14" s="53">
        <f t="shared" si="3"/>
        <v>0.375</v>
      </c>
      <c r="Q14" s="4"/>
    </row>
    <row r="15" spans="1:17" x14ac:dyDescent="0.25">
      <c r="A15" s="7">
        <v>14</v>
      </c>
      <c r="B15" s="31" t="s">
        <v>315</v>
      </c>
      <c r="C15" s="6">
        <v>2</v>
      </c>
      <c r="D15" s="6"/>
      <c r="E15" s="4"/>
      <c r="F15" s="8" t="s">
        <v>310</v>
      </c>
      <c r="G15" s="54">
        <f t="shared" si="2"/>
        <v>4</v>
      </c>
      <c r="H15" s="11">
        <v>-3</v>
      </c>
      <c r="I15" s="11">
        <v>-1</v>
      </c>
      <c r="J15" s="11">
        <v>1</v>
      </c>
      <c r="K15" s="11">
        <v>3</v>
      </c>
      <c r="L15" s="12">
        <v>0.15</v>
      </c>
      <c r="M15" s="12">
        <v>0.3</v>
      </c>
      <c r="N15" s="12">
        <v>0.45</v>
      </c>
      <c r="O15" s="12">
        <v>0.6</v>
      </c>
      <c r="P15" s="53">
        <f t="shared" si="3"/>
        <v>0.375</v>
      </c>
      <c r="Q15" s="4"/>
    </row>
    <row r="16" spans="1:17" x14ac:dyDescent="0.25">
      <c r="A16" s="7">
        <v>15</v>
      </c>
      <c r="B16" s="31" t="s">
        <v>315</v>
      </c>
      <c r="C16" s="6">
        <v>2</v>
      </c>
      <c r="D16" s="6"/>
      <c r="E16" s="4"/>
      <c r="F16" s="8" t="s">
        <v>311</v>
      </c>
      <c r="G16" s="54">
        <f t="shared" si="2"/>
        <v>4</v>
      </c>
      <c r="H16" s="11">
        <v>-3</v>
      </c>
      <c r="I16" s="11">
        <v>-1</v>
      </c>
      <c r="J16" s="11">
        <v>1</v>
      </c>
      <c r="K16" s="11">
        <v>3</v>
      </c>
      <c r="L16" s="12">
        <v>0.15</v>
      </c>
      <c r="M16" s="12">
        <v>0.3</v>
      </c>
      <c r="N16" s="12">
        <v>0.45</v>
      </c>
      <c r="O16" s="12">
        <v>0.6</v>
      </c>
      <c r="P16" s="53">
        <f t="shared" si="3"/>
        <v>0.375</v>
      </c>
      <c r="Q16" s="4" t="s">
        <v>312</v>
      </c>
    </row>
    <row r="17" spans="1:17" x14ac:dyDescent="0.25">
      <c r="A17" s="7">
        <v>16</v>
      </c>
      <c r="B17" s="31" t="s">
        <v>272</v>
      </c>
      <c r="C17" s="55">
        <v>3</v>
      </c>
      <c r="D17" s="6">
        <v>25</v>
      </c>
      <c r="E17" s="4" t="s">
        <v>318</v>
      </c>
      <c r="F17" s="10" t="str">
        <f t="shared" ref="F17:F28" si="4">E17&amp;"_"&amp;D17</f>
        <v>dura_25</v>
      </c>
      <c r="G17" s="54">
        <f t="shared" si="2"/>
        <v>4</v>
      </c>
      <c r="H17" s="11">
        <v>-3</v>
      </c>
      <c r="I17" s="11">
        <v>-1</v>
      </c>
      <c r="J17" s="11">
        <v>1</v>
      </c>
      <c r="K17" s="11">
        <v>3</v>
      </c>
      <c r="L17" s="13">
        <v>5</v>
      </c>
      <c r="M17" s="13">
        <v>10</v>
      </c>
      <c r="N17" s="13">
        <v>15</v>
      </c>
      <c r="O17" s="13">
        <v>20</v>
      </c>
      <c r="P17" s="53">
        <f t="shared" si="3"/>
        <v>12.5</v>
      </c>
      <c r="Q17" s="4"/>
    </row>
    <row r="18" spans="1:17" x14ac:dyDescent="0.25">
      <c r="A18" s="7">
        <v>17</v>
      </c>
      <c r="B18" s="31" t="s">
        <v>259</v>
      </c>
      <c r="C18" s="6">
        <v>3</v>
      </c>
      <c r="D18" s="6">
        <v>25</v>
      </c>
      <c r="E18" s="4" t="s">
        <v>24</v>
      </c>
      <c r="F18" s="10" t="str">
        <f t="shared" si="4"/>
        <v>cost_25</v>
      </c>
      <c r="G18" s="54">
        <f t="shared" si="2"/>
        <v>4</v>
      </c>
      <c r="H18" s="11">
        <v>-3</v>
      </c>
      <c r="I18" s="11">
        <v>-1</v>
      </c>
      <c r="J18" s="11">
        <v>1</v>
      </c>
      <c r="K18" s="11">
        <v>3</v>
      </c>
      <c r="L18" s="12">
        <v>0.7</v>
      </c>
      <c r="M18" s="12">
        <v>0.9</v>
      </c>
      <c r="N18" s="12">
        <v>1.1000000000000001</v>
      </c>
      <c r="O18" s="12">
        <v>1.3</v>
      </c>
      <c r="P18" s="53">
        <f t="shared" si="3"/>
        <v>1</v>
      </c>
      <c r="Q18" s="4"/>
    </row>
    <row r="19" spans="1:17" x14ac:dyDescent="0.25">
      <c r="A19" s="7">
        <v>18</v>
      </c>
      <c r="B19" s="31" t="s">
        <v>272</v>
      </c>
      <c r="C19" s="6">
        <v>3</v>
      </c>
      <c r="D19" s="6">
        <v>50</v>
      </c>
      <c r="E19" s="4" t="s">
        <v>318</v>
      </c>
      <c r="F19" s="10" t="str">
        <f t="shared" si="4"/>
        <v>dura_50</v>
      </c>
      <c r="G19" s="54">
        <f t="shared" si="2"/>
        <v>4</v>
      </c>
      <c r="H19" s="11">
        <v>-3</v>
      </c>
      <c r="I19" s="11">
        <v>-1</v>
      </c>
      <c r="J19" s="11">
        <v>1</v>
      </c>
      <c r="K19" s="11">
        <v>3</v>
      </c>
      <c r="L19" s="13">
        <v>5</v>
      </c>
      <c r="M19" s="13">
        <v>10</v>
      </c>
      <c r="N19" s="13">
        <v>15</v>
      </c>
      <c r="O19" s="13">
        <v>20</v>
      </c>
      <c r="P19" s="53">
        <f t="shared" si="3"/>
        <v>12.5</v>
      </c>
      <c r="Q19" s="4"/>
    </row>
    <row r="20" spans="1:17" x14ac:dyDescent="0.25">
      <c r="A20" s="7">
        <v>19</v>
      </c>
      <c r="B20" s="31" t="s">
        <v>317</v>
      </c>
      <c r="C20" s="6">
        <v>3</v>
      </c>
      <c r="D20" s="6">
        <v>50</v>
      </c>
      <c r="E20" s="4" t="s">
        <v>24</v>
      </c>
      <c r="F20" s="10" t="str">
        <f t="shared" si="4"/>
        <v>cost_50</v>
      </c>
      <c r="G20" s="54">
        <f t="shared" si="2"/>
        <v>4</v>
      </c>
      <c r="H20" s="11">
        <v>-3</v>
      </c>
      <c r="I20" s="11">
        <v>-1</v>
      </c>
      <c r="J20" s="11">
        <v>1</v>
      </c>
      <c r="K20" s="11">
        <v>3</v>
      </c>
      <c r="L20" s="12">
        <v>0.7</v>
      </c>
      <c r="M20" s="12">
        <v>0.9</v>
      </c>
      <c r="N20" s="12">
        <v>1.1000000000000001</v>
      </c>
      <c r="O20" s="12">
        <v>1.3</v>
      </c>
      <c r="P20" s="53">
        <f t="shared" si="3"/>
        <v>1</v>
      </c>
      <c r="Q20" s="4"/>
    </row>
    <row r="21" spans="1:17" x14ac:dyDescent="0.25">
      <c r="A21" s="7">
        <v>20</v>
      </c>
      <c r="B21" s="31" t="s">
        <v>319</v>
      </c>
      <c r="C21" s="55">
        <v>4</v>
      </c>
      <c r="D21" s="6">
        <v>15</v>
      </c>
      <c r="E21" s="4" t="s">
        <v>22</v>
      </c>
      <c r="F21" s="10" t="str">
        <f t="shared" si="4"/>
        <v>durc_15</v>
      </c>
      <c r="G21" s="54">
        <f t="shared" si="2"/>
        <v>4</v>
      </c>
      <c r="H21" s="11">
        <v>-3</v>
      </c>
      <c r="I21" s="11">
        <v>-1</v>
      </c>
      <c r="J21" s="11">
        <v>1</v>
      </c>
      <c r="K21" s="11">
        <v>3</v>
      </c>
      <c r="L21" s="12">
        <v>0.12</v>
      </c>
      <c r="M21" s="12">
        <v>0.24</v>
      </c>
      <c r="N21" s="12">
        <v>0.36</v>
      </c>
      <c r="O21" s="12">
        <v>0.48</v>
      </c>
      <c r="P21" s="53">
        <f t="shared" si="3"/>
        <v>0.3</v>
      </c>
      <c r="Q21" s="4"/>
    </row>
    <row r="22" spans="1:17" x14ac:dyDescent="0.25">
      <c r="A22" s="7">
        <v>21</v>
      </c>
      <c r="B22" s="31" t="s">
        <v>320</v>
      </c>
      <c r="C22" s="6">
        <v>4</v>
      </c>
      <c r="D22" s="6">
        <v>15</v>
      </c>
      <c r="E22" s="4" t="s">
        <v>23</v>
      </c>
      <c r="F22" s="10" t="str">
        <f t="shared" si="4"/>
        <v>durp_15</v>
      </c>
      <c r="G22" s="54">
        <f t="shared" si="2"/>
        <v>4</v>
      </c>
      <c r="H22" s="11">
        <v>-3</v>
      </c>
      <c r="I22" s="11">
        <v>-1</v>
      </c>
      <c r="J22" s="11">
        <v>1</v>
      </c>
      <c r="K22" s="11">
        <v>3</v>
      </c>
      <c r="L22" s="13">
        <v>0</v>
      </c>
      <c r="M22" s="13">
        <v>3</v>
      </c>
      <c r="N22" s="13">
        <v>6</v>
      </c>
      <c r="O22" s="13">
        <v>10</v>
      </c>
      <c r="P22" s="53">
        <f t="shared" si="3"/>
        <v>4.75</v>
      </c>
      <c r="Q22" s="4"/>
    </row>
    <row r="23" spans="1:17" x14ac:dyDescent="0.25">
      <c r="A23" s="7">
        <v>22</v>
      </c>
      <c r="B23" s="31" t="s">
        <v>8</v>
      </c>
      <c r="C23" s="6">
        <v>4</v>
      </c>
      <c r="D23" s="6">
        <v>15</v>
      </c>
      <c r="E23" s="4" t="s">
        <v>24</v>
      </c>
      <c r="F23" s="10" t="str">
        <f t="shared" si="4"/>
        <v>cost_15</v>
      </c>
      <c r="G23" s="54">
        <f t="shared" si="2"/>
        <v>4</v>
      </c>
      <c r="H23" s="11">
        <v>-3</v>
      </c>
      <c r="I23" s="11">
        <v>-1</v>
      </c>
      <c r="J23" s="11">
        <v>1</v>
      </c>
      <c r="K23" s="11">
        <v>3</v>
      </c>
      <c r="L23" s="12">
        <v>0.7</v>
      </c>
      <c r="M23" s="12">
        <v>0.9</v>
      </c>
      <c r="N23" s="12">
        <v>1.1000000000000001</v>
      </c>
      <c r="O23" s="12">
        <v>1.3</v>
      </c>
      <c r="P23" s="53">
        <f t="shared" si="3"/>
        <v>1</v>
      </c>
      <c r="Q23" s="4"/>
    </row>
    <row r="24" spans="1:17" x14ac:dyDescent="0.25">
      <c r="A24" s="7">
        <v>23</v>
      </c>
      <c r="B24" s="31" t="s">
        <v>322</v>
      </c>
      <c r="C24" s="6">
        <v>4</v>
      </c>
      <c r="D24" s="6">
        <v>15</v>
      </c>
      <c r="E24" s="4" t="s">
        <v>26</v>
      </c>
      <c r="F24" s="10" t="str">
        <f t="shared" si="4"/>
        <v>costp_15</v>
      </c>
      <c r="G24" s="54">
        <f t="shared" si="2"/>
        <v>4</v>
      </c>
      <c r="H24" s="11">
        <v>-3</v>
      </c>
      <c r="I24" s="11">
        <v>-1</v>
      </c>
      <c r="J24" s="11">
        <v>1</v>
      </c>
      <c r="K24" s="11">
        <v>3</v>
      </c>
      <c r="L24" s="13">
        <v>0</v>
      </c>
      <c r="M24" s="13">
        <v>2</v>
      </c>
      <c r="N24" s="13">
        <v>4</v>
      </c>
      <c r="O24" s="13">
        <v>6</v>
      </c>
      <c r="P24" s="53">
        <f t="shared" si="3"/>
        <v>3</v>
      </c>
      <c r="Q24" s="4"/>
    </row>
    <row r="25" spans="1:17" x14ac:dyDescent="0.25">
      <c r="A25" s="7">
        <v>24</v>
      </c>
      <c r="B25" s="31" t="s">
        <v>319</v>
      </c>
      <c r="C25" s="6">
        <v>4</v>
      </c>
      <c r="D25" s="6">
        <v>60</v>
      </c>
      <c r="E25" s="4" t="s">
        <v>22</v>
      </c>
      <c r="F25" s="10" t="str">
        <f t="shared" si="4"/>
        <v>durc_60</v>
      </c>
      <c r="G25" s="54">
        <f t="shared" si="2"/>
        <v>4</v>
      </c>
      <c r="H25" s="11">
        <v>-3</v>
      </c>
      <c r="I25" s="11">
        <v>-1</v>
      </c>
      <c r="J25" s="11">
        <v>1</v>
      </c>
      <c r="K25" s="11">
        <v>3</v>
      </c>
      <c r="L25" s="12">
        <v>0.12</v>
      </c>
      <c r="M25" s="12">
        <v>0.24</v>
      </c>
      <c r="N25" s="12">
        <v>0.36</v>
      </c>
      <c r="O25" s="12">
        <v>0.48</v>
      </c>
      <c r="P25" s="53">
        <f t="shared" si="3"/>
        <v>0.3</v>
      </c>
      <c r="Q25" s="4"/>
    </row>
    <row r="26" spans="1:17" x14ac:dyDescent="0.25">
      <c r="A26" s="7">
        <v>25</v>
      </c>
      <c r="B26" s="31" t="s">
        <v>321</v>
      </c>
      <c r="C26" s="6">
        <v>4</v>
      </c>
      <c r="D26" s="6">
        <v>60</v>
      </c>
      <c r="E26" s="4" t="s">
        <v>323</v>
      </c>
      <c r="F26" s="10" t="str">
        <f t="shared" si="4"/>
        <v>durr_60</v>
      </c>
      <c r="G26" s="54">
        <f t="shared" si="2"/>
        <v>4</v>
      </c>
      <c r="H26" s="11">
        <v>-3</v>
      </c>
      <c r="I26" s="11">
        <v>-1</v>
      </c>
      <c r="J26" s="11">
        <v>1</v>
      </c>
      <c r="K26" s="11">
        <v>3</v>
      </c>
      <c r="L26" s="12">
        <v>0.2</v>
      </c>
      <c r="M26" s="12">
        <v>0.4</v>
      </c>
      <c r="N26" s="12">
        <v>0.6</v>
      </c>
      <c r="O26" s="12">
        <v>0.8</v>
      </c>
      <c r="P26" s="53">
        <f t="shared" si="3"/>
        <v>0.5</v>
      </c>
      <c r="Q26" s="4"/>
    </row>
    <row r="27" spans="1:17" x14ac:dyDescent="0.25">
      <c r="A27" s="7">
        <v>26</v>
      </c>
      <c r="B27" s="31" t="s">
        <v>8</v>
      </c>
      <c r="C27" s="6">
        <v>4</v>
      </c>
      <c r="D27" s="6">
        <v>60</v>
      </c>
      <c r="E27" s="4" t="s">
        <v>24</v>
      </c>
      <c r="F27" s="10" t="str">
        <f t="shared" si="4"/>
        <v>cost_60</v>
      </c>
      <c r="G27" s="54">
        <f t="shared" si="2"/>
        <v>4</v>
      </c>
      <c r="H27" s="11">
        <v>-3</v>
      </c>
      <c r="I27" s="11">
        <v>-1</v>
      </c>
      <c r="J27" s="11">
        <v>1</v>
      </c>
      <c r="K27" s="11">
        <v>3</v>
      </c>
      <c r="L27" s="12">
        <v>0.7</v>
      </c>
      <c r="M27" s="12">
        <v>0.9</v>
      </c>
      <c r="N27" s="12">
        <v>1.1000000000000001</v>
      </c>
      <c r="O27" s="12">
        <v>1.3</v>
      </c>
      <c r="P27" s="53">
        <f t="shared" si="3"/>
        <v>1</v>
      </c>
      <c r="Q27" s="4"/>
    </row>
    <row r="28" spans="1:17" x14ac:dyDescent="0.25">
      <c r="A28" s="7">
        <v>27</v>
      </c>
      <c r="B28" s="31" t="s">
        <v>322</v>
      </c>
      <c r="C28" s="6">
        <v>4</v>
      </c>
      <c r="D28" s="6">
        <v>60</v>
      </c>
      <c r="E28" s="4" t="s">
        <v>26</v>
      </c>
      <c r="F28" s="10" t="str">
        <f t="shared" si="4"/>
        <v>costp_60</v>
      </c>
      <c r="G28" s="54">
        <f t="shared" si="2"/>
        <v>4</v>
      </c>
      <c r="H28" s="11">
        <v>-3</v>
      </c>
      <c r="I28" s="11">
        <v>-1</v>
      </c>
      <c r="J28" s="11">
        <v>1</v>
      </c>
      <c r="K28" s="11">
        <v>3</v>
      </c>
      <c r="L28" s="13">
        <v>0</v>
      </c>
      <c r="M28" s="13">
        <v>2</v>
      </c>
      <c r="N28" s="13">
        <v>4</v>
      </c>
      <c r="O28" s="13">
        <v>6</v>
      </c>
      <c r="P28" s="53">
        <f t="shared" si="3"/>
        <v>3</v>
      </c>
      <c r="Q28" s="4"/>
    </row>
  </sheetData>
  <autoFilter ref="A1:G28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4" width="8.7109375" style="5" customWidth="1"/>
    <col min="5" max="5" width="10.7109375" style="5" customWidth="1"/>
    <col min="6" max="17" width="8.7109375" style="5" customWidth="1"/>
    <col min="18" max="19" width="33.5703125" style="2" bestFit="1" customWidth="1"/>
    <col min="20" max="16384" width="11.42578125" style="2"/>
  </cols>
  <sheetData>
    <row r="1" spans="1:19" x14ac:dyDescent="0.25">
      <c r="A1" s="1" t="s">
        <v>0</v>
      </c>
      <c r="B1" s="1" t="s">
        <v>31</v>
      </c>
      <c r="C1" s="1" t="s">
        <v>17</v>
      </c>
      <c r="D1" s="1" t="s">
        <v>2</v>
      </c>
      <c r="E1" s="1" t="s">
        <v>19</v>
      </c>
      <c r="F1" s="1" t="s">
        <v>20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9" t="s">
        <v>18</v>
      </c>
      <c r="R1" s="9" t="s">
        <v>47</v>
      </c>
      <c r="S1" s="9" t="s">
        <v>3</v>
      </c>
    </row>
    <row r="2" spans="1:19" x14ac:dyDescent="0.25">
      <c r="A2" s="7">
        <v>1</v>
      </c>
      <c r="B2" s="6">
        <v>1</v>
      </c>
      <c r="C2" s="6">
        <v>10</v>
      </c>
      <c r="D2" s="4" t="s">
        <v>21</v>
      </c>
      <c r="E2" s="10" t="str">
        <f t="shared" ref="E2:E13" si="0">D2&amp;"_"&amp;C2</f>
        <v>dur_10</v>
      </c>
      <c r="F2" s="6">
        <v>5</v>
      </c>
      <c r="G2" s="11">
        <v>-2</v>
      </c>
      <c r="H2" s="11">
        <v>-1</v>
      </c>
      <c r="I2" s="11">
        <v>0</v>
      </c>
      <c r="J2" s="11">
        <v>1</v>
      </c>
      <c r="K2" s="11">
        <v>2</v>
      </c>
      <c r="L2" s="12">
        <v>0.7</v>
      </c>
      <c r="M2" s="12">
        <v>0.85</v>
      </c>
      <c r="N2" s="12">
        <v>1</v>
      </c>
      <c r="O2" s="12">
        <v>1.25</v>
      </c>
      <c r="P2" s="12">
        <v>1.3</v>
      </c>
      <c r="Q2" s="6">
        <v>1</v>
      </c>
      <c r="R2" s="4" t="s">
        <v>45</v>
      </c>
      <c r="S2" s="4" t="s">
        <v>7</v>
      </c>
    </row>
    <row r="3" spans="1:19" x14ac:dyDescent="0.25">
      <c r="A3" s="7">
        <v>2</v>
      </c>
      <c r="B3" s="6">
        <v>1</v>
      </c>
      <c r="C3" s="6">
        <v>10</v>
      </c>
      <c r="D3" s="4" t="s">
        <v>22</v>
      </c>
      <c r="E3" s="10" t="str">
        <f t="shared" si="0"/>
        <v>durc_10</v>
      </c>
      <c r="F3" s="6">
        <v>5</v>
      </c>
      <c r="G3" s="11">
        <v>-2</v>
      </c>
      <c r="H3" s="11">
        <v>-1</v>
      </c>
      <c r="I3" s="11">
        <v>0</v>
      </c>
      <c r="J3" s="11">
        <v>1</v>
      </c>
      <c r="K3" s="11">
        <v>2</v>
      </c>
      <c r="L3" s="12">
        <v>0</v>
      </c>
      <c r="M3" s="12">
        <v>0.1</v>
      </c>
      <c r="N3" s="12">
        <v>0.2</v>
      </c>
      <c r="O3" s="12">
        <v>0.3</v>
      </c>
      <c r="P3" s="12">
        <v>0.4</v>
      </c>
      <c r="Q3" s="6">
        <v>2</v>
      </c>
      <c r="R3" s="4" t="s">
        <v>43</v>
      </c>
      <c r="S3" s="4" t="s">
        <v>9</v>
      </c>
    </row>
    <row r="4" spans="1:19" x14ac:dyDescent="0.25">
      <c r="A4" s="7">
        <v>3</v>
      </c>
      <c r="B4" s="6">
        <v>1</v>
      </c>
      <c r="C4" s="6">
        <v>10</v>
      </c>
      <c r="D4" s="4" t="s">
        <v>23</v>
      </c>
      <c r="E4" s="10" t="str">
        <f t="shared" si="0"/>
        <v>durp_10</v>
      </c>
      <c r="F4" s="6">
        <v>5</v>
      </c>
      <c r="G4" s="11">
        <v>-2</v>
      </c>
      <c r="H4" s="11">
        <v>-1</v>
      </c>
      <c r="I4" s="11">
        <v>0</v>
      </c>
      <c r="J4" s="11">
        <v>1</v>
      </c>
      <c r="K4" s="11">
        <v>2</v>
      </c>
      <c r="L4" s="13">
        <v>0</v>
      </c>
      <c r="M4" s="13">
        <v>4</v>
      </c>
      <c r="N4" s="13">
        <v>8</v>
      </c>
      <c r="O4" s="13">
        <v>12</v>
      </c>
      <c r="P4" s="13">
        <v>16</v>
      </c>
      <c r="Q4" s="6">
        <v>3</v>
      </c>
      <c r="R4" s="4" t="s">
        <v>42</v>
      </c>
      <c r="S4" s="4" t="s">
        <v>10</v>
      </c>
    </row>
    <row r="5" spans="1:19" x14ac:dyDescent="0.25">
      <c r="A5" s="7">
        <v>4</v>
      </c>
      <c r="B5" s="6">
        <v>1</v>
      </c>
      <c r="C5" s="6">
        <v>10</v>
      </c>
      <c r="D5" s="4" t="s">
        <v>24</v>
      </c>
      <c r="E5" s="10" t="str">
        <f t="shared" si="0"/>
        <v>cost_10</v>
      </c>
      <c r="F5" s="6">
        <v>5</v>
      </c>
      <c r="G5" s="11">
        <v>-2</v>
      </c>
      <c r="H5" s="11">
        <v>-1</v>
      </c>
      <c r="I5" s="11">
        <v>0</v>
      </c>
      <c r="J5" s="11">
        <v>1</v>
      </c>
      <c r="K5" s="11">
        <v>2</v>
      </c>
      <c r="L5" s="12">
        <v>0.7</v>
      </c>
      <c r="M5" s="12">
        <v>0.85</v>
      </c>
      <c r="N5" s="12">
        <v>1</v>
      </c>
      <c r="O5" s="12">
        <v>1.25</v>
      </c>
      <c r="P5" s="12">
        <v>1.3</v>
      </c>
      <c r="Q5" s="6">
        <v>4</v>
      </c>
      <c r="R5" s="4" t="s">
        <v>46</v>
      </c>
      <c r="S5" s="4" t="s">
        <v>8</v>
      </c>
    </row>
    <row r="6" spans="1:19" x14ac:dyDescent="0.25">
      <c r="A6" s="7">
        <v>5</v>
      </c>
      <c r="B6" s="6">
        <v>1</v>
      </c>
      <c r="C6" s="6">
        <v>10</v>
      </c>
      <c r="D6" s="4" t="s">
        <v>25</v>
      </c>
      <c r="E6" s="10" t="str">
        <f t="shared" si="0"/>
        <v>costt_10</v>
      </c>
      <c r="F6" s="6">
        <v>5</v>
      </c>
      <c r="G6" s="11">
        <v>-2</v>
      </c>
      <c r="H6" s="11">
        <v>-1</v>
      </c>
      <c r="I6" s="11">
        <v>0</v>
      </c>
      <c r="J6" s="11">
        <v>1</v>
      </c>
      <c r="K6" s="11">
        <v>2</v>
      </c>
      <c r="L6" s="12">
        <v>0</v>
      </c>
      <c r="M6" s="12">
        <v>0.05</v>
      </c>
      <c r="N6" s="12">
        <v>0.1</v>
      </c>
      <c r="O6" s="12">
        <v>0.15</v>
      </c>
      <c r="P6" s="12">
        <v>0.2</v>
      </c>
      <c r="Q6" s="6">
        <v>5</v>
      </c>
      <c r="R6" s="4" t="s">
        <v>44</v>
      </c>
      <c r="S6" s="4" t="s">
        <v>11</v>
      </c>
    </row>
    <row r="7" spans="1:19" x14ac:dyDescent="0.25">
      <c r="A7" s="7">
        <v>6</v>
      </c>
      <c r="B7" s="6">
        <v>1</v>
      </c>
      <c r="C7" s="6">
        <v>10</v>
      </c>
      <c r="D7" s="4" t="s">
        <v>26</v>
      </c>
      <c r="E7" s="10" t="str">
        <f t="shared" si="0"/>
        <v>costp_10</v>
      </c>
      <c r="F7" s="6">
        <v>5</v>
      </c>
      <c r="G7" s="11">
        <v>-2</v>
      </c>
      <c r="H7" s="11">
        <v>-1</v>
      </c>
      <c r="I7" s="11">
        <v>0</v>
      </c>
      <c r="J7" s="11">
        <v>1</v>
      </c>
      <c r="K7" s="11">
        <v>2</v>
      </c>
      <c r="L7" s="12">
        <v>0</v>
      </c>
      <c r="M7" s="12">
        <v>2</v>
      </c>
      <c r="N7" s="12">
        <v>4</v>
      </c>
      <c r="O7" s="12">
        <v>6</v>
      </c>
      <c r="P7" s="12">
        <v>8</v>
      </c>
      <c r="Q7" s="6">
        <v>6</v>
      </c>
      <c r="R7" s="4" t="s">
        <v>52</v>
      </c>
      <c r="S7" s="4" t="s">
        <v>12</v>
      </c>
    </row>
    <row r="8" spans="1:19" x14ac:dyDescent="0.25">
      <c r="A8" s="7">
        <v>7</v>
      </c>
      <c r="B8" s="6">
        <v>1</v>
      </c>
      <c r="C8" s="6">
        <v>20</v>
      </c>
      <c r="D8" s="4" t="s">
        <v>21</v>
      </c>
      <c r="E8" s="10" t="str">
        <f t="shared" si="0"/>
        <v>dur_20</v>
      </c>
      <c r="F8" s="6">
        <v>5</v>
      </c>
      <c r="G8" s="11">
        <v>-2</v>
      </c>
      <c r="H8" s="11">
        <v>-1</v>
      </c>
      <c r="I8" s="11">
        <v>0</v>
      </c>
      <c r="J8" s="11">
        <v>1</v>
      </c>
      <c r="K8" s="11">
        <v>2</v>
      </c>
      <c r="L8" s="12">
        <v>0.7</v>
      </c>
      <c r="M8" s="12">
        <v>0.85</v>
      </c>
      <c r="N8" s="12">
        <v>1</v>
      </c>
      <c r="O8" s="12">
        <v>1.25</v>
      </c>
      <c r="P8" s="12">
        <v>1.3</v>
      </c>
      <c r="Q8" s="6">
        <v>1</v>
      </c>
      <c r="R8" s="4" t="s">
        <v>45</v>
      </c>
      <c r="S8" s="4" t="s">
        <v>7</v>
      </c>
    </row>
    <row r="9" spans="1:19" x14ac:dyDescent="0.25">
      <c r="A9" s="7">
        <v>8</v>
      </c>
      <c r="B9" s="6">
        <v>1</v>
      </c>
      <c r="C9" s="6">
        <v>20</v>
      </c>
      <c r="D9" s="4" t="s">
        <v>24</v>
      </c>
      <c r="E9" s="10" t="str">
        <f t="shared" si="0"/>
        <v>cost_20</v>
      </c>
      <c r="F9" s="6">
        <v>5</v>
      </c>
      <c r="G9" s="11">
        <v>-2</v>
      </c>
      <c r="H9" s="11">
        <v>-1</v>
      </c>
      <c r="I9" s="11">
        <v>0</v>
      </c>
      <c r="J9" s="11">
        <v>1</v>
      </c>
      <c r="K9" s="11">
        <v>2</v>
      </c>
      <c r="L9" s="12">
        <v>0.7</v>
      </c>
      <c r="M9" s="12">
        <v>0.85</v>
      </c>
      <c r="N9" s="12">
        <v>1</v>
      </c>
      <c r="O9" s="12">
        <v>1.25</v>
      </c>
      <c r="P9" s="12">
        <v>1.3</v>
      </c>
      <c r="Q9" s="6">
        <v>4</v>
      </c>
      <c r="R9" s="4" t="s">
        <v>46</v>
      </c>
      <c r="S9" s="4" t="s">
        <v>8</v>
      </c>
    </row>
    <row r="10" spans="1:19" x14ac:dyDescent="0.25">
      <c r="A10" s="7">
        <v>9</v>
      </c>
      <c r="B10" s="6">
        <v>1</v>
      </c>
      <c r="C10" s="6">
        <v>20</v>
      </c>
      <c r="D10" s="4" t="s">
        <v>27</v>
      </c>
      <c r="E10" s="10" t="str">
        <f t="shared" si="0"/>
        <v>cng_20</v>
      </c>
      <c r="F10" s="6">
        <v>3</v>
      </c>
      <c r="G10" s="11">
        <v>-1</v>
      </c>
      <c r="H10" s="11">
        <v>0</v>
      </c>
      <c r="I10" s="11">
        <v>1</v>
      </c>
      <c r="J10" s="11"/>
      <c r="K10" s="11"/>
      <c r="L10" s="13">
        <v>0</v>
      </c>
      <c r="M10" s="13">
        <v>1</v>
      </c>
      <c r="N10" s="13">
        <v>2</v>
      </c>
      <c r="O10" s="13"/>
      <c r="P10" s="13"/>
      <c r="Q10" s="6">
        <v>7</v>
      </c>
      <c r="R10" s="4" t="s">
        <v>48</v>
      </c>
      <c r="S10" s="4" t="s">
        <v>1</v>
      </c>
    </row>
    <row r="11" spans="1:19" x14ac:dyDescent="0.25">
      <c r="A11" s="7">
        <v>10</v>
      </c>
      <c r="B11" s="6">
        <v>1</v>
      </c>
      <c r="C11" s="6">
        <v>20</v>
      </c>
      <c r="D11" s="4" t="s">
        <v>28</v>
      </c>
      <c r="E11" s="10" t="str">
        <f t="shared" si="0"/>
        <v>frq_20</v>
      </c>
      <c r="F11" s="6">
        <v>5</v>
      </c>
      <c r="G11" s="11">
        <v>-2</v>
      </c>
      <c r="H11" s="11">
        <v>-1</v>
      </c>
      <c r="I11" s="11">
        <v>0</v>
      </c>
      <c r="J11" s="11">
        <v>1</v>
      </c>
      <c r="K11" s="11">
        <v>2</v>
      </c>
      <c r="L11" s="13">
        <v>5</v>
      </c>
      <c r="M11" s="13">
        <v>10</v>
      </c>
      <c r="N11" s="13">
        <v>20</v>
      </c>
      <c r="O11" s="13">
        <v>40</v>
      </c>
      <c r="P11" s="13">
        <v>60</v>
      </c>
      <c r="Q11" s="6">
        <v>8</v>
      </c>
      <c r="R11" s="4" t="s">
        <v>49</v>
      </c>
      <c r="S11" s="4" t="s">
        <v>5</v>
      </c>
    </row>
    <row r="12" spans="1:19" x14ac:dyDescent="0.25">
      <c r="A12" s="7">
        <v>11</v>
      </c>
      <c r="B12" s="6">
        <v>1</v>
      </c>
      <c r="C12" s="6">
        <v>20</v>
      </c>
      <c r="D12" s="4" t="s">
        <v>29</v>
      </c>
      <c r="E12" s="10" t="str">
        <f t="shared" si="0"/>
        <v>dly_20</v>
      </c>
      <c r="F12" s="6">
        <v>5</v>
      </c>
      <c r="G12" s="11">
        <v>-2</v>
      </c>
      <c r="H12" s="11">
        <v>-1</v>
      </c>
      <c r="I12" s="11">
        <v>0</v>
      </c>
      <c r="J12" s="11">
        <v>1</v>
      </c>
      <c r="K12" s="11">
        <v>2</v>
      </c>
      <c r="L12" s="13">
        <v>1</v>
      </c>
      <c r="M12" s="13">
        <v>5</v>
      </c>
      <c r="N12" s="13">
        <v>10</v>
      </c>
      <c r="O12" s="13">
        <v>20</v>
      </c>
      <c r="P12" s="13">
        <v>30</v>
      </c>
      <c r="Q12" s="6">
        <v>9</v>
      </c>
      <c r="R12" s="4" t="s">
        <v>50</v>
      </c>
      <c r="S12" s="4" t="s">
        <v>4</v>
      </c>
    </row>
    <row r="13" spans="1:19" x14ac:dyDescent="0.25">
      <c r="A13" s="7">
        <v>12</v>
      </c>
      <c r="B13" s="6">
        <v>1</v>
      </c>
      <c r="C13" s="6">
        <v>20</v>
      </c>
      <c r="D13" s="4" t="s">
        <v>30</v>
      </c>
      <c r="E13" s="10" t="str">
        <f t="shared" si="0"/>
        <v>sit_20</v>
      </c>
      <c r="F13" s="6">
        <v>2</v>
      </c>
      <c r="G13" s="11">
        <v>-1</v>
      </c>
      <c r="H13" s="11">
        <v>1</v>
      </c>
      <c r="I13" s="11"/>
      <c r="J13" s="11"/>
      <c r="K13" s="11"/>
      <c r="L13" s="13">
        <v>0</v>
      </c>
      <c r="M13" s="13">
        <v>1</v>
      </c>
      <c r="N13" s="13"/>
      <c r="O13" s="13"/>
      <c r="P13" s="13"/>
      <c r="Q13" s="6">
        <v>10</v>
      </c>
      <c r="R13" s="4" t="s">
        <v>51</v>
      </c>
      <c r="S13" s="4" t="s">
        <v>6</v>
      </c>
    </row>
  </sheetData>
  <autoFilter ref="A1:F7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8" customHeight="1" x14ac:dyDescent="0.25"/>
  <cols>
    <col min="1" max="1" width="8.7109375" style="17" customWidth="1"/>
    <col min="2" max="2" width="33.5703125" style="14" bestFit="1" customWidth="1"/>
    <col min="3" max="3" width="15.85546875" style="17" bestFit="1" customWidth="1"/>
    <col min="4" max="5" width="8.7109375" style="17" customWidth="1"/>
    <col min="6" max="6" width="35.5703125" style="14" bestFit="1" customWidth="1"/>
    <col min="7" max="7" width="2.7109375" style="14" customWidth="1"/>
    <col min="8" max="12" width="8.7109375" style="17" customWidth="1"/>
    <col min="13" max="13" width="2.7109375" style="14" customWidth="1"/>
    <col min="14" max="17" width="8.7109375" style="17" customWidth="1"/>
    <col min="18" max="18" width="2.7109375" style="14" customWidth="1"/>
    <col min="19" max="22" width="8.7109375" style="17" customWidth="1"/>
    <col min="23" max="16384" width="11.42578125" style="14"/>
  </cols>
  <sheetData>
    <row r="1" spans="1:22" ht="18" customHeight="1" x14ac:dyDescent="0.25">
      <c r="A1" s="24" t="s">
        <v>69</v>
      </c>
      <c r="B1" s="24" t="s">
        <v>68</v>
      </c>
      <c r="C1" s="24" t="s">
        <v>67</v>
      </c>
      <c r="D1" s="24" t="s">
        <v>70</v>
      </c>
      <c r="E1" s="24" t="s">
        <v>71</v>
      </c>
      <c r="F1" s="24" t="s">
        <v>77</v>
      </c>
      <c r="H1" s="29" t="s">
        <v>83</v>
      </c>
      <c r="I1" s="27"/>
      <c r="J1" s="27"/>
      <c r="K1" s="27"/>
      <c r="L1" s="30"/>
      <c r="N1" s="21" t="s">
        <v>80</v>
      </c>
      <c r="O1" s="22"/>
      <c r="P1" s="22"/>
      <c r="Q1" s="23"/>
      <c r="S1" s="21" t="s">
        <v>84</v>
      </c>
      <c r="T1" s="22"/>
      <c r="U1" s="22"/>
      <c r="V1" s="23"/>
    </row>
    <row r="2" spans="1:22" ht="18" customHeight="1" x14ac:dyDescent="0.25">
      <c r="A2" s="26"/>
      <c r="B2" s="18"/>
      <c r="C2" s="26"/>
      <c r="D2" s="26"/>
      <c r="E2" s="26"/>
      <c r="F2" s="18"/>
      <c r="H2" s="28" t="s">
        <v>72</v>
      </c>
      <c r="I2" s="28" t="s">
        <v>73</v>
      </c>
      <c r="J2" s="28" t="s">
        <v>74</v>
      </c>
      <c r="K2" s="28" t="s">
        <v>75</v>
      </c>
      <c r="L2" s="28" t="s">
        <v>76</v>
      </c>
      <c r="N2" s="20" t="s">
        <v>72</v>
      </c>
      <c r="O2" s="20" t="s">
        <v>73</v>
      </c>
      <c r="P2" s="20" t="s">
        <v>74</v>
      </c>
      <c r="Q2" s="20" t="s">
        <v>75</v>
      </c>
      <c r="S2" s="20" t="s">
        <v>72</v>
      </c>
      <c r="T2" s="20" t="s">
        <v>73</v>
      </c>
      <c r="U2" s="20" t="s">
        <v>74</v>
      </c>
      <c r="V2" s="20" t="s">
        <v>75</v>
      </c>
    </row>
    <row r="3" spans="1:22" ht="18" customHeight="1" x14ac:dyDescent="0.25">
      <c r="A3" s="25">
        <v>1</v>
      </c>
      <c r="B3" s="19" t="s">
        <v>7</v>
      </c>
      <c r="C3" s="19" t="s">
        <v>53</v>
      </c>
      <c r="D3" s="19" t="s">
        <v>65</v>
      </c>
      <c r="E3" s="25">
        <v>5</v>
      </c>
      <c r="F3" s="19" t="s">
        <v>45</v>
      </c>
      <c r="H3" s="15">
        <v>0.7</v>
      </c>
      <c r="I3" s="15">
        <v>0.85</v>
      </c>
      <c r="J3" s="15">
        <v>1</v>
      </c>
      <c r="K3" s="15">
        <v>1.25</v>
      </c>
      <c r="L3" s="15">
        <v>1.3</v>
      </c>
      <c r="N3" s="15">
        <v>0.7</v>
      </c>
      <c r="O3" s="15">
        <v>0.9</v>
      </c>
      <c r="P3" s="15">
        <v>1.1000000000000001</v>
      </c>
      <c r="Q3" s="15">
        <v>1.3</v>
      </c>
      <c r="S3" s="15">
        <v>0.7</v>
      </c>
      <c r="T3" s="15">
        <v>0.9</v>
      </c>
      <c r="U3" s="15">
        <v>1.1000000000000001</v>
      </c>
      <c r="V3" s="15">
        <v>1.3</v>
      </c>
    </row>
    <row r="4" spans="1:22" ht="18" customHeight="1" x14ac:dyDescent="0.25">
      <c r="A4" s="7">
        <v>2</v>
      </c>
      <c r="B4" s="8" t="s">
        <v>9</v>
      </c>
      <c r="C4" s="8" t="s">
        <v>54</v>
      </c>
      <c r="D4" s="8" t="s">
        <v>65</v>
      </c>
      <c r="E4" s="7">
        <v>5</v>
      </c>
      <c r="F4" s="8" t="s">
        <v>43</v>
      </c>
      <c r="H4" s="15">
        <v>0</v>
      </c>
      <c r="I4" s="15">
        <v>0.1</v>
      </c>
      <c r="J4" s="15">
        <v>0.2</v>
      </c>
      <c r="K4" s="15">
        <v>0.3</v>
      </c>
      <c r="L4" s="15">
        <v>0.4</v>
      </c>
      <c r="N4" s="15">
        <v>0</v>
      </c>
      <c r="O4" s="15">
        <v>0.12</v>
      </c>
      <c r="P4" s="15">
        <v>0.24</v>
      </c>
      <c r="Q4" s="15">
        <v>0.36</v>
      </c>
      <c r="S4" s="15">
        <v>0</v>
      </c>
      <c r="T4" s="15">
        <v>0.12</v>
      </c>
      <c r="U4" s="15">
        <v>0.24</v>
      </c>
      <c r="V4" s="15">
        <v>0.36</v>
      </c>
    </row>
    <row r="5" spans="1:22" ht="18" customHeight="1" x14ac:dyDescent="0.25">
      <c r="A5" s="7">
        <v>3</v>
      </c>
      <c r="B5" s="8" t="s">
        <v>10</v>
      </c>
      <c r="C5" s="8" t="s">
        <v>55</v>
      </c>
      <c r="D5" s="8" t="s">
        <v>65</v>
      </c>
      <c r="E5" s="7">
        <v>5</v>
      </c>
      <c r="F5" s="8" t="s">
        <v>81</v>
      </c>
      <c r="H5" s="16">
        <v>0</v>
      </c>
      <c r="I5" s="16">
        <v>4</v>
      </c>
      <c r="J5" s="16">
        <v>8</v>
      </c>
      <c r="K5" s="16">
        <v>12</v>
      </c>
      <c r="L5" s="16">
        <v>16</v>
      </c>
      <c r="N5" s="16">
        <v>0</v>
      </c>
      <c r="O5" s="16">
        <v>4</v>
      </c>
      <c r="P5" s="16">
        <v>8</v>
      </c>
      <c r="Q5" s="16">
        <v>12</v>
      </c>
      <c r="S5" s="16">
        <v>0</v>
      </c>
      <c r="T5" s="16">
        <v>3</v>
      </c>
      <c r="U5" s="16">
        <v>6</v>
      </c>
      <c r="V5" s="16">
        <v>10</v>
      </c>
    </row>
    <row r="6" spans="1:22" ht="18" customHeight="1" x14ac:dyDescent="0.25">
      <c r="A6" s="7">
        <v>4</v>
      </c>
      <c r="B6" s="8" t="s">
        <v>8</v>
      </c>
      <c r="C6" s="8" t="s">
        <v>56</v>
      </c>
      <c r="D6" s="8" t="s">
        <v>65</v>
      </c>
      <c r="E6" s="7">
        <v>5</v>
      </c>
      <c r="F6" s="8" t="s">
        <v>46</v>
      </c>
      <c r="H6" s="15">
        <v>0.7</v>
      </c>
      <c r="I6" s="15">
        <v>0.85</v>
      </c>
      <c r="J6" s="15">
        <v>1</v>
      </c>
      <c r="K6" s="15">
        <v>1.25</v>
      </c>
      <c r="L6" s="15">
        <v>1.3</v>
      </c>
      <c r="N6" s="15">
        <v>0.7</v>
      </c>
      <c r="O6" s="15">
        <v>0.9</v>
      </c>
      <c r="P6" s="15">
        <v>1.1000000000000001</v>
      </c>
      <c r="Q6" s="15">
        <v>1.3</v>
      </c>
      <c r="S6" s="15">
        <v>0.7</v>
      </c>
      <c r="T6" s="15">
        <v>0.9</v>
      </c>
      <c r="U6" s="15">
        <v>1.1000000000000001</v>
      </c>
      <c r="V6" s="15">
        <v>1.3</v>
      </c>
    </row>
    <row r="7" spans="1:22" ht="18" customHeight="1" x14ac:dyDescent="0.25">
      <c r="A7" s="7">
        <v>5</v>
      </c>
      <c r="B7" s="8" t="s">
        <v>11</v>
      </c>
      <c r="C7" s="8" t="s">
        <v>57</v>
      </c>
      <c r="D7" s="8" t="s">
        <v>65</v>
      </c>
      <c r="E7" s="7">
        <v>5</v>
      </c>
      <c r="F7" s="8" t="s">
        <v>44</v>
      </c>
      <c r="H7" s="15">
        <v>0</v>
      </c>
      <c r="I7" s="15">
        <v>0.05</v>
      </c>
      <c r="J7" s="15">
        <v>0.1</v>
      </c>
      <c r="K7" s="15">
        <v>0.15</v>
      </c>
      <c r="L7" s="15">
        <v>0.2</v>
      </c>
      <c r="N7" s="15">
        <v>0</v>
      </c>
      <c r="O7" s="15">
        <v>0.06</v>
      </c>
      <c r="P7" s="15">
        <v>0.12</v>
      </c>
      <c r="Q7" s="15">
        <v>0.18</v>
      </c>
      <c r="S7" s="15">
        <v>0</v>
      </c>
      <c r="T7" s="15">
        <v>0.06</v>
      </c>
      <c r="U7" s="15">
        <v>0.12</v>
      </c>
      <c r="V7" s="15">
        <v>0.18</v>
      </c>
    </row>
    <row r="8" spans="1:22" ht="18" customHeight="1" x14ac:dyDescent="0.25">
      <c r="A8" s="7">
        <v>6</v>
      </c>
      <c r="B8" s="8" t="s">
        <v>12</v>
      </c>
      <c r="C8" s="8" t="s">
        <v>58</v>
      </c>
      <c r="D8" s="8" t="s">
        <v>65</v>
      </c>
      <c r="E8" s="7">
        <v>5</v>
      </c>
      <c r="F8" s="8" t="s">
        <v>79</v>
      </c>
      <c r="H8" s="15">
        <v>0</v>
      </c>
      <c r="I8" s="15">
        <v>2</v>
      </c>
      <c r="J8" s="15">
        <v>4</v>
      </c>
      <c r="K8" s="15">
        <v>6</v>
      </c>
      <c r="L8" s="15">
        <v>8</v>
      </c>
      <c r="N8" s="15">
        <v>0</v>
      </c>
      <c r="O8" s="15">
        <v>2</v>
      </c>
      <c r="P8" s="15">
        <v>4</v>
      </c>
      <c r="Q8" s="15">
        <v>6</v>
      </c>
      <c r="S8" s="15">
        <v>0</v>
      </c>
      <c r="T8" s="15">
        <v>2</v>
      </c>
      <c r="U8" s="15">
        <v>4</v>
      </c>
      <c r="V8" s="15">
        <v>6</v>
      </c>
    </row>
    <row r="9" spans="1:22" ht="18" customHeight="1" x14ac:dyDescent="0.25">
      <c r="A9" s="7">
        <v>7</v>
      </c>
      <c r="B9" s="8" t="s">
        <v>7</v>
      </c>
      <c r="C9" s="8" t="s">
        <v>59</v>
      </c>
      <c r="D9" s="8" t="s">
        <v>66</v>
      </c>
      <c r="E9" s="7">
        <v>5</v>
      </c>
      <c r="F9" s="8" t="s">
        <v>45</v>
      </c>
      <c r="H9" s="15">
        <v>0.7</v>
      </c>
      <c r="I9" s="15">
        <v>0.85</v>
      </c>
      <c r="J9" s="15">
        <v>1</v>
      </c>
      <c r="K9" s="15">
        <v>1.25</v>
      </c>
      <c r="L9" s="15">
        <v>1.3</v>
      </c>
      <c r="N9" s="15">
        <v>0.7</v>
      </c>
      <c r="O9" s="15">
        <v>0.9</v>
      </c>
      <c r="P9" s="15">
        <v>1.1000000000000001</v>
      </c>
      <c r="Q9" s="15">
        <v>1.3</v>
      </c>
      <c r="S9" s="15">
        <v>0.7</v>
      </c>
      <c r="T9" s="15">
        <v>0.9</v>
      </c>
      <c r="U9" s="15">
        <v>1.1000000000000001</v>
      </c>
      <c r="V9" s="15">
        <v>1.3</v>
      </c>
    </row>
    <row r="10" spans="1:22" ht="18" customHeight="1" x14ac:dyDescent="0.25">
      <c r="A10" s="7">
        <v>8</v>
      </c>
      <c r="B10" s="8" t="s">
        <v>8</v>
      </c>
      <c r="C10" s="8" t="s">
        <v>60</v>
      </c>
      <c r="D10" s="8" t="s">
        <v>66</v>
      </c>
      <c r="E10" s="7">
        <v>5</v>
      </c>
      <c r="F10" s="8" t="s">
        <v>46</v>
      </c>
      <c r="H10" s="15">
        <v>0.7</v>
      </c>
      <c r="I10" s="15">
        <v>0.85</v>
      </c>
      <c r="J10" s="15">
        <v>1</v>
      </c>
      <c r="K10" s="15">
        <v>1.25</v>
      </c>
      <c r="L10" s="15">
        <v>1.3</v>
      </c>
      <c r="N10" s="15">
        <v>0.7</v>
      </c>
      <c r="O10" s="15">
        <v>0.9</v>
      </c>
      <c r="P10" s="15">
        <v>1.1000000000000001</v>
      </c>
      <c r="Q10" s="15">
        <v>1.3</v>
      </c>
      <c r="S10" s="15">
        <v>0.7</v>
      </c>
      <c r="T10" s="15">
        <v>0.9</v>
      </c>
      <c r="U10" s="15">
        <v>1.1000000000000001</v>
      </c>
      <c r="V10" s="15">
        <v>1.3</v>
      </c>
    </row>
    <row r="11" spans="1:22" ht="18" customHeight="1" x14ac:dyDescent="0.25">
      <c r="A11" s="7">
        <v>9</v>
      </c>
      <c r="B11" s="8" t="s">
        <v>1</v>
      </c>
      <c r="C11" s="8" t="s">
        <v>61</v>
      </c>
      <c r="D11" s="8" t="s">
        <v>66</v>
      </c>
      <c r="E11" s="7">
        <v>3</v>
      </c>
      <c r="F11" s="8" t="s">
        <v>82</v>
      </c>
      <c r="H11" s="16">
        <v>0</v>
      </c>
      <c r="I11" s="16">
        <v>1</v>
      </c>
      <c r="J11" s="16">
        <v>2</v>
      </c>
      <c r="K11" s="16"/>
      <c r="L11" s="16"/>
      <c r="N11" s="16">
        <v>0</v>
      </c>
      <c r="O11" s="16">
        <v>1</v>
      </c>
      <c r="P11" s="16">
        <v>2</v>
      </c>
      <c r="Q11" s="16">
        <v>3</v>
      </c>
      <c r="S11" s="16">
        <v>0</v>
      </c>
      <c r="T11" s="16">
        <v>1</v>
      </c>
      <c r="U11" s="16">
        <v>2</v>
      </c>
      <c r="V11" s="16">
        <v>3</v>
      </c>
    </row>
    <row r="12" spans="1:22" ht="18" customHeight="1" x14ac:dyDescent="0.25">
      <c r="A12" s="7">
        <v>10</v>
      </c>
      <c r="B12" s="8" t="s">
        <v>5</v>
      </c>
      <c r="C12" s="8" t="s">
        <v>62</v>
      </c>
      <c r="D12" s="8" t="s">
        <v>66</v>
      </c>
      <c r="E12" s="7">
        <v>5</v>
      </c>
      <c r="F12" s="8" t="s">
        <v>49</v>
      </c>
      <c r="H12" s="16">
        <v>5</v>
      </c>
      <c r="I12" s="16">
        <v>10</v>
      </c>
      <c r="J12" s="16">
        <v>20</v>
      </c>
      <c r="K12" s="16">
        <v>40</v>
      </c>
      <c r="L12" s="16">
        <v>60</v>
      </c>
      <c r="N12" s="16">
        <v>10</v>
      </c>
      <c r="O12" s="16">
        <v>20</v>
      </c>
      <c r="P12" s="16">
        <v>40</v>
      </c>
      <c r="Q12" s="16">
        <v>60</v>
      </c>
      <c r="S12" s="16">
        <v>10</v>
      </c>
      <c r="T12" s="16">
        <v>30</v>
      </c>
      <c r="U12" s="16">
        <v>60</v>
      </c>
      <c r="V12" s="16">
        <v>120</v>
      </c>
    </row>
    <row r="13" spans="1:22" ht="18" customHeight="1" x14ac:dyDescent="0.25">
      <c r="A13" s="7">
        <v>11</v>
      </c>
      <c r="B13" s="8" t="s">
        <v>4</v>
      </c>
      <c r="C13" s="8" t="s">
        <v>63</v>
      </c>
      <c r="D13" s="8" t="s">
        <v>66</v>
      </c>
      <c r="E13" s="7">
        <v>5</v>
      </c>
      <c r="F13" s="8" t="s">
        <v>50</v>
      </c>
      <c r="H13" s="16">
        <v>1</v>
      </c>
      <c r="I13" s="16">
        <v>5</v>
      </c>
      <c r="J13" s="16">
        <v>10</v>
      </c>
      <c r="K13" s="16">
        <v>20</v>
      </c>
      <c r="L13" s="16">
        <v>30</v>
      </c>
      <c r="N13" s="16">
        <v>1</v>
      </c>
      <c r="O13" s="16">
        <v>10</v>
      </c>
      <c r="P13" s="16">
        <v>20</v>
      </c>
      <c r="Q13" s="16">
        <v>30</v>
      </c>
      <c r="S13" s="16">
        <v>1</v>
      </c>
      <c r="T13" s="16">
        <v>5</v>
      </c>
      <c r="U13" s="16">
        <v>10</v>
      </c>
      <c r="V13" s="16">
        <v>20</v>
      </c>
    </row>
    <row r="14" spans="1:22" ht="18" customHeight="1" x14ac:dyDescent="0.25">
      <c r="A14" s="7">
        <v>12</v>
      </c>
      <c r="B14" s="8" t="s">
        <v>6</v>
      </c>
      <c r="C14" s="8" t="s">
        <v>64</v>
      </c>
      <c r="D14" s="8" t="s">
        <v>66</v>
      </c>
      <c r="E14" s="7">
        <v>2</v>
      </c>
      <c r="F14" s="8" t="s">
        <v>78</v>
      </c>
      <c r="H14" s="16">
        <v>0</v>
      </c>
      <c r="I14" s="16">
        <v>1</v>
      </c>
      <c r="J14" s="16"/>
      <c r="K14" s="16"/>
      <c r="L14" s="16"/>
      <c r="N14" s="16">
        <v>0</v>
      </c>
      <c r="O14" s="16">
        <v>1</v>
      </c>
      <c r="P14" s="16"/>
      <c r="Q14" s="16"/>
      <c r="S14" s="16">
        <v>0</v>
      </c>
      <c r="T14" s="16">
        <v>1</v>
      </c>
      <c r="U14" s="16"/>
      <c r="V14" s="16"/>
    </row>
  </sheetData>
  <autoFilter ref="A2:E8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6.7109375" defaultRowHeight="15" x14ac:dyDescent="0.25"/>
  <cols>
    <col min="1" max="1" width="2.7109375" style="2" customWidth="1"/>
    <col min="2" max="7" width="6.7109375" style="2"/>
    <col min="8" max="8" width="81.5703125" style="2" customWidth="1"/>
    <col min="9" max="9" width="10.7109375" style="2" customWidth="1"/>
    <col min="10" max="10" width="19.85546875" style="2" bestFit="1" customWidth="1"/>
    <col min="11" max="15" width="8.7109375" style="2" customWidth="1"/>
    <col min="16" max="17" width="8.7109375" style="5" customWidth="1"/>
    <col min="18" max="18" width="2.7109375" style="2" customWidth="1"/>
    <col min="19" max="16384" width="6.7109375" style="2"/>
  </cols>
  <sheetData>
    <row r="1" spans="1:19" x14ac:dyDescent="0.25">
      <c r="A1" s="32"/>
      <c r="B1" s="1"/>
      <c r="C1" s="1"/>
      <c r="D1" s="1"/>
      <c r="E1" s="1"/>
      <c r="F1" s="1"/>
      <c r="G1" s="1"/>
      <c r="H1" s="1"/>
      <c r="I1" s="1" t="s">
        <v>112</v>
      </c>
      <c r="J1" s="1" t="s">
        <v>145</v>
      </c>
      <c r="K1" s="1" t="s">
        <v>16</v>
      </c>
      <c r="L1" s="1" t="s">
        <v>113</v>
      </c>
      <c r="M1" s="1" t="s">
        <v>144</v>
      </c>
      <c r="N1" s="1" t="s">
        <v>132</v>
      </c>
      <c r="O1" s="3" t="s">
        <v>205</v>
      </c>
      <c r="P1" s="3" t="s">
        <v>199</v>
      </c>
      <c r="Q1" s="3" t="s">
        <v>204</v>
      </c>
      <c r="R1" s="32"/>
    </row>
    <row r="2" spans="1:19" x14ac:dyDescent="0.25">
      <c r="A2" s="32"/>
      <c r="B2" s="33" t="s">
        <v>124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6"/>
      <c r="Q2" s="6"/>
      <c r="R2" s="32"/>
      <c r="S2" s="2" t="s">
        <v>256</v>
      </c>
    </row>
    <row r="3" spans="1:19" x14ac:dyDescent="0.25">
      <c r="A3" s="32"/>
      <c r="B3" s="33" t="s">
        <v>119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6"/>
      <c r="Q3" s="6"/>
      <c r="R3" s="32"/>
      <c r="S3" s="45" t="s">
        <v>252</v>
      </c>
    </row>
    <row r="4" spans="1:19" x14ac:dyDescent="0.25">
      <c r="A4" s="32"/>
      <c r="B4" s="34" t="s">
        <v>195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6"/>
      <c r="Q4" s="6"/>
      <c r="R4" s="32"/>
      <c r="S4" s="46" t="s">
        <v>253</v>
      </c>
    </row>
    <row r="5" spans="1:19" s="14" customFormat="1" x14ac:dyDescent="0.25">
      <c r="A5" s="32"/>
      <c r="B5" s="8"/>
      <c r="C5" s="8" t="s">
        <v>167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  <c r="Q5" s="7"/>
      <c r="R5" s="32"/>
      <c r="S5" s="47" t="s">
        <v>254</v>
      </c>
    </row>
    <row r="6" spans="1:19" s="14" customFormat="1" x14ac:dyDescent="0.25">
      <c r="A6" s="32"/>
      <c r="B6" s="8"/>
      <c r="C6" s="8"/>
      <c r="D6" s="8" t="s">
        <v>98</v>
      </c>
      <c r="E6" s="8"/>
      <c r="F6" s="8"/>
      <c r="G6" s="8"/>
      <c r="H6" s="8"/>
      <c r="I6" s="8" t="s">
        <v>128</v>
      </c>
      <c r="J6" s="8" t="s">
        <v>129</v>
      </c>
      <c r="K6" s="8">
        <v>-20</v>
      </c>
      <c r="L6" s="8">
        <v>20</v>
      </c>
      <c r="M6" s="8">
        <v>5</v>
      </c>
      <c r="N6" s="8"/>
      <c r="O6" s="8" t="s">
        <v>148</v>
      </c>
      <c r="P6" s="7"/>
      <c r="Q6" s="7">
        <v>1</v>
      </c>
      <c r="R6" s="32"/>
      <c r="S6" s="48" t="s">
        <v>255</v>
      </c>
    </row>
    <row r="7" spans="1:19" s="14" customFormat="1" x14ac:dyDescent="0.25">
      <c r="A7" s="32"/>
      <c r="B7" s="8"/>
      <c r="C7" s="8"/>
      <c r="D7" s="8" t="s">
        <v>99</v>
      </c>
      <c r="E7" s="8"/>
      <c r="F7" s="8"/>
      <c r="G7" s="8"/>
      <c r="H7" s="8"/>
      <c r="I7" s="8" t="s">
        <v>128</v>
      </c>
      <c r="J7" s="8"/>
      <c r="K7" s="8"/>
      <c r="L7" s="8"/>
      <c r="M7" s="8"/>
      <c r="N7" s="8"/>
      <c r="O7" s="8" t="s">
        <v>149</v>
      </c>
      <c r="P7" s="7"/>
      <c r="Q7" s="7">
        <v>1</v>
      </c>
      <c r="R7" s="32"/>
    </row>
    <row r="8" spans="1:19" s="14" customFormat="1" x14ac:dyDescent="0.25">
      <c r="A8" s="32"/>
      <c r="B8" s="8"/>
      <c r="C8" s="8"/>
      <c r="D8" s="8" t="s">
        <v>100</v>
      </c>
      <c r="E8" s="8"/>
      <c r="F8" s="8"/>
      <c r="G8" s="8"/>
      <c r="H8" s="8"/>
      <c r="I8" s="8" t="s">
        <v>130</v>
      </c>
      <c r="J8" s="8" t="s">
        <v>131</v>
      </c>
      <c r="K8" s="8"/>
      <c r="L8" s="8"/>
      <c r="M8" s="8"/>
      <c r="N8" s="8"/>
      <c r="O8" s="8" t="s">
        <v>150</v>
      </c>
      <c r="P8" s="7"/>
      <c r="Q8" s="7"/>
      <c r="R8" s="32"/>
    </row>
    <row r="9" spans="1:19" s="14" customFormat="1" x14ac:dyDescent="0.25">
      <c r="A9" s="32"/>
      <c r="B9" s="8"/>
      <c r="C9" s="8"/>
      <c r="D9" s="8"/>
      <c r="E9" s="8" t="s">
        <v>117</v>
      </c>
      <c r="F9" s="8"/>
      <c r="G9" s="8"/>
      <c r="H9" s="8"/>
      <c r="I9" s="8"/>
      <c r="J9" s="8"/>
      <c r="K9" s="8"/>
      <c r="L9" s="8"/>
      <c r="M9" s="8"/>
      <c r="N9" s="8"/>
      <c r="O9" s="8"/>
      <c r="P9" s="7"/>
      <c r="Q9" s="7"/>
      <c r="R9" s="32"/>
    </row>
    <row r="10" spans="1:19" s="14" customFormat="1" x14ac:dyDescent="0.25">
      <c r="A10" s="32"/>
      <c r="B10" s="8"/>
      <c r="C10" s="8"/>
      <c r="D10" s="8"/>
      <c r="E10" s="8"/>
      <c r="F10" s="8" t="s">
        <v>94</v>
      </c>
      <c r="G10" s="8"/>
      <c r="H10" s="8"/>
      <c r="I10" s="8"/>
      <c r="J10" s="8"/>
      <c r="K10" s="35">
        <v>-0.1</v>
      </c>
      <c r="L10" s="35">
        <v>0.1</v>
      </c>
      <c r="M10" s="8">
        <v>1</v>
      </c>
      <c r="N10" s="8"/>
      <c r="O10" s="8"/>
      <c r="P10" s="7"/>
      <c r="Q10" s="7"/>
      <c r="R10" s="32"/>
    </row>
    <row r="11" spans="1:19" s="14" customFormat="1" x14ac:dyDescent="0.25">
      <c r="A11" s="32"/>
      <c r="B11" s="8"/>
      <c r="C11" s="8"/>
      <c r="D11" s="8"/>
      <c r="E11" s="8" t="s">
        <v>118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  <c r="Q11" s="7"/>
      <c r="R11" s="32"/>
    </row>
    <row r="12" spans="1:19" s="14" customFormat="1" x14ac:dyDescent="0.25">
      <c r="A12" s="32"/>
      <c r="B12" s="8"/>
      <c r="C12" s="8"/>
      <c r="D12" s="8"/>
      <c r="E12" s="8"/>
      <c r="F12" s="8" t="s">
        <v>122</v>
      </c>
      <c r="G12" s="8"/>
      <c r="H12" s="8"/>
      <c r="I12" s="8"/>
      <c r="J12" s="8"/>
      <c r="K12" s="8"/>
      <c r="L12" s="8"/>
      <c r="M12" s="8"/>
      <c r="N12" s="8"/>
      <c r="O12" s="8"/>
      <c r="P12" s="7"/>
      <c r="Q12" s="7"/>
      <c r="R12" s="32"/>
    </row>
    <row r="13" spans="1:19" s="14" customFormat="1" x14ac:dyDescent="0.25">
      <c r="A13" s="32"/>
      <c r="B13" s="8"/>
      <c r="C13" s="8"/>
      <c r="D13" s="8"/>
      <c r="E13" s="8"/>
      <c r="F13" s="8"/>
      <c r="G13" s="8" t="s">
        <v>200</v>
      </c>
      <c r="H13" s="8"/>
      <c r="I13" s="8" t="s">
        <v>130</v>
      </c>
      <c r="J13" s="8" t="s">
        <v>217</v>
      </c>
      <c r="K13" s="35">
        <v>0.15</v>
      </c>
      <c r="L13" s="35">
        <v>0.6</v>
      </c>
      <c r="M13" s="8"/>
      <c r="N13" s="8">
        <v>4</v>
      </c>
      <c r="O13" s="8" t="s">
        <v>206</v>
      </c>
      <c r="P13" s="7">
        <v>1</v>
      </c>
      <c r="Q13" s="7"/>
      <c r="R13" s="32"/>
    </row>
    <row r="14" spans="1:19" s="14" customFormat="1" x14ac:dyDescent="0.25">
      <c r="A14" s="32"/>
      <c r="B14" s="8"/>
      <c r="C14" s="8"/>
      <c r="D14" s="8"/>
      <c r="E14" s="8"/>
      <c r="F14" s="8"/>
      <c r="G14" s="8" t="s">
        <v>97</v>
      </c>
      <c r="H14" s="8"/>
      <c r="I14" s="8"/>
      <c r="J14" s="8"/>
      <c r="K14" s="35">
        <v>-0.1</v>
      </c>
      <c r="L14" s="35">
        <v>0.1</v>
      </c>
      <c r="M14" s="8">
        <v>1</v>
      </c>
      <c r="N14" s="8"/>
      <c r="O14" s="8"/>
      <c r="P14" s="7"/>
      <c r="Q14" s="7"/>
      <c r="R14" s="32"/>
    </row>
    <row r="15" spans="1:19" s="14" customFormat="1" x14ac:dyDescent="0.25">
      <c r="A15" s="32"/>
      <c r="B15" s="8"/>
      <c r="C15" s="8"/>
      <c r="D15" s="8"/>
      <c r="E15" s="8"/>
      <c r="F15" s="8" t="s">
        <v>123</v>
      </c>
      <c r="G15" s="8"/>
      <c r="H15" s="8"/>
      <c r="I15" s="8"/>
      <c r="J15" s="8"/>
      <c r="K15" s="8"/>
      <c r="L15" s="8"/>
      <c r="M15" s="8"/>
      <c r="N15" s="8"/>
      <c r="O15" s="8"/>
      <c r="P15" s="7"/>
      <c r="Q15" s="7"/>
      <c r="R15" s="32"/>
    </row>
    <row r="16" spans="1:19" s="14" customFormat="1" x14ac:dyDescent="0.25">
      <c r="A16" s="32"/>
      <c r="B16" s="8"/>
      <c r="C16" s="8"/>
      <c r="D16" s="8"/>
      <c r="E16" s="8"/>
      <c r="F16" s="8"/>
      <c r="G16" s="36" t="s">
        <v>215</v>
      </c>
      <c r="H16" s="8"/>
      <c r="I16" s="8"/>
      <c r="J16" s="8"/>
      <c r="K16" s="35">
        <v>-0.1</v>
      </c>
      <c r="L16" s="35">
        <v>0.1</v>
      </c>
      <c r="M16" s="8">
        <v>1</v>
      </c>
      <c r="N16" s="8"/>
      <c r="O16" s="8"/>
      <c r="P16" s="7"/>
      <c r="Q16" s="7"/>
      <c r="R16" s="32"/>
    </row>
    <row r="17" spans="1:18" s="14" customFormat="1" x14ac:dyDescent="0.25">
      <c r="A17" s="32"/>
      <c r="B17" s="8"/>
      <c r="C17" s="8"/>
      <c r="D17" s="8"/>
      <c r="E17" s="8"/>
      <c r="F17" s="8"/>
      <c r="G17" s="8" t="s">
        <v>97</v>
      </c>
      <c r="H17" s="8"/>
      <c r="I17" s="8"/>
      <c r="J17" s="8"/>
      <c r="K17" s="35">
        <v>-0.1</v>
      </c>
      <c r="L17" s="35">
        <v>0.1</v>
      </c>
      <c r="M17" s="8">
        <v>1</v>
      </c>
      <c r="N17" s="8"/>
      <c r="O17" s="8"/>
      <c r="P17" s="7"/>
      <c r="Q17" s="7"/>
      <c r="R17" s="32"/>
    </row>
    <row r="18" spans="1:18" s="14" customFormat="1" x14ac:dyDescent="0.25">
      <c r="A18" s="32"/>
      <c r="B18" s="8"/>
      <c r="C18" s="8" t="s">
        <v>164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  <c r="Q18" s="7"/>
      <c r="R18" s="32"/>
    </row>
    <row r="19" spans="1:18" s="14" customFormat="1" x14ac:dyDescent="0.25">
      <c r="A19" s="32"/>
      <c r="B19" s="8"/>
      <c r="C19" s="8"/>
      <c r="D19" s="8" t="s">
        <v>101</v>
      </c>
      <c r="E19" s="8"/>
      <c r="F19" s="8"/>
      <c r="G19" s="8"/>
      <c r="H19" s="8"/>
      <c r="I19" s="8" t="s">
        <v>128</v>
      </c>
      <c r="J19" s="8" t="s">
        <v>129</v>
      </c>
      <c r="K19" s="8"/>
      <c r="L19" s="8"/>
      <c r="M19" s="8"/>
      <c r="N19" s="8"/>
      <c r="O19" s="8" t="s">
        <v>151</v>
      </c>
      <c r="P19" s="7"/>
      <c r="Q19" s="7">
        <v>1</v>
      </c>
      <c r="R19" s="32"/>
    </row>
    <row r="20" spans="1:18" s="14" customFormat="1" x14ac:dyDescent="0.25">
      <c r="A20" s="32"/>
      <c r="B20" s="8"/>
      <c r="C20" s="8"/>
      <c r="D20" s="8"/>
      <c r="E20" s="8" t="s">
        <v>117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  <c r="Q20" s="7"/>
      <c r="R20" s="32"/>
    </row>
    <row r="21" spans="1:18" s="14" customFormat="1" x14ac:dyDescent="0.25">
      <c r="A21" s="32"/>
      <c r="B21" s="8"/>
      <c r="C21" s="8"/>
      <c r="D21" s="8"/>
      <c r="E21" s="8"/>
      <c r="F21" s="8" t="s">
        <v>94</v>
      </c>
      <c r="G21" s="8"/>
      <c r="H21" s="8"/>
      <c r="I21" s="8"/>
      <c r="J21" s="8"/>
      <c r="K21" s="8">
        <v>-20</v>
      </c>
      <c r="L21" s="8">
        <v>20</v>
      </c>
      <c r="M21" s="8">
        <v>5</v>
      </c>
      <c r="N21" s="8"/>
      <c r="O21" s="8"/>
      <c r="P21" s="7"/>
      <c r="Q21" s="7"/>
      <c r="R21" s="32"/>
    </row>
    <row r="22" spans="1:18" s="14" customFormat="1" x14ac:dyDescent="0.25">
      <c r="A22" s="32"/>
      <c r="B22" s="8"/>
      <c r="C22" s="8"/>
      <c r="D22" s="8"/>
      <c r="E22" s="8" t="s">
        <v>118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  <c r="Q22" s="7"/>
      <c r="R22" s="32"/>
    </row>
    <row r="23" spans="1:18" s="14" customFormat="1" x14ac:dyDescent="0.25">
      <c r="A23" s="32"/>
      <c r="B23" s="8"/>
      <c r="C23" s="8"/>
      <c r="D23" s="8"/>
      <c r="E23" s="8"/>
      <c r="F23" s="8" t="s">
        <v>95</v>
      </c>
      <c r="G23" s="8"/>
      <c r="H23" s="8"/>
      <c r="I23" s="8" t="s">
        <v>130</v>
      </c>
      <c r="J23" s="8" t="s">
        <v>133</v>
      </c>
      <c r="K23" s="8">
        <v>-20</v>
      </c>
      <c r="L23" s="8">
        <v>0</v>
      </c>
      <c r="M23" s="8">
        <v>5</v>
      </c>
      <c r="N23" s="8"/>
      <c r="O23" s="8" t="s">
        <v>220</v>
      </c>
      <c r="P23" s="7"/>
      <c r="Q23" s="7"/>
      <c r="R23" s="32"/>
    </row>
    <row r="24" spans="1:18" s="14" customFormat="1" x14ac:dyDescent="0.25">
      <c r="A24" s="32"/>
      <c r="B24" s="8"/>
      <c r="C24" s="8"/>
      <c r="D24" s="8" t="s">
        <v>99</v>
      </c>
      <c r="E24" s="8"/>
      <c r="F24" s="8"/>
      <c r="G24" s="8"/>
      <c r="H24" s="8"/>
      <c r="I24" s="8" t="s">
        <v>135</v>
      </c>
      <c r="J24" s="8" t="s">
        <v>136</v>
      </c>
      <c r="K24" s="8"/>
      <c r="L24" s="8"/>
      <c r="M24" s="8"/>
      <c r="N24" s="8"/>
      <c r="O24" s="8" t="s">
        <v>152</v>
      </c>
      <c r="P24" s="7"/>
      <c r="Q24" s="7">
        <v>1</v>
      </c>
      <c r="R24" s="32"/>
    </row>
    <row r="25" spans="1:18" s="14" customFormat="1" x14ac:dyDescent="0.25">
      <c r="A25" s="32"/>
      <c r="B25" s="8"/>
      <c r="C25" s="8"/>
      <c r="D25" s="8" t="s">
        <v>102</v>
      </c>
      <c r="E25" s="8"/>
      <c r="F25" s="8"/>
      <c r="G25" s="8"/>
      <c r="H25" s="8"/>
      <c r="I25" s="8" t="s">
        <v>130</v>
      </c>
      <c r="J25" s="8" t="s">
        <v>131</v>
      </c>
      <c r="K25" s="35">
        <v>-0.1</v>
      </c>
      <c r="L25" s="35">
        <v>0.1</v>
      </c>
      <c r="M25" s="8">
        <v>1</v>
      </c>
      <c r="N25" s="8"/>
      <c r="O25" s="8" t="s">
        <v>153</v>
      </c>
      <c r="P25" s="7"/>
      <c r="Q25" s="7"/>
      <c r="R25" s="32"/>
    </row>
    <row r="26" spans="1:18" s="14" customFormat="1" x14ac:dyDescent="0.25">
      <c r="A26" s="32"/>
      <c r="B26" s="8"/>
      <c r="C26" s="8" t="s">
        <v>165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  <c r="Q26" s="7"/>
      <c r="R26" s="32"/>
    </row>
    <row r="27" spans="1:18" s="14" customFormat="1" x14ac:dyDescent="0.25">
      <c r="A27" s="32"/>
      <c r="B27" s="8"/>
      <c r="C27" s="8"/>
      <c r="D27" s="8" t="s">
        <v>101</v>
      </c>
      <c r="E27" s="8"/>
      <c r="F27" s="8"/>
      <c r="G27" s="8"/>
      <c r="H27" s="8"/>
      <c r="I27" s="8" t="s">
        <v>128</v>
      </c>
      <c r="J27" s="8" t="s">
        <v>129</v>
      </c>
      <c r="K27" s="8"/>
      <c r="L27" s="8"/>
      <c r="M27" s="8"/>
      <c r="N27" s="8"/>
      <c r="O27" s="8" t="s">
        <v>154</v>
      </c>
      <c r="P27" s="7"/>
      <c r="Q27" s="7">
        <v>1</v>
      </c>
      <c r="R27" s="32"/>
    </row>
    <row r="28" spans="1:18" s="14" customFormat="1" x14ac:dyDescent="0.25">
      <c r="A28" s="32"/>
      <c r="B28" s="8"/>
      <c r="C28" s="8"/>
      <c r="D28" s="8"/>
      <c r="E28" s="8" t="s">
        <v>117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  <c r="Q28" s="7"/>
      <c r="R28" s="32"/>
    </row>
    <row r="29" spans="1:18" s="14" customFormat="1" x14ac:dyDescent="0.25">
      <c r="A29" s="32"/>
      <c r="B29" s="8"/>
      <c r="C29" s="8"/>
      <c r="D29" s="8"/>
      <c r="E29" s="8"/>
      <c r="F29" s="8" t="s">
        <v>94</v>
      </c>
      <c r="G29" s="8"/>
      <c r="H29" s="8"/>
      <c r="I29" s="8"/>
      <c r="J29" s="8"/>
      <c r="K29" s="8">
        <v>-20</v>
      </c>
      <c r="L29" s="8">
        <v>20</v>
      </c>
      <c r="M29" s="8">
        <v>5</v>
      </c>
      <c r="N29" s="8"/>
      <c r="O29" s="8"/>
      <c r="P29" s="7"/>
      <c r="Q29" s="7"/>
      <c r="R29" s="32"/>
    </row>
    <row r="30" spans="1:18" s="14" customFormat="1" x14ac:dyDescent="0.25">
      <c r="A30" s="32"/>
      <c r="B30" s="8"/>
      <c r="C30" s="8"/>
      <c r="D30" s="8"/>
      <c r="E30" s="8" t="s">
        <v>118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  <c r="Q30" s="7"/>
      <c r="R30" s="32"/>
    </row>
    <row r="31" spans="1:18" s="14" customFormat="1" x14ac:dyDescent="0.25">
      <c r="A31" s="32"/>
      <c r="B31" s="8"/>
      <c r="C31" s="8"/>
      <c r="D31" s="8"/>
      <c r="E31" s="8"/>
      <c r="F31" s="8" t="s">
        <v>96</v>
      </c>
      <c r="G31" s="8"/>
      <c r="H31" s="8"/>
      <c r="I31" s="8"/>
      <c r="J31" s="8" t="s">
        <v>134</v>
      </c>
      <c r="K31" s="8">
        <v>0</v>
      </c>
      <c r="L31" s="8">
        <v>20</v>
      </c>
      <c r="M31" s="8">
        <v>5</v>
      </c>
      <c r="N31" s="8"/>
      <c r="O31" s="8" t="s">
        <v>221</v>
      </c>
      <c r="P31" s="7"/>
      <c r="Q31" s="7"/>
      <c r="R31" s="32"/>
    </row>
    <row r="32" spans="1:18" s="14" customFormat="1" x14ac:dyDescent="0.25">
      <c r="A32" s="32"/>
      <c r="B32" s="8"/>
      <c r="C32" s="8"/>
      <c r="D32" s="8" t="s">
        <v>99</v>
      </c>
      <c r="E32" s="8"/>
      <c r="F32" s="8"/>
      <c r="G32" s="8"/>
      <c r="H32" s="8"/>
      <c r="I32" s="8" t="s">
        <v>128</v>
      </c>
      <c r="J32" s="8"/>
      <c r="K32" s="8"/>
      <c r="L32" s="8"/>
      <c r="M32" s="8"/>
      <c r="N32" s="8"/>
      <c r="O32" s="8" t="s">
        <v>155</v>
      </c>
      <c r="P32" s="7"/>
      <c r="Q32" s="7">
        <v>1</v>
      </c>
      <c r="R32" s="32"/>
    </row>
    <row r="33" spans="1:18" s="14" customFormat="1" x14ac:dyDescent="0.25">
      <c r="A33" s="32"/>
      <c r="B33" s="8"/>
      <c r="C33" s="8"/>
      <c r="D33" s="8" t="s">
        <v>102</v>
      </c>
      <c r="E33" s="8"/>
      <c r="F33" s="8"/>
      <c r="G33" s="8"/>
      <c r="H33" s="8"/>
      <c r="I33" s="8" t="s">
        <v>130</v>
      </c>
      <c r="J33" s="8" t="s">
        <v>131</v>
      </c>
      <c r="K33" s="35">
        <v>-0.1</v>
      </c>
      <c r="L33" s="35">
        <v>0.1</v>
      </c>
      <c r="M33" s="8">
        <v>1</v>
      </c>
      <c r="N33" s="8"/>
      <c r="O33" s="8" t="s">
        <v>156</v>
      </c>
      <c r="P33" s="7"/>
      <c r="Q33" s="7"/>
      <c r="R33" s="32"/>
    </row>
    <row r="34" spans="1:18" s="14" customFormat="1" x14ac:dyDescent="0.25">
      <c r="A34" s="32"/>
      <c r="B34" s="8"/>
      <c r="C34" s="8" t="s">
        <v>166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  <c r="Q34" s="7"/>
      <c r="R34" s="32"/>
    </row>
    <row r="35" spans="1:18" s="14" customFormat="1" x14ac:dyDescent="0.25">
      <c r="A35" s="32"/>
      <c r="B35" s="8"/>
      <c r="C35" s="8"/>
      <c r="D35" s="8" t="s">
        <v>98</v>
      </c>
      <c r="E35" s="8"/>
      <c r="F35" s="8"/>
      <c r="G35" s="8"/>
      <c r="H35" s="8"/>
      <c r="I35" s="8" t="s">
        <v>128</v>
      </c>
      <c r="J35" s="8" t="s">
        <v>129</v>
      </c>
      <c r="K35" s="8">
        <v>-20</v>
      </c>
      <c r="L35" s="8">
        <v>20</v>
      </c>
      <c r="M35" s="8">
        <v>5</v>
      </c>
      <c r="N35" s="8"/>
      <c r="O35" s="8" t="s">
        <v>157</v>
      </c>
      <c r="P35" s="7"/>
      <c r="Q35" s="7">
        <v>1</v>
      </c>
      <c r="R35" s="32"/>
    </row>
    <row r="36" spans="1:18" s="14" customFormat="1" x14ac:dyDescent="0.25">
      <c r="A36" s="32"/>
      <c r="B36" s="8"/>
      <c r="C36" s="8"/>
      <c r="D36" s="8" t="s">
        <v>99</v>
      </c>
      <c r="E36" s="8"/>
      <c r="F36" s="8"/>
      <c r="G36" s="8"/>
      <c r="H36" s="8"/>
      <c r="I36" s="8" t="s">
        <v>128</v>
      </c>
      <c r="J36" s="8"/>
      <c r="K36" s="8"/>
      <c r="L36" s="8"/>
      <c r="M36" s="8"/>
      <c r="N36" s="8"/>
      <c r="O36" s="8" t="s">
        <v>158</v>
      </c>
      <c r="P36" s="7"/>
      <c r="Q36" s="7">
        <v>1</v>
      </c>
      <c r="R36" s="32"/>
    </row>
    <row r="37" spans="1:18" s="14" customFormat="1" x14ac:dyDescent="0.25">
      <c r="A37" s="32"/>
      <c r="B37" s="8"/>
      <c r="C37" s="8"/>
      <c r="D37" s="8" t="s">
        <v>102</v>
      </c>
      <c r="E37" s="8"/>
      <c r="F37" s="8"/>
      <c r="G37" s="8"/>
      <c r="H37" s="8"/>
      <c r="I37" s="8" t="s">
        <v>130</v>
      </c>
      <c r="J37" s="8" t="s">
        <v>131</v>
      </c>
      <c r="K37" s="35">
        <v>-0.1</v>
      </c>
      <c r="L37" s="35">
        <v>0.1</v>
      </c>
      <c r="M37" s="8">
        <v>1</v>
      </c>
      <c r="N37" s="8"/>
      <c r="O37" s="8" t="s">
        <v>159</v>
      </c>
      <c r="P37" s="7"/>
      <c r="Q37" s="7"/>
      <c r="R37" s="32"/>
    </row>
    <row r="38" spans="1:18" s="14" customFormat="1" x14ac:dyDescent="0.25">
      <c r="A38" s="32"/>
      <c r="B38" s="34" t="s">
        <v>196</v>
      </c>
      <c r="C38" s="8"/>
      <c r="D38" s="8"/>
      <c r="E38" s="8"/>
      <c r="F38" s="8"/>
      <c r="G38" s="8"/>
      <c r="H38" s="8"/>
      <c r="I38" s="8"/>
      <c r="J38" s="8"/>
      <c r="K38" s="35"/>
      <c r="L38" s="35"/>
      <c r="M38" s="8"/>
      <c r="N38" s="8"/>
      <c r="O38" s="8"/>
      <c r="P38" s="7"/>
      <c r="Q38" s="7"/>
      <c r="R38" s="32"/>
    </row>
    <row r="39" spans="1:18" s="14" customFormat="1" x14ac:dyDescent="0.25">
      <c r="A39" s="32"/>
      <c r="B39" s="8"/>
      <c r="C39" s="8" t="s">
        <v>167</v>
      </c>
      <c r="D39" s="8"/>
      <c r="E39" s="8"/>
      <c r="F39" s="8"/>
      <c r="G39" s="8"/>
      <c r="H39" s="8"/>
      <c r="I39" s="8" t="s">
        <v>130</v>
      </c>
      <c r="J39" s="8" t="s">
        <v>129</v>
      </c>
      <c r="K39" s="35"/>
      <c r="L39" s="35"/>
      <c r="M39" s="8"/>
      <c r="N39" s="8"/>
      <c r="O39" s="8"/>
      <c r="P39" s="7"/>
      <c r="Q39" s="7"/>
      <c r="R39" s="32"/>
    </row>
    <row r="40" spans="1:18" s="14" customFormat="1" x14ac:dyDescent="0.25">
      <c r="A40" s="32"/>
      <c r="B40" s="8"/>
      <c r="C40" s="8"/>
      <c r="D40" s="8" t="s">
        <v>103</v>
      </c>
      <c r="E40" s="8"/>
      <c r="F40" s="8"/>
      <c r="G40" s="8"/>
      <c r="H40" s="8"/>
      <c r="I40" s="8"/>
      <c r="J40" s="8"/>
      <c r="K40" s="35">
        <v>-0.1</v>
      </c>
      <c r="L40" s="35">
        <v>0.1</v>
      </c>
      <c r="M40" s="8">
        <v>1</v>
      </c>
      <c r="N40" s="8"/>
      <c r="O40" s="8" t="s">
        <v>160</v>
      </c>
      <c r="P40" s="7"/>
      <c r="Q40" s="7">
        <v>1</v>
      </c>
      <c r="R40" s="32"/>
    </row>
    <row r="41" spans="1:18" s="14" customFormat="1" x14ac:dyDescent="0.25">
      <c r="A41" s="32"/>
      <c r="B41" s="8"/>
      <c r="C41" s="8" t="s">
        <v>164</v>
      </c>
      <c r="D41" s="8"/>
      <c r="E41" s="8"/>
      <c r="F41" s="8"/>
      <c r="G41" s="8"/>
      <c r="H41" s="8"/>
      <c r="I41" s="8"/>
      <c r="J41" s="8"/>
      <c r="K41" s="35">
        <v>-0.1</v>
      </c>
      <c r="L41" s="35">
        <v>0.1</v>
      </c>
      <c r="M41" s="8">
        <v>1</v>
      </c>
      <c r="N41" s="8"/>
      <c r="O41" s="8"/>
      <c r="P41" s="7"/>
      <c r="Q41" s="7"/>
      <c r="R41" s="32"/>
    </row>
    <row r="42" spans="1:18" s="14" customFormat="1" x14ac:dyDescent="0.25">
      <c r="A42" s="32"/>
      <c r="B42" s="8"/>
      <c r="C42" s="8"/>
      <c r="D42" s="8" t="s">
        <v>103</v>
      </c>
      <c r="E42" s="8"/>
      <c r="F42" s="8"/>
      <c r="G42" s="8"/>
      <c r="H42" s="8"/>
      <c r="I42" s="8"/>
      <c r="J42" s="8"/>
      <c r="K42" s="35"/>
      <c r="L42" s="35"/>
      <c r="M42" s="8"/>
      <c r="N42" s="8"/>
      <c r="O42" s="8" t="s">
        <v>161</v>
      </c>
      <c r="P42" s="7"/>
      <c r="Q42" s="7">
        <v>1</v>
      </c>
      <c r="R42" s="32"/>
    </row>
    <row r="43" spans="1:18" s="14" customFormat="1" x14ac:dyDescent="0.25">
      <c r="A43" s="32"/>
      <c r="B43" s="8"/>
      <c r="C43" s="8" t="s">
        <v>165</v>
      </c>
      <c r="D43" s="8"/>
      <c r="E43" s="8"/>
      <c r="F43" s="8"/>
      <c r="G43" s="8"/>
      <c r="H43" s="8"/>
      <c r="I43" s="8"/>
      <c r="J43" s="8"/>
      <c r="K43" s="35">
        <v>-0.1</v>
      </c>
      <c r="L43" s="35">
        <v>0.1</v>
      </c>
      <c r="M43" s="8">
        <v>1</v>
      </c>
      <c r="N43" s="8"/>
      <c r="O43" s="8"/>
      <c r="P43" s="7"/>
      <c r="Q43" s="7"/>
      <c r="R43" s="32"/>
    </row>
    <row r="44" spans="1:18" s="14" customFormat="1" x14ac:dyDescent="0.25">
      <c r="A44" s="32"/>
      <c r="B44" s="8"/>
      <c r="C44" s="8"/>
      <c r="D44" s="8" t="s">
        <v>103</v>
      </c>
      <c r="E44" s="8"/>
      <c r="F44" s="8"/>
      <c r="G44" s="8"/>
      <c r="H44" s="8"/>
      <c r="I44" s="8"/>
      <c r="J44" s="8"/>
      <c r="K44" s="35"/>
      <c r="L44" s="35"/>
      <c r="M44" s="8"/>
      <c r="N44" s="8"/>
      <c r="O44" s="8" t="s">
        <v>162</v>
      </c>
      <c r="P44" s="7"/>
      <c r="Q44" s="7">
        <v>1</v>
      </c>
      <c r="R44" s="32"/>
    </row>
    <row r="45" spans="1:18" s="14" customFormat="1" x14ac:dyDescent="0.25">
      <c r="A45" s="32"/>
      <c r="B45" s="8"/>
      <c r="C45" s="8" t="s">
        <v>166</v>
      </c>
      <c r="D45" s="8"/>
      <c r="E45" s="8"/>
      <c r="F45" s="8"/>
      <c r="G45" s="8"/>
      <c r="H45" s="8"/>
      <c r="I45" s="8"/>
      <c r="J45" s="8"/>
      <c r="K45" s="35">
        <v>-0.1</v>
      </c>
      <c r="L45" s="35">
        <v>0.1</v>
      </c>
      <c r="M45" s="8">
        <v>1</v>
      </c>
      <c r="N45" s="8"/>
      <c r="O45" s="8"/>
      <c r="P45" s="7"/>
      <c r="Q45" s="7"/>
      <c r="R45" s="32"/>
    </row>
    <row r="46" spans="1:18" s="14" customFormat="1" x14ac:dyDescent="0.25">
      <c r="A46" s="32"/>
      <c r="B46" s="8"/>
      <c r="C46" s="8"/>
      <c r="D46" s="8" t="s">
        <v>103</v>
      </c>
      <c r="E46" s="8"/>
      <c r="F46" s="8"/>
      <c r="G46" s="8"/>
      <c r="H46" s="8"/>
      <c r="I46" s="8"/>
      <c r="J46" s="8"/>
      <c r="K46" s="35"/>
      <c r="L46" s="35"/>
      <c r="M46" s="8"/>
      <c r="N46" s="8"/>
      <c r="O46" s="8" t="s">
        <v>163</v>
      </c>
      <c r="P46" s="7"/>
      <c r="Q46" s="7">
        <v>1</v>
      </c>
      <c r="R46" s="32"/>
    </row>
    <row r="47" spans="1:18" s="14" customFormat="1" x14ac:dyDescent="0.25">
      <c r="A47" s="32"/>
      <c r="B47" s="34" t="s">
        <v>197</v>
      </c>
      <c r="C47" s="8"/>
      <c r="D47" s="8"/>
      <c r="E47" s="8"/>
      <c r="F47" s="8"/>
      <c r="G47" s="8"/>
      <c r="H47" s="8"/>
      <c r="I47" s="8"/>
      <c r="J47" s="8"/>
      <c r="K47" s="35"/>
      <c r="L47" s="35"/>
      <c r="M47" s="8"/>
      <c r="N47" s="8"/>
      <c r="O47" s="8"/>
      <c r="P47" s="7"/>
      <c r="Q47" s="7"/>
      <c r="R47" s="32"/>
    </row>
    <row r="48" spans="1:18" s="14" customFormat="1" x14ac:dyDescent="0.25">
      <c r="A48" s="32"/>
      <c r="B48" s="8"/>
      <c r="C48" s="37" t="s">
        <v>198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7"/>
      <c r="Q48" s="7"/>
      <c r="R48" s="32"/>
    </row>
    <row r="49" spans="1:18" s="14" customFormat="1" x14ac:dyDescent="0.25">
      <c r="A49" s="32"/>
      <c r="B49" s="8"/>
      <c r="C49" s="8" t="s">
        <v>167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7"/>
      <c r="Q49" s="7"/>
      <c r="R49" s="32"/>
    </row>
    <row r="50" spans="1:18" s="14" customFormat="1" x14ac:dyDescent="0.25">
      <c r="A50" s="32"/>
      <c r="B50" s="8"/>
      <c r="C50" s="8"/>
      <c r="D50" s="8" t="s">
        <v>139</v>
      </c>
      <c r="E50" s="8"/>
      <c r="F50" s="8"/>
      <c r="G50" s="8"/>
      <c r="H50" s="8"/>
      <c r="I50" s="8" t="s">
        <v>128</v>
      </c>
      <c r="J50" s="8" t="s">
        <v>137</v>
      </c>
      <c r="K50" s="8">
        <v>0</v>
      </c>
      <c r="L50" s="8">
        <v>0</v>
      </c>
      <c r="M50" s="8"/>
      <c r="N50" s="8"/>
      <c r="O50" s="8" t="s">
        <v>168</v>
      </c>
      <c r="P50" s="7"/>
      <c r="Q50" s="7">
        <v>1</v>
      </c>
      <c r="R50" s="32"/>
    </row>
    <row r="51" spans="1:18" s="14" customFormat="1" x14ac:dyDescent="0.25">
      <c r="A51" s="32"/>
      <c r="B51" s="8"/>
      <c r="C51" s="8"/>
      <c r="D51" s="8" t="s">
        <v>104</v>
      </c>
      <c r="E51" s="8"/>
      <c r="F51" s="8"/>
      <c r="G51" s="8"/>
      <c r="H51" s="8"/>
      <c r="I51" s="8" t="s">
        <v>128</v>
      </c>
      <c r="J51" s="8"/>
      <c r="K51" s="8"/>
      <c r="L51" s="8"/>
      <c r="M51" s="8"/>
      <c r="N51" s="8"/>
      <c r="O51" s="8" t="s">
        <v>169</v>
      </c>
      <c r="P51" s="7"/>
      <c r="Q51" s="7">
        <v>1</v>
      </c>
      <c r="R51" s="32"/>
    </row>
    <row r="52" spans="1:18" s="14" customFormat="1" x14ac:dyDescent="0.25">
      <c r="A52" s="32"/>
      <c r="B52" s="8"/>
      <c r="C52" s="8"/>
      <c r="D52" s="8" t="s">
        <v>105</v>
      </c>
      <c r="E52" s="8"/>
      <c r="F52" s="8"/>
      <c r="G52" s="8"/>
      <c r="H52" s="8"/>
      <c r="I52" s="8" t="s">
        <v>130</v>
      </c>
      <c r="J52" s="8" t="s">
        <v>131</v>
      </c>
      <c r="K52" s="8"/>
      <c r="L52" s="8"/>
      <c r="M52" s="8"/>
      <c r="N52" s="8"/>
      <c r="O52" s="8" t="s">
        <v>170</v>
      </c>
      <c r="P52" s="7"/>
      <c r="Q52" s="7"/>
      <c r="R52" s="32"/>
    </row>
    <row r="53" spans="1:18" s="14" customFormat="1" x14ac:dyDescent="0.25">
      <c r="A53" s="32"/>
      <c r="B53" s="8"/>
      <c r="C53" s="8"/>
      <c r="D53" s="8"/>
      <c r="E53" s="8" t="s">
        <v>121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7"/>
      <c r="Q53" s="7"/>
      <c r="R53" s="32"/>
    </row>
    <row r="54" spans="1:18" s="14" customFormat="1" x14ac:dyDescent="0.25">
      <c r="A54" s="32"/>
      <c r="B54" s="8"/>
      <c r="C54" s="8"/>
      <c r="D54" s="8"/>
      <c r="E54" s="8"/>
      <c r="F54" s="8" t="s">
        <v>94</v>
      </c>
      <c r="G54" s="8"/>
      <c r="H54" s="8"/>
      <c r="I54" s="8"/>
      <c r="J54" s="8"/>
      <c r="K54" s="35">
        <v>-0.1</v>
      </c>
      <c r="L54" s="35">
        <v>0.1</v>
      </c>
      <c r="M54" s="8">
        <v>1</v>
      </c>
      <c r="N54" s="8"/>
      <c r="O54" s="8"/>
      <c r="P54" s="7"/>
      <c r="Q54" s="7"/>
      <c r="R54" s="32"/>
    </row>
    <row r="55" spans="1:18" s="14" customFormat="1" x14ac:dyDescent="0.25">
      <c r="A55" s="32"/>
      <c r="B55" s="8"/>
      <c r="C55" s="8"/>
      <c r="D55" s="8"/>
      <c r="E55" s="8" t="s">
        <v>120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7"/>
      <c r="Q55" s="7"/>
      <c r="R55" s="32"/>
    </row>
    <row r="56" spans="1:18" s="14" customFormat="1" x14ac:dyDescent="0.25">
      <c r="A56" s="32"/>
      <c r="B56" s="8"/>
      <c r="C56" s="8"/>
      <c r="D56" s="8"/>
      <c r="E56" s="8"/>
      <c r="F56" s="8" t="s">
        <v>122</v>
      </c>
      <c r="G56" s="8"/>
      <c r="H56" s="8"/>
      <c r="I56" s="8"/>
      <c r="J56" s="8"/>
      <c r="K56" s="8"/>
      <c r="L56" s="8"/>
      <c r="M56" s="8"/>
      <c r="N56" s="8"/>
      <c r="O56" s="8"/>
      <c r="P56" s="7"/>
      <c r="Q56" s="7"/>
      <c r="R56" s="32"/>
    </row>
    <row r="57" spans="1:18" s="14" customFormat="1" x14ac:dyDescent="0.25">
      <c r="A57" s="32"/>
      <c r="B57" s="8"/>
      <c r="C57" s="8"/>
      <c r="D57" s="8"/>
      <c r="E57" s="8"/>
      <c r="F57" s="8"/>
      <c r="G57" s="8" t="s">
        <v>200</v>
      </c>
      <c r="H57" s="8"/>
      <c r="I57" s="8" t="s">
        <v>130</v>
      </c>
      <c r="J57" s="8" t="s">
        <v>217</v>
      </c>
      <c r="K57" s="35">
        <v>0.15</v>
      </c>
      <c r="L57" s="35">
        <v>0.6</v>
      </c>
      <c r="M57" s="8"/>
      <c r="N57" s="8">
        <v>4</v>
      </c>
      <c r="O57" s="8" t="s">
        <v>207</v>
      </c>
      <c r="P57" s="7">
        <v>1</v>
      </c>
      <c r="Q57" s="7"/>
      <c r="R57" s="32"/>
    </row>
    <row r="58" spans="1:18" s="14" customFormat="1" x14ac:dyDescent="0.25">
      <c r="A58" s="32"/>
      <c r="B58" s="8"/>
      <c r="C58" s="8"/>
      <c r="D58" s="8"/>
      <c r="E58" s="8"/>
      <c r="F58" s="8"/>
      <c r="G58" s="8" t="s">
        <v>97</v>
      </c>
      <c r="H58" s="8"/>
      <c r="I58" s="8"/>
      <c r="J58" s="8"/>
      <c r="K58" s="35">
        <v>-0.1</v>
      </c>
      <c r="L58" s="35">
        <v>0.1</v>
      </c>
      <c r="M58" s="8">
        <v>1</v>
      </c>
      <c r="N58" s="8"/>
      <c r="O58" s="8"/>
      <c r="P58" s="7"/>
      <c r="Q58" s="7"/>
      <c r="R58" s="32"/>
    </row>
    <row r="59" spans="1:18" s="14" customFormat="1" x14ac:dyDescent="0.25">
      <c r="A59" s="32"/>
      <c r="B59" s="8"/>
      <c r="C59" s="8"/>
      <c r="D59" s="8"/>
      <c r="E59" s="8"/>
      <c r="F59" s="8" t="s">
        <v>123</v>
      </c>
      <c r="G59" s="8"/>
      <c r="H59" s="8"/>
      <c r="I59" s="8"/>
      <c r="J59" s="8"/>
      <c r="K59" s="8"/>
      <c r="L59" s="8"/>
      <c r="M59" s="8"/>
      <c r="N59" s="8"/>
      <c r="O59" s="8"/>
      <c r="P59" s="7"/>
      <c r="Q59" s="7"/>
      <c r="R59" s="32"/>
    </row>
    <row r="60" spans="1:18" s="14" customFormat="1" x14ac:dyDescent="0.25">
      <c r="A60" s="32"/>
      <c r="B60" s="8"/>
      <c r="C60" s="8"/>
      <c r="D60" s="8"/>
      <c r="E60" s="8"/>
      <c r="F60" s="8"/>
      <c r="G60" s="36" t="s">
        <v>215</v>
      </c>
      <c r="H60" s="8"/>
      <c r="I60" s="8"/>
      <c r="J60" s="8"/>
      <c r="K60" s="35">
        <v>-0.1</v>
      </c>
      <c r="L60" s="35">
        <v>0.1</v>
      </c>
      <c r="M60" s="8">
        <v>1</v>
      </c>
      <c r="N60" s="8"/>
      <c r="O60" s="8"/>
      <c r="P60" s="7"/>
      <c r="Q60" s="7"/>
      <c r="R60" s="32"/>
    </row>
    <row r="61" spans="1:18" s="14" customFormat="1" x14ac:dyDescent="0.25">
      <c r="A61" s="32"/>
      <c r="B61" s="8"/>
      <c r="C61" s="8"/>
      <c r="D61" s="8"/>
      <c r="E61" s="8"/>
      <c r="F61" s="8"/>
      <c r="G61" s="8" t="s">
        <v>97</v>
      </c>
      <c r="H61" s="8"/>
      <c r="I61" s="8"/>
      <c r="J61" s="8"/>
      <c r="K61" s="35">
        <v>-0.1</v>
      </c>
      <c r="L61" s="35">
        <v>0.1</v>
      </c>
      <c r="M61" s="8">
        <v>1</v>
      </c>
      <c r="N61" s="8"/>
      <c r="O61" s="8"/>
      <c r="P61" s="7"/>
      <c r="Q61" s="7"/>
      <c r="R61" s="32"/>
    </row>
    <row r="62" spans="1:18" s="14" customFormat="1" x14ac:dyDescent="0.25">
      <c r="A62" s="32"/>
      <c r="B62" s="8"/>
      <c r="C62" s="8" t="s">
        <v>164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7"/>
      <c r="Q62" s="7"/>
      <c r="R62" s="32"/>
    </row>
    <row r="63" spans="1:18" s="14" customFormat="1" x14ac:dyDescent="0.25">
      <c r="A63" s="32"/>
      <c r="B63" s="8"/>
      <c r="C63" s="8"/>
      <c r="D63" s="8" t="s">
        <v>106</v>
      </c>
      <c r="E63" s="8"/>
      <c r="F63" s="8"/>
      <c r="G63" s="8"/>
      <c r="H63" s="8"/>
      <c r="I63" s="8" t="s">
        <v>128</v>
      </c>
      <c r="J63" s="8"/>
      <c r="K63" s="8"/>
      <c r="L63" s="8"/>
      <c r="M63" s="8"/>
      <c r="N63" s="8"/>
      <c r="O63" s="8" t="s">
        <v>171</v>
      </c>
      <c r="P63" s="7"/>
      <c r="Q63" s="7">
        <v>1</v>
      </c>
      <c r="R63" s="32"/>
    </row>
    <row r="64" spans="1:18" s="14" customFormat="1" x14ac:dyDescent="0.25">
      <c r="A64" s="32"/>
      <c r="B64" s="8"/>
      <c r="C64" s="8"/>
      <c r="D64" s="8"/>
      <c r="E64" s="8" t="s">
        <v>121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7"/>
      <c r="Q64" s="7"/>
      <c r="R64" s="32"/>
    </row>
    <row r="65" spans="1:18" s="14" customFormat="1" x14ac:dyDescent="0.25">
      <c r="A65" s="32"/>
      <c r="B65" s="8"/>
      <c r="C65" s="8"/>
      <c r="D65" s="8"/>
      <c r="E65" s="8"/>
      <c r="F65" s="36" t="s">
        <v>140</v>
      </c>
      <c r="G65" s="8"/>
      <c r="H65" s="8"/>
      <c r="I65" s="8"/>
      <c r="J65" s="8" t="s">
        <v>137</v>
      </c>
      <c r="K65" s="8">
        <v>0</v>
      </c>
      <c r="L65" s="8">
        <v>0</v>
      </c>
      <c r="M65" s="8"/>
      <c r="N65" s="8"/>
      <c r="O65" s="8"/>
      <c r="P65" s="7"/>
      <c r="Q65" s="7"/>
      <c r="R65" s="32"/>
    </row>
    <row r="66" spans="1:18" s="14" customFormat="1" x14ac:dyDescent="0.25">
      <c r="A66" s="32"/>
      <c r="B66" s="8"/>
      <c r="C66" s="8"/>
      <c r="D66" s="8"/>
      <c r="E66" s="8" t="s">
        <v>120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7"/>
      <c r="Q66" s="7"/>
      <c r="R66" s="32"/>
    </row>
    <row r="67" spans="1:18" s="14" customFormat="1" x14ac:dyDescent="0.25">
      <c r="A67" s="32"/>
      <c r="B67" s="8"/>
      <c r="C67" s="8"/>
      <c r="D67" s="8"/>
      <c r="E67" s="8"/>
      <c r="F67" s="8" t="s">
        <v>95</v>
      </c>
      <c r="G67" s="8"/>
      <c r="H67" s="8"/>
      <c r="I67" s="8" t="s">
        <v>130</v>
      </c>
      <c r="J67" s="8" t="s">
        <v>138</v>
      </c>
      <c r="K67" s="8">
        <v>-20</v>
      </c>
      <c r="L67" s="8">
        <v>0</v>
      </c>
      <c r="M67" s="8">
        <v>5</v>
      </c>
      <c r="N67" s="8"/>
      <c r="O67" s="8" t="s">
        <v>222</v>
      </c>
      <c r="P67" s="7"/>
      <c r="Q67" s="7"/>
      <c r="R67" s="32"/>
    </row>
    <row r="68" spans="1:18" s="14" customFormat="1" x14ac:dyDescent="0.25">
      <c r="A68" s="32"/>
      <c r="B68" s="8"/>
      <c r="C68" s="8"/>
      <c r="D68" s="8" t="s">
        <v>104</v>
      </c>
      <c r="E68" s="8"/>
      <c r="F68" s="8"/>
      <c r="G68" s="8"/>
      <c r="H68" s="8"/>
      <c r="I68" s="8" t="s">
        <v>128</v>
      </c>
      <c r="J68" s="8"/>
      <c r="K68" s="8"/>
      <c r="L68" s="8"/>
      <c r="M68" s="8"/>
      <c r="N68" s="8"/>
      <c r="O68" s="8" t="s">
        <v>172</v>
      </c>
      <c r="P68" s="7"/>
      <c r="Q68" s="7">
        <v>1</v>
      </c>
      <c r="R68" s="32"/>
    </row>
    <row r="69" spans="1:18" s="14" customFormat="1" x14ac:dyDescent="0.25">
      <c r="A69" s="32"/>
      <c r="B69" s="8"/>
      <c r="C69" s="8"/>
      <c r="D69" s="8" t="s">
        <v>107</v>
      </c>
      <c r="E69" s="8"/>
      <c r="F69" s="8"/>
      <c r="G69" s="8"/>
      <c r="H69" s="8"/>
      <c r="I69" s="8" t="s">
        <v>130</v>
      </c>
      <c r="J69" s="8" t="s">
        <v>131</v>
      </c>
      <c r="K69" s="35">
        <v>-0.1</v>
      </c>
      <c r="L69" s="35">
        <v>0.1</v>
      </c>
      <c r="M69" s="8">
        <v>1</v>
      </c>
      <c r="N69" s="8"/>
      <c r="O69" s="8" t="s">
        <v>173</v>
      </c>
      <c r="P69" s="7"/>
      <c r="Q69" s="7"/>
      <c r="R69" s="32"/>
    </row>
    <row r="70" spans="1:18" s="14" customFormat="1" x14ac:dyDescent="0.25">
      <c r="A70" s="32"/>
      <c r="B70" s="8"/>
      <c r="C70" s="8" t="s">
        <v>165</v>
      </c>
      <c r="D70" s="8"/>
      <c r="E70" s="8"/>
      <c r="F70" s="8"/>
      <c r="G70" s="8"/>
      <c r="H70" s="8"/>
      <c r="I70" s="8"/>
      <c r="J70" s="8"/>
      <c r="K70" s="35"/>
      <c r="L70" s="35"/>
      <c r="M70" s="8"/>
      <c r="N70" s="8"/>
      <c r="O70" s="8"/>
      <c r="P70" s="7"/>
      <c r="Q70" s="7"/>
      <c r="R70" s="32"/>
    </row>
    <row r="71" spans="1:18" s="14" customFormat="1" x14ac:dyDescent="0.25">
      <c r="A71" s="32"/>
      <c r="B71" s="8"/>
      <c r="C71" s="8"/>
      <c r="D71" s="8" t="s">
        <v>106</v>
      </c>
      <c r="E71" s="8"/>
      <c r="F71" s="8"/>
      <c r="G71" s="8"/>
      <c r="H71" s="8"/>
      <c r="I71" s="8" t="s">
        <v>128</v>
      </c>
      <c r="J71" s="8" t="s">
        <v>137</v>
      </c>
      <c r="K71" s="35"/>
      <c r="L71" s="35"/>
      <c r="M71" s="8"/>
      <c r="N71" s="8"/>
      <c r="O71" s="8" t="s">
        <v>174</v>
      </c>
      <c r="P71" s="7"/>
      <c r="Q71" s="7">
        <v>1</v>
      </c>
      <c r="R71" s="32"/>
    </row>
    <row r="72" spans="1:18" s="14" customFormat="1" x14ac:dyDescent="0.25">
      <c r="A72" s="32"/>
      <c r="B72" s="8"/>
      <c r="C72" s="8"/>
      <c r="D72" s="8"/>
      <c r="E72" s="8" t="s">
        <v>121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7"/>
      <c r="Q72" s="7"/>
      <c r="R72" s="32"/>
    </row>
    <row r="73" spans="1:18" s="14" customFormat="1" x14ac:dyDescent="0.25">
      <c r="A73" s="32"/>
      <c r="B73" s="8"/>
      <c r="C73" s="8"/>
      <c r="D73" s="8"/>
      <c r="E73" s="8"/>
      <c r="F73" s="36" t="s">
        <v>140</v>
      </c>
      <c r="G73" s="8"/>
      <c r="H73" s="8"/>
      <c r="I73" s="8"/>
      <c r="J73" s="8" t="s">
        <v>137</v>
      </c>
      <c r="K73" s="8">
        <v>0</v>
      </c>
      <c r="L73" s="8">
        <v>0</v>
      </c>
      <c r="M73" s="8"/>
      <c r="N73" s="8"/>
      <c r="O73" s="8"/>
      <c r="P73" s="7"/>
      <c r="Q73" s="7"/>
      <c r="R73" s="32"/>
    </row>
    <row r="74" spans="1:18" s="14" customFormat="1" x14ac:dyDescent="0.25">
      <c r="A74" s="32"/>
      <c r="B74" s="8"/>
      <c r="C74" s="8"/>
      <c r="D74" s="8"/>
      <c r="E74" s="8" t="s">
        <v>120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7"/>
      <c r="Q74" s="7"/>
      <c r="R74" s="32"/>
    </row>
    <row r="75" spans="1:18" s="14" customFormat="1" x14ac:dyDescent="0.25">
      <c r="A75" s="32"/>
      <c r="B75" s="8"/>
      <c r="C75" s="8"/>
      <c r="D75" s="8"/>
      <c r="E75" s="8"/>
      <c r="F75" s="8" t="s">
        <v>96</v>
      </c>
      <c r="G75" s="8"/>
      <c r="H75" s="8"/>
      <c r="I75" s="8" t="s">
        <v>130</v>
      </c>
      <c r="J75" s="8" t="s">
        <v>141</v>
      </c>
      <c r="K75" s="8">
        <v>0</v>
      </c>
      <c r="L75" s="8">
        <v>20</v>
      </c>
      <c r="M75" s="8">
        <v>5</v>
      </c>
      <c r="N75" s="8"/>
      <c r="O75" s="8" t="s">
        <v>223</v>
      </c>
      <c r="P75" s="7"/>
      <c r="Q75" s="7"/>
      <c r="R75" s="32"/>
    </row>
    <row r="76" spans="1:18" s="14" customFormat="1" x14ac:dyDescent="0.25">
      <c r="A76" s="32"/>
      <c r="B76" s="8"/>
      <c r="C76" s="8"/>
      <c r="D76" s="8" t="s">
        <v>104</v>
      </c>
      <c r="E76" s="8"/>
      <c r="F76" s="8"/>
      <c r="G76" s="8"/>
      <c r="H76" s="8"/>
      <c r="I76" s="8" t="s">
        <v>128</v>
      </c>
      <c r="J76" s="8"/>
      <c r="K76" s="8"/>
      <c r="L76" s="8"/>
      <c r="M76" s="8"/>
      <c r="N76" s="8"/>
      <c r="O76" s="8" t="s">
        <v>175</v>
      </c>
      <c r="P76" s="7"/>
      <c r="Q76" s="7">
        <v>1</v>
      </c>
      <c r="R76" s="32"/>
    </row>
    <row r="77" spans="1:18" s="14" customFormat="1" x14ac:dyDescent="0.25">
      <c r="A77" s="32"/>
      <c r="B77" s="8"/>
      <c r="C77" s="8"/>
      <c r="D77" s="8" t="s">
        <v>108</v>
      </c>
      <c r="E77" s="8"/>
      <c r="F77" s="8"/>
      <c r="G77" s="8"/>
      <c r="H77" s="8"/>
      <c r="I77" s="8" t="s">
        <v>130</v>
      </c>
      <c r="J77" s="8" t="s">
        <v>131</v>
      </c>
      <c r="K77" s="35">
        <v>-0.1</v>
      </c>
      <c r="L77" s="35">
        <v>0.1</v>
      </c>
      <c r="M77" s="8">
        <v>1</v>
      </c>
      <c r="N77" s="8"/>
      <c r="O77" s="8" t="s">
        <v>176</v>
      </c>
      <c r="P77" s="7"/>
      <c r="Q77" s="7"/>
      <c r="R77" s="32"/>
    </row>
    <row r="78" spans="1:18" s="14" customFormat="1" x14ac:dyDescent="0.25">
      <c r="A78" s="32"/>
      <c r="B78" s="8"/>
      <c r="C78" s="8" t="s">
        <v>166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7"/>
      <c r="Q78" s="7"/>
      <c r="R78" s="32"/>
    </row>
    <row r="79" spans="1:18" s="14" customFormat="1" x14ac:dyDescent="0.25">
      <c r="A79" s="32"/>
      <c r="B79" s="8"/>
      <c r="C79" s="8"/>
      <c r="D79" s="8" t="s">
        <v>139</v>
      </c>
      <c r="E79" s="8"/>
      <c r="F79" s="8"/>
      <c r="G79" s="8"/>
      <c r="H79" s="8"/>
      <c r="I79" s="8" t="s">
        <v>128</v>
      </c>
      <c r="J79" s="8" t="s">
        <v>137</v>
      </c>
      <c r="K79" s="8">
        <v>0</v>
      </c>
      <c r="L79" s="8">
        <v>0</v>
      </c>
      <c r="M79" s="8"/>
      <c r="N79" s="8"/>
      <c r="O79" s="8" t="s">
        <v>177</v>
      </c>
      <c r="P79" s="7"/>
      <c r="Q79" s="7">
        <v>1</v>
      </c>
      <c r="R79" s="32"/>
    </row>
    <row r="80" spans="1:18" s="14" customFormat="1" x14ac:dyDescent="0.25">
      <c r="A80" s="32"/>
      <c r="B80" s="8"/>
      <c r="C80" s="8"/>
      <c r="D80" s="8" t="s">
        <v>104</v>
      </c>
      <c r="E80" s="8"/>
      <c r="F80" s="8"/>
      <c r="G80" s="8"/>
      <c r="H80" s="8"/>
      <c r="I80" s="8" t="s">
        <v>128</v>
      </c>
      <c r="J80" s="8"/>
      <c r="K80" s="8"/>
      <c r="L80" s="8"/>
      <c r="M80" s="8"/>
      <c r="N80" s="8"/>
      <c r="O80" s="8" t="s">
        <v>178</v>
      </c>
      <c r="P80" s="7"/>
      <c r="Q80" s="7">
        <v>1</v>
      </c>
      <c r="R80" s="32"/>
    </row>
    <row r="81" spans="1:18" s="14" customFormat="1" x14ac:dyDescent="0.25">
      <c r="A81" s="32"/>
      <c r="B81" s="8"/>
      <c r="C81" s="8"/>
      <c r="D81" s="8" t="s">
        <v>109</v>
      </c>
      <c r="E81" s="8"/>
      <c r="F81" s="8"/>
      <c r="G81" s="8"/>
      <c r="H81" s="8"/>
      <c r="I81" s="8" t="s">
        <v>130</v>
      </c>
      <c r="J81" s="8" t="s">
        <v>131</v>
      </c>
      <c r="K81" s="35">
        <v>-0.1</v>
      </c>
      <c r="L81" s="35">
        <v>0.1</v>
      </c>
      <c r="M81" s="8">
        <v>1</v>
      </c>
      <c r="N81" s="8"/>
      <c r="O81" s="8" t="s">
        <v>179</v>
      </c>
      <c r="P81" s="7"/>
      <c r="Q81" s="7"/>
      <c r="R81" s="32"/>
    </row>
    <row r="82" spans="1:18" x14ac:dyDescent="0.25">
      <c r="A82" s="32"/>
      <c r="B82" s="34" t="s">
        <v>110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6"/>
      <c r="Q82" s="6"/>
      <c r="R82" s="32"/>
    </row>
    <row r="83" spans="1:18" x14ac:dyDescent="0.25">
      <c r="A83" s="32"/>
      <c r="B83" s="34"/>
      <c r="C83" s="4" t="s">
        <v>167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6"/>
      <c r="Q83" s="6"/>
      <c r="R83" s="32"/>
    </row>
    <row r="84" spans="1:18" x14ac:dyDescent="0.25">
      <c r="A84" s="32"/>
      <c r="B84" s="34"/>
      <c r="C84" s="4"/>
      <c r="D84" s="4" t="s">
        <v>114</v>
      </c>
      <c r="E84" s="4"/>
      <c r="F84" s="4"/>
      <c r="G84" s="4"/>
      <c r="H84" s="4"/>
      <c r="I84" s="4" t="s">
        <v>143</v>
      </c>
      <c r="J84" s="4" t="s">
        <v>142</v>
      </c>
      <c r="K84" s="4"/>
      <c r="L84" s="4"/>
      <c r="M84" s="4"/>
      <c r="N84" s="4"/>
      <c r="O84" s="4" t="s">
        <v>180</v>
      </c>
      <c r="P84" s="6"/>
      <c r="Q84" s="6"/>
      <c r="R84" s="32"/>
    </row>
    <row r="85" spans="1:18" x14ac:dyDescent="0.25">
      <c r="A85" s="32"/>
      <c r="B85" s="34"/>
      <c r="C85" s="4"/>
      <c r="D85" s="4"/>
      <c r="E85" s="4" t="s">
        <v>117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6"/>
      <c r="Q85" s="6"/>
      <c r="R85" s="32"/>
    </row>
    <row r="86" spans="1:18" x14ac:dyDescent="0.25">
      <c r="A86" s="32"/>
      <c r="B86" s="34"/>
      <c r="C86" s="4"/>
      <c r="D86" s="4"/>
      <c r="E86" s="4"/>
      <c r="F86" s="4" t="s">
        <v>94</v>
      </c>
      <c r="G86" s="4"/>
      <c r="H86" s="4"/>
      <c r="I86" s="4"/>
      <c r="J86" s="4"/>
      <c r="K86" s="35">
        <v>-0.1</v>
      </c>
      <c r="L86" s="35">
        <v>0.1</v>
      </c>
      <c r="M86" s="8">
        <v>1</v>
      </c>
      <c r="N86" s="4"/>
      <c r="O86" s="4"/>
      <c r="P86" s="6"/>
      <c r="Q86" s="6"/>
      <c r="R86" s="32"/>
    </row>
    <row r="87" spans="1:18" x14ac:dyDescent="0.25">
      <c r="A87" s="32"/>
      <c r="B87" s="34"/>
      <c r="C87" s="4"/>
      <c r="D87" s="4"/>
      <c r="E87" s="4" t="s">
        <v>118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6"/>
      <c r="Q87" s="6"/>
      <c r="R87" s="32"/>
    </row>
    <row r="88" spans="1:18" x14ac:dyDescent="0.25">
      <c r="A88" s="32"/>
      <c r="B88" s="34"/>
      <c r="C88" s="4"/>
      <c r="D88" s="4"/>
      <c r="E88" s="4"/>
      <c r="F88" s="4" t="s">
        <v>122</v>
      </c>
      <c r="G88" s="4"/>
      <c r="H88" s="4"/>
      <c r="I88" s="4"/>
      <c r="J88" s="4"/>
      <c r="K88" s="4"/>
      <c r="L88" s="4"/>
      <c r="M88" s="4"/>
      <c r="N88" s="4"/>
      <c r="O88" s="4"/>
      <c r="P88" s="6"/>
      <c r="Q88" s="6"/>
      <c r="R88" s="32"/>
    </row>
    <row r="89" spans="1:18" x14ac:dyDescent="0.25">
      <c r="A89" s="32"/>
      <c r="B89" s="34"/>
      <c r="C89" s="4"/>
      <c r="D89" s="4"/>
      <c r="E89" s="4"/>
      <c r="F89" s="4"/>
      <c r="G89" s="4" t="s">
        <v>115</v>
      </c>
      <c r="H89" s="4"/>
      <c r="I89" s="4"/>
      <c r="J89" s="4"/>
      <c r="K89" s="35">
        <v>-0.1</v>
      </c>
      <c r="L89" s="35">
        <v>0.1</v>
      </c>
      <c r="M89" s="8">
        <v>1</v>
      </c>
      <c r="N89" s="4"/>
      <c r="O89" s="4"/>
      <c r="P89" s="6"/>
      <c r="Q89" s="6"/>
      <c r="R89" s="32"/>
    </row>
    <row r="90" spans="1:18" x14ac:dyDescent="0.25">
      <c r="A90" s="32"/>
      <c r="B90" s="34"/>
      <c r="C90" s="4"/>
      <c r="D90" s="4"/>
      <c r="E90" s="4"/>
      <c r="F90" s="4"/>
      <c r="G90" s="4" t="s">
        <v>201</v>
      </c>
      <c r="H90" s="4"/>
      <c r="I90" s="4" t="s">
        <v>143</v>
      </c>
      <c r="J90" s="4" t="s">
        <v>217</v>
      </c>
      <c r="K90" s="35">
        <v>0.15</v>
      </c>
      <c r="L90" s="35">
        <v>0.6</v>
      </c>
      <c r="M90" s="8"/>
      <c r="N90" s="8">
        <v>4</v>
      </c>
      <c r="O90" s="8" t="s">
        <v>208</v>
      </c>
      <c r="P90" s="7">
        <v>1</v>
      </c>
      <c r="Q90" s="7"/>
      <c r="R90" s="32"/>
    </row>
    <row r="91" spans="1:18" x14ac:dyDescent="0.25">
      <c r="A91" s="32"/>
      <c r="B91" s="34"/>
      <c r="C91" s="4"/>
      <c r="D91" s="4"/>
      <c r="E91" s="4"/>
      <c r="F91" s="4" t="s">
        <v>123</v>
      </c>
      <c r="G91" s="4"/>
      <c r="H91" s="4"/>
      <c r="I91" s="4"/>
      <c r="J91" s="4"/>
      <c r="K91" s="4"/>
      <c r="L91" s="4"/>
      <c r="M91" s="4"/>
      <c r="N91" s="4"/>
      <c r="O91" s="4"/>
      <c r="P91" s="6"/>
      <c r="Q91" s="6"/>
      <c r="R91" s="32"/>
    </row>
    <row r="92" spans="1:18" x14ac:dyDescent="0.25">
      <c r="A92" s="32"/>
      <c r="B92" s="34"/>
      <c r="C92" s="4"/>
      <c r="D92" s="4"/>
      <c r="E92" s="4"/>
      <c r="F92" s="4"/>
      <c r="G92" s="38" t="s">
        <v>215</v>
      </c>
      <c r="H92" s="4"/>
      <c r="I92" s="4"/>
      <c r="J92" s="4"/>
      <c r="K92" s="35">
        <v>-0.1</v>
      </c>
      <c r="L92" s="35">
        <v>0.1</v>
      </c>
      <c r="M92" s="8">
        <v>1</v>
      </c>
      <c r="N92" s="4"/>
      <c r="O92" s="4"/>
      <c r="P92" s="6"/>
      <c r="Q92" s="6"/>
      <c r="R92" s="32"/>
    </row>
    <row r="93" spans="1:18" x14ac:dyDescent="0.25">
      <c r="A93" s="32"/>
      <c r="B93" s="34"/>
      <c r="C93" s="4"/>
      <c r="D93" s="4"/>
      <c r="E93" s="4"/>
      <c r="F93" s="4"/>
      <c r="G93" s="4" t="s">
        <v>216</v>
      </c>
      <c r="H93" s="4"/>
      <c r="I93" s="4" t="s">
        <v>143</v>
      </c>
      <c r="J93" s="4" t="s">
        <v>218</v>
      </c>
      <c r="K93" s="35"/>
      <c r="L93" s="35"/>
      <c r="M93" s="8"/>
      <c r="N93" s="8"/>
      <c r="O93" s="8" t="s">
        <v>211</v>
      </c>
      <c r="P93" s="7"/>
      <c r="Q93" s="7"/>
      <c r="R93" s="32"/>
    </row>
    <row r="94" spans="1:18" x14ac:dyDescent="0.25">
      <c r="A94" s="32"/>
      <c r="B94" s="4"/>
      <c r="C94" s="4"/>
      <c r="D94" s="4" t="s">
        <v>116</v>
      </c>
      <c r="E94" s="4"/>
      <c r="F94" s="4"/>
      <c r="G94" s="4"/>
      <c r="H94" s="4"/>
      <c r="I94" s="4" t="s">
        <v>143</v>
      </c>
      <c r="J94" s="4" t="s">
        <v>142</v>
      </c>
      <c r="K94" s="4"/>
      <c r="L94" s="4"/>
      <c r="M94" s="4"/>
      <c r="N94" s="4"/>
      <c r="O94" s="4" t="s">
        <v>185</v>
      </c>
      <c r="P94" s="6"/>
      <c r="Q94" s="6"/>
      <c r="R94" s="32"/>
    </row>
    <row r="95" spans="1:18" x14ac:dyDescent="0.25">
      <c r="A95" s="32"/>
      <c r="B95" s="4"/>
      <c r="C95" s="4"/>
      <c r="D95" s="4"/>
      <c r="E95" s="4" t="s">
        <v>121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6"/>
      <c r="Q95" s="6"/>
      <c r="R95" s="32"/>
    </row>
    <row r="96" spans="1:18" x14ac:dyDescent="0.25">
      <c r="A96" s="32"/>
      <c r="B96" s="4"/>
      <c r="C96" s="4"/>
      <c r="D96" s="4"/>
      <c r="E96" s="4"/>
      <c r="F96" s="4" t="s">
        <v>94</v>
      </c>
      <c r="G96" s="4"/>
      <c r="H96" s="4"/>
      <c r="I96" s="4"/>
      <c r="J96" s="4"/>
      <c r="K96" s="35">
        <v>-0.1</v>
      </c>
      <c r="L96" s="35">
        <v>0.1</v>
      </c>
      <c r="M96" s="8">
        <v>1</v>
      </c>
      <c r="N96" s="4"/>
      <c r="O96" s="4"/>
      <c r="P96" s="6"/>
      <c r="Q96" s="6"/>
      <c r="R96" s="32"/>
    </row>
    <row r="97" spans="1:18" x14ac:dyDescent="0.25">
      <c r="A97" s="32"/>
      <c r="B97" s="4"/>
      <c r="C97" s="4"/>
      <c r="D97" s="4"/>
      <c r="E97" s="4" t="s">
        <v>120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6"/>
      <c r="Q97" s="6"/>
      <c r="R97" s="32"/>
    </row>
    <row r="98" spans="1:18" x14ac:dyDescent="0.25">
      <c r="A98" s="32"/>
      <c r="B98" s="4"/>
      <c r="C98" s="4"/>
      <c r="D98" s="4"/>
      <c r="E98" s="4"/>
      <c r="F98" s="4" t="s">
        <v>122</v>
      </c>
      <c r="G98" s="4"/>
      <c r="H98" s="4"/>
      <c r="I98" s="4"/>
      <c r="J98" s="4"/>
      <c r="K98" s="4"/>
      <c r="L98" s="4"/>
      <c r="M98" s="4"/>
      <c r="N98" s="4"/>
      <c r="O98" s="4"/>
      <c r="P98" s="6"/>
      <c r="Q98" s="6"/>
      <c r="R98" s="32"/>
    </row>
    <row r="99" spans="1:18" x14ac:dyDescent="0.25">
      <c r="A99" s="32"/>
      <c r="B99" s="4"/>
      <c r="C99" s="4"/>
      <c r="D99" s="4"/>
      <c r="E99" s="4"/>
      <c r="F99" s="4"/>
      <c r="G99" s="4" t="s">
        <v>115</v>
      </c>
      <c r="H99" s="4"/>
      <c r="I99" s="4"/>
      <c r="J99" s="4"/>
      <c r="K99" s="35">
        <v>-0.1</v>
      </c>
      <c r="L99" s="35">
        <v>0.1</v>
      </c>
      <c r="M99" s="8">
        <v>1</v>
      </c>
      <c r="N99" s="4"/>
      <c r="O99" s="4"/>
      <c r="P99" s="6"/>
      <c r="Q99" s="6"/>
      <c r="R99" s="32"/>
    </row>
    <row r="100" spans="1:18" x14ac:dyDescent="0.25">
      <c r="A100" s="32"/>
      <c r="B100" s="4"/>
      <c r="C100" s="4"/>
      <c r="D100" s="4"/>
      <c r="E100" s="4"/>
      <c r="F100" s="4"/>
      <c r="G100" s="38" t="s">
        <v>126</v>
      </c>
      <c r="H100" s="4"/>
      <c r="I100" s="4"/>
      <c r="J100" s="4"/>
      <c r="K100" s="35">
        <v>0.15</v>
      </c>
      <c r="L100" s="35">
        <v>0.6</v>
      </c>
      <c r="M100" s="8"/>
      <c r="N100" s="8">
        <v>4</v>
      </c>
      <c r="O100" s="8" t="s">
        <v>209</v>
      </c>
      <c r="P100" s="7">
        <v>1</v>
      </c>
      <c r="Q100" s="7"/>
      <c r="R100" s="32"/>
    </row>
    <row r="101" spans="1:18" x14ac:dyDescent="0.25">
      <c r="A101" s="32"/>
      <c r="B101" s="4"/>
      <c r="C101" s="4"/>
      <c r="D101" s="4"/>
      <c r="E101" s="4"/>
      <c r="F101" s="4" t="s">
        <v>123</v>
      </c>
      <c r="G101" s="4"/>
      <c r="H101" s="4"/>
      <c r="I101" s="4"/>
      <c r="J101" s="4"/>
      <c r="K101" s="4"/>
      <c r="L101" s="4"/>
      <c r="M101" s="4"/>
      <c r="N101" s="4"/>
      <c r="O101" s="4"/>
      <c r="P101" s="6"/>
      <c r="Q101" s="6"/>
      <c r="R101" s="32"/>
    </row>
    <row r="102" spans="1:18" x14ac:dyDescent="0.25">
      <c r="A102" s="32"/>
      <c r="B102" s="4"/>
      <c r="C102" s="4"/>
      <c r="D102" s="4"/>
      <c r="E102" s="4"/>
      <c r="F102" s="4"/>
      <c r="G102" s="38" t="s">
        <v>215</v>
      </c>
      <c r="H102" s="4"/>
      <c r="I102" s="4"/>
      <c r="J102" s="4"/>
      <c r="K102" s="35">
        <v>-0.1</v>
      </c>
      <c r="L102" s="35">
        <v>0.1</v>
      </c>
      <c r="M102" s="8">
        <v>1</v>
      </c>
      <c r="N102" s="4"/>
      <c r="O102" s="4"/>
      <c r="P102" s="6"/>
      <c r="Q102" s="6"/>
      <c r="R102" s="32"/>
    </row>
    <row r="103" spans="1:18" x14ac:dyDescent="0.25">
      <c r="A103" s="32"/>
      <c r="B103" s="4"/>
      <c r="C103" s="4"/>
      <c r="D103" s="4"/>
      <c r="E103" s="4"/>
      <c r="F103" s="4"/>
      <c r="G103" s="38" t="s">
        <v>216</v>
      </c>
      <c r="H103" s="4"/>
      <c r="I103" s="4" t="s">
        <v>143</v>
      </c>
      <c r="J103" s="4" t="s">
        <v>219</v>
      </c>
      <c r="K103" s="35"/>
      <c r="L103" s="35"/>
      <c r="M103" s="8"/>
      <c r="N103" s="8"/>
      <c r="O103" s="8" t="s">
        <v>210</v>
      </c>
      <c r="P103" s="7"/>
      <c r="Q103" s="7"/>
      <c r="R103" s="32"/>
    </row>
    <row r="104" spans="1:18" x14ac:dyDescent="0.25">
      <c r="A104" s="32"/>
      <c r="B104" s="34"/>
      <c r="C104" s="4" t="s">
        <v>164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6"/>
      <c r="Q104" s="6"/>
      <c r="R104" s="32"/>
    </row>
    <row r="105" spans="1:18" x14ac:dyDescent="0.25">
      <c r="A105" s="32"/>
      <c r="B105" s="34"/>
      <c r="C105" s="4"/>
      <c r="D105" s="4" t="s">
        <v>114</v>
      </c>
      <c r="E105" s="4"/>
      <c r="F105" s="4"/>
      <c r="G105" s="4"/>
      <c r="H105" s="4"/>
      <c r="I105" s="4" t="s">
        <v>143</v>
      </c>
      <c r="J105" s="4" t="s">
        <v>142</v>
      </c>
      <c r="K105" s="4"/>
      <c r="L105" s="4"/>
      <c r="M105" s="4"/>
      <c r="N105" s="4"/>
      <c r="O105" s="4" t="s">
        <v>181</v>
      </c>
      <c r="P105" s="6"/>
      <c r="Q105" s="6"/>
      <c r="R105" s="32"/>
    </row>
    <row r="106" spans="1:18" x14ac:dyDescent="0.25">
      <c r="A106" s="32"/>
      <c r="B106" s="34"/>
      <c r="C106" s="4"/>
      <c r="D106" s="4"/>
      <c r="E106" s="4" t="s">
        <v>94</v>
      </c>
      <c r="F106" s="4"/>
      <c r="G106" s="4"/>
      <c r="H106" s="4"/>
      <c r="I106" s="4"/>
      <c r="J106" s="4"/>
      <c r="K106" s="35">
        <v>-0.1</v>
      </c>
      <c r="L106" s="35">
        <v>0.1</v>
      </c>
      <c r="M106" s="8">
        <v>1</v>
      </c>
      <c r="N106" s="4"/>
      <c r="O106" s="4"/>
      <c r="P106" s="6"/>
      <c r="Q106" s="6"/>
      <c r="R106" s="32"/>
    </row>
    <row r="107" spans="1:18" x14ac:dyDescent="0.25">
      <c r="A107" s="32"/>
      <c r="B107" s="4"/>
      <c r="C107" s="4"/>
      <c r="D107" s="4" t="s">
        <v>116</v>
      </c>
      <c r="E107" s="4"/>
      <c r="F107" s="4"/>
      <c r="G107" s="4"/>
      <c r="H107" s="4"/>
      <c r="I107" s="4" t="s">
        <v>143</v>
      </c>
      <c r="J107" s="4" t="s">
        <v>142</v>
      </c>
      <c r="K107" s="4"/>
      <c r="L107" s="4"/>
      <c r="M107" s="4"/>
      <c r="N107" s="4"/>
      <c r="O107" s="4" t="s">
        <v>187</v>
      </c>
      <c r="P107" s="6"/>
      <c r="Q107" s="6"/>
      <c r="R107" s="32"/>
    </row>
    <row r="108" spans="1:18" x14ac:dyDescent="0.25">
      <c r="A108" s="32"/>
      <c r="B108" s="4"/>
      <c r="C108" s="4"/>
      <c r="D108" s="4"/>
      <c r="E108" s="4" t="s">
        <v>94</v>
      </c>
      <c r="F108" s="4"/>
      <c r="G108" s="4"/>
      <c r="H108" s="4"/>
      <c r="I108" s="4"/>
      <c r="J108" s="4"/>
      <c r="K108" s="35">
        <v>-0.1</v>
      </c>
      <c r="L108" s="35">
        <v>0.1</v>
      </c>
      <c r="M108" s="8">
        <v>1</v>
      </c>
      <c r="N108" s="4"/>
      <c r="O108" s="4"/>
      <c r="P108" s="6"/>
      <c r="Q108" s="6"/>
      <c r="R108" s="32"/>
    </row>
    <row r="109" spans="1:18" x14ac:dyDescent="0.25">
      <c r="A109" s="32"/>
      <c r="B109" s="34"/>
      <c r="C109" s="4" t="s">
        <v>165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6"/>
      <c r="Q109" s="6"/>
      <c r="R109" s="32"/>
    </row>
    <row r="110" spans="1:18" x14ac:dyDescent="0.25">
      <c r="A110" s="32"/>
      <c r="B110" s="34"/>
      <c r="C110" s="4"/>
      <c r="D110" s="4" t="s">
        <v>114</v>
      </c>
      <c r="E110" s="4"/>
      <c r="F110" s="4"/>
      <c r="G110" s="4"/>
      <c r="H110" s="4"/>
      <c r="I110" s="4" t="s">
        <v>143</v>
      </c>
      <c r="J110" s="4" t="s">
        <v>142</v>
      </c>
      <c r="K110" s="4"/>
      <c r="L110" s="4"/>
      <c r="M110" s="4"/>
      <c r="N110" s="4"/>
      <c r="O110" s="4" t="s">
        <v>182</v>
      </c>
      <c r="P110" s="6"/>
      <c r="Q110" s="6"/>
      <c r="R110" s="32"/>
    </row>
    <row r="111" spans="1:18" x14ac:dyDescent="0.25">
      <c r="A111" s="32"/>
      <c r="B111" s="34"/>
      <c r="C111" s="4"/>
      <c r="D111" s="4"/>
      <c r="E111" s="4" t="s">
        <v>94</v>
      </c>
      <c r="F111" s="4"/>
      <c r="G111" s="4"/>
      <c r="H111" s="4"/>
      <c r="I111" s="4"/>
      <c r="J111" s="4"/>
      <c r="K111" s="35">
        <v>-0.1</v>
      </c>
      <c r="L111" s="35">
        <v>0.1</v>
      </c>
      <c r="M111" s="8">
        <v>1</v>
      </c>
      <c r="N111" s="4"/>
      <c r="O111" s="4"/>
      <c r="P111" s="6"/>
      <c r="Q111" s="6"/>
      <c r="R111" s="32"/>
    </row>
    <row r="112" spans="1:18" x14ac:dyDescent="0.25">
      <c r="A112" s="32"/>
      <c r="B112" s="4"/>
      <c r="C112" s="4"/>
      <c r="D112" s="4" t="s">
        <v>116</v>
      </c>
      <c r="E112" s="4"/>
      <c r="F112" s="4"/>
      <c r="G112" s="4"/>
      <c r="H112" s="4"/>
      <c r="I112" s="4" t="s">
        <v>143</v>
      </c>
      <c r="J112" s="4" t="s">
        <v>142</v>
      </c>
      <c r="K112" s="4"/>
      <c r="L112" s="4"/>
      <c r="M112" s="4"/>
      <c r="N112" s="4"/>
      <c r="O112" s="4" t="s">
        <v>189</v>
      </c>
      <c r="P112" s="6"/>
      <c r="Q112" s="6"/>
      <c r="R112" s="32"/>
    </row>
    <row r="113" spans="1:18" x14ac:dyDescent="0.25">
      <c r="A113" s="32"/>
      <c r="B113" s="4"/>
      <c r="C113" s="4"/>
      <c r="D113" s="4"/>
      <c r="E113" s="4" t="s">
        <v>94</v>
      </c>
      <c r="F113" s="4"/>
      <c r="G113" s="4"/>
      <c r="H113" s="4"/>
      <c r="I113" s="4"/>
      <c r="J113" s="4"/>
      <c r="K113" s="35">
        <v>-0.1</v>
      </c>
      <c r="L113" s="35">
        <v>0.1</v>
      </c>
      <c r="M113" s="8">
        <v>1</v>
      </c>
      <c r="N113" s="4"/>
      <c r="O113" s="4"/>
      <c r="P113" s="6"/>
      <c r="Q113" s="6"/>
      <c r="R113" s="32"/>
    </row>
    <row r="114" spans="1:18" x14ac:dyDescent="0.25">
      <c r="A114" s="32"/>
      <c r="B114" s="34"/>
      <c r="C114" s="4" t="s">
        <v>166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6"/>
      <c r="Q114" s="6"/>
      <c r="R114" s="32"/>
    </row>
    <row r="115" spans="1:18" x14ac:dyDescent="0.25">
      <c r="A115" s="32"/>
      <c r="B115" s="34"/>
      <c r="C115" s="4"/>
      <c r="D115" s="4" t="s">
        <v>114</v>
      </c>
      <c r="E115" s="4"/>
      <c r="F115" s="4"/>
      <c r="G115" s="4"/>
      <c r="H115" s="4"/>
      <c r="I115" s="4" t="s">
        <v>143</v>
      </c>
      <c r="J115" s="4" t="s">
        <v>142</v>
      </c>
      <c r="K115" s="4"/>
      <c r="L115" s="4"/>
      <c r="M115" s="4"/>
      <c r="N115" s="4"/>
      <c r="O115" s="4" t="s">
        <v>183</v>
      </c>
      <c r="P115" s="6"/>
      <c r="Q115" s="6"/>
      <c r="R115" s="32"/>
    </row>
    <row r="116" spans="1:18" x14ac:dyDescent="0.25">
      <c r="A116" s="32"/>
      <c r="B116" s="34"/>
      <c r="C116" s="4"/>
      <c r="D116" s="4"/>
      <c r="E116" s="4" t="s">
        <v>94</v>
      </c>
      <c r="F116" s="4"/>
      <c r="G116" s="4"/>
      <c r="H116" s="4"/>
      <c r="I116" s="4"/>
      <c r="J116" s="4"/>
      <c r="K116" s="35">
        <v>-0.1</v>
      </c>
      <c r="L116" s="35">
        <v>0.1</v>
      </c>
      <c r="M116" s="8">
        <v>1</v>
      </c>
      <c r="N116" s="4"/>
      <c r="O116" s="4"/>
      <c r="P116" s="6"/>
      <c r="Q116" s="6"/>
      <c r="R116" s="32"/>
    </row>
    <row r="117" spans="1:18" x14ac:dyDescent="0.25">
      <c r="A117" s="32"/>
      <c r="B117" s="4"/>
      <c r="C117" s="4"/>
      <c r="D117" s="4" t="s">
        <v>116</v>
      </c>
      <c r="E117" s="4"/>
      <c r="F117" s="4"/>
      <c r="G117" s="4"/>
      <c r="H117" s="4"/>
      <c r="I117" s="4" t="s">
        <v>143</v>
      </c>
      <c r="J117" s="4" t="s">
        <v>142</v>
      </c>
      <c r="K117" s="4"/>
      <c r="L117" s="4"/>
      <c r="M117" s="4"/>
      <c r="N117" s="4"/>
      <c r="O117" s="4" t="s">
        <v>237</v>
      </c>
      <c r="P117" s="6"/>
      <c r="Q117" s="6"/>
      <c r="R117" s="32"/>
    </row>
    <row r="118" spans="1:18" x14ac:dyDescent="0.25">
      <c r="A118" s="32"/>
      <c r="B118" s="4"/>
      <c r="C118" s="4"/>
      <c r="D118" s="4"/>
      <c r="E118" s="4" t="s">
        <v>94</v>
      </c>
      <c r="F118" s="4"/>
      <c r="G118" s="4"/>
      <c r="H118" s="4"/>
      <c r="I118" s="4"/>
      <c r="J118" s="4"/>
      <c r="K118" s="35">
        <v>-0.1</v>
      </c>
      <c r="L118" s="35">
        <v>0.1</v>
      </c>
      <c r="M118" s="8">
        <v>1</v>
      </c>
      <c r="N118" s="4"/>
      <c r="O118" s="4"/>
      <c r="P118" s="6"/>
      <c r="Q118" s="6"/>
      <c r="R118" s="32"/>
    </row>
    <row r="119" spans="1:18" x14ac:dyDescent="0.25">
      <c r="A119" s="32"/>
      <c r="B119" s="34" t="s">
        <v>184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6"/>
      <c r="Q119" s="6"/>
      <c r="R119" s="32"/>
    </row>
    <row r="120" spans="1:18" x14ac:dyDescent="0.25">
      <c r="A120" s="32"/>
      <c r="B120" s="34"/>
      <c r="C120" s="4" t="s">
        <v>167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6"/>
      <c r="Q120" s="6"/>
      <c r="R120" s="32"/>
    </row>
    <row r="121" spans="1:18" x14ac:dyDescent="0.25">
      <c r="A121" s="32"/>
      <c r="B121" s="34"/>
      <c r="C121" s="4"/>
      <c r="D121" s="42" t="s">
        <v>111</v>
      </c>
      <c r="E121" s="4"/>
      <c r="F121" s="4"/>
      <c r="G121" s="4"/>
      <c r="H121" s="4"/>
      <c r="I121" s="4" t="s">
        <v>146</v>
      </c>
      <c r="J121" s="4"/>
      <c r="K121" s="4"/>
      <c r="L121" s="4"/>
      <c r="M121" s="4"/>
      <c r="N121" s="4"/>
      <c r="O121" s="4" t="s">
        <v>191</v>
      </c>
      <c r="P121" s="6"/>
      <c r="Q121" s="6">
        <v>1</v>
      </c>
      <c r="R121" s="32"/>
    </row>
    <row r="122" spans="1:18" x14ac:dyDescent="0.25">
      <c r="A122" s="32"/>
      <c r="B122" s="4"/>
      <c r="C122" s="4"/>
      <c r="D122" s="4"/>
      <c r="E122" s="4" t="s">
        <v>202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6"/>
      <c r="Q122" s="6"/>
      <c r="R122" s="32"/>
    </row>
    <row r="123" spans="1:18" x14ac:dyDescent="0.25">
      <c r="A123" s="32"/>
      <c r="B123" s="4"/>
      <c r="C123" s="4"/>
      <c r="D123" s="4"/>
      <c r="E123" s="4"/>
      <c r="F123" s="38" t="s">
        <v>125</v>
      </c>
      <c r="G123" s="4"/>
      <c r="H123" s="4"/>
      <c r="I123" s="4"/>
      <c r="J123" s="39">
        <v>60</v>
      </c>
      <c r="K123" s="40">
        <v>-10</v>
      </c>
      <c r="L123" s="40">
        <v>10</v>
      </c>
      <c r="M123" s="4">
        <v>5</v>
      </c>
      <c r="N123" s="4"/>
      <c r="O123" s="4"/>
      <c r="P123" s="6"/>
      <c r="Q123" s="6"/>
      <c r="R123" s="32"/>
    </row>
    <row r="124" spans="1:18" x14ac:dyDescent="0.25">
      <c r="A124" s="32"/>
      <c r="B124" s="4"/>
      <c r="C124" s="4"/>
      <c r="D124" s="4"/>
      <c r="E124" s="4" t="s">
        <v>203</v>
      </c>
      <c r="F124" s="38"/>
      <c r="G124" s="4"/>
      <c r="H124" s="4"/>
      <c r="I124" s="4"/>
      <c r="J124" s="4"/>
      <c r="K124" s="4"/>
      <c r="L124" s="4"/>
      <c r="M124" s="4"/>
      <c r="N124" s="4"/>
      <c r="O124" s="4"/>
      <c r="P124" s="6"/>
      <c r="Q124" s="6"/>
      <c r="R124" s="32"/>
    </row>
    <row r="125" spans="1:18" x14ac:dyDescent="0.25">
      <c r="A125" s="32"/>
      <c r="B125" s="4"/>
      <c r="C125" s="4"/>
      <c r="D125" s="4"/>
      <c r="E125" s="4"/>
      <c r="F125" s="41" t="s">
        <v>127</v>
      </c>
      <c r="G125" s="4"/>
      <c r="H125" s="4"/>
      <c r="I125" s="4"/>
      <c r="J125" s="4">
        <v>85</v>
      </c>
      <c r="K125" s="4">
        <v>0</v>
      </c>
      <c r="L125" s="4">
        <v>15</v>
      </c>
      <c r="M125" s="4"/>
      <c r="N125" s="4">
        <v>4</v>
      </c>
      <c r="O125" s="4"/>
      <c r="P125" s="6">
        <v>1</v>
      </c>
      <c r="Q125" s="6"/>
      <c r="R125" s="32"/>
    </row>
    <row r="126" spans="1:18" x14ac:dyDescent="0.25">
      <c r="A126" s="32"/>
      <c r="B126" s="34"/>
      <c r="C126" s="4" t="s">
        <v>164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6"/>
      <c r="Q126" s="6"/>
      <c r="R126" s="32"/>
    </row>
    <row r="127" spans="1:18" x14ac:dyDescent="0.25">
      <c r="A127" s="32"/>
      <c r="B127" s="34"/>
      <c r="C127" s="4"/>
      <c r="D127" s="42" t="s">
        <v>111</v>
      </c>
      <c r="E127" s="4"/>
      <c r="F127" s="4"/>
      <c r="G127" s="4"/>
      <c r="H127" s="4"/>
      <c r="I127" s="4" t="s">
        <v>146</v>
      </c>
      <c r="J127" s="4"/>
      <c r="K127" s="4"/>
      <c r="L127" s="4"/>
      <c r="M127" s="4"/>
      <c r="N127" s="4"/>
      <c r="O127" s="4" t="s">
        <v>192</v>
      </c>
      <c r="P127" s="6"/>
      <c r="Q127" s="6">
        <v>1</v>
      </c>
      <c r="R127" s="32"/>
    </row>
    <row r="128" spans="1:18" x14ac:dyDescent="0.25">
      <c r="A128" s="32"/>
      <c r="B128" s="4"/>
      <c r="C128" s="4"/>
      <c r="D128" s="4"/>
      <c r="E128" s="38" t="s">
        <v>147</v>
      </c>
      <c r="F128" s="4"/>
      <c r="G128" s="4"/>
      <c r="H128" s="4"/>
      <c r="I128" s="4"/>
      <c r="J128" s="39">
        <v>60</v>
      </c>
      <c r="K128" s="40">
        <v>-10</v>
      </c>
      <c r="L128" s="40">
        <v>10</v>
      </c>
      <c r="M128" s="4">
        <v>5</v>
      </c>
      <c r="N128" s="4"/>
      <c r="O128" s="4"/>
      <c r="P128" s="6"/>
      <c r="Q128" s="6"/>
      <c r="R128" s="32"/>
    </row>
    <row r="129" spans="1:18" x14ac:dyDescent="0.25">
      <c r="A129" s="32"/>
      <c r="B129" s="34"/>
      <c r="C129" s="4" t="s">
        <v>165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6"/>
      <c r="Q129" s="6"/>
      <c r="R129" s="32"/>
    </row>
    <row r="130" spans="1:18" x14ac:dyDescent="0.25">
      <c r="A130" s="32"/>
      <c r="B130" s="34"/>
      <c r="C130" s="4"/>
      <c r="D130" s="42" t="s">
        <v>111</v>
      </c>
      <c r="E130" s="4"/>
      <c r="F130" s="4"/>
      <c r="G130" s="4"/>
      <c r="H130" s="4"/>
      <c r="I130" s="4" t="s">
        <v>146</v>
      </c>
      <c r="J130" s="4"/>
      <c r="K130" s="4"/>
      <c r="L130" s="4"/>
      <c r="M130" s="4"/>
      <c r="N130" s="4"/>
      <c r="O130" s="4" t="s">
        <v>193</v>
      </c>
      <c r="P130" s="6"/>
      <c r="Q130" s="6">
        <v>1</v>
      </c>
      <c r="R130" s="32"/>
    </row>
    <row r="131" spans="1:18" x14ac:dyDescent="0.25">
      <c r="A131" s="32"/>
      <c r="B131" s="4"/>
      <c r="C131" s="4"/>
      <c r="D131" s="4"/>
      <c r="E131" s="38" t="s">
        <v>147</v>
      </c>
      <c r="F131" s="4"/>
      <c r="G131" s="4"/>
      <c r="H131" s="4"/>
      <c r="I131" s="4"/>
      <c r="J131" s="39">
        <v>60</v>
      </c>
      <c r="K131" s="40">
        <v>-10</v>
      </c>
      <c r="L131" s="40">
        <v>10</v>
      </c>
      <c r="M131" s="4">
        <v>5</v>
      </c>
      <c r="N131" s="4"/>
      <c r="O131" s="4"/>
      <c r="P131" s="6"/>
      <c r="Q131" s="6"/>
      <c r="R131" s="32"/>
    </row>
    <row r="132" spans="1:18" x14ac:dyDescent="0.25">
      <c r="A132" s="32"/>
      <c r="B132" s="4"/>
      <c r="C132" s="4" t="s">
        <v>166</v>
      </c>
      <c r="D132" s="4"/>
      <c r="E132" s="38"/>
      <c r="F132" s="4"/>
      <c r="G132" s="4"/>
      <c r="H132" s="4"/>
      <c r="I132" s="4"/>
      <c r="J132" s="39"/>
      <c r="K132" s="40"/>
      <c r="L132" s="40"/>
      <c r="M132" s="4"/>
      <c r="N132" s="4"/>
      <c r="O132" s="4"/>
      <c r="P132" s="6"/>
      <c r="Q132" s="6"/>
      <c r="R132" s="32"/>
    </row>
    <row r="133" spans="1:18" x14ac:dyDescent="0.25">
      <c r="A133" s="32"/>
      <c r="B133" s="34"/>
      <c r="C133" s="4"/>
      <c r="D133" s="42" t="s">
        <v>111</v>
      </c>
      <c r="E133" s="4"/>
      <c r="F133" s="4"/>
      <c r="G133" s="4"/>
      <c r="H133" s="4"/>
      <c r="I133" s="4" t="s">
        <v>146</v>
      </c>
      <c r="J133" s="4"/>
      <c r="K133" s="4"/>
      <c r="L133" s="4"/>
      <c r="M133" s="4"/>
      <c r="N133" s="4"/>
      <c r="O133" s="4" t="s">
        <v>194</v>
      </c>
      <c r="P133" s="6"/>
      <c r="Q133" s="6">
        <v>1</v>
      </c>
      <c r="R133" s="32"/>
    </row>
    <row r="134" spans="1:18" x14ac:dyDescent="0.25">
      <c r="A134" s="32"/>
      <c r="B134" s="4"/>
      <c r="C134" s="4"/>
      <c r="D134" s="4"/>
      <c r="E134" s="38" t="s">
        <v>147</v>
      </c>
      <c r="F134" s="4"/>
      <c r="G134" s="4"/>
      <c r="H134" s="4"/>
      <c r="I134" s="4"/>
      <c r="J134" s="39">
        <v>60</v>
      </c>
      <c r="K134" s="40">
        <v>-10</v>
      </c>
      <c r="L134" s="40">
        <v>10</v>
      </c>
      <c r="M134" s="4">
        <v>5</v>
      </c>
      <c r="N134" s="4"/>
      <c r="O134" s="4"/>
      <c r="P134" s="6"/>
      <c r="Q134" s="6"/>
      <c r="R134" s="32"/>
    </row>
    <row r="135" spans="1:18" x14ac:dyDescent="0.25">
      <c r="A135" s="32"/>
      <c r="B135" s="34" t="s">
        <v>229</v>
      </c>
      <c r="C135" s="4"/>
      <c r="D135" s="4"/>
      <c r="E135" s="38"/>
      <c r="F135" s="4"/>
      <c r="G135" s="4"/>
      <c r="H135" s="4"/>
      <c r="I135" s="4"/>
      <c r="J135" s="39"/>
      <c r="K135" s="40"/>
      <c r="L135" s="40"/>
      <c r="M135" s="4"/>
      <c r="N135" s="4"/>
      <c r="O135" s="4"/>
      <c r="P135" s="6"/>
      <c r="Q135" s="6"/>
      <c r="R135" s="32"/>
    </row>
    <row r="136" spans="1:18" x14ac:dyDescent="0.25">
      <c r="A136" s="32"/>
      <c r="B136" s="4"/>
      <c r="C136" s="4" t="s">
        <v>167</v>
      </c>
      <c r="D136" s="4"/>
      <c r="E136" s="38"/>
      <c r="F136" s="4"/>
      <c r="G136" s="4"/>
      <c r="H136" s="4"/>
      <c r="I136" s="4"/>
      <c r="J136" s="39"/>
      <c r="K136" s="40"/>
      <c r="L136" s="40"/>
      <c r="M136" s="4"/>
      <c r="N136" s="4"/>
      <c r="O136" s="4"/>
      <c r="P136" s="6"/>
      <c r="Q136" s="6"/>
      <c r="R136" s="32"/>
    </row>
    <row r="137" spans="1:18" x14ac:dyDescent="0.25">
      <c r="A137" s="32"/>
      <c r="B137" s="4"/>
      <c r="C137" s="4"/>
      <c r="D137" s="4" t="s">
        <v>234</v>
      </c>
      <c r="E137" s="38"/>
      <c r="F137" s="4"/>
      <c r="G137" s="4"/>
      <c r="H137" s="4"/>
      <c r="I137" s="4" t="s">
        <v>233</v>
      </c>
      <c r="J137" s="39"/>
      <c r="K137" s="40"/>
      <c r="L137" s="40"/>
      <c r="M137" s="4"/>
      <c r="N137" s="4"/>
      <c r="O137" s="4" t="s">
        <v>230</v>
      </c>
      <c r="P137" s="6"/>
      <c r="Q137" s="6">
        <v>1</v>
      </c>
      <c r="R137" s="32"/>
    </row>
    <row r="138" spans="1:18" x14ac:dyDescent="0.25">
      <c r="A138" s="32"/>
      <c r="B138" s="4"/>
      <c r="C138" s="4"/>
      <c r="D138" s="4" t="s">
        <v>235</v>
      </c>
      <c r="E138" s="38"/>
      <c r="F138" s="4"/>
      <c r="G138" s="4"/>
      <c r="H138" s="4"/>
      <c r="I138" s="4" t="s">
        <v>233</v>
      </c>
      <c r="J138" s="39"/>
      <c r="K138" s="40"/>
      <c r="L138" s="40"/>
      <c r="M138" s="4"/>
      <c r="N138" s="4"/>
      <c r="O138" s="4" t="s">
        <v>231</v>
      </c>
      <c r="P138" s="6"/>
      <c r="Q138" s="6">
        <v>1</v>
      </c>
      <c r="R138" s="32"/>
    </row>
    <row r="139" spans="1:18" x14ac:dyDescent="0.25">
      <c r="A139" s="32"/>
      <c r="B139" s="4"/>
      <c r="C139" s="4"/>
      <c r="D139" s="8" t="s">
        <v>236</v>
      </c>
      <c r="E139" s="8"/>
      <c r="F139" s="8"/>
      <c r="G139" s="8"/>
      <c r="H139" s="8"/>
      <c r="I139" s="4" t="s">
        <v>233</v>
      </c>
      <c r="J139" s="4"/>
      <c r="K139" s="8"/>
      <c r="L139" s="8"/>
      <c r="M139" s="8"/>
      <c r="N139" s="8"/>
      <c r="O139" s="8" t="s">
        <v>214</v>
      </c>
      <c r="P139" s="7"/>
      <c r="Q139" s="7">
        <v>1</v>
      </c>
      <c r="R139" s="32"/>
    </row>
    <row r="140" spans="1:18" x14ac:dyDescent="0.25">
      <c r="A140" s="32"/>
      <c r="B140" s="4"/>
      <c r="C140" s="4"/>
      <c r="D140" s="8" t="s">
        <v>232</v>
      </c>
      <c r="E140" s="8"/>
      <c r="F140" s="8"/>
      <c r="G140" s="8"/>
      <c r="H140" s="8"/>
      <c r="I140" s="4" t="s">
        <v>233</v>
      </c>
      <c r="J140" s="4"/>
      <c r="K140" s="8"/>
      <c r="L140" s="8"/>
      <c r="M140" s="8"/>
      <c r="N140" s="8"/>
      <c r="O140" s="8" t="s">
        <v>212</v>
      </c>
      <c r="P140" s="7"/>
      <c r="Q140" s="7"/>
      <c r="R140" s="32"/>
    </row>
    <row r="141" spans="1:18" x14ac:dyDescent="0.25">
      <c r="A141" s="32"/>
      <c r="B141" s="4"/>
      <c r="C141" s="4"/>
      <c r="D141" s="42" t="s">
        <v>240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6"/>
      <c r="Q141" s="6"/>
      <c r="R141" s="32"/>
    </row>
    <row r="142" spans="1:18" x14ac:dyDescent="0.25">
      <c r="A142" s="32"/>
      <c r="B142" s="4"/>
      <c r="C142" s="4"/>
      <c r="D142" s="4"/>
      <c r="E142" s="38" t="s">
        <v>241</v>
      </c>
      <c r="F142" s="4"/>
      <c r="G142" s="4"/>
      <c r="H142" s="4"/>
      <c r="I142" s="4" t="s">
        <v>143</v>
      </c>
      <c r="J142" s="4"/>
      <c r="K142" s="4"/>
      <c r="L142" s="4"/>
      <c r="M142" s="4"/>
      <c r="N142" s="4"/>
      <c r="O142" s="4" t="s">
        <v>186</v>
      </c>
      <c r="P142" s="6"/>
      <c r="Q142" s="6">
        <v>1</v>
      </c>
      <c r="R142" s="32"/>
    </row>
    <row r="143" spans="1:18" x14ac:dyDescent="0.25">
      <c r="A143" s="32"/>
      <c r="B143" s="4"/>
      <c r="C143" s="4"/>
      <c r="D143" s="4"/>
      <c r="E143" s="38" t="s">
        <v>242</v>
      </c>
      <c r="F143" s="4"/>
      <c r="G143" s="4"/>
      <c r="H143" s="4"/>
      <c r="I143" s="4" t="s">
        <v>143</v>
      </c>
      <c r="J143" s="4" t="s">
        <v>251</v>
      </c>
      <c r="K143" s="4"/>
      <c r="L143" s="4"/>
      <c r="M143" s="4"/>
      <c r="N143" s="4"/>
      <c r="O143" s="4"/>
      <c r="P143" s="6"/>
      <c r="Q143" s="6">
        <v>1</v>
      </c>
      <c r="R143" s="32"/>
    </row>
    <row r="144" spans="1:18" x14ac:dyDescent="0.25">
      <c r="A144" s="32"/>
      <c r="B144" s="4"/>
      <c r="C144" s="4"/>
      <c r="D144" s="44" t="s">
        <v>224</v>
      </c>
      <c r="E144" s="8"/>
      <c r="F144" s="8"/>
      <c r="G144" s="8"/>
      <c r="H144" s="8"/>
      <c r="I144" s="8"/>
      <c r="J144" s="39"/>
      <c r="K144" s="40"/>
      <c r="L144" s="40"/>
      <c r="M144" s="4"/>
      <c r="N144" s="4"/>
      <c r="O144" s="4"/>
      <c r="P144" s="7"/>
      <c r="Q144" s="7"/>
      <c r="R144" s="32"/>
    </row>
    <row r="145" spans="1:18" x14ac:dyDescent="0.25">
      <c r="A145" s="32"/>
      <c r="B145" s="4"/>
      <c r="C145" s="4"/>
      <c r="D145" s="4"/>
      <c r="E145" s="38" t="s">
        <v>225</v>
      </c>
      <c r="F145" s="4"/>
      <c r="G145" s="4"/>
      <c r="H145" s="4"/>
      <c r="I145" s="8" t="s">
        <v>143</v>
      </c>
      <c r="J145" s="39"/>
      <c r="K145" s="40"/>
      <c r="L145" s="40"/>
      <c r="M145" s="4"/>
      <c r="N145" s="4"/>
      <c r="O145" s="4" t="s">
        <v>227</v>
      </c>
      <c r="P145" s="7"/>
      <c r="Q145" s="7">
        <v>1</v>
      </c>
      <c r="R145" s="32"/>
    </row>
    <row r="146" spans="1:18" x14ac:dyDescent="0.25">
      <c r="A146" s="32"/>
      <c r="B146" s="4"/>
      <c r="C146" s="4"/>
      <c r="D146" s="4"/>
      <c r="E146" s="38" t="s">
        <v>226</v>
      </c>
      <c r="F146" s="4"/>
      <c r="G146" s="4"/>
      <c r="H146" s="4"/>
      <c r="I146" s="8" t="s">
        <v>143</v>
      </c>
      <c r="J146" s="39"/>
      <c r="K146" s="40"/>
      <c r="L146" s="40"/>
      <c r="M146" s="4"/>
      <c r="N146" s="4"/>
      <c r="O146" s="4" t="s">
        <v>228</v>
      </c>
      <c r="P146" s="7"/>
      <c r="Q146" s="7">
        <v>1</v>
      </c>
      <c r="R146" s="32"/>
    </row>
    <row r="147" spans="1:18" x14ac:dyDescent="0.25">
      <c r="A147" s="32"/>
      <c r="B147" s="4"/>
      <c r="C147" s="4" t="s">
        <v>164</v>
      </c>
      <c r="D147" s="4"/>
      <c r="E147" s="38"/>
      <c r="F147" s="4"/>
      <c r="G147" s="4"/>
      <c r="H147" s="4"/>
      <c r="I147" s="4"/>
      <c r="J147" s="39"/>
      <c r="K147" s="40"/>
      <c r="L147" s="40"/>
      <c r="M147" s="4"/>
      <c r="N147" s="4"/>
      <c r="O147" s="4"/>
      <c r="P147" s="6"/>
      <c r="Q147" s="6"/>
      <c r="R147" s="32"/>
    </row>
    <row r="148" spans="1:18" x14ac:dyDescent="0.25">
      <c r="A148" s="32"/>
      <c r="B148" s="4"/>
      <c r="C148" s="4"/>
      <c r="D148" s="4" t="s">
        <v>234</v>
      </c>
      <c r="E148" s="38"/>
      <c r="F148" s="4"/>
      <c r="G148" s="4"/>
      <c r="H148" s="4"/>
      <c r="I148" s="4" t="s">
        <v>233</v>
      </c>
      <c r="J148" s="39"/>
      <c r="K148" s="40"/>
      <c r="L148" s="40"/>
      <c r="M148" s="4"/>
      <c r="N148" s="4"/>
      <c r="O148" s="4" t="s">
        <v>243</v>
      </c>
      <c r="P148" s="6"/>
      <c r="Q148" s="6">
        <v>1</v>
      </c>
      <c r="R148" s="32"/>
    </row>
    <row r="149" spans="1:18" x14ac:dyDescent="0.25">
      <c r="A149" s="32"/>
      <c r="B149" s="4"/>
      <c r="C149" s="4"/>
      <c r="D149" s="4" t="s">
        <v>235</v>
      </c>
      <c r="E149" s="38"/>
      <c r="F149" s="4"/>
      <c r="G149" s="4"/>
      <c r="H149" s="4"/>
      <c r="I149" s="4" t="s">
        <v>233</v>
      </c>
      <c r="J149" s="39"/>
      <c r="K149" s="40"/>
      <c r="L149" s="40"/>
      <c r="M149" s="4"/>
      <c r="N149" s="4"/>
      <c r="O149" s="4" t="s">
        <v>238</v>
      </c>
      <c r="P149" s="6"/>
      <c r="Q149" s="6">
        <v>1</v>
      </c>
      <c r="R149" s="32"/>
    </row>
    <row r="150" spans="1:18" x14ac:dyDescent="0.25">
      <c r="A150" s="32"/>
      <c r="B150" s="4"/>
      <c r="C150" s="4"/>
      <c r="D150" s="8" t="s">
        <v>236</v>
      </c>
      <c r="E150" s="8"/>
      <c r="F150" s="8"/>
      <c r="G150" s="8"/>
      <c r="H150" s="8"/>
      <c r="I150" s="4" t="s">
        <v>233</v>
      </c>
      <c r="J150" s="4"/>
      <c r="K150" s="8"/>
      <c r="L150" s="8"/>
      <c r="M150" s="8"/>
      <c r="N150" s="8"/>
      <c r="O150" s="8" t="s">
        <v>239</v>
      </c>
      <c r="P150" s="7"/>
      <c r="Q150" s="7">
        <v>1</v>
      </c>
      <c r="R150" s="32"/>
    </row>
    <row r="151" spans="1:18" x14ac:dyDescent="0.25">
      <c r="A151" s="32"/>
      <c r="B151" s="4"/>
      <c r="C151" s="4"/>
      <c r="D151" s="4" t="s">
        <v>213</v>
      </c>
      <c r="E151" s="4"/>
      <c r="F151" s="4"/>
      <c r="G151" s="4"/>
      <c r="H151" s="4"/>
      <c r="I151" s="4" t="s">
        <v>143</v>
      </c>
      <c r="J151" s="4"/>
      <c r="K151" s="4"/>
      <c r="L151" s="4"/>
      <c r="M151" s="4"/>
      <c r="N151" s="4"/>
      <c r="O151" s="4" t="s">
        <v>188</v>
      </c>
      <c r="P151" s="6"/>
      <c r="Q151" s="6">
        <v>1</v>
      </c>
      <c r="R151" s="32"/>
    </row>
    <row r="152" spans="1:18" x14ac:dyDescent="0.25">
      <c r="A152" s="32"/>
      <c r="B152" s="4"/>
      <c r="C152" s="4" t="s">
        <v>165</v>
      </c>
      <c r="D152" s="4"/>
      <c r="E152" s="38"/>
      <c r="F152" s="4"/>
      <c r="G152" s="4"/>
      <c r="H152" s="4"/>
      <c r="I152" s="4"/>
      <c r="J152" s="39"/>
      <c r="K152" s="40"/>
      <c r="L152" s="40"/>
      <c r="M152" s="4"/>
      <c r="N152" s="4"/>
      <c r="O152" s="4"/>
      <c r="P152" s="6"/>
      <c r="Q152" s="6"/>
      <c r="R152" s="32"/>
    </row>
    <row r="153" spans="1:18" x14ac:dyDescent="0.25">
      <c r="A153" s="32"/>
      <c r="B153" s="4"/>
      <c r="C153" s="4"/>
      <c r="D153" s="4" t="s">
        <v>234</v>
      </c>
      <c r="E153" s="38"/>
      <c r="F153" s="4"/>
      <c r="G153" s="4"/>
      <c r="H153" s="4"/>
      <c r="I153" s="4" t="s">
        <v>233</v>
      </c>
      <c r="J153" s="39"/>
      <c r="K153" s="40"/>
      <c r="L153" s="40"/>
      <c r="M153" s="4"/>
      <c r="N153" s="4"/>
      <c r="O153" s="4" t="s">
        <v>244</v>
      </c>
      <c r="P153" s="6"/>
      <c r="Q153" s="6">
        <v>1</v>
      </c>
      <c r="R153" s="32"/>
    </row>
    <row r="154" spans="1:18" x14ac:dyDescent="0.25">
      <c r="A154" s="32"/>
      <c r="B154" s="4"/>
      <c r="C154" s="4"/>
      <c r="D154" s="4" t="s">
        <v>235</v>
      </c>
      <c r="E154" s="38"/>
      <c r="F154" s="4"/>
      <c r="G154" s="4"/>
      <c r="H154" s="4"/>
      <c r="I154" s="4" t="s">
        <v>233</v>
      </c>
      <c r="J154" s="39"/>
      <c r="K154" s="40"/>
      <c r="L154" s="40"/>
      <c r="M154" s="4"/>
      <c r="N154" s="4"/>
      <c r="O154" s="4" t="s">
        <v>245</v>
      </c>
      <c r="P154" s="6"/>
      <c r="Q154" s="6">
        <v>1</v>
      </c>
      <c r="R154" s="32"/>
    </row>
    <row r="155" spans="1:18" x14ac:dyDescent="0.25">
      <c r="A155" s="32"/>
      <c r="B155" s="4"/>
      <c r="C155" s="4"/>
      <c r="D155" s="8" t="s">
        <v>236</v>
      </c>
      <c r="E155" s="8"/>
      <c r="F155" s="8"/>
      <c r="G155" s="8"/>
      <c r="H155" s="8"/>
      <c r="I155" s="4" t="s">
        <v>233</v>
      </c>
      <c r="J155" s="4"/>
      <c r="K155" s="8"/>
      <c r="L155" s="8"/>
      <c r="M155" s="8"/>
      <c r="N155" s="8"/>
      <c r="O155" s="8" t="s">
        <v>246</v>
      </c>
      <c r="P155" s="7"/>
      <c r="Q155" s="7">
        <v>1</v>
      </c>
      <c r="R155" s="32"/>
    </row>
    <row r="156" spans="1:18" x14ac:dyDescent="0.25">
      <c r="A156" s="32"/>
      <c r="B156" s="4"/>
      <c r="C156" s="4"/>
      <c r="D156" s="4" t="s">
        <v>213</v>
      </c>
      <c r="E156" s="4"/>
      <c r="F156" s="4"/>
      <c r="G156" s="4"/>
      <c r="H156" s="4"/>
      <c r="I156" s="4" t="s">
        <v>143</v>
      </c>
      <c r="J156" s="4"/>
      <c r="K156" s="4"/>
      <c r="L156" s="4"/>
      <c r="M156" s="4"/>
      <c r="N156" s="4"/>
      <c r="O156" s="4" t="s">
        <v>190</v>
      </c>
      <c r="P156" s="6"/>
      <c r="Q156" s="6">
        <v>1</v>
      </c>
      <c r="R156" s="32"/>
    </row>
    <row r="157" spans="1:18" x14ac:dyDescent="0.25">
      <c r="A157" s="32"/>
      <c r="B157" s="4"/>
      <c r="C157" s="4" t="s">
        <v>166</v>
      </c>
      <c r="D157" s="4"/>
      <c r="E157" s="38"/>
      <c r="F157" s="4"/>
      <c r="G157" s="4"/>
      <c r="H157" s="4"/>
      <c r="I157" s="4"/>
      <c r="J157" s="39"/>
      <c r="K157" s="40"/>
      <c r="L157" s="40"/>
      <c r="M157" s="4"/>
      <c r="N157" s="4"/>
      <c r="O157" s="4"/>
      <c r="P157" s="6"/>
      <c r="Q157" s="6"/>
      <c r="R157" s="32"/>
    </row>
    <row r="158" spans="1:18" x14ac:dyDescent="0.25">
      <c r="A158" s="32"/>
      <c r="B158" s="4"/>
      <c r="C158" s="4"/>
      <c r="D158" s="4" t="s">
        <v>234</v>
      </c>
      <c r="E158" s="38"/>
      <c r="F158" s="4"/>
      <c r="G158" s="4"/>
      <c r="H158" s="4"/>
      <c r="I158" s="4" t="s">
        <v>233</v>
      </c>
      <c r="J158" s="39"/>
      <c r="K158" s="40"/>
      <c r="L158" s="40"/>
      <c r="M158" s="4"/>
      <c r="N158" s="4"/>
      <c r="O158" s="4" t="s">
        <v>247</v>
      </c>
      <c r="P158" s="6"/>
      <c r="Q158" s="6">
        <v>1</v>
      </c>
      <c r="R158" s="32"/>
    </row>
    <row r="159" spans="1:18" x14ac:dyDescent="0.25">
      <c r="A159" s="32"/>
      <c r="B159" s="4"/>
      <c r="C159" s="4"/>
      <c r="D159" s="4" t="s">
        <v>235</v>
      </c>
      <c r="E159" s="38"/>
      <c r="F159" s="4"/>
      <c r="G159" s="4"/>
      <c r="H159" s="4"/>
      <c r="I159" s="4" t="s">
        <v>233</v>
      </c>
      <c r="J159" s="39"/>
      <c r="K159" s="40"/>
      <c r="L159" s="40"/>
      <c r="M159" s="4"/>
      <c r="N159" s="4"/>
      <c r="O159" s="4" t="s">
        <v>248</v>
      </c>
      <c r="P159" s="6"/>
      <c r="Q159" s="6">
        <v>1</v>
      </c>
      <c r="R159" s="32"/>
    </row>
    <row r="160" spans="1:18" x14ac:dyDescent="0.25">
      <c r="A160" s="32"/>
      <c r="B160" s="4"/>
      <c r="C160" s="4"/>
      <c r="D160" s="8" t="s">
        <v>236</v>
      </c>
      <c r="E160" s="8"/>
      <c r="F160" s="8"/>
      <c r="G160" s="8"/>
      <c r="H160" s="8"/>
      <c r="I160" s="4" t="s">
        <v>233</v>
      </c>
      <c r="J160" s="4"/>
      <c r="K160" s="8"/>
      <c r="L160" s="8"/>
      <c r="M160" s="8"/>
      <c r="N160" s="8"/>
      <c r="O160" s="8" t="s">
        <v>249</v>
      </c>
      <c r="P160" s="7"/>
      <c r="Q160" s="7">
        <v>1</v>
      </c>
      <c r="R160" s="32"/>
    </row>
    <row r="161" spans="1:18" x14ac:dyDescent="0.25">
      <c r="A161" s="32"/>
      <c r="B161" s="4"/>
      <c r="C161" s="4"/>
      <c r="D161" s="4" t="s">
        <v>213</v>
      </c>
      <c r="E161" s="4"/>
      <c r="F161" s="4"/>
      <c r="G161" s="4"/>
      <c r="H161" s="4"/>
      <c r="I161" s="4" t="s">
        <v>143</v>
      </c>
      <c r="J161" s="4"/>
      <c r="K161" s="4"/>
      <c r="L161" s="4"/>
      <c r="M161" s="4"/>
      <c r="N161" s="4"/>
      <c r="O161" s="4" t="s">
        <v>250</v>
      </c>
      <c r="P161" s="6"/>
      <c r="Q161" s="6">
        <v>1</v>
      </c>
      <c r="R161" s="32"/>
    </row>
    <row r="162" spans="1:18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43"/>
      <c r="Q162" s="43"/>
      <c r="R162" s="32"/>
    </row>
  </sheetData>
  <autoFilter ref="A1:R161"/>
  <printOptions horizontalCentered="1"/>
  <pageMargins left="0.39370078740157483" right="0.39370078740157483" top="0.39370078740157483" bottom="0.39370078740157483" header="0.31496062992125984" footer="0.31496062992125984"/>
  <pageSetup paperSize="9" scale="5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0"/>
  <sheetViews>
    <sheetView workbookViewId="0"/>
  </sheetViews>
  <sheetFormatPr baseColWidth="10" defaultRowHeight="15" x14ac:dyDescent="0.25"/>
  <cols>
    <col min="1" max="1" width="2.7109375" customWidth="1"/>
    <col min="2" max="7" width="6.7109375" customWidth="1"/>
  </cols>
  <sheetData>
    <row r="2" spans="2:5" x14ac:dyDescent="0.25">
      <c r="B2" s="2" t="s">
        <v>256</v>
      </c>
    </row>
    <row r="3" spans="2:5" x14ac:dyDescent="0.25">
      <c r="C3" s="45" t="s">
        <v>302</v>
      </c>
    </row>
    <row r="4" spans="2:5" x14ac:dyDescent="0.25">
      <c r="C4" s="46" t="s">
        <v>253</v>
      </c>
    </row>
    <row r="5" spans="2:5" x14ac:dyDescent="0.25">
      <c r="C5" s="47" t="s">
        <v>254</v>
      </c>
    </row>
    <row r="6" spans="2:5" x14ac:dyDescent="0.25">
      <c r="C6" s="48" t="s">
        <v>255</v>
      </c>
    </row>
    <row r="8" spans="2:5" x14ac:dyDescent="0.25">
      <c r="B8" s="52" t="s">
        <v>257</v>
      </c>
    </row>
    <row r="9" spans="2:5" x14ac:dyDescent="0.25">
      <c r="C9" t="s">
        <v>258</v>
      </c>
    </row>
    <row r="10" spans="2:5" x14ac:dyDescent="0.25">
      <c r="D10" s="51" t="s">
        <v>288</v>
      </c>
    </row>
    <row r="11" spans="2:5" x14ac:dyDescent="0.25">
      <c r="E11" t="s">
        <v>304</v>
      </c>
    </row>
    <row r="12" spans="2:5" x14ac:dyDescent="0.25">
      <c r="E12" t="s">
        <v>305</v>
      </c>
    </row>
    <row r="13" spans="2:5" x14ac:dyDescent="0.25">
      <c r="E13" t="s">
        <v>269</v>
      </c>
    </row>
    <row r="14" spans="2:5" x14ac:dyDescent="0.25">
      <c r="E14" s="50" t="s">
        <v>276</v>
      </c>
    </row>
    <row r="15" spans="2:5" x14ac:dyDescent="0.25">
      <c r="E15" s="50" t="s">
        <v>274</v>
      </c>
    </row>
    <row r="16" spans="2:5" x14ac:dyDescent="0.25">
      <c r="D16" s="46" t="s">
        <v>7</v>
      </c>
    </row>
    <row r="17" spans="3:5" x14ac:dyDescent="0.25">
      <c r="E17" t="s">
        <v>263</v>
      </c>
    </row>
    <row r="18" spans="3:5" x14ac:dyDescent="0.25">
      <c r="E18" s="49" t="s">
        <v>261</v>
      </c>
    </row>
    <row r="19" spans="3:5" x14ac:dyDescent="0.25">
      <c r="E19" t="s">
        <v>271</v>
      </c>
    </row>
    <row r="20" spans="3:5" x14ac:dyDescent="0.25">
      <c r="D20" s="46" t="s">
        <v>272</v>
      </c>
    </row>
    <row r="21" spans="3:5" x14ac:dyDescent="0.25">
      <c r="E21" t="s">
        <v>284</v>
      </c>
    </row>
    <row r="22" spans="3:5" x14ac:dyDescent="0.25">
      <c r="E22" t="s">
        <v>273</v>
      </c>
    </row>
    <row r="23" spans="3:5" x14ac:dyDescent="0.25">
      <c r="E23" s="50" t="s">
        <v>277</v>
      </c>
    </row>
    <row r="24" spans="3:5" x14ac:dyDescent="0.25">
      <c r="D24" s="46" t="s">
        <v>259</v>
      </c>
    </row>
    <row r="25" spans="3:5" x14ac:dyDescent="0.25">
      <c r="E25" t="s">
        <v>264</v>
      </c>
    </row>
    <row r="26" spans="3:5" x14ac:dyDescent="0.25">
      <c r="E26" t="s">
        <v>260</v>
      </c>
    </row>
    <row r="27" spans="3:5" x14ac:dyDescent="0.25">
      <c r="C27" t="s">
        <v>262</v>
      </c>
    </row>
    <row r="28" spans="3:5" x14ac:dyDescent="0.25">
      <c r="D28" s="46" t="s">
        <v>303</v>
      </c>
    </row>
    <row r="29" spans="3:5" x14ac:dyDescent="0.25">
      <c r="D29" s="46" t="s">
        <v>278</v>
      </c>
    </row>
    <row r="30" spans="3:5" x14ac:dyDescent="0.25">
      <c r="E30" t="s">
        <v>279</v>
      </c>
    </row>
    <row r="31" spans="3:5" x14ac:dyDescent="0.25">
      <c r="E31" s="50" t="s">
        <v>306</v>
      </c>
    </row>
    <row r="32" spans="3:5" x14ac:dyDescent="0.25">
      <c r="E32" t="s">
        <v>265</v>
      </c>
    </row>
    <row r="33" spans="2:5" x14ac:dyDescent="0.25">
      <c r="B33" s="52" t="s">
        <v>266</v>
      </c>
    </row>
    <row r="34" spans="2:5" x14ac:dyDescent="0.25">
      <c r="C34" t="s">
        <v>268</v>
      </c>
    </row>
    <row r="35" spans="2:5" x14ac:dyDescent="0.25">
      <c r="D35" s="51" t="s">
        <v>288</v>
      </c>
    </row>
    <row r="36" spans="2:5" x14ac:dyDescent="0.25">
      <c r="E36" t="s">
        <v>304</v>
      </c>
    </row>
    <row r="37" spans="2:5" x14ac:dyDescent="0.25">
      <c r="E37" t="s">
        <v>305</v>
      </c>
    </row>
    <row r="38" spans="2:5" x14ac:dyDescent="0.25">
      <c r="E38" t="s">
        <v>275</v>
      </c>
    </row>
    <row r="39" spans="2:5" x14ac:dyDescent="0.25">
      <c r="E39" s="50" t="s">
        <v>280</v>
      </c>
    </row>
    <row r="40" spans="2:5" x14ac:dyDescent="0.25">
      <c r="D40" s="46" t="s">
        <v>7</v>
      </c>
    </row>
    <row r="41" spans="2:5" x14ac:dyDescent="0.25">
      <c r="E41" t="s">
        <v>263</v>
      </c>
    </row>
    <row r="42" spans="2:5" x14ac:dyDescent="0.25">
      <c r="E42" s="49" t="s">
        <v>261</v>
      </c>
    </row>
    <row r="43" spans="2:5" x14ac:dyDescent="0.25">
      <c r="E43" t="s">
        <v>270</v>
      </c>
    </row>
    <row r="44" spans="2:5" x14ac:dyDescent="0.25">
      <c r="D44" s="46" t="s">
        <v>9</v>
      </c>
    </row>
    <row r="45" spans="2:5" x14ac:dyDescent="0.25">
      <c r="E45" t="s">
        <v>283</v>
      </c>
    </row>
    <row r="46" spans="2:5" x14ac:dyDescent="0.25">
      <c r="E46" t="s">
        <v>281</v>
      </c>
    </row>
    <row r="47" spans="2:5" x14ac:dyDescent="0.25">
      <c r="E47" s="50" t="s">
        <v>289</v>
      </c>
    </row>
    <row r="48" spans="2:5" x14ac:dyDescent="0.25">
      <c r="D48" s="46" t="s">
        <v>13</v>
      </c>
    </row>
    <row r="49" spans="3:5" x14ac:dyDescent="0.25">
      <c r="E49" t="s">
        <v>284</v>
      </c>
    </row>
    <row r="50" spans="3:5" x14ac:dyDescent="0.25">
      <c r="E50" t="s">
        <v>282</v>
      </c>
    </row>
    <row r="51" spans="3:5" x14ac:dyDescent="0.25">
      <c r="D51" s="46" t="s">
        <v>286</v>
      </c>
    </row>
    <row r="52" spans="3:5" x14ac:dyDescent="0.25">
      <c r="E52" t="s">
        <v>264</v>
      </c>
    </row>
    <row r="53" spans="3:5" x14ac:dyDescent="0.25">
      <c r="E53" t="s">
        <v>290</v>
      </c>
    </row>
    <row r="54" spans="3:5" x14ac:dyDescent="0.25">
      <c r="E54" t="s">
        <v>291</v>
      </c>
    </row>
    <row r="55" spans="3:5" x14ac:dyDescent="0.25">
      <c r="D55" s="46" t="s">
        <v>301</v>
      </c>
    </row>
    <row r="56" spans="3:5" x14ac:dyDescent="0.25">
      <c r="E56" t="s">
        <v>292</v>
      </c>
    </row>
    <row r="57" spans="3:5" x14ac:dyDescent="0.25">
      <c r="E57" t="s">
        <v>293</v>
      </c>
    </row>
    <row r="58" spans="3:5" x14ac:dyDescent="0.25">
      <c r="C58" t="s">
        <v>287</v>
      </c>
    </row>
    <row r="59" spans="3:5" x14ac:dyDescent="0.25">
      <c r="D59" s="46" t="s">
        <v>267</v>
      </c>
    </row>
    <row r="60" spans="3:5" x14ac:dyDescent="0.25">
      <c r="E60" t="s">
        <v>294</v>
      </c>
    </row>
    <row r="61" spans="3:5" x14ac:dyDescent="0.25">
      <c r="E61" s="49" t="s">
        <v>261</v>
      </c>
    </row>
    <row r="62" spans="3:5" x14ac:dyDescent="0.25">
      <c r="E62" t="s">
        <v>295</v>
      </c>
    </row>
    <row r="63" spans="3:5" x14ac:dyDescent="0.25">
      <c r="D63" s="46" t="s">
        <v>9</v>
      </c>
    </row>
    <row r="64" spans="3:5" x14ac:dyDescent="0.25">
      <c r="E64" t="s">
        <v>283</v>
      </c>
    </row>
    <row r="65" spans="4:5" x14ac:dyDescent="0.25">
      <c r="E65" t="s">
        <v>296</v>
      </c>
    </row>
    <row r="66" spans="4:5" x14ac:dyDescent="0.25">
      <c r="E66" s="50" t="s">
        <v>297</v>
      </c>
    </row>
    <row r="67" spans="4:5" x14ac:dyDescent="0.25">
      <c r="D67" s="46" t="s">
        <v>14</v>
      </c>
    </row>
    <row r="68" spans="4:5" x14ac:dyDescent="0.25">
      <c r="E68" t="s">
        <v>299</v>
      </c>
    </row>
    <row r="69" spans="4:5" x14ac:dyDescent="0.25">
      <c r="E69" t="s">
        <v>285</v>
      </c>
    </row>
    <row r="70" spans="4:5" x14ac:dyDescent="0.25">
      <c r="E70" s="50" t="s">
        <v>298</v>
      </c>
    </row>
    <row r="71" spans="4:5" x14ac:dyDescent="0.25">
      <c r="D71" s="46" t="s">
        <v>286</v>
      </c>
    </row>
    <row r="72" spans="4:5" x14ac:dyDescent="0.25">
      <c r="E72" t="s">
        <v>264</v>
      </c>
    </row>
    <row r="73" spans="4:5" x14ac:dyDescent="0.25">
      <c r="E73" t="s">
        <v>290</v>
      </c>
    </row>
    <row r="74" spans="4:5" x14ac:dyDescent="0.25">
      <c r="E74" t="s">
        <v>291</v>
      </c>
    </row>
    <row r="75" spans="4:5" x14ac:dyDescent="0.25">
      <c r="D75" s="46" t="s">
        <v>15</v>
      </c>
    </row>
    <row r="76" spans="4:5" x14ac:dyDescent="0.25">
      <c r="E76" t="s">
        <v>307</v>
      </c>
    </row>
    <row r="77" spans="4:5" x14ac:dyDescent="0.25">
      <c r="E77" s="49" t="s">
        <v>300</v>
      </c>
    </row>
    <row r="78" spans="4:5" x14ac:dyDescent="0.25">
      <c r="D78" s="46" t="s">
        <v>301</v>
      </c>
    </row>
    <row r="79" spans="4:5" x14ac:dyDescent="0.25">
      <c r="E79" t="s">
        <v>292</v>
      </c>
    </row>
    <row r="80" spans="4:5" x14ac:dyDescent="0.25">
      <c r="E80" t="s">
        <v>293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spec</vt:lpstr>
      <vt:lpstr>distr</vt:lpstr>
      <vt:lpstr>Changes</vt:lpstr>
      <vt:lpstr>spec_pretest</vt:lpstr>
      <vt:lpstr>spec_back01</vt:lpstr>
      <vt:lpstr>sp1_levels</vt:lpstr>
      <vt:lpstr>SP2_outline</vt:lpstr>
      <vt:lpstr>SP34_outline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 Hössinger</dc:creator>
  <cp:lastModifiedBy>Reinhard Hössinger</cp:lastModifiedBy>
  <cp:lastPrinted>2019-07-04T15:43:11Z</cp:lastPrinted>
  <dcterms:created xsi:type="dcterms:W3CDTF">2019-02-13T08:51:27Z</dcterms:created>
  <dcterms:modified xsi:type="dcterms:W3CDTF">2020-11-27T22:43:22Z</dcterms:modified>
</cp:coreProperties>
</file>