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jpal\Documents\Study\Imperial\Modules\On-going\Network Analytics\week 2\Homework 2\"/>
    </mc:Choice>
  </mc:AlternateContent>
  <bookViews>
    <workbookView xWindow="0" yWindow="0" windowWidth="23040" windowHeight="9045" xr2:uid="{5CFD9FDA-BA47-40DB-8F12-950D545AC996}"/>
  </bookViews>
  <sheets>
    <sheet name="Max Flow LP" sheetId="1" r:id="rId1"/>
    <sheet name="Max Flow Sensitivity Report" sheetId="3" r:id="rId2"/>
    <sheet name="Dual Max Flow LP" sheetId="2" r:id="rId3"/>
  </sheets>
  <definedNames>
    <definedName name="solver_adj" localSheetId="2" hidden="1">'Dual Max Flow LP'!$G$3:$G$14,'Dual Max Flow LP'!$K$3:$K$9</definedName>
    <definedName name="solver_adj" localSheetId="0" hidden="1">'Max Flow LP'!$D$5:$D$16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'Dual Max Flow LP'!$C$10</definedName>
    <definedName name="solver_lhs1" localSheetId="0" hidden="1">'Max Flow LP'!$D$10</definedName>
    <definedName name="solver_lhs10" localSheetId="2" hidden="1">'Dual Max Flow LP'!$C$19</definedName>
    <definedName name="solver_lhs10" localSheetId="0" hidden="1">'Max Flow LP'!$D$20</definedName>
    <definedName name="solver_lhs11" localSheetId="2" hidden="1">'Dual Max Flow LP'!$C$20</definedName>
    <definedName name="solver_lhs11" localSheetId="0" hidden="1">'Max Flow LP'!$D$21</definedName>
    <definedName name="solver_lhs12" localSheetId="2" hidden="1">'Dual Max Flow LP'!$C$21</definedName>
    <definedName name="solver_lhs12" localSheetId="0" hidden="1">'Max Flow LP'!$D$22</definedName>
    <definedName name="solver_lhs13" localSheetId="2" hidden="1">'Dual Max Flow LP'!$C$9</definedName>
    <definedName name="solver_lhs13" localSheetId="0" hidden="1">'Max Flow LP'!$D$5</definedName>
    <definedName name="solver_lhs14" localSheetId="0" hidden="1">'Max Flow LP'!$D$6</definedName>
    <definedName name="solver_lhs15" localSheetId="0" hidden="1">'Max Flow LP'!$D$7</definedName>
    <definedName name="solver_lhs16" localSheetId="0" hidden="1">'Max Flow LP'!$D$8</definedName>
    <definedName name="solver_lhs17" localSheetId="0" hidden="1">'Max Flow LP'!$D$9</definedName>
    <definedName name="solver_lhs18" localSheetId="0" hidden="1">'Max Flow LP'!$D$9</definedName>
    <definedName name="solver_lhs19" localSheetId="0" hidden="1">'Max Flow LP'!$D$9</definedName>
    <definedName name="solver_lhs2" localSheetId="2" hidden="1">'Dual Max Flow LP'!$C$11</definedName>
    <definedName name="solver_lhs2" localSheetId="0" hidden="1">'Max Flow LP'!$D$11</definedName>
    <definedName name="solver_lhs3" localSheetId="2" hidden="1">'Dual Max Flow LP'!$C$12</definedName>
    <definedName name="solver_lhs3" localSheetId="0" hidden="1">'Max Flow LP'!$D$12</definedName>
    <definedName name="solver_lhs4" localSheetId="2" hidden="1">'Dual Max Flow LP'!$C$13</definedName>
    <definedName name="solver_lhs4" localSheetId="0" hidden="1">'Max Flow LP'!$D$13</definedName>
    <definedName name="solver_lhs5" localSheetId="2" hidden="1">'Dual Max Flow LP'!$C$14</definedName>
    <definedName name="solver_lhs5" localSheetId="0" hidden="1">'Max Flow LP'!$D$14</definedName>
    <definedName name="solver_lhs6" localSheetId="2" hidden="1">'Dual Max Flow LP'!$C$15</definedName>
    <definedName name="solver_lhs6" localSheetId="0" hidden="1">'Max Flow LP'!$D$15</definedName>
    <definedName name="solver_lhs7" localSheetId="2" hidden="1">'Dual Max Flow LP'!$C$16</definedName>
    <definedName name="solver_lhs7" localSheetId="0" hidden="1">'Max Flow LP'!$D$16</definedName>
    <definedName name="solver_lhs8" localSheetId="2" hidden="1">'Dual Max Flow LP'!$C$17</definedName>
    <definedName name="solver_lhs8" localSheetId="0" hidden="1">'Max Flow LP'!$D$18</definedName>
    <definedName name="solver_lhs9" localSheetId="2" hidden="1">'Dual Max Flow LP'!$C$18</definedName>
    <definedName name="solver_lhs9" localSheetId="0" hidden="1">'Max Flow LP'!$D$19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13</definedName>
    <definedName name="solver_num" localSheetId="0" hidden="1">17</definedName>
    <definedName name="solver_nwt" localSheetId="2" hidden="1">1</definedName>
    <definedName name="solver_nwt" localSheetId="0" hidden="1">1</definedName>
    <definedName name="solver_opt" localSheetId="2" hidden="1">'Dual Max Flow LP'!$C$3</definedName>
    <definedName name="solver_opt" localSheetId="0" hidden="1">'Max Flow LP'!$C$2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1</definedName>
    <definedName name="solver_rel10" localSheetId="2" hidden="1">3</definedName>
    <definedName name="solver_rel10" localSheetId="0" hidden="1">2</definedName>
    <definedName name="solver_rel11" localSheetId="2" hidden="1">3</definedName>
    <definedName name="solver_rel11" localSheetId="0" hidden="1">2</definedName>
    <definedName name="solver_rel12" localSheetId="2" hidden="1">3</definedName>
    <definedName name="solver_rel12" localSheetId="0" hidden="1">2</definedName>
    <definedName name="solver_rel13" localSheetId="2" hidden="1">3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2" hidden="1">3</definedName>
    <definedName name="solver_rel2" localSheetId="0" hidden="1">1</definedName>
    <definedName name="solver_rel3" localSheetId="2" hidden="1">3</definedName>
    <definedName name="solver_rel3" localSheetId="0" hidden="1">1</definedName>
    <definedName name="solver_rel4" localSheetId="2" hidden="1">3</definedName>
    <definedName name="solver_rel4" localSheetId="0" hidden="1">1</definedName>
    <definedName name="solver_rel5" localSheetId="2" hidden="1">3</definedName>
    <definedName name="solver_rel5" localSheetId="0" hidden="1">1</definedName>
    <definedName name="solver_rel6" localSheetId="2" hidden="1">3</definedName>
    <definedName name="solver_rel6" localSheetId="0" hidden="1">1</definedName>
    <definedName name="solver_rel7" localSheetId="2" hidden="1">3</definedName>
    <definedName name="solver_rel7" localSheetId="0" hidden="1">1</definedName>
    <definedName name="solver_rel8" localSheetId="2" hidden="1">3</definedName>
    <definedName name="solver_rel8" localSheetId="0" hidden="1">2</definedName>
    <definedName name="solver_rel9" localSheetId="2" hidden="1">3</definedName>
    <definedName name="solver_rel9" localSheetId="0" hidden="1">2</definedName>
    <definedName name="solver_rhs1" localSheetId="2" hidden="1">'Dual Max Flow LP'!$D$10</definedName>
    <definedName name="solver_rhs1" localSheetId="0" hidden="1">'Max Flow LP'!$C$10</definedName>
    <definedName name="solver_rhs10" localSheetId="2" hidden="1">'Dual Max Flow LP'!$D$19</definedName>
    <definedName name="solver_rhs10" localSheetId="0" hidden="1">'Max Flow LP'!$C$20</definedName>
    <definedName name="solver_rhs11" localSheetId="2" hidden="1">'Dual Max Flow LP'!$D$20</definedName>
    <definedName name="solver_rhs11" localSheetId="0" hidden="1">'Max Flow LP'!$C$21</definedName>
    <definedName name="solver_rhs12" localSheetId="2" hidden="1">'Dual Max Flow LP'!$D$21</definedName>
    <definedName name="solver_rhs12" localSheetId="0" hidden="1">'Max Flow LP'!$C$22</definedName>
    <definedName name="solver_rhs13" localSheetId="2" hidden="1">'Dual Max Flow LP'!$D$9</definedName>
    <definedName name="solver_rhs13" localSheetId="0" hidden="1">'Max Flow LP'!$C$5</definedName>
    <definedName name="solver_rhs14" localSheetId="0" hidden="1">'Max Flow LP'!$C$6</definedName>
    <definedName name="solver_rhs15" localSheetId="0" hidden="1">'Max Flow LP'!$C$7</definedName>
    <definedName name="solver_rhs16" localSheetId="0" hidden="1">'Max Flow LP'!$C$8</definedName>
    <definedName name="solver_rhs17" localSheetId="0" hidden="1">'Max Flow LP'!$C$9</definedName>
    <definedName name="solver_rhs18" localSheetId="0" hidden="1">'Max Flow LP'!$C$9</definedName>
    <definedName name="solver_rhs19" localSheetId="0" hidden="1">'Max Flow LP'!$C$9</definedName>
    <definedName name="solver_rhs2" localSheetId="2" hidden="1">'Dual Max Flow LP'!$D$11</definedName>
    <definedName name="solver_rhs2" localSheetId="0" hidden="1">'Max Flow LP'!$C$11</definedName>
    <definedName name="solver_rhs3" localSheetId="2" hidden="1">'Dual Max Flow LP'!$D$12</definedName>
    <definedName name="solver_rhs3" localSheetId="0" hidden="1">'Max Flow LP'!$C$12</definedName>
    <definedName name="solver_rhs4" localSheetId="2" hidden="1">'Dual Max Flow LP'!$D$13</definedName>
    <definedName name="solver_rhs4" localSheetId="0" hidden="1">'Max Flow LP'!$C$13</definedName>
    <definedName name="solver_rhs5" localSheetId="2" hidden="1">'Dual Max Flow LP'!$D$14</definedName>
    <definedName name="solver_rhs5" localSheetId="0" hidden="1">'Max Flow LP'!$C$14</definedName>
    <definedName name="solver_rhs6" localSheetId="2" hidden="1">'Dual Max Flow LP'!$D$15</definedName>
    <definedName name="solver_rhs6" localSheetId="0" hidden="1">'Max Flow LP'!$C$15</definedName>
    <definedName name="solver_rhs7" localSheetId="2" hidden="1">'Dual Max Flow LP'!$D$16</definedName>
    <definedName name="solver_rhs7" localSheetId="0" hidden="1">'Max Flow LP'!$C$16</definedName>
    <definedName name="solver_rhs8" localSheetId="2" hidden="1">'Dual Max Flow LP'!$D$17</definedName>
    <definedName name="solver_rhs8" localSheetId="0" hidden="1">'Max Flow LP'!$C$18</definedName>
    <definedName name="solver_rhs9" localSheetId="2" hidden="1">'Dual Max Flow LP'!$D$18</definedName>
    <definedName name="solver_rhs9" localSheetId="0" hidden="1">'Max Flow LP'!$C$19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6" i="2"/>
  <c r="C17" i="2"/>
  <c r="C15" i="2"/>
  <c r="C14" i="2"/>
  <c r="C13" i="2"/>
  <c r="C12" i="2"/>
  <c r="C11" i="2"/>
  <c r="C10" i="2"/>
  <c r="C9" i="2"/>
  <c r="C3" i="2"/>
  <c r="D17" i="1"/>
  <c r="D23" i="1"/>
  <c r="C2" i="1" s="1"/>
  <c r="C23" i="1" s="1"/>
  <c r="D22" i="1"/>
  <c r="D21" i="1"/>
  <c r="D20" i="1"/>
  <c r="D19" i="1"/>
  <c r="D18" i="1"/>
  <c r="C17" i="1" l="1"/>
</calcChain>
</file>

<file path=xl/sharedStrings.xml><?xml version="1.0" encoding="utf-8"?>
<sst xmlns="http://schemas.openxmlformats.org/spreadsheetml/2006/main" count="115" uniqueCount="99">
  <si>
    <t>Maximize</t>
  </si>
  <si>
    <t>Constraints</t>
  </si>
  <si>
    <t>Xsv</t>
  </si>
  <si>
    <t>Xsu</t>
  </si>
  <si>
    <t>Xsw</t>
  </si>
  <si>
    <t>Xux</t>
  </si>
  <si>
    <t>Xvu</t>
  </si>
  <si>
    <t>Xvw</t>
  </si>
  <si>
    <t>Xvx</t>
  </si>
  <si>
    <t>Xvy</t>
  </si>
  <si>
    <t>Xxt</t>
  </si>
  <si>
    <t>Xyt</t>
  </si>
  <si>
    <t>Xwy</t>
  </si>
  <si>
    <t>Xyx</t>
  </si>
  <si>
    <t>NodeS</t>
  </si>
  <si>
    <t>Limits</t>
  </si>
  <si>
    <t>NodeU</t>
  </si>
  <si>
    <t>NodeV</t>
  </si>
  <si>
    <t>NodeW</t>
  </si>
  <si>
    <t>NodeX</t>
  </si>
  <si>
    <t>NodeY</t>
  </si>
  <si>
    <t>NodeT</t>
  </si>
  <si>
    <t>F</t>
  </si>
  <si>
    <t>Values</t>
  </si>
  <si>
    <t>Min</t>
  </si>
  <si>
    <t>Value</t>
  </si>
  <si>
    <t>Decision Variables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</si>
  <si>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</si>
  <si>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</si>
  <si>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</si>
  <si>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</si>
  <si>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</si>
  <si>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</si>
  <si>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</si>
  <si>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</si>
  <si>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</si>
  <si>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</si>
  <si>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</si>
  <si>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</si>
  <si>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Diff X</t>
  </si>
  <si>
    <t>Xs</t>
  </si>
  <si>
    <t>Xu</t>
  </si>
  <si>
    <t>Xv</t>
  </si>
  <si>
    <t>Xw</t>
  </si>
  <si>
    <t>Xx</t>
  </si>
  <si>
    <t>Xy</t>
  </si>
  <si>
    <t>Xt</t>
  </si>
  <si>
    <t>Microsoft Excel 16.0 Sensitivity Report</t>
  </si>
  <si>
    <t>Worksheet: [Group_I_Max_Flow_LP.xlsx]Max Flow LP</t>
  </si>
  <si>
    <t>Report Created: 05/12/2017 13:08:54</t>
  </si>
  <si>
    <t>Variable Cells</t>
  </si>
  <si>
    <t>Cell</t>
  </si>
  <si>
    <t>Name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</si>
  <si>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</si>
  <si>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</si>
  <si>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</si>
  <si>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</si>
  <si>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</si>
  <si>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</si>
  <si>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</si>
  <si>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</si>
  <si>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</si>
  <si>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</si>
  <si>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</si>
  <si>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</si>
  <si>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$D$5</t>
  </si>
  <si>
    <t>Xsv Values</t>
  </si>
  <si>
    <t>$D$6</t>
  </si>
  <si>
    <t>Xsu Values</t>
  </si>
  <si>
    <t>$D$7</t>
  </si>
  <si>
    <t>Xsw Values</t>
  </si>
  <si>
    <t>$D$8</t>
  </si>
  <si>
    <t>Xux Values</t>
  </si>
  <si>
    <t>$D$9</t>
  </si>
  <si>
    <t>Xvu Values</t>
  </si>
  <si>
    <t>$D$10</t>
  </si>
  <si>
    <t>Xvw Values</t>
  </si>
  <si>
    <t>$D$11</t>
  </si>
  <si>
    <t>Xvx Values</t>
  </si>
  <si>
    <t>$D$12</t>
  </si>
  <si>
    <t>Xvy Values</t>
  </si>
  <si>
    <t>$D$13</t>
  </si>
  <si>
    <t>Xxt Values</t>
  </si>
  <si>
    <t>$D$14</t>
  </si>
  <si>
    <t>Xyt Values</t>
  </si>
  <si>
    <t>$D$15</t>
  </si>
  <si>
    <t>Xwy Values</t>
  </si>
  <si>
    <t>$D$16</t>
  </si>
  <si>
    <t>Xyx Values</t>
  </si>
  <si>
    <t>$D$18</t>
  </si>
  <si>
    <t>NodeU Values</t>
  </si>
  <si>
    <t>$D$19</t>
  </si>
  <si>
    <t>NodeV Values</t>
  </si>
  <si>
    <t>$D$20</t>
  </si>
  <si>
    <t>NodeW Values</t>
  </si>
  <si>
    <t>$D$21</t>
  </si>
  <si>
    <t>NodeX Values</t>
  </si>
  <si>
    <t>$D$22</t>
  </si>
  <si>
    <t>NodeY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</si>
</sst>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E+00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1" fillId="2" borderId="1" xfId="1" applyBorder="1"/>
    <xf numFmtId="0" fontId="2" fillId="2" borderId="1" xfId="1" applyFont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5" fontId="0" fillId="0" borderId="4" xfId="0" applyNumberFormat="1" applyFill="1" applyBorder="1" applyAlignment="1"/>
    <xf numFmtId="0" fontId="0" fillId="3" borderId="4" xfId="0" applyFill="1" applyBorder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273D-7268-458C-82CC-85158D5B4A73}">
  <dimension ref="B1:D23"/>
  <sheetViews>
    <sheetView tabSelected="1" topLeftCell="A7" zoomScaleNormal="100" workbookViewId="0">
      <selection activeCell="D5" sqref="D5"/>
    </sheetView>
  </sheetViews>
  <sheetFormatPr defaultRowHeight="15" x14ac:dyDescent="0.25"/>
  <cols>
    <col min="2" max="2" width="11.7109375" customWidth="1"/>
  </cols>
  <sheetData>
    <row r="1" spans="2:4" x14ac:dyDescent="0.25">
      <c r="C1" s="3" t="s">
        <v>22</v>
      </c>
    </row>
    <row r="2" spans="2:4" x14ac:dyDescent="0.25">
      <c r="B2" s="3" t="s">
        <v>0</v>
      </c>
      <c r="C2">
        <f>D23</f>
        <v>11</v>
      </c>
    </row>
    <row r="4" spans="2:4" x14ac:dyDescent="0.25">
      <c r="B4" s="3" t="s">
        <v>1</v>
      </c>
      <c r="C4" s="3" t="s">
        <v>15</v>
      </c>
      <c r="D4" s="3" t="s">
        <v>23</v>
      </c>
    </row>
    <row r="5" spans="2:4" x14ac:dyDescent="0.25">
      <c r="B5" s="3" t="s">
        <v>2</v>
      </c>
      <c r="C5" s="4">
        <v>13</v>
      </c>
      <c r="D5" s="4">
        <v>5</v>
      </c>
    </row>
    <row r="6" spans="2:4" x14ac:dyDescent="0.25">
      <c r="B6" s="3" t="s">
        <v>3</v>
      </c>
      <c r="C6" s="4">
        <v>5</v>
      </c>
      <c r="D6" s="4">
        <v>3</v>
      </c>
    </row>
    <row r="7" spans="2:4" x14ac:dyDescent="0.25">
      <c r="B7" s="3" t="s">
        <v>4</v>
      </c>
      <c r="C7" s="4">
        <v>3</v>
      </c>
      <c r="D7" s="4">
        <v>3</v>
      </c>
    </row>
    <row r="8" spans="2:4" x14ac:dyDescent="0.25">
      <c r="B8" s="3" t="s">
        <v>5</v>
      </c>
      <c r="C8" s="4">
        <v>3</v>
      </c>
      <c r="D8" s="4">
        <v>3</v>
      </c>
    </row>
    <row r="9" spans="2:4" x14ac:dyDescent="0.25">
      <c r="B9" s="3" t="s">
        <v>6</v>
      </c>
      <c r="C9" s="4">
        <v>7</v>
      </c>
      <c r="D9" s="4">
        <v>0</v>
      </c>
    </row>
    <row r="10" spans="2:4" x14ac:dyDescent="0.25">
      <c r="B10" s="3" t="s">
        <v>7</v>
      </c>
      <c r="C10" s="4">
        <v>5</v>
      </c>
      <c r="D10" s="4">
        <v>1</v>
      </c>
    </row>
    <row r="11" spans="2:4" x14ac:dyDescent="0.25">
      <c r="B11" s="3" t="s">
        <v>8</v>
      </c>
      <c r="C11" s="4">
        <v>2</v>
      </c>
      <c r="D11" s="4">
        <v>2</v>
      </c>
    </row>
    <row r="12" spans="2:4" x14ac:dyDescent="0.25">
      <c r="B12" s="3" t="s">
        <v>9</v>
      </c>
      <c r="C12" s="4">
        <v>2</v>
      </c>
      <c r="D12" s="4">
        <v>2</v>
      </c>
    </row>
    <row r="13" spans="2:4" x14ac:dyDescent="0.25">
      <c r="B13" s="3" t="s">
        <v>10</v>
      </c>
      <c r="C13" s="4">
        <v>5</v>
      </c>
      <c r="D13" s="4">
        <v>5</v>
      </c>
    </row>
    <row r="14" spans="2:4" x14ac:dyDescent="0.25">
      <c r="B14" s="3" t="s">
        <v>11</v>
      </c>
      <c r="C14" s="4">
        <v>10</v>
      </c>
      <c r="D14" s="4">
        <v>6</v>
      </c>
    </row>
    <row r="15" spans="2:4" x14ac:dyDescent="0.25">
      <c r="B15" s="3" t="s">
        <v>12</v>
      </c>
      <c r="C15" s="4">
        <v>4</v>
      </c>
      <c r="D15" s="4">
        <v>4</v>
      </c>
    </row>
    <row r="16" spans="2:4" x14ac:dyDescent="0.25">
      <c r="B16" s="3" t="s">
        <v>13</v>
      </c>
      <c r="C16" s="4">
        <v>9</v>
      </c>
      <c r="D16" s="4">
        <v>0</v>
      </c>
    </row>
    <row r="17" spans="2:4" x14ac:dyDescent="0.25">
      <c r="B17" s="3" t="s">
        <v>14</v>
      </c>
      <c r="C17" s="4">
        <f>-C2</f>
        <v>-11</v>
      </c>
      <c r="D17" s="4">
        <f>-D5-D6-D7</f>
        <v>-11</v>
      </c>
    </row>
    <row r="18" spans="2:4" x14ac:dyDescent="0.25">
      <c r="B18" s="3" t="s">
        <v>16</v>
      </c>
      <c r="C18" s="4">
        <v>0</v>
      </c>
      <c r="D18" s="4">
        <f>D6+D9-D8</f>
        <v>0</v>
      </c>
    </row>
    <row r="19" spans="2:4" x14ac:dyDescent="0.25">
      <c r="B19" s="3" t="s">
        <v>17</v>
      </c>
      <c r="C19" s="4">
        <v>0</v>
      </c>
      <c r="D19" s="4">
        <f>D5-D9-D10-D12-D11</f>
        <v>0</v>
      </c>
    </row>
    <row r="20" spans="2:4" x14ac:dyDescent="0.25">
      <c r="B20" s="3" t="s">
        <v>18</v>
      </c>
      <c r="C20" s="4">
        <v>0</v>
      </c>
      <c r="D20" s="4">
        <f>D7+D10-D15</f>
        <v>0</v>
      </c>
    </row>
    <row r="21" spans="2:4" x14ac:dyDescent="0.25">
      <c r="B21" s="3" t="s">
        <v>19</v>
      </c>
      <c r="C21" s="4">
        <v>0</v>
      </c>
      <c r="D21" s="4">
        <f>D8+D11+D16-D13</f>
        <v>0</v>
      </c>
    </row>
    <row r="22" spans="2:4" x14ac:dyDescent="0.25">
      <c r="B22" s="3" t="s">
        <v>20</v>
      </c>
      <c r="C22" s="4">
        <v>0</v>
      </c>
      <c r="D22" s="4">
        <f>D12+D15-D14-D16</f>
        <v>0</v>
      </c>
    </row>
    <row r="23" spans="2:4" x14ac:dyDescent="0.25">
      <c r="B23" s="3" t="s">
        <v>21</v>
      </c>
      <c r="C23" s="4">
        <f>C2</f>
        <v>11</v>
      </c>
      <c r="D23" s="4">
        <f>D14+D13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A4E7-4095-43F8-A53F-0050C6036C0A}">
  <dimension ref="A1:H29"/>
  <sheetViews>
    <sheetView showGridLines="0" topLeftCell="A6" zoomScale="115" zoomScaleNormal="115" workbookViewId="0">
      <selection activeCell="G12" sqref="G12"/>
    </sheetView>
  </sheetViews>
  <sheetFormatPr defaultRowHeight="15" x14ac:dyDescent="0.25"/>
  <cols>
    <col min="1" max="1" width="2.28515625" customWidth="1"/>
    <col min="2" max="2" width="6.28515625" bestFit="1" customWidth="1"/>
    <col min="3" max="3" width="14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0.85546875" customWidth="1"/>
    <col min="8" max="8" width="10" bestFit="1" customWidth="1"/>
  </cols>
  <sheetData>
    <row r="1" spans="1:8" x14ac:dyDescent="0.25">
      <c r="A1" s="7" t="s">
        <v>47</v>
      </c>
    </row>
    <row r="2" spans="1:8" x14ac:dyDescent="0.25">
      <c r="A2" s="7" t="s">
        <v>48</v>
      </c>
    </row>
    <row r="3" spans="1:8" x14ac:dyDescent="0.25">
      <c r="A3" s="7" t="s">
        <v>49</v>
      </c>
    </row>
    <row r="6" spans="1:8" ht="15.75" thickBot="1" x14ac:dyDescent="0.3">
      <c r="A6" t="s">
        <v>50</v>
      </c>
    </row>
    <row r="7" spans="1:8" x14ac:dyDescent="0.25">
      <c r="B7" s="10"/>
      <c r="C7" s="10"/>
      <c r="D7" s="10" t="s">
        <v>53</v>
      </c>
      <c r="E7" s="10" t="s">
        <v>54</v>
      </c>
      <c r="F7" s="10" t="s">
        <v>56</v>
      </c>
      <c r="G7" s="10" t="s">
        <v>58</v>
      </c>
      <c r="H7" s="10" t="s">
        <v>58</v>
      </c>
    </row>
    <row r="8" spans="1:8" ht="15.75" thickBot="1" x14ac:dyDescent="0.3">
      <c r="B8" s="11" t="s">
        <v>51</v>
      </c>
      <c r="C8" s="11" t="s">
        <v>52</v>
      </c>
      <c r="D8" s="11" t="s">
        <v>25</v>
      </c>
      <c r="E8" s="11" t="s">
        <v>55</v>
      </c>
      <c r="F8" s="11" t="s">
        <v>57</v>
      </c>
      <c r="G8" s="11" t="s">
        <v>59</v>
      </c>
      <c r="H8" s="11" t="s">
        <v>60</v>
      </c>
    </row>
    <row r="9" spans="1:8" x14ac:dyDescent="0.25">
      <c r="B9" s="8" t="s">
        <v>65</v>
      </c>
      <c r="C9" s="8" t="s">
        <v>66</v>
      </c>
      <c r="D9" s="8">
        <v>5</v>
      </c>
      <c r="E9" s="8">
        <v>0</v>
      </c>
      <c r="F9" s="8">
        <v>0</v>
      </c>
      <c r="G9" s="8">
        <v>0</v>
      </c>
      <c r="H9" s="8">
        <v>1</v>
      </c>
    </row>
    <row r="10" spans="1:8" x14ac:dyDescent="0.25">
      <c r="B10" s="8" t="s">
        <v>67</v>
      </c>
      <c r="C10" s="8" t="s">
        <v>68</v>
      </c>
      <c r="D10" s="8">
        <v>3</v>
      </c>
      <c r="E10" s="8">
        <v>0</v>
      </c>
      <c r="F10" s="8">
        <v>0</v>
      </c>
      <c r="G10" s="12">
        <v>1E+30</v>
      </c>
      <c r="H10" s="8">
        <v>0</v>
      </c>
    </row>
    <row r="11" spans="1:8" x14ac:dyDescent="0.25">
      <c r="B11" s="8" t="s">
        <v>69</v>
      </c>
      <c r="C11" s="8" t="s">
        <v>70</v>
      </c>
      <c r="D11" s="8">
        <v>3</v>
      </c>
      <c r="E11" s="8">
        <v>0</v>
      </c>
      <c r="F11" s="8">
        <v>0</v>
      </c>
      <c r="G11" s="12">
        <v>1E+30</v>
      </c>
      <c r="H11" s="8">
        <v>0</v>
      </c>
    </row>
    <row r="12" spans="1:8" x14ac:dyDescent="0.25">
      <c r="B12" s="8" t="s">
        <v>71</v>
      </c>
      <c r="C12" s="13" t="s">
        <v>72</v>
      </c>
      <c r="D12" s="8">
        <v>3</v>
      </c>
      <c r="E12" s="13">
        <v>1</v>
      </c>
      <c r="F12" s="8">
        <v>0</v>
      </c>
      <c r="G12" s="12">
        <v>1E+30</v>
      </c>
      <c r="H12" s="8">
        <v>1</v>
      </c>
    </row>
    <row r="13" spans="1:8" x14ac:dyDescent="0.25">
      <c r="B13" s="8" t="s">
        <v>73</v>
      </c>
      <c r="C13" s="8" t="s">
        <v>74</v>
      </c>
      <c r="D13" s="8">
        <v>0</v>
      </c>
      <c r="E13" s="8">
        <v>0</v>
      </c>
      <c r="F13" s="8">
        <v>0</v>
      </c>
      <c r="G13" s="12">
        <v>0</v>
      </c>
      <c r="H13" s="8">
        <v>1E+30</v>
      </c>
    </row>
    <row r="14" spans="1:8" x14ac:dyDescent="0.25">
      <c r="B14" s="8" t="s">
        <v>75</v>
      </c>
      <c r="C14" s="8" t="s">
        <v>76</v>
      </c>
      <c r="D14" s="8">
        <v>1</v>
      </c>
      <c r="E14" s="8">
        <v>0</v>
      </c>
      <c r="F14" s="8">
        <v>0</v>
      </c>
      <c r="G14" s="8">
        <v>0</v>
      </c>
      <c r="H14" s="8">
        <v>1</v>
      </c>
    </row>
    <row r="15" spans="1:8" x14ac:dyDescent="0.25">
      <c r="B15" s="8" t="s">
        <v>77</v>
      </c>
      <c r="C15" s="13" t="s">
        <v>78</v>
      </c>
      <c r="D15" s="8">
        <v>2</v>
      </c>
      <c r="E15" s="13">
        <v>1</v>
      </c>
      <c r="F15" s="8">
        <v>0</v>
      </c>
      <c r="G15" s="8">
        <v>1E+30</v>
      </c>
      <c r="H15" s="8">
        <v>1</v>
      </c>
    </row>
    <row r="16" spans="1:8" x14ac:dyDescent="0.25">
      <c r="B16" s="8" t="s">
        <v>79</v>
      </c>
      <c r="C16" s="13" t="s">
        <v>80</v>
      </c>
      <c r="D16" s="8">
        <v>2</v>
      </c>
      <c r="E16" s="13">
        <v>1</v>
      </c>
      <c r="F16" s="8">
        <v>0</v>
      </c>
      <c r="G16" s="8">
        <v>1E+30</v>
      </c>
      <c r="H16" s="8">
        <v>1</v>
      </c>
    </row>
    <row r="17" spans="1:8" x14ac:dyDescent="0.25">
      <c r="B17" s="8" t="s">
        <v>81</v>
      </c>
      <c r="C17" s="8" t="s">
        <v>82</v>
      </c>
      <c r="D17" s="8">
        <v>5</v>
      </c>
      <c r="E17" s="8">
        <v>0</v>
      </c>
      <c r="F17" s="8">
        <v>1</v>
      </c>
      <c r="G17" s="8">
        <v>1E+30</v>
      </c>
      <c r="H17" s="8">
        <v>0</v>
      </c>
    </row>
    <row r="18" spans="1:8" x14ac:dyDescent="0.25">
      <c r="B18" s="8" t="s">
        <v>83</v>
      </c>
      <c r="C18" s="8" t="s">
        <v>84</v>
      </c>
      <c r="D18" s="8">
        <v>6</v>
      </c>
      <c r="E18" s="8">
        <v>0</v>
      </c>
      <c r="F18" s="8">
        <v>1</v>
      </c>
      <c r="G18" s="8">
        <v>0</v>
      </c>
      <c r="H18" s="8">
        <v>1</v>
      </c>
    </row>
    <row r="19" spans="1:8" x14ac:dyDescent="0.25">
      <c r="B19" s="8" t="s">
        <v>85</v>
      </c>
      <c r="C19" s="13" t="s">
        <v>86</v>
      </c>
      <c r="D19" s="8">
        <v>4</v>
      </c>
      <c r="E19" s="13">
        <v>1</v>
      </c>
      <c r="F19" s="8">
        <v>0</v>
      </c>
      <c r="G19" s="8">
        <v>1E+30</v>
      </c>
      <c r="H19" s="8">
        <v>1</v>
      </c>
    </row>
    <row r="20" spans="1:8" ht="15.75" thickBot="1" x14ac:dyDescent="0.3">
      <c r="B20" s="9" t="s">
        <v>87</v>
      </c>
      <c r="C20" s="9" t="s">
        <v>88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</row>
    <row r="22" spans="1:8" ht="15.75" thickBot="1" x14ac:dyDescent="0.3">
      <c r="A22" t="s">
        <v>1</v>
      </c>
    </row>
    <row r="23" spans="1:8" x14ac:dyDescent="0.25">
      <c r="B23" s="10"/>
      <c r="C23" s="10"/>
      <c r="D23" s="10" t="s">
        <v>53</v>
      </c>
      <c r="E23" s="10" t="s">
        <v>61</v>
      </c>
      <c r="F23" s="10" t="s">
        <v>63</v>
      </c>
      <c r="G23" s="10" t="s">
        <v>58</v>
      </c>
      <c r="H23" s="10" t="s">
        <v>58</v>
      </c>
    </row>
    <row r="24" spans="1:8" ht="15.75" thickBot="1" x14ac:dyDescent="0.3">
      <c r="B24" s="11" t="s">
        <v>51</v>
      </c>
      <c r="C24" s="11" t="s">
        <v>52</v>
      </c>
      <c r="D24" s="11" t="s">
        <v>25</v>
      </c>
      <c r="E24" s="11" t="s">
        <v>62</v>
      </c>
      <c r="F24" s="11" t="s">
        <v>64</v>
      </c>
      <c r="G24" s="11" t="s">
        <v>59</v>
      </c>
      <c r="H24" s="11" t="s">
        <v>60</v>
      </c>
    </row>
    <row r="25" spans="1:8" x14ac:dyDescent="0.25">
      <c r="B25" s="8" t="s">
        <v>89</v>
      </c>
      <c r="C25" s="8" t="s">
        <v>90</v>
      </c>
      <c r="D25" s="8">
        <v>0</v>
      </c>
      <c r="E25" s="8">
        <v>0</v>
      </c>
      <c r="F25" s="8">
        <v>0</v>
      </c>
      <c r="G25" s="8">
        <v>2</v>
      </c>
      <c r="H25" s="8">
        <v>3</v>
      </c>
    </row>
    <row r="26" spans="1:8" x14ac:dyDescent="0.25">
      <c r="B26" s="8" t="s">
        <v>91</v>
      </c>
      <c r="C26" s="8" t="s">
        <v>92</v>
      </c>
      <c r="D26" s="8">
        <v>0</v>
      </c>
      <c r="E26" s="8">
        <v>0</v>
      </c>
      <c r="F26" s="8">
        <v>0</v>
      </c>
      <c r="G26" s="8">
        <v>8</v>
      </c>
      <c r="H26" s="8">
        <v>5</v>
      </c>
    </row>
    <row r="27" spans="1:8" x14ac:dyDescent="0.25">
      <c r="B27" s="8" t="s">
        <v>93</v>
      </c>
      <c r="C27" s="8" t="s">
        <v>94</v>
      </c>
      <c r="D27" s="8">
        <v>0</v>
      </c>
      <c r="E27" s="8">
        <v>0</v>
      </c>
      <c r="F27" s="8">
        <v>0</v>
      </c>
      <c r="G27" s="8">
        <v>4</v>
      </c>
      <c r="H27" s="8">
        <v>1</v>
      </c>
    </row>
    <row r="28" spans="1:8" x14ac:dyDescent="0.25">
      <c r="B28" s="8" t="s">
        <v>95</v>
      </c>
      <c r="C28" s="8" t="s">
        <v>96</v>
      </c>
      <c r="D28" s="8">
        <v>0</v>
      </c>
      <c r="E28" s="8">
        <v>-1</v>
      </c>
      <c r="F28" s="8">
        <v>0</v>
      </c>
      <c r="G28" s="8">
        <v>6</v>
      </c>
      <c r="H28" s="8">
        <v>0</v>
      </c>
    </row>
    <row r="29" spans="1:8" ht="15.75" thickBot="1" x14ac:dyDescent="0.3">
      <c r="B29" s="9" t="s">
        <v>97</v>
      </c>
      <c r="C29" s="9" t="s">
        <v>98</v>
      </c>
      <c r="D29" s="9">
        <v>0</v>
      </c>
      <c r="E29" s="9">
        <v>-1</v>
      </c>
      <c r="F29" s="9">
        <v>0</v>
      </c>
      <c r="G29" s="9">
        <v>6</v>
      </c>
      <c r="H29" s="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6C61-4A0E-4D1D-BD89-1BD80B3DE5D3}">
  <dimension ref="B2:K21"/>
  <sheetViews>
    <sheetView workbookViewId="0">
      <selection activeCell="F14" sqref="F14"/>
    </sheetView>
  </sheetViews>
  <sheetFormatPr defaultRowHeight="15" x14ac:dyDescent="0.25"/>
  <cols>
    <col min="2" max="2" width="10.28515625" bestFit="1" customWidth="1"/>
    <col min="3" max="3" width="47.5703125" customWidth="1"/>
    <col min="5" max="5" width="9.5703125" customWidth="1"/>
    <col min="6" max="6" width="17.5703125" bestFit="1" customWidth="1"/>
  </cols>
  <sheetData>
    <row r="2" spans="2:11" x14ac:dyDescent="0.25">
      <c r="C2" s="2" t="s">
        <v>25</v>
      </c>
      <c r="F2" s="5" t="s">
        <v>26</v>
      </c>
      <c r="G2" s="5" t="s">
        <v>23</v>
      </c>
      <c r="J2" s="3" t="s">
        <v>39</v>
      </c>
      <c r="K2" s="1" t="s">
        <v>25</v>
      </c>
    </row>
    <row r="3" spans="2:11" x14ac:dyDescent="0.25">
      <c r="B3" s="2" t="s">
        <v>24</v>
      </c>
      <c r="C3">
        <f>G3*5 + G4*13 + G5*3 +G6*7 + G7*5 + G8*3 +G9*2 +G10*2 +G11*4 + G12*9 + G13*5 + G14*10</f>
        <v>11</v>
      </c>
      <c r="F3" s="6" t="s">
        <v>27</v>
      </c>
      <c r="G3" s="6">
        <v>0</v>
      </c>
      <c r="J3" t="s">
        <v>40</v>
      </c>
      <c r="K3">
        <v>1</v>
      </c>
    </row>
    <row r="4" spans="2:11" x14ac:dyDescent="0.25">
      <c r="F4" s="6" t="s">
        <v>28</v>
      </c>
      <c r="G4" s="6">
        <v>0</v>
      </c>
      <c r="J4" t="s">
        <v>41</v>
      </c>
      <c r="K4">
        <v>1</v>
      </c>
    </row>
    <row r="5" spans="2:11" x14ac:dyDescent="0.25">
      <c r="F5" s="6" t="s">
        <v>29</v>
      </c>
      <c r="G5" s="6">
        <v>0</v>
      </c>
      <c r="J5" t="s">
        <v>42</v>
      </c>
      <c r="K5">
        <v>1</v>
      </c>
    </row>
    <row r="6" spans="2:11" x14ac:dyDescent="0.25">
      <c r="F6" s="6" t="s">
        <v>30</v>
      </c>
      <c r="G6" s="6">
        <v>0</v>
      </c>
      <c r="J6" t="s">
        <v>43</v>
      </c>
      <c r="K6">
        <v>1</v>
      </c>
    </row>
    <row r="7" spans="2:11" x14ac:dyDescent="0.25">
      <c r="F7" s="6" t="s">
        <v>31</v>
      </c>
      <c r="G7" s="6">
        <v>0</v>
      </c>
      <c r="J7" t="s">
        <v>44</v>
      </c>
      <c r="K7">
        <v>0</v>
      </c>
    </row>
    <row r="8" spans="2:11" x14ac:dyDescent="0.25">
      <c r="B8" s="2" t="s">
        <v>1</v>
      </c>
      <c r="C8" s="2" t="s">
        <v>23</v>
      </c>
      <c r="D8" s="2" t="s">
        <v>15</v>
      </c>
      <c r="F8" s="6" t="s">
        <v>32</v>
      </c>
      <c r="G8" s="6">
        <v>1</v>
      </c>
      <c r="J8" t="s">
        <v>45</v>
      </c>
      <c r="K8">
        <v>0</v>
      </c>
    </row>
    <row r="9" spans="2:11" x14ac:dyDescent="0.25">
      <c r="B9">
        <v>1</v>
      </c>
      <c r="C9">
        <f>K4-K3+G3</f>
        <v>0</v>
      </c>
      <c r="D9">
        <v>0</v>
      </c>
      <c r="F9" s="6" t="s">
        <v>33</v>
      </c>
      <c r="G9" s="6">
        <v>1</v>
      </c>
      <c r="J9" t="s">
        <v>46</v>
      </c>
      <c r="K9">
        <v>0</v>
      </c>
    </row>
    <row r="10" spans="2:11" x14ac:dyDescent="0.25">
      <c r="B10">
        <v>2</v>
      </c>
      <c r="C10">
        <f>K5-K3+G4</f>
        <v>0</v>
      </c>
      <c r="D10">
        <v>0</v>
      </c>
      <c r="F10" s="6" t="s">
        <v>34</v>
      </c>
      <c r="G10" s="6">
        <v>1</v>
      </c>
    </row>
    <row r="11" spans="2:11" x14ac:dyDescent="0.25">
      <c r="B11">
        <v>3</v>
      </c>
      <c r="C11">
        <f>K6-K3+G5</f>
        <v>0</v>
      </c>
      <c r="D11">
        <v>0</v>
      </c>
      <c r="F11" s="6" t="s">
        <v>35</v>
      </c>
      <c r="G11" s="6">
        <v>1</v>
      </c>
    </row>
    <row r="12" spans="2:11" x14ac:dyDescent="0.25">
      <c r="B12">
        <v>4</v>
      </c>
      <c r="C12">
        <f>K4-K5+G6</f>
        <v>0</v>
      </c>
      <c r="D12">
        <v>0</v>
      </c>
      <c r="F12" s="6" t="s">
        <v>36</v>
      </c>
      <c r="G12" s="6">
        <v>0</v>
      </c>
    </row>
    <row r="13" spans="2:11" x14ac:dyDescent="0.25">
      <c r="B13">
        <v>5</v>
      </c>
      <c r="C13">
        <f>K6-K5+G7</f>
        <v>0</v>
      </c>
      <c r="D13">
        <v>0</v>
      </c>
      <c r="F13" s="6" t="s">
        <v>37</v>
      </c>
      <c r="G13" s="6">
        <v>0</v>
      </c>
    </row>
    <row r="14" spans="2:11" x14ac:dyDescent="0.25">
      <c r="B14">
        <v>6</v>
      </c>
      <c r="C14">
        <f>K7-K5+G8</f>
        <v>0</v>
      </c>
      <c r="D14">
        <v>0</v>
      </c>
      <c r="F14" s="6" t="s">
        <v>38</v>
      </c>
      <c r="G14" s="6">
        <v>0</v>
      </c>
    </row>
    <row r="15" spans="2:11" x14ac:dyDescent="0.25">
      <c r="B15">
        <v>7</v>
      </c>
      <c r="C15">
        <f>K8-K5+G9</f>
        <v>0</v>
      </c>
      <c r="D15">
        <v>0</v>
      </c>
    </row>
    <row r="16" spans="2:11" x14ac:dyDescent="0.25">
      <c r="B16">
        <v>8</v>
      </c>
      <c r="C16">
        <f>K7-K4+G10</f>
        <v>0</v>
      </c>
      <c r="D16">
        <v>0</v>
      </c>
    </row>
    <row r="17" spans="2:4" x14ac:dyDescent="0.25">
      <c r="B17">
        <v>9</v>
      </c>
      <c r="C17">
        <f>K8-K6+G11</f>
        <v>0</v>
      </c>
      <c r="D17">
        <v>0</v>
      </c>
    </row>
    <row r="18" spans="2:4" x14ac:dyDescent="0.25">
      <c r="B18">
        <v>10</v>
      </c>
      <c r="C18">
        <f>K8-K7+G12</f>
        <v>0</v>
      </c>
      <c r="D18">
        <v>0</v>
      </c>
    </row>
    <row r="19" spans="2:4" x14ac:dyDescent="0.25">
      <c r="B19">
        <v>11</v>
      </c>
      <c r="C19">
        <f>K9-K7+G13</f>
        <v>0</v>
      </c>
      <c r="D19">
        <v>0</v>
      </c>
    </row>
    <row r="20" spans="2:4" x14ac:dyDescent="0.25">
      <c r="B20">
        <v>12</v>
      </c>
      <c r="C20">
        <f>K9-K8+G14</f>
        <v>0</v>
      </c>
      <c r="D20">
        <v>0</v>
      </c>
    </row>
    <row r="21" spans="2:4" x14ac:dyDescent="0.25">
      <c r="B21">
        <v>13</v>
      </c>
      <c r="C21">
        <f>K3-K9</f>
        <v>1</v>
      </c>
      <c r="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Flow LP</vt:lpstr>
      <vt:lpstr>Max Flow Sensitivity Report</vt:lpstr>
      <vt:lpstr>Dual Max Flow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 shea</dc:creator>
  <cp:lastModifiedBy>Rejpal Matharu</cp:lastModifiedBy>
  <dcterms:created xsi:type="dcterms:W3CDTF">2017-12-01T12:47:00Z</dcterms:created>
  <dcterms:modified xsi:type="dcterms:W3CDTF">2017-12-05T13:53:00Z</dcterms:modified>
</cp:coreProperties>
</file>