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Silvia\Documents\Salon\"/>
    </mc:Choice>
  </mc:AlternateContent>
  <bookViews>
    <workbookView xWindow="0" yWindow="0" windowWidth="20490" windowHeight="8235" firstSheet="4" activeTab="6"/>
  </bookViews>
  <sheets>
    <sheet name="Adhesivos" sheetId="13765" r:id="rId1"/>
    <sheet name="Alfajores" sheetId="13754" r:id="rId2"/>
    <sheet name="Bebidas" sheetId="13760" r:id="rId3"/>
    <sheet name="Cafeteria" sheetId="13758" r:id="rId4"/>
    <sheet name="Carpetas" sheetId="13770" r:id="rId5"/>
    <sheet name="Cereales" sheetId="13745" r:id="rId6"/>
    <sheet name="Varios" sheetId="13772" r:id="rId7"/>
    <sheet name="Chocolates" sheetId="13771" r:id="rId8"/>
    <sheet name="Cigarros" sheetId="13743" r:id="rId9"/>
    <sheet name="Cotillon" sheetId="13764" r:id="rId10"/>
    <sheet name="Cuadernos" sheetId="13748" r:id="rId11"/>
    <sheet name="Cueva" sheetId="13747" r:id="rId12"/>
    <sheet name="Formularios" sheetId="13761" r:id="rId13"/>
    <sheet name="Galletas dulces" sheetId="13755" r:id="rId14"/>
    <sheet name="Galletas saladas" sheetId="13757" r:id="rId15"/>
    <sheet name="Lapiceras" sheetId="13767" r:id="rId16"/>
    <sheet name="Listitas de precios" sheetId="13740" r:id="rId17"/>
    <sheet name="Heladeras" sheetId="13746" r:id="rId18"/>
    <sheet name="Medicamentos" sheetId="13739" r:id="rId19"/>
    <sheet name="Merceria" sheetId="13763" r:id="rId20"/>
    <sheet name="Navidad" sheetId="13766" r:id="rId21"/>
    <sheet name="Papeleria" sheetId="13759" r:id="rId22"/>
    <sheet name="Pastillas y Chicles" sheetId="13749" r:id="rId23"/>
    <sheet name="Pilas" sheetId="13751" r:id="rId24"/>
    <sheet name="Regalo" sheetId="13756" r:id="rId25"/>
    <sheet name="Snacks" sheetId="13750" r:id="rId26"/>
    <sheet name="Sobres y Tarjetas" sheetId="13752" r:id="rId27"/>
    <sheet name="Tecnologia" sheetId="13762" r:id="rId28"/>
    <sheet name="Yerba" sheetId="13753" r:id="rId29"/>
  </sheets>
  <externalReferences>
    <externalReference r:id="rId30"/>
  </externalReferences>
  <definedNames>
    <definedName name="_xlnm.Print_Area" localSheetId="0">Adhesivos!$A$1:$D$33</definedName>
    <definedName name="_xlnm.Print_Area" localSheetId="1">Alfajores!$A$1:$D$53</definedName>
    <definedName name="_xlnm.Print_Area" localSheetId="2">Bebidas!$A$1:$H$53</definedName>
    <definedName name="_xlnm.Print_Area" localSheetId="3">Cafeteria!$A$1:$D$34</definedName>
    <definedName name="_xlnm.Print_Area" localSheetId="9">Cotillon!$A$1:$C$39</definedName>
    <definedName name="_xlnm.Print_Area" localSheetId="11">Cueva!$A$1:$I$53</definedName>
    <definedName name="_xlnm.Print_Area" localSheetId="16">'Listitas de precios'!$A$1:$I$43</definedName>
    <definedName name="_xlnm.Print_Area" localSheetId="18">Medicamentos!$A$1:$E$60</definedName>
    <definedName name="_xlnm.Print_Area" localSheetId="20">Navidad!$A$1:$C$24</definedName>
    <definedName name="_xlnm.Print_Area" localSheetId="21">Papeleria!$A$1:$C$43</definedName>
    <definedName name="_xlnm.Print_Area" localSheetId="24">Regalo!$A$1:$C$41</definedName>
    <definedName name="_xlnm.Print_Area" localSheetId="27">Tecnologia!$A$1:$C$28</definedName>
    <definedName name="BARBE">#REF!</definedName>
    <definedName name="CHARTEO">'[1]REPORTS AEREOS'!$B$10</definedName>
    <definedName name="COM.INTERNACIONEALES">'[1]REPORTS AEREOS'!$C$11</definedName>
    <definedName name="COM.PTEAEREO">'[1]REPORTS AEREOS'!$C$12</definedName>
    <definedName name="DIRECTORES">'[1]REPORTS AEREOS'!$B$7</definedName>
    <definedName name="GS.REPRESENT.">'[1]REPORTS AEREOS'!$B$6</definedName>
    <definedName name="INTERNACIONALES">'[1]REPORTS AEREOS'!$B$4</definedName>
    <definedName name="PUENTEAEREO">'[1]REPORTS AEREOS'!$B$5</definedName>
    <definedName name="T.C.">#REF!</definedName>
  </definedNames>
  <calcPr calcId="171027"/>
</workbook>
</file>

<file path=xl/calcChain.xml><?xml version="1.0" encoding="utf-8"?>
<calcChain xmlns="http://schemas.openxmlformats.org/spreadsheetml/2006/main">
  <c r="E27" i="13740" l="1"/>
  <c r="E28" i="13740"/>
  <c r="E29" i="13740"/>
  <c r="E30" i="13740"/>
  <c r="E31" i="13740"/>
  <c r="E32" i="13740"/>
  <c r="E33" i="13740"/>
  <c r="E34" i="13740"/>
  <c r="I5" i="13740" l="1"/>
  <c r="H5" i="13740"/>
  <c r="I4" i="13740"/>
  <c r="H4" i="13740"/>
  <c r="G4" i="13740"/>
  <c r="B19" i="13740"/>
  <c r="A19" i="13740"/>
  <c r="B18" i="13740"/>
  <c r="A18" i="13740"/>
  <c r="B17" i="13740"/>
  <c r="A17" i="13740"/>
  <c r="D34" i="13740" l="1"/>
  <c r="D33" i="13740"/>
  <c r="D32" i="13740"/>
  <c r="D31" i="13740"/>
  <c r="D30" i="13740"/>
  <c r="D29" i="13740"/>
  <c r="D28" i="13740"/>
  <c r="D27" i="13740"/>
  <c r="E21" i="13740"/>
  <c r="D21" i="13740"/>
  <c r="E20" i="13740"/>
  <c r="D20" i="13740"/>
  <c r="E19" i="13740"/>
  <c r="D19" i="13740"/>
  <c r="E18" i="13740"/>
  <c r="D18" i="13740"/>
  <c r="E17" i="13740"/>
  <c r="D17" i="13740"/>
  <c r="E16" i="13740"/>
  <c r="D16" i="13740"/>
  <c r="E15" i="13740"/>
  <c r="D15" i="13740"/>
  <c r="E14" i="13740"/>
  <c r="D14" i="13740"/>
  <c r="E13" i="13740"/>
  <c r="D13" i="13740"/>
  <c r="D12" i="13740"/>
  <c r="E11" i="13740"/>
  <c r="D11" i="13740"/>
  <c r="E10" i="13740"/>
  <c r="D10" i="13740"/>
  <c r="E9" i="13740"/>
  <c r="D9" i="13740"/>
  <c r="E8" i="13740"/>
  <c r="D8" i="13740"/>
  <c r="E7" i="13740"/>
  <c r="D7" i="13740"/>
  <c r="E6" i="13740"/>
  <c r="D6" i="13740"/>
  <c r="E5" i="13740"/>
  <c r="D5" i="13740"/>
  <c r="E4" i="13740"/>
  <c r="D4" i="13740"/>
  <c r="E3" i="13740"/>
  <c r="D3" i="13740"/>
  <c r="I29" i="13740" l="1"/>
  <c r="G29" i="13740"/>
  <c r="I28" i="13740"/>
  <c r="G28" i="13740"/>
  <c r="I27" i="13740"/>
  <c r="G27" i="13740"/>
  <c r="I25" i="13740"/>
  <c r="H25" i="13740"/>
  <c r="G25" i="13740"/>
  <c r="I24" i="13740"/>
  <c r="H24" i="13740"/>
  <c r="G24" i="13740"/>
  <c r="I23" i="13740"/>
  <c r="H23" i="13740"/>
  <c r="G23" i="13740"/>
  <c r="I22" i="13740"/>
  <c r="H22" i="13740"/>
  <c r="G22" i="13740"/>
  <c r="I21" i="13740"/>
  <c r="H21" i="13740"/>
  <c r="G21" i="13740"/>
  <c r="I20" i="13740"/>
  <c r="H20" i="13740"/>
  <c r="G20" i="13740"/>
  <c r="I19" i="13740"/>
  <c r="H19" i="13740"/>
  <c r="G19" i="13740"/>
  <c r="I18" i="13740"/>
  <c r="H18" i="13740"/>
  <c r="G18" i="13740"/>
  <c r="I17" i="13740"/>
  <c r="H17" i="13740"/>
  <c r="G17" i="13740"/>
  <c r="I16" i="13740"/>
  <c r="H16" i="13740"/>
  <c r="G16" i="13740"/>
  <c r="I15" i="13740"/>
  <c r="H15" i="13740"/>
  <c r="G15" i="13740"/>
  <c r="I14" i="13740"/>
  <c r="H14" i="13740"/>
  <c r="G14" i="13740"/>
  <c r="I13" i="13740"/>
  <c r="H13" i="13740"/>
  <c r="G13" i="13740"/>
  <c r="I12" i="13740"/>
  <c r="H12" i="13740"/>
  <c r="G12" i="13740"/>
  <c r="I11" i="13740"/>
  <c r="H11" i="13740"/>
  <c r="G11" i="13740"/>
  <c r="I10" i="13740"/>
  <c r="H10" i="13740"/>
  <c r="G10" i="13740"/>
  <c r="I9" i="13740"/>
  <c r="H9" i="13740"/>
  <c r="G9" i="13740"/>
  <c r="I8" i="13740"/>
  <c r="H8" i="13740"/>
  <c r="I7" i="13740"/>
  <c r="H7" i="13740"/>
  <c r="G7" i="13740"/>
  <c r="I6" i="13740"/>
  <c r="H6" i="13740"/>
  <c r="G6" i="13740"/>
  <c r="I3" i="13740"/>
  <c r="H3" i="13740"/>
  <c r="I2" i="13740"/>
  <c r="H2" i="13740"/>
  <c r="G2" i="13740"/>
  <c r="B45" i="13740"/>
  <c r="A45" i="13740"/>
  <c r="B44" i="13740"/>
  <c r="A44" i="13740"/>
  <c r="B43" i="13740"/>
  <c r="A43" i="13740"/>
  <c r="B42" i="13740"/>
  <c r="A42" i="13740"/>
  <c r="B41" i="13740"/>
  <c r="A41" i="13740"/>
  <c r="B40" i="13740"/>
  <c r="A40" i="13740"/>
  <c r="B39" i="13740"/>
  <c r="A39" i="13740"/>
  <c r="B38" i="13740"/>
  <c r="A38" i="13740"/>
  <c r="B37" i="13740"/>
  <c r="A37" i="13740"/>
  <c r="B36" i="13740"/>
  <c r="A36" i="13740"/>
  <c r="B35" i="13740"/>
  <c r="A35" i="13740"/>
  <c r="B33" i="13740"/>
  <c r="A33" i="13740"/>
  <c r="B32" i="13740"/>
  <c r="A32" i="13740"/>
  <c r="B31" i="13740"/>
  <c r="A31" i="13740"/>
  <c r="B30" i="13740"/>
  <c r="A30" i="13740"/>
  <c r="B29" i="13740"/>
  <c r="A29" i="13740"/>
  <c r="B28" i="13740"/>
  <c r="A28" i="13740"/>
  <c r="B27" i="13740"/>
  <c r="A27" i="13740"/>
  <c r="B26" i="13740"/>
  <c r="A26" i="13740"/>
  <c r="B25" i="13740"/>
  <c r="A25" i="13740"/>
  <c r="B24" i="13740"/>
  <c r="A24" i="13740"/>
  <c r="B23" i="13740"/>
  <c r="A23" i="13740"/>
  <c r="B22" i="13740"/>
  <c r="A22" i="13740"/>
  <c r="B16" i="13740"/>
  <c r="A16" i="13740"/>
  <c r="B15" i="13740"/>
  <c r="A15" i="13740"/>
  <c r="B13" i="13740"/>
  <c r="A13" i="13740"/>
  <c r="B12" i="13740"/>
  <c r="A12" i="13740"/>
  <c r="B11" i="13740"/>
  <c r="A11" i="13740"/>
  <c r="B10" i="13740"/>
  <c r="A10" i="13740"/>
  <c r="B9" i="13740"/>
  <c r="A9" i="13740"/>
  <c r="B8" i="13740"/>
  <c r="A8" i="13740"/>
  <c r="B7" i="13740"/>
  <c r="A7" i="13740"/>
  <c r="B6" i="13740"/>
  <c r="A6" i="13740"/>
  <c r="B5" i="13740"/>
  <c r="A5" i="13740"/>
  <c r="B4" i="13740"/>
  <c r="A4" i="13740"/>
  <c r="B3" i="13740"/>
  <c r="A3" i="13740"/>
  <c r="B2" i="13740"/>
  <c r="A2" i="13740"/>
  <c r="E2" i="13740"/>
  <c r="D2" i="13740"/>
  <c r="E26" i="13740"/>
  <c r="D26" i="13740"/>
  <c r="C58" i="13739" l="1"/>
  <c r="C50" i="13739" l="1"/>
  <c r="C51" i="13739"/>
  <c r="C52" i="13739"/>
  <c r="C55" i="13739"/>
  <c r="C48" i="13739"/>
  <c r="P45" i="13739"/>
  <c r="C45" i="13739" s="1"/>
  <c r="Q59" i="13739"/>
  <c r="Q43" i="13739"/>
  <c r="D5" i="13739" l="1"/>
  <c r="C6" i="13739"/>
  <c r="D6" i="13739"/>
  <c r="D7" i="13739"/>
  <c r="C8" i="13739"/>
  <c r="D8" i="13739"/>
  <c r="D9" i="13739"/>
  <c r="D10" i="13739"/>
  <c r="D11" i="13739"/>
  <c r="D12" i="13739"/>
  <c r="C13" i="13739"/>
  <c r="D13" i="13739"/>
  <c r="C14" i="13739"/>
  <c r="D14" i="13739"/>
  <c r="C15" i="13739"/>
  <c r="D15" i="13739"/>
  <c r="D16" i="13739"/>
  <c r="D17" i="13739"/>
  <c r="C18" i="13739"/>
  <c r="D18" i="13739"/>
  <c r="D19" i="13739"/>
  <c r="C20" i="13739"/>
  <c r="D20" i="13739"/>
  <c r="C21" i="13739"/>
  <c r="D21" i="13739"/>
  <c r="C22" i="13739"/>
  <c r="D22" i="13739"/>
  <c r="D23" i="13739"/>
  <c r="D4" i="13739"/>
  <c r="B13" i="13739"/>
  <c r="B14" i="13739"/>
  <c r="B15" i="13739"/>
  <c r="B16" i="13739"/>
  <c r="B17" i="13739"/>
  <c r="B18" i="13739"/>
  <c r="B19" i="13739"/>
  <c r="B20" i="13739"/>
  <c r="B21" i="13739"/>
  <c r="B22" i="13739"/>
  <c r="B23" i="13739"/>
  <c r="B12" i="13739"/>
  <c r="C49" i="13739"/>
  <c r="C12" i="13739" s="1"/>
  <c r="B11" i="13739" l="1"/>
  <c r="B10" i="13739"/>
  <c r="B9" i="13739"/>
  <c r="B8" i="13739"/>
  <c r="B7" i="13739"/>
  <c r="B6" i="13739"/>
  <c r="B5" i="13739"/>
  <c r="B4" i="13739"/>
  <c r="C47" i="13739" l="1"/>
  <c r="C10" i="13739" s="1"/>
  <c r="C11" i="13739"/>
  <c r="C60" i="13739"/>
  <c r="C23" i="13739" s="1"/>
  <c r="C53" i="13739"/>
  <c r="C16" i="13739" s="1"/>
  <c r="C54" i="13739"/>
  <c r="C17" i="13739" s="1"/>
  <c r="C56" i="13739"/>
  <c r="C19" i="13739" s="1"/>
  <c r="C44" i="13739"/>
  <c r="C7" i="13739" s="1"/>
  <c r="C46" i="13739"/>
  <c r="C9" i="13739" s="1"/>
  <c r="C41" i="13739"/>
  <c r="C4" i="13739" s="1"/>
  <c r="C42" i="13739"/>
  <c r="C5" i="13739" s="1"/>
  <c r="G55" i="13739"/>
  <c r="F52" i="13739"/>
  <c r="H59" i="13739"/>
  <c r="J58" i="13739"/>
  <c r="J42" i="13739"/>
  <c r="J41" i="13739"/>
  <c r="H55" i="13739"/>
</calcChain>
</file>

<file path=xl/sharedStrings.xml><?xml version="1.0" encoding="utf-8"?>
<sst xmlns="http://schemas.openxmlformats.org/spreadsheetml/2006/main" count="1031" uniqueCount="863">
  <si>
    <t>CIGARROS</t>
  </si>
  <si>
    <t>MEDICAMENTOS</t>
  </si>
  <si>
    <t>California</t>
  </si>
  <si>
    <t>x 10</t>
  </si>
  <si>
    <t>Unidad</t>
  </si>
  <si>
    <t>Blister</t>
  </si>
  <si>
    <t>Costo</t>
  </si>
  <si>
    <t>x 20</t>
  </si>
  <si>
    <t>Actron 400 x 10</t>
  </si>
  <si>
    <t>Coronado</t>
  </si>
  <si>
    <t>Actron 600 x 10</t>
  </si>
  <si>
    <t>Alikal</t>
  </si>
  <si>
    <t>Fiesta</t>
  </si>
  <si>
    <t>Aspirina forte x 10</t>
  </si>
  <si>
    <t>Aspirina x 10</t>
  </si>
  <si>
    <t>Nevada</t>
  </si>
  <si>
    <t>Aspirinetas x 10</t>
  </si>
  <si>
    <t>Cafiaspirina x 10</t>
  </si>
  <si>
    <t>Marlboro</t>
  </si>
  <si>
    <t>Dorixina x 10</t>
  </si>
  <si>
    <t>Novemina x 10</t>
  </si>
  <si>
    <t>Iceball</t>
  </si>
  <si>
    <t>Perifar 400 x 8</t>
  </si>
  <si>
    <t>Silver mint</t>
  </si>
  <si>
    <t>Perifar 600 x 8</t>
  </si>
  <si>
    <t>Tabaco Cerrito</t>
  </si>
  <si>
    <t>Perifar Cafeina x 8</t>
  </si>
  <si>
    <t>Hojillas Job</t>
  </si>
  <si>
    <t>Perifar Fem x 8</t>
  </si>
  <si>
    <t>Hojillas Atala</t>
  </si>
  <si>
    <t>Perifar Flex x 8</t>
  </si>
  <si>
    <t>Perifar Grip x 8</t>
  </si>
  <si>
    <t>Perifar Grip caliente</t>
  </si>
  <si>
    <t>Perifar Migra x 8</t>
  </si>
  <si>
    <t>Uvasal</t>
  </si>
  <si>
    <t>Zolben x 8</t>
  </si>
  <si>
    <t>Malta lata</t>
  </si>
  <si>
    <t>Guarana 2 lt</t>
  </si>
  <si>
    <t>Yoprole</t>
  </si>
  <si>
    <t>Speed</t>
  </si>
  <si>
    <t>CEREALES</t>
  </si>
  <si>
    <t>Cereal Mix</t>
  </si>
  <si>
    <t>Cereal Mix light</t>
  </si>
  <si>
    <t>Bimbo</t>
  </si>
  <si>
    <t>Ser</t>
  </si>
  <si>
    <t>Cereanola</t>
  </si>
  <si>
    <t>Punta Ballena</t>
  </si>
  <si>
    <t>Ritter</t>
  </si>
  <si>
    <t>Ritter sin azúcar</t>
  </si>
  <si>
    <t>Bagio mini</t>
  </si>
  <si>
    <t>Colet</t>
  </si>
  <si>
    <t>Colet 1 lt</t>
  </si>
  <si>
    <t>Leche 1 lt</t>
  </si>
  <si>
    <t>Yogur con cereales</t>
  </si>
  <si>
    <t>Yogur con frutas</t>
  </si>
  <si>
    <t>HELADERA CHICA</t>
  </si>
  <si>
    <t>Patricia lata</t>
  </si>
  <si>
    <t>Patricia 1 lt</t>
  </si>
  <si>
    <t>Patricia envase</t>
  </si>
  <si>
    <t>Gatorade</t>
  </si>
  <si>
    <t>Merienda Sote</t>
  </si>
  <si>
    <t>Merienda XL</t>
  </si>
  <si>
    <t>Yogur Viva c/cereales</t>
  </si>
  <si>
    <t>Jugo Caputo</t>
  </si>
  <si>
    <t>Yogur Integral</t>
  </si>
  <si>
    <t>Yogur Vital +</t>
  </si>
  <si>
    <t>Yogur Vital + Biotransit</t>
  </si>
  <si>
    <t>Jugo Conaprole 1lt</t>
  </si>
  <si>
    <t>Papel milimetrado</t>
  </si>
  <si>
    <t>Papel centrimetrado</t>
  </si>
  <si>
    <t>Papel cuadriculado</t>
  </si>
  <si>
    <t>Papel crepe</t>
  </si>
  <si>
    <t>Papel afiche</t>
  </si>
  <si>
    <t>Papel manteca</t>
  </si>
  <si>
    <t>Papel cometa</t>
  </si>
  <si>
    <t>Papel sulfito</t>
  </si>
  <si>
    <t>1/8 W</t>
  </si>
  <si>
    <t>Papel Caballito</t>
  </si>
  <si>
    <t>1/4 W</t>
  </si>
  <si>
    <t>1/2 W</t>
  </si>
  <si>
    <t>Papel Canson</t>
  </si>
  <si>
    <t>Papel Calco</t>
  </si>
  <si>
    <t>Metalizada</t>
  </si>
  <si>
    <t>blanca</t>
  </si>
  <si>
    <t>pastel</t>
  </si>
  <si>
    <t>fuerte</t>
  </si>
  <si>
    <t>Carton corrugado</t>
  </si>
  <si>
    <t>70x50cm</t>
  </si>
  <si>
    <t>Forro cuaderno</t>
  </si>
  <si>
    <t>Nylon x mt.</t>
  </si>
  <si>
    <t>Papel embalaje</t>
  </si>
  <si>
    <t>Fino</t>
  </si>
  <si>
    <t>80/90 gr</t>
  </si>
  <si>
    <t>Medio</t>
  </si>
  <si>
    <t>100/130 gr</t>
  </si>
  <si>
    <t>Grueso</t>
  </si>
  <si>
    <t>170/190 gr</t>
  </si>
  <si>
    <t>25x35 cm</t>
  </si>
  <si>
    <t>35x50 cm</t>
  </si>
  <si>
    <t>50x70 cm</t>
  </si>
  <si>
    <t>HOJAS DIBUJO</t>
  </si>
  <si>
    <t>Cartulina</t>
  </si>
  <si>
    <t>Casino</t>
  </si>
  <si>
    <t>HELADERA GRANDE</t>
  </si>
  <si>
    <t>Papiros</t>
  </si>
  <si>
    <t>24 h</t>
  </si>
  <si>
    <t>48 h</t>
  </si>
  <si>
    <t>72 h</t>
  </si>
  <si>
    <t>96 h</t>
  </si>
  <si>
    <t>150 h</t>
  </si>
  <si>
    <t>Auguri</t>
  </si>
  <si>
    <t>De música</t>
  </si>
  <si>
    <t>CUADERNOS</t>
  </si>
  <si>
    <t>CUADERNOLAS</t>
  </si>
  <si>
    <t>70 h</t>
  </si>
  <si>
    <t>200 h</t>
  </si>
  <si>
    <t>tapa dura</t>
  </si>
  <si>
    <t>LIBRETAS</t>
  </si>
  <si>
    <t>BLOCKS</t>
  </si>
  <si>
    <t>Sin espiral</t>
  </si>
  <si>
    <t>180 h</t>
  </si>
  <si>
    <t>Con espiral</t>
  </si>
  <si>
    <t>DL</t>
  </si>
  <si>
    <t>10 h</t>
  </si>
  <si>
    <t>Doble raya</t>
  </si>
  <si>
    <t>100 h</t>
  </si>
  <si>
    <t>Capricho</t>
  </si>
  <si>
    <t>Little Big Book c/espiral</t>
  </si>
  <si>
    <t>Memo Book c/espiral</t>
  </si>
  <si>
    <t>50 h</t>
  </si>
  <si>
    <t>Sinarline rayado</t>
  </si>
  <si>
    <t>Omega rayado</t>
  </si>
  <si>
    <t>Rubrica</t>
  </si>
  <si>
    <t>Liso</t>
  </si>
  <si>
    <t>Omega</t>
  </si>
  <si>
    <t>Cuadriculado</t>
  </si>
  <si>
    <t>36 h</t>
  </si>
  <si>
    <t>144 h</t>
  </si>
  <si>
    <t>Indice</t>
  </si>
  <si>
    <t>Super tapa dura</t>
  </si>
  <si>
    <t>Rayado</t>
  </si>
  <si>
    <t>S/espiral</t>
  </si>
  <si>
    <t>C/espiral</t>
  </si>
  <si>
    <t>Cuadriculada</t>
  </si>
  <si>
    <t>CUEVA</t>
  </si>
  <si>
    <t>Goma Eva</t>
  </si>
  <si>
    <t>Gruesa</t>
  </si>
  <si>
    <t>Celofan transparente y color</t>
  </si>
  <si>
    <t>Contact (Papel autoadhesivo)</t>
  </si>
  <si>
    <t>PASTILLAS Y CHICLES</t>
  </si>
  <si>
    <t>Hortela</t>
  </si>
  <si>
    <t>Halls</t>
  </si>
  <si>
    <t>Halls XS</t>
  </si>
  <si>
    <t>Menthoplus</t>
  </si>
  <si>
    <t>Mentos</t>
  </si>
  <si>
    <t>Beldent</t>
  </si>
  <si>
    <t>Topline</t>
  </si>
  <si>
    <t>Topline chico</t>
  </si>
  <si>
    <t>Chiclets x 2</t>
  </si>
  <si>
    <t>Chiclets x 12</t>
  </si>
  <si>
    <t>Mentitas La Casa</t>
  </si>
  <si>
    <t>SNACKS</t>
  </si>
  <si>
    <t>Bubaloo</t>
  </si>
  <si>
    <t>SOBRES Y TARJETAS</t>
  </si>
  <si>
    <t>Halls Free</t>
  </si>
  <si>
    <t>Menthoplus Zero</t>
  </si>
  <si>
    <t>Topline original mints</t>
  </si>
  <si>
    <t>Beldent Infinit</t>
  </si>
  <si>
    <t>Cheetos classic 38 gr.</t>
  </si>
  <si>
    <t>LAY'S</t>
  </si>
  <si>
    <t>SALADIX</t>
  </si>
  <si>
    <t>45x60cm</t>
  </si>
  <si>
    <t xml:space="preserve">40X50c </t>
  </si>
  <si>
    <t>Mani japones Santa Helena 70 gr.</t>
  </si>
  <si>
    <t>Papas Lay's clasicas 38 gr.</t>
  </si>
  <si>
    <t>Papas Lay's Mediterraneas 32 gr.</t>
  </si>
  <si>
    <t>Papas Lay's Resto</t>
  </si>
  <si>
    <t>Papas Lay's Sensaciones 38 gr.</t>
  </si>
  <si>
    <t>Papas Lay's Asado 34 gr.</t>
  </si>
  <si>
    <t>Papas Lay's Cordero 34 gr.</t>
  </si>
  <si>
    <t>Papas Lay's Provolone 34 gr.</t>
  </si>
  <si>
    <t xml:space="preserve">De Toditos </t>
  </si>
  <si>
    <t>Hula Hula 74 gr.</t>
  </si>
  <si>
    <t>Papas Original 36 gr.</t>
  </si>
  <si>
    <t>Papas Original 90 gr.</t>
  </si>
  <si>
    <t>Papas Barbacoa 90 gr.</t>
  </si>
  <si>
    <t>Hula Hula 150 gr.</t>
  </si>
  <si>
    <t>Sticks Queso 80 gr.</t>
  </si>
  <si>
    <t>Cross Pizza 150 gr.</t>
  </si>
  <si>
    <t>Papas Barbacoa 36 gr.</t>
  </si>
  <si>
    <t>Manix 50 gr.</t>
  </si>
  <si>
    <t>3D 30 gr.</t>
  </si>
  <si>
    <t>Saladix Snack Cebolla 100 gr.</t>
  </si>
  <si>
    <t>Saladix Snack Jamon y Queso 100 gr.</t>
  </si>
  <si>
    <t>Saladix Snack Pizza 100 gr.</t>
  </si>
  <si>
    <t>Saladix Snack Parmesano 100 gr.</t>
  </si>
  <si>
    <t>TWISTOS</t>
  </si>
  <si>
    <t>7 x 10,5 cm</t>
  </si>
  <si>
    <t>18,5 x 24,5 cm</t>
  </si>
  <si>
    <t>11,5 x 16 cm</t>
  </si>
  <si>
    <t>A10</t>
  </si>
  <si>
    <t>SOBRES BLANCOS</t>
  </si>
  <si>
    <t>Por Avion</t>
  </si>
  <si>
    <t>SOBRES MANILA</t>
  </si>
  <si>
    <t>16 x 23 cm</t>
  </si>
  <si>
    <t>12,5 x 19 cm</t>
  </si>
  <si>
    <t>18 x 25 cm</t>
  </si>
  <si>
    <t>25 x 35 cm</t>
  </si>
  <si>
    <t>30 x 40 cm</t>
  </si>
  <si>
    <t>A3</t>
  </si>
  <si>
    <t>Oficio</t>
  </si>
  <si>
    <t>B4 Oficio</t>
  </si>
  <si>
    <t>C6</t>
  </si>
  <si>
    <t>C5</t>
  </si>
  <si>
    <t>Carta</t>
  </si>
  <si>
    <t>21,6 x 33 cm</t>
  </si>
  <si>
    <t>21,6 x 27,9 cm</t>
  </si>
  <si>
    <t>25 x 36 cm</t>
  </si>
  <si>
    <t>Doble carta o Tabloide</t>
  </si>
  <si>
    <t>28 x 43 cm</t>
  </si>
  <si>
    <t>A4</t>
  </si>
  <si>
    <t>21 x 30 cm</t>
  </si>
  <si>
    <t>Sobres celestes</t>
  </si>
  <si>
    <t>11,5 x 16,5 cm</t>
  </si>
  <si>
    <t>Blancas lisas</t>
  </si>
  <si>
    <t>Blancas labradas</t>
  </si>
  <si>
    <t>Felicidades</t>
  </si>
  <si>
    <t>Te invito a mi fiesta</t>
  </si>
  <si>
    <t>Dobles</t>
  </si>
  <si>
    <t>Autoadhesivas</t>
  </si>
  <si>
    <t>TARJETAS CHICAS</t>
  </si>
  <si>
    <t>PILAS</t>
  </si>
  <si>
    <t>Duracel C</t>
  </si>
  <si>
    <t>Duracel D</t>
  </si>
  <si>
    <t>Duracel AA</t>
  </si>
  <si>
    <t>Duracel AAA</t>
  </si>
  <si>
    <t>Energizer recargable AAA x 2</t>
  </si>
  <si>
    <t>AG3</t>
  </si>
  <si>
    <t>AG1</t>
  </si>
  <si>
    <t>AG10</t>
  </si>
  <si>
    <t>AG13</t>
  </si>
  <si>
    <t>AG4</t>
  </si>
  <si>
    <t>CR2016</t>
  </si>
  <si>
    <t>L735</t>
  </si>
  <si>
    <t>POSTALES Y TARJETAS GRANDES</t>
  </si>
  <si>
    <t>Postales</t>
  </si>
  <si>
    <t>Tarjetas amistad, cumpleaños, boda, etc.</t>
  </si>
  <si>
    <t>Agridulce</t>
  </si>
  <si>
    <t>Madison</t>
  </si>
  <si>
    <t>Richmond</t>
  </si>
  <si>
    <t>Cross 30 gr.</t>
  </si>
  <si>
    <t>Mini tostaditas Jamón Iberico 45 gr.</t>
  </si>
  <si>
    <t>Mini tostaditas Cuatro Quesos 45 gr.</t>
  </si>
  <si>
    <t>Crackers Multicereales Queso Crema 100 gr.</t>
  </si>
  <si>
    <t>Crackers Multicereales Original 100 gr.</t>
  </si>
  <si>
    <t>YERBA</t>
  </si>
  <si>
    <t>Canarias 100 gr.</t>
  </si>
  <si>
    <t>Canarias 250 gr.</t>
  </si>
  <si>
    <t>Canarias 500 gr.</t>
  </si>
  <si>
    <t>Canarias Serena 500 gr.</t>
  </si>
  <si>
    <t>Del Cebador 100 gr.</t>
  </si>
  <si>
    <t>Del Cebador 500 gr.</t>
  </si>
  <si>
    <t>Mogul bolsita</t>
  </si>
  <si>
    <t>Mogul tubito</t>
  </si>
  <si>
    <t>Beldent sensations</t>
  </si>
  <si>
    <t>T&amp;E 12 v</t>
  </si>
  <si>
    <t>Duracel bateria 9 v</t>
  </si>
  <si>
    <t>Cross Pizza 74 gr.</t>
  </si>
  <si>
    <t>Kesitos 38 gr.</t>
  </si>
  <si>
    <t>Papas Queso cheddar 90 gr.</t>
  </si>
  <si>
    <t>ALFAJORES</t>
  </si>
  <si>
    <t>Agua Helada</t>
  </si>
  <si>
    <t>Espejito</t>
  </si>
  <si>
    <t>Juanito</t>
  </si>
  <si>
    <t>Maicena</t>
  </si>
  <si>
    <t>Ojitos x 2</t>
  </si>
  <si>
    <t>Polvorón</t>
  </si>
  <si>
    <t>Dulce de leche</t>
  </si>
  <si>
    <t>Chocolate</t>
  </si>
  <si>
    <t>De las Sierras de Minas</t>
  </si>
  <si>
    <t>Mazarena</t>
  </si>
  <si>
    <t>Mamushka</t>
  </si>
  <si>
    <t>Lapataia</t>
  </si>
  <si>
    <t>Alfajor de dulce de leche</t>
  </si>
  <si>
    <t>Criollo</t>
  </si>
  <si>
    <t>Mousse de chocolate</t>
  </si>
  <si>
    <t>Mousse de dulce de leche</t>
  </si>
  <si>
    <t>Vaquita</t>
  </si>
  <si>
    <t>Portezuelo</t>
  </si>
  <si>
    <t>Black 3 deseos de chocolate</t>
  </si>
  <si>
    <t>Black extra dulce de leche</t>
  </si>
  <si>
    <t>Black triple deseo merengue</t>
  </si>
  <si>
    <t>Nutrilate</t>
  </si>
  <si>
    <t>Oro mousse</t>
  </si>
  <si>
    <t>Triple</t>
  </si>
  <si>
    <t>Triple chocolate blanco</t>
  </si>
  <si>
    <t>Arrolate</t>
  </si>
  <si>
    <t>Cocolate</t>
  </si>
  <si>
    <t>Mousse</t>
  </si>
  <si>
    <t>Negro</t>
  </si>
  <si>
    <t>Soul</t>
  </si>
  <si>
    <t>Surprise</t>
  </si>
  <si>
    <t>Triple con muchosidad</t>
  </si>
  <si>
    <t>GALLETAS DULCES</t>
  </si>
  <si>
    <t>GALLETAS SALADAS</t>
  </si>
  <si>
    <t>El Trigal</t>
  </si>
  <si>
    <t>BOLSAS DE REGALO</t>
  </si>
  <si>
    <t>Holografica chica 11 x 14 cm</t>
  </si>
  <si>
    <t>Holografica mediana 1 18 x 23 cm</t>
  </si>
  <si>
    <t>Holografica mediana 2 23 x 26,5 cm</t>
  </si>
  <si>
    <t>Holografica grande 1 26 x 31,5 cm</t>
  </si>
  <si>
    <t>Holografica grande 2  29 x 37,5 cm</t>
  </si>
  <si>
    <t>Holografica grande 3 32 x 45 cm</t>
  </si>
  <si>
    <t>Botella</t>
  </si>
  <si>
    <t>Feliz cumpleaños 18 x 23 cm</t>
  </si>
  <si>
    <t>Lisas con moña 20 x 24 y 23 x 18 cm</t>
  </si>
  <si>
    <t>Flores 26 x 32 cm</t>
  </si>
  <si>
    <t>Con velcro chica 12,5 x 16 cm</t>
  </si>
  <si>
    <t>Con velcro mediana 19,5 x 26 cm</t>
  </si>
  <si>
    <t>PAPEL DE REGALO</t>
  </si>
  <si>
    <t>Común</t>
  </si>
  <si>
    <t>Metalizado chico</t>
  </si>
  <si>
    <t>Metalizado grande</t>
  </si>
  <si>
    <t>Famosa</t>
  </si>
  <si>
    <t>Cri Crac semillas 183 gr</t>
  </si>
  <si>
    <t>Arcor</t>
  </si>
  <si>
    <t>Hogareñas mix de cereales 176 gr</t>
  </si>
  <si>
    <t>Hogareñas 7 semillas 181 gr</t>
  </si>
  <si>
    <t>Hogareñas salvado 200 gr</t>
  </si>
  <si>
    <t>Hogareñas sesamo 167 gr</t>
  </si>
  <si>
    <t>Mondelez</t>
  </si>
  <si>
    <t>Cerealitas clasicas 200 gr</t>
  </si>
  <si>
    <t>Salvado 145 gr</t>
  </si>
  <si>
    <t>Crackers 120 gr</t>
  </si>
  <si>
    <t>Limón 130 gr</t>
  </si>
  <si>
    <t>Vainilla 130 gr</t>
  </si>
  <si>
    <t>Bridge 140 gr</t>
  </si>
  <si>
    <t>Playeras 115 gr</t>
  </si>
  <si>
    <t>Bridge medio baño 100 gr</t>
  </si>
  <si>
    <t>Cebritas 90 gr</t>
  </si>
  <si>
    <t>Maná rellenas 165 gr</t>
  </si>
  <si>
    <t>Pepsi 500 cc (toda la linea)</t>
  </si>
  <si>
    <t>Dolce</t>
  </si>
  <si>
    <t>Bañado chocolate blanco y negro</t>
  </si>
  <si>
    <t>Zabet</t>
  </si>
  <si>
    <t>Mousse rellenas 145 gr</t>
  </si>
  <si>
    <t>Black extra 200 gr</t>
  </si>
  <si>
    <t>Dulces sin azucar 150 gr</t>
  </si>
  <si>
    <t>Chiquilin 220 gr</t>
  </si>
  <si>
    <t>Carton lisas 10 x 12</t>
  </si>
  <si>
    <t>CAJAS DE REGALO</t>
  </si>
  <si>
    <t>Lisa 12 x 16 x 3 cm</t>
  </si>
  <si>
    <t>Combinada 7 x 9 x 3 cm</t>
  </si>
  <si>
    <t>Lisa 5 x 8 x 2,5 cm</t>
  </si>
  <si>
    <t>Estampada 5 x 5 x 4,5 cm</t>
  </si>
  <si>
    <t>Lisa 4 x 4 x 3 cm</t>
  </si>
  <si>
    <t>Nylon chiquitas</t>
  </si>
  <si>
    <t>CAFETERIA</t>
  </si>
  <si>
    <t>Azúcar</t>
  </si>
  <si>
    <t>Splenda</t>
  </si>
  <si>
    <t>Café Aguila</t>
  </si>
  <si>
    <t>Bracafe</t>
  </si>
  <si>
    <t>Stick</t>
  </si>
  <si>
    <t>Nescafé</t>
  </si>
  <si>
    <t>Capuccino Latte Hazelnut</t>
  </si>
  <si>
    <t>Café con leche 3 en 1 light 10 gr</t>
  </si>
  <si>
    <t>Café con leche 3 en 1 17 gr</t>
  </si>
  <si>
    <t>Latte cremoso 17 gr</t>
  </si>
  <si>
    <t>Vainilla combinación perfecta 17 gr</t>
  </si>
  <si>
    <t>Mokaccino (café y chocolate) 17 gr</t>
  </si>
  <si>
    <t>3 en 1 Cool 14 gr</t>
  </si>
  <si>
    <t>Capuccino Descafeinado</t>
  </si>
  <si>
    <t>Capuccino</t>
  </si>
  <si>
    <t>Capuccino Vienes</t>
  </si>
  <si>
    <t>Capuccino Light</t>
  </si>
  <si>
    <t>Capuccino Vainilla</t>
  </si>
  <si>
    <t>Redondos grandes</t>
  </si>
  <si>
    <t>Redondos medianos</t>
  </si>
  <si>
    <t>Diversion 400 gr</t>
  </si>
  <si>
    <t>Surtidas 400 gr</t>
  </si>
  <si>
    <t>Lulu exquisitas 280 gr</t>
  </si>
  <si>
    <t>Con Chips 200 gr</t>
  </si>
  <si>
    <t>Cookies 200 gr</t>
  </si>
  <si>
    <t>Sin azúcares agregados 150 gr</t>
  </si>
  <si>
    <t>Solar mini 100 gr</t>
  </si>
  <si>
    <t>Nutrilate 110 gr</t>
  </si>
  <si>
    <t>Miel 200 gr</t>
  </si>
  <si>
    <t>Coco 200 gr</t>
  </si>
  <si>
    <t>Con Leche 190 gr</t>
  </si>
  <si>
    <t>Salvajes 140 gr</t>
  </si>
  <si>
    <t>Obleas 110 gr</t>
  </si>
  <si>
    <t>Obleas 115 gr</t>
  </si>
  <si>
    <t>GLISINES</t>
  </si>
  <si>
    <t>Maestro Cubano</t>
  </si>
  <si>
    <t>Diseño Navidad 11 x 14 x 6,5 cm</t>
  </si>
  <si>
    <t>Ibupirac 400 x 10</t>
  </si>
  <si>
    <t>Merry Christmas 19,5 x 23, 8 cm</t>
  </si>
  <si>
    <t>Carton diseño Navidad 26 x 32 x 10</t>
  </si>
  <si>
    <t>Maná livianas 145 gr</t>
  </si>
  <si>
    <t>Chiquilin 110 gr</t>
  </si>
  <si>
    <t>Chiquilin tortitas 94 gr</t>
  </si>
  <si>
    <t>Recreo 135 gr</t>
  </si>
  <si>
    <t>Solar 195 gr (clásica y coco)</t>
  </si>
  <si>
    <t>Rellenas 130 gr</t>
  </si>
  <si>
    <t>Tortitas 130 gr</t>
  </si>
  <si>
    <t>Pausitas 90 gr</t>
  </si>
  <si>
    <t>Miel mini 100 gr</t>
  </si>
  <si>
    <t>Pepsico</t>
  </si>
  <si>
    <t>Toddy c/chispas 75 gr</t>
  </si>
  <si>
    <t>Bañadas de chocolate</t>
  </si>
  <si>
    <t>Nativas</t>
  </si>
  <si>
    <t>Magic Toast 150 gr</t>
  </si>
  <si>
    <t>Cerealitas arroz 160 gr</t>
  </si>
  <si>
    <t>Club Social 26 gr</t>
  </si>
  <si>
    <t>Marilan</t>
  </si>
  <si>
    <t>Pit Stop 27 gr</t>
  </si>
  <si>
    <t>Flora 140 gr (lino y sesamo)</t>
  </si>
  <si>
    <t>100 gr (oliva, original, queso, salvado)</t>
  </si>
  <si>
    <t>Navidad</t>
  </si>
  <si>
    <t>A7 (p/tarjetas personales)</t>
  </si>
  <si>
    <t>Quacker</t>
  </si>
  <si>
    <t>Comunes</t>
  </si>
  <si>
    <t>Tapa dura</t>
  </si>
  <si>
    <t>Clight</t>
  </si>
  <si>
    <t>Mentos Pure Fresh sobre</t>
  </si>
  <si>
    <t>Mentos Pure Fresh frasco</t>
  </si>
  <si>
    <t>Phillip Morris</t>
  </si>
  <si>
    <t>PAPELERIA</t>
  </si>
  <si>
    <t>Carpeta con elástico cartón chica</t>
  </si>
  <si>
    <t>Carpeta con elástico cartón grande</t>
  </si>
  <si>
    <t>Forro de cuadernola plástico transparente</t>
  </si>
  <si>
    <t>Forro de cuaderno plástico transparente</t>
  </si>
  <si>
    <t>Forro de cuaderno plástico color</t>
  </si>
  <si>
    <t>Carpeta con elástico plástico grande</t>
  </si>
  <si>
    <t>Carpeta con elástico plástico chica</t>
  </si>
  <si>
    <t>Bibliorato A4 lomo fino</t>
  </si>
  <si>
    <t>Bibliorato A4 lomo ancho</t>
  </si>
  <si>
    <t>Bibliorato Oficio lomo fino</t>
  </si>
  <si>
    <t>Bibliorato Oficio lomo ancho</t>
  </si>
  <si>
    <t>Carpeta con banda sujetadora</t>
  </si>
  <si>
    <t>BEBIDAS</t>
  </si>
  <si>
    <t>Coca Cola</t>
  </si>
  <si>
    <t>250 cc</t>
  </si>
  <si>
    <t>600 cc</t>
  </si>
  <si>
    <t>200 cc vidrio</t>
  </si>
  <si>
    <t>Envase 200 cc vidrio</t>
  </si>
  <si>
    <t>1,5 lt no retornable</t>
  </si>
  <si>
    <t>1,5 lt retornable</t>
  </si>
  <si>
    <t>Schweppes</t>
  </si>
  <si>
    <t>1,5 lt</t>
  </si>
  <si>
    <t>Lata</t>
  </si>
  <si>
    <t>Salus agua</t>
  </si>
  <si>
    <t>1,65 lt</t>
  </si>
  <si>
    <t>2,25 lt</t>
  </si>
  <si>
    <t>6 lt bidon</t>
  </si>
  <si>
    <t>1 lt vidrio</t>
  </si>
  <si>
    <t>Envase 1 lt vidrio</t>
  </si>
  <si>
    <t>2 lt retornable</t>
  </si>
  <si>
    <t>2,25 lt no retornable</t>
  </si>
  <si>
    <t>3 lt no retornable</t>
  </si>
  <si>
    <t>Coca Cola Life</t>
  </si>
  <si>
    <t>Coca Cola Zero</t>
  </si>
  <si>
    <t>Coca Cola Light</t>
  </si>
  <si>
    <t>2 lt no retornable</t>
  </si>
  <si>
    <t>Sprite Zero</t>
  </si>
  <si>
    <t>Fanta Naranja Zero</t>
  </si>
  <si>
    <t>Fanta Pomelo</t>
  </si>
  <si>
    <t>Aquarius</t>
  </si>
  <si>
    <t>1 lt</t>
  </si>
  <si>
    <t>250 cc Kids</t>
  </si>
  <si>
    <t>Salus Cero</t>
  </si>
  <si>
    <t>Jugo Conaprole</t>
  </si>
  <si>
    <t>Lucky Stricke</t>
  </si>
  <si>
    <t>Alfajorcito marroc Mini</t>
  </si>
  <si>
    <t>Alfajorcito negro Mini</t>
  </si>
  <si>
    <t>Arroz</t>
  </si>
  <si>
    <t>Punta del Este</t>
  </si>
  <si>
    <t>Creme</t>
  </si>
  <si>
    <t>Chocolate con crema, menta, naranja</t>
  </si>
  <si>
    <t>Chocoblanco</t>
  </si>
  <si>
    <t>Nieve</t>
  </si>
  <si>
    <t>Nativo</t>
  </si>
  <si>
    <t>Sopas Quick</t>
  </si>
  <si>
    <t>A Fit</t>
  </si>
  <si>
    <t>FUEGO</t>
  </si>
  <si>
    <t>Fosforos</t>
  </si>
  <si>
    <t>Bic mini</t>
  </si>
  <si>
    <t>Bic común</t>
  </si>
  <si>
    <t>BX7</t>
  </si>
  <si>
    <t>Gold Dragon</t>
  </si>
  <si>
    <t>Encendedor p/cocina Clipper</t>
  </si>
  <si>
    <t>A5 210x150</t>
  </si>
  <si>
    <t>A4 210x297</t>
  </si>
  <si>
    <t>177,8 x 228,6</t>
  </si>
  <si>
    <t>Dali</t>
  </si>
  <si>
    <t>A27 12 v</t>
  </si>
  <si>
    <t>LINEA COCA TODAS</t>
  </si>
  <si>
    <t>Ronson</t>
  </si>
  <si>
    <t>Super gigante con daditos</t>
  </si>
  <si>
    <t>70 x 100 cm</t>
  </si>
  <si>
    <t>35 x 50 cm</t>
  </si>
  <si>
    <t>A4, carta y oficio</t>
  </si>
  <si>
    <t>A4 paquete</t>
  </si>
  <si>
    <t>Carta paquete</t>
  </si>
  <si>
    <t>Oficio paquete</t>
  </si>
  <si>
    <t>Papel garbanzo (amarillo y blanco)</t>
  </si>
  <si>
    <t>Carpeta con trapa transparente A4</t>
  </si>
  <si>
    <t>Carpeta con trapa transparente Oficio</t>
  </si>
  <si>
    <t>Carpeta con banda sujetadora gruesa</t>
  </si>
  <si>
    <t>Tabla con clip sujetador</t>
  </si>
  <si>
    <t>Tabla periodica</t>
  </si>
  <si>
    <t>Carpeta A4 plastica con 30 fundas</t>
  </si>
  <si>
    <t>Carpeta A4 con espiral con 20 fundas</t>
  </si>
  <si>
    <t>Funda A4 asunto transparente</t>
  </si>
  <si>
    <t>Funda A4 nylon</t>
  </si>
  <si>
    <t>Funda A4 asunto color</t>
  </si>
  <si>
    <t>Sobre A4 plastico con cierre zip azul</t>
  </si>
  <si>
    <t>Sobre A4 plastico con broche</t>
  </si>
  <si>
    <t>Cri Crac 250 gr</t>
  </si>
  <si>
    <t>Cerealitas salvado 200 gr</t>
  </si>
  <si>
    <t>Cerealitas lino 200 gr</t>
  </si>
  <si>
    <t>Habanitos al agua 180 gr</t>
  </si>
  <si>
    <t>La Trigueña</t>
  </si>
  <si>
    <t>Clásicos  150 gr</t>
  </si>
  <si>
    <t>Postre Deleite</t>
  </si>
  <si>
    <t>Papas Lay's Maxx 43 gr</t>
  </si>
  <si>
    <t>Kesitos 80 gr.</t>
  </si>
  <si>
    <t>Papas Queso cheddar 38 gr.</t>
  </si>
  <si>
    <t>Papas Rings Aros de Cebolla 30 gr.</t>
  </si>
  <si>
    <t>Canarias Edición Especial 500 gr.</t>
  </si>
  <si>
    <t>Mani japones Santa Helena 200 gr.</t>
  </si>
  <si>
    <t>Indice A4 plastico</t>
  </si>
  <si>
    <t>Folios A4 abertura en L transparente sin orificio</t>
  </si>
  <si>
    <t>Folios A4 abertura en L color sin orificio</t>
  </si>
  <si>
    <t>FORMULARIOS</t>
  </si>
  <si>
    <t>Comprobante de caja (110 x 155 mm) 45 hojas</t>
  </si>
  <si>
    <t>Recibo de alquiler $/USD 35 h</t>
  </si>
  <si>
    <t>Recibo comercial trazo USD</t>
  </si>
  <si>
    <t>Triple mmas dulce de leche (Kiosko)</t>
  </si>
  <si>
    <t>Clásico (Navigator)</t>
  </si>
  <si>
    <t>Budincitos</t>
  </si>
  <si>
    <t>Stevia</t>
  </si>
  <si>
    <t>Bic encendido electrónico</t>
  </si>
  <si>
    <t>Encendedor p/cocina negro</t>
  </si>
  <si>
    <t>Comprobante de caja Dali Nº 318</t>
  </si>
  <si>
    <t>Compromiso de compra venta DL Nº 323</t>
  </si>
  <si>
    <t>Conforme DL en USD Nº 325</t>
  </si>
  <si>
    <t>Conforme DL Nº 324</t>
  </si>
  <si>
    <t>Donacion (0 al 999) cada libreta Nº 328</t>
  </si>
  <si>
    <t>Movimiento diario de caja DL Nº 317</t>
  </si>
  <si>
    <t>Numeros 1 al 100 Nº 1017</t>
  </si>
  <si>
    <t>Recibo alquiler DL Nº 330</t>
  </si>
  <si>
    <t>Recibo comercial DL Nº 305</t>
  </si>
  <si>
    <t>Recibo comercial DL en USD Nº 308</t>
  </si>
  <si>
    <t>Recibo comercial Nº 1023</t>
  </si>
  <si>
    <t>Recibo comercial Nº 306</t>
  </si>
  <si>
    <t>Recibo de alquiler Dali $ Nº 309</t>
  </si>
  <si>
    <t>Recibo de alquiler Dali USD Nº 310</t>
  </si>
  <si>
    <t>Salida de caja Celta Nº 60007</t>
  </si>
  <si>
    <t>Sueldos y jornales Nº 1015</t>
  </si>
  <si>
    <t>Tele memo (80 x 130 mm) 50 hojas Nº 1019</t>
  </si>
  <si>
    <t>Vale DL Nº 321</t>
  </si>
  <si>
    <t>Vale DL en USD Nº 322</t>
  </si>
  <si>
    <t>Vale por DL Nº 320</t>
  </si>
  <si>
    <t>Pilsen lata</t>
  </si>
  <si>
    <t>OTROS</t>
  </si>
  <si>
    <t>Mate de silicona</t>
  </si>
  <si>
    <t>Termo</t>
  </si>
  <si>
    <t>Yo Yo</t>
  </si>
  <si>
    <t>Maam</t>
  </si>
  <si>
    <t>Pancake</t>
  </si>
  <si>
    <t>Vitale</t>
  </si>
  <si>
    <t>Ades 330 cc</t>
  </si>
  <si>
    <t>Ades 200 cc</t>
  </si>
  <si>
    <t>Bagio 200 cc</t>
  </si>
  <si>
    <t>Guarana lata Kuat Zero</t>
  </si>
  <si>
    <t>Guarana lata Antartica</t>
  </si>
  <si>
    <t>De Toditos 47 gr.</t>
  </si>
  <si>
    <t>Doritos 46 gr.</t>
  </si>
  <si>
    <t>Doritos 115 gr.</t>
  </si>
  <si>
    <t>CHIPS CELULARES</t>
  </si>
  <si>
    <t>Ancel</t>
  </si>
  <si>
    <t>Claro</t>
  </si>
  <si>
    <t>Movistar</t>
  </si>
  <si>
    <t>Sobre con cierre plastico chico</t>
  </si>
  <si>
    <t>Sobre con cierre plastico grande</t>
  </si>
  <si>
    <t>Sobre plastico c/solapa p/hojas garbanzo</t>
  </si>
  <si>
    <t>Sobre plastico c/solapa p/hojas deberes</t>
  </si>
  <si>
    <t>Mani Amindus sin sal 100 gr</t>
  </si>
  <si>
    <t>Mani Amindus pelado salado tostado 60 gr</t>
  </si>
  <si>
    <t>Papas Ruffles35 gr.</t>
  </si>
  <si>
    <t>Papas Lay's tubo 40 gr</t>
  </si>
  <si>
    <t>Pep 30 gr</t>
  </si>
  <si>
    <t>Pali Chips 30 gr</t>
  </si>
  <si>
    <t>DL rayado c/esp</t>
  </si>
  <si>
    <t>23 x 32 cm</t>
  </si>
  <si>
    <t>Té</t>
  </si>
  <si>
    <t>Jugo en polvo Clight 9,5 gr</t>
  </si>
  <si>
    <t>Jugo en polvo Arcor 20 gr</t>
  </si>
  <si>
    <t>Sobre sabores</t>
  </si>
  <si>
    <t>Sobre Hornimans</t>
  </si>
  <si>
    <t>Bombilla Taumer 19 cm</t>
  </si>
  <si>
    <t>MERCERIA</t>
  </si>
  <si>
    <t>Hilo de coser (todos los colores)</t>
  </si>
  <si>
    <t>Centimetro de costura 100 cm</t>
  </si>
  <si>
    <t>Botones de tunica</t>
  </si>
  <si>
    <t>COTILLON</t>
  </si>
  <si>
    <t>Globos x 12 con adhesivos</t>
  </si>
  <si>
    <t>Bolsa para sorpresitas x 10</t>
  </si>
  <si>
    <t>Globos sueltos</t>
  </si>
  <si>
    <t>Bombitas de agua x 70 en blister</t>
  </si>
  <si>
    <t>PINTURA PARA ROSTRO</t>
  </si>
  <si>
    <t>Pintura 1 color</t>
  </si>
  <si>
    <t>Pinturita blister celeste y blanca</t>
  </si>
  <si>
    <t>Halloween</t>
  </si>
  <si>
    <t>Vela "feliz cumpleaños" con glitter</t>
  </si>
  <si>
    <t>Vela numeros</t>
  </si>
  <si>
    <t>Vasos descartables x 10 lisos</t>
  </si>
  <si>
    <t>Vela volcan</t>
  </si>
  <si>
    <t>Vela volcan Nacional / Peñarol</t>
  </si>
  <si>
    <t>Velas x 8 feliz cumpleaños</t>
  </si>
  <si>
    <t>Velas chispita x 24 de 17 cm</t>
  </si>
  <si>
    <t>Velas x 8 torneadas con globo</t>
  </si>
  <si>
    <t>Velas x 8 torneadas con estrellas</t>
  </si>
  <si>
    <t>Vela con base</t>
  </si>
  <si>
    <t>Papel picado bolsa</t>
  </si>
  <si>
    <t>CINTA PARA REGALO</t>
  </si>
  <si>
    <t>Rollo fina</t>
  </si>
  <si>
    <t>Rollo gruesa</t>
  </si>
  <si>
    <t>Moñitas</t>
  </si>
  <si>
    <t>Curitas</t>
  </si>
  <si>
    <t>Moña facil</t>
  </si>
  <si>
    <t>Pendrive Kingston 16 Gb</t>
  </si>
  <si>
    <t>Auriculares Somao</t>
  </si>
  <si>
    <t>Auriculares Headphone for music</t>
  </si>
  <si>
    <t>Auriculares Grand Bass</t>
  </si>
  <si>
    <t>Auriculares Suoge p/niños con ositos</t>
  </si>
  <si>
    <t>Pendrive Flash 4 Gb</t>
  </si>
  <si>
    <t>Pendrive Flash 8 Gb</t>
  </si>
  <si>
    <t>Memory card 4 Gb</t>
  </si>
  <si>
    <t>Memory card 8 Gb</t>
  </si>
  <si>
    <t>AURICULARES</t>
  </si>
  <si>
    <t>MEMORY CARD</t>
  </si>
  <si>
    <t>PENDRIVES</t>
  </si>
  <si>
    <t>Pendrive muñequitos (Star Wars, Minions, Ficha pocker)</t>
  </si>
  <si>
    <t>ADHESIVOS INSTANTANEOS</t>
  </si>
  <si>
    <t>La Gotita</t>
  </si>
  <si>
    <t>UHU</t>
  </si>
  <si>
    <t>35 ml</t>
  </si>
  <si>
    <t>Gel 3 ml</t>
  </si>
  <si>
    <t>Comun 2 ml</t>
  </si>
  <si>
    <t>Faber</t>
  </si>
  <si>
    <t>Barra 22 gr</t>
  </si>
  <si>
    <t>Barra 10 gr</t>
  </si>
  <si>
    <t>Bic</t>
  </si>
  <si>
    <t>Pegamento 40 gr</t>
  </si>
  <si>
    <t>Pegamento 90 gr</t>
  </si>
  <si>
    <t>Cinta adhesiva con dispensador</t>
  </si>
  <si>
    <t>PEGAMENTOS</t>
  </si>
  <si>
    <t>CINTAS</t>
  </si>
  <si>
    <t>Cinta adhesiva con dispensador invisible color</t>
  </si>
  <si>
    <t>Cinta adhesiva con dispensador invisible transparente</t>
  </si>
  <si>
    <t>Cinta adhesiva 30 m x 12mm</t>
  </si>
  <si>
    <t>Cinta aisladora</t>
  </si>
  <si>
    <t>NAVIDAD</t>
  </si>
  <si>
    <t>Arbol navidad con luz 14 cm caja</t>
  </si>
  <si>
    <t>Luces arroz x 100</t>
  </si>
  <si>
    <t>Arbol decorado 20 cm para escritorio</t>
  </si>
  <si>
    <t>Bola de agua navideña 4 x 3,6 x 7 cm</t>
  </si>
  <si>
    <t>Bota navideña 13 x 16 cm</t>
  </si>
  <si>
    <t>Candelabro vela navideña cubo</t>
  </si>
  <si>
    <t>Esfera p/arbolito 6 cm x 4 pcs en tubo</t>
  </si>
  <si>
    <t>Etiquetas adhesivas "Feliz Navidad"</t>
  </si>
  <si>
    <t>Estrella calada carton p/colgar</t>
  </si>
  <si>
    <t>Nota de pedido DL con duplicado Nº 302</t>
  </si>
  <si>
    <t>Carpeta A4 con 20 fundas diseño London</t>
  </si>
  <si>
    <t>Hua Jin</t>
  </si>
  <si>
    <t>Barra 9 gr</t>
  </si>
  <si>
    <t>Cinta adhesiva Teoria chica</t>
  </si>
  <si>
    <t>Goma liquida 50 ml</t>
  </si>
  <si>
    <t>Arte &amp; Stilo</t>
  </si>
  <si>
    <t>Goma liquida chicha</t>
  </si>
  <si>
    <t>Cinta adhesiva Diplomat fina de aro grande</t>
  </si>
  <si>
    <t>Cinta adhesiva Diplomat 2cm aro grande</t>
  </si>
  <si>
    <t>Cinta adhesiva 5 cm ancho</t>
  </si>
  <si>
    <t>Cinta Mounting Tape 18 mm doble faz</t>
  </si>
  <si>
    <t>Cinta de enmascarar Bolex</t>
  </si>
  <si>
    <t>Pintura 4 divisiones</t>
  </si>
  <si>
    <t>LAPICERAS</t>
  </si>
  <si>
    <t>Cristal</t>
  </si>
  <si>
    <t>Pilot Frixion con goma</t>
  </si>
  <si>
    <t>Faber Castell Trilux 032 Medium</t>
  </si>
  <si>
    <t>Lapicera con lupa</t>
  </si>
  <si>
    <t>Mickey Mouse</t>
  </si>
  <si>
    <t>CARPETAS Y ARCHIVADORES</t>
  </si>
  <si>
    <t>Portafolio plastico A4 con divisiones</t>
  </si>
  <si>
    <t>Carpeta archivadora A4 Comix con sujeta papeles</t>
  </si>
  <si>
    <t>Portafolio plastico A4 con divisiones infantil</t>
  </si>
  <si>
    <t>Carpeta A4 con 20 folios diseño Londres</t>
  </si>
  <si>
    <t>Carpeta carton con elastico chica infantil</t>
  </si>
  <si>
    <t>Carpeta carton con elastico chica lisa</t>
  </si>
  <si>
    <t>Carpeta con apretador Sutter</t>
  </si>
  <si>
    <t>Sobre escolar plastico con solapa</t>
  </si>
  <si>
    <t>Carpeta escolar plastica de atar</t>
  </si>
  <si>
    <t>Premium</t>
  </si>
  <si>
    <t>1/8 W hoja</t>
  </si>
  <si>
    <t>1/8 W block</t>
  </si>
  <si>
    <t>1/4 W hoja</t>
  </si>
  <si>
    <t>1/4 W block</t>
  </si>
  <si>
    <t>1/2 W hoja</t>
  </si>
  <si>
    <t>1/2 W block</t>
  </si>
  <si>
    <t>Chocolate y Fun</t>
  </si>
  <si>
    <t>Sobre Canarias</t>
  </si>
  <si>
    <t>Croc-Choc</t>
  </si>
  <si>
    <t>Croc-Roll</t>
  </si>
  <si>
    <t>Oblea Bonobon</t>
  </si>
  <si>
    <t xml:space="preserve">Caps Duo </t>
  </si>
  <si>
    <t>Chiquilin obleas 115 gr</t>
  </si>
  <si>
    <t>Surtidas 300 gr</t>
  </si>
  <si>
    <t>Granola con miel 115 gr</t>
  </si>
  <si>
    <t>Bagley</t>
  </si>
  <si>
    <t>Porteñitas 130 gr</t>
  </si>
  <si>
    <t>Saman</t>
  </si>
  <si>
    <t>De arroz dulces 150 gr</t>
  </si>
  <si>
    <t>Pepitos original 118 gr</t>
  </si>
  <si>
    <t>Cerealitas granola 231 gr</t>
  </si>
  <si>
    <t>x 1</t>
  </si>
  <si>
    <t>x 2</t>
  </si>
  <si>
    <t>x 4</t>
  </si>
  <si>
    <t>Elastico blanco 0,5 mm de ancho</t>
  </si>
  <si>
    <t>Elastico blanco 2,5 mm de ancho</t>
  </si>
  <si>
    <t>Brownies              Sonia Kemper</t>
  </si>
  <si>
    <t>Mentitas Ambrosoli</t>
  </si>
  <si>
    <t>Canarias Serena 250 gr.</t>
  </si>
  <si>
    <t>CHOCOLATES</t>
  </si>
  <si>
    <t>Cadbury</t>
  </si>
  <si>
    <t>Milka</t>
  </si>
  <si>
    <t>Haas</t>
  </si>
  <si>
    <t>Garoto</t>
  </si>
  <si>
    <t>Kinder</t>
  </si>
  <si>
    <t>Papel florete Dali rayado, cuadernillo x 5</t>
  </si>
  <si>
    <t>Papel de calco Tabare A4 block x 20</t>
  </si>
  <si>
    <t>Papel de calco Tabare A4 cada hoja</t>
  </si>
  <si>
    <t>Papel DL</t>
  </si>
  <si>
    <t>1/8 W block x 10</t>
  </si>
  <si>
    <t>1/8 W block x 20</t>
  </si>
  <si>
    <t>1/4 W block x 10</t>
  </si>
  <si>
    <t>1/2 W block x 10</t>
  </si>
  <si>
    <t>A4 colores</t>
  </si>
  <si>
    <t>Talento 100 gr (todos)</t>
  </si>
  <si>
    <t>Baton 76 gr (todos)</t>
  </si>
  <si>
    <t>125 gr (todos)</t>
  </si>
  <si>
    <t>70 gr (todos)</t>
  </si>
  <si>
    <t>70 gr light</t>
  </si>
  <si>
    <t>Huevo</t>
  </si>
  <si>
    <t>12,5 gr</t>
  </si>
  <si>
    <t>Choco pause 45 gr</t>
  </si>
  <si>
    <t>Leger 45 gr (leche y combinado)</t>
  </si>
  <si>
    <t>Leger 45 gr (almendras)</t>
  </si>
  <si>
    <t>70 gr (almendras y castañas con caramelo)</t>
  </si>
  <si>
    <t>70 gr (oreo)</t>
  </si>
  <si>
    <t>Nestle</t>
  </si>
  <si>
    <t>Suflair duo 110 gr</t>
  </si>
  <si>
    <t>Alpino nevado 125 gr</t>
  </si>
  <si>
    <t>KitKat 41,5 gr</t>
  </si>
  <si>
    <t>Crunch 22,5 gr</t>
  </si>
  <si>
    <t>Chokito 32 gr</t>
  </si>
  <si>
    <t>Charge 40 gr</t>
  </si>
  <si>
    <t>Classic 25 gr</t>
  </si>
  <si>
    <t>Prestigio 33 gr</t>
  </si>
  <si>
    <t>Hershey's</t>
  </si>
  <si>
    <t>Milk chocolate with almonds 41 gr</t>
  </si>
  <si>
    <t>Special dark 41 gr</t>
  </si>
  <si>
    <t>Con leche 115 gr</t>
  </si>
  <si>
    <t>Air 100 gr</t>
  </si>
  <si>
    <t>Cookies'n'creme 113 gr</t>
  </si>
  <si>
    <t xml:space="preserve">Antiu Xixona </t>
  </si>
  <si>
    <t>Negro 125 gr</t>
  </si>
  <si>
    <t>Con leche 125 gr</t>
  </si>
  <si>
    <t>Negro 72% cacao intenso 100 gr</t>
  </si>
  <si>
    <t>Cofler</t>
  </si>
  <si>
    <t>Air 27 gr (todos)</t>
  </si>
  <si>
    <t>55 gr (todos)</t>
  </si>
  <si>
    <t>150 gr (todos)</t>
  </si>
  <si>
    <t>Mani con chocolate 70 gr</t>
  </si>
  <si>
    <t>Mani con chocolate con leche 70 gr</t>
  </si>
  <si>
    <t>Baton (todos)</t>
  </si>
  <si>
    <t>Bombon Serenata de amor</t>
  </si>
  <si>
    <t>Ferrero Rocher</t>
  </si>
  <si>
    <t>x 3</t>
  </si>
  <si>
    <t>72 gr (todos)</t>
  </si>
  <si>
    <t>MENDORATO</t>
  </si>
  <si>
    <t>Sprite                           Fanta Naranja</t>
  </si>
  <si>
    <t>1,75 lt no retornable</t>
  </si>
  <si>
    <t>2,5 lt no retornable</t>
  </si>
  <si>
    <t>Salus sabor tapa verde</t>
  </si>
  <si>
    <t>Serpentinas x 18</t>
  </si>
  <si>
    <t>Velas finitas zigzag x 6</t>
  </si>
  <si>
    <t>Cartel "Feliz cumpleaños"</t>
  </si>
  <si>
    <t>Letras autoadhesivas c/glitter en bolsa</t>
  </si>
  <si>
    <t>c/u</t>
  </si>
  <si>
    <t>Botones de colores chicos</t>
  </si>
  <si>
    <t>Costurero en blister</t>
  </si>
  <si>
    <t xml:space="preserve">Elastico blanco 1 cm de ancho </t>
  </si>
  <si>
    <t>Botones de colores medianos y grandes</t>
  </si>
  <si>
    <t>Botones de camisa blancos</t>
  </si>
  <si>
    <t>Velcro (el mt)</t>
  </si>
  <si>
    <t>Moña escolar</t>
  </si>
  <si>
    <t>Puntilla gruesa (el mt)</t>
  </si>
  <si>
    <t>Puntilla mediana (el mt)</t>
  </si>
  <si>
    <t>Puntilla fina (el mt)</t>
  </si>
  <si>
    <t>Cinta bebe raso doble faz blanca</t>
  </si>
  <si>
    <t>Pasa cinta de algodón</t>
  </si>
  <si>
    <t>Cierre 15 cm plastico</t>
  </si>
  <si>
    <t>Cierre 15 cm metal</t>
  </si>
  <si>
    <t>Agujas x 12 (paq.verde) p/maquina</t>
  </si>
  <si>
    <t>Enhebrador de agujas</t>
  </si>
  <si>
    <t>Agujas p/maquina Singer (cose lycra y jean)</t>
  </si>
  <si>
    <t>Alfileres de gancho x 24</t>
  </si>
  <si>
    <t>Costurero plastico (tapa verde)</t>
  </si>
  <si>
    <t>Broches presion grandes 018</t>
  </si>
  <si>
    <t>Broches presion 012</t>
  </si>
  <si>
    <t>Broches tipo soutien</t>
  </si>
  <si>
    <t>Cinta bebe raso fina</t>
  </si>
  <si>
    <t>Cinta raso 3 cm de ancho</t>
  </si>
  <si>
    <t>ESFERA DE TELGOPOR</t>
  </si>
  <si>
    <t>No.2</t>
  </si>
  <si>
    <t>No.3</t>
  </si>
  <si>
    <t>No.4</t>
  </si>
  <si>
    <t>No.5</t>
  </si>
  <si>
    <t>No.6</t>
  </si>
  <si>
    <t>No.7</t>
  </si>
  <si>
    <t>No.8</t>
  </si>
  <si>
    <t>No.9</t>
  </si>
  <si>
    <t>No10</t>
  </si>
  <si>
    <t>Dedales</t>
  </si>
  <si>
    <t>Agujas de coser canasta chica</t>
  </si>
  <si>
    <t>Agujas de coser Indio</t>
  </si>
  <si>
    <t>Inflador de globos</t>
  </si>
  <si>
    <t>VARIOS</t>
  </si>
  <si>
    <t>Piedra de azufre</t>
  </si>
  <si>
    <t>Esponja verde</t>
  </si>
  <si>
    <t>Esponja cocina</t>
  </si>
  <si>
    <t>Toallas individuales</t>
  </si>
  <si>
    <t>Esponja de metal con mango</t>
  </si>
  <si>
    <t>Cepillo rosado para limpieza</t>
  </si>
  <si>
    <t>Cotonetes Capitas x 50</t>
  </si>
  <si>
    <t>Cotonetes Soft x 300</t>
  </si>
  <si>
    <t>Toallas femeninas diarias Ladysoft x 20</t>
  </si>
  <si>
    <t>Desodorante Speed Stick Cool (hombre)</t>
  </si>
  <si>
    <t>Desodorante Lady Speed Stick PH Active</t>
  </si>
  <si>
    <t>Quitaesmalte Belen 60 ml</t>
  </si>
  <si>
    <t>Crema dental Colgate 90 gr</t>
  </si>
  <si>
    <t>Crema adhesiva para protesis dentales Dentrega Fix 50 gr</t>
  </si>
  <si>
    <t>Hilo cometa</t>
  </si>
  <si>
    <t>Vela blanca</t>
  </si>
  <si>
    <t>Cartel ESCOLAR</t>
  </si>
  <si>
    <t>Pastillero</t>
  </si>
  <si>
    <t>Estuche para cepillo de dientes</t>
  </si>
  <si>
    <t>Cepillo de dientes Formula</t>
  </si>
  <si>
    <t>Sachet champu</t>
  </si>
  <si>
    <t>Sachet acondicionador</t>
  </si>
  <si>
    <t>Hilo sisal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</si>
</sst>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$&quot;\ #,##0.00;[Red]&quot;$&quot;\ \-#,##0.00"/>
    <numFmt numFmtId="165" formatCode="_ &quot;$&quot;\ * #,##0_ ;_ &quot;$&quot;\ * \-#,##0_ ;_ &quot;$&quot;\ * &quot;-&quot;_ ;_ @_ "/>
    <numFmt numFmtId="166" formatCode="_ [$€-2]\ * #,##0.00_ ;_ [$€-2]\ * \-#,##0.00_ ;_ [$€-2]\ * &quot;-&quot;??_ "/>
    <numFmt numFmtId="167" formatCode="[$$-2C0A]\ #,##0.00"/>
    <numFmt numFmtId="168" formatCode="&quot;$&quot;\ #,##0"/>
    <numFmt numFmtId="169" formatCode="dd\-mm\-yy;@"/>
  </numFmts>
  <fonts count="29" x14ac:knownFonts="1">
    <font>
      <sz val="10"/>
      <name val="Arial Narrow"/>
    </font>
    <font>
      <sz val="10"/>
      <name val="Arial Narrow"/>
      <family val="2"/>
    </font>
    <font>
      <sz val="16"/>
      <name val="Calibri"/>
      <family val="2"/>
    </font>
    <font>
      <sz val="14"/>
      <name val="Calibri"/>
      <family val="2"/>
    </font>
    <font>
      <b/>
      <sz val="16"/>
      <name val="Calibri"/>
      <family val="2"/>
    </font>
    <font>
      <b/>
      <sz val="10"/>
      <name val="Arial Narrow"/>
      <family val="2"/>
    </font>
    <font>
      <sz val="10"/>
      <name val="Calibri"/>
      <family val="2"/>
    </font>
    <font>
      <b/>
      <sz val="10"/>
      <name val="Calibri"/>
      <family val="2"/>
    </font>
    <font>
      <sz val="12"/>
      <name val="Calibri"/>
      <family val="2"/>
    </font>
    <font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1"/>
      <name val="Calibri"/>
      <family val="2"/>
    </font>
    <font>
      <sz val="15"/>
      <name val="Calibri"/>
      <family val="2"/>
    </font>
    <font>
      <b/>
      <sz val="15"/>
      <name val="Calibri"/>
      <family val="2"/>
    </font>
    <font>
      <sz val="15"/>
      <color theme="1"/>
      <name val="Calibri"/>
      <family val="2"/>
    </font>
    <font>
      <sz val="16"/>
      <color theme="0" tint="-0.14999847407452621"/>
      <name val="Calibri"/>
      <family val="2"/>
    </font>
    <font>
      <sz val="13"/>
      <name val="Calibri"/>
      <family val="2"/>
    </font>
    <font>
      <b/>
      <sz val="14"/>
      <name val="Calibri"/>
      <family val="2"/>
    </font>
    <font>
      <sz val="14"/>
      <color theme="1"/>
      <name val="Calibri"/>
      <family val="2"/>
    </font>
    <font>
      <b/>
      <sz val="10"/>
      <color theme="1"/>
      <name val="Calibri"/>
      <family val="2"/>
      <scheme val="minor"/>
    </font>
    <font>
      <sz val="9"/>
      <name val="Calibri"/>
      <family val="2"/>
    </font>
    <font>
      <sz val="9"/>
      <name val="Arial Narrow"/>
      <family val="2"/>
    </font>
    <font>
      <sz val="14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231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9" fillId="0" borderId="0" xfId="0" applyFont="1"/>
    <xf numFmtId="167" fontId="9" fillId="0" borderId="0" xfId="0" applyNumberFormat="1" applyFont="1"/>
    <xf numFmtId="0" fontId="10" fillId="0" borderId="0" xfId="0" applyFont="1"/>
    <xf numFmtId="167" fontId="10" fillId="0" borderId="0" xfId="0" applyNumberFormat="1" applyFont="1"/>
    <xf numFmtId="0" fontId="10" fillId="0" borderId="1" xfId="0" applyFont="1" applyBorder="1"/>
    <xf numFmtId="0" fontId="10" fillId="0" borderId="1" xfId="0" applyFont="1" applyFill="1" applyBorder="1"/>
    <xf numFmtId="164" fontId="10" fillId="0" borderId="0" xfId="0" applyNumberFormat="1" applyFont="1" applyFill="1" applyBorder="1" applyAlignment="1">
      <alignment horizontal="center"/>
    </xf>
    <xf numFmtId="0" fontId="10" fillId="0" borderId="0" xfId="0" applyFont="1" applyBorder="1"/>
    <xf numFmtId="164" fontId="10" fillId="0" borderId="0" xfId="0" applyNumberFormat="1" applyFont="1" applyBorder="1" applyAlignment="1">
      <alignment horizontal="center"/>
    </xf>
    <xf numFmtId="168" fontId="10" fillId="0" borderId="0" xfId="0" applyNumberFormat="1" applyFont="1"/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 applyBorder="1" applyAlignment="1">
      <alignment horizontal="center" vertical="center"/>
    </xf>
    <xf numFmtId="167" fontId="10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6" fillId="0" borderId="0" xfId="0" applyFont="1"/>
    <xf numFmtId="0" fontId="6" fillId="0" borderId="1" xfId="0" applyFont="1" applyBorder="1"/>
    <xf numFmtId="168" fontId="6" fillId="0" borderId="0" xfId="0" applyNumberFormat="1" applyFont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4" fillId="0" borderId="0" xfId="0" applyFont="1" applyAlignment="1">
      <alignment vertical="center"/>
    </xf>
    <xf numFmtId="0" fontId="2" fillId="0" borderId="5" xfId="0" applyFont="1" applyBorder="1" applyAlignment="1"/>
    <xf numFmtId="0" fontId="2" fillId="0" borderId="12" xfId="0" applyFont="1" applyBorder="1" applyAlignment="1"/>
    <xf numFmtId="0" fontId="2" fillId="0" borderId="6" xfId="0" applyFont="1" applyBorder="1" applyAlignment="1"/>
    <xf numFmtId="0" fontId="10" fillId="0" borderId="1" xfId="0" applyFont="1" applyBorder="1" applyAlignment="1">
      <alignment horizontal="right"/>
    </xf>
    <xf numFmtId="0" fontId="12" fillId="0" borderId="0" xfId="0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167" fontId="14" fillId="0" borderId="0" xfId="0" applyNumberFormat="1" applyFont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0" xfId="0" applyFont="1" applyBorder="1"/>
    <xf numFmtId="165" fontId="8" fillId="0" borderId="1" xfId="0" applyNumberFormat="1" applyFont="1" applyBorder="1" applyAlignment="1">
      <alignment horizontal="center"/>
    </xf>
    <xf numFmtId="164" fontId="14" fillId="0" borderId="0" xfId="0" applyNumberFormat="1" applyFont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164" fontId="14" fillId="0" borderId="0" xfId="0" applyNumberFormat="1" applyFont="1" applyFill="1" applyBorder="1" applyAlignment="1">
      <alignment horizontal="center"/>
    </xf>
    <xf numFmtId="0" fontId="14" fillId="0" borderId="1" xfId="0" applyFont="1" applyFill="1" applyBorder="1"/>
    <xf numFmtId="164" fontId="14" fillId="0" borderId="0" xfId="0" applyNumberFormat="1" applyFont="1" applyFill="1" applyAlignment="1">
      <alignment horizontal="center"/>
    </xf>
    <xf numFmtId="0" fontId="0" fillId="0" borderId="0" xfId="0" applyBorder="1"/>
    <xf numFmtId="0" fontId="2" fillId="0" borderId="0" xfId="0" applyFont="1" applyBorder="1"/>
    <xf numFmtId="165" fontId="2" fillId="0" borderId="0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/>
    <xf numFmtId="0" fontId="10" fillId="0" borderId="10" xfId="0" applyFont="1" applyBorder="1"/>
    <xf numFmtId="165" fontId="3" fillId="0" borderId="0" xfId="0" applyNumberFormat="1" applyFont="1" applyBorder="1" applyAlignment="1">
      <alignment horizontal="center"/>
    </xf>
    <xf numFmtId="169" fontId="9" fillId="0" borderId="0" xfId="0" applyNumberFormat="1" applyFont="1" applyAlignment="1">
      <alignment horizontal="center"/>
    </xf>
    <xf numFmtId="0" fontId="19" fillId="0" borderId="0" xfId="0" applyFont="1" applyAlignment="1">
      <alignment vertical="center"/>
    </xf>
    <xf numFmtId="0" fontId="18" fillId="0" borderId="0" xfId="0" applyFont="1"/>
    <xf numFmtId="165" fontId="2" fillId="0" borderId="4" xfId="0" applyNumberFormat="1" applyFont="1" applyBorder="1" applyAlignment="1">
      <alignment horizontal="left" vertical="center"/>
    </xf>
    <xf numFmtId="165" fontId="21" fillId="3" borderId="1" xfId="0" applyNumberFormat="1" applyFont="1" applyFill="1" applyBorder="1" applyAlignment="1">
      <alignment horizontal="left"/>
    </xf>
    <xf numFmtId="165" fontId="21" fillId="3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3" fillId="0" borderId="5" xfId="0" applyFont="1" applyBorder="1"/>
    <xf numFmtId="0" fontId="3" fillId="0" borderId="12" xfId="0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0" fontId="10" fillId="0" borderId="0" xfId="0" applyFont="1" applyBorder="1" applyAlignment="1">
      <alignment vertical="center"/>
    </xf>
    <xf numFmtId="165" fontId="3" fillId="0" borderId="4" xfId="0" applyNumberFormat="1" applyFont="1" applyBorder="1" applyAlignment="1">
      <alignment horizontal="center"/>
    </xf>
    <xf numFmtId="0" fontId="10" fillId="0" borderId="0" xfId="0" applyFont="1" applyBorder="1" applyAlignment="1"/>
    <xf numFmtId="165" fontId="3" fillId="0" borderId="6" xfId="0" applyNumberFormat="1" applyFont="1" applyBorder="1" applyAlignment="1">
      <alignment horizontal="center"/>
    </xf>
    <xf numFmtId="0" fontId="10" fillId="0" borderId="11" xfId="0" applyFont="1" applyBorder="1"/>
    <xf numFmtId="0" fontId="10" fillId="0" borderId="5" xfId="0" applyFont="1" applyBorder="1" applyAlignment="1">
      <alignment vertical="center"/>
    </xf>
    <xf numFmtId="0" fontId="10" fillId="0" borderId="12" xfId="0" applyFont="1" applyBorder="1" applyAlignment="1"/>
    <xf numFmtId="0" fontId="2" fillId="0" borderId="4" xfId="0" applyFont="1" applyBorder="1"/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6" xfId="0" applyFont="1" applyBorder="1"/>
    <xf numFmtId="0" fontId="3" fillId="0" borderId="12" xfId="0" applyFont="1" applyBorder="1"/>
    <xf numFmtId="0" fontId="22" fillId="0" borderId="5" xfId="0" applyFont="1" applyBorder="1"/>
    <xf numFmtId="0" fontId="23" fillId="0" borderId="0" xfId="0" applyFont="1" applyAlignment="1">
      <alignment vertical="center"/>
    </xf>
    <xf numFmtId="0" fontId="3" fillId="0" borderId="0" xfId="0" applyFont="1"/>
    <xf numFmtId="0" fontId="3" fillId="0" borderId="1" xfId="0" applyFont="1" applyBorder="1" applyAlignment="1">
      <alignment vertical="center"/>
    </xf>
    <xf numFmtId="165" fontId="2" fillId="0" borderId="1" xfId="0" applyNumberFormat="1" applyFont="1" applyFill="1" applyBorder="1" applyAlignment="1">
      <alignment horizontal="left"/>
    </xf>
    <xf numFmtId="165" fontId="2" fillId="0" borderId="1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left" vertic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165" fontId="2" fillId="0" borderId="2" xfId="0" applyNumberFormat="1" applyFont="1" applyBorder="1" applyAlignment="1">
      <alignment horizontal="left"/>
    </xf>
    <xf numFmtId="165" fontId="2" fillId="0" borderId="4" xfId="0" applyNumberFormat="1" applyFont="1" applyBorder="1" applyAlignment="1">
      <alignment horizontal="left"/>
    </xf>
    <xf numFmtId="165" fontId="2" fillId="0" borderId="5" xfId="0" applyNumberFormat="1" applyFont="1" applyBorder="1" applyAlignment="1">
      <alignment horizontal="left"/>
    </xf>
    <xf numFmtId="165" fontId="2" fillId="0" borderId="12" xfId="0" applyNumberFormat="1" applyFont="1" applyBorder="1" applyAlignment="1">
      <alignment horizontal="left"/>
    </xf>
    <xf numFmtId="0" fontId="7" fillId="0" borderId="0" xfId="0" applyFont="1"/>
    <xf numFmtId="0" fontId="16" fillId="2" borderId="5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wrapText="1" shrinkToFit="1"/>
    </xf>
    <xf numFmtId="0" fontId="10" fillId="0" borderId="6" xfId="0" applyFont="1" applyBorder="1" applyAlignment="1">
      <alignment horizontal="left" wrapText="1" shrinkToFit="1"/>
    </xf>
    <xf numFmtId="0" fontId="10" fillId="0" borderId="12" xfId="0" applyFont="1" applyBorder="1" applyAlignment="1">
      <alignment vertical="center"/>
    </xf>
    <xf numFmtId="0" fontId="10" fillId="0" borderId="2" xfId="0" applyFont="1" applyFill="1" applyBorder="1"/>
    <xf numFmtId="0" fontId="10" fillId="0" borderId="5" xfId="0" applyFont="1" applyFill="1" applyBorder="1"/>
    <xf numFmtId="165" fontId="2" fillId="0" borderId="12" xfId="0" applyNumberFormat="1" applyFont="1" applyBorder="1" applyAlignment="1">
      <alignment horizontal="center"/>
    </xf>
    <xf numFmtId="0" fontId="10" fillId="0" borderId="4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165" fontId="3" fillId="0" borderId="2" xfId="0" applyNumberFormat="1" applyFont="1" applyBorder="1" applyAlignment="1">
      <alignment horizontal="center"/>
    </xf>
    <xf numFmtId="0" fontId="10" fillId="0" borderId="13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2" fillId="0" borderId="13" xfId="0" applyFont="1" applyBorder="1"/>
    <xf numFmtId="0" fontId="26" fillId="0" borderId="5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165" fontId="26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8" fillId="0" borderId="6" xfId="0" applyFont="1" applyBorder="1"/>
    <xf numFmtId="0" fontId="8" fillId="0" borderId="0" xfId="0" applyFont="1"/>
    <xf numFmtId="0" fontId="1" fillId="0" borderId="0" xfId="0" applyFont="1"/>
    <xf numFmtId="0" fontId="6" fillId="0" borderId="2" xfId="0" applyFont="1" applyBorder="1" applyAlignment="1">
      <alignment horizontal="left" vertical="center"/>
    </xf>
    <xf numFmtId="0" fontId="26" fillId="0" borderId="7" xfId="0" applyFont="1" applyBorder="1" applyAlignment="1">
      <alignment horizontal="center"/>
    </xf>
    <xf numFmtId="165" fontId="26" fillId="0" borderId="1" xfId="0" quotePrefix="1" applyNumberFormat="1" applyFont="1" applyBorder="1" applyAlignment="1">
      <alignment horizontal="center"/>
    </xf>
    <xf numFmtId="0" fontId="26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5" fontId="6" fillId="0" borderId="6" xfId="0" applyNumberFormat="1" applyFont="1" applyBorder="1" applyAlignment="1">
      <alignment horizont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165" fontId="6" fillId="0" borderId="11" xfId="0" applyNumberFormat="1" applyFont="1" applyBorder="1" applyAlignment="1">
      <alignment horizontal="center"/>
    </xf>
    <xf numFmtId="0" fontId="6" fillId="0" borderId="12" xfId="0" applyFont="1" applyBorder="1" applyAlignment="1">
      <alignment horizontal="left" vertical="center"/>
    </xf>
    <xf numFmtId="165" fontId="2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8" fillId="0" borderId="0" xfId="0" applyFont="1"/>
    <xf numFmtId="0" fontId="2" fillId="0" borderId="3" xfId="0" applyFont="1" applyFill="1" applyBorder="1" applyAlignment="1">
      <alignment horizontal="left"/>
    </xf>
    <xf numFmtId="165" fontId="2" fillId="0" borderId="3" xfId="0" applyNumberFormat="1" applyFont="1" applyFill="1" applyBorder="1" applyAlignment="1">
      <alignment horizontal="left"/>
    </xf>
    <xf numFmtId="0" fontId="16" fillId="2" borderId="5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165" fontId="2" fillId="0" borderId="2" xfId="0" applyNumberFormat="1" applyFont="1" applyBorder="1" applyAlignment="1">
      <alignment horizontal="left" vertical="center"/>
    </xf>
    <xf numFmtId="165" fontId="2" fillId="0" borderId="3" xfId="0" applyNumberFormat="1" applyFont="1" applyBorder="1" applyAlignment="1">
      <alignment horizontal="left" vertical="center"/>
    </xf>
    <xf numFmtId="165" fontId="2" fillId="0" borderId="4" xfId="0" applyNumberFormat="1" applyFont="1" applyBorder="1" applyAlignment="1">
      <alignment horizontal="left" vertical="center"/>
    </xf>
    <xf numFmtId="0" fontId="17" fillId="2" borderId="5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left" vertical="center"/>
    </xf>
    <xf numFmtId="165" fontId="2" fillId="0" borderId="3" xfId="0" applyNumberFormat="1" applyFont="1" applyFill="1" applyBorder="1" applyAlignment="1">
      <alignment horizontal="left" vertical="center"/>
    </xf>
    <xf numFmtId="165" fontId="2" fillId="0" borderId="4" xfId="0" applyNumberFormat="1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left" vertical="center"/>
    </xf>
    <xf numFmtId="165" fontId="2" fillId="0" borderId="16" xfId="0" applyNumberFormat="1" applyFont="1" applyBorder="1" applyAlignment="1">
      <alignment horizontal="left" vertical="center"/>
    </xf>
    <xf numFmtId="165" fontId="2" fillId="0" borderId="10" xfId="0" applyNumberFormat="1" applyFont="1" applyBorder="1" applyAlignment="1">
      <alignment horizontal="left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15" fillId="2" borderId="1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5" xfId="0" applyFont="1" applyBorder="1" applyAlignment="1">
      <alignment horizontal="left" wrapText="1" shrinkToFit="1"/>
    </xf>
    <xf numFmtId="0" fontId="10" fillId="0" borderId="6" xfId="0" applyFont="1" applyBorder="1" applyAlignment="1">
      <alignment horizontal="left" wrapText="1" shrinkToFi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20" fillId="2" borderId="5" xfId="0" applyFont="1" applyFill="1" applyBorder="1" applyAlignment="1">
      <alignment horizontal="center"/>
    </xf>
    <xf numFmtId="0" fontId="20" fillId="2" borderId="12" xfId="0" applyFont="1" applyFill="1" applyBorder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24" fillId="2" borderId="5" xfId="0" applyFont="1" applyFill="1" applyBorder="1" applyAlignment="1">
      <alignment horizontal="center"/>
    </xf>
    <xf numFmtId="0" fontId="24" fillId="2" borderId="12" xfId="0" applyFont="1" applyFill="1" applyBorder="1" applyAlignment="1">
      <alignment horizontal="center"/>
    </xf>
    <xf numFmtId="0" fontId="24" fillId="2" borderId="6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center"/>
    </xf>
    <xf numFmtId="0" fontId="25" fillId="2" borderId="12" xfId="0" applyFont="1" applyFill="1" applyBorder="1" applyAlignment="1">
      <alignment horizontal="center"/>
    </xf>
    <xf numFmtId="0" fontId="25" fillId="2" borderId="6" xfId="0" applyFont="1" applyFill="1" applyBorder="1" applyAlignment="1">
      <alignment horizont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colors>
    <mruColors>
      <color rgb="FFFFFFCC"/>
      <color rgb="FFFF9900"/>
      <color rgb="FF339933"/>
      <color rgb="FF3366CC"/>
      <color rgb="FF0066CC"/>
      <color rgb="FFFF9933"/>
      <color rgb="FFCC3300"/>
      <color rgb="FF336600"/>
      <color rgb="FF00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0.144.1.251\Documentos%20Contaduria\Work\Estadisticas\2006\Turismo%20Coloni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rismo Colonia"/>
      <sheetName val="REPORTS AEREOS"/>
    </sheetNames>
    <sheetDataSet>
      <sheetData sheetId="0" refreshError="1"/>
      <sheetData sheetId="1" refreshError="1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 cap="flat" cmpd="sng" algn="ctr">
          <a:solidFill>
            <a:srgbClr val="008000"/>
          </a:solidFill>
          <a:prstDash val="solid"/>
          <a:round/>
          <a:headEnd type="none" w="med" len="med"/>
          <a:tailEnd type="none" w="med" len="med"/>
        </a:ln>
        <a:effectLst>
          <a:outerShdw dist="563972" dir="14049741" sx="125000" sy="125000" algn="tl" rotWithShape="0">
            <a:srgbClr val="C7DFD3">
              <a:alpha val="80000"/>
            </a:srgbClr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 cap="flat" cmpd="sng" algn="ctr">
          <a:solidFill>
            <a:srgbClr val="008000"/>
          </a:solidFill>
          <a:prstDash val="solid"/>
          <a:round/>
          <a:headEnd type="none" w="med" len="med"/>
          <a:tailEnd type="none" w="med" len="med"/>
        </a:ln>
        <a:effectLst>
          <a:outerShdw dist="563972" dir="14049741" sx="125000" sy="125000" algn="tl" rotWithShape="0">
            <a:srgbClr val="C7DFD3">
              <a:alpha val="80000"/>
            </a:srgbClr>
          </a:outerShdw>
        </a:effec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5"/>
  <sheetViews>
    <sheetView workbookViewId="0"/>
  </sheetViews>
  <sheetFormatPr baseColWidth="10" defaultRowHeight="12.75" x14ac:dyDescent="0.2"/>
  <cols>
    <col min="1" max="2" width="15.83203125" customWidth="1"/>
    <col min="3" max="3" width="55.83203125" customWidth="1"/>
  </cols>
  <sheetData>
    <row r="1" spans="2:4" ht="21.95" customHeight="1" x14ac:dyDescent="0.2"/>
    <row r="2" spans="2:4" ht="18.75" x14ac:dyDescent="0.2">
      <c r="B2" s="144" t="s">
        <v>645</v>
      </c>
      <c r="C2" s="145"/>
      <c r="D2" s="146"/>
    </row>
    <row r="3" spans="2:4" ht="18.75" x14ac:dyDescent="0.3">
      <c r="B3" s="60" t="s">
        <v>646</v>
      </c>
      <c r="C3" s="78" t="s">
        <v>650</v>
      </c>
      <c r="D3" s="75">
        <v>70</v>
      </c>
    </row>
    <row r="4" spans="2:4" ht="18.75" x14ac:dyDescent="0.3">
      <c r="B4" s="23"/>
      <c r="C4" s="24" t="s">
        <v>649</v>
      </c>
      <c r="D4" s="31">
        <v>75</v>
      </c>
    </row>
    <row r="5" spans="2:4" ht="18.75" x14ac:dyDescent="0.3">
      <c r="B5" s="23" t="s">
        <v>647</v>
      </c>
      <c r="C5" s="24" t="s">
        <v>648</v>
      </c>
      <c r="D5" s="31">
        <v>65</v>
      </c>
    </row>
    <row r="6" spans="2:4" s="54" customFormat="1" ht="18.75" x14ac:dyDescent="0.3">
      <c r="B6" s="14"/>
      <c r="C6" s="14"/>
      <c r="D6" s="61"/>
    </row>
    <row r="7" spans="2:4" ht="18.75" x14ac:dyDescent="0.2">
      <c r="B7" s="147" t="s">
        <v>658</v>
      </c>
      <c r="C7" s="148"/>
      <c r="D7" s="149"/>
    </row>
    <row r="8" spans="2:4" ht="18.75" x14ac:dyDescent="0.3">
      <c r="B8" s="113" t="s">
        <v>651</v>
      </c>
      <c r="C8" s="112" t="s">
        <v>653</v>
      </c>
      <c r="D8" s="31">
        <v>35</v>
      </c>
    </row>
    <row r="9" spans="2:4" ht="18.75" x14ac:dyDescent="0.3">
      <c r="B9" s="111"/>
      <c r="C9" s="115" t="s">
        <v>652</v>
      </c>
      <c r="D9" s="114">
        <v>60</v>
      </c>
    </row>
    <row r="10" spans="2:4" ht="18.75" x14ac:dyDescent="0.3">
      <c r="B10" s="116"/>
      <c r="C10" s="107"/>
      <c r="D10" s="77"/>
    </row>
    <row r="11" spans="2:4" ht="18.75" x14ac:dyDescent="0.3">
      <c r="B11" s="58" t="s">
        <v>676</v>
      </c>
      <c r="C11" s="58" t="s">
        <v>677</v>
      </c>
      <c r="D11" s="31">
        <v>10</v>
      </c>
    </row>
    <row r="12" spans="2:4" ht="18.75" x14ac:dyDescent="0.3">
      <c r="B12" s="79"/>
      <c r="C12" s="107"/>
      <c r="D12" s="77"/>
    </row>
    <row r="13" spans="2:4" ht="18.75" x14ac:dyDescent="0.3">
      <c r="B13" s="113" t="s">
        <v>654</v>
      </c>
      <c r="C13" s="111" t="s">
        <v>655</v>
      </c>
      <c r="D13" s="75">
        <v>25</v>
      </c>
    </row>
    <row r="14" spans="2:4" ht="18.75" x14ac:dyDescent="0.3">
      <c r="B14" s="111"/>
      <c r="C14" s="80" t="s">
        <v>656</v>
      </c>
      <c r="D14" s="77">
        <v>40</v>
      </c>
    </row>
    <row r="15" spans="2:4" ht="18.75" x14ac:dyDescent="0.3">
      <c r="B15" s="79"/>
      <c r="C15" s="80"/>
      <c r="D15" s="77"/>
    </row>
    <row r="16" spans="2:4" ht="18.75" x14ac:dyDescent="0.3">
      <c r="B16" s="58" t="s">
        <v>122</v>
      </c>
      <c r="C16" s="59" t="s">
        <v>679</v>
      </c>
      <c r="D16" s="31">
        <v>15</v>
      </c>
    </row>
    <row r="17" spans="2:4" ht="18.75" x14ac:dyDescent="0.3">
      <c r="B17" s="58" t="s">
        <v>680</v>
      </c>
      <c r="C17" s="59" t="s">
        <v>681</v>
      </c>
      <c r="D17" s="31">
        <v>10</v>
      </c>
    </row>
    <row r="18" spans="2:4" s="54" customFormat="1" ht="18.75" x14ac:dyDescent="0.3">
      <c r="B18" s="14"/>
      <c r="C18" s="14"/>
      <c r="D18" s="61"/>
    </row>
    <row r="19" spans="2:4" ht="18.75" x14ac:dyDescent="0.2">
      <c r="B19" s="147" t="s">
        <v>659</v>
      </c>
      <c r="C19" s="148"/>
      <c r="D19" s="149"/>
    </row>
    <row r="20" spans="2:4" ht="18.75" x14ac:dyDescent="0.3">
      <c r="B20" s="79" t="s">
        <v>657</v>
      </c>
      <c r="C20" s="112"/>
      <c r="D20" s="77">
        <v>38</v>
      </c>
    </row>
    <row r="21" spans="2:4" ht="18.75" x14ac:dyDescent="0.3">
      <c r="B21" s="79" t="s">
        <v>661</v>
      </c>
      <c r="C21" s="112"/>
      <c r="D21" s="31">
        <v>30</v>
      </c>
    </row>
    <row r="22" spans="2:4" ht="18.75" x14ac:dyDescent="0.3">
      <c r="B22" s="79" t="s">
        <v>660</v>
      </c>
      <c r="C22" s="112"/>
      <c r="D22" s="31">
        <v>30</v>
      </c>
    </row>
    <row r="23" spans="2:4" ht="18.75" x14ac:dyDescent="0.3">
      <c r="B23" s="79" t="s">
        <v>662</v>
      </c>
      <c r="C23" s="112"/>
      <c r="D23" s="31">
        <v>15</v>
      </c>
    </row>
    <row r="24" spans="2:4" ht="18.75" x14ac:dyDescent="0.3">
      <c r="B24" s="79" t="s">
        <v>678</v>
      </c>
      <c r="C24" s="112"/>
      <c r="D24" s="31">
        <v>11</v>
      </c>
    </row>
    <row r="25" spans="2:4" ht="18.75" x14ac:dyDescent="0.3">
      <c r="B25" s="79" t="s">
        <v>682</v>
      </c>
      <c r="C25" s="112"/>
      <c r="D25" s="77">
        <v>20</v>
      </c>
    </row>
    <row r="26" spans="2:4" ht="18.75" x14ac:dyDescent="0.3">
      <c r="B26" s="79" t="s">
        <v>683</v>
      </c>
      <c r="C26" s="112"/>
      <c r="D26" s="77">
        <v>25</v>
      </c>
    </row>
    <row r="27" spans="2:4" ht="18.75" x14ac:dyDescent="0.3">
      <c r="B27" s="79" t="s">
        <v>684</v>
      </c>
      <c r="C27" s="112"/>
      <c r="D27" s="77">
        <v>44</v>
      </c>
    </row>
    <row r="28" spans="2:4" ht="18.75" x14ac:dyDescent="0.3">
      <c r="B28" s="79"/>
      <c r="C28" s="107"/>
      <c r="D28" s="77"/>
    </row>
    <row r="29" spans="2:4" ht="18.75" x14ac:dyDescent="0.3">
      <c r="B29" s="79" t="s">
        <v>663</v>
      </c>
      <c r="C29" s="112"/>
      <c r="D29" s="31">
        <v>40</v>
      </c>
    </row>
    <row r="30" spans="2:4" ht="18.75" x14ac:dyDescent="0.3">
      <c r="B30" s="79"/>
      <c r="C30" s="107"/>
      <c r="D30" s="77"/>
    </row>
    <row r="31" spans="2:4" ht="18.75" x14ac:dyDescent="0.3">
      <c r="B31" s="79" t="s">
        <v>685</v>
      </c>
      <c r="C31" s="112"/>
      <c r="D31" s="31">
        <v>45</v>
      </c>
    </row>
    <row r="32" spans="2:4" ht="18.75" x14ac:dyDescent="0.3">
      <c r="B32" s="79" t="s">
        <v>686</v>
      </c>
      <c r="C32" s="112"/>
      <c r="D32" s="31">
        <v>45</v>
      </c>
    </row>
    <row r="33" spans="2:4" ht="18.75" x14ac:dyDescent="0.3">
      <c r="B33" s="79"/>
      <c r="C33" s="112"/>
      <c r="D33" s="31"/>
    </row>
    <row r="34" spans="2:4" s="54" customFormat="1" ht="18.75" x14ac:dyDescent="0.3">
      <c r="B34" s="14"/>
      <c r="C34" s="14"/>
      <c r="D34" s="61"/>
    </row>
    <row r="35" spans="2:4" s="54" customFormat="1" ht="18.75" x14ac:dyDescent="0.3">
      <c r="B35" s="14"/>
      <c r="C35" s="14"/>
      <c r="D35" s="61"/>
    </row>
    <row r="36" spans="2:4" s="54" customFormat="1" ht="18.75" x14ac:dyDescent="0.3">
      <c r="B36" s="14"/>
      <c r="C36" s="14"/>
      <c r="D36" s="61"/>
    </row>
    <row r="37" spans="2:4" s="54" customFormat="1" ht="18.75" x14ac:dyDescent="0.3">
      <c r="B37" s="14"/>
      <c r="C37" s="14"/>
      <c r="D37" s="61"/>
    </row>
    <row r="38" spans="2:4" s="54" customFormat="1" ht="18.75" x14ac:dyDescent="0.3">
      <c r="B38" s="14"/>
      <c r="C38" s="14"/>
      <c r="D38" s="61"/>
    </row>
    <row r="39" spans="2:4" s="54" customFormat="1" ht="18.75" x14ac:dyDescent="0.3">
      <c r="B39" s="14"/>
      <c r="C39" s="14"/>
      <c r="D39" s="61"/>
    </row>
    <row r="40" spans="2:4" s="54" customFormat="1" ht="18.75" x14ac:dyDescent="0.3">
      <c r="B40" s="14"/>
      <c r="C40" s="14"/>
      <c r="D40" s="61"/>
    </row>
    <row r="41" spans="2:4" s="54" customFormat="1" ht="18.75" x14ac:dyDescent="0.3">
      <c r="B41" s="14"/>
      <c r="C41" s="14"/>
      <c r="D41" s="61"/>
    </row>
    <row r="42" spans="2:4" s="54" customFormat="1" ht="18.75" x14ac:dyDescent="0.3">
      <c r="B42" s="14"/>
      <c r="C42" s="14"/>
      <c r="D42" s="61"/>
    </row>
    <row r="43" spans="2:4" s="54" customFormat="1" ht="18.75" x14ac:dyDescent="0.3">
      <c r="B43" s="14"/>
      <c r="C43" s="14"/>
      <c r="D43" s="61"/>
    </row>
    <row r="44" spans="2:4" s="54" customFormat="1" ht="18.75" x14ac:dyDescent="0.3">
      <c r="B44" s="14"/>
      <c r="C44" s="14"/>
      <c r="D44" s="61"/>
    </row>
    <row r="45" spans="2:4" s="54" customFormat="1" x14ac:dyDescent="0.2"/>
  </sheetData>
  <mergeCells count="3">
    <mergeCell ref="B2:D2"/>
    <mergeCell ref="B7:D7"/>
    <mergeCell ref="B19:D19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28" workbookViewId="0">
      <selection activeCell="C9" sqref="C9"/>
    </sheetView>
  </sheetViews>
  <sheetFormatPr baseColWidth="10" defaultRowHeight="21" x14ac:dyDescent="0.35"/>
  <cols>
    <col min="1" max="1" width="12.83203125" style="1" customWidth="1"/>
    <col min="2" max="2" width="65.83203125" style="1" customWidth="1"/>
    <col min="3" max="3" width="12.83203125" style="1" customWidth="1"/>
    <col min="4" max="16384" width="12" style="1"/>
  </cols>
  <sheetData>
    <row r="1" spans="1:5" ht="21.95" customHeight="1" x14ac:dyDescent="0.35"/>
    <row r="2" spans="1:5" ht="19.5" customHeight="1" x14ac:dyDescent="0.35">
      <c r="A2" s="36"/>
      <c r="B2" s="180" t="s">
        <v>606</v>
      </c>
      <c r="C2" s="180"/>
    </row>
    <row r="3" spans="1:5" ht="19.5" customHeight="1" x14ac:dyDescent="0.35">
      <c r="B3" s="2" t="s">
        <v>608</v>
      </c>
      <c r="C3" s="30">
        <v>32</v>
      </c>
    </row>
    <row r="4" spans="1:5" ht="19.5" customHeight="1" x14ac:dyDescent="0.35">
      <c r="B4" s="2" t="s">
        <v>610</v>
      </c>
      <c r="C4" s="30">
        <v>80</v>
      </c>
    </row>
    <row r="5" spans="1:5" ht="19.5" customHeight="1" x14ac:dyDescent="0.35">
      <c r="B5" s="2" t="s">
        <v>798</v>
      </c>
      <c r="C5" s="30">
        <v>99</v>
      </c>
    </row>
    <row r="6" spans="1:5" ht="19.5" customHeight="1" x14ac:dyDescent="0.35">
      <c r="B6" s="2" t="s">
        <v>609</v>
      </c>
      <c r="C6" s="30">
        <v>5</v>
      </c>
    </row>
    <row r="7" spans="1:5" ht="19.5" customHeight="1" x14ac:dyDescent="0.35">
      <c r="B7" s="2" t="s">
        <v>607</v>
      </c>
      <c r="C7" s="30">
        <v>30</v>
      </c>
    </row>
    <row r="8" spans="1:5" ht="19.5" customHeight="1" x14ac:dyDescent="0.35">
      <c r="B8" s="2" t="s">
        <v>838</v>
      </c>
      <c r="C8" s="30">
        <v>50</v>
      </c>
    </row>
    <row r="9" spans="1:5" ht="19.5" customHeight="1" x14ac:dyDescent="0.35">
      <c r="B9" s="2" t="s">
        <v>799</v>
      </c>
      <c r="C9" s="30">
        <v>78</v>
      </c>
      <c r="D9" s="30" t="s">
        <v>800</v>
      </c>
      <c r="E9" s="30">
        <v>5</v>
      </c>
    </row>
    <row r="10" spans="1:5" ht="19.5" customHeight="1" x14ac:dyDescent="0.35">
      <c r="B10" s="2" t="s">
        <v>625</v>
      </c>
      <c r="C10" s="30">
        <v>15</v>
      </c>
    </row>
    <row r="11" spans="1:5" ht="19.5" customHeight="1" x14ac:dyDescent="0.35">
      <c r="B11" s="2" t="s">
        <v>796</v>
      </c>
      <c r="C11" s="30">
        <v>18</v>
      </c>
    </row>
    <row r="12" spans="1:5" ht="19.5" customHeight="1" x14ac:dyDescent="0.35">
      <c r="B12" s="2" t="s">
        <v>617</v>
      </c>
      <c r="C12" s="30">
        <v>25</v>
      </c>
    </row>
    <row r="13" spans="1:5" ht="19.5" customHeight="1" x14ac:dyDescent="0.35">
      <c r="B13" s="2"/>
      <c r="C13" s="30"/>
    </row>
    <row r="14" spans="1:5" ht="19.5" customHeight="1" x14ac:dyDescent="0.35">
      <c r="B14" s="2" t="s">
        <v>615</v>
      </c>
      <c r="C14" s="30">
        <v>60</v>
      </c>
    </row>
    <row r="15" spans="1:5" ht="19.5" customHeight="1" x14ac:dyDescent="0.35">
      <c r="B15" s="2" t="s">
        <v>624</v>
      </c>
      <c r="C15" s="30">
        <v>30</v>
      </c>
    </row>
    <row r="16" spans="1:5" ht="19.5" customHeight="1" x14ac:dyDescent="0.35">
      <c r="B16" s="2" t="s">
        <v>616</v>
      </c>
      <c r="C16" s="30">
        <v>30</v>
      </c>
    </row>
    <row r="17" spans="2:3" ht="19.5" customHeight="1" x14ac:dyDescent="0.35">
      <c r="B17" s="2" t="s">
        <v>618</v>
      </c>
      <c r="C17" s="30">
        <v>15</v>
      </c>
    </row>
    <row r="18" spans="2:3" ht="19.5" customHeight="1" x14ac:dyDescent="0.35">
      <c r="B18" s="2" t="s">
        <v>619</v>
      </c>
      <c r="C18" s="30">
        <v>20</v>
      </c>
    </row>
    <row r="19" spans="2:3" ht="19.5" customHeight="1" x14ac:dyDescent="0.35">
      <c r="B19" s="2" t="s">
        <v>621</v>
      </c>
      <c r="C19" s="30">
        <v>40</v>
      </c>
    </row>
    <row r="20" spans="2:3" ht="19.5" customHeight="1" x14ac:dyDescent="0.35">
      <c r="B20" s="2" t="s">
        <v>620</v>
      </c>
      <c r="C20" s="30">
        <v>45</v>
      </c>
    </row>
    <row r="21" spans="2:3" ht="19.5" customHeight="1" x14ac:dyDescent="0.35">
      <c r="B21" s="2" t="s">
        <v>623</v>
      </c>
      <c r="C21" s="30">
        <v>45</v>
      </c>
    </row>
    <row r="22" spans="2:3" ht="19.5" customHeight="1" x14ac:dyDescent="0.35">
      <c r="B22" s="2" t="s">
        <v>622</v>
      </c>
      <c r="C22" s="30">
        <v>45</v>
      </c>
    </row>
    <row r="23" spans="2:3" ht="19.5" customHeight="1" x14ac:dyDescent="0.35">
      <c r="B23" s="2" t="s">
        <v>797</v>
      </c>
      <c r="C23" s="30">
        <v>30</v>
      </c>
    </row>
    <row r="24" spans="2:3" ht="19.5" customHeight="1" x14ac:dyDescent="0.35"/>
    <row r="25" spans="2:3" ht="19.5" customHeight="1" x14ac:dyDescent="0.35">
      <c r="B25" s="180" t="s">
        <v>825</v>
      </c>
      <c r="C25" s="180"/>
    </row>
    <row r="26" spans="2:3" ht="19.5" customHeight="1" x14ac:dyDescent="0.35">
      <c r="B26" s="2" t="s">
        <v>826</v>
      </c>
      <c r="C26" s="30">
        <v>3</v>
      </c>
    </row>
    <row r="27" spans="2:3" ht="19.5" customHeight="1" x14ac:dyDescent="0.35">
      <c r="B27" s="2" t="s">
        <v>827</v>
      </c>
      <c r="C27" s="30">
        <v>4</v>
      </c>
    </row>
    <row r="28" spans="2:3" ht="19.5" customHeight="1" x14ac:dyDescent="0.35">
      <c r="B28" s="2" t="s">
        <v>828</v>
      </c>
      <c r="C28" s="30">
        <v>5</v>
      </c>
    </row>
    <row r="29" spans="2:3" ht="19.5" customHeight="1" x14ac:dyDescent="0.35">
      <c r="B29" s="2" t="s">
        <v>829</v>
      </c>
      <c r="C29" s="30">
        <v>7</v>
      </c>
    </row>
    <row r="30" spans="2:3" ht="19.5" customHeight="1" x14ac:dyDescent="0.35">
      <c r="B30" s="2" t="s">
        <v>830</v>
      </c>
      <c r="C30" s="30">
        <v>12</v>
      </c>
    </row>
    <row r="31" spans="2:3" ht="19.5" customHeight="1" x14ac:dyDescent="0.35">
      <c r="B31" s="2" t="s">
        <v>831</v>
      </c>
      <c r="C31" s="30">
        <v>14</v>
      </c>
    </row>
    <row r="32" spans="2:3" ht="19.5" customHeight="1" x14ac:dyDescent="0.35">
      <c r="B32" s="2" t="s">
        <v>832</v>
      </c>
      <c r="C32" s="30">
        <v>23</v>
      </c>
    </row>
    <row r="33" spans="2:3" ht="19.5" customHeight="1" x14ac:dyDescent="0.35">
      <c r="B33" s="2" t="s">
        <v>833</v>
      </c>
      <c r="C33" s="30">
        <v>26</v>
      </c>
    </row>
    <row r="34" spans="2:3" ht="19.5" customHeight="1" x14ac:dyDescent="0.35">
      <c r="B34" s="2" t="s">
        <v>834</v>
      </c>
      <c r="C34" s="30">
        <v>39</v>
      </c>
    </row>
    <row r="35" spans="2:3" ht="19.5" customHeight="1" x14ac:dyDescent="0.35"/>
    <row r="36" spans="2:3" ht="19.5" customHeight="1" x14ac:dyDescent="0.35">
      <c r="B36" s="180" t="s">
        <v>611</v>
      </c>
      <c r="C36" s="180"/>
    </row>
    <row r="37" spans="2:3" ht="19.5" customHeight="1" x14ac:dyDescent="0.35">
      <c r="B37" s="2" t="s">
        <v>614</v>
      </c>
      <c r="C37" s="30">
        <v>45</v>
      </c>
    </row>
    <row r="38" spans="2:3" ht="19.5" customHeight="1" x14ac:dyDescent="0.35">
      <c r="B38" s="2" t="s">
        <v>612</v>
      </c>
      <c r="C38" s="30">
        <v>38</v>
      </c>
    </row>
    <row r="39" spans="2:3" ht="19.5" customHeight="1" x14ac:dyDescent="0.35">
      <c r="B39" s="2" t="s">
        <v>687</v>
      </c>
      <c r="C39" s="30">
        <v>45</v>
      </c>
    </row>
    <row r="40" spans="2:3" ht="19.5" customHeight="1" x14ac:dyDescent="0.35">
      <c r="B40" s="2" t="s">
        <v>613</v>
      </c>
      <c r="C40" s="30">
        <v>25</v>
      </c>
    </row>
  </sheetData>
  <sortState ref="A26:C29">
    <sortCondition ref="B26:B29"/>
  </sortState>
  <mergeCells count="3">
    <mergeCell ref="B2:C2"/>
    <mergeCell ref="B36:C36"/>
    <mergeCell ref="B25:C25"/>
  </mergeCells>
  <pageMargins left="0.70866141732283472" right="0.70866141732283472" top="0.19685039370078741" bottom="0" header="0" footer="0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workbookViewId="0"/>
  </sheetViews>
  <sheetFormatPr baseColWidth="10" defaultRowHeight="18.75" x14ac:dyDescent="0.3"/>
  <cols>
    <col min="1" max="1" width="7.83203125" style="9" customWidth="1"/>
    <col min="2" max="3" width="11.83203125" style="9" customWidth="1"/>
    <col min="4" max="4" width="17.83203125" style="9" customWidth="1"/>
    <col min="5" max="5" width="8.83203125" style="9" customWidth="1"/>
    <col min="6" max="6" width="8.83203125" style="16" customWidth="1"/>
    <col min="7" max="7" width="2.83203125" style="9" customWidth="1"/>
    <col min="8" max="8" width="12.83203125" style="9" customWidth="1"/>
    <col min="9" max="9" width="21.83203125" style="9" customWidth="1"/>
    <col min="10" max="10" width="8.83203125" style="9" customWidth="1"/>
    <col min="11" max="11" width="9.83203125" style="16" customWidth="1"/>
    <col min="12" max="16384" width="12" style="9"/>
  </cols>
  <sheetData>
    <row r="1" spans="2:11" ht="21.95" customHeight="1" x14ac:dyDescent="0.3"/>
    <row r="2" spans="2:11" s="17" customFormat="1" ht="21.95" customHeight="1" x14ac:dyDescent="0.2">
      <c r="B2" s="144" t="s">
        <v>112</v>
      </c>
      <c r="C2" s="145"/>
      <c r="D2" s="145"/>
      <c r="E2" s="145"/>
      <c r="F2" s="146"/>
      <c r="H2" s="144" t="s">
        <v>113</v>
      </c>
      <c r="I2" s="145"/>
      <c r="J2" s="145"/>
      <c r="K2" s="146"/>
    </row>
    <row r="3" spans="2:11" ht="21.95" customHeight="1" x14ac:dyDescent="0.3">
      <c r="B3" s="165" t="s">
        <v>104</v>
      </c>
      <c r="C3" s="165" t="s">
        <v>141</v>
      </c>
      <c r="D3" s="159" t="s">
        <v>140</v>
      </c>
      <c r="E3" s="11" t="s">
        <v>105</v>
      </c>
      <c r="F3" s="31">
        <v>15</v>
      </c>
      <c r="H3" s="159" t="s">
        <v>104</v>
      </c>
      <c r="I3" s="159" t="s">
        <v>421</v>
      </c>
      <c r="J3" s="11" t="s">
        <v>114</v>
      </c>
      <c r="K3" s="31">
        <v>58</v>
      </c>
    </row>
    <row r="4" spans="2:11" ht="21.95" customHeight="1" x14ac:dyDescent="0.3">
      <c r="B4" s="166"/>
      <c r="C4" s="166"/>
      <c r="D4" s="160"/>
      <c r="E4" s="11" t="s">
        <v>136</v>
      </c>
      <c r="F4" s="31">
        <v>20</v>
      </c>
      <c r="H4" s="160"/>
      <c r="I4" s="160"/>
      <c r="J4" s="11" t="s">
        <v>125</v>
      </c>
      <c r="K4" s="31">
        <v>75</v>
      </c>
    </row>
    <row r="5" spans="2:11" ht="21.95" customHeight="1" x14ac:dyDescent="0.3">
      <c r="B5" s="166"/>
      <c r="C5" s="166"/>
      <c r="D5" s="160"/>
      <c r="E5" s="11" t="s">
        <v>106</v>
      </c>
      <c r="F5" s="31">
        <v>25</v>
      </c>
      <c r="H5" s="160"/>
      <c r="I5" s="161"/>
      <c r="J5" s="11" t="s">
        <v>109</v>
      </c>
      <c r="K5" s="31">
        <v>100</v>
      </c>
    </row>
    <row r="6" spans="2:11" ht="21.95" customHeight="1" x14ac:dyDescent="0.3">
      <c r="B6" s="166"/>
      <c r="C6" s="166"/>
      <c r="D6" s="160"/>
      <c r="E6" s="11" t="s">
        <v>107</v>
      </c>
      <c r="F6" s="31">
        <v>35</v>
      </c>
      <c r="H6" s="160"/>
      <c r="I6" s="159" t="s">
        <v>422</v>
      </c>
      <c r="J6" s="11" t="s">
        <v>125</v>
      </c>
      <c r="K6" s="31">
        <v>160</v>
      </c>
    </row>
    <row r="7" spans="2:11" ht="21.95" customHeight="1" x14ac:dyDescent="0.3">
      <c r="B7" s="166"/>
      <c r="C7" s="166"/>
      <c r="D7" s="160"/>
      <c r="E7" s="11" t="s">
        <v>108</v>
      </c>
      <c r="F7" s="31">
        <v>40</v>
      </c>
      <c r="H7" s="160"/>
      <c r="I7" s="161"/>
      <c r="J7" s="11" t="s">
        <v>109</v>
      </c>
      <c r="K7" s="31"/>
    </row>
    <row r="8" spans="2:11" ht="21.95" customHeight="1" x14ac:dyDescent="0.3">
      <c r="B8" s="166"/>
      <c r="C8" s="166"/>
      <c r="D8" s="160"/>
      <c r="E8" s="11" t="s">
        <v>137</v>
      </c>
      <c r="F8" s="31">
        <v>85</v>
      </c>
      <c r="H8" s="160"/>
      <c r="I8" s="11" t="s">
        <v>139</v>
      </c>
      <c r="J8" s="11" t="s">
        <v>125</v>
      </c>
      <c r="K8" s="31"/>
    </row>
    <row r="9" spans="2:11" ht="21.95" customHeight="1" x14ac:dyDescent="0.3">
      <c r="B9" s="166"/>
      <c r="C9" s="166"/>
      <c r="D9" s="161"/>
      <c r="E9" s="11" t="s">
        <v>120</v>
      </c>
      <c r="F9" s="31">
        <v>90</v>
      </c>
      <c r="H9" s="161"/>
      <c r="I9" s="11" t="s">
        <v>143</v>
      </c>
      <c r="J9" s="11" t="s">
        <v>125</v>
      </c>
      <c r="K9" s="31">
        <v>125</v>
      </c>
    </row>
    <row r="10" spans="2:11" ht="21.95" customHeight="1" x14ac:dyDescent="0.3">
      <c r="B10" s="166"/>
      <c r="C10" s="166"/>
      <c r="D10" s="11" t="s">
        <v>133</v>
      </c>
      <c r="E10" s="11" t="s">
        <v>106</v>
      </c>
      <c r="F10" s="31">
        <v>30</v>
      </c>
      <c r="H10" s="159" t="s">
        <v>110</v>
      </c>
      <c r="I10" s="159" t="s">
        <v>421</v>
      </c>
      <c r="J10" s="11" t="s">
        <v>114</v>
      </c>
      <c r="K10" s="31">
        <v>45</v>
      </c>
    </row>
    <row r="11" spans="2:11" ht="21.95" customHeight="1" x14ac:dyDescent="0.3">
      <c r="B11" s="166"/>
      <c r="C11" s="166"/>
      <c r="D11" s="159" t="s">
        <v>124</v>
      </c>
      <c r="E11" s="11" t="s">
        <v>105</v>
      </c>
      <c r="F11" s="31">
        <v>0</v>
      </c>
      <c r="H11" s="160"/>
      <c r="I11" s="160"/>
      <c r="J11" s="11" t="s">
        <v>108</v>
      </c>
      <c r="K11" s="31">
        <v>50</v>
      </c>
    </row>
    <row r="12" spans="2:11" ht="21.95" customHeight="1" x14ac:dyDescent="0.3">
      <c r="B12" s="166"/>
      <c r="C12" s="167"/>
      <c r="D12" s="161"/>
      <c r="E12" s="11" t="s">
        <v>106</v>
      </c>
      <c r="F12" s="31">
        <v>40</v>
      </c>
      <c r="H12" s="160"/>
      <c r="I12" s="161"/>
      <c r="J12" s="11" t="s">
        <v>109</v>
      </c>
      <c r="K12" s="31"/>
    </row>
    <row r="13" spans="2:11" ht="21.95" customHeight="1" x14ac:dyDescent="0.3">
      <c r="B13" s="166"/>
      <c r="C13" s="159" t="s">
        <v>142</v>
      </c>
      <c r="D13" s="159" t="s">
        <v>140</v>
      </c>
      <c r="E13" s="11" t="s">
        <v>106</v>
      </c>
      <c r="F13" s="31">
        <v>44</v>
      </c>
      <c r="H13" s="161"/>
      <c r="I13" s="11" t="s">
        <v>143</v>
      </c>
      <c r="J13" s="11" t="s">
        <v>114</v>
      </c>
      <c r="K13" s="31">
        <v>56</v>
      </c>
    </row>
    <row r="14" spans="2:11" ht="21.95" customHeight="1" x14ac:dyDescent="0.3">
      <c r="B14" s="167"/>
      <c r="C14" s="161"/>
      <c r="D14" s="161"/>
      <c r="E14" s="11" t="s">
        <v>108</v>
      </c>
      <c r="F14" s="31">
        <v>64</v>
      </c>
      <c r="H14" s="159" t="s">
        <v>132</v>
      </c>
      <c r="I14" s="159"/>
      <c r="J14" s="11" t="s">
        <v>115</v>
      </c>
      <c r="K14" s="31">
        <v>225</v>
      </c>
    </row>
    <row r="15" spans="2:11" ht="21.95" customHeight="1" x14ac:dyDescent="0.3">
      <c r="B15" s="165" t="s">
        <v>110</v>
      </c>
      <c r="C15" s="181" t="s">
        <v>141</v>
      </c>
      <c r="D15" s="189" t="s">
        <v>140</v>
      </c>
      <c r="E15" s="11" t="s">
        <v>105</v>
      </c>
      <c r="F15" s="31">
        <v>15</v>
      </c>
      <c r="H15" s="161"/>
      <c r="I15" s="161"/>
      <c r="J15" s="11"/>
      <c r="K15" s="31"/>
    </row>
    <row r="16" spans="2:11" ht="21.95" customHeight="1" x14ac:dyDescent="0.3">
      <c r="B16" s="166"/>
      <c r="C16" s="182"/>
      <c r="D16" s="190"/>
      <c r="E16" s="11" t="s">
        <v>136</v>
      </c>
      <c r="F16" s="31">
        <v>20</v>
      </c>
      <c r="H16" s="11" t="s">
        <v>126</v>
      </c>
      <c r="I16" s="11" t="s">
        <v>116</v>
      </c>
      <c r="J16" s="11" t="s">
        <v>115</v>
      </c>
      <c r="K16" s="31">
        <v>255</v>
      </c>
    </row>
    <row r="17" spans="2:11" ht="21.95" customHeight="1" x14ac:dyDescent="0.3">
      <c r="B17" s="166"/>
      <c r="C17" s="182"/>
      <c r="D17" s="190"/>
      <c r="E17" s="11" t="s">
        <v>106</v>
      </c>
      <c r="F17" s="31">
        <v>25</v>
      </c>
    </row>
    <row r="18" spans="2:11" ht="21.95" customHeight="1" x14ac:dyDescent="0.3">
      <c r="B18" s="166"/>
      <c r="C18" s="182"/>
      <c r="D18" s="190"/>
      <c r="E18" s="11" t="s">
        <v>107</v>
      </c>
      <c r="F18" s="31">
        <v>28</v>
      </c>
    </row>
    <row r="19" spans="2:11" ht="21.95" customHeight="1" x14ac:dyDescent="0.3">
      <c r="B19" s="166"/>
      <c r="C19" s="182"/>
      <c r="D19" s="190"/>
      <c r="E19" s="11" t="s">
        <v>108</v>
      </c>
      <c r="F19" s="31">
        <v>32</v>
      </c>
      <c r="H19" s="144" t="s">
        <v>117</v>
      </c>
      <c r="I19" s="145"/>
      <c r="J19" s="145"/>
      <c r="K19" s="146"/>
    </row>
    <row r="20" spans="2:11" ht="21.95" customHeight="1" x14ac:dyDescent="0.3">
      <c r="B20" s="166"/>
      <c r="C20" s="182"/>
      <c r="D20" s="11" t="s">
        <v>138</v>
      </c>
      <c r="E20" s="11" t="s">
        <v>108</v>
      </c>
      <c r="F20" s="31">
        <v>50</v>
      </c>
      <c r="H20" s="23" t="s">
        <v>119</v>
      </c>
      <c r="I20" s="24"/>
      <c r="J20" s="22" t="s">
        <v>106</v>
      </c>
      <c r="K20" s="31">
        <v>16</v>
      </c>
    </row>
    <row r="21" spans="2:11" ht="21.95" customHeight="1" x14ac:dyDescent="0.3">
      <c r="B21" s="166"/>
      <c r="C21" s="182"/>
      <c r="D21" s="189" t="s">
        <v>133</v>
      </c>
      <c r="E21" s="11" t="s">
        <v>106</v>
      </c>
      <c r="F21" s="31">
        <v>0</v>
      </c>
      <c r="H21" s="23" t="s">
        <v>121</v>
      </c>
      <c r="I21" s="24"/>
      <c r="J21" s="11" t="s">
        <v>106</v>
      </c>
      <c r="K21" s="31">
        <v>16</v>
      </c>
    </row>
    <row r="22" spans="2:11" ht="21.95" customHeight="1" x14ac:dyDescent="0.3">
      <c r="B22" s="166"/>
      <c r="C22" s="182"/>
      <c r="D22" s="191"/>
      <c r="E22" s="11" t="s">
        <v>108</v>
      </c>
      <c r="F22" s="31">
        <v>0</v>
      </c>
      <c r="H22" s="23" t="s">
        <v>127</v>
      </c>
      <c r="I22" s="24"/>
      <c r="J22" s="11" t="s">
        <v>120</v>
      </c>
      <c r="K22" s="31">
        <v>45</v>
      </c>
    </row>
    <row r="23" spans="2:11" ht="21.95" customHeight="1" x14ac:dyDescent="0.3">
      <c r="B23" s="166"/>
      <c r="C23" s="182"/>
      <c r="D23" s="11" t="s">
        <v>124</v>
      </c>
      <c r="E23" s="11" t="s">
        <v>106</v>
      </c>
      <c r="F23" s="31">
        <v>0</v>
      </c>
      <c r="H23" s="23" t="s">
        <v>128</v>
      </c>
      <c r="I23" s="24"/>
      <c r="J23" s="11" t="s">
        <v>129</v>
      </c>
      <c r="K23" s="31">
        <v>22</v>
      </c>
    </row>
    <row r="24" spans="2:11" ht="21.95" customHeight="1" x14ac:dyDescent="0.3">
      <c r="B24" s="166"/>
      <c r="C24" s="183"/>
      <c r="D24" s="11" t="s">
        <v>135</v>
      </c>
      <c r="E24" s="11" t="s">
        <v>106</v>
      </c>
      <c r="F24" s="31">
        <v>0</v>
      </c>
    </row>
    <row r="25" spans="2:11" ht="21.95" customHeight="1" x14ac:dyDescent="0.3">
      <c r="B25" s="166"/>
      <c r="C25" s="165" t="s">
        <v>142</v>
      </c>
      <c r="D25" s="159" t="s">
        <v>140</v>
      </c>
      <c r="E25" s="11" t="s">
        <v>106</v>
      </c>
      <c r="F25" s="31">
        <v>34</v>
      </c>
    </row>
    <row r="26" spans="2:11" ht="21.95" customHeight="1" x14ac:dyDescent="0.3">
      <c r="B26" s="166"/>
      <c r="C26" s="166"/>
      <c r="D26" s="161"/>
      <c r="E26" s="11" t="s">
        <v>108</v>
      </c>
      <c r="F26" s="31">
        <v>54</v>
      </c>
      <c r="H26" s="102" t="s">
        <v>118</v>
      </c>
      <c r="I26" s="103"/>
      <c r="J26" s="103"/>
      <c r="K26" s="104"/>
    </row>
    <row r="27" spans="2:11" ht="21.95" customHeight="1" x14ac:dyDescent="0.3">
      <c r="B27" s="166"/>
      <c r="C27" s="166"/>
      <c r="D27" s="159" t="s">
        <v>138</v>
      </c>
      <c r="E27" s="11" t="s">
        <v>106</v>
      </c>
      <c r="F27" s="31">
        <v>0</v>
      </c>
      <c r="H27" s="105" t="s">
        <v>491</v>
      </c>
      <c r="I27" s="106"/>
      <c r="J27" s="11" t="s">
        <v>125</v>
      </c>
      <c r="K27" s="31">
        <v>45</v>
      </c>
    </row>
    <row r="28" spans="2:11" ht="21.95" customHeight="1" x14ac:dyDescent="0.3">
      <c r="B28" s="167"/>
      <c r="C28" s="167"/>
      <c r="D28" s="161"/>
      <c r="E28" s="11" t="s">
        <v>108</v>
      </c>
      <c r="F28" s="31">
        <v>50</v>
      </c>
      <c r="H28" s="186" t="s">
        <v>492</v>
      </c>
      <c r="I28" s="11" t="s">
        <v>130</v>
      </c>
      <c r="J28" s="11" t="s">
        <v>129</v>
      </c>
      <c r="K28" s="31">
        <v>90</v>
      </c>
    </row>
    <row r="29" spans="2:11" ht="21.95" customHeight="1" x14ac:dyDescent="0.3">
      <c r="B29" s="11" t="s">
        <v>132</v>
      </c>
      <c r="C29" s="11" t="s">
        <v>141</v>
      </c>
      <c r="D29" s="11" t="s">
        <v>133</v>
      </c>
      <c r="E29" s="11" t="s">
        <v>106</v>
      </c>
      <c r="F29" s="31">
        <v>18</v>
      </c>
      <c r="H29" s="187"/>
      <c r="I29" s="11" t="s">
        <v>131</v>
      </c>
      <c r="J29" s="11" t="s">
        <v>114</v>
      </c>
      <c r="K29" s="31">
        <v>73</v>
      </c>
    </row>
    <row r="30" spans="2:11" ht="21.95" customHeight="1" x14ac:dyDescent="0.3">
      <c r="B30" s="11" t="s">
        <v>134</v>
      </c>
      <c r="C30" s="11" t="s">
        <v>141</v>
      </c>
      <c r="D30" s="11" t="s">
        <v>135</v>
      </c>
      <c r="E30" s="11" t="s">
        <v>106</v>
      </c>
      <c r="F30" s="31">
        <v>26</v>
      </c>
      <c r="H30" s="188"/>
      <c r="I30" s="11" t="s">
        <v>594</v>
      </c>
      <c r="J30" s="11" t="s">
        <v>114</v>
      </c>
      <c r="K30" s="31">
        <v>65</v>
      </c>
    </row>
    <row r="31" spans="2:11" ht="21.95" customHeight="1" x14ac:dyDescent="0.3">
      <c r="B31" s="11" t="s">
        <v>122</v>
      </c>
      <c r="C31" s="11" t="s">
        <v>141</v>
      </c>
      <c r="D31" s="11" t="s">
        <v>111</v>
      </c>
      <c r="E31" s="11" t="s">
        <v>123</v>
      </c>
      <c r="F31" s="31">
        <v>20</v>
      </c>
      <c r="H31" s="184" t="s">
        <v>493</v>
      </c>
      <c r="I31" s="185"/>
      <c r="J31" s="11" t="s">
        <v>129</v>
      </c>
      <c r="K31" s="31">
        <v>45</v>
      </c>
    </row>
    <row r="32" spans="2:11" ht="21.95" customHeight="1" x14ac:dyDescent="0.3"/>
    <row r="33" spans="6:6" ht="21.95" customHeight="1" x14ac:dyDescent="0.3"/>
    <row r="34" spans="6:6" ht="21.95" customHeight="1" x14ac:dyDescent="0.3"/>
    <row r="35" spans="6:6" x14ac:dyDescent="0.3">
      <c r="F35" s="9"/>
    </row>
    <row r="49" spans="5:5" x14ac:dyDescent="0.3">
      <c r="E49" s="16"/>
    </row>
    <row r="56" spans="5:5" x14ac:dyDescent="0.3">
      <c r="E56" s="16"/>
    </row>
    <row r="57" spans="5:5" x14ac:dyDescent="0.3">
      <c r="E57" s="16"/>
    </row>
    <row r="58" spans="5:5" x14ac:dyDescent="0.3">
      <c r="E58" s="16"/>
    </row>
    <row r="59" spans="5:5" x14ac:dyDescent="0.3">
      <c r="E59" s="16"/>
    </row>
  </sheetData>
  <mergeCells count="25">
    <mergeCell ref="H31:I31"/>
    <mergeCell ref="H28:H30"/>
    <mergeCell ref="H10:H13"/>
    <mergeCell ref="I10:I12"/>
    <mergeCell ref="D25:D26"/>
    <mergeCell ref="D15:D19"/>
    <mergeCell ref="D21:D22"/>
    <mergeCell ref="D27:D28"/>
    <mergeCell ref="H19:K19"/>
    <mergeCell ref="B2:F2"/>
    <mergeCell ref="D3:D9"/>
    <mergeCell ref="C3:C12"/>
    <mergeCell ref="C25:C28"/>
    <mergeCell ref="H14:H15"/>
    <mergeCell ref="H2:K2"/>
    <mergeCell ref="B15:B28"/>
    <mergeCell ref="H3:H9"/>
    <mergeCell ref="I3:I5"/>
    <mergeCell ref="I6:I7"/>
    <mergeCell ref="B3:B14"/>
    <mergeCell ref="I14:I15"/>
    <mergeCell ref="D11:D12"/>
    <mergeCell ref="D13:D14"/>
    <mergeCell ref="C13:C14"/>
    <mergeCell ref="C15:C24"/>
  </mergeCells>
  <pageMargins left="0" right="0" top="0" bottom="0" header="0" footer="0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4"/>
  <sheetViews>
    <sheetView workbookViewId="0"/>
  </sheetViews>
  <sheetFormatPr baseColWidth="10" defaultRowHeight="12.75" x14ac:dyDescent="0.2"/>
  <cols>
    <col min="1" max="1" width="4.83203125" customWidth="1"/>
    <col min="2" max="2" width="25.83203125" customWidth="1"/>
    <col min="3" max="3" width="20.83203125" customWidth="1"/>
    <col min="4" max="4" width="10.83203125" customWidth="1"/>
    <col min="5" max="5" width="9.83203125" customWidth="1"/>
    <col min="6" max="6" width="10.83203125" customWidth="1"/>
    <col min="7" max="7" width="17.83203125" customWidth="1"/>
    <col min="8" max="9" width="12.83203125" customWidth="1"/>
  </cols>
  <sheetData>
    <row r="1" spans="2:9" ht="21.95" customHeight="1" x14ac:dyDescent="0.2"/>
    <row r="2" spans="2:9" ht="21" x14ac:dyDescent="0.35">
      <c r="B2" s="172" t="s">
        <v>144</v>
      </c>
      <c r="C2" s="176"/>
      <c r="D2" s="173"/>
      <c r="E2" s="1"/>
      <c r="F2" s="1"/>
    </row>
    <row r="3" spans="2:9" ht="21" x14ac:dyDescent="0.35">
      <c r="B3" s="4" t="s">
        <v>68</v>
      </c>
      <c r="C3" s="5"/>
      <c r="D3" s="30">
        <v>12</v>
      </c>
      <c r="E3" s="1"/>
      <c r="F3" s="195" t="s">
        <v>100</v>
      </c>
      <c r="G3" s="196"/>
      <c r="H3" s="196"/>
      <c r="I3" s="197"/>
    </row>
    <row r="4" spans="2:9" ht="21" x14ac:dyDescent="0.35">
      <c r="B4" s="4" t="s">
        <v>69</v>
      </c>
      <c r="C4" s="5"/>
      <c r="D4" s="30">
        <v>12</v>
      </c>
      <c r="E4" s="1"/>
      <c r="F4" s="3" t="s">
        <v>91</v>
      </c>
      <c r="G4" s="3" t="s">
        <v>92</v>
      </c>
      <c r="H4" s="4"/>
      <c r="I4" s="30"/>
    </row>
    <row r="5" spans="2:9" ht="21" x14ac:dyDescent="0.35">
      <c r="B5" s="4" t="s">
        <v>70</v>
      </c>
      <c r="C5" s="5"/>
      <c r="D5" s="30">
        <v>20</v>
      </c>
      <c r="E5" s="1"/>
      <c r="F5" s="3" t="s">
        <v>93</v>
      </c>
      <c r="G5" s="3" t="s">
        <v>94</v>
      </c>
      <c r="H5" s="4"/>
      <c r="I5" s="30"/>
    </row>
    <row r="6" spans="2:9" ht="21" x14ac:dyDescent="0.35">
      <c r="B6" s="4" t="s">
        <v>147</v>
      </c>
      <c r="C6" s="5"/>
      <c r="D6" s="30">
        <v>21</v>
      </c>
      <c r="E6" s="1"/>
      <c r="F6" s="3" t="s">
        <v>95</v>
      </c>
      <c r="G6" s="3" t="s">
        <v>96</v>
      </c>
      <c r="H6" s="4"/>
      <c r="I6" s="30"/>
    </row>
    <row r="7" spans="2:9" ht="21" x14ac:dyDescent="0.35">
      <c r="B7" s="4" t="s">
        <v>71</v>
      </c>
      <c r="C7" s="5"/>
      <c r="D7" s="30">
        <v>15</v>
      </c>
      <c r="E7" s="1"/>
      <c r="F7" s="3" t="s">
        <v>76</v>
      </c>
      <c r="G7" s="3" t="s">
        <v>97</v>
      </c>
      <c r="H7" s="4" t="s">
        <v>494</v>
      </c>
      <c r="I7" s="30">
        <v>50</v>
      </c>
    </row>
    <row r="8" spans="2:9" ht="21" x14ac:dyDescent="0.35">
      <c r="B8" s="6" t="s">
        <v>148</v>
      </c>
      <c r="C8" s="5"/>
      <c r="D8" s="30">
        <v>75</v>
      </c>
      <c r="E8" s="1"/>
      <c r="F8" s="3" t="s">
        <v>78</v>
      </c>
      <c r="G8" s="3" t="s">
        <v>98</v>
      </c>
      <c r="H8" s="4"/>
      <c r="I8" s="30"/>
    </row>
    <row r="9" spans="2:9" ht="21" x14ac:dyDescent="0.35">
      <c r="B9" s="192" t="s">
        <v>72</v>
      </c>
      <c r="C9" s="86" t="s">
        <v>500</v>
      </c>
      <c r="D9" s="30">
        <v>10</v>
      </c>
      <c r="E9" s="1"/>
      <c r="F9" s="3" t="s">
        <v>79</v>
      </c>
      <c r="G9" s="3" t="s">
        <v>99</v>
      </c>
      <c r="H9" s="4"/>
      <c r="I9" s="30"/>
    </row>
    <row r="10" spans="2:9" ht="21" x14ac:dyDescent="0.35">
      <c r="B10" s="194"/>
      <c r="C10" s="86" t="s">
        <v>499</v>
      </c>
      <c r="D10" s="30">
        <v>20</v>
      </c>
      <c r="E10" s="1"/>
      <c r="F10" s="1"/>
    </row>
    <row r="11" spans="2:9" ht="21" x14ac:dyDescent="0.35">
      <c r="B11" s="4" t="s">
        <v>73</v>
      </c>
      <c r="C11" s="5"/>
      <c r="D11" s="30">
        <v>18</v>
      </c>
      <c r="E11" s="1"/>
      <c r="F11" s="1"/>
    </row>
    <row r="12" spans="2:9" ht="21" x14ac:dyDescent="0.35">
      <c r="B12" s="198" t="s">
        <v>101</v>
      </c>
      <c r="C12" s="5" t="s">
        <v>83</v>
      </c>
      <c r="D12" s="30">
        <v>18</v>
      </c>
      <c r="E12" s="1"/>
      <c r="F12" s="71" t="s">
        <v>501</v>
      </c>
      <c r="G12" s="87"/>
      <c r="H12" s="5"/>
      <c r="I12" s="73">
        <v>1</v>
      </c>
    </row>
    <row r="13" spans="2:9" ht="21" x14ac:dyDescent="0.35">
      <c r="B13" s="199"/>
      <c r="C13" s="5" t="s">
        <v>84</v>
      </c>
      <c r="D13" s="30">
        <v>18</v>
      </c>
      <c r="E13" s="1"/>
      <c r="F13" s="71" t="s">
        <v>502</v>
      </c>
      <c r="G13" s="87"/>
      <c r="H13" s="5"/>
      <c r="I13" s="30">
        <v>180</v>
      </c>
    </row>
    <row r="14" spans="2:9" ht="21" x14ac:dyDescent="0.35">
      <c r="B14" s="199"/>
      <c r="C14" s="5" t="s">
        <v>85</v>
      </c>
      <c r="D14" s="30">
        <v>18</v>
      </c>
      <c r="E14" s="1"/>
      <c r="F14" s="71" t="s">
        <v>503</v>
      </c>
      <c r="G14" s="87"/>
      <c r="H14" s="5"/>
      <c r="I14" s="30">
        <v>180</v>
      </c>
    </row>
    <row r="15" spans="2:9" ht="21" x14ac:dyDescent="0.35">
      <c r="B15" s="200"/>
      <c r="C15" s="5" t="s">
        <v>748</v>
      </c>
      <c r="D15" s="30">
        <v>5</v>
      </c>
      <c r="E15" s="1"/>
      <c r="F15" s="71"/>
      <c r="G15" s="87"/>
      <c r="H15" s="5"/>
      <c r="I15" s="30"/>
    </row>
    <row r="16" spans="2:9" ht="21" x14ac:dyDescent="0.35">
      <c r="B16" s="4" t="s">
        <v>74</v>
      </c>
      <c r="C16" s="5"/>
      <c r="D16" s="30">
        <v>10</v>
      </c>
      <c r="E16" s="1"/>
      <c r="F16" s="71" t="s">
        <v>504</v>
      </c>
      <c r="G16" s="87"/>
      <c r="H16" s="5"/>
      <c r="I16" s="30">
        <v>220</v>
      </c>
    </row>
    <row r="17" spans="2:9" ht="21" x14ac:dyDescent="0.35">
      <c r="B17" s="4" t="s">
        <v>75</v>
      </c>
      <c r="C17" s="5"/>
      <c r="D17" s="30">
        <v>10</v>
      </c>
      <c r="E17" s="1"/>
      <c r="F17" s="1"/>
    </row>
    <row r="18" spans="2:9" ht="21" x14ac:dyDescent="0.35">
      <c r="B18" s="192" t="s">
        <v>145</v>
      </c>
      <c r="C18" s="5" t="s">
        <v>76</v>
      </c>
      <c r="D18" s="30">
        <v>9</v>
      </c>
      <c r="E18" s="1"/>
      <c r="F18" s="88" t="s">
        <v>505</v>
      </c>
      <c r="G18" s="87"/>
      <c r="H18" s="5"/>
      <c r="I18" s="30">
        <v>3</v>
      </c>
    </row>
    <row r="19" spans="2:9" ht="21" x14ac:dyDescent="0.35">
      <c r="B19" s="193"/>
      <c r="C19" s="5" t="s">
        <v>82</v>
      </c>
      <c r="D19" s="30">
        <v>18</v>
      </c>
      <c r="E19" s="1"/>
      <c r="F19" s="1"/>
    </row>
    <row r="20" spans="2:9" ht="21" x14ac:dyDescent="0.35">
      <c r="B20" s="193"/>
      <c r="C20" s="5" t="s">
        <v>172</v>
      </c>
      <c r="D20" s="30">
        <v>27</v>
      </c>
      <c r="E20" s="1"/>
      <c r="F20" s="1"/>
    </row>
    <row r="21" spans="2:9" ht="21" x14ac:dyDescent="0.35">
      <c r="B21" s="193"/>
      <c r="C21" s="5" t="s">
        <v>171</v>
      </c>
      <c r="D21" s="30">
        <v>29</v>
      </c>
      <c r="E21" s="1"/>
      <c r="F21" s="1"/>
    </row>
    <row r="22" spans="2:9" ht="21" x14ac:dyDescent="0.35">
      <c r="B22" s="194"/>
      <c r="C22" s="5" t="s">
        <v>146</v>
      </c>
      <c r="D22" s="30">
        <v>95</v>
      </c>
      <c r="E22" s="1"/>
      <c r="F22" s="1"/>
    </row>
    <row r="23" spans="2:9" ht="21" x14ac:dyDescent="0.35">
      <c r="B23" s="4" t="s">
        <v>86</v>
      </c>
      <c r="C23" s="5" t="s">
        <v>87</v>
      </c>
      <c r="D23" s="30">
        <v>25</v>
      </c>
      <c r="E23" s="1"/>
      <c r="F23" s="1"/>
    </row>
    <row r="24" spans="2:9" ht="21" x14ac:dyDescent="0.35">
      <c r="B24" s="4" t="s">
        <v>88</v>
      </c>
      <c r="C24" s="5"/>
      <c r="D24" s="30">
        <v>8</v>
      </c>
      <c r="E24" s="1"/>
      <c r="F24" s="1"/>
    </row>
    <row r="25" spans="2:9" ht="21" x14ac:dyDescent="0.35">
      <c r="B25" s="4" t="s">
        <v>72</v>
      </c>
      <c r="C25" s="5"/>
      <c r="D25" s="30">
        <v>8</v>
      </c>
      <c r="E25" s="1"/>
      <c r="F25" s="1"/>
    </row>
    <row r="26" spans="2:9" ht="21" x14ac:dyDescent="0.35">
      <c r="B26" s="4" t="s">
        <v>89</v>
      </c>
      <c r="C26" s="5"/>
      <c r="D26" s="30">
        <v>35</v>
      </c>
      <c r="E26" s="1"/>
      <c r="F26" s="1"/>
    </row>
    <row r="27" spans="2:9" ht="21" x14ac:dyDescent="0.35">
      <c r="B27" s="6" t="s">
        <v>90</v>
      </c>
      <c r="C27" s="117"/>
      <c r="D27" s="69">
        <v>16</v>
      </c>
      <c r="E27" s="1"/>
      <c r="F27" s="1"/>
    </row>
    <row r="28" spans="2:9" s="120" customFormat="1" ht="13.5" x14ac:dyDescent="0.25">
      <c r="B28" s="118"/>
      <c r="C28" s="119"/>
      <c r="D28" s="121" t="s">
        <v>91</v>
      </c>
      <c r="E28" s="122" t="s">
        <v>93</v>
      </c>
      <c r="F28" s="122" t="s">
        <v>704</v>
      </c>
    </row>
    <row r="29" spans="2:9" s="120" customFormat="1" ht="13.5" x14ac:dyDescent="0.25">
      <c r="B29" s="127"/>
      <c r="C29" s="119"/>
      <c r="D29" s="128" t="s">
        <v>92</v>
      </c>
      <c r="E29" s="129" t="s">
        <v>94</v>
      </c>
      <c r="F29" s="129" t="s">
        <v>96</v>
      </c>
    </row>
    <row r="30" spans="2:9" ht="15" customHeight="1" x14ac:dyDescent="0.25">
      <c r="B30" s="192" t="s">
        <v>77</v>
      </c>
      <c r="C30" s="123" t="s">
        <v>705</v>
      </c>
      <c r="D30" s="48">
        <v>5</v>
      </c>
      <c r="E30" s="48">
        <v>8</v>
      </c>
      <c r="F30" s="48">
        <v>10</v>
      </c>
      <c r="G30" s="125"/>
    </row>
    <row r="31" spans="2:9" ht="15" customHeight="1" x14ac:dyDescent="0.25">
      <c r="B31" s="193"/>
      <c r="C31" s="123" t="s">
        <v>706</v>
      </c>
      <c r="D31" s="48">
        <v>60</v>
      </c>
      <c r="E31" s="48"/>
      <c r="F31" s="48">
        <v>95</v>
      </c>
    </row>
    <row r="32" spans="2:9" ht="15" customHeight="1" x14ac:dyDescent="0.25">
      <c r="B32" s="193"/>
      <c r="C32" s="123" t="s">
        <v>707</v>
      </c>
      <c r="D32" s="48">
        <v>10</v>
      </c>
      <c r="E32" s="48">
        <v>12</v>
      </c>
      <c r="F32" s="48">
        <v>15</v>
      </c>
    </row>
    <row r="33" spans="2:6" ht="15" customHeight="1" x14ac:dyDescent="0.25">
      <c r="B33" s="193"/>
      <c r="C33" s="123" t="s">
        <v>708</v>
      </c>
      <c r="D33" s="48"/>
      <c r="E33" s="48">
        <v>65</v>
      </c>
      <c r="F33" s="48">
        <v>120</v>
      </c>
    </row>
    <row r="34" spans="2:6" ht="15" customHeight="1" x14ac:dyDescent="0.25">
      <c r="B34" s="193"/>
      <c r="C34" s="123" t="s">
        <v>709</v>
      </c>
      <c r="D34" s="48">
        <v>15</v>
      </c>
      <c r="E34" s="48">
        <v>18</v>
      </c>
      <c r="F34" s="48">
        <v>20</v>
      </c>
    </row>
    <row r="35" spans="2:6" ht="15" customHeight="1" x14ac:dyDescent="0.25">
      <c r="B35" s="194"/>
      <c r="C35" s="123" t="s">
        <v>710</v>
      </c>
      <c r="D35" s="48"/>
      <c r="E35" s="48"/>
      <c r="F35" s="48">
        <v>200</v>
      </c>
    </row>
    <row r="36" spans="2:6" ht="15" customHeight="1" x14ac:dyDescent="0.25">
      <c r="B36" s="192" t="s">
        <v>80</v>
      </c>
      <c r="C36" s="123" t="s">
        <v>705</v>
      </c>
      <c r="D36" s="48">
        <v>6</v>
      </c>
      <c r="E36" s="48">
        <v>9</v>
      </c>
      <c r="F36" s="48">
        <v>12</v>
      </c>
    </row>
    <row r="37" spans="2:6" ht="15" customHeight="1" x14ac:dyDescent="0.25">
      <c r="B37" s="193"/>
      <c r="C37" s="123" t="s">
        <v>706</v>
      </c>
      <c r="D37" s="48"/>
      <c r="E37" s="48">
        <v>180</v>
      </c>
      <c r="F37" s="48"/>
    </row>
    <row r="38" spans="2:6" ht="15" customHeight="1" x14ac:dyDescent="0.25">
      <c r="B38" s="193"/>
      <c r="C38" s="123" t="s">
        <v>707</v>
      </c>
      <c r="D38" s="48">
        <v>12</v>
      </c>
      <c r="E38" s="48">
        <v>15</v>
      </c>
      <c r="F38" s="48">
        <v>18</v>
      </c>
    </row>
    <row r="39" spans="2:6" ht="15" customHeight="1" x14ac:dyDescent="0.25">
      <c r="B39" s="193"/>
      <c r="C39" s="123" t="s">
        <v>708</v>
      </c>
      <c r="D39" s="48"/>
      <c r="E39" s="48"/>
      <c r="F39" s="48">
        <v>180</v>
      </c>
    </row>
    <row r="40" spans="2:6" ht="15" customHeight="1" x14ac:dyDescent="0.25">
      <c r="B40" s="193"/>
      <c r="C40" s="123" t="s">
        <v>709</v>
      </c>
      <c r="D40" s="48">
        <v>18</v>
      </c>
      <c r="E40" s="48">
        <v>20</v>
      </c>
      <c r="F40" s="48">
        <v>22</v>
      </c>
    </row>
    <row r="41" spans="2:6" ht="15" customHeight="1" x14ac:dyDescent="0.25">
      <c r="B41" s="194"/>
      <c r="C41" s="123" t="s">
        <v>710</v>
      </c>
      <c r="D41" s="48"/>
      <c r="E41" s="48"/>
      <c r="F41" s="48"/>
    </row>
    <row r="42" spans="2:6" ht="15" customHeight="1" x14ac:dyDescent="0.25">
      <c r="B42" s="192" t="s">
        <v>743</v>
      </c>
      <c r="C42" s="123" t="s">
        <v>705</v>
      </c>
      <c r="D42" s="48">
        <v>3</v>
      </c>
      <c r="E42" s="48">
        <v>3</v>
      </c>
      <c r="F42" s="48">
        <v>4</v>
      </c>
    </row>
    <row r="43" spans="2:6" ht="15" customHeight="1" x14ac:dyDescent="0.25">
      <c r="B43" s="193"/>
      <c r="C43" s="123" t="s">
        <v>744</v>
      </c>
      <c r="D43" s="48">
        <v>25</v>
      </c>
      <c r="E43" s="48"/>
      <c r="F43" s="48"/>
    </row>
    <row r="44" spans="2:6" ht="15" customHeight="1" x14ac:dyDescent="0.25">
      <c r="B44" s="193"/>
      <c r="C44" s="123" t="s">
        <v>745</v>
      </c>
      <c r="D44" s="48">
        <v>30</v>
      </c>
      <c r="E44" s="48">
        <v>45</v>
      </c>
      <c r="F44" s="48">
        <v>60</v>
      </c>
    </row>
    <row r="45" spans="2:6" ht="15" customHeight="1" x14ac:dyDescent="0.25">
      <c r="B45" s="193"/>
      <c r="C45" s="123" t="s">
        <v>707</v>
      </c>
      <c r="D45" s="48">
        <v>5</v>
      </c>
      <c r="E45" s="48">
        <v>6</v>
      </c>
      <c r="F45" s="48">
        <v>8</v>
      </c>
    </row>
    <row r="46" spans="2:6" ht="15" customHeight="1" x14ac:dyDescent="0.25">
      <c r="B46" s="193"/>
      <c r="C46" s="123" t="s">
        <v>746</v>
      </c>
      <c r="D46" s="48">
        <v>40</v>
      </c>
      <c r="E46" s="48">
        <v>55</v>
      </c>
      <c r="F46" s="48">
        <v>70</v>
      </c>
    </row>
    <row r="47" spans="2:6" ht="15" customHeight="1" x14ac:dyDescent="0.25">
      <c r="B47" s="193"/>
      <c r="C47" s="123" t="s">
        <v>709</v>
      </c>
      <c r="D47" s="48"/>
      <c r="E47" s="48">
        <v>13</v>
      </c>
      <c r="F47" s="48">
        <v>15</v>
      </c>
    </row>
    <row r="48" spans="2:6" ht="15" customHeight="1" x14ac:dyDescent="0.25">
      <c r="B48" s="194"/>
      <c r="C48" s="123" t="s">
        <v>747</v>
      </c>
      <c r="D48" s="48"/>
      <c r="E48" s="48">
        <v>120</v>
      </c>
      <c r="F48" s="48">
        <v>140</v>
      </c>
    </row>
    <row r="49" spans="2:6" ht="15" customHeight="1" x14ac:dyDescent="0.25">
      <c r="B49" s="192" t="s">
        <v>81</v>
      </c>
      <c r="C49" s="123" t="s">
        <v>705</v>
      </c>
      <c r="D49" s="48">
        <v>5</v>
      </c>
      <c r="E49" s="48">
        <v>8</v>
      </c>
      <c r="F49" s="124"/>
    </row>
    <row r="50" spans="2:6" ht="15" customHeight="1" x14ac:dyDescent="0.25">
      <c r="B50" s="193"/>
      <c r="C50" s="123" t="s">
        <v>706</v>
      </c>
      <c r="D50" s="48"/>
      <c r="E50" s="48"/>
      <c r="F50" s="124"/>
    </row>
    <row r="51" spans="2:6" ht="15" customHeight="1" x14ac:dyDescent="0.25">
      <c r="B51" s="193"/>
      <c r="C51" s="123" t="s">
        <v>707</v>
      </c>
      <c r="D51" s="48">
        <v>14</v>
      </c>
      <c r="E51" s="48">
        <v>20</v>
      </c>
      <c r="F51" s="124"/>
    </row>
    <row r="52" spans="2:6" ht="15" customHeight="1" x14ac:dyDescent="0.25">
      <c r="B52" s="193"/>
      <c r="C52" s="123" t="s">
        <v>708</v>
      </c>
      <c r="D52" s="48"/>
      <c r="E52" s="48"/>
      <c r="F52" s="124"/>
    </row>
    <row r="53" spans="2:6" ht="15" customHeight="1" x14ac:dyDescent="0.25">
      <c r="B53" s="193"/>
      <c r="C53" s="123" t="s">
        <v>709</v>
      </c>
      <c r="D53" s="48">
        <v>20</v>
      </c>
      <c r="E53" s="48">
        <v>25</v>
      </c>
      <c r="F53" s="124"/>
    </row>
    <row r="54" spans="2:6" ht="15" customHeight="1" x14ac:dyDescent="0.25">
      <c r="B54" s="194"/>
      <c r="C54" s="123" t="s">
        <v>710</v>
      </c>
      <c r="D54" s="48"/>
      <c r="E54" s="48"/>
      <c r="F54" s="124"/>
    </row>
  </sheetData>
  <mergeCells count="9">
    <mergeCell ref="B30:B35"/>
    <mergeCell ref="B36:B41"/>
    <mergeCell ref="B49:B54"/>
    <mergeCell ref="F3:I3"/>
    <mergeCell ref="B2:D2"/>
    <mergeCell ref="B9:B10"/>
    <mergeCell ref="B18:B22"/>
    <mergeCell ref="B42:B48"/>
    <mergeCell ref="B12:B15"/>
  </mergeCells>
  <pageMargins left="0" right="0" top="0" bottom="0" header="0" footer="0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7"/>
  <sheetViews>
    <sheetView workbookViewId="0"/>
  </sheetViews>
  <sheetFormatPr baseColWidth="10" defaultRowHeight="12.75" x14ac:dyDescent="0.2"/>
  <cols>
    <col min="1" max="1" width="12.83203125" customWidth="1"/>
    <col min="2" max="2" width="80.83203125" customWidth="1"/>
  </cols>
  <sheetData>
    <row r="1" spans="2:3" ht="21.95" customHeight="1" x14ac:dyDescent="0.2"/>
    <row r="2" spans="2:3" s="18" customFormat="1" ht="24.95" customHeight="1" x14ac:dyDescent="0.2">
      <c r="B2" s="168" t="s">
        <v>534</v>
      </c>
      <c r="C2" s="168"/>
    </row>
    <row r="3" spans="2:3" ht="24.95" customHeight="1" x14ac:dyDescent="0.35">
      <c r="B3" s="4"/>
      <c r="C3" s="73"/>
    </row>
    <row r="4" spans="2:3" ht="24.95" customHeight="1" x14ac:dyDescent="0.35">
      <c r="B4" s="81" t="s">
        <v>535</v>
      </c>
      <c r="C4" s="70">
        <v>45</v>
      </c>
    </row>
    <row r="5" spans="2:3" ht="24.95" customHeight="1" x14ac:dyDescent="0.35">
      <c r="B5" s="2" t="s">
        <v>544</v>
      </c>
      <c r="C5" s="30">
        <v>35</v>
      </c>
    </row>
    <row r="6" spans="2:3" ht="24.95" customHeight="1" x14ac:dyDescent="0.35">
      <c r="B6" s="2" t="s">
        <v>545</v>
      </c>
      <c r="C6" s="30">
        <v>75</v>
      </c>
    </row>
    <row r="7" spans="2:3" ht="24.95" customHeight="1" x14ac:dyDescent="0.35">
      <c r="B7" s="2" t="s">
        <v>546</v>
      </c>
      <c r="C7" s="30">
        <v>75</v>
      </c>
    </row>
    <row r="8" spans="2:3" ht="24.95" customHeight="1" x14ac:dyDescent="0.35">
      <c r="B8" s="2" t="s">
        <v>547</v>
      </c>
      <c r="C8" s="30">
        <v>75</v>
      </c>
    </row>
    <row r="9" spans="2:3" ht="24.95" customHeight="1" x14ac:dyDescent="0.35">
      <c r="B9" s="2" t="s">
        <v>548</v>
      </c>
      <c r="C9" s="30">
        <v>25</v>
      </c>
    </row>
    <row r="10" spans="2:3" ht="24.95" customHeight="1" x14ac:dyDescent="0.35">
      <c r="B10" s="2" t="s">
        <v>549</v>
      </c>
      <c r="C10" s="30">
        <v>75</v>
      </c>
    </row>
    <row r="11" spans="2:3" ht="24.95" customHeight="1" x14ac:dyDescent="0.35">
      <c r="B11" s="2" t="s">
        <v>674</v>
      </c>
      <c r="C11" s="30">
        <v>40</v>
      </c>
    </row>
    <row r="12" spans="2:3" ht="24.95" customHeight="1" x14ac:dyDescent="0.35">
      <c r="B12" s="2" t="s">
        <v>550</v>
      </c>
      <c r="C12" s="30">
        <v>37</v>
      </c>
    </row>
    <row r="13" spans="2:3" ht="24.95" customHeight="1" x14ac:dyDescent="0.35">
      <c r="B13" s="2" t="s">
        <v>551</v>
      </c>
      <c r="C13" s="30">
        <v>24</v>
      </c>
    </row>
    <row r="14" spans="2:3" ht="24.95" customHeight="1" x14ac:dyDescent="0.35">
      <c r="B14" s="2" t="s">
        <v>553</v>
      </c>
      <c r="C14" s="30">
        <v>39</v>
      </c>
    </row>
    <row r="15" spans="2:3" ht="24.95" customHeight="1" x14ac:dyDescent="0.35">
      <c r="B15" s="2" t="s">
        <v>552</v>
      </c>
      <c r="C15" s="30">
        <v>30</v>
      </c>
    </row>
    <row r="16" spans="2:3" ht="24.95" customHeight="1" x14ac:dyDescent="0.35">
      <c r="B16" s="2" t="s">
        <v>554</v>
      </c>
      <c r="C16" s="30">
        <v>45</v>
      </c>
    </row>
    <row r="17" spans="2:3" ht="24.95" customHeight="1" x14ac:dyDescent="0.35">
      <c r="B17" s="2" t="s">
        <v>555</v>
      </c>
      <c r="C17" s="30">
        <v>45</v>
      </c>
    </row>
    <row r="18" spans="2:3" ht="24.95" customHeight="1" x14ac:dyDescent="0.35">
      <c r="B18" s="2" t="s">
        <v>537</v>
      </c>
      <c r="C18" s="30">
        <v>45</v>
      </c>
    </row>
    <row r="19" spans="2:3" ht="24.95" customHeight="1" x14ac:dyDescent="0.35">
      <c r="B19" s="2" t="s">
        <v>536</v>
      </c>
      <c r="C19" s="30">
        <v>45</v>
      </c>
    </row>
    <row r="20" spans="2:3" ht="24.95" customHeight="1" x14ac:dyDescent="0.35">
      <c r="B20" s="2" t="s">
        <v>556</v>
      </c>
      <c r="C20" s="30">
        <v>39</v>
      </c>
    </row>
    <row r="21" spans="2:3" ht="24.95" customHeight="1" x14ac:dyDescent="0.35">
      <c r="B21" s="2" t="s">
        <v>557</v>
      </c>
      <c r="C21" s="30">
        <v>39</v>
      </c>
    </row>
    <row r="22" spans="2:3" ht="24.95" customHeight="1" x14ac:dyDescent="0.35">
      <c r="B22" s="2" t="s">
        <v>558</v>
      </c>
      <c r="C22" s="30">
        <v>45</v>
      </c>
    </row>
    <row r="23" spans="2:3" ht="24.95" customHeight="1" x14ac:dyDescent="0.35">
      <c r="B23" s="2" t="s">
        <v>559</v>
      </c>
      <c r="C23" s="30">
        <v>132</v>
      </c>
    </row>
    <row r="24" spans="2:3" ht="24.95" customHeight="1" x14ac:dyDescent="0.35">
      <c r="B24" s="2" t="s">
        <v>560</v>
      </c>
      <c r="C24" s="30">
        <v>30</v>
      </c>
    </row>
    <row r="25" spans="2:3" ht="24.95" customHeight="1" x14ac:dyDescent="0.35">
      <c r="B25" s="2" t="s">
        <v>562</v>
      </c>
      <c r="C25" s="30">
        <v>75</v>
      </c>
    </row>
    <row r="26" spans="2:3" ht="24.95" customHeight="1" x14ac:dyDescent="0.35">
      <c r="B26" s="2" t="s">
        <v>561</v>
      </c>
      <c r="C26" s="30">
        <v>75</v>
      </c>
    </row>
    <row r="27" spans="2:3" ht="24.95" customHeight="1" x14ac:dyDescent="0.35">
      <c r="B27" s="2" t="s">
        <v>563</v>
      </c>
      <c r="C27" s="30">
        <v>24</v>
      </c>
    </row>
  </sheetData>
  <sortState ref="B5:C26">
    <sortCondition ref="B5:B26"/>
  </sortState>
  <mergeCells count="1">
    <mergeCell ref="B2:C2"/>
  </mergeCells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baseColWidth="10" defaultRowHeight="19.5" x14ac:dyDescent="0.3"/>
  <cols>
    <col min="1" max="1" width="10.83203125" style="64" customWidth="1"/>
    <col min="2" max="2" width="25.83203125" style="64" customWidth="1"/>
    <col min="3" max="3" width="50.83203125" style="64" customWidth="1"/>
    <col min="4" max="4" width="10.83203125" style="64" customWidth="1"/>
    <col min="5" max="16384" width="12" style="64"/>
  </cols>
  <sheetData>
    <row r="1" spans="1:4" ht="15" customHeight="1" x14ac:dyDescent="0.3"/>
    <row r="2" spans="1:4" ht="20.100000000000001" customHeight="1" x14ac:dyDescent="0.3">
      <c r="A2" s="63"/>
      <c r="B2" s="204" t="s">
        <v>303</v>
      </c>
      <c r="C2" s="205"/>
      <c r="D2" s="206"/>
    </row>
    <row r="3" spans="1:4" ht="15" customHeight="1" x14ac:dyDescent="0.3">
      <c r="A3" s="90"/>
      <c r="B3" s="177" t="s">
        <v>325</v>
      </c>
      <c r="C3" s="91" t="s">
        <v>378</v>
      </c>
      <c r="D3" s="31">
        <v>67</v>
      </c>
    </row>
    <row r="4" spans="1:4" ht="15" customHeight="1" x14ac:dyDescent="0.3">
      <c r="A4" s="90"/>
      <c r="B4" s="179"/>
      <c r="C4" s="91" t="s">
        <v>398</v>
      </c>
      <c r="D4" s="31">
        <v>29</v>
      </c>
    </row>
    <row r="5" spans="1:4" ht="15" customHeight="1" x14ac:dyDescent="0.3">
      <c r="A5" s="90"/>
      <c r="B5" s="179"/>
      <c r="C5" s="140" t="s">
        <v>340</v>
      </c>
      <c r="D5" s="114">
        <v>37</v>
      </c>
    </row>
    <row r="6" spans="1:4" ht="15" customHeight="1" x14ac:dyDescent="0.3">
      <c r="A6" s="90"/>
      <c r="B6" s="177" t="s">
        <v>720</v>
      </c>
      <c r="C6" s="3" t="s">
        <v>721</v>
      </c>
      <c r="D6" s="114">
        <v>33</v>
      </c>
    </row>
    <row r="7" spans="1:4" ht="15" customHeight="1" x14ac:dyDescent="0.3">
      <c r="A7" s="90"/>
      <c r="B7" s="178"/>
      <c r="C7" s="3" t="s">
        <v>379</v>
      </c>
      <c r="D7" s="114">
        <v>56</v>
      </c>
    </row>
    <row r="8" spans="1:4" ht="15" customHeight="1" x14ac:dyDescent="0.3">
      <c r="A8" s="90"/>
      <c r="B8" s="179" t="s">
        <v>305</v>
      </c>
      <c r="C8" s="82" t="s">
        <v>336</v>
      </c>
      <c r="D8" s="75">
        <v>58</v>
      </c>
    </row>
    <row r="9" spans="1:4" ht="15" customHeight="1" x14ac:dyDescent="0.3">
      <c r="A9" s="90"/>
      <c r="B9" s="179"/>
      <c r="C9" s="91" t="s">
        <v>338</v>
      </c>
      <c r="D9" s="31">
        <v>45</v>
      </c>
    </row>
    <row r="10" spans="1:4" ht="15" customHeight="1" x14ac:dyDescent="0.3">
      <c r="A10" s="90"/>
      <c r="B10" s="179"/>
      <c r="C10" s="91" t="s">
        <v>339</v>
      </c>
      <c r="D10" s="31">
        <v>26</v>
      </c>
    </row>
    <row r="11" spans="1:4" ht="15" customHeight="1" x14ac:dyDescent="0.3">
      <c r="A11" s="90"/>
      <c r="B11" s="179"/>
      <c r="C11" s="91" t="s">
        <v>399</v>
      </c>
      <c r="D11" s="31">
        <v>34</v>
      </c>
    </row>
    <row r="12" spans="1:4" ht="15" customHeight="1" x14ac:dyDescent="0.3">
      <c r="A12" s="90"/>
      <c r="B12" s="179"/>
      <c r="C12" s="91" t="s">
        <v>348</v>
      </c>
      <c r="D12" s="31">
        <v>58</v>
      </c>
    </row>
    <row r="13" spans="1:4" ht="15" customHeight="1" x14ac:dyDescent="0.3">
      <c r="A13" s="90"/>
      <c r="B13" s="179"/>
      <c r="C13" s="91" t="s">
        <v>717</v>
      </c>
      <c r="D13" s="31">
        <v>26</v>
      </c>
    </row>
    <row r="14" spans="1:4" ht="15" customHeight="1" x14ac:dyDescent="0.3">
      <c r="A14" s="90"/>
      <c r="B14" s="179"/>
      <c r="C14" s="91" t="s">
        <v>400</v>
      </c>
      <c r="D14" s="31">
        <v>18</v>
      </c>
    </row>
    <row r="15" spans="1:4" ht="15" customHeight="1" x14ac:dyDescent="0.3">
      <c r="A15" s="90"/>
      <c r="B15" s="179"/>
      <c r="C15" s="91" t="s">
        <v>387</v>
      </c>
      <c r="D15" s="31">
        <v>56</v>
      </c>
    </row>
    <row r="16" spans="1:4" ht="15" customHeight="1" x14ac:dyDescent="0.3">
      <c r="A16" s="90"/>
      <c r="B16" s="179"/>
      <c r="C16" s="91" t="s">
        <v>388</v>
      </c>
      <c r="D16" s="31">
        <v>45</v>
      </c>
    </row>
    <row r="17" spans="1:4" ht="15" customHeight="1" x14ac:dyDescent="0.3">
      <c r="A17" s="90"/>
      <c r="B17" s="179"/>
      <c r="C17" s="91" t="s">
        <v>347</v>
      </c>
      <c r="D17" s="31">
        <v>56</v>
      </c>
    </row>
    <row r="18" spans="1:4" ht="15" customHeight="1" x14ac:dyDescent="0.3">
      <c r="A18" s="90"/>
      <c r="B18" s="179"/>
      <c r="C18" s="91" t="s">
        <v>719</v>
      </c>
      <c r="D18" s="31">
        <v>34</v>
      </c>
    </row>
    <row r="19" spans="1:4" ht="15" customHeight="1" x14ac:dyDescent="0.3">
      <c r="A19" s="90"/>
      <c r="B19" s="179"/>
      <c r="C19" s="91" t="s">
        <v>386</v>
      </c>
      <c r="D19" s="31">
        <v>56</v>
      </c>
    </row>
    <row r="20" spans="1:4" ht="15" customHeight="1" x14ac:dyDescent="0.3">
      <c r="A20" s="90"/>
      <c r="B20" s="179"/>
      <c r="C20" s="91" t="s">
        <v>406</v>
      </c>
      <c r="D20" s="31">
        <v>24</v>
      </c>
    </row>
    <row r="21" spans="1:4" ht="15" customHeight="1" x14ac:dyDescent="0.3">
      <c r="A21" s="90"/>
      <c r="B21" s="179"/>
      <c r="C21" s="91" t="s">
        <v>391</v>
      </c>
      <c r="D21" s="31">
        <v>21</v>
      </c>
    </row>
    <row r="22" spans="1:4" ht="15" customHeight="1" x14ac:dyDescent="0.3">
      <c r="A22" s="90"/>
      <c r="B22" s="179"/>
      <c r="C22" s="91" t="s">
        <v>337</v>
      </c>
      <c r="D22" s="31">
        <v>21</v>
      </c>
    </row>
    <row r="23" spans="1:4" ht="15" customHeight="1" x14ac:dyDescent="0.3">
      <c r="A23" s="90"/>
      <c r="B23" s="179"/>
      <c r="C23" s="91" t="s">
        <v>401</v>
      </c>
      <c r="D23" s="31">
        <v>30</v>
      </c>
    </row>
    <row r="24" spans="1:4" ht="15" customHeight="1" x14ac:dyDescent="0.3">
      <c r="A24" s="90"/>
      <c r="B24" s="179"/>
      <c r="C24" s="91" t="s">
        <v>389</v>
      </c>
      <c r="D24" s="31">
        <v>56</v>
      </c>
    </row>
    <row r="25" spans="1:4" ht="15" customHeight="1" x14ac:dyDescent="0.3">
      <c r="A25" s="90"/>
      <c r="B25" s="179"/>
      <c r="C25" s="91" t="s">
        <v>718</v>
      </c>
      <c r="D25" s="31">
        <v>70</v>
      </c>
    </row>
    <row r="26" spans="1:4" ht="15" customHeight="1" x14ac:dyDescent="0.3">
      <c r="A26" s="90"/>
      <c r="B26" s="178"/>
      <c r="C26" s="91" t="s">
        <v>383</v>
      </c>
      <c r="D26" s="31">
        <v>56</v>
      </c>
    </row>
    <row r="27" spans="1:4" ht="15" customHeight="1" x14ac:dyDescent="0.3">
      <c r="A27" s="90"/>
      <c r="B27" s="177" t="s">
        <v>323</v>
      </c>
      <c r="C27" s="91" t="s">
        <v>380</v>
      </c>
      <c r="D27" s="31">
        <v>32</v>
      </c>
    </row>
    <row r="28" spans="1:4" ht="15" customHeight="1" x14ac:dyDescent="0.3">
      <c r="A28" s="90"/>
      <c r="B28" s="179"/>
      <c r="C28" s="91" t="s">
        <v>402</v>
      </c>
      <c r="D28" s="31">
        <v>53</v>
      </c>
    </row>
    <row r="29" spans="1:4" ht="15" customHeight="1" x14ac:dyDescent="0.3">
      <c r="A29" s="90"/>
      <c r="B29" s="178"/>
      <c r="C29" s="91" t="s">
        <v>384</v>
      </c>
      <c r="D29" s="31">
        <v>32</v>
      </c>
    </row>
    <row r="30" spans="1:4" ht="15" customHeight="1" x14ac:dyDescent="0.3">
      <c r="A30" s="90"/>
      <c r="B30" s="91" t="s">
        <v>282</v>
      </c>
      <c r="C30" s="91" t="s">
        <v>409</v>
      </c>
      <c r="D30" s="31">
        <v>36</v>
      </c>
    </row>
    <row r="31" spans="1:4" ht="15" customHeight="1" x14ac:dyDescent="0.3">
      <c r="A31" s="90"/>
      <c r="B31" s="91" t="s">
        <v>393</v>
      </c>
      <c r="C31" s="91" t="s">
        <v>405</v>
      </c>
      <c r="D31" s="31">
        <v>20</v>
      </c>
    </row>
    <row r="32" spans="1:4" ht="15" customHeight="1" x14ac:dyDescent="0.3">
      <c r="A32" s="90"/>
      <c r="B32" s="177" t="s">
        <v>330</v>
      </c>
      <c r="C32" s="91" t="s">
        <v>724</v>
      </c>
      <c r="D32" s="31">
        <v>37</v>
      </c>
    </row>
    <row r="33" spans="1:4" ht="15" customHeight="1" x14ac:dyDescent="0.3">
      <c r="A33" s="90"/>
      <c r="B33" s="178"/>
      <c r="C33" s="91" t="s">
        <v>725</v>
      </c>
      <c r="D33" s="31">
        <v>75</v>
      </c>
    </row>
    <row r="34" spans="1:4" ht="15" customHeight="1" x14ac:dyDescent="0.3">
      <c r="A34" s="90"/>
      <c r="B34" s="91" t="s">
        <v>410</v>
      </c>
      <c r="C34" s="91" t="s">
        <v>409</v>
      </c>
      <c r="D34" s="31">
        <v>0</v>
      </c>
    </row>
    <row r="35" spans="1:4" ht="15" customHeight="1" x14ac:dyDescent="0.3">
      <c r="A35" s="90"/>
      <c r="B35" s="91" t="s">
        <v>407</v>
      </c>
      <c r="C35" s="91" t="s">
        <v>408</v>
      </c>
      <c r="D35" s="31">
        <v>36</v>
      </c>
    </row>
    <row r="36" spans="1:4" ht="15" customHeight="1" x14ac:dyDescent="0.3">
      <c r="A36" s="90"/>
      <c r="B36" s="177" t="s">
        <v>288</v>
      </c>
      <c r="C36" s="91" t="s">
        <v>346</v>
      </c>
      <c r="D36" s="31">
        <v>50</v>
      </c>
    </row>
    <row r="37" spans="1:4" ht="15" customHeight="1" x14ac:dyDescent="0.3">
      <c r="A37" s="90"/>
      <c r="B37" s="179"/>
      <c r="C37" s="91" t="s">
        <v>381</v>
      </c>
      <c r="D37" s="31">
        <v>41</v>
      </c>
    </row>
    <row r="38" spans="1:4" ht="15" customHeight="1" x14ac:dyDescent="0.3">
      <c r="A38" s="90"/>
      <c r="B38" s="179"/>
      <c r="C38" s="91" t="s">
        <v>382</v>
      </c>
      <c r="D38" s="31">
        <v>50</v>
      </c>
    </row>
    <row r="39" spans="1:4" ht="15" customHeight="1" x14ac:dyDescent="0.3">
      <c r="A39" s="90"/>
      <c r="B39" s="179"/>
      <c r="C39" s="91" t="s">
        <v>385</v>
      </c>
      <c r="D39" s="31">
        <v>26</v>
      </c>
    </row>
    <row r="40" spans="1:4" ht="15" customHeight="1" x14ac:dyDescent="0.3">
      <c r="A40" s="90"/>
      <c r="B40" s="179"/>
      <c r="C40" s="91" t="s">
        <v>390</v>
      </c>
      <c r="D40" s="31">
        <v>22</v>
      </c>
    </row>
    <row r="41" spans="1:4" ht="15" customHeight="1" x14ac:dyDescent="0.3">
      <c r="A41" s="90"/>
      <c r="B41" s="179"/>
      <c r="C41" s="91" t="s">
        <v>403</v>
      </c>
      <c r="D41" s="31">
        <v>21</v>
      </c>
    </row>
    <row r="42" spans="1:4" ht="15" customHeight="1" x14ac:dyDescent="0.3">
      <c r="A42" s="90"/>
      <c r="B42" s="179"/>
      <c r="C42" s="91" t="s">
        <v>379</v>
      </c>
      <c r="D42" s="31">
        <v>58</v>
      </c>
    </row>
    <row r="43" spans="1:4" ht="15" customHeight="1" x14ac:dyDescent="0.3">
      <c r="A43" s="90"/>
      <c r="B43" s="178"/>
      <c r="C43" s="91" t="s">
        <v>404</v>
      </c>
      <c r="D43" s="31">
        <v>23</v>
      </c>
    </row>
    <row r="44" spans="1:4" ht="15" customHeight="1" x14ac:dyDescent="0.3">
      <c r="A44" s="90"/>
      <c r="B44" s="91" t="s">
        <v>722</v>
      </c>
      <c r="C44" s="91" t="s">
        <v>723</v>
      </c>
      <c r="D44" s="31">
        <v>43</v>
      </c>
    </row>
    <row r="45" spans="1:4" ht="15" customHeight="1" x14ac:dyDescent="0.3">
      <c r="A45" s="90"/>
      <c r="B45" s="177" t="s">
        <v>44</v>
      </c>
      <c r="C45" s="91" t="s">
        <v>334</v>
      </c>
      <c r="D45" s="31">
        <v>38</v>
      </c>
    </row>
    <row r="46" spans="1:4" ht="15" customHeight="1" x14ac:dyDescent="0.3">
      <c r="A46" s="90"/>
      <c r="B46" s="178"/>
      <c r="C46" s="91" t="s">
        <v>335</v>
      </c>
      <c r="D46" s="31">
        <v>38</v>
      </c>
    </row>
    <row r="47" spans="1:4" ht="15" customHeight="1" x14ac:dyDescent="0.3">
      <c r="A47" s="90"/>
      <c r="B47" s="91" t="s">
        <v>344</v>
      </c>
      <c r="C47" s="91" t="s">
        <v>345</v>
      </c>
      <c r="D47" s="31">
        <v>23</v>
      </c>
    </row>
    <row r="48" spans="1:4" ht="15" customHeight="1" x14ac:dyDescent="0.3">
      <c r="A48" s="90"/>
      <c r="B48" s="90"/>
      <c r="C48" s="90"/>
      <c r="D48" s="90"/>
    </row>
    <row r="49" spans="1:4" ht="15" customHeight="1" x14ac:dyDescent="0.3">
      <c r="A49" s="90"/>
      <c r="B49" s="201" t="s">
        <v>731</v>
      </c>
      <c r="C49" s="91" t="s">
        <v>726</v>
      </c>
      <c r="D49" s="31">
        <v>34</v>
      </c>
    </row>
    <row r="50" spans="1:4" ht="15" customHeight="1" x14ac:dyDescent="0.3">
      <c r="A50" s="90"/>
      <c r="B50" s="202"/>
      <c r="C50" s="91" t="s">
        <v>727</v>
      </c>
      <c r="D50" s="31">
        <v>52</v>
      </c>
    </row>
    <row r="51" spans="1:4" ht="15" customHeight="1" x14ac:dyDescent="0.3">
      <c r="A51" s="90"/>
      <c r="B51" s="203"/>
      <c r="C51" s="91" t="s">
        <v>728</v>
      </c>
      <c r="D51" s="31">
        <v>97</v>
      </c>
    </row>
  </sheetData>
  <sortState ref="C4:D6">
    <sortCondition ref="C4:C6"/>
  </sortState>
  <mergeCells count="9">
    <mergeCell ref="B49:B51"/>
    <mergeCell ref="B36:B43"/>
    <mergeCell ref="B45:B46"/>
    <mergeCell ref="B2:D2"/>
    <mergeCell ref="B3:B5"/>
    <mergeCell ref="B8:B26"/>
    <mergeCell ref="B27:B29"/>
    <mergeCell ref="B6:B7"/>
    <mergeCell ref="B32:B33"/>
  </mergeCells>
  <pageMargins left="0" right="0" top="0" bottom="0" header="0" footer="0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8"/>
  <sheetViews>
    <sheetView workbookViewId="0"/>
  </sheetViews>
  <sheetFormatPr baseColWidth="10" defaultRowHeight="21" x14ac:dyDescent="0.35"/>
  <cols>
    <col min="1" max="1" width="10.83203125" style="1" customWidth="1"/>
    <col min="2" max="2" width="25.83203125" style="1" customWidth="1"/>
    <col min="3" max="3" width="55.83203125" style="1" customWidth="1"/>
    <col min="4" max="4" width="9.5" style="1" bestFit="1" customWidth="1"/>
    <col min="5" max="16384" width="12" style="1"/>
  </cols>
  <sheetData>
    <row r="2" spans="1:4" s="90" customFormat="1" ht="18" customHeight="1" x14ac:dyDescent="0.3">
      <c r="A2" s="89"/>
      <c r="B2" s="207" t="s">
        <v>304</v>
      </c>
      <c r="C2" s="208"/>
      <c r="D2" s="209"/>
    </row>
    <row r="3" spans="1:4" s="90" customFormat="1" ht="18" customHeight="1" x14ac:dyDescent="0.3">
      <c r="B3" s="177" t="s">
        <v>325</v>
      </c>
      <c r="C3" s="3" t="s">
        <v>327</v>
      </c>
      <c r="D3" s="31">
        <v>45</v>
      </c>
    </row>
    <row r="4" spans="1:4" s="90" customFormat="1" ht="18" customHeight="1" x14ac:dyDescent="0.3">
      <c r="B4" s="179"/>
      <c r="C4" s="3" t="s">
        <v>326</v>
      </c>
      <c r="D4" s="31">
        <v>45</v>
      </c>
    </row>
    <row r="5" spans="1:4" s="90" customFormat="1" ht="18" customHeight="1" x14ac:dyDescent="0.3">
      <c r="B5" s="179"/>
      <c r="C5" s="3" t="s">
        <v>328</v>
      </c>
      <c r="D5" s="31">
        <v>45</v>
      </c>
    </row>
    <row r="6" spans="1:4" s="90" customFormat="1" ht="18" customHeight="1" x14ac:dyDescent="0.3">
      <c r="B6" s="178"/>
      <c r="C6" s="3" t="s">
        <v>329</v>
      </c>
      <c r="D6" s="31">
        <v>43</v>
      </c>
    </row>
    <row r="7" spans="1:4" s="90" customFormat="1" ht="18" customHeight="1" x14ac:dyDescent="0.3">
      <c r="B7" s="85"/>
      <c r="C7" s="3"/>
      <c r="D7" s="31"/>
    </row>
    <row r="8" spans="1:4" s="90" customFormat="1" ht="18" customHeight="1" x14ac:dyDescent="0.3">
      <c r="B8" s="177" t="s">
        <v>305</v>
      </c>
      <c r="C8" s="3" t="s">
        <v>518</v>
      </c>
      <c r="D8" s="31">
        <v>56</v>
      </c>
    </row>
    <row r="9" spans="1:4" s="90" customFormat="1" ht="18" customHeight="1" x14ac:dyDescent="0.3">
      <c r="B9" s="179"/>
      <c r="C9" s="3" t="s">
        <v>324</v>
      </c>
      <c r="D9" s="31">
        <v>50</v>
      </c>
    </row>
    <row r="10" spans="1:4" s="90" customFormat="1" ht="18" customHeight="1" x14ac:dyDescent="0.3">
      <c r="B10" s="178"/>
      <c r="C10" s="3" t="s">
        <v>411</v>
      </c>
      <c r="D10" s="31">
        <v>49</v>
      </c>
    </row>
    <row r="11" spans="1:4" s="90" customFormat="1" ht="18" customHeight="1" x14ac:dyDescent="0.3">
      <c r="B11" s="91"/>
      <c r="C11" s="3"/>
      <c r="D11" s="31"/>
    </row>
    <row r="12" spans="1:4" s="90" customFormat="1" ht="18" customHeight="1" x14ac:dyDescent="0.3">
      <c r="B12" s="91" t="s">
        <v>393</v>
      </c>
      <c r="C12" s="3" t="s">
        <v>416</v>
      </c>
      <c r="D12" s="31">
        <v>33</v>
      </c>
    </row>
    <row r="13" spans="1:4" s="90" customFormat="1" ht="18" customHeight="1" x14ac:dyDescent="0.3">
      <c r="B13" s="91"/>
      <c r="C13" s="3"/>
      <c r="D13" s="31"/>
    </row>
    <row r="14" spans="1:4" s="90" customFormat="1" ht="18" customHeight="1" x14ac:dyDescent="0.3">
      <c r="B14" s="91" t="s">
        <v>414</v>
      </c>
      <c r="C14" s="3" t="s">
        <v>415</v>
      </c>
      <c r="D14" s="31">
        <v>15</v>
      </c>
    </row>
    <row r="15" spans="1:4" s="90" customFormat="1" ht="18" customHeight="1" x14ac:dyDescent="0.3">
      <c r="B15" s="91"/>
      <c r="C15" s="3"/>
      <c r="D15" s="31"/>
    </row>
    <row r="16" spans="1:4" s="90" customFormat="1" ht="18" customHeight="1" x14ac:dyDescent="0.3">
      <c r="B16" s="177" t="s">
        <v>330</v>
      </c>
      <c r="C16" s="3" t="s">
        <v>331</v>
      </c>
      <c r="D16" s="31">
        <v>45</v>
      </c>
    </row>
    <row r="17" spans="2:4" s="90" customFormat="1" ht="18" customHeight="1" x14ac:dyDescent="0.3">
      <c r="B17" s="179"/>
      <c r="C17" s="3" t="s">
        <v>519</v>
      </c>
      <c r="D17" s="31">
        <v>45</v>
      </c>
    </row>
    <row r="18" spans="2:4" s="90" customFormat="1" ht="18" customHeight="1" x14ac:dyDescent="0.3">
      <c r="B18" s="179"/>
      <c r="C18" s="3" t="s">
        <v>520</v>
      </c>
      <c r="D18" s="31">
        <v>45</v>
      </c>
    </row>
    <row r="19" spans="2:4" s="90" customFormat="1" ht="18" customHeight="1" x14ac:dyDescent="0.3">
      <c r="B19" s="179"/>
      <c r="C19" s="3" t="s">
        <v>412</v>
      </c>
      <c r="D19" s="31">
        <v>60</v>
      </c>
    </row>
    <row r="20" spans="2:4" s="90" customFormat="1" ht="18" customHeight="1" x14ac:dyDescent="0.3">
      <c r="B20" s="178"/>
      <c r="C20" s="3" t="s">
        <v>413</v>
      </c>
      <c r="D20" s="31">
        <v>15</v>
      </c>
    </row>
    <row r="21" spans="2:4" s="90" customFormat="1" ht="18" customHeight="1" x14ac:dyDescent="0.3">
      <c r="B21" s="91"/>
      <c r="C21" s="3"/>
      <c r="D21" s="31"/>
    </row>
    <row r="22" spans="2:4" s="90" customFormat="1" ht="18" customHeight="1" x14ac:dyDescent="0.3">
      <c r="B22" s="177" t="s">
        <v>44</v>
      </c>
      <c r="C22" s="3" t="s">
        <v>333</v>
      </c>
      <c r="D22" s="31">
        <v>31</v>
      </c>
    </row>
    <row r="23" spans="2:4" s="90" customFormat="1" ht="18" customHeight="1" x14ac:dyDescent="0.3">
      <c r="B23" s="178"/>
      <c r="C23" s="3" t="s">
        <v>332</v>
      </c>
      <c r="D23" s="31">
        <v>37</v>
      </c>
    </row>
    <row r="24" spans="2:4" s="90" customFormat="1" ht="18" customHeight="1" x14ac:dyDescent="0.3"/>
    <row r="25" spans="2:4" s="90" customFormat="1" ht="18" customHeight="1" x14ac:dyDescent="0.3">
      <c r="B25" s="207" t="s">
        <v>392</v>
      </c>
      <c r="C25" s="208"/>
      <c r="D25" s="209"/>
    </row>
    <row r="26" spans="2:4" s="90" customFormat="1" ht="18" customHeight="1" x14ac:dyDescent="0.3">
      <c r="B26" s="91"/>
      <c r="C26" s="3"/>
      <c r="D26" s="31"/>
    </row>
    <row r="27" spans="2:4" s="90" customFormat="1" ht="18" hidden="1" customHeight="1" x14ac:dyDescent="0.3">
      <c r="B27" s="91" t="s">
        <v>342</v>
      </c>
      <c r="C27" s="3"/>
      <c r="D27" s="31">
        <v>50</v>
      </c>
    </row>
    <row r="28" spans="2:4" s="90" customFormat="1" ht="18" hidden="1" customHeight="1" x14ac:dyDescent="0.3">
      <c r="B28" s="91"/>
      <c r="C28" s="3"/>
      <c r="D28" s="31"/>
    </row>
    <row r="29" spans="2:4" s="90" customFormat="1" ht="18" customHeight="1" x14ac:dyDescent="0.3">
      <c r="B29" s="91" t="s">
        <v>522</v>
      </c>
      <c r="C29" s="3" t="s">
        <v>523</v>
      </c>
      <c r="D29" s="31">
        <v>43</v>
      </c>
    </row>
    <row r="30" spans="2:4" s="90" customFormat="1" ht="18" customHeight="1" x14ac:dyDescent="0.3">
      <c r="B30" s="91"/>
      <c r="C30" s="3"/>
      <c r="D30" s="31"/>
    </row>
    <row r="31" spans="2:4" s="90" customFormat="1" ht="18" customHeight="1" x14ac:dyDescent="0.3">
      <c r="B31" s="177" t="s">
        <v>393</v>
      </c>
      <c r="C31" s="3" t="s">
        <v>417</v>
      </c>
      <c r="D31" s="31">
        <v>47</v>
      </c>
    </row>
    <row r="32" spans="2:4" s="90" customFormat="1" ht="18" customHeight="1" x14ac:dyDescent="0.3">
      <c r="B32" s="178"/>
      <c r="C32" s="3" t="s">
        <v>521</v>
      </c>
      <c r="D32" s="31">
        <v>62</v>
      </c>
    </row>
    <row r="33" s="90" customFormat="1" ht="18" customHeight="1" x14ac:dyDescent="0.3"/>
    <row r="34" s="90" customFormat="1" ht="18" customHeight="1" x14ac:dyDescent="0.3"/>
    <row r="35" s="90" customFormat="1" ht="18" customHeight="1" x14ac:dyDescent="0.3"/>
    <row r="36" s="90" customFormat="1" ht="18" customHeight="1" x14ac:dyDescent="0.3"/>
    <row r="37" s="90" customFormat="1" ht="18" customHeight="1" x14ac:dyDescent="0.3"/>
    <row r="38" s="90" customFormat="1" ht="18" customHeight="1" x14ac:dyDescent="0.3"/>
  </sheetData>
  <sortState ref="C3:D6">
    <sortCondition ref="C3:C6"/>
  </sortState>
  <mergeCells count="7">
    <mergeCell ref="B31:B32"/>
    <mergeCell ref="B2:D2"/>
    <mergeCell ref="B25:D25"/>
    <mergeCell ref="B3:B6"/>
    <mergeCell ref="B16:B20"/>
    <mergeCell ref="B22:B23"/>
    <mergeCell ref="B8:B10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6"/>
  <sheetViews>
    <sheetView workbookViewId="0"/>
  </sheetViews>
  <sheetFormatPr baseColWidth="10" defaultRowHeight="12.75" x14ac:dyDescent="0.2"/>
  <cols>
    <col min="2" max="2" width="15.83203125" customWidth="1"/>
    <col min="3" max="3" width="50.83203125" customWidth="1"/>
  </cols>
  <sheetData>
    <row r="1" spans="2:4" ht="21.95" customHeight="1" x14ac:dyDescent="0.2"/>
    <row r="2" spans="2:4" ht="18.75" x14ac:dyDescent="0.2">
      <c r="B2" s="147" t="s">
        <v>688</v>
      </c>
      <c r="C2" s="148"/>
      <c r="D2" s="149"/>
    </row>
    <row r="3" spans="2:4" ht="18.75" x14ac:dyDescent="0.3">
      <c r="B3" s="79"/>
      <c r="C3" s="80"/>
      <c r="D3" s="77"/>
    </row>
    <row r="4" spans="2:4" ht="18.75" x14ac:dyDescent="0.3">
      <c r="B4" s="60" t="s">
        <v>654</v>
      </c>
      <c r="C4" s="78" t="s">
        <v>689</v>
      </c>
      <c r="D4" s="75">
        <v>12</v>
      </c>
    </row>
    <row r="5" spans="2:4" ht="18.75" x14ac:dyDescent="0.3">
      <c r="B5" s="23"/>
      <c r="C5" s="24"/>
      <c r="D5" s="31"/>
    </row>
    <row r="6" spans="2:4" ht="18.75" x14ac:dyDescent="0.3">
      <c r="B6" s="60" t="s">
        <v>690</v>
      </c>
      <c r="C6" s="78"/>
      <c r="D6" s="31">
        <v>95</v>
      </c>
    </row>
    <row r="7" spans="2:4" ht="18.75" x14ac:dyDescent="0.3">
      <c r="B7" s="79"/>
      <c r="C7" s="80"/>
      <c r="D7" s="77"/>
    </row>
    <row r="8" spans="2:4" ht="18.75" x14ac:dyDescent="0.3">
      <c r="B8" s="60" t="s">
        <v>691</v>
      </c>
      <c r="C8" s="78"/>
      <c r="D8" s="31">
        <v>15</v>
      </c>
    </row>
    <row r="9" spans="2:4" ht="18.75" x14ac:dyDescent="0.3">
      <c r="B9" s="58"/>
      <c r="C9" s="58"/>
      <c r="D9" s="31"/>
    </row>
    <row r="10" spans="2:4" ht="18.75" x14ac:dyDescent="0.3">
      <c r="B10" s="60" t="s">
        <v>692</v>
      </c>
      <c r="C10" s="78"/>
      <c r="D10" s="31">
        <v>30</v>
      </c>
    </row>
    <row r="11" spans="2:4" ht="18.75" x14ac:dyDescent="0.3">
      <c r="B11" s="58"/>
      <c r="C11" s="58"/>
      <c r="D11" s="31"/>
    </row>
    <row r="12" spans="2:4" ht="18.75" x14ac:dyDescent="0.3">
      <c r="B12" s="60" t="s">
        <v>693</v>
      </c>
      <c r="C12" s="78"/>
      <c r="D12" s="77">
        <v>95</v>
      </c>
    </row>
    <row r="13" spans="2:4" ht="18.75" x14ac:dyDescent="0.3">
      <c r="B13" s="58"/>
      <c r="C13" s="58"/>
      <c r="D13" s="31"/>
    </row>
    <row r="14" spans="2:4" ht="18.75" x14ac:dyDescent="0.3">
      <c r="B14" s="58"/>
      <c r="C14" s="58"/>
      <c r="D14" s="31"/>
    </row>
    <row r="15" spans="2:4" ht="18.75" x14ac:dyDescent="0.3">
      <c r="B15" s="58"/>
      <c r="C15" s="58"/>
      <c r="D15" s="31"/>
    </row>
    <row r="16" spans="2:4" ht="18.75" x14ac:dyDescent="0.3">
      <c r="B16" s="58"/>
      <c r="C16" s="58"/>
      <c r="D16" s="31"/>
    </row>
    <row r="17" spans="2:4" ht="18.75" x14ac:dyDescent="0.3">
      <c r="B17" s="58"/>
      <c r="C17" s="58"/>
      <c r="D17" s="31"/>
    </row>
    <row r="18" spans="2:4" ht="18.75" x14ac:dyDescent="0.3">
      <c r="B18" s="58"/>
      <c r="C18" s="58"/>
      <c r="D18" s="31"/>
    </row>
    <row r="19" spans="2:4" ht="18.75" x14ac:dyDescent="0.3">
      <c r="B19" s="58"/>
      <c r="C19" s="58"/>
      <c r="D19" s="31"/>
    </row>
    <row r="20" spans="2:4" ht="18.75" x14ac:dyDescent="0.3">
      <c r="B20" s="58"/>
      <c r="C20" s="58"/>
      <c r="D20" s="31"/>
    </row>
    <row r="21" spans="2:4" ht="18.75" x14ac:dyDescent="0.3">
      <c r="B21" s="79"/>
      <c r="C21" s="80"/>
      <c r="D21" s="77"/>
    </row>
    <row r="22" spans="2:4" ht="18.75" x14ac:dyDescent="0.3">
      <c r="B22" s="58"/>
      <c r="C22" s="58"/>
      <c r="D22" s="31"/>
    </row>
    <row r="23" spans="2:4" ht="18.75" x14ac:dyDescent="0.3">
      <c r="B23" s="11"/>
      <c r="C23" s="58"/>
      <c r="D23" s="31"/>
    </row>
    <row r="24" spans="2:4" ht="18.75" x14ac:dyDescent="0.3">
      <c r="B24" s="11"/>
      <c r="C24" s="58"/>
      <c r="D24" s="31"/>
    </row>
    <row r="25" spans="2:4" ht="18.75" x14ac:dyDescent="0.3">
      <c r="B25" s="11"/>
      <c r="C25" s="58"/>
      <c r="D25" s="31"/>
    </row>
    <row r="26" spans="2:4" ht="18.75" x14ac:dyDescent="0.3">
      <c r="B26" s="11"/>
      <c r="C26" s="58"/>
      <c r="D26" s="31"/>
    </row>
    <row r="27" spans="2:4" ht="18.75" x14ac:dyDescent="0.3">
      <c r="B27" s="11"/>
      <c r="C27" s="58"/>
      <c r="D27" s="31"/>
    </row>
    <row r="28" spans="2:4" ht="18.75" x14ac:dyDescent="0.3">
      <c r="B28" s="79"/>
      <c r="C28" s="80"/>
      <c r="D28" s="77"/>
    </row>
    <row r="29" spans="2:4" ht="18.75" x14ac:dyDescent="0.3">
      <c r="B29" s="23"/>
      <c r="C29" s="24"/>
      <c r="D29" s="77"/>
    </row>
    <row r="30" spans="2:4" ht="18.75" x14ac:dyDescent="0.3">
      <c r="B30" s="79"/>
      <c r="C30" s="80"/>
      <c r="D30" s="77"/>
    </row>
    <row r="31" spans="2:4" ht="18.75" x14ac:dyDescent="0.3">
      <c r="B31" s="11"/>
      <c r="C31" s="58"/>
      <c r="D31" s="31"/>
    </row>
    <row r="32" spans="2:4" ht="18.75" x14ac:dyDescent="0.3">
      <c r="B32" s="11"/>
      <c r="C32" s="58"/>
      <c r="D32" s="31"/>
    </row>
    <row r="33" spans="2:4" ht="18.75" x14ac:dyDescent="0.3">
      <c r="B33" s="14"/>
      <c r="C33" s="14"/>
      <c r="D33" s="61"/>
    </row>
    <row r="34" spans="2:4" s="54" customFormat="1" ht="18.75" x14ac:dyDescent="0.3">
      <c r="B34" s="14"/>
      <c r="C34" s="14"/>
      <c r="D34" s="61"/>
    </row>
    <row r="35" spans="2:4" s="54" customFormat="1" ht="18.75" x14ac:dyDescent="0.3">
      <c r="B35" s="14"/>
      <c r="C35" s="14"/>
      <c r="D35" s="61"/>
    </row>
    <row r="36" spans="2:4" s="54" customFormat="1" x14ac:dyDescent="0.2"/>
  </sheetData>
  <mergeCells count="1">
    <mergeCell ref="B2:D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workbookViewId="0"/>
  </sheetViews>
  <sheetFormatPr baseColWidth="10" defaultRowHeight="12.75" x14ac:dyDescent="0.2"/>
  <cols>
    <col min="1" max="1" width="35.83203125" style="32" customWidth="1"/>
    <col min="2" max="2" width="8.83203125" style="34" customWidth="1"/>
    <col min="3" max="3" width="4.83203125" style="32" customWidth="1"/>
    <col min="4" max="4" width="35.83203125" style="32" customWidth="1"/>
    <col min="5" max="5" width="8.83203125" style="32" customWidth="1"/>
    <col min="6" max="6" width="4.83203125" style="32" customWidth="1"/>
    <col min="7" max="7" width="16.83203125" style="32" customWidth="1"/>
    <col min="8" max="8" width="8.83203125" style="32" customWidth="1"/>
    <col min="9" max="16384" width="12" style="32"/>
  </cols>
  <sheetData>
    <row r="1" spans="1:9" ht="12" customHeight="1" x14ac:dyDescent="0.2">
      <c r="A1" s="95" t="s">
        <v>40</v>
      </c>
      <c r="B1" s="96"/>
      <c r="D1" s="210" t="s">
        <v>103</v>
      </c>
      <c r="E1" s="211"/>
      <c r="F1" s="101"/>
      <c r="G1" s="212" t="s">
        <v>0</v>
      </c>
      <c r="H1" s="213"/>
      <c r="I1" s="214"/>
    </row>
    <row r="2" spans="1:9" ht="12" customHeight="1" x14ac:dyDescent="0.2">
      <c r="A2" s="33" t="str">
        <f>Cereales!B4</f>
        <v>A Fit</v>
      </c>
      <c r="B2" s="35">
        <f>Cereales!C4</f>
        <v>12</v>
      </c>
      <c r="D2" s="33" t="str">
        <f>Heladeras!B3</f>
        <v>Ades 200 cc</v>
      </c>
      <c r="E2" s="35">
        <f>Heladeras!C3</f>
        <v>28</v>
      </c>
      <c r="G2" s="215" t="str">
        <f>Cigarros!B3</f>
        <v>California</v>
      </c>
      <c r="H2" s="94" t="str">
        <f>Cigarros!C3</f>
        <v>x 10</v>
      </c>
      <c r="I2" s="35">
        <f>Cigarros!D3</f>
        <v>56</v>
      </c>
    </row>
    <row r="3" spans="1:9" ht="12" customHeight="1" x14ac:dyDescent="0.2">
      <c r="A3" s="33" t="str">
        <f>Cereales!B5</f>
        <v>Agridulce</v>
      </c>
      <c r="B3" s="35">
        <f>Cereales!C5</f>
        <v>28</v>
      </c>
      <c r="D3" s="33" t="str">
        <f>Heladeras!B4</f>
        <v>Ades 330 cc</v>
      </c>
      <c r="E3" s="35">
        <f>Heladeras!C4</f>
        <v>45</v>
      </c>
      <c r="G3" s="216"/>
      <c r="H3" s="94" t="str">
        <f>Cigarros!C4</f>
        <v>x 20</v>
      </c>
      <c r="I3" s="35">
        <f>Cigarros!D4</f>
        <v>110</v>
      </c>
    </row>
    <row r="4" spans="1:9" ht="12" customHeight="1" x14ac:dyDescent="0.2">
      <c r="A4" s="33" t="str">
        <f>Cereales!B6</f>
        <v>Bimbo</v>
      </c>
      <c r="B4" s="35">
        <f>Cereales!C6</f>
        <v>20</v>
      </c>
      <c r="D4" s="33" t="str">
        <f>Heladeras!B5</f>
        <v>Bagio 200 cc</v>
      </c>
      <c r="E4" s="35">
        <f>Heladeras!C5</f>
        <v>25</v>
      </c>
      <c r="G4" s="215" t="str">
        <f>Cigarros!B5</f>
        <v xml:space="preserve">Caps Duo </v>
      </c>
      <c r="H4" s="126" t="str">
        <f>Cigarros!C5</f>
        <v>x 10</v>
      </c>
      <c r="I4" s="35">
        <f>Cigarros!D5</f>
        <v>60</v>
      </c>
    </row>
    <row r="5" spans="1:9" ht="12" customHeight="1" x14ac:dyDescent="0.2">
      <c r="A5" s="33" t="str">
        <f>Cereales!B7</f>
        <v>Cereal Mix</v>
      </c>
      <c r="B5" s="35">
        <f>Cereales!C7</f>
        <v>22</v>
      </c>
      <c r="D5" s="33" t="str">
        <f>Heladeras!B6</f>
        <v>Bagio mini</v>
      </c>
      <c r="E5" s="35">
        <f>Heladeras!C6</f>
        <v>15</v>
      </c>
      <c r="G5" s="216"/>
      <c r="H5" s="126" t="str">
        <f>Cigarros!C6</f>
        <v>x 20</v>
      </c>
      <c r="I5" s="35">
        <f>Cigarros!D6</f>
        <v>120</v>
      </c>
    </row>
    <row r="6" spans="1:9" ht="12" customHeight="1" x14ac:dyDescent="0.2">
      <c r="A6" s="33" t="str">
        <f>Cereales!B8</f>
        <v>Cereal Mix light</v>
      </c>
      <c r="B6" s="35">
        <f>Cereales!C8</f>
        <v>22</v>
      </c>
      <c r="D6" s="33" t="str">
        <f>Heladeras!B7</f>
        <v>Colet</v>
      </c>
      <c r="E6" s="35">
        <f>Heladeras!C7</f>
        <v>31</v>
      </c>
      <c r="G6" s="126" t="str">
        <f>Cigarros!B7</f>
        <v>Casino</v>
      </c>
      <c r="H6" s="126" t="str">
        <f>Cigarros!C7</f>
        <v>x 20</v>
      </c>
      <c r="I6" s="35">
        <f>Cigarros!D7</f>
        <v>110</v>
      </c>
    </row>
    <row r="7" spans="1:9" ht="12" customHeight="1" x14ac:dyDescent="0.2">
      <c r="A7" s="33" t="str">
        <f>Cereales!B9</f>
        <v>Cereanola</v>
      </c>
      <c r="B7" s="35">
        <f>Cereales!C9</f>
        <v>16</v>
      </c>
      <c r="D7" s="33" t="str">
        <f>Heladeras!B8</f>
        <v>Colet 1 lt</v>
      </c>
      <c r="E7" s="35">
        <f>Heladeras!C8</f>
        <v>80</v>
      </c>
      <c r="G7" s="215" t="str">
        <f>Cigarros!B8</f>
        <v>Coronado</v>
      </c>
      <c r="H7" s="126" t="str">
        <f>Cigarros!C8</f>
        <v>x 10</v>
      </c>
      <c r="I7" s="35">
        <f>Cigarros!D8</f>
        <v>56</v>
      </c>
    </row>
    <row r="8" spans="1:9" ht="12" customHeight="1" x14ac:dyDescent="0.2">
      <c r="A8" s="33" t="str">
        <f>Cereales!B10</f>
        <v>Nutrilate</v>
      </c>
      <c r="B8" s="35">
        <f>Cereales!C10</f>
        <v>12</v>
      </c>
      <c r="D8" s="33" t="str">
        <f>Heladeras!B9</f>
        <v>Gatorade</v>
      </c>
      <c r="E8" s="35">
        <f>Heladeras!C9</f>
        <v>46</v>
      </c>
      <c r="G8" s="216"/>
      <c r="H8" s="126" t="str">
        <f>Cigarros!C9</f>
        <v>x 20</v>
      </c>
      <c r="I8" s="35">
        <f>Cigarros!D9</f>
        <v>110</v>
      </c>
    </row>
    <row r="9" spans="1:9" ht="12" customHeight="1" x14ac:dyDescent="0.2">
      <c r="A9" s="33" t="str">
        <f>Cereales!B11</f>
        <v>Punta Ballena</v>
      </c>
      <c r="B9" s="35">
        <f>Cereales!C11</f>
        <v>15</v>
      </c>
      <c r="D9" s="33" t="str">
        <f>Heladeras!B10</f>
        <v>Jugo Caputo</v>
      </c>
      <c r="E9" s="35">
        <f>Heladeras!C10</f>
        <v>15</v>
      </c>
      <c r="G9" s="215" t="str">
        <f>Cigarros!B10</f>
        <v>Fiesta</v>
      </c>
      <c r="H9" s="126" t="str">
        <f>Cigarros!C10</f>
        <v>x 10</v>
      </c>
      <c r="I9" s="35">
        <f>Cigarros!D10</f>
        <v>50</v>
      </c>
    </row>
    <row r="10" spans="1:9" ht="12" customHeight="1" x14ac:dyDescent="0.2">
      <c r="A10" s="33" t="str">
        <f>Cereales!B12</f>
        <v>Quacker</v>
      </c>
      <c r="B10" s="35">
        <f>Cereales!C12</f>
        <v>16</v>
      </c>
      <c r="D10" s="33" t="str">
        <f>Heladeras!B11</f>
        <v>Jugo Conaprole</v>
      </c>
      <c r="E10" s="35">
        <f>Heladeras!C11</f>
        <v>25</v>
      </c>
      <c r="G10" s="216">
        <f>Cigarros!B11</f>
        <v>0</v>
      </c>
      <c r="H10" s="126" t="str">
        <f>Cigarros!C11</f>
        <v>x 20</v>
      </c>
      <c r="I10" s="35">
        <f>Cigarros!D11</f>
        <v>100</v>
      </c>
    </row>
    <row r="11" spans="1:9" ht="12" customHeight="1" x14ac:dyDescent="0.2">
      <c r="A11" s="33" t="str">
        <f>Cereales!B13</f>
        <v>Ritter</v>
      </c>
      <c r="B11" s="35">
        <f>Cereales!C13</f>
        <v>17</v>
      </c>
      <c r="D11" s="33" t="str">
        <f>Heladeras!B12</f>
        <v>Jugo Conaprole 1lt</v>
      </c>
      <c r="E11" s="35">
        <f>Heladeras!C12</f>
        <v>70</v>
      </c>
      <c r="G11" s="215" t="str">
        <f>Cigarros!B12</f>
        <v>Iceball</v>
      </c>
      <c r="H11" s="126" t="str">
        <f>Cigarros!C12</f>
        <v>x 10</v>
      </c>
      <c r="I11" s="35">
        <f>Cigarros!D12</f>
        <v>60</v>
      </c>
    </row>
    <row r="12" spans="1:9" ht="12" customHeight="1" x14ac:dyDescent="0.2">
      <c r="A12" s="33" t="str">
        <f>Cereales!B14</f>
        <v>Ritter sin azúcar</v>
      </c>
      <c r="B12" s="35">
        <f>Cereales!C14</f>
        <v>22</v>
      </c>
      <c r="D12" s="33" t="str">
        <f>Heladeras!B13</f>
        <v>Leche 1 lt</v>
      </c>
      <c r="E12" s="35">
        <v>45</v>
      </c>
      <c r="G12" s="216">
        <f>Cigarros!B13</f>
        <v>0</v>
      </c>
      <c r="H12" s="126" t="str">
        <f>Cigarros!C13</f>
        <v>x 20</v>
      </c>
      <c r="I12" s="35">
        <f>Cigarros!D13</f>
        <v>120</v>
      </c>
    </row>
    <row r="13" spans="1:9" ht="12" customHeight="1" x14ac:dyDescent="0.2">
      <c r="A13" s="33" t="str">
        <f>Cereales!B15</f>
        <v>Ser</v>
      </c>
      <c r="B13" s="35">
        <f>Cereales!C15</f>
        <v>24</v>
      </c>
      <c r="D13" s="33" t="str">
        <f>Heladeras!B14</f>
        <v>Pepsi 500 cc (toda la linea)</v>
      </c>
      <c r="E13" s="35">
        <f>Heladeras!C14</f>
        <v>34</v>
      </c>
      <c r="G13" s="215" t="str">
        <f>Cigarros!B14</f>
        <v>Lucky Stricke</v>
      </c>
      <c r="H13" s="126" t="str">
        <f>Cigarros!C14</f>
        <v>x 10</v>
      </c>
      <c r="I13" s="35">
        <f>Cigarros!D14</f>
        <v>58</v>
      </c>
    </row>
    <row r="14" spans="1:9" ht="12" customHeight="1" x14ac:dyDescent="0.2">
      <c r="A14" s="33"/>
      <c r="B14" s="35"/>
      <c r="D14" s="33" t="str">
        <f>Heladeras!B15</f>
        <v>Postre Deleite</v>
      </c>
      <c r="E14" s="35">
        <f>Heladeras!C15</f>
        <v>19</v>
      </c>
      <c r="G14" s="216">
        <f>Cigarros!B15</f>
        <v>0</v>
      </c>
      <c r="H14" s="126" t="str">
        <f>Cigarros!C15</f>
        <v>x 20</v>
      </c>
      <c r="I14" s="35">
        <f>Cigarros!D15</f>
        <v>115</v>
      </c>
    </row>
    <row r="15" spans="1:9" ht="12" customHeight="1" x14ac:dyDescent="0.2">
      <c r="A15" s="33" t="str">
        <f>Cereales!B17</f>
        <v>Merienda Sote</v>
      </c>
      <c r="B15" s="35">
        <f>Cereales!C17</f>
        <v>16</v>
      </c>
      <c r="D15" s="33" t="str">
        <f>Heladeras!B16</f>
        <v>Yogur con cereales</v>
      </c>
      <c r="E15" s="35">
        <f>Heladeras!C16</f>
        <v>35</v>
      </c>
      <c r="G15" s="215" t="str">
        <f>Cigarros!B16</f>
        <v>Madison</v>
      </c>
      <c r="H15" s="126" t="str">
        <f>Cigarros!C16</f>
        <v>x 10</v>
      </c>
      <c r="I15" s="35">
        <f>Cigarros!D16</f>
        <v>56</v>
      </c>
    </row>
    <row r="16" spans="1:9" ht="12" customHeight="1" x14ac:dyDescent="0.2">
      <c r="A16" s="33" t="str">
        <f>Cereales!B18</f>
        <v>Merienda XL</v>
      </c>
      <c r="B16" s="35">
        <f>Cereales!C18</f>
        <v>25</v>
      </c>
      <c r="D16" s="33" t="str">
        <f>Heladeras!B17</f>
        <v>Yogur con frutas</v>
      </c>
      <c r="E16" s="35">
        <f>Heladeras!C17</f>
        <v>36</v>
      </c>
      <c r="G16" s="216">
        <f>Cigarros!B17</f>
        <v>0</v>
      </c>
      <c r="H16" s="126" t="str">
        <f>Cigarros!C17</f>
        <v>x 20</v>
      </c>
      <c r="I16" s="35">
        <f>Cigarros!D17</f>
        <v>110</v>
      </c>
    </row>
    <row r="17" spans="1:9" ht="12" customHeight="1" x14ac:dyDescent="0.2">
      <c r="A17" s="33" t="str">
        <f>Cereales!B19</f>
        <v>Croc-Choc</v>
      </c>
      <c r="B17" s="35">
        <f>Cereales!C19</f>
        <v>10</v>
      </c>
      <c r="D17" s="33" t="str">
        <f>Heladeras!B18</f>
        <v>Yogur Integral</v>
      </c>
      <c r="E17" s="35">
        <f>Heladeras!C18</f>
        <v>25</v>
      </c>
      <c r="G17" s="215" t="str">
        <f>Cigarros!B18</f>
        <v>Marlboro</v>
      </c>
      <c r="H17" s="126" t="str">
        <f>Cigarros!C18</f>
        <v>x 10</v>
      </c>
      <c r="I17" s="35">
        <f>Cigarros!D18</f>
        <v>60</v>
      </c>
    </row>
    <row r="18" spans="1:9" ht="12" customHeight="1" x14ac:dyDescent="0.2">
      <c r="A18" s="33" t="str">
        <f>Cereales!B20</f>
        <v>Croc-Roll</v>
      </c>
      <c r="B18" s="35">
        <f>Cereales!C20</f>
        <v>10</v>
      </c>
      <c r="D18" s="33" t="str">
        <f>Heladeras!B19</f>
        <v>Yogur Vital +</v>
      </c>
      <c r="E18" s="35">
        <f>Heladeras!C19</f>
        <v>29</v>
      </c>
      <c r="G18" s="216">
        <f>Cigarros!B19</f>
        <v>0</v>
      </c>
      <c r="H18" s="126" t="str">
        <f>Cigarros!C19</f>
        <v>x 20</v>
      </c>
      <c r="I18" s="35">
        <f>Cigarros!D19</f>
        <v>120</v>
      </c>
    </row>
    <row r="19" spans="1:9" ht="12" customHeight="1" x14ac:dyDescent="0.2">
      <c r="A19" s="33" t="str">
        <f>Cereales!B21</f>
        <v>Oblea Bonobon</v>
      </c>
      <c r="B19" s="35">
        <f>Cereales!C21</f>
        <v>16</v>
      </c>
      <c r="D19" s="33" t="str">
        <f>Heladeras!B20</f>
        <v>Yogur Vital + Biotransit</v>
      </c>
      <c r="E19" s="35">
        <f>Heladeras!C20</f>
        <v>27</v>
      </c>
      <c r="G19" s="215" t="str">
        <f>Cigarros!B20</f>
        <v>Nevada</v>
      </c>
      <c r="H19" s="126" t="str">
        <f>Cigarros!C20</f>
        <v>x 10</v>
      </c>
      <c r="I19" s="35">
        <f>Cigarros!D20</f>
        <v>56</v>
      </c>
    </row>
    <row r="20" spans="1:9" ht="12" customHeight="1" x14ac:dyDescent="0.2">
      <c r="D20" s="33" t="str">
        <f>Heladeras!B21</f>
        <v>Yogur Viva c/cereales</v>
      </c>
      <c r="E20" s="35">
        <f>Heladeras!C21</f>
        <v>40</v>
      </c>
      <c r="G20" s="216">
        <f>Cigarros!B21</f>
        <v>0</v>
      </c>
      <c r="H20" s="126" t="str">
        <f>Cigarros!C21</f>
        <v>x 20</v>
      </c>
      <c r="I20" s="35">
        <f>Cigarros!D21</f>
        <v>110</v>
      </c>
    </row>
    <row r="21" spans="1:9" ht="12" customHeight="1" x14ac:dyDescent="0.2">
      <c r="A21" s="95" t="s">
        <v>149</v>
      </c>
      <c r="B21" s="96"/>
      <c r="D21" s="33" t="str">
        <f>Heladeras!B22</f>
        <v>Yoprole</v>
      </c>
      <c r="E21" s="35">
        <f>Heladeras!C22</f>
        <v>24</v>
      </c>
      <c r="G21" s="215" t="str">
        <f>Cigarros!B22</f>
        <v>Phillip Morris</v>
      </c>
      <c r="H21" s="126" t="str">
        <f>Cigarros!C22</f>
        <v>x 10</v>
      </c>
      <c r="I21" s="35">
        <f>Cigarros!D22</f>
        <v>48</v>
      </c>
    </row>
    <row r="22" spans="1:9" ht="12" customHeight="1" x14ac:dyDescent="0.2">
      <c r="A22" s="33" t="str">
        <f>'Pastillas y Chicles'!B4</f>
        <v>Clight</v>
      </c>
      <c r="B22" s="35">
        <f>'Pastillas y Chicles'!C4</f>
        <v>20</v>
      </c>
      <c r="D22" s="33"/>
      <c r="E22" s="35"/>
      <c r="G22" s="216">
        <f>Cigarros!B23</f>
        <v>0</v>
      </c>
      <c r="H22" s="126" t="str">
        <f>Cigarros!C23</f>
        <v>x 20</v>
      </c>
      <c r="I22" s="35">
        <f>Cigarros!D23</f>
        <v>95</v>
      </c>
    </row>
    <row r="23" spans="1:9" ht="12" customHeight="1" x14ac:dyDescent="0.2">
      <c r="A23" s="33" t="str">
        <f>'Pastillas y Chicles'!B5</f>
        <v>Halls</v>
      </c>
      <c r="B23" s="35">
        <f>'Pastillas y Chicles'!C5</f>
        <v>17</v>
      </c>
      <c r="D23" s="33"/>
      <c r="E23" s="35"/>
      <c r="G23" s="126" t="str">
        <f>Cigarros!B24</f>
        <v>Richmond</v>
      </c>
      <c r="H23" s="126" t="str">
        <f>Cigarros!C24</f>
        <v>x 20</v>
      </c>
      <c r="I23" s="35">
        <f>Cigarros!D24</f>
        <v>105</v>
      </c>
    </row>
    <row r="24" spans="1:9" ht="12" customHeight="1" x14ac:dyDescent="0.2">
      <c r="A24" s="33" t="str">
        <f>'Pastillas y Chicles'!B6</f>
        <v>Halls Free</v>
      </c>
      <c r="B24" s="35">
        <f>'Pastillas y Chicles'!C6</f>
        <v>21</v>
      </c>
      <c r="G24" s="215" t="str">
        <f>Cigarros!B25</f>
        <v>Silver mint</v>
      </c>
      <c r="H24" s="126" t="str">
        <f>Cigarros!C25</f>
        <v>x 10</v>
      </c>
      <c r="I24" s="35">
        <f>Cigarros!D25</f>
        <v>60</v>
      </c>
    </row>
    <row r="25" spans="1:9" ht="12" customHeight="1" x14ac:dyDescent="0.2">
      <c r="A25" s="33" t="str">
        <f>'Pastillas y Chicles'!B7</f>
        <v>Halls XS</v>
      </c>
      <c r="B25" s="35">
        <f>'Pastillas y Chicles'!C7</f>
        <v>20</v>
      </c>
      <c r="D25" s="210" t="s">
        <v>55</v>
      </c>
      <c r="E25" s="211"/>
      <c r="G25" s="217">
        <f>Cigarros!B26</f>
        <v>0</v>
      </c>
      <c r="H25" s="126" t="str">
        <f>Cigarros!C26</f>
        <v>x 20</v>
      </c>
      <c r="I25" s="134">
        <f>Cigarros!D26</f>
        <v>120</v>
      </c>
    </row>
    <row r="26" spans="1:9" ht="12" customHeight="1" x14ac:dyDescent="0.2">
      <c r="A26" s="33" t="str">
        <f>'Pastillas y Chicles'!B8</f>
        <v>Hortela</v>
      </c>
      <c r="B26" s="35">
        <f>'Pastillas y Chicles'!C8</f>
        <v>12</v>
      </c>
      <c r="D26" s="33" t="str">
        <f>Heladeras!E3</f>
        <v>Malta lata</v>
      </c>
      <c r="E26" s="35">
        <f>Heladeras!F3</f>
        <v>37</v>
      </c>
      <c r="G26" s="132"/>
      <c r="H26" s="138"/>
      <c r="I26" s="131"/>
    </row>
    <row r="27" spans="1:9" ht="12" customHeight="1" x14ac:dyDescent="0.2">
      <c r="A27" s="33" t="str">
        <f>'Pastillas y Chicles'!B9</f>
        <v>Menthoplus</v>
      </c>
      <c r="B27" s="35">
        <f>'Pastillas y Chicles'!C9</f>
        <v>13</v>
      </c>
      <c r="D27" s="33" t="str">
        <f>Heladeras!E4</f>
        <v>Guarana 2 lt</v>
      </c>
      <c r="E27" s="35">
        <f>Heladeras!F4</f>
        <v>100</v>
      </c>
      <c r="G27" s="135" t="str">
        <f>Cigarros!B28</f>
        <v>Tabaco Cerrito</v>
      </c>
      <c r="H27" s="136"/>
      <c r="I27" s="137">
        <f>Cigarros!D28</f>
        <v>60</v>
      </c>
    </row>
    <row r="28" spans="1:9" ht="12" customHeight="1" x14ac:dyDescent="0.2">
      <c r="A28" s="33" t="str">
        <f>'Pastillas y Chicles'!B10</f>
        <v>Menthoplus Zero</v>
      </c>
      <c r="B28" s="35">
        <f>'Pastillas y Chicles'!C10</f>
        <v>18</v>
      </c>
      <c r="D28" s="33" t="str">
        <f>Heladeras!E5</f>
        <v>Guarana lata Antartica</v>
      </c>
      <c r="E28" s="35">
        <f>Heladeras!F5</f>
        <v>32</v>
      </c>
      <c r="G28" s="132" t="str">
        <f>Cigarros!B29</f>
        <v>Hojillas Job</v>
      </c>
      <c r="H28" s="133"/>
      <c r="I28" s="131">
        <f>Cigarros!D29</f>
        <v>20</v>
      </c>
    </row>
    <row r="29" spans="1:9" ht="12" customHeight="1" x14ac:dyDescent="0.2">
      <c r="A29" s="33" t="str">
        <f>'Pastillas y Chicles'!B11</f>
        <v>Mentitas Ambrosoli</v>
      </c>
      <c r="B29" s="35">
        <f>'Pastillas y Chicles'!C11</f>
        <v>20</v>
      </c>
      <c r="D29" s="33" t="str">
        <f>Heladeras!E6</f>
        <v>Guarana lata Kuat Zero</v>
      </c>
      <c r="E29" s="35">
        <f>Heladeras!F6</f>
        <v>27</v>
      </c>
      <c r="G29" s="132" t="str">
        <f>Cigarros!B30</f>
        <v>Hojillas Atala</v>
      </c>
      <c r="H29" s="133"/>
      <c r="I29" s="131">
        <f>Cigarros!D30</f>
        <v>20</v>
      </c>
    </row>
    <row r="30" spans="1:9" ht="12" customHeight="1" x14ac:dyDescent="0.2">
      <c r="A30" s="33" t="str">
        <f>'Pastillas y Chicles'!B12</f>
        <v>Mentitas La Casa</v>
      </c>
      <c r="B30" s="35">
        <f>'Pastillas y Chicles'!C12</f>
        <v>15</v>
      </c>
      <c r="D30" s="33" t="str">
        <f>Heladeras!E7</f>
        <v>Speed</v>
      </c>
      <c r="E30" s="35">
        <f>Heladeras!F7</f>
        <v>74</v>
      </c>
    </row>
    <row r="31" spans="1:9" ht="12" customHeight="1" x14ac:dyDescent="0.2">
      <c r="A31" s="33" t="str">
        <f>'Pastillas y Chicles'!B13</f>
        <v>Mentos</v>
      </c>
      <c r="B31" s="35">
        <f>'Pastillas y Chicles'!C13</f>
        <v>17</v>
      </c>
      <c r="D31" s="33" t="str">
        <f>Heladeras!E8</f>
        <v>Patricia lata</v>
      </c>
      <c r="E31" s="35">
        <f>Heladeras!F8</f>
        <v>42</v>
      </c>
    </row>
    <row r="32" spans="1:9" ht="12" customHeight="1" x14ac:dyDescent="0.2">
      <c r="A32" s="33" t="str">
        <f>'Pastillas y Chicles'!B14</f>
        <v>Mogul tubito</v>
      </c>
      <c r="B32" s="35">
        <f>'Pastillas y Chicles'!C14</f>
        <v>13</v>
      </c>
      <c r="D32" s="33" t="str">
        <f>Heladeras!E9</f>
        <v>Patricia 1 lt</v>
      </c>
      <c r="E32" s="35">
        <f>Heladeras!F9</f>
        <v>85</v>
      </c>
    </row>
    <row r="33" spans="1:5" ht="12" customHeight="1" x14ac:dyDescent="0.2">
      <c r="A33" s="33" t="str">
        <f>'Pastillas y Chicles'!B15</f>
        <v>Mogul bolsita</v>
      </c>
      <c r="B33" s="35">
        <f>'Pastillas y Chicles'!C15</f>
        <v>15</v>
      </c>
      <c r="D33" s="33" t="str">
        <f>Heladeras!E10</f>
        <v>Patricia envase</v>
      </c>
      <c r="E33" s="35">
        <f>Heladeras!F10</f>
        <v>16</v>
      </c>
    </row>
    <row r="34" spans="1:5" ht="12" customHeight="1" x14ac:dyDescent="0.2">
      <c r="A34" s="33"/>
      <c r="B34" s="35"/>
      <c r="D34" s="33" t="str">
        <f>Heladeras!E11</f>
        <v>Pilsen lata</v>
      </c>
      <c r="E34" s="35">
        <f>Heladeras!F11</f>
        <v>42</v>
      </c>
    </row>
    <row r="35" spans="1:5" ht="12" customHeight="1" x14ac:dyDescent="0.2">
      <c r="A35" s="33" t="str">
        <f>'Pastillas y Chicles'!B17</f>
        <v>Beldent</v>
      </c>
      <c r="B35" s="35">
        <f>'Pastillas y Chicles'!C17</f>
        <v>17</v>
      </c>
      <c r="D35" s="33"/>
      <c r="E35" s="35"/>
    </row>
    <row r="36" spans="1:5" ht="12" customHeight="1" x14ac:dyDescent="0.2">
      <c r="A36" s="33" t="str">
        <f>'Pastillas y Chicles'!B18</f>
        <v>Beldent Infinit</v>
      </c>
      <c r="B36" s="35">
        <f>'Pastillas y Chicles'!C18</f>
        <v>41</v>
      </c>
      <c r="D36" s="33"/>
      <c r="E36" s="35"/>
    </row>
    <row r="37" spans="1:5" ht="12" customHeight="1" x14ac:dyDescent="0.2">
      <c r="A37" s="33" t="str">
        <f>'Pastillas y Chicles'!B19</f>
        <v>Beldent sensations</v>
      </c>
      <c r="B37" s="35">
        <f>'Pastillas y Chicles'!C19</f>
        <v>21</v>
      </c>
    </row>
    <row r="38" spans="1:5" ht="12" customHeight="1" x14ac:dyDescent="0.2">
      <c r="A38" s="33" t="str">
        <f>'Pastillas y Chicles'!B20</f>
        <v>Bubaloo</v>
      </c>
      <c r="B38" s="35">
        <f>'Pastillas y Chicles'!C20</f>
        <v>3</v>
      </c>
    </row>
    <row r="39" spans="1:5" ht="12" customHeight="1" x14ac:dyDescent="0.2">
      <c r="A39" s="33" t="str">
        <f>'Pastillas y Chicles'!B21</f>
        <v>Chiclets x 12</v>
      </c>
      <c r="B39" s="35">
        <f>'Pastillas y Chicles'!C21</f>
        <v>12</v>
      </c>
    </row>
    <row r="40" spans="1:5" ht="12" customHeight="1" x14ac:dyDescent="0.2">
      <c r="A40" s="33" t="str">
        <f>'Pastillas y Chicles'!B22</f>
        <v>Chiclets x 2</v>
      </c>
      <c r="B40" s="35">
        <f>'Pastillas y Chicles'!C22</f>
        <v>3</v>
      </c>
    </row>
    <row r="41" spans="1:5" ht="12" customHeight="1" x14ac:dyDescent="0.2">
      <c r="A41" s="33" t="str">
        <f>'Pastillas y Chicles'!B23</f>
        <v>Mentos Pure Fresh sobre</v>
      </c>
      <c r="B41" s="35">
        <f>'Pastillas y Chicles'!C23</f>
        <v>14</v>
      </c>
    </row>
    <row r="42" spans="1:5" ht="12" customHeight="1" x14ac:dyDescent="0.2">
      <c r="A42" s="33" t="str">
        <f>'Pastillas y Chicles'!B24</f>
        <v>Mentos Pure Fresh frasco</v>
      </c>
      <c r="B42" s="35">
        <f>'Pastillas y Chicles'!C24</f>
        <v>90</v>
      </c>
    </row>
    <row r="43" spans="1:5" ht="12" customHeight="1" x14ac:dyDescent="0.2">
      <c r="A43" s="33" t="str">
        <f>'Pastillas y Chicles'!B25</f>
        <v>Topline</v>
      </c>
      <c r="B43" s="35">
        <f>'Pastillas y Chicles'!C25</f>
        <v>19</v>
      </c>
    </row>
    <row r="44" spans="1:5" ht="12" customHeight="1" x14ac:dyDescent="0.2">
      <c r="A44" s="33" t="str">
        <f>'Pastillas y Chicles'!B26</f>
        <v>Topline chico</v>
      </c>
      <c r="B44" s="35">
        <f>'Pastillas y Chicles'!C26</f>
        <v>10</v>
      </c>
    </row>
    <row r="45" spans="1:5" ht="12" customHeight="1" x14ac:dyDescent="0.2">
      <c r="A45" s="33" t="str">
        <f>'Pastillas y Chicles'!B27</f>
        <v>Topline original mints</v>
      </c>
      <c r="B45" s="35">
        <f>'Pastillas y Chicles'!C27</f>
        <v>42</v>
      </c>
    </row>
    <row r="46" spans="1:5" ht="12" customHeight="1" x14ac:dyDescent="0.2">
      <c r="B46" s="32"/>
    </row>
    <row r="47" spans="1:5" ht="12" customHeight="1" x14ac:dyDescent="0.2">
      <c r="B47" s="32"/>
    </row>
    <row r="48" spans="1:5" ht="12" customHeight="1" x14ac:dyDescent="0.2">
      <c r="B48" s="32"/>
    </row>
    <row r="49" spans="2:2" ht="12" customHeight="1" x14ac:dyDescent="0.2">
      <c r="B49" s="32"/>
    </row>
    <row r="50" spans="2:2" ht="12" customHeight="1" x14ac:dyDescent="0.2">
      <c r="B50" s="32"/>
    </row>
    <row r="51" spans="2:2" ht="12" customHeight="1" x14ac:dyDescent="0.2">
      <c r="B51" s="32"/>
    </row>
    <row r="52" spans="2:2" ht="12" customHeight="1" x14ac:dyDescent="0.2">
      <c r="B52" s="32"/>
    </row>
    <row r="53" spans="2:2" ht="12" customHeight="1" x14ac:dyDescent="0.2">
      <c r="B53" s="32"/>
    </row>
    <row r="54" spans="2:2" ht="12" customHeight="1" x14ac:dyDescent="0.2">
      <c r="B54" s="32"/>
    </row>
    <row r="55" spans="2:2" ht="12" customHeight="1" x14ac:dyDescent="0.2"/>
    <row r="56" spans="2:2" ht="12" customHeight="1" x14ac:dyDescent="0.2"/>
    <row r="57" spans="2:2" ht="12" customHeight="1" x14ac:dyDescent="0.2"/>
    <row r="58" spans="2:2" ht="12" customHeight="1" x14ac:dyDescent="0.2"/>
    <row r="59" spans="2:2" ht="12" customHeight="1" x14ac:dyDescent="0.2"/>
    <row r="60" spans="2:2" ht="12" customHeight="1" x14ac:dyDescent="0.2"/>
    <row r="61" spans="2:2" ht="12" customHeight="1" x14ac:dyDescent="0.2"/>
    <row r="62" spans="2:2" ht="12" customHeight="1" x14ac:dyDescent="0.2"/>
    <row r="63" spans="2:2" ht="12" customHeight="1" x14ac:dyDescent="0.2"/>
    <row r="64" spans="2:2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</sheetData>
  <mergeCells count="14">
    <mergeCell ref="D25:E25"/>
    <mergeCell ref="G1:I1"/>
    <mergeCell ref="D1:E1"/>
    <mergeCell ref="G2:G3"/>
    <mergeCell ref="G19:G20"/>
    <mergeCell ref="G13:G14"/>
    <mergeCell ref="G11:G12"/>
    <mergeCell ref="G15:G16"/>
    <mergeCell ref="G17:G18"/>
    <mergeCell ref="G7:G8"/>
    <mergeCell ref="G9:G10"/>
    <mergeCell ref="G4:G5"/>
    <mergeCell ref="G21:G22"/>
    <mergeCell ref="G24:G25"/>
  </mergeCells>
  <pageMargins left="0" right="0" top="0" bottom="0" header="0.31496062992125984" footer="0.31496062992125984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workbookViewId="0"/>
  </sheetViews>
  <sheetFormatPr baseColWidth="10" defaultRowHeight="12.75" x14ac:dyDescent="0.2"/>
  <cols>
    <col min="1" max="1" width="12.83203125" customWidth="1"/>
    <col min="2" max="2" width="40.83203125" customWidth="1"/>
    <col min="4" max="4" width="5.83203125" customWidth="1"/>
    <col min="5" max="5" width="40.83203125" customWidth="1"/>
  </cols>
  <sheetData>
    <row r="1" spans="2:6" ht="21.95" customHeight="1" x14ac:dyDescent="0.2"/>
    <row r="2" spans="2:6" s="21" customFormat="1" ht="21.95" customHeight="1" x14ac:dyDescent="0.2">
      <c r="B2" s="195" t="s">
        <v>103</v>
      </c>
      <c r="C2" s="197"/>
      <c r="E2" s="195" t="s">
        <v>55</v>
      </c>
      <c r="F2" s="197"/>
    </row>
    <row r="3" spans="2:6" ht="21.95" customHeight="1" x14ac:dyDescent="0.35">
      <c r="B3" s="2" t="s">
        <v>573</v>
      </c>
      <c r="C3" s="30">
        <v>28</v>
      </c>
      <c r="E3" s="2" t="s">
        <v>36</v>
      </c>
      <c r="F3" s="30">
        <v>37</v>
      </c>
    </row>
    <row r="4" spans="2:6" ht="21.95" customHeight="1" x14ac:dyDescent="0.35">
      <c r="B4" s="2" t="s">
        <v>572</v>
      </c>
      <c r="C4" s="30">
        <v>45</v>
      </c>
      <c r="E4" s="2" t="s">
        <v>37</v>
      </c>
      <c r="F4" s="30">
        <v>100</v>
      </c>
    </row>
    <row r="5" spans="2:6" ht="21.95" customHeight="1" x14ac:dyDescent="0.35">
      <c r="B5" s="2" t="s">
        <v>574</v>
      </c>
      <c r="C5" s="30">
        <v>25</v>
      </c>
      <c r="E5" s="2" t="s">
        <v>576</v>
      </c>
      <c r="F5" s="30">
        <v>32</v>
      </c>
    </row>
    <row r="6" spans="2:6" ht="21.95" customHeight="1" x14ac:dyDescent="0.35">
      <c r="B6" s="2" t="s">
        <v>49</v>
      </c>
      <c r="C6" s="30">
        <v>15</v>
      </c>
      <c r="E6" s="2" t="s">
        <v>575</v>
      </c>
      <c r="F6" s="30">
        <v>27</v>
      </c>
    </row>
    <row r="7" spans="2:6" ht="21.95" customHeight="1" x14ac:dyDescent="0.35">
      <c r="B7" s="2" t="s">
        <v>50</v>
      </c>
      <c r="C7" s="30">
        <v>31</v>
      </c>
      <c r="E7" s="2" t="s">
        <v>39</v>
      </c>
      <c r="F7" s="30">
        <v>74</v>
      </c>
    </row>
    <row r="8" spans="2:6" ht="21.95" customHeight="1" x14ac:dyDescent="0.35">
      <c r="B8" s="2" t="s">
        <v>51</v>
      </c>
      <c r="C8" s="30">
        <v>80</v>
      </c>
      <c r="E8" s="2" t="s">
        <v>56</v>
      </c>
      <c r="F8" s="30">
        <v>42</v>
      </c>
    </row>
    <row r="9" spans="2:6" ht="21.95" customHeight="1" x14ac:dyDescent="0.35">
      <c r="B9" s="2" t="s">
        <v>59</v>
      </c>
      <c r="C9" s="30">
        <v>46</v>
      </c>
      <c r="E9" s="2" t="s">
        <v>57</v>
      </c>
      <c r="F9" s="30">
        <v>85</v>
      </c>
    </row>
    <row r="10" spans="2:6" ht="21.95" customHeight="1" x14ac:dyDescent="0.35">
      <c r="B10" s="2" t="s">
        <v>63</v>
      </c>
      <c r="C10" s="30">
        <v>15</v>
      </c>
      <c r="E10" s="2" t="s">
        <v>58</v>
      </c>
      <c r="F10" s="30">
        <v>16</v>
      </c>
    </row>
    <row r="11" spans="2:6" ht="21.95" customHeight="1" x14ac:dyDescent="0.35">
      <c r="B11" s="2" t="s">
        <v>471</v>
      </c>
      <c r="C11" s="30">
        <v>25</v>
      </c>
      <c r="E11" s="2" t="s">
        <v>564</v>
      </c>
      <c r="F11" s="30">
        <v>42</v>
      </c>
    </row>
    <row r="12" spans="2:6" ht="21.95" customHeight="1" x14ac:dyDescent="0.35">
      <c r="B12" s="2" t="s">
        <v>67</v>
      </c>
      <c r="C12" s="30">
        <v>70</v>
      </c>
      <c r="E12" s="2"/>
      <c r="F12" s="30"/>
    </row>
    <row r="13" spans="2:6" ht="21.95" customHeight="1" x14ac:dyDescent="0.35">
      <c r="B13" s="2" t="s">
        <v>52</v>
      </c>
      <c r="C13" s="30">
        <v>45</v>
      </c>
      <c r="E13" s="2"/>
      <c r="F13" s="30"/>
    </row>
    <row r="14" spans="2:6" ht="21.95" customHeight="1" x14ac:dyDescent="0.35">
      <c r="B14" s="2" t="s">
        <v>341</v>
      </c>
      <c r="C14" s="30">
        <v>34</v>
      </c>
    </row>
    <row r="15" spans="2:6" ht="21.95" customHeight="1" x14ac:dyDescent="0.35">
      <c r="B15" s="2" t="s">
        <v>524</v>
      </c>
      <c r="C15" s="30">
        <v>19</v>
      </c>
    </row>
    <row r="16" spans="2:6" ht="21.95" customHeight="1" x14ac:dyDescent="0.35">
      <c r="B16" s="2" t="s">
        <v>53</v>
      </c>
      <c r="C16" s="30">
        <v>35</v>
      </c>
    </row>
    <row r="17" spans="2:3" ht="21.95" customHeight="1" x14ac:dyDescent="0.35">
      <c r="B17" s="2" t="s">
        <v>54</v>
      </c>
      <c r="C17" s="30">
        <v>36</v>
      </c>
    </row>
    <row r="18" spans="2:3" ht="21.95" customHeight="1" x14ac:dyDescent="0.35">
      <c r="B18" s="2" t="s">
        <v>64</v>
      </c>
      <c r="C18" s="30">
        <v>25</v>
      </c>
    </row>
    <row r="19" spans="2:3" ht="21.95" customHeight="1" x14ac:dyDescent="0.35">
      <c r="B19" s="2" t="s">
        <v>65</v>
      </c>
      <c r="C19" s="30">
        <v>29</v>
      </c>
    </row>
    <row r="20" spans="2:3" ht="21.95" customHeight="1" x14ac:dyDescent="0.35">
      <c r="B20" s="2" t="s">
        <v>66</v>
      </c>
      <c r="C20" s="30">
        <v>27</v>
      </c>
    </row>
    <row r="21" spans="2:3" ht="21.95" customHeight="1" x14ac:dyDescent="0.35">
      <c r="B21" s="2" t="s">
        <v>62</v>
      </c>
      <c r="C21" s="30">
        <v>40</v>
      </c>
    </row>
    <row r="22" spans="2:3" ht="21.95" customHeight="1" x14ac:dyDescent="0.35">
      <c r="B22" s="2" t="s">
        <v>38</v>
      </c>
      <c r="C22" s="30">
        <v>24</v>
      </c>
    </row>
    <row r="23" spans="2:3" ht="21.95" customHeight="1" x14ac:dyDescent="0.35">
      <c r="B23" s="2"/>
      <c r="C23" s="30"/>
    </row>
    <row r="24" spans="2:3" ht="21.95" customHeight="1" x14ac:dyDescent="0.35">
      <c r="B24" s="2"/>
      <c r="C24" s="30"/>
    </row>
  </sheetData>
  <sortState ref="B3:C22">
    <sortCondition ref="B3:B22"/>
  </sortState>
  <mergeCells count="2">
    <mergeCell ref="B2:C2"/>
    <mergeCell ref="E2:F2"/>
  </mergeCells>
  <pageMargins left="0" right="0" top="0" bottom="0" header="0" footer="0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1"/>
  <sheetViews>
    <sheetView workbookViewId="0"/>
  </sheetViews>
  <sheetFormatPr baseColWidth="10" defaultRowHeight="12.75" x14ac:dyDescent="0.2"/>
  <cols>
    <col min="1" max="1" width="15.83203125" style="7" customWidth="1"/>
    <col min="2" max="2" width="35.83203125" style="7" customWidth="1"/>
    <col min="3" max="4" width="12.83203125" style="7" customWidth="1"/>
    <col min="5" max="5" width="4.83203125" style="7" customWidth="1"/>
    <col min="6" max="6" width="13.83203125" style="7" bestFit="1" customWidth="1"/>
    <col min="7" max="7" width="12.5" style="7" customWidth="1"/>
    <col min="8" max="8" width="13.83203125" style="7" bestFit="1" customWidth="1"/>
    <col min="9" max="9" width="12.5" style="7" customWidth="1"/>
    <col min="10" max="10" width="12.83203125" style="7" customWidth="1"/>
    <col min="11" max="11" width="13.83203125" style="8" bestFit="1" customWidth="1"/>
    <col min="12" max="12" width="12" style="7"/>
    <col min="13" max="15" width="13.83203125" style="7" bestFit="1" customWidth="1"/>
    <col min="16" max="16" width="13.83203125" style="7" customWidth="1"/>
    <col min="17" max="17" width="13.83203125" style="7" bestFit="1" customWidth="1"/>
    <col min="18" max="16384" width="12" style="7"/>
  </cols>
  <sheetData>
    <row r="1" spans="2:11" ht="21.95" customHeight="1" x14ac:dyDescent="0.2"/>
    <row r="2" spans="2:11" s="17" customFormat="1" ht="21.95" customHeight="1" x14ac:dyDescent="0.2">
      <c r="B2" s="219" t="s">
        <v>1</v>
      </c>
      <c r="C2" s="219"/>
      <c r="D2" s="219"/>
      <c r="E2" s="19"/>
      <c r="K2" s="20"/>
    </row>
    <row r="3" spans="2:11" s="9" customFormat="1" ht="21.95" customHeight="1" x14ac:dyDescent="0.3">
      <c r="B3" s="11"/>
      <c r="C3" s="40" t="s">
        <v>4</v>
      </c>
      <c r="D3" s="40" t="s">
        <v>5</v>
      </c>
      <c r="E3" s="14"/>
      <c r="K3" s="10"/>
    </row>
    <row r="4" spans="2:11" s="9" customFormat="1" ht="21.95" customHeight="1" x14ac:dyDescent="0.35">
      <c r="B4" s="11" t="str">
        <f>B41</f>
        <v>Actron 400 x 10</v>
      </c>
      <c r="C4" s="30">
        <f>C41</f>
        <v>12</v>
      </c>
      <c r="D4" s="30">
        <f>D41</f>
        <v>80</v>
      </c>
      <c r="E4" s="15"/>
      <c r="K4" s="10"/>
    </row>
    <row r="5" spans="2:11" s="9" customFormat="1" ht="21.95" customHeight="1" x14ac:dyDescent="0.35">
      <c r="B5" s="11" t="str">
        <f t="shared" ref="B5:D23" si="0">B42</f>
        <v>Actron 600 x 10</v>
      </c>
      <c r="C5" s="30">
        <f t="shared" si="0"/>
        <v>17</v>
      </c>
      <c r="D5" s="30">
        <f t="shared" si="0"/>
        <v>115</v>
      </c>
      <c r="E5" s="15"/>
      <c r="K5" s="10"/>
    </row>
    <row r="6" spans="2:11" s="9" customFormat="1" ht="21.95" customHeight="1" x14ac:dyDescent="0.35">
      <c r="B6" s="11" t="str">
        <f t="shared" si="0"/>
        <v>Alikal</v>
      </c>
      <c r="C6" s="30">
        <f t="shared" si="0"/>
        <v>20</v>
      </c>
      <c r="D6" s="30">
        <f t="shared" si="0"/>
        <v>0</v>
      </c>
      <c r="E6" s="15"/>
      <c r="K6" s="10"/>
    </row>
    <row r="7" spans="2:11" s="9" customFormat="1" ht="21.95" customHeight="1" x14ac:dyDescent="0.35">
      <c r="B7" s="12" t="str">
        <f t="shared" si="0"/>
        <v>Aspirina forte x 10</v>
      </c>
      <c r="C7" s="30">
        <f t="shared" si="0"/>
        <v>7</v>
      </c>
      <c r="D7" s="30">
        <f t="shared" si="0"/>
        <v>45</v>
      </c>
      <c r="E7" s="13"/>
      <c r="K7" s="10"/>
    </row>
    <row r="8" spans="2:11" s="9" customFormat="1" ht="21.95" customHeight="1" x14ac:dyDescent="0.35">
      <c r="B8" s="11" t="str">
        <f t="shared" si="0"/>
        <v>Aspirina x 10</v>
      </c>
      <c r="C8" s="30">
        <f t="shared" si="0"/>
        <v>7</v>
      </c>
      <c r="D8" s="30">
        <f t="shared" si="0"/>
        <v>45</v>
      </c>
      <c r="E8" s="15"/>
      <c r="K8" s="10"/>
    </row>
    <row r="9" spans="2:11" s="9" customFormat="1" ht="21.95" customHeight="1" x14ac:dyDescent="0.35">
      <c r="B9" s="12" t="str">
        <f t="shared" si="0"/>
        <v>Aspirinetas x 10</v>
      </c>
      <c r="C9" s="30">
        <f t="shared" si="0"/>
        <v>6</v>
      </c>
      <c r="D9" s="30">
        <f t="shared" si="0"/>
        <v>40</v>
      </c>
      <c r="E9" s="13"/>
      <c r="K9" s="10"/>
    </row>
    <row r="10" spans="2:11" s="9" customFormat="1" ht="21.95" customHeight="1" x14ac:dyDescent="0.35">
      <c r="B10" s="12" t="str">
        <f t="shared" si="0"/>
        <v>Cafiaspirina x 10</v>
      </c>
      <c r="C10" s="30">
        <f t="shared" si="0"/>
        <v>8</v>
      </c>
      <c r="D10" s="30">
        <f t="shared" si="0"/>
        <v>55</v>
      </c>
      <c r="E10" s="13"/>
      <c r="K10" s="10"/>
    </row>
    <row r="11" spans="2:11" s="9" customFormat="1" ht="21.95" customHeight="1" x14ac:dyDescent="0.35">
      <c r="B11" s="12" t="str">
        <f t="shared" si="0"/>
        <v>Dorixina x 10</v>
      </c>
      <c r="C11" s="30">
        <f t="shared" si="0"/>
        <v>17</v>
      </c>
      <c r="D11" s="30">
        <f t="shared" si="0"/>
        <v>115</v>
      </c>
      <c r="E11" s="13"/>
      <c r="K11" s="10"/>
    </row>
    <row r="12" spans="2:11" s="9" customFormat="1" ht="21.95" customHeight="1" x14ac:dyDescent="0.35">
      <c r="B12" s="12" t="str">
        <f t="shared" si="0"/>
        <v>Ibupirac 400 x 10</v>
      </c>
      <c r="C12" s="30">
        <f t="shared" si="0"/>
        <v>9</v>
      </c>
      <c r="D12" s="30">
        <f t="shared" si="0"/>
        <v>55</v>
      </c>
      <c r="E12" s="13"/>
      <c r="K12" s="10"/>
    </row>
    <row r="13" spans="2:11" s="9" customFormat="1" ht="21.95" customHeight="1" x14ac:dyDescent="0.35">
      <c r="B13" s="12" t="str">
        <f t="shared" si="0"/>
        <v>Novemina x 10</v>
      </c>
      <c r="C13" s="30">
        <f t="shared" si="0"/>
        <v>10</v>
      </c>
      <c r="D13" s="30">
        <f t="shared" si="0"/>
        <v>60</v>
      </c>
      <c r="E13" s="15"/>
      <c r="K13" s="10"/>
    </row>
    <row r="14" spans="2:11" s="9" customFormat="1" ht="21.95" customHeight="1" x14ac:dyDescent="0.35">
      <c r="B14" s="12" t="str">
        <f t="shared" si="0"/>
        <v>Perifar 400 x 8</v>
      </c>
      <c r="C14" s="30">
        <f t="shared" si="0"/>
        <v>10</v>
      </c>
      <c r="D14" s="30">
        <f t="shared" si="0"/>
        <v>55</v>
      </c>
      <c r="E14" s="15"/>
      <c r="K14" s="10"/>
    </row>
    <row r="15" spans="2:11" s="9" customFormat="1" ht="21.95" customHeight="1" x14ac:dyDescent="0.35">
      <c r="B15" s="12" t="str">
        <f t="shared" si="0"/>
        <v>Perifar 600 x 8</v>
      </c>
      <c r="C15" s="30">
        <f t="shared" si="0"/>
        <v>12</v>
      </c>
      <c r="D15" s="30">
        <f t="shared" si="0"/>
        <v>65</v>
      </c>
      <c r="E15" s="15"/>
      <c r="K15" s="10"/>
    </row>
    <row r="16" spans="2:11" s="9" customFormat="1" ht="21.95" customHeight="1" x14ac:dyDescent="0.35">
      <c r="B16" s="12" t="str">
        <f t="shared" si="0"/>
        <v>Perifar Cafeina x 8</v>
      </c>
      <c r="C16" s="30">
        <f t="shared" si="0"/>
        <v>12</v>
      </c>
      <c r="D16" s="30">
        <f t="shared" si="0"/>
        <v>65</v>
      </c>
      <c r="E16" s="15"/>
      <c r="K16" s="10"/>
    </row>
    <row r="17" spans="2:11" s="9" customFormat="1" ht="21.95" customHeight="1" x14ac:dyDescent="0.35">
      <c r="B17" s="12" t="str">
        <f t="shared" si="0"/>
        <v>Perifar Fem x 8</v>
      </c>
      <c r="C17" s="30">
        <f t="shared" si="0"/>
        <v>16</v>
      </c>
      <c r="D17" s="30">
        <f t="shared" si="0"/>
        <v>85</v>
      </c>
      <c r="E17" s="15"/>
      <c r="K17" s="10"/>
    </row>
    <row r="18" spans="2:11" s="9" customFormat="1" ht="21.95" customHeight="1" x14ac:dyDescent="0.35">
      <c r="B18" s="12" t="str">
        <f t="shared" si="0"/>
        <v>Perifar Flex x 8</v>
      </c>
      <c r="C18" s="30">
        <f t="shared" si="0"/>
        <v>17</v>
      </c>
      <c r="D18" s="30">
        <f t="shared" si="0"/>
        <v>90</v>
      </c>
      <c r="E18" s="15"/>
      <c r="K18" s="10"/>
    </row>
    <row r="19" spans="2:11" s="9" customFormat="1" ht="21.95" customHeight="1" x14ac:dyDescent="0.35">
      <c r="B19" s="12" t="str">
        <f t="shared" si="0"/>
        <v>Perifar Grip x 8</v>
      </c>
      <c r="C19" s="30">
        <f t="shared" si="0"/>
        <v>23</v>
      </c>
      <c r="D19" s="30">
        <f t="shared" si="0"/>
        <v>120</v>
      </c>
      <c r="E19" s="15"/>
      <c r="K19" s="10"/>
    </row>
    <row r="20" spans="2:11" s="9" customFormat="1" ht="21.95" customHeight="1" x14ac:dyDescent="0.35">
      <c r="B20" s="12" t="str">
        <f t="shared" si="0"/>
        <v>Perifar Grip caliente</v>
      </c>
      <c r="C20" s="30">
        <f t="shared" si="0"/>
        <v>35</v>
      </c>
      <c r="D20" s="30">
        <f t="shared" si="0"/>
        <v>0</v>
      </c>
      <c r="E20" s="15"/>
      <c r="K20" s="10"/>
    </row>
    <row r="21" spans="2:11" s="9" customFormat="1" ht="21.95" customHeight="1" x14ac:dyDescent="0.35">
      <c r="B21" s="12" t="str">
        <f t="shared" si="0"/>
        <v>Perifar Migra x 8</v>
      </c>
      <c r="C21" s="30">
        <f t="shared" si="0"/>
        <v>21</v>
      </c>
      <c r="D21" s="30">
        <f t="shared" si="0"/>
        <v>120</v>
      </c>
      <c r="E21" s="15"/>
      <c r="K21" s="10"/>
    </row>
    <row r="22" spans="2:11" s="9" customFormat="1" ht="21.95" customHeight="1" x14ac:dyDescent="0.35">
      <c r="B22" s="12" t="str">
        <f t="shared" si="0"/>
        <v>Uvasal</v>
      </c>
      <c r="C22" s="30">
        <f t="shared" si="0"/>
        <v>15</v>
      </c>
      <c r="D22" s="30">
        <f t="shared" si="0"/>
        <v>0</v>
      </c>
      <c r="E22" s="14"/>
      <c r="K22" s="10"/>
    </row>
    <row r="23" spans="2:11" s="9" customFormat="1" ht="21.95" customHeight="1" x14ac:dyDescent="0.35">
      <c r="B23" s="108" t="str">
        <f t="shared" si="0"/>
        <v>Zolben x 8</v>
      </c>
      <c r="C23" s="69">
        <f t="shared" si="0"/>
        <v>13</v>
      </c>
      <c r="D23" s="69">
        <f t="shared" si="0"/>
        <v>65</v>
      </c>
      <c r="E23" s="13"/>
      <c r="K23" s="10"/>
    </row>
    <row r="24" spans="2:11" s="9" customFormat="1" ht="21.95" customHeight="1" x14ac:dyDescent="0.35">
      <c r="B24" s="109"/>
      <c r="C24" s="110"/>
      <c r="D24" s="73"/>
      <c r="E24" s="13"/>
      <c r="K24" s="10"/>
    </row>
    <row r="25" spans="2:11" s="9" customFormat="1" ht="21.95" customHeight="1" x14ac:dyDescent="0.35">
      <c r="B25" s="23" t="s">
        <v>630</v>
      </c>
      <c r="C25" s="24"/>
      <c r="D25" s="30">
        <v>3</v>
      </c>
      <c r="K25" s="10"/>
    </row>
    <row r="26" spans="2:11" s="9" customFormat="1" ht="21.95" customHeight="1" x14ac:dyDescent="0.3">
      <c r="K26" s="10"/>
    </row>
    <row r="27" spans="2:11" s="9" customFormat="1" ht="21.95" customHeight="1" x14ac:dyDescent="0.3">
      <c r="K27" s="10"/>
    </row>
    <row r="28" spans="2:11" s="9" customFormat="1" ht="21.95" customHeight="1" x14ac:dyDescent="0.3">
      <c r="K28" s="10"/>
    </row>
    <row r="29" spans="2:11" s="9" customFormat="1" ht="21.95" customHeight="1" x14ac:dyDescent="0.3">
      <c r="K29" s="10"/>
    </row>
    <row r="30" spans="2:11" s="9" customFormat="1" ht="21.95" customHeight="1" x14ac:dyDescent="0.3">
      <c r="K30" s="10"/>
    </row>
    <row r="31" spans="2:11" s="9" customFormat="1" ht="21.95" customHeight="1" x14ac:dyDescent="0.3">
      <c r="K31" s="10"/>
    </row>
    <row r="32" spans="2:11" s="9" customFormat="1" ht="21.95" customHeight="1" x14ac:dyDescent="0.3">
      <c r="K32" s="10"/>
    </row>
    <row r="33" spans="2:17" s="9" customFormat="1" ht="21.95" customHeight="1" x14ac:dyDescent="0.3">
      <c r="K33" s="10"/>
    </row>
    <row r="34" spans="2:17" s="9" customFormat="1" ht="21.95" customHeight="1" x14ac:dyDescent="0.3">
      <c r="K34" s="10"/>
    </row>
    <row r="35" spans="2:17" s="9" customFormat="1" ht="21.95" customHeight="1" x14ac:dyDescent="0.3">
      <c r="K35" s="10"/>
    </row>
    <row r="36" spans="2:17" s="9" customFormat="1" ht="21.95" customHeight="1" x14ac:dyDescent="0.3">
      <c r="K36" s="10"/>
    </row>
    <row r="37" spans="2:17" s="9" customFormat="1" ht="21.95" customHeight="1" x14ac:dyDescent="0.3">
      <c r="K37" s="10"/>
    </row>
    <row r="38" spans="2:17" s="9" customFormat="1" ht="21.95" customHeight="1" x14ac:dyDescent="0.3">
      <c r="K38" s="10"/>
    </row>
    <row r="39" spans="2:17" s="43" customFormat="1" ht="15.95" customHeight="1" x14ac:dyDescent="0.25">
      <c r="B39" s="218" t="s">
        <v>1</v>
      </c>
      <c r="C39" s="218"/>
      <c r="D39" s="218"/>
      <c r="E39" s="41"/>
      <c r="F39" s="42" t="s">
        <v>6</v>
      </c>
      <c r="K39" s="44"/>
    </row>
    <row r="40" spans="2:17" s="43" customFormat="1" ht="15.95" customHeight="1" x14ac:dyDescent="0.25">
      <c r="B40" s="45"/>
      <c r="C40" s="46" t="s">
        <v>4</v>
      </c>
      <c r="D40" s="45" t="s">
        <v>5</v>
      </c>
      <c r="E40" s="47"/>
      <c r="F40" s="62">
        <v>42138</v>
      </c>
      <c r="G40" s="62">
        <v>42166</v>
      </c>
      <c r="H40" s="62">
        <v>42173</v>
      </c>
      <c r="I40" s="62">
        <v>42201</v>
      </c>
      <c r="J40" s="62">
        <v>42208</v>
      </c>
      <c r="K40" s="62">
        <v>42236</v>
      </c>
      <c r="L40" s="62">
        <v>42271</v>
      </c>
      <c r="M40" s="62">
        <v>42297</v>
      </c>
      <c r="N40" s="62">
        <v>42299</v>
      </c>
      <c r="O40" s="62">
        <v>42334</v>
      </c>
      <c r="P40" s="62">
        <v>42386</v>
      </c>
      <c r="Q40" s="62">
        <v>42393</v>
      </c>
    </row>
    <row r="41" spans="2:17" s="43" customFormat="1" ht="15.95" customHeight="1" x14ac:dyDescent="0.25">
      <c r="B41" s="45" t="s">
        <v>8</v>
      </c>
      <c r="C41" s="48">
        <f>MROUND(D41/10*1.5,1)</f>
        <v>12</v>
      </c>
      <c r="D41" s="48">
        <v>80</v>
      </c>
      <c r="E41" s="49"/>
      <c r="F41" s="50">
        <v>42.65</v>
      </c>
      <c r="G41" s="50"/>
      <c r="H41" s="51"/>
      <c r="I41" s="51"/>
      <c r="J41" s="51">
        <f>65</f>
        <v>65</v>
      </c>
      <c r="K41" s="51"/>
      <c r="L41" s="51"/>
      <c r="M41" s="51">
        <v>65</v>
      </c>
      <c r="N41" s="51"/>
      <c r="O41" s="51"/>
      <c r="P41" s="51">
        <v>68</v>
      </c>
      <c r="Q41" s="51"/>
    </row>
    <row r="42" spans="2:17" s="43" customFormat="1" ht="15.95" customHeight="1" x14ac:dyDescent="0.25">
      <c r="B42" s="45" t="s">
        <v>10</v>
      </c>
      <c r="C42" s="48">
        <f>MROUND(D42/10*1.5,1)</f>
        <v>17</v>
      </c>
      <c r="D42" s="48">
        <v>115</v>
      </c>
      <c r="E42" s="49"/>
      <c r="F42" s="50">
        <v>67.03</v>
      </c>
      <c r="G42" s="50"/>
      <c r="H42" s="51"/>
      <c r="I42" s="51"/>
      <c r="J42" s="51">
        <f>103</f>
        <v>103</v>
      </c>
      <c r="K42" s="51"/>
      <c r="L42" s="51"/>
      <c r="M42" s="51">
        <v>103</v>
      </c>
      <c r="N42" s="51"/>
      <c r="O42" s="51">
        <v>103</v>
      </c>
      <c r="P42" s="51"/>
      <c r="Q42" s="51"/>
    </row>
    <row r="43" spans="2:17" s="43" customFormat="1" ht="15.95" customHeight="1" x14ac:dyDescent="0.25">
      <c r="B43" s="45" t="s">
        <v>11</v>
      </c>
      <c r="C43" s="48">
        <v>20</v>
      </c>
      <c r="D43" s="48"/>
      <c r="E43" s="49"/>
      <c r="F43" s="50">
        <v>9.19</v>
      </c>
      <c r="G43" s="50"/>
      <c r="H43" s="51">
        <v>14</v>
      </c>
      <c r="I43" s="51">
        <v>14</v>
      </c>
      <c r="J43" s="51"/>
      <c r="K43" s="51"/>
      <c r="L43" s="51"/>
      <c r="M43" s="51"/>
      <c r="N43" s="51"/>
      <c r="O43" s="51"/>
      <c r="P43" s="51"/>
      <c r="Q43" s="51">
        <f>142/12</f>
        <v>11.833333333333334</v>
      </c>
    </row>
    <row r="44" spans="2:17" s="43" customFormat="1" ht="15.95" customHeight="1" x14ac:dyDescent="0.25">
      <c r="B44" s="52" t="s">
        <v>13</v>
      </c>
      <c r="C44" s="48">
        <f>MROUND(D44/10*1.5,1)</f>
        <v>7</v>
      </c>
      <c r="D44" s="48">
        <v>45</v>
      </c>
      <c r="E44" s="51"/>
      <c r="F44" s="50">
        <v>30</v>
      </c>
      <c r="G44" s="50"/>
      <c r="H44" s="51"/>
      <c r="I44" s="51"/>
      <c r="J44" s="51"/>
      <c r="K44" s="51"/>
      <c r="L44" s="51"/>
      <c r="M44" s="51"/>
      <c r="N44" s="51"/>
      <c r="O44" s="51"/>
      <c r="P44" s="51"/>
      <c r="Q44" s="51"/>
    </row>
    <row r="45" spans="2:17" s="43" customFormat="1" ht="15.95" customHeight="1" x14ac:dyDescent="0.25">
      <c r="B45" s="45" t="s">
        <v>14</v>
      </c>
      <c r="C45" s="48">
        <f>MROUND(P45/8*1.5,1)</f>
        <v>7</v>
      </c>
      <c r="D45" s="48">
        <v>45</v>
      </c>
      <c r="E45" s="49"/>
      <c r="F45" s="50">
        <v>23.25</v>
      </c>
      <c r="G45" s="50"/>
      <c r="H45" s="51"/>
      <c r="I45" s="51"/>
      <c r="J45" s="51"/>
      <c r="K45" s="51"/>
      <c r="L45" s="51"/>
      <c r="M45" s="51"/>
      <c r="N45" s="51"/>
      <c r="O45" s="51"/>
      <c r="P45" s="51">
        <f>36</f>
        <v>36</v>
      </c>
      <c r="Q45" s="51"/>
    </row>
    <row r="46" spans="2:17" s="43" customFormat="1" ht="15.95" customHeight="1" x14ac:dyDescent="0.25">
      <c r="B46" s="52" t="s">
        <v>16</v>
      </c>
      <c r="C46" s="48">
        <f>MROUND(D46/10*1.5,1)</f>
        <v>6</v>
      </c>
      <c r="D46" s="48">
        <v>40</v>
      </c>
      <c r="E46" s="51"/>
      <c r="F46" s="50">
        <v>26.5</v>
      </c>
      <c r="G46" s="50"/>
      <c r="H46" s="51"/>
      <c r="I46" s="51"/>
      <c r="J46" s="51"/>
      <c r="K46" s="51"/>
      <c r="L46" s="51"/>
      <c r="M46" s="51"/>
      <c r="N46" s="51"/>
      <c r="O46" s="51"/>
      <c r="P46" s="51"/>
      <c r="Q46" s="51"/>
    </row>
    <row r="47" spans="2:17" s="43" customFormat="1" ht="15.95" customHeight="1" x14ac:dyDescent="0.25">
      <c r="B47" s="52" t="s">
        <v>17</v>
      </c>
      <c r="C47" s="48">
        <f>MROUND(D47/10*1.5,1)</f>
        <v>8</v>
      </c>
      <c r="D47" s="48">
        <v>55</v>
      </c>
      <c r="E47" s="51"/>
      <c r="F47" s="50">
        <v>27.08</v>
      </c>
      <c r="G47" s="50"/>
      <c r="H47" s="51"/>
      <c r="I47" s="51"/>
      <c r="J47" s="51"/>
      <c r="K47" s="51"/>
      <c r="L47" s="51"/>
      <c r="M47" s="51"/>
      <c r="N47" s="51"/>
      <c r="O47" s="51"/>
      <c r="P47" s="51"/>
      <c r="Q47" s="51"/>
    </row>
    <row r="48" spans="2:17" s="43" customFormat="1" ht="15.95" customHeight="1" x14ac:dyDescent="0.25">
      <c r="B48" s="52" t="s">
        <v>19</v>
      </c>
      <c r="C48" s="48">
        <f>MROUND(P48/10*1.5,1)+1</f>
        <v>17</v>
      </c>
      <c r="D48" s="48">
        <v>115</v>
      </c>
      <c r="E48" s="51"/>
      <c r="F48" s="50">
        <v>26.4</v>
      </c>
      <c r="G48" s="50"/>
      <c r="H48" s="51"/>
      <c r="I48" s="51"/>
      <c r="J48" s="51"/>
      <c r="K48" s="51"/>
      <c r="L48" s="51"/>
      <c r="M48" s="51"/>
      <c r="N48" s="51"/>
      <c r="O48" s="51"/>
      <c r="P48" s="51">
        <v>108</v>
      </c>
      <c r="Q48" s="51"/>
    </row>
    <row r="49" spans="2:17" s="43" customFormat="1" ht="15.95" customHeight="1" x14ac:dyDescent="0.25">
      <c r="B49" s="52" t="s">
        <v>395</v>
      </c>
      <c r="C49" s="48">
        <f>MROUND(D49/10*1.5,1)+1</f>
        <v>9</v>
      </c>
      <c r="D49" s="48">
        <v>55</v>
      </c>
      <c r="E49" s="51"/>
      <c r="F49" s="50"/>
      <c r="G49" s="50"/>
      <c r="H49" s="51"/>
      <c r="I49" s="51"/>
      <c r="J49" s="51"/>
      <c r="K49" s="51"/>
      <c r="L49" s="51"/>
      <c r="M49" s="51"/>
      <c r="N49" s="51"/>
      <c r="O49" s="51">
        <v>35</v>
      </c>
      <c r="P49" s="51"/>
      <c r="Q49" s="51"/>
    </row>
    <row r="50" spans="2:17" s="43" customFormat="1" ht="15.95" customHeight="1" x14ac:dyDescent="0.25">
      <c r="B50" s="45" t="s">
        <v>20</v>
      </c>
      <c r="C50" s="48">
        <f>MROUND(D50/10*1.5,1)+1</f>
        <v>10</v>
      </c>
      <c r="D50" s="48">
        <v>60</v>
      </c>
      <c r="E50" s="51"/>
      <c r="F50" s="53">
        <v>37.24</v>
      </c>
      <c r="G50" s="53">
        <v>42</v>
      </c>
      <c r="H50" s="51">
        <v>42</v>
      </c>
      <c r="I50" s="51"/>
      <c r="J50" s="51">
        <v>42</v>
      </c>
      <c r="K50" s="51"/>
      <c r="L50" s="51"/>
      <c r="M50" s="51"/>
      <c r="N50" s="51"/>
      <c r="O50" s="51">
        <v>44</v>
      </c>
      <c r="P50" s="51">
        <v>44</v>
      </c>
      <c r="Q50" s="51"/>
    </row>
    <row r="51" spans="2:17" s="43" customFormat="1" ht="15.95" customHeight="1" x14ac:dyDescent="0.25">
      <c r="B51" s="45" t="s">
        <v>22</v>
      </c>
      <c r="C51" s="48">
        <f t="shared" ref="C51:C56" si="1">MROUND(D51/8*1.5,1)</f>
        <v>10</v>
      </c>
      <c r="D51" s="48">
        <v>55</v>
      </c>
      <c r="E51" s="51"/>
      <c r="F51" s="53">
        <v>35.25</v>
      </c>
      <c r="G51" s="53">
        <v>40</v>
      </c>
      <c r="H51" s="51">
        <v>40</v>
      </c>
      <c r="I51" s="51"/>
      <c r="J51" s="51">
        <v>40</v>
      </c>
      <c r="K51" s="51">
        <v>42</v>
      </c>
      <c r="L51" s="51"/>
      <c r="M51" s="51">
        <v>42</v>
      </c>
      <c r="N51" s="51"/>
      <c r="O51" s="51">
        <v>42</v>
      </c>
      <c r="P51" s="51">
        <v>43</v>
      </c>
      <c r="Q51" s="51"/>
    </row>
    <row r="52" spans="2:17" s="43" customFormat="1" ht="15.95" customHeight="1" x14ac:dyDescent="0.25">
      <c r="B52" s="45" t="s">
        <v>24</v>
      </c>
      <c r="C52" s="48">
        <f t="shared" si="1"/>
        <v>12</v>
      </c>
      <c r="D52" s="48">
        <v>65</v>
      </c>
      <c r="E52" s="51"/>
      <c r="F52" s="53">
        <f>112/2</f>
        <v>56</v>
      </c>
      <c r="G52" s="53"/>
      <c r="H52" s="51"/>
      <c r="I52" s="51"/>
      <c r="J52" s="51"/>
      <c r="K52" s="51">
        <v>59</v>
      </c>
      <c r="L52" s="51"/>
      <c r="M52" s="51">
        <v>59</v>
      </c>
      <c r="N52" s="51"/>
      <c r="O52" s="51">
        <v>59</v>
      </c>
      <c r="P52" s="51">
        <v>61</v>
      </c>
      <c r="Q52" s="51"/>
    </row>
    <row r="53" spans="2:17" s="43" customFormat="1" ht="15.95" customHeight="1" x14ac:dyDescent="0.25">
      <c r="B53" s="45" t="s">
        <v>26</v>
      </c>
      <c r="C53" s="48">
        <f t="shared" si="1"/>
        <v>12</v>
      </c>
      <c r="D53" s="48">
        <v>65</v>
      </c>
      <c r="E53" s="51"/>
      <c r="F53" s="53">
        <v>51.46</v>
      </c>
      <c r="G53" s="53">
        <v>52</v>
      </c>
      <c r="H53" s="51">
        <v>52</v>
      </c>
      <c r="I53" s="51"/>
      <c r="J53" s="51"/>
      <c r="K53" s="51"/>
      <c r="L53" s="51">
        <v>55</v>
      </c>
      <c r="M53" s="51"/>
      <c r="N53" s="51"/>
      <c r="O53" s="51">
        <v>55</v>
      </c>
      <c r="P53" s="51"/>
      <c r="Q53" s="51"/>
    </row>
    <row r="54" spans="2:17" s="43" customFormat="1" ht="15.95" customHeight="1" x14ac:dyDescent="0.25">
      <c r="B54" s="45" t="s">
        <v>28</v>
      </c>
      <c r="C54" s="48">
        <f t="shared" si="1"/>
        <v>16</v>
      </c>
      <c r="D54" s="48">
        <v>85</v>
      </c>
      <c r="E54" s="51"/>
      <c r="F54" s="53">
        <v>65.25</v>
      </c>
      <c r="G54" s="53">
        <v>70</v>
      </c>
      <c r="H54" s="51">
        <v>70</v>
      </c>
      <c r="I54" s="51"/>
      <c r="J54" s="51"/>
      <c r="K54" s="51"/>
      <c r="L54" s="51"/>
      <c r="M54" s="51"/>
      <c r="N54" s="51"/>
      <c r="O54" s="51"/>
      <c r="P54" s="51"/>
      <c r="Q54" s="51"/>
    </row>
    <row r="55" spans="2:17" s="43" customFormat="1" ht="15.95" customHeight="1" x14ac:dyDescent="0.25">
      <c r="B55" s="45" t="s">
        <v>30</v>
      </c>
      <c r="C55" s="48">
        <f t="shared" si="1"/>
        <v>17</v>
      </c>
      <c r="D55" s="48">
        <v>90</v>
      </c>
      <c r="E55" s="51"/>
      <c r="F55" s="53">
        <v>65.25</v>
      </c>
      <c r="G55" s="53">
        <f>158/2</f>
        <v>79</v>
      </c>
      <c r="H55" s="51">
        <f>158/2</f>
        <v>79</v>
      </c>
      <c r="I55" s="51"/>
      <c r="J55" s="51"/>
      <c r="K55" s="51">
        <v>83</v>
      </c>
      <c r="L55" s="51"/>
      <c r="M55" s="51">
        <v>83</v>
      </c>
      <c r="N55" s="51">
        <v>83</v>
      </c>
      <c r="O55" s="51"/>
      <c r="P55" s="51">
        <v>85</v>
      </c>
      <c r="Q55" s="51"/>
    </row>
    <row r="56" spans="2:17" s="43" customFormat="1" ht="15.95" customHeight="1" x14ac:dyDescent="0.25">
      <c r="B56" s="45" t="s">
        <v>31</v>
      </c>
      <c r="C56" s="48">
        <f t="shared" si="1"/>
        <v>23</v>
      </c>
      <c r="D56" s="48">
        <v>120</v>
      </c>
      <c r="E56" s="49"/>
      <c r="F56" s="50"/>
      <c r="G56" s="50"/>
      <c r="H56" s="51"/>
      <c r="I56" s="51"/>
      <c r="J56" s="51"/>
      <c r="K56" s="51"/>
      <c r="L56" s="51"/>
      <c r="M56" s="51"/>
      <c r="N56" s="51"/>
      <c r="O56" s="51">
        <v>108</v>
      </c>
      <c r="P56" s="51"/>
      <c r="Q56" s="51"/>
    </row>
    <row r="57" spans="2:17" s="43" customFormat="1" ht="15.95" customHeight="1" x14ac:dyDescent="0.25">
      <c r="B57" s="45" t="s">
        <v>32</v>
      </c>
      <c r="C57" s="48">
        <v>35</v>
      </c>
      <c r="D57" s="48"/>
      <c r="E57" s="49"/>
      <c r="F57" s="50"/>
      <c r="G57" s="50"/>
      <c r="H57" s="51"/>
      <c r="I57" s="51"/>
      <c r="J57" s="51"/>
      <c r="K57" s="51">
        <v>33</v>
      </c>
      <c r="L57" s="51"/>
      <c r="M57" s="51"/>
      <c r="N57" s="51"/>
      <c r="O57" s="51"/>
      <c r="P57" s="51"/>
      <c r="Q57" s="51"/>
    </row>
    <row r="58" spans="2:17" s="43" customFormat="1" ht="15.95" customHeight="1" x14ac:dyDescent="0.25">
      <c r="B58" s="45" t="s">
        <v>33</v>
      </c>
      <c r="C58" s="48">
        <f>MROUND(P58/8*1.5,1)</f>
        <v>21</v>
      </c>
      <c r="D58" s="48">
        <v>120</v>
      </c>
      <c r="E58" s="49"/>
      <c r="F58" s="50">
        <v>33.25</v>
      </c>
      <c r="G58" s="50"/>
      <c r="H58" s="51"/>
      <c r="I58" s="51"/>
      <c r="J58" s="51">
        <f>105</f>
        <v>105</v>
      </c>
      <c r="K58" s="51">
        <v>109</v>
      </c>
      <c r="L58" s="51">
        <v>109</v>
      </c>
      <c r="M58" s="51"/>
      <c r="N58" s="51"/>
      <c r="O58" s="51">
        <v>109</v>
      </c>
      <c r="P58" s="51">
        <v>112</v>
      </c>
      <c r="Q58" s="51"/>
    </row>
    <row r="59" spans="2:17" s="43" customFormat="1" ht="15.95" customHeight="1" x14ac:dyDescent="0.25">
      <c r="B59" s="52" t="s">
        <v>34</v>
      </c>
      <c r="C59" s="48">
        <v>15</v>
      </c>
      <c r="D59" s="48"/>
      <c r="E59" s="47"/>
      <c r="H59" s="51">
        <f>63/6</f>
        <v>10.5</v>
      </c>
      <c r="I59" s="51"/>
      <c r="J59" s="51"/>
      <c r="K59" s="51"/>
      <c r="Q59" s="51">
        <f>100/12</f>
        <v>8.3333333333333339</v>
      </c>
    </row>
    <row r="60" spans="2:17" s="43" customFormat="1" ht="15.95" customHeight="1" x14ac:dyDescent="0.25">
      <c r="B60" s="52" t="s">
        <v>35</v>
      </c>
      <c r="C60" s="48">
        <f>MROUND(D60/8*1.5,1)+1</f>
        <v>13</v>
      </c>
      <c r="D60" s="48">
        <v>65</v>
      </c>
      <c r="E60" s="51"/>
      <c r="F60" s="51">
        <v>87.75</v>
      </c>
      <c r="G60" s="51"/>
      <c r="H60" s="51"/>
      <c r="I60" s="51">
        <v>52</v>
      </c>
      <c r="J60" s="51"/>
      <c r="K60" s="51">
        <v>57</v>
      </c>
    </row>
    <row r="61" spans="2:17" s="9" customFormat="1" ht="21.95" customHeight="1" x14ac:dyDescent="0.3">
      <c r="H61" s="13"/>
      <c r="I61" s="13"/>
      <c r="K61" s="10"/>
    </row>
  </sheetData>
  <mergeCells count="2">
    <mergeCell ref="B39:D39"/>
    <mergeCell ref="B2:D2"/>
  </mergeCells>
  <pageMargins left="0" right="0" top="0" bottom="0" header="0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3"/>
  <sheetViews>
    <sheetView workbookViewId="0"/>
  </sheetViews>
  <sheetFormatPr baseColWidth="10" defaultRowHeight="21" x14ac:dyDescent="0.35"/>
  <cols>
    <col min="1" max="1" width="12.83203125" style="1" customWidth="1"/>
    <col min="2" max="2" width="35.83203125" style="1" customWidth="1"/>
    <col min="3" max="3" width="55.83203125" style="1" customWidth="1"/>
    <col min="4" max="4" width="12.83203125" style="1" customWidth="1"/>
    <col min="5" max="16384" width="12" style="1"/>
  </cols>
  <sheetData>
    <row r="2" spans="1:4" ht="20.100000000000001" customHeight="1" x14ac:dyDescent="0.35">
      <c r="A2" s="36"/>
      <c r="B2" s="153" t="s">
        <v>270</v>
      </c>
      <c r="C2" s="154"/>
      <c r="D2" s="155"/>
    </row>
    <row r="3" spans="1:4" ht="17.100000000000001" customHeight="1" x14ac:dyDescent="0.35">
      <c r="B3" s="150" t="s">
        <v>271</v>
      </c>
      <c r="C3" s="57" t="s">
        <v>272</v>
      </c>
      <c r="D3" s="30">
        <v>21</v>
      </c>
    </row>
    <row r="4" spans="1:4" ht="17.100000000000001" customHeight="1" x14ac:dyDescent="0.35">
      <c r="B4" s="151"/>
      <c r="C4" s="57" t="s">
        <v>273</v>
      </c>
      <c r="D4" s="30">
        <v>35</v>
      </c>
    </row>
    <row r="5" spans="1:4" ht="17.100000000000001" customHeight="1" x14ac:dyDescent="0.35">
      <c r="B5" s="151"/>
      <c r="C5" s="57" t="s">
        <v>274</v>
      </c>
      <c r="D5" s="30">
        <v>45</v>
      </c>
    </row>
    <row r="6" spans="1:4" ht="17.100000000000001" customHeight="1" x14ac:dyDescent="0.35">
      <c r="B6" s="151"/>
      <c r="C6" s="57" t="s">
        <v>275</v>
      </c>
      <c r="D6" s="30">
        <v>22</v>
      </c>
    </row>
    <row r="7" spans="1:4" ht="17.100000000000001" hidden="1" customHeight="1" x14ac:dyDescent="0.35">
      <c r="B7" s="152"/>
      <c r="C7" s="66" t="s">
        <v>276</v>
      </c>
      <c r="D7" s="67">
        <v>10</v>
      </c>
    </row>
    <row r="8" spans="1:4" ht="17.100000000000001" customHeight="1" x14ac:dyDescent="0.35">
      <c r="B8" s="150" t="s">
        <v>41</v>
      </c>
      <c r="C8" s="57" t="s">
        <v>277</v>
      </c>
      <c r="D8" s="30">
        <v>25</v>
      </c>
    </row>
    <row r="9" spans="1:4" ht="17.100000000000001" customHeight="1" x14ac:dyDescent="0.35">
      <c r="B9" s="152"/>
      <c r="C9" s="57" t="s">
        <v>278</v>
      </c>
      <c r="D9" s="30">
        <v>25</v>
      </c>
    </row>
    <row r="10" spans="1:4" ht="17.100000000000001" customHeight="1" x14ac:dyDescent="0.35">
      <c r="B10" s="57" t="s">
        <v>279</v>
      </c>
      <c r="C10" s="57"/>
      <c r="D10" s="30">
        <v>33</v>
      </c>
    </row>
    <row r="11" spans="1:4" ht="17.100000000000001" hidden="1" customHeight="1" x14ac:dyDescent="0.35">
      <c r="B11" s="66" t="s">
        <v>342</v>
      </c>
      <c r="C11" s="66" t="s">
        <v>343</v>
      </c>
      <c r="D11" s="67">
        <v>40</v>
      </c>
    </row>
    <row r="12" spans="1:4" ht="17.100000000000001" hidden="1" customHeight="1" x14ac:dyDescent="0.35">
      <c r="B12" s="66"/>
      <c r="C12" s="66" t="s">
        <v>274</v>
      </c>
      <c r="D12" s="67">
        <v>35</v>
      </c>
    </row>
    <row r="13" spans="1:4" ht="17.100000000000001" hidden="1" customHeight="1" x14ac:dyDescent="0.35">
      <c r="B13" s="66"/>
      <c r="C13" s="66" t="s">
        <v>376</v>
      </c>
      <c r="D13" s="67">
        <v>40</v>
      </c>
    </row>
    <row r="14" spans="1:4" ht="17.100000000000001" hidden="1" customHeight="1" x14ac:dyDescent="0.35">
      <c r="B14" s="66"/>
      <c r="C14" s="66" t="s">
        <v>377</v>
      </c>
      <c r="D14" s="67">
        <v>35</v>
      </c>
    </row>
    <row r="15" spans="1:4" ht="17.100000000000001" customHeight="1" x14ac:dyDescent="0.35">
      <c r="B15" s="57" t="s">
        <v>569</v>
      </c>
      <c r="C15" s="57" t="s">
        <v>570</v>
      </c>
      <c r="D15" s="30">
        <v>24</v>
      </c>
    </row>
    <row r="16" spans="1:4" ht="17.100000000000001" customHeight="1" x14ac:dyDescent="0.35">
      <c r="B16" s="150" t="s">
        <v>280</v>
      </c>
      <c r="C16" s="57" t="s">
        <v>274</v>
      </c>
      <c r="D16" s="30">
        <v>21</v>
      </c>
    </row>
    <row r="17" spans="2:4" ht="17.100000000000001" customHeight="1" x14ac:dyDescent="0.35">
      <c r="B17" s="152"/>
      <c r="C17" s="57" t="s">
        <v>568</v>
      </c>
      <c r="D17" s="30">
        <v>28</v>
      </c>
    </row>
    <row r="18" spans="2:4" ht="17.100000000000001" hidden="1" customHeight="1" x14ac:dyDescent="0.35">
      <c r="B18" s="66" t="s">
        <v>281</v>
      </c>
      <c r="C18" s="66"/>
      <c r="D18" s="67">
        <v>25</v>
      </c>
    </row>
    <row r="19" spans="2:4" ht="17.100000000000001" customHeight="1" x14ac:dyDescent="0.35">
      <c r="B19" s="57" t="s">
        <v>481</v>
      </c>
      <c r="C19" s="57"/>
      <c r="D19" s="30">
        <v>29</v>
      </c>
    </row>
    <row r="20" spans="2:4" ht="17.100000000000001" hidden="1" customHeight="1" x14ac:dyDescent="0.35">
      <c r="B20" s="156" t="s">
        <v>282</v>
      </c>
      <c r="C20" s="66" t="s">
        <v>283</v>
      </c>
      <c r="D20" s="67">
        <v>25</v>
      </c>
    </row>
    <row r="21" spans="2:4" ht="17.100000000000001" hidden="1" customHeight="1" x14ac:dyDescent="0.35">
      <c r="B21" s="157"/>
      <c r="C21" s="92" t="s">
        <v>284</v>
      </c>
      <c r="D21" s="93">
        <v>21</v>
      </c>
    </row>
    <row r="22" spans="2:4" ht="17.100000000000001" hidden="1" customHeight="1" x14ac:dyDescent="0.35">
      <c r="B22" s="157"/>
      <c r="C22" s="66" t="s">
        <v>285</v>
      </c>
      <c r="D22" s="67">
        <v>15</v>
      </c>
    </row>
    <row r="23" spans="2:4" ht="17.100000000000001" hidden="1" customHeight="1" x14ac:dyDescent="0.35">
      <c r="B23" s="157"/>
      <c r="C23" s="66" t="s">
        <v>286</v>
      </c>
      <c r="D23" s="67">
        <v>15</v>
      </c>
    </row>
    <row r="24" spans="2:4" ht="17.100000000000001" hidden="1" customHeight="1" x14ac:dyDescent="0.35">
      <c r="B24" s="158"/>
      <c r="C24" s="66" t="s">
        <v>287</v>
      </c>
      <c r="D24" s="67">
        <v>19</v>
      </c>
    </row>
    <row r="25" spans="2:4" ht="17.100000000000001" customHeight="1" x14ac:dyDescent="0.35">
      <c r="B25" s="150" t="s">
        <v>288</v>
      </c>
      <c r="C25" s="57" t="s">
        <v>289</v>
      </c>
      <c r="D25" s="30">
        <v>22</v>
      </c>
    </row>
    <row r="26" spans="2:4" ht="17.100000000000001" customHeight="1" x14ac:dyDescent="0.35">
      <c r="B26" s="151"/>
      <c r="C26" s="57" t="s">
        <v>290</v>
      </c>
      <c r="D26" s="30">
        <v>18</v>
      </c>
    </row>
    <row r="27" spans="2:4" ht="17.100000000000001" customHeight="1" x14ac:dyDescent="0.35">
      <c r="B27" s="151"/>
      <c r="C27" s="57" t="s">
        <v>291</v>
      </c>
      <c r="D27" s="30">
        <v>19</v>
      </c>
    </row>
    <row r="28" spans="2:4" ht="17.100000000000001" customHeight="1" x14ac:dyDescent="0.35">
      <c r="B28" s="151"/>
      <c r="C28" s="57" t="s">
        <v>479</v>
      </c>
      <c r="D28" s="30">
        <v>13</v>
      </c>
    </row>
    <row r="29" spans="2:4" ht="17.100000000000001" customHeight="1" x14ac:dyDescent="0.35">
      <c r="B29" s="151"/>
      <c r="C29" s="57" t="s">
        <v>711</v>
      </c>
      <c r="D29" s="30">
        <v>13</v>
      </c>
    </row>
    <row r="30" spans="2:4" ht="17.100000000000001" customHeight="1" x14ac:dyDescent="0.35">
      <c r="B30" s="151"/>
      <c r="C30" s="57" t="s">
        <v>478</v>
      </c>
      <c r="D30" s="30">
        <v>16</v>
      </c>
    </row>
    <row r="31" spans="2:4" ht="17.100000000000001" customHeight="1" x14ac:dyDescent="0.35">
      <c r="B31" s="151"/>
      <c r="C31" s="57" t="s">
        <v>477</v>
      </c>
      <c r="D31" s="30">
        <v>12</v>
      </c>
    </row>
    <row r="32" spans="2:4" ht="17.100000000000001" customHeight="1" x14ac:dyDescent="0.35">
      <c r="B32" s="151"/>
      <c r="C32" s="57" t="s">
        <v>480</v>
      </c>
      <c r="D32" s="30">
        <v>13</v>
      </c>
    </row>
    <row r="33" spans="2:4" ht="17.100000000000001" customHeight="1" x14ac:dyDescent="0.35">
      <c r="B33" s="151"/>
      <c r="C33" s="57" t="s">
        <v>292</v>
      </c>
      <c r="D33" s="30">
        <v>10</v>
      </c>
    </row>
    <row r="34" spans="2:4" ht="17.100000000000001" customHeight="1" x14ac:dyDescent="0.35">
      <c r="B34" s="151"/>
      <c r="C34" s="57" t="s">
        <v>293</v>
      </c>
      <c r="D34" s="30">
        <v>12</v>
      </c>
    </row>
    <row r="35" spans="2:4" ht="17.100000000000001" customHeight="1" x14ac:dyDescent="0.35">
      <c r="B35" s="151"/>
      <c r="C35" s="57" t="s">
        <v>294</v>
      </c>
      <c r="D35" s="30">
        <v>17</v>
      </c>
    </row>
    <row r="36" spans="2:4" ht="17.100000000000001" customHeight="1" x14ac:dyDescent="0.35">
      <c r="B36" s="151"/>
      <c r="C36" s="57" t="s">
        <v>295</v>
      </c>
      <c r="D36" s="30">
        <v>17</v>
      </c>
    </row>
    <row r="37" spans="2:4" ht="17.100000000000001" customHeight="1" x14ac:dyDescent="0.35">
      <c r="B37" s="152"/>
      <c r="C37" s="57" t="s">
        <v>538</v>
      </c>
      <c r="D37" s="30">
        <v>12</v>
      </c>
    </row>
    <row r="38" spans="2:4" ht="17.100000000000001" customHeight="1" x14ac:dyDescent="0.35">
      <c r="B38" s="150" t="s">
        <v>46</v>
      </c>
      <c r="C38" s="57" t="s">
        <v>473</v>
      </c>
      <c r="D38" s="30">
        <v>10</v>
      </c>
    </row>
    <row r="39" spans="2:4" ht="17.100000000000001" customHeight="1" x14ac:dyDescent="0.35">
      <c r="B39" s="151"/>
      <c r="C39" s="57" t="s">
        <v>474</v>
      </c>
      <c r="D39" s="30">
        <v>10</v>
      </c>
    </row>
    <row r="40" spans="2:4" ht="17.100000000000001" customHeight="1" x14ac:dyDescent="0.35">
      <c r="B40" s="151"/>
      <c r="C40" s="57" t="s">
        <v>296</v>
      </c>
      <c r="D40" s="30">
        <v>21</v>
      </c>
    </row>
    <row r="41" spans="2:4" ht="17.100000000000001" customHeight="1" x14ac:dyDescent="0.35">
      <c r="B41" s="151"/>
      <c r="C41" s="57" t="s">
        <v>539</v>
      </c>
      <c r="D41" s="30">
        <v>14</v>
      </c>
    </row>
    <row r="42" spans="2:4" ht="17.100000000000001" customHeight="1" x14ac:dyDescent="0.35">
      <c r="B42" s="151"/>
      <c r="C42" s="57" t="s">
        <v>297</v>
      </c>
      <c r="D42" s="30">
        <v>21</v>
      </c>
    </row>
    <row r="43" spans="2:4" ht="17.100000000000001" customHeight="1" x14ac:dyDescent="0.35">
      <c r="B43" s="151"/>
      <c r="C43" s="57" t="s">
        <v>298</v>
      </c>
      <c r="D43" s="30">
        <v>16</v>
      </c>
    </row>
    <row r="44" spans="2:4" ht="17.100000000000001" customHeight="1" x14ac:dyDescent="0.35">
      <c r="B44" s="151"/>
      <c r="C44" s="57" t="s">
        <v>299</v>
      </c>
      <c r="D44" s="30">
        <v>21</v>
      </c>
    </row>
    <row r="45" spans="2:4" ht="17.100000000000001" customHeight="1" x14ac:dyDescent="0.35">
      <c r="B45" s="151"/>
      <c r="C45" s="57" t="s">
        <v>300</v>
      </c>
      <c r="D45" s="30">
        <v>21</v>
      </c>
    </row>
    <row r="46" spans="2:4" ht="17.100000000000001" customHeight="1" x14ac:dyDescent="0.35">
      <c r="B46" s="151"/>
      <c r="C46" s="57" t="s">
        <v>301</v>
      </c>
      <c r="D46" s="30">
        <v>21</v>
      </c>
    </row>
    <row r="47" spans="2:4" ht="17.100000000000001" customHeight="1" x14ac:dyDescent="0.35">
      <c r="B47" s="152"/>
      <c r="C47" s="57" t="s">
        <v>302</v>
      </c>
      <c r="D47" s="30">
        <v>13</v>
      </c>
    </row>
    <row r="48" spans="2:4" ht="17.100000000000001" customHeight="1" x14ac:dyDescent="0.35">
      <c r="B48" s="65" t="s">
        <v>476</v>
      </c>
      <c r="C48" s="57" t="s">
        <v>286</v>
      </c>
      <c r="D48" s="30">
        <v>16</v>
      </c>
    </row>
    <row r="49" spans="2:4" ht="17.100000000000001" customHeight="1" x14ac:dyDescent="0.35">
      <c r="B49" s="57" t="s">
        <v>44</v>
      </c>
      <c r="C49" s="57" t="s">
        <v>320</v>
      </c>
      <c r="D49" s="30">
        <v>23</v>
      </c>
    </row>
    <row r="50" spans="2:4" ht="17.100000000000001" customHeight="1" x14ac:dyDescent="0.35">
      <c r="B50" s="97"/>
      <c r="C50" s="97" t="s">
        <v>475</v>
      </c>
      <c r="D50" s="69">
        <v>29</v>
      </c>
    </row>
    <row r="51" spans="2:4" ht="17.100000000000001" customHeight="1" x14ac:dyDescent="0.35">
      <c r="B51" s="99"/>
      <c r="C51" s="100"/>
      <c r="D51" s="73"/>
    </row>
    <row r="52" spans="2:4" ht="17.100000000000001" customHeight="1" x14ac:dyDescent="0.35">
      <c r="B52" s="98" t="s">
        <v>288</v>
      </c>
      <c r="C52" s="98" t="s">
        <v>540</v>
      </c>
      <c r="D52" s="70">
        <v>13</v>
      </c>
    </row>
    <row r="53" spans="2:4" ht="17.100000000000001" customHeight="1" x14ac:dyDescent="0.35">
      <c r="B53" s="57"/>
      <c r="C53" s="57"/>
      <c r="D53" s="30"/>
    </row>
  </sheetData>
  <mergeCells count="7">
    <mergeCell ref="B38:B47"/>
    <mergeCell ref="B2:D2"/>
    <mergeCell ref="B3:B7"/>
    <mergeCell ref="B8:B9"/>
    <mergeCell ref="B20:B24"/>
    <mergeCell ref="B25:B37"/>
    <mergeCell ref="B16:B17"/>
  </mergeCells>
  <pageMargins left="0" right="0" top="0" bottom="0" header="0" footer="0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9" workbookViewId="0">
      <selection activeCell="A26" sqref="A26"/>
    </sheetView>
  </sheetViews>
  <sheetFormatPr baseColWidth="10" defaultRowHeight="21" x14ac:dyDescent="0.35"/>
  <cols>
    <col min="1" max="1" width="12.83203125" style="1" customWidth="1"/>
    <col min="2" max="2" width="60.83203125" style="1" customWidth="1"/>
    <col min="3" max="3" width="12.83203125" style="1" customWidth="1"/>
    <col min="4" max="16384" width="12" style="1"/>
  </cols>
  <sheetData>
    <row r="1" spans="1:3" ht="21.95" customHeight="1" x14ac:dyDescent="0.35"/>
    <row r="2" spans="1:3" x14ac:dyDescent="0.35">
      <c r="A2" s="36"/>
      <c r="B2" s="180" t="s">
        <v>602</v>
      </c>
      <c r="C2" s="180"/>
    </row>
    <row r="3" spans="1:3" x14ac:dyDescent="0.35">
      <c r="B3" s="2"/>
      <c r="C3" s="30"/>
    </row>
    <row r="4" spans="1:3" x14ac:dyDescent="0.35">
      <c r="B4" s="2" t="s">
        <v>817</v>
      </c>
      <c r="C4" s="30">
        <v>25</v>
      </c>
    </row>
    <row r="5" spans="1:3" x14ac:dyDescent="0.35">
      <c r="B5" s="2" t="s">
        <v>815</v>
      </c>
      <c r="C5" s="30">
        <v>20</v>
      </c>
    </row>
    <row r="6" spans="1:3" x14ac:dyDescent="0.35">
      <c r="B6" s="2" t="s">
        <v>836</v>
      </c>
      <c r="C6" s="30">
        <v>20</v>
      </c>
    </row>
    <row r="7" spans="1:3" x14ac:dyDescent="0.35">
      <c r="B7" s="2" t="s">
        <v>837</v>
      </c>
      <c r="C7" s="30">
        <v>40</v>
      </c>
    </row>
    <row r="8" spans="1:3" x14ac:dyDescent="0.35">
      <c r="B8" s="2" t="s">
        <v>818</v>
      </c>
      <c r="C8" s="30">
        <v>25</v>
      </c>
    </row>
    <row r="9" spans="1:3" x14ac:dyDescent="0.35">
      <c r="B9" s="2" t="s">
        <v>805</v>
      </c>
      <c r="C9" s="30">
        <v>2</v>
      </c>
    </row>
    <row r="10" spans="1:3" x14ac:dyDescent="0.35">
      <c r="B10" s="2" t="s">
        <v>801</v>
      </c>
      <c r="C10" s="30">
        <v>5</v>
      </c>
    </row>
    <row r="11" spans="1:3" x14ac:dyDescent="0.35">
      <c r="B11" s="2" t="s">
        <v>804</v>
      </c>
      <c r="C11" s="30">
        <v>10</v>
      </c>
    </row>
    <row r="12" spans="1:3" x14ac:dyDescent="0.35">
      <c r="B12" s="2" t="s">
        <v>605</v>
      </c>
      <c r="C12" s="30">
        <v>13</v>
      </c>
    </row>
    <row r="13" spans="1:3" x14ac:dyDescent="0.35">
      <c r="B13" s="2" t="s">
        <v>821</v>
      </c>
      <c r="C13" s="30">
        <v>2</v>
      </c>
    </row>
    <row r="14" spans="1:3" x14ac:dyDescent="0.35">
      <c r="B14" s="2" t="s">
        <v>820</v>
      </c>
      <c r="C14" s="30">
        <v>3</v>
      </c>
    </row>
    <row r="15" spans="1:3" x14ac:dyDescent="0.35">
      <c r="B15" s="2" t="s">
        <v>822</v>
      </c>
      <c r="C15" s="30">
        <v>4</v>
      </c>
    </row>
    <row r="16" spans="1:3" x14ac:dyDescent="0.35">
      <c r="B16" s="2" t="s">
        <v>604</v>
      </c>
      <c r="C16" s="30">
        <v>30</v>
      </c>
    </row>
    <row r="17" spans="2:3" x14ac:dyDescent="0.35">
      <c r="B17" s="2" t="s">
        <v>814</v>
      </c>
      <c r="C17" s="30">
        <v>20</v>
      </c>
    </row>
    <row r="18" spans="2:3" x14ac:dyDescent="0.35">
      <c r="B18" s="2" t="s">
        <v>813</v>
      </c>
      <c r="C18" s="30">
        <v>18</v>
      </c>
    </row>
    <row r="19" spans="2:3" x14ac:dyDescent="0.35">
      <c r="B19" s="2" t="s">
        <v>811</v>
      </c>
      <c r="C19" s="30"/>
    </row>
    <row r="20" spans="2:3" x14ac:dyDescent="0.35">
      <c r="B20" s="2" t="s">
        <v>823</v>
      </c>
      <c r="C20" s="30"/>
    </row>
    <row r="21" spans="2:3" x14ac:dyDescent="0.35">
      <c r="B21" s="2" t="s">
        <v>824</v>
      </c>
      <c r="C21" s="30"/>
    </row>
    <row r="22" spans="2:3" x14ac:dyDescent="0.35">
      <c r="B22" s="2" t="s">
        <v>802</v>
      </c>
      <c r="C22" s="30">
        <v>130</v>
      </c>
    </row>
    <row r="23" spans="2:3" x14ac:dyDescent="0.35">
      <c r="B23" s="2" t="s">
        <v>819</v>
      </c>
      <c r="C23" s="30">
        <v>75</v>
      </c>
    </row>
    <row r="24" spans="2:3" x14ac:dyDescent="0.35">
      <c r="B24" s="2" t="s">
        <v>835</v>
      </c>
      <c r="C24" s="30">
        <v>15</v>
      </c>
    </row>
    <row r="25" spans="2:3" x14ac:dyDescent="0.35">
      <c r="B25" s="2" t="s">
        <v>729</v>
      </c>
      <c r="C25" s="30">
        <v>9</v>
      </c>
    </row>
    <row r="26" spans="2:3" x14ac:dyDescent="0.35">
      <c r="B26" s="2" t="s">
        <v>803</v>
      </c>
      <c r="C26" s="30">
        <v>8</v>
      </c>
    </row>
    <row r="27" spans="2:3" x14ac:dyDescent="0.35">
      <c r="B27" s="2" t="s">
        <v>730</v>
      </c>
      <c r="C27" s="30">
        <v>18</v>
      </c>
    </row>
    <row r="28" spans="2:3" x14ac:dyDescent="0.35">
      <c r="B28" s="2" t="s">
        <v>816</v>
      </c>
      <c r="C28" s="30">
        <v>65</v>
      </c>
    </row>
    <row r="29" spans="2:3" x14ac:dyDescent="0.35">
      <c r="B29" s="2" t="s">
        <v>603</v>
      </c>
      <c r="C29" s="30">
        <v>20</v>
      </c>
    </row>
    <row r="30" spans="2:3" x14ac:dyDescent="0.35">
      <c r="B30" s="2" t="s">
        <v>807</v>
      </c>
      <c r="C30" s="30">
        <v>35</v>
      </c>
    </row>
    <row r="31" spans="2:3" x14ac:dyDescent="0.35">
      <c r="B31" s="2" t="s">
        <v>812</v>
      </c>
      <c r="C31" s="30"/>
    </row>
    <row r="32" spans="2:3" x14ac:dyDescent="0.35">
      <c r="B32" s="2" t="s">
        <v>810</v>
      </c>
      <c r="C32" s="30">
        <v>8</v>
      </c>
    </row>
    <row r="33" spans="2:3" x14ac:dyDescent="0.35">
      <c r="B33" s="2" t="s">
        <v>808</v>
      </c>
      <c r="C33" s="30">
        <v>20</v>
      </c>
    </row>
    <row r="34" spans="2:3" x14ac:dyDescent="0.35">
      <c r="B34" s="2" t="s">
        <v>809</v>
      </c>
      <c r="C34" s="30">
        <v>18</v>
      </c>
    </row>
    <row r="35" spans="2:3" x14ac:dyDescent="0.35">
      <c r="B35" s="2" t="s">
        <v>806</v>
      </c>
      <c r="C35" s="30">
        <v>22</v>
      </c>
    </row>
  </sheetData>
  <sortState ref="B4:C34">
    <sortCondition ref="B4:B34"/>
    <sortCondition ref="C4:C34"/>
  </sortState>
  <mergeCells count="1">
    <mergeCell ref="B2:C2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baseColWidth="10" defaultRowHeight="21" x14ac:dyDescent="0.35"/>
  <cols>
    <col min="1" max="1" width="15.83203125" style="1" customWidth="1"/>
    <col min="2" max="2" width="60.83203125" style="1" customWidth="1"/>
    <col min="3" max="3" width="12.83203125" style="1" customWidth="1"/>
    <col min="4" max="16384" width="12" style="1"/>
  </cols>
  <sheetData>
    <row r="1" spans="1:3" ht="21.95" customHeight="1" x14ac:dyDescent="0.35"/>
    <row r="2" spans="1:3" x14ac:dyDescent="0.35">
      <c r="A2" s="36"/>
      <c r="B2" s="180" t="s">
        <v>664</v>
      </c>
      <c r="C2" s="180"/>
    </row>
    <row r="3" spans="1:3" x14ac:dyDescent="0.35">
      <c r="B3" s="2"/>
      <c r="C3" s="30"/>
    </row>
    <row r="4" spans="1:3" x14ac:dyDescent="0.35">
      <c r="B4" s="2" t="s">
        <v>667</v>
      </c>
      <c r="C4" s="30">
        <v>105</v>
      </c>
    </row>
    <row r="5" spans="1:3" x14ac:dyDescent="0.35">
      <c r="B5" s="2" t="s">
        <v>665</v>
      </c>
      <c r="C5" s="30">
        <v>80</v>
      </c>
    </row>
    <row r="6" spans="1:3" x14ac:dyDescent="0.35">
      <c r="B6" s="2"/>
      <c r="C6" s="30"/>
    </row>
    <row r="7" spans="1:3" x14ac:dyDescent="0.35">
      <c r="B7" s="2" t="s">
        <v>666</v>
      </c>
      <c r="C7" s="30">
        <v>100</v>
      </c>
    </row>
    <row r="8" spans="1:3" x14ac:dyDescent="0.35">
      <c r="B8" s="2"/>
      <c r="C8" s="30"/>
    </row>
    <row r="9" spans="1:3" x14ac:dyDescent="0.35">
      <c r="B9" s="2" t="s">
        <v>668</v>
      </c>
      <c r="C9" s="30">
        <v>85</v>
      </c>
    </row>
    <row r="10" spans="1:3" x14ac:dyDescent="0.35">
      <c r="B10" s="2" t="s">
        <v>669</v>
      </c>
      <c r="C10" s="30">
        <v>55</v>
      </c>
    </row>
    <row r="11" spans="1:3" x14ac:dyDescent="0.35">
      <c r="B11" s="2" t="s">
        <v>670</v>
      </c>
      <c r="C11" s="30">
        <v>60</v>
      </c>
    </row>
    <row r="12" spans="1:3" x14ac:dyDescent="0.35">
      <c r="B12" s="2"/>
      <c r="C12" s="30"/>
    </row>
    <row r="13" spans="1:3" x14ac:dyDescent="0.35">
      <c r="B13" s="2" t="s">
        <v>671</v>
      </c>
      <c r="C13" s="30">
        <v>95</v>
      </c>
    </row>
    <row r="14" spans="1:3" x14ac:dyDescent="0.35">
      <c r="B14" s="2" t="s">
        <v>673</v>
      </c>
      <c r="C14" s="30">
        <v>67</v>
      </c>
    </row>
    <row r="15" spans="1:3" x14ac:dyDescent="0.35">
      <c r="B15" s="2"/>
      <c r="C15" s="30"/>
    </row>
    <row r="16" spans="1:3" x14ac:dyDescent="0.35">
      <c r="B16" s="2" t="s">
        <v>672</v>
      </c>
      <c r="C16" s="30">
        <v>35</v>
      </c>
    </row>
    <row r="17" spans="2:3" x14ac:dyDescent="0.35">
      <c r="B17" s="2"/>
      <c r="C17" s="30"/>
    </row>
    <row r="18" spans="2:3" x14ac:dyDescent="0.35">
      <c r="B18" s="2"/>
      <c r="C18" s="30"/>
    </row>
    <row r="19" spans="2:3" x14ac:dyDescent="0.35">
      <c r="B19" s="2"/>
      <c r="C19" s="30"/>
    </row>
    <row r="20" spans="2:3" x14ac:dyDescent="0.35">
      <c r="B20" s="2"/>
      <c r="C20" s="30"/>
    </row>
    <row r="21" spans="2:3" x14ac:dyDescent="0.35">
      <c r="B21" s="2"/>
      <c r="C21" s="30"/>
    </row>
    <row r="22" spans="2:3" x14ac:dyDescent="0.35">
      <c r="B22" s="2"/>
      <c r="C22" s="30"/>
    </row>
    <row r="23" spans="2:3" x14ac:dyDescent="0.35">
      <c r="B23" s="2"/>
      <c r="C23" s="30"/>
    </row>
    <row r="24" spans="2:3" x14ac:dyDescent="0.35">
      <c r="B24" s="2"/>
      <c r="C24" s="30"/>
    </row>
  </sheetData>
  <sortState ref="A4:D12">
    <sortCondition ref="B4:B12"/>
  </sortState>
  <mergeCells count="1">
    <mergeCell ref="B2:C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workbookViewId="0"/>
  </sheetViews>
  <sheetFormatPr baseColWidth="10" defaultRowHeight="12.75" x14ac:dyDescent="0.2"/>
  <cols>
    <col min="1" max="1" width="12.83203125" customWidth="1"/>
    <col min="2" max="2" width="70.83203125" customWidth="1"/>
    <col min="3" max="3" width="12.83203125" customWidth="1"/>
  </cols>
  <sheetData>
    <row r="1" spans="1:3" ht="21.95" customHeight="1" x14ac:dyDescent="0.2"/>
    <row r="2" spans="1:3" ht="21" x14ac:dyDescent="0.2">
      <c r="A2" s="21"/>
      <c r="B2" s="195" t="s">
        <v>427</v>
      </c>
      <c r="C2" s="197"/>
    </row>
    <row r="3" spans="1:3" ht="18.95" customHeight="1" x14ac:dyDescent="0.35">
      <c r="B3" s="2" t="s">
        <v>432</v>
      </c>
      <c r="C3" s="30">
        <v>15</v>
      </c>
    </row>
    <row r="4" spans="1:3" ht="18.95" customHeight="1" x14ac:dyDescent="0.35">
      <c r="B4" s="2" t="s">
        <v>431</v>
      </c>
      <c r="C4" s="30">
        <v>15</v>
      </c>
    </row>
    <row r="5" spans="1:3" ht="18.95" customHeight="1" x14ac:dyDescent="0.35">
      <c r="B5" s="2" t="s">
        <v>430</v>
      </c>
      <c r="C5" s="30">
        <v>20</v>
      </c>
    </row>
    <row r="6" spans="1:3" ht="18.95" customHeight="1" x14ac:dyDescent="0.35">
      <c r="B6" s="2"/>
      <c r="C6" s="30"/>
    </row>
    <row r="7" spans="1:3" ht="18.95" customHeight="1" x14ac:dyDescent="0.35">
      <c r="B7" s="2" t="s">
        <v>428</v>
      </c>
      <c r="C7" s="30"/>
    </row>
    <row r="8" spans="1:3" ht="18.95" customHeight="1" x14ac:dyDescent="0.35">
      <c r="B8" s="2" t="s">
        <v>429</v>
      </c>
      <c r="C8" s="30">
        <v>35</v>
      </c>
    </row>
    <row r="9" spans="1:3" ht="18.95" customHeight="1" x14ac:dyDescent="0.35">
      <c r="B9" s="2" t="s">
        <v>434</v>
      </c>
      <c r="C9" s="30"/>
    </row>
    <row r="10" spans="1:3" ht="18.95" customHeight="1" x14ac:dyDescent="0.35">
      <c r="B10" s="2" t="s">
        <v>433</v>
      </c>
      <c r="C10" s="30"/>
    </row>
    <row r="11" spans="1:3" ht="18.95" customHeight="1" x14ac:dyDescent="0.35">
      <c r="B11" s="2" t="s">
        <v>506</v>
      </c>
      <c r="C11" s="30">
        <v>15</v>
      </c>
    </row>
    <row r="12" spans="1:3" ht="18.95" customHeight="1" x14ac:dyDescent="0.35">
      <c r="B12" s="2" t="s">
        <v>507</v>
      </c>
      <c r="C12" s="30">
        <v>18</v>
      </c>
    </row>
    <row r="13" spans="1:3" ht="18.95" customHeight="1" x14ac:dyDescent="0.35">
      <c r="B13" s="2" t="s">
        <v>439</v>
      </c>
      <c r="C13" s="30">
        <v>15</v>
      </c>
    </row>
    <row r="14" spans="1:3" ht="18.95" customHeight="1" x14ac:dyDescent="0.35">
      <c r="B14" s="2" t="s">
        <v>508</v>
      </c>
      <c r="C14" s="30">
        <v>25</v>
      </c>
    </row>
    <row r="15" spans="1:3" ht="18.95" customHeight="1" x14ac:dyDescent="0.35">
      <c r="B15" s="2"/>
      <c r="C15" s="30"/>
    </row>
    <row r="16" spans="1:3" ht="18.95" customHeight="1" x14ac:dyDescent="0.35">
      <c r="B16" s="2" t="s">
        <v>435</v>
      </c>
      <c r="C16" s="30"/>
    </row>
    <row r="17" spans="2:3" ht="18.95" customHeight="1" x14ac:dyDescent="0.35">
      <c r="B17" s="2" t="s">
        <v>436</v>
      </c>
      <c r="C17" s="30">
        <v>110</v>
      </c>
    </row>
    <row r="18" spans="2:3" ht="18.95" customHeight="1" x14ac:dyDescent="0.35">
      <c r="B18" s="2" t="s">
        <v>437</v>
      </c>
      <c r="C18" s="30"/>
    </row>
    <row r="19" spans="2:3" ht="18.95" customHeight="1" x14ac:dyDescent="0.35">
      <c r="B19" s="2" t="s">
        <v>438</v>
      </c>
      <c r="C19" s="30">
        <v>110</v>
      </c>
    </row>
    <row r="20" spans="2:3" ht="18.95" customHeight="1" x14ac:dyDescent="0.35">
      <c r="B20" s="2"/>
      <c r="C20" s="30"/>
    </row>
    <row r="21" spans="2:3" ht="18.95" customHeight="1" x14ac:dyDescent="0.35">
      <c r="B21" s="2" t="s">
        <v>509</v>
      </c>
      <c r="C21" s="30">
        <v>95</v>
      </c>
    </row>
    <row r="22" spans="2:3" ht="18.95" customHeight="1" x14ac:dyDescent="0.35">
      <c r="B22" s="2"/>
      <c r="C22" s="30"/>
    </row>
    <row r="23" spans="2:3" ht="18.95" customHeight="1" x14ac:dyDescent="0.35">
      <c r="B23" s="2" t="s">
        <v>510</v>
      </c>
      <c r="C23" s="30">
        <v>55</v>
      </c>
    </row>
    <row r="24" spans="2:3" ht="18.95" customHeight="1" x14ac:dyDescent="0.35">
      <c r="B24" s="2"/>
      <c r="C24" s="30"/>
    </row>
    <row r="25" spans="2:3" ht="18.95" customHeight="1" x14ac:dyDescent="0.35">
      <c r="B25" s="2" t="s">
        <v>512</v>
      </c>
      <c r="C25" s="30">
        <v>95</v>
      </c>
    </row>
    <row r="26" spans="2:3" ht="18.95" customHeight="1" x14ac:dyDescent="0.35">
      <c r="B26" s="2" t="s">
        <v>511</v>
      </c>
      <c r="C26" s="30">
        <v>69</v>
      </c>
    </row>
    <row r="27" spans="2:3" ht="18.95" customHeight="1" x14ac:dyDescent="0.35">
      <c r="B27" s="2" t="s">
        <v>675</v>
      </c>
      <c r="C27" s="30">
        <v>70</v>
      </c>
    </row>
    <row r="28" spans="2:3" ht="18.95" customHeight="1" x14ac:dyDescent="0.35">
      <c r="B28" s="2"/>
      <c r="C28" s="30"/>
    </row>
    <row r="29" spans="2:3" ht="18.95" customHeight="1" x14ac:dyDescent="0.35">
      <c r="B29" s="2" t="s">
        <v>517</v>
      </c>
      <c r="C29" s="30">
        <v>30</v>
      </c>
    </row>
    <row r="30" spans="2:3" ht="18.95" customHeight="1" x14ac:dyDescent="0.35">
      <c r="B30" s="2" t="s">
        <v>516</v>
      </c>
      <c r="C30" s="30">
        <v>69</v>
      </c>
    </row>
    <row r="31" spans="2:3" ht="18.95" customHeight="1" x14ac:dyDescent="0.35">
      <c r="B31" s="2" t="s">
        <v>584</v>
      </c>
      <c r="C31" s="30"/>
    </row>
    <row r="32" spans="2:3" ht="18.95" customHeight="1" x14ac:dyDescent="0.35">
      <c r="B32" s="2" t="s">
        <v>585</v>
      </c>
      <c r="C32" s="30">
        <v>67</v>
      </c>
    </row>
    <row r="33" spans="2:3" ht="18.95" customHeight="1" x14ac:dyDescent="0.35">
      <c r="B33" s="2" t="s">
        <v>586</v>
      </c>
      <c r="C33" s="30">
        <v>30</v>
      </c>
    </row>
    <row r="34" spans="2:3" ht="18.95" customHeight="1" x14ac:dyDescent="0.35">
      <c r="B34" s="2" t="s">
        <v>587</v>
      </c>
      <c r="C34" s="30">
        <v>39</v>
      </c>
    </row>
    <row r="35" spans="2:3" ht="18.95" customHeight="1" x14ac:dyDescent="0.35">
      <c r="B35" s="2"/>
      <c r="C35" s="30"/>
    </row>
    <row r="36" spans="2:3" ht="18.95" customHeight="1" x14ac:dyDescent="0.35">
      <c r="B36" s="2" t="s">
        <v>515</v>
      </c>
      <c r="C36" s="30">
        <v>15</v>
      </c>
    </row>
    <row r="37" spans="2:3" ht="18.95" customHeight="1" x14ac:dyDescent="0.35">
      <c r="B37" s="2" t="s">
        <v>513</v>
      </c>
      <c r="C37" s="30">
        <v>13</v>
      </c>
    </row>
    <row r="38" spans="2:3" ht="18.95" customHeight="1" x14ac:dyDescent="0.35">
      <c r="B38" s="2" t="s">
        <v>514</v>
      </c>
      <c r="C38" s="30">
        <v>3</v>
      </c>
    </row>
    <row r="39" spans="2:3" ht="18.95" customHeight="1" x14ac:dyDescent="0.35">
      <c r="B39" s="2"/>
      <c r="C39" s="30"/>
    </row>
    <row r="40" spans="2:3" ht="18.95" customHeight="1" x14ac:dyDescent="0.35">
      <c r="B40" s="2" t="s">
        <v>531</v>
      </c>
      <c r="C40" s="30">
        <v>123</v>
      </c>
    </row>
    <row r="41" spans="2:3" ht="18.95" customHeight="1" x14ac:dyDescent="0.35">
      <c r="B41" s="2"/>
      <c r="C41" s="30"/>
    </row>
    <row r="42" spans="2:3" ht="18.95" customHeight="1" x14ac:dyDescent="0.35">
      <c r="B42" s="2" t="s">
        <v>532</v>
      </c>
      <c r="C42" s="30">
        <v>13</v>
      </c>
    </row>
    <row r="43" spans="2:3" ht="18.95" customHeight="1" x14ac:dyDescent="0.35">
      <c r="B43" s="2" t="s">
        <v>533</v>
      </c>
      <c r="C43" s="30">
        <v>15</v>
      </c>
    </row>
    <row r="44" spans="2:3" ht="18.95" customHeight="1" x14ac:dyDescent="0.35">
      <c r="B44" s="2"/>
      <c r="C44" s="30"/>
    </row>
    <row r="45" spans="2:3" ht="18.95" customHeight="1" x14ac:dyDescent="0.35">
      <c r="B45" s="2" t="s">
        <v>740</v>
      </c>
      <c r="C45" s="30">
        <v>30</v>
      </c>
    </row>
    <row r="46" spans="2:3" ht="18.95" customHeight="1" x14ac:dyDescent="0.35">
      <c r="B46" s="2" t="s">
        <v>741</v>
      </c>
      <c r="C46" s="30">
        <v>95</v>
      </c>
    </row>
    <row r="47" spans="2:3" ht="18.95" customHeight="1" x14ac:dyDescent="0.35">
      <c r="B47" s="2" t="s">
        <v>742</v>
      </c>
      <c r="C47" s="30">
        <v>10</v>
      </c>
    </row>
    <row r="48" spans="2:3" ht="18.95" customHeight="1" x14ac:dyDescent="0.35">
      <c r="B48" s="2"/>
      <c r="C48" s="30"/>
    </row>
    <row r="49" spans="2:3" ht="18.95" customHeight="1" x14ac:dyDescent="0.35">
      <c r="B49" s="2"/>
      <c r="C49" s="30"/>
    </row>
    <row r="50" spans="2:3" ht="18.95" customHeight="1" x14ac:dyDescent="0.35">
      <c r="B50" s="2"/>
      <c r="C50" s="30"/>
    </row>
    <row r="51" spans="2:3" ht="18.95" customHeight="1" x14ac:dyDescent="0.35">
      <c r="B51" s="2"/>
      <c r="C51" s="30"/>
    </row>
    <row r="52" spans="2:3" ht="18.95" customHeight="1" x14ac:dyDescent="0.35">
      <c r="B52" s="2"/>
      <c r="C52" s="30"/>
    </row>
    <row r="53" spans="2:3" ht="18.95" customHeight="1" x14ac:dyDescent="0.35">
      <c r="B53" s="2"/>
      <c r="C53" s="30"/>
    </row>
    <row r="54" spans="2:3" ht="18.95" customHeight="1" x14ac:dyDescent="0.35">
      <c r="B54" s="2"/>
      <c r="C54" s="30"/>
    </row>
    <row r="55" spans="2:3" ht="18.95" customHeight="1" x14ac:dyDescent="0.35">
      <c r="B55" s="2"/>
      <c r="C55" s="30"/>
    </row>
    <row r="56" spans="2:3" ht="18.95" customHeight="1" x14ac:dyDescent="0.35">
      <c r="B56" s="2"/>
      <c r="C56" s="30"/>
    </row>
    <row r="57" spans="2:3" ht="18.95" customHeight="1" x14ac:dyDescent="0.35">
      <c r="B57" s="2"/>
      <c r="C57" s="30"/>
    </row>
    <row r="58" spans="2:3" ht="18.95" customHeight="1" x14ac:dyDescent="0.35">
      <c r="B58" s="2"/>
      <c r="C58" s="30"/>
    </row>
    <row r="59" spans="2:3" ht="18.95" customHeight="1" x14ac:dyDescent="0.35">
      <c r="B59" s="2"/>
      <c r="C59" s="30"/>
    </row>
    <row r="60" spans="2:3" ht="18.95" customHeight="1" x14ac:dyDescent="0.35">
      <c r="B60" s="2"/>
      <c r="C60" s="30"/>
    </row>
    <row r="61" spans="2:3" ht="18.95" customHeight="1" x14ac:dyDescent="0.35">
      <c r="B61" s="2"/>
      <c r="C61" s="30"/>
    </row>
    <row r="62" spans="2:3" ht="18.95" customHeight="1" x14ac:dyDescent="0.35">
      <c r="B62" s="2"/>
      <c r="C62" s="30"/>
    </row>
    <row r="63" spans="2:3" ht="18.95" customHeight="1" x14ac:dyDescent="0.35">
      <c r="B63" s="2"/>
      <c r="C63" s="30"/>
    </row>
    <row r="64" spans="2:3" ht="18.95" customHeight="1" x14ac:dyDescent="0.35">
      <c r="B64" s="2"/>
      <c r="C64" s="30"/>
    </row>
    <row r="65" spans="2:3" ht="18.95" customHeight="1" x14ac:dyDescent="0.35">
      <c r="B65" s="2"/>
      <c r="C65" s="30"/>
    </row>
    <row r="66" spans="2:3" ht="18.95" customHeight="1" x14ac:dyDescent="0.35">
      <c r="B66" s="2"/>
      <c r="C66" s="30"/>
    </row>
    <row r="67" spans="2:3" ht="18.95" customHeight="1" x14ac:dyDescent="0.35">
      <c r="B67" s="2"/>
      <c r="C67" s="30"/>
    </row>
    <row r="68" spans="2:3" ht="18.95" customHeight="1" x14ac:dyDescent="0.35">
      <c r="B68" s="2"/>
      <c r="C68" s="30"/>
    </row>
    <row r="69" spans="2:3" ht="18.95" customHeight="1" x14ac:dyDescent="0.35">
      <c r="B69" s="2"/>
      <c r="C69" s="30"/>
    </row>
    <row r="70" spans="2:3" ht="18.95" customHeight="1" x14ac:dyDescent="0.35">
      <c r="B70" s="2"/>
      <c r="C70" s="30"/>
    </row>
    <row r="71" spans="2:3" ht="18.95" customHeight="1" x14ac:dyDescent="0.35">
      <c r="B71" s="2"/>
      <c r="C71" s="30"/>
    </row>
    <row r="72" spans="2:3" ht="18.95" customHeight="1" x14ac:dyDescent="0.35">
      <c r="B72" s="2"/>
      <c r="C72" s="30"/>
    </row>
    <row r="73" spans="2:3" ht="18.95" customHeight="1" x14ac:dyDescent="0.35">
      <c r="B73" s="2"/>
      <c r="C73" s="30"/>
    </row>
    <row r="74" spans="2:3" ht="18.95" customHeight="1" x14ac:dyDescent="0.35">
      <c r="B74" s="2"/>
      <c r="C74" s="30"/>
    </row>
    <row r="75" spans="2:3" ht="18.95" customHeight="1" x14ac:dyDescent="0.35">
      <c r="B75" s="2"/>
      <c r="C75" s="30"/>
    </row>
    <row r="76" spans="2:3" ht="18.95" customHeight="1" x14ac:dyDescent="0.35">
      <c r="B76" s="2"/>
      <c r="C76" s="30"/>
    </row>
    <row r="77" spans="2:3" ht="18.95" customHeight="1" x14ac:dyDescent="0.35">
      <c r="B77" s="2"/>
      <c r="C77" s="30"/>
    </row>
    <row r="78" spans="2:3" ht="18.95" customHeight="1" x14ac:dyDescent="0.35">
      <c r="B78" s="2"/>
      <c r="C78" s="30"/>
    </row>
    <row r="79" spans="2:3" ht="18.95" customHeight="1" x14ac:dyDescent="0.35">
      <c r="B79" s="2"/>
      <c r="C79" s="30"/>
    </row>
    <row r="80" spans="2:3" ht="18.95" customHeight="1" x14ac:dyDescent="0.35">
      <c r="B80" s="2"/>
      <c r="C80" s="30"/>
    </row>
    <row r="81" spans="2:3" ht="18.95" customHeight="1" x14ac:dyDescent="0.35">
      <c r="B81" s="2"/>
      <c r="C81" s="30"/>
    </row>
    <row r="82" spans="2:3" ht="18.95" customHeight="1" x14ac:dyDescent="0.35">
      <c r="B82" s="2"/>
      <c r="C82" s="30"/>
    </row>
    <row r="83" spans="2:3" ht="18.95" customHeight="1" x14ac:dyDescent="0.35">
      <c r="B83" s="2"/>
      <c r="C83" s="30"/>
    </row>
    <row r="84" spans="2:3" ht="18.95" customHeight="1" x14ac:dyDescent="0.35">
      <c r="B84" s="2"/>
      <c r="C84" s="30"/>
    </row>
    <row r="85" spans="2:3" ht="18.95" customHeight="1" x14ac:dyDescent="0.35">
      <c r="B85" s="2"/>
      <c r="C85" s="30"/>
    </row>
    <row r="86" spans="2:3" ht="18.95" customHeight="1" x14ac:dyDescent="0.35">
      <c r="B86" s="2"/>
      <c r="C86" s="30"/>
    </row>
    <row r="87" spans="2:3" ht="18.95" customHeight="1" x14ac:dyDescent="0.35">
      <c r="B87" s="2"/>
      <c r="C87" s="30"/>
    </row>
    <row r="88" spans="2:3" ht="18.95" customHeight="1" x14ac:dyDescent="0.35">
      <c r="B88" s="2"/>
      <c r="C88" s="30"/>
    </row>
    <row r="89" spans="2:3" ht="18.95" customHeight="1" x14ac:dyDescent="0.35">
      <c r="B89" s="2"/>
      <c r="C89" s="30"/>
    </row>
    <row r="90" spans="2:3" ht="18.95" customHeight="1" x14ac:dyDescent="0.35">
      <c r="B90" s="2"/>
      <c r="C90" s="30"/>
    </row>
    <row r="91" spans="2:3" ht="18.95" customHeight="1" x14ac:dyDescent="0.35">
      <c r="B91" s="2"/>
      <c r="C91" s="30"/>
    </row>
    <row r="92" spans="2:3" ht="18.95" customHeight="1" x14ac:dyDescent="0.35">
      <c r="B92" s="2"/>
      <c r="C92" s="30"/>
    </row>
    <row r="93" spans="2:3" ht="18.95" customHeight="1" x14ac:dyDescent="0.35">
      <c r="B93" s="2"/>
      <c r="C93" s="30"/>
    </row>
    <row r="94" spans="2:3" ht="18.95" customHeight="1" x14ac:dyDescent="0.35">
      <c r="B94" s="2"/>
      <c r="C94" s="30"/>
    </row>
    <row r="95" spans="2:3" ht="18.95" customHeight="1" x14ac:dyDescent="0.35">
      <c r="B95" s="2"/>
      <c r="C95" s="30"/>
    </row>
  </sheetData>
  <sortState ref="A33:C35">
    <sortCondition ref="B33:B35"/>
  </sortState>
  <mergeCells count="1">
    <mergeCell ref="B2:C2"/>
  </mergeCells>
  <pageMargins left="0.70866141732283472" right="0.70866141732283472" top="0" bottom="0.74803149606299213" header="0.31496062992125984" footer="0.31496062992125984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/>
  </sheetViews>
  <sheetFormatPr baseColWidth="10" defaultRowHeight="12.75" x14ac:dyDescent="0.2"/>
  <cols>
    <col min="1" max="1" width="12.83203125" customWidth="1"/>
    <col min="2" max="2" width="50.83203125" customWidth="1"/>
    <col min="3" max="3" width="12.83203125" customWidth="1"/>
  </cols>
  <sheetData>
    <row r="1" spans="1:3" ht="21.95" customHeight="1" x14ac:dyDescent="0.2"/>
    <row r="2" spans="1:3" ht="21" x14ac:dyDescent="0.2">
      <c r="A2" s="21"/>
      <c r="B2" s="195" t="s">
        <v>149</v>
      </c>
      <c r="C2" s="197"/>
    </row>
    <row r="3" spans="1:3" ht="21" x14ac:dyDescent="0.35">
      <c r="B3" s="2"/>
      <c r="C3" s="30"/>
    </row>
    <row r="4" spans="1:3" ht="21" x14ac:dyDescent="0.35">
      <c r="B4" s="2" t="s">
        <v>423</v>
      </c>
      <c r="C4" s="30">
        <v>20</v>
      </c>
    </row>
    <row r="5" spans="1:3" ht="21" x14ac:dyDescent="0.35">
      <c r="B5" s="2" t="s">
        <v>151</v>
      </c>
      <c r="C5" s="30">
        <v>17</v>
      </c>
    </row>
    <row r="6" spans="1:3" ht="21" x14ac:dyDescent="0.35">
      <c r="B6" s="2" t="s">
        <v>164</v>
      </c>
      <c r="C6" s="30">
        <v>21</v>
      </c>
    </row>
    <row r="7" spans="1:3" ht="21" x14ac:dyDescent="0.35">
      <c r="B7" s="2" t="s">
        <v>152</v>
      </c>
      <c r="C7" s="30">
        <v>20</v>
      </c>
    </row>
    <row r="8" spans="1:3" ht="21" x14ac:dyDescent="0.35">
      <c r="B8" s="2" t="s">
        <v>150</v>
      </c>
      <c r="C8" s="30">
        <v>12</v>
      </c>
    </row>
    <row r="9" spans="1:3" ht="21" x14ac:dyDescent="0.35">
      <c r="B9" s="2" t="s">
        <v>153</v>
      </c>
      <c r="C9" s="30">
        <v>13</v>
      </c>
    </row>
    <row r="10" spans="1:3" ht="21" x14ac:dyDescent="0.35">
      <c r="B10" s="2" t="s">
        <v>165</v>
      </c>
      <c r="C10" s="30">
        <v>18</v>
      </c>
    </row>
    <row r="11" spans="1:3" ht="21" x14ac:dyDescent="0.35">
      <c r="B11" s="2" t="s">
        <v>732</v>
      </c>
      <c r="C11" s="30">
        <v>20</v>
      </c>
    </row>
    <row r="12" spans="1:3" ht="21" x14ac:dyDescent="0.35">
      <c r="B12" s="2" t="s">
        <v>160</v>
      </c>
      <c r="C12" s="30">
        <v>15</v>
      </c>
    </row>
    <row r="13" spans="1:3" ht="21" x14ac:dyDescent="0.35">
      <c r="B13" s="2" t="s">
        <v>154</v>
      </c>
      <c r="C13" s="30">
        <v>17</v>
      </c>
    </row>
    <row r="14" spans="1:3" ht="21" x14ac:dyDescent="0.35">
      <c r="B14" s="2" t="s">
        <v>263</v>
      </c>
      <c r="C14" s="30">
        <v>13</v>
      </c>
    </row>
    <row r="15" spans="1:3" ht="21" x14ac:dyDescent="0.35">
      <c r="B15" s="2" t="s">
        <v>262</v>
      </c>
      <c r="C15" s="30">
        <v>15</v>
      </c>
    </row>
    <row r="16" spans="1:3" ht="21" x14ac:dyDescent="0.35">
      <c r="B16" s="2"/>
      <c r="C16" s="30"/>
    </row>
    <row r="17" spans="2:3" ht="21" x14ac:dyDescent="0.35">
      <c r="B17" s="2" t="s">
        <v>155</v>
      </c>
      <c r="C17" s="30">
        <v>17</v>
      </c>
    </row>
    <row r="18" spans="2:3" ht="21" x14ac:dyDescent="0.35">
      <c r="B18" s="2" t="s">
        <v>167</v>
      </c>
      <c r="C18" s="30">
        <v>41</v>
      </c>
    </row>
    <row r="19" spans="2:3" ht="21" x14ac:dyDescent="0.35">
      <c r="B19" s="2" t="s">
        <v>264</v>
      </c>
      <c r="C19" s="30">
        <v>21</v>
      </c>
    </row>
    <row r="20" spans="2:3" ht="21" x14ac:dyDescent="0.35">
      <c r="B20" s="2" t="s">
        <v>162</v>
      </c>
      <c r="C20" s="30">
        <v>3</v>
      </c>
    </row>
    <row r="21" spans="2:3" ht="21" x14ac:dyDescent="0.35">
      <c r="B21" s="2" t="s">
        <v>159</v>
      </c>
      <c r="C21" s="30">
        <v>12</v>
      </c>
    </row>
    <row r="22" spans="2:3" ht="21" x14ac:dyDescent="0.35">
      <c r="B22" s="2" t="s">
        <v>158</v>
      </c>
      <c r="C22" s="30">
        <v>3</v>
      </c>
    </row>
    <row r="23" spans="2:3" ht="21" x14ac:dyDescent="0.35">
      <c r="B23" s="2" t="s">
        <v>424</v>
      </c>
      <c r="C23" s="30">
        <v>14</v>
      </c>
    </row>
    <row r="24" spans="2:3" ht="21" x14ac:dyDescent="0.35">
      <c r="B24" s="2" t="s">
        <v>425</v>
      </c>
      <c r="C24" s="30">
        <v>90</v>
      </c>
    </row>
    <row r="25" spans="2:3" ht="21" x14ac:dyDescent="0.35">
      <c r="B25" s="2" t="s">
        <v>156</v>
      </c>
      <c r="C25" s="30">
        <v>19</v>
      </c>
    </row>
    <row r="26" spans="2:3" ht="21" x14ac:dyDescent="0.35">
      <c r="B26" s="2" t="s">
        <v>157</v>
      </c>
      <c r="C26" s="30">
        <v>10</v>
      </c>
    </row>
    <row r="27" spans="2:3" ht="21" x14ac:dyDescent="0.35">
      <c r="B27" s="2" t="s">
        <v>166</v>
      </c>
      <c r="C27" s="30">
        <v>42</v>
      </c>
    </row>
    <row r="28" spans="2:3" ht="21" x14ac:dyDescent="0.35">
      <c r="B28" s="2"/>
      <c r="C28" s="30"/>
    </row>
    <row r="29" spans="2:3" ht="21" x14ac:dyDescent="0.35">
      <c r="B29" s="2"/>
      <c r="C29" s="30"/>
    </row>
  </sheetData>
  <mergeCells count="1">
    <mergeCell ref="B2:C2"/>
  </mergeCells>
  <pageMargins left="0" right="0" top="0" bottom="0" header="0" footer="0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baseColWidth="10" defaultRowHeight="21" x14ac:dyDescent="0.35"/>
  <cols>
    <col min="1" max="1" width="12.83203125" style="1" customWidth="1"/>
    <col min="2" max="2" width="50.83203125" style="1" customWidth="1"/>
    <col min="3" max="3" width="12.83203125" style="1" customWidth="1"/>
    <col min="4" max="16384" width="12" style="1"/>
  </cols>
  <sheetData>
    <row r="1" spans="1:3" ht="21.95" customHeight="1" x14ac:dyDescent="0.35"/>
    <row r="2" spans="1:3" x14ac:dyDescent="0.35">
      <c r="A2" s="36"/>
      <c r="B2" s="180" t="s">
        <v>231</v>
      </c>
      <c r="C2" s="180"/>
    </row>
    <row r="3" spans="1:3" x14ac:dyDescent="0.35">
      <c r="B3" s="2" t="s">
        <v>234</v>
      </c>
      <c r="C3" s="30">
        <v>35</v>
      </c>
    </row>
    <row r="4" spans="1:3" x14ac:dyDescent="0.35">
      <c r="B4" s="2" t="s">
        <v>235</v>
      </c>
      <c r="C4" s="30">
        <v>35</v>
      </c>
    </row>
    <row r="5" spans="1:3" x14ac:dyDescent="0.35">
      <c r="B5" s="2" t="s">
        <v>232</v>
      </c>
      <c r="C5" s="30">
        <v>120</v>
      </c>
    </row>
    <row r="6" spans="1:3" x14ac:dyDescent="0.35">
      <c r="B6" s="2" t="s">
        <v>233</v>
      </c>
      <c r="C6" s="30">
        <v>150</v>
      </c>
    </row>
    <row r="7" spans="1:3" x14ac:dyDescent="0.35">
      <c r="B7" s="2" t="s">
        <v>266</v>
      </c>
      <c r="C7" s="30">
        <v>270</v>
      </c>
    </row>
    <row r="8" spans="1:3" x14ac:dyDescent="0.35">
      <c r="B8" s="2"/>
      <c r="C8" s="30"/>
    </row>
    <row r="9" spans="1:3" x14ac:dyDescent="0.35">
      <c r="B9" s="2" t="s">
        <v>495</v>
      </c>
      <c r="C9" s="220">
        <v>90</v>
      </c>
    </row>
    <row r="10" spans="1:3" x14ac:dyDescent="0.35">
      <c r="B10" s="2" t="s">
        <v>265</v>
      </c>
      <c r="C10" s="222"/>
    </row>
    <row r="11" spans="1:3" x14ac:dyDescent="0.35">
      <c r="B11" s="2"/>
      <c r="C11" s="30"/>
    </row>
    <row r="12" spans="1:3" x14ac:dyDescent="0.35">
      <c r="B12" s="2" t="s">
        <v>236</v>
      </c>
      <c r="C12" s="30">
        <v>350</v>
      </c>
    </row>
    <row r="13" spans="1:3" x14ac:dyDescent="0.35">
      <c r="B13" s="2"/>
      <c r="C13" s="30"/>
    </row>
    <row r="14" spans="1:3" x14ac:dyDescent="0.35">
      <c r="B14" s="2" t="s">
        <v>238</v>
      </c>
      <c r="C14" s="220">
        <v>50</v>
      </c>
    </row>
    <row r="15" spans="1:3" x14ac:dyDescent="0.35">
      <c r="B15" s="2" t="s">
        <v>237</v>
      </c>
      <c r="C15" s="221"/>
    </row>
    <row r="16" spans="1:3" x14ac:dyDescent="0.35">
      <c r="B16" s="2" t="s">
        <v>241</v>
      </c>
      <c r="C16" s="221"/>
    </row>
    <row r="17" spans="2:3" x14ac:dyDescent="0.35">
      <c r="B17" s="2" t="s">
        <v>239</v>
      </c>
      <c r="C17" s="221"/>
    </row>
    <row r="18" spans="2:3" x14ac:dyDescent="0.35">
      <c r="B18" s="2" t="s">
        <v>240</v>
      </c>
      <c r="C18" s="221"/>
    </row>
    <row r="19" spans="2:3" x14ac:dyDescent="0.35">
      <c r="B19" s="2" t="s">
        <v>242</v>
      </c>
      <c r="C19" s="221"/>
    </row>
    <row r="20" spans="2:3" x14ac:dyDescent="0.35">
      <c r="B20" s="2" t="s">
        <v>243</v>
      </c>
      <c r="C20" s="222"/>
    </row>
  </sheetData>
  <mergeCells count="3">
    <mergeCell ref="B2:C2"/>
    <mergeCell ref="C14:C20"/>
    <mergeCell ref="C9:C10"/>
  </mergeCells>
  <pageMargins left="0" right="0" top="0" bottom="0" header="0" footer="0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C5" sqref="C5"/>
    </sheetView>
  </sheetViews>
  <sheetFormatPr baseColWidth="10" defaultRowHeight="12.75" x14ac:dyDescent="0.2"/>
  <cols>
    <col min="1" max="1" width="15.83203125" customWidth="1"/>
    <col min="2" max="2" width="60.83203125" customWidth="1"/>
  </cols>
  <sheetData>
    <row r="1" spans="2:3" ht="18" customHeight="1" x14ac:dyDescent="0.2"/>
    <row r="2" spans="2:3" s="18" customFormat="1" ht="18" customHeight="1" x14ac:dyDescent="0.2">
      <c r="B2" s="223" t="s">
        <v>306</v>
      </c>
      <c r="C2" s="223"/>
    </row>
    <row r="3" spans="2:3" ht="18" customHeight="1" x14ac:dyDescent="0.35">
      <c r="B3" s="81" t="s">
        <v>307</v>
      </c>
      <c r="C3" s="70">
        <v>15</v>
      </c>
    </row>
    <row r="4" spans="2:3" ht="18" customHeight="1" x14ac:dyDescent="0.35">
      <c r="B4" s="2" t="s">
        <v>308</v>
      </c>
      <c r="C4" s="30">
        <v>35</v>
      </c>
    </row>
    <row r="5" spans="2:3" ht="18" customHeight="1" x14ac:dyDescent="0.35">
      <c r="B5" s="2" t="s">
        <v>309</v>
      </c>
      <c r="C5" s="30">
        <v>35</v>
      </c>
    </row>
    <row r="6" spans="2:3" ht="18" customHeight="1" x14ac:dyDescent="0.35">
      <c r="B6" s="2" t="s">
        <v>310</v>
      </c>
      <c r="C6" s="30">
        <v>40</v>
      </c>
    </row>
    <row r="7" spans="2:3" ht="18" customHeight="1" x14ac:dyDescent="0.35">
      <c r="B7" s="2" t="s">
        <v>311</v>
      </c>
      <c r="C7" s="30">
        <v>45</v>
      </c>
    </row>
    <row r="8" spans="2:3" ht="18" customHeight="1" x14ac:dyDescent="0.35">
      <c r="B8" s="2" t="s">
        <v>312</v>
      </c>
      <c r="C8" s="30">
        <v>50</v>
      </c>
    </row>
    <row r="9" spans="2:3" ht="18" customHeight="1" x14ac:dyDescent="0.35">
      <c r="B9" s="2"/>
      <c r="C9" s="30"/>
    </row>
    <row r="10" spans="2:3" ht="18" customHeight="1" x14ac:dyDescent="0.35">
      <c r="B10" s="2" t="s">
        <v>313</v>
      </c>
      <c r="C10" s="30">
        <v>45</v>
      </c>
    </row>
    <row r="11" spans="2:3" ht="18" customHeight="1" x14ac:dyDescent="0.35">
      <c r="B11" s="2"/>
      <c r="C11" s="30"/>
    </row>
    <row r="12" spans="2:3" ht="18" customHeight="1" x14ac:dyDescent="0.35">
      <c r="B12" s="2" t="s">
        <v>349</v>
      </c>
      <c r="C12" s="30">
        <v>12</v>
      </c>
    </row>
    <row r="13" spans="2:3" ht="18" customHeight="1" x14ac:dyDescent="0.35">
      <c r="B13" s="2" t="s">
        <v>394</v>
      </c>
      <c r="C13" s="30">
        <v>15</v>
      </c>
    </row>
    <row r="14" spans="2:3" ht="18" customHeight="1" x14ac:dyDescent="0.35">
      <c r="B14" s="2" t="s">
        <v>396</v>
      </c>
      <c r="C14" s="30">
        <v>40</v>
      </c>
    </row>
    <row r="15" spans="2:3" ht="18" customHeight="1" x14ac:dyDescent="0.35">
      <c r="B15" s="2" t="s">
        <v>314</v>
      </c>
      <c r="C15" s="30">
        <v>40</v>
      </c>
    </row>
    <row r="16" spans="2:3" ht="18" customHeight="1" x14ac:dyDescent="0.35">
      <c r="B16" s="2" t="s">
        <v>315</v>
      </c>
      <c r="C16" s="30">
        <v>40</v>
      </c>
    </row>
    <row r="17" spans="1:4" ht="18" customHeight="1" x14ac:dyDescent="0.35">
      <c r="B17" s="2" t="s">
        <v>316</v>
      </c>
      <c r="C17" s="30">
        <v>45</v>
      </c>
    </row>
    <row r="18" spans="1:4" ht="18" customHeight="1" x14ac:dyDescent="0.35">
      <c r="B18" s="2" t="s">
        <v>397</v>
      </c>
      <c r="C18" s="30">
        <v>45</v>
      </c>
    </row>
    <row r="19" spans="1:4" ht="18" customHeight="1" x14ac:dyDescent="0.35">
      <c r="B19" s="2"/>
      <c r="C19" s="30"/>
    </row>
    <row r="20" spans="1:4" ht="18" customHeight="1" x14ac:dyDescent="0.35">
      <c r="B20" s="2" t="s">
        <v>317</v>
      </c>
      <c r="C20" s="30">
        <v>15</v>
      </c>
    </row>
    <row r="21" spans="1:4" ht="18" customHeight="1" x14ac:dyDescent="0.35">
      <c r="B21" s="2" t="s">
        <v>318</v>
      </c>
      <c r="C21" s="30">
        <v>35</v>
      </c>
    </row>
    <row r="22" spans="1:4" ht="18" customHeight="1" x14ac:dyDescent="0.35">
      <c r="B22" s="2"/>
      <c r="C22" s="30"/>
    </row>
    <row r="23" spans="1:4" ht="18" customHeight="1" x14ac:dyDescent="0.35">
      <c r="B23" s="2" t="s">
        <v>356</v>
      </c>
      <c r="C23" s="30">
        <v>5</v>
      </c>
    </row>
    <row r="24" spans="1:4" ht="18" customHeight="1" x14ac:dyDescent="0.35">
      <c r="A24" s="54"/>
      <c r="B24" s="55"/>
      <c r="C24" s="56"/>
      <c r="D24" s="54"/>
    </row>
    <row r="25" spans="1:4" ht="18" customHeight="1" x14ac:dyDescent="0.2">
      <c r="B25" s="223" t="s">
        <v>350</v>
      </c>
      <c r="C25" s="223" t="e">
        <v>#REF!</v>
      </c>
    </row>
    <row r="26" spans="1:4" ht="18" customHeight="1" x14ac:dyDescent="0.35">
      <c r="B26" s="2" t="s">
        <v>355</v>
      </c>
      <c r="C26" s="30">
        <v>20</v>
      </c>
    </row>
    <row r="27" spans="1:4" ht="18" customHeight="1" x14ac:dyDescent="0.35">
      <c r="B27" s="2" t="s">
        <v>354</v>
      </c>
      <c r="C27" s="30">
        <v>25</v>
      </c>
    </row>
    <row r="28" spans="1:4" ht="18" customHeight="1" x14ac:dyDescent="0.35">
      <c r="B28" s="2" t="s">
        <v>353</v>
      </c>
      <c r="C28" s="30">
        <v>25</v>
      </c>
    </row>
    <row r="29" spans="1:4" ht="18" customHeight="1" x14ac:dyDescent="0.35">
      <c r="B29" s="2" t="s">
        <v>352</v>
      </c>
      <c r="C29" s="30">
        <v>35</v>
      </c>
    </row>
    <row r="30" spans="1:4" ht="18" customHeight="1" x14ac:dyDescent="0.35">
      <c r="B30" s="2" t="s">
        <v>351</v>
      </c>
      <c r="C30" s="30">
        <v>50</v>
      </c>
    </row>
    <row r="31" spans="1:4" ht="18" customHeight="1" x14ac:dyDescent="0.35">
      <c r="A31" s="54"/>
      <c r="B31" s="55"/>
      <c r="C31" s="56"/>
      <c r="D31" s="54"/>
    </row>
    <row r="32" spans="1:4" ht="18" customHeight="1" x14ac:dyDescent="0.2">
      <c r="B32" s="223" t="s">
        <v>319</v>
      </c>
      <c r="C32" s="223" t="e">
        <v>#REF!</v>
      </c>
    </row>
    <row r="33" spans="1:4" ht="18" customHeight="1" x14ac:dyDescent="0.35">
      <c r="B33" s="2" t="s">
        <v>320</v>
      </c>
      <c r="C33" s="30">
        <v>15</v>
      </c>
    </row>
    <row r="34" spans="1:4" ht="18" customHeight="1" x14ac:dyDescent="0.35">
      <c r="B34" s="2" t="s">
        <v>321</v>
      </c>
      <c r="C34" s="30">
        <v>20</v>
      </c>
    </row>
    <row r="35" spans="1:4" ht="18" customHeight="1" x14ac:dyDescent="0.35">
      <c r="B35" s="2" t="s">
        <v>322</v>
      </c>
      <c r="C35" s="30">
        <v>20</v>
      </c>
    </row>
    <row r="36" spans="1:4" ht="18" customHeight="1" x14ac:dyDescent="0.35">
      <c r="A36" s="54"/>
      <c r="B36" s="55"/>
      <c r="C36" s="56"/>
      <c r="D36" s="54"/>
    </row>
    <row r="37" spans="1:4" ht="18" customHeight="1" x14ac:dyDescent="0.2">
      <c r="A37" s="54"/>
      <c r="B37" s="223" t="s">
        <v>626</v>
      </c>
      <c r="C37" s="223" t="e">
        <v>#REF!</v>
      </c>
      <c r="D37" s="54"/>
    </row>
    <row r="38" spans="1:4" ht="18" customHeight="1" x14ac:dyDescent="0.35">
      <c r="A38" s="54"/>
      <c r="B38" s="2" t="s">
        <v>631</v>
      </c>
      <c r="C38" s="30">
        <v>5</v>
      </c>
      <c r="D38" s="54"/>
    </row>
    <row r="39" spans="1:4" ht="18" customHeight="1" x14ac:dyDescent="0.35">
      <c r="A39" s="54"/>
      <c r="B39" s="2" t="s">
        <v>629</v>
      </c>
      <c r="C39" s="30">
        <v>4</v>
      </c>
      <c r="D39" s="54"/>
    </row>
    <row r="40" spans="1:4" ht="18" customHeight="1" x14ac:dyDescent="0.35">
      <c r="A40" s="54"/>
      <c r="B40" s="2" t="s">
        <v>627</v>
      </c>
      <c r="C40" s="30">
        <v>30</v>
      </c>
      <c r="D40" s="54"/>
    </row>
    <row r="41" spans="1:4" ht="18" customHeight="1" x14ac:dyDescent="0.35">
      <c r="A41" s="54"/>
      <c r="B41" s="2" t="s">
        <v>628</v>
      </c>
      <c r="C41" s="30">
        <v>70</v>
      </c>
      <c r="D41" s="54"/>
    </row>
    <row r="42" spans="1:4" ht="21.95" customHeight="1" x14ac:dyDescent="0.35">
      <c r="A42" s="54"/>
      <c r="B42" s="55"/>
      <c r="C42" s="56"/>
      <c r="D42" s="54"/>
    </row>
    <row r="43" spans="1:4" ht="21.95" customHeight="1" x14ac:dyDescent="0.35">
      <c r="A43" s="54"/>
      <c r="B43" s="55"/>
      <c r="C43" s="56"/>
      <c r="D43" s="54"/>
    </row>
    <row r="44" spans="1:4" ht="21.95" customHeight="1" x14ac:dyDescent="0.35">
      <c r="A44" s="54"/>
      <c r="B44" s="55"/>
      <c r="C44" s="56"/>
      <c r="D44" s="54"/>
    </row>
    <row r="45" spans="1:4" ht="21.95" customHeight="1" x14ac:dyDescent="0.35">
      <c r="A45" s="54"/>
      <c r="B45" s="55"/>
      <c r="C45" s="56"/>
      <c r="D45" s="54"/>
    </row>
    <row r="46" spans="1:4" ht="21.95" customHeight="1" x14ac:dyDescent="0.35">
      <c r="A46" s="54"/>
      <c r="B46" s="55"/>
      <c r="C46" s="56"/>
      <c r="D46" s="54"/>
    </row>
    <row r="47" spans="1:4" ht="21.95" customHeight="1" x14ac:dyDescent="0.35">
      <c r="A47" s="54"/>
      <c r="B47" s="55"/>
      <c r="C47" s="56"/>
      <c r="D47" s="54"/>
    </row>
    <row r="48" spans="1:4" ht="21.95" customHeight="1" x14ac:dyDescent="0.35">
      <c r="A48" s="54"/>
      <c r="B48" s="55"/>
      <c r="C48" s="56"/>
      <c r="D48" s="54"/>
    </row>
    <row r="49" spans="1:4" ht="21.95" customHeight="1" x14ac:dyDescent="0.35">
      <c r="A49" s="54"/>
      <c r="B49" s="55"/>
      <c r="C49" s="56"/>
      <c r="D49" s="54"/>
    </row>
    <row r="50" spans="1:4" ht="21.95" customHeight="1" x14ac:dyDescent="0.35">
      <c r="A50" s="54"/>
      <c r="B50" s="55"/>
      <c r="C50" s="56"/>
      <c r="D50" s="54"/>
    </row>
    <row r="51" spans="1:4" ht="21.95" customHeight="1" x14ac:dyDescent="0.35">
      <c r="A51" s="54"/>
      <c r="B51" s="55"/>
      <c r="C51" s="56"/>
      <c r="D51" s="54"/>
    </row>
    <row r="52" spans="1:4" ht="21.95" customHeight="1" x14ac:dyDescent="0.35">
      <c r="A52" s="54"/>
      <c r="B52" s="55"/>
      <c r="C52" s="56"/>
      <c r="D52" s="54"/>
    </row>
    <row r="53" spans="1:4" ht="21.95" customHeight="1" x14ac:dyDescent="0.35">
      <c r="A53" s="54"/>
      <c r="B53" s="55"/>
      <c r="C53" s="56"/>
      <c r="D53" s="54"/>
    </row>
    <row r="54" spans="1:4" ht="21.95" customHeight="1" x14ac:dyDescent="0.35">
      <c r="A54" s="54"/>
      <c r="B54" s="55"/>
      <c r="C54" s="56"/>
      <c r="D54" s="54"/>
    </row>
    <row r="55" spans="1:4" ht="21.95" customHeight="1" x14ac:dyDescent="0.35">
      <c r="A55" s="54"/>
      <c r="B55" s="55"/>
      <c r="C55" s="56"/>
      <c r="D55" s="54"/>
    </row>
    <row r="56" spans="1:4" ht="21.95" customHeight="1" x14ac:dyDescent="0.35">
      <c r="A56" s="54"/>
      <c r="B56" s="55"/>
      <c r="C56" s="56"/>
      <c r="D56" s="54"/>
    </row>
    <row r="57" spans="1:4" ht="21.95" customHeight="1" x14ac:dyDescent="0.35">
      <c r="A57" s="54"/>
      <c r="B57" s="55"/>
      <c r="C57" s="56"/>
      <c r="D57" s="54"/>
    </row>
    <row r="58" spans="1:4" ht="21.95" customHeight="1" x14ac:dyDescent="0.35">
      <c r="A58" s="54"/>
      <c r="B58" s="55"/>
      <c r="C58" s="56"/>
      <c r="D58" s="54"/>
    </row>
    <row r="59" spans="1:4" ht="21.95" customHeight="1" x14ac:dyDescent="0.35">
      <c r="A59" s="54"/>
      <c r="B59" s="55"/>
      <c r="C59" s="56"/>
      <c r="D59" s="54"/>
    </row>
    <row r="60" spans="1:4" ht="21.95" customHeight="1" x14ac:dyDescent="0.35">
      <c r="A60" s="54"/>
      <c r="B60" s="55"/>
      <c r="C60" s="56"/>
      <c r="D60" s="54"/>
    </row>
    <row r="61" spans="1:4" ht="21.95" customHeight="1" x14ac:dyDescent="0.35">
      <c r="A61" s="54"/>
      <c r="B61" s="55"/>
      <c r="C61" s="56"/>
      <c r="D61" s="54"/>
    </row>
    <row r="62" spans="1:4" ht="21.95" customHeight="1" x14ac:dyDescent="0.35">
      <c r="A62" s="54"/>
      <c r="B62" s="55"/>
      <c r="C62" s="56"/>
      <c r="D62" s="54"/>
    </row>
    <row r="63" spans="1:4" ht="21.95" customHeight="1" x14ac:dyDescent="0.35">
      <c r="A63" s="54"/>
      <c r="B63" s="55"/>
      <c r="C63" s="56"/>
      <c r="D63" s="54"/>
    </row>
    <row r="64" spans="1:4" ht="21.95" customHeight="1" x14ac:dyDescent="0.35">
      <c r="A64" s="54"/>
      <c r="B64" s="55"/>
      <c r="C64" s="56"/>
      <c r="D64" s="54"/>
    </row>
    <row r="65" spans="1:4" ht="21.95" customHeight="1" x14ac:dyDescent="0.35">
      <c r="A65" s="54"/>
      <c r="B65" s="55"/>
      <c r="C65" s="56"/>
      <c r="D65" s="54"/>
    </row>
    <row r="66" spans="1:4" ht="21.95" customHeight="1" x14ac:dyDescent="0.35">
      <c r="A66" s="54"/>
      <c r="B66" s="55"/>
      <c r="C66" s="56"/>
      <c r="D66" s="54"/>
    </row>
    <row r="67" spans="1:4" ht="21.95" customHeight="1" x14ac:dyDescent="0.35">
      <c r="A67" s="54"/>
      <c r="B67" s="55"/>
      <c r="C67" s="56"/>
      <c r="D67" s="54"/>
    </row>
    <row r="68" spans="1:4" ht="21.95" customHeight="1" x14ac:dyDescent="0.35">
      <c r="A68" s="54"/>
      <c r="B68" s="55"/>
      <c r="C68" s="56"/>
      <c r="D68" s="54"/>
    </row>
    <row r="69" spans="1:4" ht="21.95" customHeight="1" x14ac:dyDescent="0.35">
      <c r="A69" s="54"/>
      <c r="B69" s="55"/>
      <c r="C69" s="56"/>
      <c r="D69" s="54"/>
    </row>
    <row r="70" spans="1:4" ht="21.95" customHeight="1" x14ac:dyDescent="0.35">
      <c r="A70" s="54"/>
      <c r="B70" s="55"/>
      <c r="C70" s="56"/>
      <c r="D70" s="54"/>
    </row>
    <row r="71" spans="1:4" ht="21.95" customHeight="1" x14ac:dyDescent="0.35">
      <c r="A71" s="54"/>
      <c r="B71" s="55"/>
      <c r="C71" s="56"/>
      <c r="D71" s="54"/>
    </row>
    <row r="72" spans="1:4" ht="21.95" customHeight="1" x14ac:dyDescent="0.35">
      <c r="A72" s="54"/>
      <c r="B72" s="55"/>
      <c r="C72" s="56"/>
      <c r="D72" s="54"/>
    </row>
    <row r="73" spans="1:4" ht="21.95" customHeight="1" x14ac:dyDescent="0.35">
      <c r="A73" s="54"/>
      <c r="B73" s="55"/>
      <c r="C73" s="56"/>
      <c r="D73" s="54"/>
    </row>
    <row r="74" spans="1:4" ht="21.95" customHeight="1" x14ac:dyDescent="0.35">
      <c r="A74" s="54"/>
      <c r="B74" s="55"/>
      <c r="C74" s="56"/>
      <c r="D74" s="54"/>
    </row>
    <row r="75" spans="1:4" ht="21.95" customHeight="1" x14ac:dyDescent="0.35">
      <c r="A75" s="54"/>
      <c r="B75" s="55"/>
      <c r="C75" s="56"/>
      <c r="D75" s="54"/>
    </row>
  </sheetData>
  <sortState ref="A38:D41">
    <sortCondition ref="B38:B41"/>
  </sortState>
  <mergeCells count="4">
    <mergeCell ref="B2:C2"/>
    <mergeCell ref="B32:C32"/>
    <mergeCell ref="B25:C25"/>
    <mergeCell ref="B37:C37"/>
  </mergeCells>
  <pageMargins left="0" right="0" top="0" bottom="0" header="0" footer="0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/>
  </sheetViews>
  <sheetFormatPr baseColWidth="10" defaultRowHeight="12.75" x14ac:dyDescent="0.2"/>
  <cols>
    <col min="1" max="1" width="12.83203125" customWidth="1"/>
    <col min="2" max="2" width="65.83203125" customWidth="1"/>
  </cols>
  <sheetData>
    <row r="1" spans="1:3" ht="20.100000000000001" customHeight="1" x14ac:dyDescent="0.2"/>
    <row r="2" spans="1:3" ht="20.100000000000001" customHeight="1" x14ac:dyDescent="0.2">
      <c r="A2" s="21"/>
      <c r="B2" s="195" t="s">
        <v>161</v>
      </c>
      <c r="C2" s="197"/>
    </row>
    <row r="3" spans="1:3" s="141" customFormat="1" ht="15.6" customHeight="1" x14ac:dyDescent="0.3">
      <c r="B3" s="224" t="s">
        <v>169</v>
      </c>
      <c r="C3" s="225"/>
    </row>
    <row r="4" spans="1:3" s="141" customFormat="1" ht="15.6" customHeight="1" x14ac:dyDescent="0.3">
      <c r="B4" s="3" t="s">
        <v>191</v>
      </c>
      <c r="C4" s="31">
        <v>31</v>
      </c>
    </row>
    <row r="5" spans="1:3" s="141" customFormat="1" ht="15.6" customHeight="1" x14ac:dyDescent="0.3">
      <c r="B5" s="3" t="s">
        <v>168</v>
      </c>
      <c r="C5" s="31">
        <v>31</v>
      </c>
    </row>
    <row r="6" spans="1:3" s="141" customFormat="1" ht="15.6" customHeight="1" x14ac:dyDescent="0.3">
      <c r="B6" s="3" t="s">
        <v>181</v>
      </c>
      <c r="C6" s="31">
        <v>0</v>
      </c>
    </row>
    <row r="7" spans="1:3" s="141" customFormat="1" ht="15.6" customHeight="1" x14ac:dyDescent="0.3">
      <c r="B7" s="3" t="s">
        <v>577</v>
      </c>
      <c r="C7" s="31">
        <v>37</v>
      </c>
    </row>
    <row r="8" spans="1:3" s="141" customFormat="1" ht="15.6" customHeight="1" x14ac:dyDescent="0.3">
      <c r="B8" s="3" t="s">
        <v>578</v>
      </c>
      <c r="C8" s="31">
        <v>31</v>
      </c>
    </row>
    <row r="9" spans="1:3" s="141" customFormat="1" ht="15.6" customHeight="1" x14ac:dyDescent="0.3">
      <c r="B9" s="3" t="s">
        <v>579</v>
      </c>
      <c r="C9" s="31">
        <v>78</v>
      </c>
    </row>
    <row r="10" spans="1:3" s="141" customFormat="1" ht="15.6" customHeight="1" x14ac:dyDescent="0.3">
      <c r="B10" s="3" t="s">
        <v>190</v>
      </c>
      <c r="C10" s="31">
        <v>26</v>
      </c>
    </row>
    <row r="11" spans="1:3" s="141" customFormat="1" ht="15.6" customHeight="1" x14ac:dyDescent="0.3">
      <c r="B11" s="3" t="s">
        <v>178</v>
      </c>
      <c r="C11" s="31">
        <v>0</v>
      </c>
    </row>
    <row r="12" spans="1:3" s="141" customFormat="1" ht="15.6" customHeight="1" x14ac:dyDescent="0.3">
      <c r="B12" s="3" t="s">
        <v>590</v>
      </c>
      <c r="C12" s="31">
        <v>31</v>
      </c>
    </row>
    <row r="13" spans="1:3" s="141" customFormat="1" ht="15.6" customHeight="1" x14ac:dyDescent="0.3">
      <c r="B13" s="3" t="s">
        <v>174</v>
      </c>
      <c r="C13" s="31">
        <v>31</v>
      </c>
    </row>
    <row r="14" spans="1:3" s="141" customFormat="1" ht="15.6" customHeight="1" x14ac:dyDescent="0.3">
      <c r="B14" s="3" t="s">
        <v>179</v>
      </c>
      <c r="C14" s="31">
        <v>0</v>
      </c>
    </row>
    <row r="15" spans="1:3" s="141" customFormat="1" ht="15.6" customHeight="1" x14ac:dyDescent="0.3">
      <c r="B15" s="3" t="s">
        <v>525</v>
      </c>
      <c r="C15" s="31">
        <v>0</v>
      </c>
    </row>
    <row r="16" spans="1:3" s="141" customFormat="1" ht="15.6" customHeight="1" x14ac:dyDescent="0.3">
      <c r="B16" s="3" t="s">
        <v>175</v>
      </c>
      <c r="C16" s="31">
        <v>0</v>
      </c>
    </row>
    <row r="17" spans="2:3" s="141" customFormat="1" ht="15.6" customHeight="1" x14ac:dyDescent="0.3">
      <c r="B17" s="3" t="s">
        <v>180</v>
      </c>
      <c r="C17" s="31">
        <v>0</v>
      </c>
    </row>
    <row r="18" spans="2:3" s="141" customFormat="1" ht="15.6" customHeight="1" x14ac:dyDescent="0.3">
      <c r="B18" s="3" t="s">
        <v>176</v>
      </c>
      <c r="C18" s="31">
        <v>0</v>
      </c>
    </row>
    <row r="19" spans="2:3" s="141" customFormat="1" ht="15.6" customHeight="1" x14ac:dyDescent="0.3">
      <c r="B19" s="3" t="s">
        <v>177</v>
      </c>
      <c r="C19" s="31">
        <v>0</v>
      </c>
    </row>
    <row r="20" spans="2:3" s="141" customFormat="1" ht="15.6" customHeight="1" x14ac:dyDescent="0.3">
      <c r="B20" s="3" t="s">
        <v>591</v>
      </c>
      <c r="C20" s="31">
        <v>47</v>
      </c>
    </row>
    <row r="21" spans="2:3" s="141" customFormat="1" ht="15.6" customHeight="1" x14ac:dyDescent="0.3">
      <c r="B21" s="3" t="s">
        <v>592</v>
      </c>
      <c r="C21" s="31">
        <v>17</v>
      </c>
    </row>
    <row r="22" spans="2:3" s="141" customFormat="1" ht="15.6" customHeight="1" x14ac:dyDescent="0.3">
      <c r="B22" s="3" t="s">
        <v>593</v>
      </c>
      <c r="C22" s="31">
        <v>17</v>
      </c>
    </row>
    <row r="23" spans="2:3" s="141" customFormat="1" ht="15.6" customHeight="1" x14ac:dyDescent="0.3">
      <c r="B23" s="224" t="s">
        <v>791</v>
      </c>
      <c r="C23" s="225"/>
    </row>
    <row r="24" spans="2:3" s="141" customFormat="1" ht="15.6" customHeight="1" x14ac:dyDescent="0.3">
      <c r="B24" s="3" t="s">
        <v>173</v>
      </c>
      <c r="C24" s="31">
        <v>18</v>
      </c>
    </row>
    <row r="25" spans="2:3" s="141" customFormat="1" ht="15.6" customHeight="1" x14ac:dyDescent="0.3">
      <c r="B25" s="3" t="s">
        <v>530</v>
      </c>
      <c r="C25" s="31">
        <v>36</v>
      </c>
    </row>
    <row r="26" spans="2:3" s="141" customFormat="1" ht="15.6" customHeight="1" x14ac:dyDescent="0.3">
      <c r="B26" s="3" t="s">
        <v>588</v>
      </c>
      <c r="C26" s="31">
        <v>38</v>
      </c>
    </row>
    <row r="27" spans="2:3" s="141" customFormat="1" ht="15.6" customHeight="1" x14ac:dyDescent="0.3">
      <c r="B27" s="3" t="s">
        <v>589</v>
      </c>
      <c r="C27" s="31">
        <v>18</v>
      </c>
    </row>
    <row r="28" spans="2:3" s="141" customFormat="1" ht="15.6" customHeight="1" x14ac:dyDescent="0.3">
      <c r="B28" s="224" t="s">
        <v>170</v>
      </c>
      <c r="C28" s="225"/>
    </row>
    <row r="29" spans="2:3" s="141" customFormat="1" ht="15.6" customHeight="1" x14ac:dyDescent="0.3">
      <c r="B29" s="3" t="s">
        <v>250</v>
      </c>
      <c r="C29" s="31">
        <v>23</v>
      </c>
    </row>
    <row r="30" spans="2:3" s="141" customFormat="1" ht="15.6" customHeight="1" x14ac:dyDescent="0.3">
      <c r="B30" s="3" t="s">
        <v>267</v>
      </c>
      <c r="C30" s="31">
        <v>53</v>
      </c>
    </row>
    <row r="31" spans="2:3" s="141" customFormat="1" ht="15.6" customHeight="1" x14ac:dyDescent="0.3">
      <c r="B31" s="3" t="s">
        <v>188</v>
      </c>
      <c r="C31" s="31">
        <v>66</v>
      </c>
    </row>
    <row r="32" spans="2:3" s="141" customFormat="1" ht="15.6" customHeight="1" x14ac:dyDescent="0.3">
      <c r="B32" s="3" t="s">
        <v>182</v>
      </c>
      <c r="C32" s="31">
        <v>53</v>
      </c>
    </row>
    <row r="33" spans="2:3" s="141" customFormat="1" ht="15.6" customHeight="1" x14ac:dyDescent="0.3">
      <c r="B33" s="3" t="s">
        <v>186</v>
      </c>
      <c r="C33" s="31">
        <v>76</v>
      </c>
    </row>
    <row r="34" spans="2:3" s="141" customFormat="1" ht="15.6" customHeight="1" x14ac:dyDescent="0.3">
      <c r="B34" s="3" t="s">
        <v>268</v>
      </c>
      <c r="C34" s="31">
        <v>23</v>
      </c>
    </row>
    <row r="35" spans="2:3" s="141" customFormat="1" ht="15.6" customHeight="1" x14ac:dyDescent="0.3">
      <c r="B35" s="3" t="s">
        <v>526</v>
      </c>
      <c r="C35" s="31">
        <v>46</v>
      </c>
    </row>
    <row r="36" spans="2:3" s="141" customFormat="1" ht="15.6" customHeight="1" x14ac:dyDescent="0.3">
      <c r="B36" s="3" t="s">
        <v>189</v>
      </c>
      <c r="C36" s="31">
        <v>23</v>
      </c>
    </row>
    <row r="37" spans="2:3" s="141" customFormat="1" ht="15.6" customHeight="1" x14ac:dyDescent="0.3">
      <c r="B37" s="3" t="s">
        <v>185</v>
      </c>
      <c r="C37" s="31">
        <v>56</v>
      </c>
    </row>
    <row r="38" spans="2:3" s="141" customFormat="1" ht="15.6" customHeight="1" x14ac:dyDescent="0.3">
      <c r="B38" s="3" t="s">
        <v>183</v>
      </c>
      <c r="C38" s="31">
        <v>23</v>
      </c>
    </row>
    <row r="39" spans="2:3" s="141" customFormat="1" ht="15.6" customHeight="1" x14ac:dyDescent="0.3">
      <c r="B39" s="3" t="s">
        <v>184</v>
      </c>
      <c r="C39" s="31">
        <v>56</v>
      </c>
    </row>
    <row r="40" spans="2:3" s="141" customFormat="1" ht="15.6" customHeight="1" x14ac:dyDescent="0.3">
      <c r="B40" s="3" t="s">
        <v>527</v>
      </c>
      <c r="C40" s="31">
        <v>23</v>
      </c>
    </row>
    <row r="41" spans="2:3" s="141" customFormat="1" ht="15.6" customHeight="1" x14ac:dyDescent="0.3">
      <c r="B41" s="3" t="s">
        <v>269</v>
      </c>
      <c r="C41" s="31">
        <v>56</v>
      </c>
    </row>
    <row r="42" spans="2:3" s="141" customFormat="1" ht="15.6" customHeight="1" x14ac:dyDescent="0.3">
      <c r="B42" s="3" t="s">
        <v>528</v>
      </c>
      <c r="C42" s="31">
        <v>23</v>
      </c>
    </row>
    <row r="43" spans="2:3" s="141" customFormat="1" ht="15.6" customHeight="1" x14ac:dyDescent="0.3">
      <c r="B43" s="3" t="s">
        <v>187</v>
      </c>
      <c r="C43" s="31">
        <v>40</v>
      </c>
    </row>
    <row r="44" spans="2:3" s="141" customFormat="1" ht="15.6" customHeight="1" x14ac:dyDescent="0.3">
      <c r="B44" s="3" t="s">
        <v>192</v>
      </c>
      <c r="C44" s="31">
        <v>38</v>
      </c>
    </row>
    <row r="45" spans="2:3" s="141" customFormat="1" ht="15.6" customHeight="1" x14ac:dyDescent="0.3">
      <c r="B45" s="3" t="s">
        <v>193</v>
      </c>
      <c r="C45" s="31">
        <v>38</v>
      </c>
    </row>
    <row r="46" spans="2:3" s="141" customFormat="1" ht="15.6" customHeight="1" x14ac:dyDescent="0.3">
      <c r="B46" s="3" t="s">
        <v>195</v>
      </c>
      <c r="C46" s="31">
        <v>38</v>
      </c>
    </row>
    <row r="47" spans="2:3" s="141" customFormat="1" ht="15.6" customHeight="1" x14ac:dyDescent="0.3">
      <c r="B47" s="3" t="s">
        <v>194</v>
      </c>
      <c r="C47" s="31">
        <v>38</v>
      </c>
    </row>
    <row r="48" spans="2:3" s="141" customFormat="1" ht="15.6" customHeight="1" x14ac:dyDescent="0.3">
      <c r="B48" s="224" t="s">
        <v>196</v>
      </c>
      <c r="C48" s="225"/>
    </row>
    <row r="49" spans="2:3" s="141" customFormat="1" ht="15.6" customHeight="1" x14ac:dyDescent="0.3">
      <c r="B49" s="3" t="s">
        <v>251</v>
      </c>
      <c r="C49" s="31">
        <v>36</v>
      </c>
    </row>
    <row r="50" spans="2:3" s="141" customFormat="1" ht="15.6" customHeight="1" x14ac:dyDescent="0.3">
      <c r="B50" s="3" t="s">
        <v>252</v>
      </c>
      <c r="C50" s="31">
        <v>36</v>
      </c>
    </row>
    <row r="51" spans="2:3" s="141" customFormat="1" ht="15.6" customHeight="1" x14ac:dyDescent="0.3">
      <c r="B51" s="3" t="s">
        <v>253</v>
      </c>
      <c r="C51" s="31">
        <v>42</v>
      </c>
    </row>
    <row r="52" spans="2:3" s="141" customFormat="1" ht="15.6" customHeight="1" x14ac:dyDescent="0.3">
      <c r="B52" s="3" t="s">
        <v>254</v>
      </c>
      <c r="C52" s="31">
        <v>42</v>
      </c>
    </row>
  </sheetData>
  <mergeCells count="5">
    <mergeCell ref="B2:C2"/>
    <mergeCell ref="B3:C3"/>
    <mergeCell ref="B28:C28"/>
    <mergeCell ref="B48:C48"/>
    <mergeCell ref="B23:C23"/>
  </mergeCells>
  <pageMargins left="0" right="0" top="0" bottom="0" header="0" footer="0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9"/>
  <sheetViews>
    <sheetView workbookViewId="0"/>
  </sheetViews>
  <sheetFormatPr baseColWidth="10" defaultRowHeight="21" x14ac:dyDescent="0.35"/>
  <cols>
    <col min="1" max="1" width="12.83203125" style="1" customWidth="1"/>
    <col min="2" max="2" width="35.83203125" style="1" customWidth="1"/>
    <col min="3" max="3" width="25.83203125" style="1" customWidth="1"/>
    <col min="4" max="4" width="12.83203125" style="1" customWidth="1"/>
    <col min="5" max="16384" width="12" style="1"/>
  </cols>
  <sheetData>
    <row r="2" spans="1:4" x14ac:dyDescent="0.35">
      <c r="A2" s="36"/>
      <c r="B2" s="153" t="s">
        <v>163</v>
      </c>
      <c r="C2" s="154"/>
      <c r="D2" s="155"/>
    </row>
    <row r="3" spans="1:4" x14ac:dyDescent="0.35">
      <c r="B3" s="37"/>
      <c r="C3" s="38"/>
      <c r="D3" s="39"/>
    </row>
    <row r="4" spans="1:4" x14ac:dyDescent="0.35">
      <c r="B4" s="226" t="s">
        <v>201</v>
      </c>
      <c r="C4" s="227"/>
      <c r="D4" s="228"/>
    </row>
    <row r="5" spans="1:4" x14ac:dyDescent="0.35">
      <c r="B5" s="3" t="s">
        <v>419</v>
      </c>
      <c r="C5" s="2" t="s">
        <v>197</v>
      </c>
      <c r="D5" s="30">
        <v>4</v>
      </c>
    </row>
    <row r="6" spans="1:4" x14ac:dyDescent="0.35">
      <c r="B6" s="2" t="s">
        <v>212</v>
      </c>
      <c r="C6" s="2" t="s">
        <v>199</v>
      </c>
      <c r="D6" s="30">
        <v>4</v>
      </c>
    </row>
    <row r="7" spans="1:4" x14ac:dyDescent="0.35">
      <c r="B7" s="2" t="s">
        <v>202</v>
      </c>
      <c r="C7" s="2" t="s">
        <v>199</v>
      </c>
      <c r="D7" s="30">
        <v>4</v>
      </c>
    </row>
    <row r="8" spans="1:4" x14ac:dyDescent="0.35">
      <c r="B8" s="2"/>
      <c r="C8" s="2" t="s">
        <v>198</v>
      </c>
      <c r="D8" s="30">
        <v>6</v>
      </c>
    </row>
    <row r="9" spans="1:4" x14ac:dyDescent="0.35">
      <c r="B9" s="2" t="s">
        <v>220</v>
      </c>
      <c r="C9" s="2" t="s">
        <v>221</v>
      </c>
      <c r="D9" s="30">
        <v>6</v>
      </c>
    </row>
    <row r="10" spans="1:4" x14ac:dyDescent="0.35">
      <c r="B10" s="2" t="s">
        <v>214</v>
      </c>
      <c r="C10" s="2" t="s">
        <v>216</v>
      </c>
      <c r="D10" s="30">
        <v>6</v>
      </c>
    </row>
    <row r="11" spans="1:4" x14ac:dyDescent="0.35">
      <c r="B11" s="2" t="s">
        <v>210</v>
      </c>
      <c r="C11" s="2" t="s">
        <v>215</v>
      </c>
      <c r="D11" s="30">
        <v>8</v>
      </c>
    </row>
    <row r="12" spans="1:4" x14ac:dyDescent="0.35">
      <c r="B12" s="2" t="s">
        <v>200</v>
      </c>
      <c r="C12" s="2" t="s">
        <v>217</v>
      </c>
      <c r="D12" s="30">
        <v>8</v>
      </c>
    </row>
    <row r="13" spans="1:4" x14ac:dyDescent="0.35">
      <c r="B13" s="2" t="s">
        <v>218</v>
      </c>
      <c r="C13" s="2" t="s">
        <v>219</v>
      </c>
      <c r="D13" s="30">
        <v>4</v>
      </c>
    </row>
    <row r="15" spans="1:4" x14ac:dyDescent="0.35">
      <c r="B15" s="226" t="s">
        <v>203</v>
      </c>
      <c r="C15" s="227"/>
      <c r="D15" s="228"/>
    </row>
    <row r="16" spans="1:4" x14ac:dyDescent="0.35">
      <c r="B16" s="2"/>
      <c r="C16" s="2" t="s">
        <v>205</v>
      </c>
      <c r="D16" s="30">
        <v>5</v>
      </c>
    </row>
    <row r="17" spans="2:4" x14ac:dyDescent="0.35">
      <c r="B17" s="2" t="s">
        <v>213</v>
      </c>
      <c r="C17" s="2" t="s">
        <v>204</v>
      </c>
      <c r="D17" s="30">
        <v>5</v>
      </c>
    </row>
    <row r="18" spans="2:4" x14ac:dyDescent="0.35">
      <c r="B18" s="2"/>
      <c r="C18" s="2" t="s">
        <v>206</v>
      </c>
      <c r="D18" s="30">
        <v>4</v>
      </c>
    </row>
    <row r="19" spans="2:4" x14ac:dyDescent="0.35">
      <c r="B19" s="2" t="s">
        <v>220</v>
      </c>
      <c r="C19" s="2" t="s">
        <v>595</v>
      </c>
      <c r="D19" s="30">
        <v>6</v>
      </c>
    </row>
    <row r="20" spans="2:4" x14ac:dyDescent="0.35">
      <c r="B20" s="2" t="s">
        <v>214</v>
      </c>
      <c r="C20" s="2" t="s">
        <v>216</v>
      </c>
      <c r="D20" s="30">
        <v>6</v>
      </c>
    </row>
    <row r="21" spans="2:4" x14ac:dyDescent="0.35">
      <c r="B21" s="2" t="s">
        <v>210</v>
      </c>
      <c r="C21" s="2" t="s">
        <v>215</v>
      </c>
      <c r="D21" s="30">
        <v>7</v>
      </c>
    </row>
    <row r="22" spans="2:4" x14ac:dyDescent="0.35">
      <c r="B22" s="2" t="s">
        <v>200</v>
      </c>
      <c r="C22" s="2" t="s">
        <v>207</v>
      </c>
      <c r="D22" s="30">
        <v>8</v>
      </c>
    </row>
    <row r="23" spans="2:4" x14ac:dyDescent="0.35">
      <c r="B23" s="2" t="s">
        <v>211</v>
      </c>
      <c r="C23" s="2" t="s">
        <v>207</v>
      </c>
      <c r="D23" s="30">
        <v>8</v>
      </c>
    </row>
    <row r="24" spans="2:4" x14ac:dyDescent="0.35">
      <c r="B24" s="2" t="s">
        <v>209</v>
      </c>
      <c r="C24" s="2" t="s">
        <v>208</v>
      </c>
      <c r="D24" s="30">
        <v>10</v>
      </c>
    </row>
    <row r="25" spans="2:4" x14ac:dyDescent="0.35">
      <c r="B25" s="2"/>
      <c r="C25" s="2"/>
      <c r="D25" s="2"/>
    </row>
    <row r="26" spans="2:4" x14ac:dyDescent="0.35">
      <c r="B26" s="2" t="s">
        <v>222</v>
      </c>
      <c r="C26" s="2" t="s">
        <v>223</v>
      </c>
      <c r="D26" s="30">
        <v>4</v>
      </c>
    </row>
    <row r="28" spans="2:4" x14ac:dyDescent="0.35">
      <c r="B28" s="226" t="s">
        <v>230</v>
      </c>
      <c r="C28" s="227"/>
      <c r="D28" s="228"/>
    </row>
    <row r="29" spans="2:4" x14ac:dyDescent="0.35">
      <c r="B29" s="229" t="s">
        <v>229</v>
      </c>
      <c r="C29" s="230">
        <v>0</v>
      </c>
      <c r="D29" s="30">
        <v>5</v>
      </c>
    </row>
    <row r="30" spans="2:4" x14ac:dyDescent="0.35">
      <c r="B30" s="229" t="s">
        <v>225</v>
      </c>
      <c r="C30" s="230">
        <v>0</v>
      </c>
      <c r="D30" s="30">
        <v>2</v>
      </c>
    </row>
    <row r="31" spans="2:4" x14ac:dyDescent="0.35">
      <c r="B31" s="229" t="s">
        <v>224</v>
      </c>
      <c r="C31" s="230">
        <v>0</v>
      </c>
      <c r="D31" s="30">
        <v>2</v>
      </c>
    </row>
    <row r="32" spans="2:4" x14ac:dyDescent="0.35">
      <c r="B32" s="229" t="s">
        <v>228</v>
      </c>
      <c r="C32" s="230">
        <v>0</v>
      </c>
      <c r="D32" s="30">
        <v>4</v>
      </c>
    </row>
    <row r="33" spans="2:4" x14ac:dyDescent="0.35">
      <c r="B33" s="229" t="s">
        <v>226</v>
      </c>
      <c r="C33" s="230">
        <v>0</v>
      </c>
      <c r="D33" s="30">
        <v>2</v>
      </c>
    </row>
    <row r="34" spans="2:4" x14ac:dyDescent="0.35">
      <c r="B34" s="229" t="s">
        <v>227</v>
      </c>
      <c r="C34" s="230">
        <v>0</v>
      </c>
      <c r="D34" s="30">
        <v>3</v>
      </c>
    </row>
    <row r="35" spans="2:4" x14ac:dyDescent="0.35">
      <c r="B35" s="229" t="s">
        <v>418</v>
      </c>
      <c r="C35" s="230">
        <v>0</v>
      </c>
      <c r="D35" s="30">
        <v>5</v>
      </c>
    </row>
    <row r="37" spans="2:4" x14ac:dyDescent="0.35">
      <c r="B37" s="226" t="s">
        <v>244</v>
      </c>
      <c r="C37" s="227"/>
      <c r="D37" s="228"/>
    </row>
    <row r="38" spans="2:4" x14ac:dyDescent="0.35">
      <c r="B38" s="4" t="s">
        <v>245</v>
      </c>
      <c r="C38" s="5"/>
      <c r="D38" s="30">
        <v>15</v>
      </c>
    </row>
    <row r="39" spans="2:4" x14ac:dyDescent="0.35">
      <c r="B39" s="4" t="s">
        <v>246</v>
      </c>
      <c r="C39" s="5"/>
      <c r="D39" s="30">
        <v>60</v>
      </c>
    </row>
  </sheetData>
  <mergeCells count="12">
    <mergeCell ref="B30:C30"/>
    <mergeCell ref="B2:D2"/>
    <mergeCell ref="B4:D4"/>
    <mergeCell ref="B15:D15"/>
    <mergeCell ref="B28:D28"/>
    <mergeCell ref="B29:C29"/>
    <mergeCell ref="B37:D37"/>
    <mergeCell ref="B31:C31"/>
    <mergeCell ref="B32:C32"/>
    <mergeCell ref="B33:C33"/>
    <mergeCell ref="B34:C34"/>
    <mergeCell ref="B35:C35"/>
  </mergeCells>
  <pageMargins left="0" right="0" top="0" bottom="0" header="0" footer="0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11" workbookViewId="0">
      <selection activeCell="A24" sqref="A24"/>
    </sheetView>
  </sheetViews>
  <sheetFormatPr baseColWidth="10" defaultRowHeight="21" x14ac:dyDescent="0.35"/>
  <cols>
    <col min="1" max="1" width="12.83203125" style="1" customWidth="1"/>
    <col min="2" max="2" width="75.83203125" style="1" customWidth="1"/>
    <col min="3" max="3" width="12.83203125" style="1" customWidth="1"/>
    <col min="4" max="16384" width="12" style="1"/>
  </cols>
  <sheetData>
    <row r="1" spans="1:3" ht="21.95" customHeight="1" x14ac:dyDescent="0.35"/>
    <row r="2" spans="1:3" x14ac:dyDescent="0.35">
      <c r="A2" s="36"/>
      <c r="B2" s="180" t="s">
        <v>580</v>
      </c>
      <c r="C2" s="180"/>
    </row>
    <row r="3" spans="1:3" x14ac:dyDescent="0.35">
      <c r="B3" s="23" t="s">
        <v>581</v>
      </c>
      <c r="C3" s="30">
        <v>70</v>
      </c>
    </row>
    <row r="4" spans="1:3" x14ac:dyDescent="0.35">
      <c r="B4" s="23" t="s">
        <v>582</v>
      </c>
      <c r="C4" s="30">
        <v>0</v>
      </c>
    </row>
    <row r="5" spans="1:3" x14ac:dyDescent="0.35">
      <c r="B5" s="23" t="s">
        <v>583</v>
      </c>
      <c r="C5" s="30">
        <v>70</v>
      </c>
    </row>
    <row r="7" spans="1:3" x14ac:dyDescent="0.35">
      <c r="B7" s="180" t="s">
        <v>641</v>
      </c>
      <c r="C7" s="180"/>
    </row>
    <row r="8" spans="1:3" x14ac:dyDescent="0.35">
      <c r="B8" s="2" t="s">
        <v>635</v>
      </c>
      <c r="C8" s="30">
        <v>120</v>
      </c>
    </row>
    <row r="9" spans="1:3" x14ac:dyDescent="0.35">
      <c r="B9" s="2" t="s">
        <v>634</v>
      </c>
      <c r="C9" s="30">
        <v>100</v>
      </c>
    </row>
    <row r="10" spans="1:3" x14ac:dyDescent="0.35">
      <c r="B10" s="2" t="s">
        <v>633</v>
      </c>
      <c r="C10" s="30">
        <v>110</v>
      </c>
    </row>
    <row r="11" spans="1:3" x14ac:dyDescent="0.35">
      <c r="B11" s="2" t="s">
        <v>636</v>
      </c>
      <c r="C11" s="30">
        <v>95</v>
      </c>
    </row>
    <row r="12" spans="1:3" x14ac:dyDescent="0.35">
      <c r="B12" s="2"/>
      <c r="C12" s="30"/>
    </row>
    <row r="13" spans="1:3" x14ac:dyDescent="0.35">
      <c r="B13" s="2"/>
      <c r="C13" s="30"/>
    </row>
    <row r="14" spans="1:3" x14ac:dyDescent="0.35">
      <c r="B14" s="2"/>
      <c r="C14" s="30"/>
    </row>
    <row r="16" spans="1:3" x14ac:dyDescent="0.35">
      <c r="B16" s="180" t="s">
        <v>642</v>
      </c>
      <c r="C16" s="180"/>
    </row>
    <row r="17" spans="2:3" x14ac:dyDescent="0.35">
      <c r="B17" s="2" t="s">
        <v>639</v>
      </c>
      <c r="C17" s="30">
        <v>239</v>
      </c>
    </row>
    <row r="18" spans="2:3" x14ac:dyDescent="0.35">
      <c r="B18" s="2" t="s">
        <v>640</v>
      </c>
      <c r="C18" s="30">
        <v>299</v>
      </c>
    </row>
    <row r="20" spans="2:3" x14ac:dyDescent="0.35">
      <c r="B20" s="180" t="s">
        <v>643</v>
      </c>
      <c r="C20" s="180"/>
    </row>
    <row r="21" spans="2:3" x14ac:dyDescent="0.35">
      <c r="B21" s="2" t="s">
        <v>632</v>
      </c>
      <c r="C21" s="30">
        <v>297</v>
      </c>
    </row>
    <row r="22" spans="2:3" x14ac:dyDescent="0.35">
      <c r="B22" s="2" t="s">
        <v>637</v>
      </c>
      <c r="C22" s="30">
        <v>255</v>
      </c>
    </row>
    <row r="23" spans="2:3" x14ac:dyDescent="0.35">
      <c r="B23" s="2" t="s">
        <v>638</v>
      </c>
      <c r="C23" s="30">
        <v>299</v>
      </c>
    </row>
    <row r="24" spans="2:3" x14ac:dyDescent="0.35">
      <c r="B24" s="3" t="s">
        <v>644</v>
      </c>
      <c r="C24" s="30">
        <v>350</v>
      </c>
    </row>
    <row r="25" spans="2:3" x14ac:dyDescent="0.35">
      <c r="B25" s="2"/>
      <c r="C25" s="30"/>
    </row>
    <row r="26" spans="2:3" x14ac:dyDescent="0.35">
      <c r="B26" s="2"/>
      <c r="C26" s="30"/>
    </row>
    <row r="27" spans="2:3" x14ac:dyDescent="0.35">
      <c r="B27" s="2"/>
      <c r="C27" s="30"/>
    </row>
    <row r="28" spans="2:3" x14ac:dyDescent="0.35">
      <c r="B28" s="2"/>
      <c r="C28" s="30"/>
    </row>
  </sheetData>
  <sortState ref="A8:C11">
    <sortCondition ref="B8:B11"/>
  </sortState>
  <mergeCells count="4">
    <mergeCell ref="B2:C2"/>
    <mergeCell ref="B16:C16"/>
    <mergeCell ref="B7:C7"/>
    <mergeCell ref="B20:C20"/>
  </mergeCells>
  <pageMargins left="0.70866141732283472" right="0" top="0" bottom="0" header="0.31496062992125984" footer="0.31496062992125984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baseColWidth="10" defaultRowHeight="21" x14ac:dyDescent="0.35"/>
  <cols>
    <col min="1" max="1" width="12.83203125" style="1" customWidth="1"/>
    <col min="2" max="2" width="50.83203125" style="1" customWidth="1"/>
    <col min="3" max="3" width="12.83203125" style="1" customWidth="1"/>
    <col min="4" max="16384" width="12" style="1"/>
  </cols>
  <sheetData>
    <row r="1" spans="1:3" ht="21.95" customHeight="1" x14ac:dyDescent="0.35"/>
    <row r="2" spans="1:3" x14ac:dyDescent="0.35">
      <c r="A2" s="36"/>
      <c r="B2" s="180" t="s">
        <v>255</v>
      </c>
      <c r="C2" s="180"/>
    </row>
    <row r="3" spans="1:3" x14ac:dyDescent="0.35">
      <c r="B3" s="2" t="s">
        <v>256</v>
      </c>
      <c r="C3" s="30">
        <v>20</v>
      </c>
    </row>
    <row r="4" spans="1:3" x14ac:dyDescent="0.35">
      <c r="B4" s="2" t="s">
        <v>257</v>
      </c>
      <c r="C4" s="30">
        <v>48</v>
      </c>
    </row>
    <row r="5" spans="1:3" x14ac:dyDescent="0.35">
      <c r="B5" s="2" t="s">
        <v>733</v>
      </c>
      <c r="C5" s="30">
        <v>50</v>
      </c>
    </row>
    <row r="6" spans="1:3" x14ac:dyDescent="0.35">
      <c r="B6" s="2" t="s">
        <v>258</v>
      </c>
      <c r="C6" s="30">
        <v>88</v>
      </c>
    </row>
    <row r="7" spans="1:3" x14ac:dyDescent="0.35">
      <c r="B7" s="2" t="s">
        <v>259</v>
      </c>
      <c r="C7" s="30">
        <v>90</v>
      </c>
    </row>
    <row r="8" spans="1:3" x14ac:dyDescent="0.35">
      <c r="B8" s="2" t="s">
        <v>529</v>
      </c>
      <c r="C8" s="30">
        <v>90</v>
      </c>
    </row>
    <row r="9" spans="1:3" x14ac:dyDescent="0.35">
      <c r="B9" s="2"/>
      <c r="C9" s="30"/>
    </row>
    <row r="10" spans="1:3" x14ac:dyDescent="0.35">
      <c r="B10" s="2" t="s">
        <v>260</v>
      </c>
      <c r="C10" s="30">
        <v>14</v>
      </c>
    </row>
    <row r="11" spans="1:3" x14ac:dyDescent="0.35">
      <c r="B11" s="2" t="s">
        <v>261</v>
      </c>
      <c r="C11" s="30">
        <v>87</v>
      </c>
    </row>
    <row r="12" spans="1:3" x14ac:dyDescent="0.35">
      <c r="B12" s="2"/>
      <c r="C12" s="30"/>
    </row>
    <row r="14" spans="1:3" x14ac:dyDescent="0.35">
      <c r="B14" s="180" t="s">
        <v>565</v>
      </c>
      <c r="C14" s="180"/>
    </row>
    <row r="15" spans="1:3" x14ac:dyDescent="0.35">
      <c r="B15" s="2"/>
      <c r="C15" s="30"/>
    </row>
    <row r="16" spans="1:3" x14ac:dyDescent="0.35">
      <c r="B16" s="2" t="s">
        <v>566</v>
      </c>
      <c r="C16" s="30">
        <v>200</v>
      </c>
    </row>
    <row r="17" spans="2:3" x14ac:dyDescent="0.35">
      <c r="B17" s="2"/>
      <c r="C17" s="30"/>
    </row>
    <row r="18" spans="2:3" x14ac:dyDescent="0.35">
      <c r="B18" s="2" t="s">
        <v>601</v>
      </c>
      <c r="C18" s="30">
        <v>55</v>
      </c>
    </row>
    <row r="19" spans="2:3" x14ac:dyDescent="0.35">
      <c r="B19" s="2"/>
      <c r="C19" s="30"/>
    </row>
    <row r="20" spans="2:3" x14ac:dyDescent="0.35">
      <c r="B20" s="2" t="s">
        <v>567</v>
      </c>
      <c r="C20" s="30"/>
    </row>
    <row r="21" spans="2:3" x14ac:dyDescent="0.35">
      <c r="B21" s="2"/>
      <c r="C21" s="30"/>
    </row>
  </sheetData>
  <mergeCells count="2">
    <mergeCell ref="B2:C2"/>
    <mergeCell ref="B14:C14"/>
  </mergeCells>
  <pageMargins left="0.78740157480314965" right="0" top="0" bottom="0" header="0" footer="0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3"/>
  <sheetViews>
    <sheetView workbookViewId="0">
      <selection activeCell="E20" sqref="E20"/>
    </sheetView>
  </sheetViews>
  <sheetFormatPr baseColWidth="10" defaultRowHeight="12.75" x14ac:dyDescent="0.2"/>
  <cols>
    <col min="1" max="1" width="2.83203125" customWidth="1"/>
    <col min="2" max="3" width="25.83203125" customWidth="1"/>
    <col min="4" max="4" width="10.83203125" customWidth="1"/>
    <col min="5" max="5" width="2.83203125" customWidth="1"/>
    <col min="6" max="7" width="20.83203125" customWidth="1"/>
    <col min="8" max="8" width="10.83203125" customWidth="1"/>
  </cols>
  <sheetData>
    <row r="1" spans="2:8" ht="21.95" customHeight="1" x14ac:dyDescent="0.2"/>
    <row r="2" spans="2:8" ht="18.75" x14ac:dyDescent="0.2">
      <c r="B2" s="144" t="s">
        <v>440</v>
      </c>
      <c r="C2" s="145"/>
      <c r="D2" s="145"/>
      <c r="E2" s="145"/>
      <c r="F2" s="145"/>
      <c r="G2" s="145"/>
      <c r="H2" s="146"/>
    </row>
    <row r="3" spans="2:8" s="54" customFormat="1" ht="18.600000000000001" customHeight="1" x14ac:dyDescent="0.3">
      <c r="B3" s="74"/>
      <c r="C3" s="76"/>
      <c r="D3" s="61"/>
    </row>
    <row r="4" spans="2:8" ht="18.600000000000001" customHeight="1" x14ac:dyDescent="0.3">
      <c r="B4" s="165" t="s">
        <v>496</v>
      </c>
      <c r="C4" s="59" t="s">
        <v>450</v>
      </c>
      <c r="D4" s="31">
        <v>28</v>
      </c>
      <c r="F4" s="159" t="s">
        <v>451</v>
      </c>
      <c r="G4" s="58" t="s">
        <v>469</v>
      </c>
      <c r="H4" s="31">
        <v>16</v>
      </c>
    </row>
    <row r="5" spans="2:8" ht="18.600000000000001" customHeight="1" x14ac:dyDescent="0.3">
      <c r="B5" s="166"/>
      <c r="C5" s="59" t="s">
        <v>444</v>
      </c>
      <c r="D5" s="31">
        <v>15</v>
      </c>
      <c r="F5" s="160"/>
      <c r="G5" s="58" t="s">
        <v>443</v>
      </c>
      <c r="H5" s="31">
        <v>29</v>
      </c>
    </row>
    <row r="6" spans="2:8" ht="18.600000000000001" customHeight="1" x14ac:dyDescent="0.3">
      <c r="B6" s="166"/>
      <c r="C6" s="59" t="s">
        <v>445</v>
      </c>
      <c r="D6" s="31">
        <v>5</v>
      </c>
      <c r="F6" s="160"/>
      <c r="G6" s="58" t="s">
        <v>468</v>
      </c>
      <c r="H6" s="31">
        <v>33</v>
      </c>
    </row>
    <row r="7" spans="2:8" ht="18.600000000000001" customHeight="1" x14ac:dyDescent="0.3">
      <c r="B7" s="166"/>
      <c r="C7" s="58" t="s">
        <v>442</v>
      </c>
      <c r="D7" s="31">
        <v>18</v>
      </c>
      <c r="F7" s="160"/>
      <c r="G7" s="58" t="s">
        <v>449</v>
      </c>
      <c r="H7" s="31">
        <v>36</v>
      </c>
    </row>
    <row r="8" spans="2:8" ht="18.600000000000001" customHeight="1" x14ac:dyDescent="0.3">
      <c r="B8" s="167"/>
      <c r="C8" s="58" t="s">
        <v>443</v>
      </c>
      <c r="D8" s="31">
        <v>38</v>
      </c>
      <c r="F8" s="160"/>
      <c r="G8" s="58" t="s">
        <v>453</v>
      </c>
      <c r="H8" s="31">
        <v>39</v>
      </c>
    </row>
    <row r="9" spans="2:8" ht="18.600000000000001" customHeight="1" x14ac:dyDescent="0.3">
      <c r="B9" s="159" t="s">
        <v>441</v>
      </c>
      <c r="C9" s="58" t="s">
        <v>455</v>
      </c>
      <c r="D9" s="31">
        <v>43</v>
      </c>
      <c r="F9" s="160"/>
      <c r="G9" s="113" t="s">
        <v>454</v>
      </c>
      <c r="H9" s="114">
        <v>72</v>
      </c>
    </row>
    <row r="10" spans="2:8" ht="18.600000000000001" customHeight="1" x14ac:dyDescent="0.3">
      <c r="B10" s="160"/>
      <c r="C10" s="58" t="s">
        <v>456</v>
      </c>
      <c r="D10" s="31">
        <v>16</v>
      </c>
      <c r="F10" s="23"/>
      <c r="G10" s="107"/>
      <c r="H10" s="77"/>
    </row>
    <row r="11" spans="2:8" ht="18.600000000000001" customHeight="1" x14ac:dyDescent="0.3">
      <c r="B11" s="160"/>
      <c r="C11" s="58" t="s">
        <v>447</v>
      </c>
      <c r="D11" s="31">
        <v>55</v>
      </c>
      <c r="F11" s="163" t="s">
        <v>795</v>
      </c>
      <c r="G11" s="111" t="s">
        <v>469</v>
      </c>
      <c r="H11" s="75">
        <v>18</v>
      </c>
    </row>
    <row r="12" spans="2:8" ht="18.600000000000001" customHeight="1" x14ac:dyDescent="0.3">
      <c r="B12" s="160"/>
      <c r="C12" s="58" t="s">
        <v>446</v>
      </c>
      <c r="D12" s="31">
        <v>76</v>
      </c>
      <c r="F12" s="163"/>
      <c r="G12" s="11" t="s">
        <v>443</v>
      </c>
      <c r="H12" s="31">
        <v>34</v>
      </c>
    </row>
    <row r="13" spans="2:8" ht="18.600000000000001" customHeight="1" x14ac:dyDescent="0.3">
      <c r="B13" s="160"/>
      <c r="C13" s="58" t="s">
        <v>457</v>
      </c>
      <c r="D13" s="31">
        <v>67</v>
      </c>
      <c r="F13" s="163"/>
      <c r="G13" s="11" t="s">
        <v>452</v>
      </c>
      <c r="H13" s="31">
        <v>58</v>
      </c>
    </row>
    <row r="14" spans="2:8" ht="18.600000000000001" customHeight="1" x14ac:dyDescent="0.3">
      <c r="B14" s="160"/>
      <c r="C14" s="58" t="s">
        <v>458</v>
      </c>
      <c r="D14" s="31">
        <v>89</v>
      </c>
      <c r="F14" s="164"/>
      <c r="G14" s="11" t="s">
        <v>453</v>
      </c>
      <c r="H14" s="31">
        <v>72</v>
      </c>
    </row>
    <row r="15" spans="2:8" ht="18.600000000000001" customHeight="1" x14ac:dyDescent="0.3">
      <c r="B15" s="161"/>
      <c r="C15" s="58" t="s">
        <v>459</v>
      </c>
      <c r="D15" s="31">
        <v>109</v>
      </c>
      <c r="F15" s="23"/>
      <c r="G15" s="107"/>
      <c r="H15" s="77"/>
    </row>
    <row r="16" spans="2:8" ht="18.600000000000001" customHeight="1" x14ac:dyDescent="0.3">
      <c r="B16" s="159" t="s">
        <v>460</v>
      </c>
      <c r="C16" s="58" t="s">
        <v>446</v>
      </c>
      <c r="D16" s="31">
        <v>76</v>
      </c>
      <c r="F16" s="159" t="s">
        <v>470</v>
      </c>
      <c r="G16" s="11" t="s">
        <v>443</v>
      </c>
      <c r="H16" s="31">
        <v>35</v>
      </c>
    </row>
    <row r="17" spans="2:8" ht="18.600000000000001" customHeight="1" x14ac:dyDescent="0.3">
      <c r="B17" s="161"/>
      <c r="C17" s="58" t="s">
        <v>458</v>
      </c>
      <c r="D17" s="31">
        <v>89</v>
      </c>
      <c r="F17" s="161"/>
      <c r="G17" s="11" t="s">
        <v>452</v>
      </c>
      <c r="H17" s="31">
        <v>62</v>
      </c>
    </row>
    <row r="18" spans="2:8" ht="18.600000000000001" customHeight="1" x14ac:dyDescent="0.3">
      <c r="B18" s="159" t="s">
        <v>461</v>
      </c>
      <c r="C18" s="58" t="s">
        <v>446</v>
      </c>
      <c r="D18" s="31">
        <v>76</v>
      </c>
      <c r="F18" s="74"/>
      <c r="G18" s="74"/>
      <c r="H18" s="61"/>
    </row>
    <row r="19" spans="2:8" ht="18.600000000000001" customHeight="1" x14ac:dyDescent="0.3">
      <c r="B19" s="160"/>
      <c r="C19" s="58" t="s">
        <v>457</v>
      </c>
      <c r="D19" s="31">
        <v>67</v>
      </c>
      <c r="F19" s="74"/>
      <c r="G19" s="74"/>
      <c r="H19" s="61"/>
    </row>
    <row r="20" spans="2:8" ht="18.600000000000001" customHeight="1" x14ac:dyDescent="0.3">
      <c r="B20" s="161"/>
      <c r="C20" s="58" t="s">
        <v>458</v>
      </c>
      <c r="D20" s="31">
        <v>89</v>
      </c>
      <c r="F20" s="74"/>
      <c r="G20" s="74"/>
      <c r="H20" s="61"/>
    </row>
    <row r="21" spans="2:8" ht="18.600000000000001" customHeight="1" x14ac:dyDescent="0.3">
      <c r="B21" s="159" t="s">
        <v>462</v>
      </c>
      <c r="C21" s="58" t="s">
        <v>455</v>
      </c>
      <c r="D21" s="31">
        <v>49</v>
      </c>
      <c r="F21" s="74"/>
      <c r="G21" s="74"/>
      <c r="H21" s="61"/>
    </row>
    <row r="22" spans="2:8" ht="18.600000000000001" customHeight="1" x14ac:dyDescent="0.3">
      <c r="B22" s="160"/>
      <c r="C22" s="58" t="s">
        <v>446</v>
      </c>
      <c r="D22" s="31">
        <v>85</v>
      </c>
      <c r="F22" s="74"/>
      <c r="G22" s="74"/>
      <c r="H22" s="61"/>
    </row>
    <row r="23" spans="2:8" ht="18.600000000000001" customHeight="1" x14ac:dyDescent="0.3">
      <c r="B23" s="160"/>
      <c r="C23" s="58" t="s">
        <v>457</v>
      </c>
      <c r="D23" s="31">
        <v>77</v>
      </c>
      <c r="F23" s="74"/>
      <c r="G23" s="74"/>
      <c r="H23" s="61"/>
    </row>
    <row r="24" spans="2:8" ht="18.600000000000001" customHeight="1" x14ac:dyDescent="0.3">
      <c r="B24" s="160"/>
      <c r="C24" s="58" t="s">
        <v>458</v>
      </c>
      <c r="D24" s="31">
        <v>103</v>
      </c>
      <c r="F24" s="74"/>
      <c r="G24" s="74"/>
      <c r="H24" s="61"/>
    </row>
    <row r="25" spans="2:8" ht="18.600000000000001" customHeight="1" x14ac:dyDescent="0.3">
      <c r="B25" s="161"/>
      <c r="C25" s="58" t="s">
        <v>459</v>
      </c>
      <c r="D25" s="31">
        <v>122</v>
      </c>
      <c r="F25" s="74"/>
      <c r="G25" s="74"/>
      <c r="H25" s="61"/>
    </row>
    <row r="26" spans="2:8" ht="18.600000000000001" customHeight="1" x14ac:dyDescent="0.3">
      <c r="B26" s="162" t="s">
        <v>792</v>
      </c>
      <c r="C26" s="58" t="s">
        <v>455</v>
      </c>
      <c r="D26" s="31">
        <v>43</v>
      </c>
      <c r="F26" s="74"/>
      <c r="G26" s="74"/>
      <c r="H26" s="61"/>
    </row>
    <row r="27" spans="2:8" ht="18.600000000000001" customHeight="1" x14ac:dyDescent="0.3">
      <c r="B27" s="163"/>
      <c r="C27" s="58" t="s">
        <v>457</v>
      </c>
      <c r="D27" s="31">
        <v>67</v>
      </c>
      <c r="F27" s="74"/>
      <c r="G27" s="74"/>
      <c r="H27" s="61"/>
    </row>
    <row r="28" spans="2:8" ht="18.600000000000001" customHeight="1" x14ac:dyDescent="0.3">
      <c r="B28" s="163"/>
      <c r="C28" s="58" t="s">
        <v>463</v>
      </c>
      <c r="D28" s="31">
        <v>81</v>
      </c>
      <c r="F28" s="74"/>
      <c r="G28" s="74"/>
      <c r="H28" s="61"/>
    </row>
    <row r="29" spans="2:8" ht="18.600000000000001" customHeight="1" x14ac:dyDescent="0.3">
      <c r="B29" s="164"/>
      <c r="C29" s="58" t="s">
        <v>459</v>
      </c>
      <c r="D29" s="31">
        <v>105</v>
      </c>
      <c r="F29" s="74"/>
      <c r="G29" s="74"/>
      <c r="H29" s="61"/>
    </row>
    <row r="30" spans="2:8" ht="18.600000000000001" customHeight="1" x14ac:dyDescent="0.3">
      <c r="B30" s="159" t="s">
        <v>464</v>
      </c>
      <c r="C30" s="58" t="s">
        <v>446</v>
      </c>
      <c r="D30" s="31">
        <v>76</v>
      </c>
      <c r="F30" s="74"/>
      <c r="G30" s="74"/>
      <c r="H30" s="61"/>
    </row>
    <row r="31" spans="2:8" ht="18.600000000000001" customHeight="1" x14ac:dyDescent="0.3">
      <c r="B31" s="161"/>
      <c r="C31" s="58" t="s">
        <v>463</v>
      </c>
      <c r="D31" s="31">
        <v>82</v>
      </c>
      <c r="F31" s="74"/>
      <c r="G31" s="74"/>
      <c r="H31" s="61"/>
    </row>
    <row r="32" spans="2:8" ht="18.600000000000001" customHeight="1" x14ac:dyDescent="0.3">
      <c r="B32" s="58" t="s">
        <v>465</v>
      </c>
      <c r="C32" s="58" t="s">
        <v>446</v>
      </c>
      <c r="D32" s="31">
        <v>76</v>
      </c>
      <c r="F32" s="74"/>
      <c r="G32" s="74"/>
      <c r="H32" s="61"/>
    </row>
    <row r="33" spans="2:8" ht="18.600000000000001" customHeight="1" x14ac:dyDescent="0.3">
      <c r="B33" s="58" t="s">
        <v>466</v>
      </c>
      <c r="C33" s="58" t="s">
        <v>463</v>
      </c>
      <c r="D33" s="31">
        <v>81</v>
      </c>
      <c r="F33" s="74"/>
      <c r="G33" s="74"/>
      <c r="H33" s="61"/>
    </row>
    <row r="34" spans="2:8" ht="18.600000000000001" customHeight="1" x14ac:dyDescent="0.3">
      <c r="B34" s="58" t="s">
        <v>448</v>
      </c>
      <c r="C34" s="58" t="s">
        <v>449</v>
      </c>
      <c r="D34" s="31">
        <v>64</v>
      </c>
      <c r="F34" s="74"/>
      <c r="G34" s="74"/>
      <c r="H34" s="61"/>
    </row>
    <row r="35" spans="2:8" ht="18.600000000000001" customHeight="1" x14ac:dyDescent="0.3">
      <c r="B35" s="58" t="s">
        <v>467</v>
      </c>
      <c r="C35" s="58" t="s">
        <v>446</v>
      </c>
      <c r="D35" s="31">
        <v>55</v>
      </c>
      <c r="F35" s="74"/>
      <c r="G35" s="74"/>
      <c r="H35" s="61"/>
    </row>
    <row r="36" spans="2:8" ht="18.600000000000001" customHeight="1" x14ac:dyDescent="0.3">
      <c r="B36" s="58"/>
      <c r="C36" s="58" t="s">
        <v>458</v>
      </c>
      <c r="D36" s="31">
        <v>69</v>
      </c>
      <c r="F36" s="74"/>
      <c r="G36" s="74"/>
      <c r="H36" s="61"/>
    </row>
    <row r="37" spans="2:8" ht="18.600000000000001" customHeight="1" x14ac:dyDescent="0.3">
      <c r="B37" s="58" t="s">
        <v>571</v>
      </c>
      <c r="C37" s="58" t="s">
        <v>793</v>
      </c>
      <c r="D37" s="31">
        <v>35</v>
      </c>
      <c r="F37" s="74"/>
      <c r="G37" s="74"/>
      <c r="H37" s="61"/>
    </row>
    <row r="38" spans="2:8" ht="18.600000000000001" customHeight="1" x14ac:dyDescent="0.3">
      <c r="B38" s="58"/>
      <c r="C38" s="58" t="s">
        <v>794</v>
      </c>
      <c r="D38" s="31">
        <v>38</v>
      </c>
      <c r="F38" s="74"/>
      <c r="G38" s="74"/>
      <c r="H38" s="61"/>
    </row>
    <row r="39" spans="2:8" ht="18.600000000000001" customHeight="1" x14ac:dyDescent="0.3">
      <c r="F39" s="74"/>
      <c r="G39" s="74"/>
      <c r="H39" s="61"/>
    </row>
    <row r="40" spans="2:8" ht="18.600000000000001" customHeight="1" x14ac:dyDescent="0.3">
      <c r="F40" s="74"/>
      <c r="G40" s="74"/>
      <c r="H40" s="61"/>
    </row>
    <row r="41" spans="2:8" ht="18.600000000000001" customHeight="1" x14ac:dyDescent="0.3">
      <c r="F41" s="74"/>
      <c r="G41" s="74"/>
      <c r="H41" s="61"/>
    </row>
    <row r="42" spans="2:8" ht="18.600000000000001" customHeight="1" x14ac:dyDescent="0.3">
      <c r="F42" s="74"/>
      <c r="G42" s="74"/>
      <c r="H42" s="61"/>
    </row>
    <row r="43" spans="2:8" ht="18.600000000000001" customHeight="1" x14ac:dyDescent="0.3">
      <c r="F43" s="74"/>
      <c r="G43" s="74"/>
      <c r="H43" s="61"/>
    </row>
    <row r="44" spans="2:8" ht="18.600000000000001" customHeight="1" x14ac:dyDescent="0.3">
      <c r="F44" s="74"/>
      <c r="G44" s="74"/>
      <c r="H44" s="61"/>
    </row>
    <row r="45" spans="2:8" ht="18.600000000000001" customHeight="1" x14ac:dyDescent="0.3">
      <c r="F45" s="74"/>
      <c r="G45" s="74"/>
      <c r="H45" s="61"/>
    </row>
    <row r="46" spans="2:8" ht="18.600000000000001" customHeight="1" x14ac:dyDescent="0.3">
      <c r="F46" s="74"/>
      <c r="G46" s="74"/>
      <c r="H46" s="61"/>
    </row>
    <row r="47" spans="2:8" s="54" customFormat="1" ht="18.75" x14ac:dyDescent="0.3">
      <c r="B47" s="14"/>
      <c r="C47" s="74"/>
      <c r="D47" s="61"/>
      <c r="F47" s="14"/>
      <c r="G47" s="74"/>
      <c r="H47" s="61"/>
    </row>
    <row r="48" spans="2:8" s="54" customFormat="1" ht="18.75" x14ac:dyDescent="0.3">
      <c r="B48" s="14"/>
      <c r="C48" s="74"/>
      <c r="D48" s="61"/>
      <c r="F48" s="14"/>
      <c r="G48" s="74"/>
      <c r="H48" s="61"/>
    </row>
    <row r="49" spans="2:8" s="54" customFormat="1" ht="18.75" x14ac:dyDescent="0.3">
      <c r="B49" s="14"/>
      <c r="C49" s="74"/>
      <c r="D49" s="61"/>
      <c r="F49" s="14"/>
      <c r="G49" s="74"/>
      <c r="H49" s="61"/>
    </row>
    <row r="50" spans="2:8" s="54" customFormat="1" ht="18.75" x14ac:dyDescent="0.3">
      <c r="B50" s="14"/>
      <c r="C50" s="74"/>
      <c r="D50" s="61"/>
      <c r="F50" s="14"/>
      <c r="G50" s="74"/>
      <c r="H50" s="61"/>
    </row>
    <row r="51" spans="2:8" s="54" customFormat="1" ht="18.75" x14ac:dyDescent="0.3">
      <c r="B51" s="14"/>
      <c r="C51" s="74"/>
      <c r="D51" s="61"/>
      <c r="F51" s="14"/>
      <c r="G51" s="74"/>
      <c r="H51" s="61"/>
    </row>
    <row r="52" spans="2:8" s="54" customFormat="1" ht="18.75" x14ac:dyDescent="0.3">
      <c r="B52" s="14"/>
      <c r="C52" s="74"/>
      <c r="D52" s="61"/>
      <c r="F52" s="14"/>
      <c r="G52" s="74"/>
      <c r="H52" s="61"/>
    </row>
    <row r="53" spans="2:8" s="54" customFormat="1" ht="18.75" x14ac:dyDescent="0.3">
      <c r="B53" s="14"/>
      <c r="C53" s="74"/>
      <c r="D53" s="61"/>
      <c r="F53" s="14"/>
      <c r="G53" s="74"/>
      <c r="H53" s="61"/>
    </row>
    <row r="54" spans="2:8" s="54" customFormat="1" ht="18.75" x14ac:dyDescent="0.3">
      <c r="B54" s="14"/>
      <c r="C54" s="74"/>
      <c r="D54" s="61"/>
      <c r="F54" s="14"/>
      <c r="G54" s="74"/>
      <c r="H54" s="61"/>
    </row>
    <row r="55" spans="2:8" s="54" customFormat="1" ht="18.75" x14ac:dyDescent="0.3">
      <c r="B55" s="14"/>
      <c r="C55" s="74"/>
      <c r="D55" s="61"/>
      <c r="F55" s="14"/>
      <c r="G55" s="74"/>
      <c r="H55" s="61"/>
    </row>
    <row r="56" spans="2:8" s="54" customFormat="1" ht="18.75" x14ac:dyDescent="0.3">
      <c r="B56" s="14"/>
      <c r="C56" s="74"/>
      <c r="D56" s="61"/>
      <c r="F56" s="14"/>
      <c r="G56" s="74"/>
      <c r="H56" s="61"/>
    </row>
    <row r="57" spans="2:8" s="54" customFormat="1" ht="18.75" x14ac:dyDescent="0.3">
      <c r="B57" s="14"/>
      <c r="C57" s="74"/>
      <c r="D57" s="61"/>
      <c r="F57" s="14"/>
      <c r="G57" s="74"/>
      <c r="H57" s="61"/>
    </row>
    <row r="58" spans="2:8" s="54" customFormat="1" ht="18.75" x14ac:dyDescent="0.3">
      <c r="B58" s="14"/>
      <c r="C58" s="74"/>
      <c r="D58" s="61"/>
      <c r="F58" s="14"/>
      <c r="G58" s="74"/>
      <c r="H58" s="61"/>
    </row>
    <row r="59" spans="2:8" s="54" customFormat="1" ht="18.75" x14ac:dyDescent="0.3">
      <c r="B59" s="14"/>
      <c r="C59" s="74"/>
      <c r="D59" s="61"/>
      <c r="F59" s="14"/>
      <c r="G59" s="74"/>
      <c r="H59" s="61"/>
    </row>
    <row r="60" spans="2:8" s="54" customFormat="1" ht="18.75" x14ac:dyDescent="0.3">
      <c r="B60" s="14"/>
      <c r="C60" s="74"/>
      <c r="D60" s="61"/>
      <c r="F60" s="14"/>
      <c r="G60" s="74"/>
      <c r="H60" s="61"/>
    </row>
    <row r="61" spans="2:8" s="54" customFormat="1" ht="18.75" x14ac:dyDescent="0.3">
      <c r="B61" s="14"/>
      <c r="C61" s="14"/>
      <c r="D61" s="61"/>
      <c r="F61" s="14"/>
      <c r="G61" s="14"/>
      <c r="H61" s="61"/>
    </row>
    <row r="62" spans="2:8" s="54" customFormat="1" ht="18.75" x14ac:dyDescent="0.3">
      <c r="B62" s="14"/>
      <c r="C62" s="14"/>
      <c r="D62" s="61"/>
      <c r="F62" s="14"/>
      <c r="G62" s="14"/>
      <c r="H62" s="61"/>
    </row>
    <row r="63" spans="2:8" s="54" customFormat="1" ht="18.75" x14ac:dyDescent="0.3">
      <c r="B63" s="14"/>
      <c r="C63" s="14"/>
      <c r="D63" s="61"/>
      <c r="F63" s="14"/>
      <c r="G63" s="14"/>
      <c r="H63" s="61"/>
    </row>
    <row r="64" spans="2:8" s="54" customFormat="1" ht="18.75" x14ac:dyDescent="0.3">
      <c r="B64" s="14"/>
      <c r="C64" s="14"/>
      <c r="D64" s="61"/>
      <c r="F64" s="14"/>
      <c r="G64" s="14"/>
      <c r="H64" s="61"/>
    </row>
    <row r="65" spans="2:8" s="54" customFormat="1" ht="18.75" x14ac:dyDescent="0.3">
      <c r="B65" s="14"/>
      <c r="C65" s="14"/>
      <c r="D65" s="61"/>
      <c r="F65" s="14"/>
      <c r="G65" s="14"/>
      <c r="H65" s="61"/>
    </row>
    <row r="66" spans="2:8" s="54" customFormat="1" ht="18.75" x14ac:dyDescent="0.3">
      <c r="B66" s="14"/>
      <c r="C66" s="14"/>
      <c r="D66" s="61"/>
      <c r="F66" s="14"/>
      <c r="G66" s="14"/>
      <c r="H66" s="61"/>
    </row>
    <row r="67" spans="2:8" s="54" customFormat="1" ht="18.75" x14ac:dyDescent="0.3">
      <c r="B67" s="14"/>
      <c r="C67" s="14"/>
      <c r="D67" s="61"/>
      <c r="F67" s="14"/>
      <c r="G67" s="14"/>
      <c r="H67" s="61"/>
    </row>
    <row r="68" spans="2:8" s="54" customFormat="1" ht="18.75" x14ac:dyDescent="0.3">
      <c r="B68" s="14"/>
      <c r="C68" s="14"/>
      <c r="D68" s="61"/>
      <c r="F68" s="14"/>
      <c r="G68" s="14"/>
      <c r="H68" s="61"/>
    </row>
    <row r="69" spans="2:8" s="54" customFormat="1" ht="18.75" x14ac:dyDescent="0.3">
      <c r="B69" s="14"/>
      <c r="C69" s="14"/>
      <c r="D69" s="61"/>
      <c r="F69" s="14"/>
      <c r="G69" s="14"/>
      <c r="H69" s="61"/>
    </row>
    <row r="70" spans="2:8" s="54" customFormat="1" ht="18.75" x14ac:dyDescent="0.3">
      <c r="B70" s="14"/>
      <c r="C70" s="14"/>
      <c r="D70" s="61"/>
      <c r="F70" s="14"/>
      <c r="G70" s="14"/>
      <c r="H70" s="61"/>
    </row>
    <row r="71" spans="2:8" s="54" customFormat="1" ht="18.75" x14ac:dyDescent="0.3">
      <c r="B71" s="14"/>
      <c r="C71" s="14"/>
      <c r="D71" s="61"/>
      <c r="F71" s="14"/>
      <c r="G71" s="14"/>
      <c r="H71" s="61"/>
    </row>
    <row r="72" spans="2:8" s="54" customFormat="1" x14ac:dyDescent="0.2"/>
    <row r="73" spans="2:8" s="54" customFormat="1" x14ac:dyDescent="0.2"/>
  </sheetData>
  <mergeCells count="11">
    <mergeCell ref="B2:H2"/>
    <mergeCell ref="B4:B8"/>
    <mergeCell ref="B9:B15"/>
    <mergeCell ref="B16:B17"/>
    <mergeCell ref="B18:B20"/>
    <mergeCell ref="B21:B25"/>
    <mergeCell ref="B26:B29"/>
    <mergeCell ref="B30:B31"/>
    <mergeCell ref="F4:F9"/>
    <mergeCell ref="F11:F14"/>
    <mergeCell ref="F16:F17"/>
  </mergeCells>
  <pageMargins left="0" right="0" top="0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6"/>
  <sheetViews>
    <sheetView workbookViewId="0"/>
  </sheetViews>
  <sheetFormatPr baseColWidth="10" defaultRowHeight="12.75" x14ac:dyDescent="0.2"/>
  <cols>
    <col min="2" max="2" width="15.83203125" customWidth="1"/>
    <col min="3" max="3" width="50.83203125" customWidth="1"/>
  </cols>
  <sheetData>
    <row r="1" spans="2:4" ht="21.95" customHeight="1" x14ac:dyDescent="0.2"/>
    <row r="2" spans="2:4" ht="18.75" x14ac:dyDescent="0.2">
      <c r="B2" s="147" t="s">
        <v>357</v>
      </c>
      <c r="C2" s="148"/>
      <c r="D2" s="149"/>
    </row>
    <row r="3" spans="2:4" ht="18.75" x14ac:dyDescent="0.3">
      <c r="B3" s="79"/>
      <c r="C3" s="80"/>
      <c r="D3" s="77"/>
    </row>
    <row r="4" spans="2:4" ht="18.75" x14ac:dyDescent="0.3">
      <c r="B4" s="60" t="s">
        <v>358</v>
      </c>
      <c r="C4" s="78"/>
      <c r="D4" s="75">
        <v>2</v>
      </c>
    </row>
    <row r="5" spans="2:4" ht="18.75" x14ac:dyDescent="0.3">
      <c r="B5" s="23" t="s">
        <v>359</v>
      </c>
      <c r="C5" s="24"/>
      <c r="D5" s="31">
        <v>3</v>
      </c>
    </row>
    <row r="6" spans="2:4" ht="18.75" x14ac:dyDescent="0.3">
      <c r="B6" s="23" t="s">
        <v>541</v>
      </c>
      <c r="C6" s="24"/>
      <c r="D6" s="31">
        <v>3</v>
      </c>
    </row>
    <row r="7" spans="2:4" ht="18.75" x14ac:dyDescent="0.3">
      <c r="B7" s="79"/>
      <c r="C7" s="80"/>
      <c r="D7" s="77"/>
    </row>
    <row r="8" spans="2:4" ht="18.75" x14ac:dyDescent="0.3">
      <c r="B8" s="58" t="s">
        <v>596</v>
      </c>
      <c r="C8" s="58" t="s">
        <v>600</v>
      </c>
      <c r="D8" s="31">
        <v>3</v>
      </c>
    </row>
    <row r="9" spans="2:4" ht="18.75" x14ac:dyDescent="0.3">
      <c r="B9" s="58"/>
      <c r="C9" s="58" t="s">
        <v>599</v>
      </c>
      <c r="D9" s="31">
        <v>6</v>
      </c>
    </row>
    <row r="10" spans="2:4" ht="18.75" x14ac:dyDescent="0.3">
      <c r="B10" s="58"/>
      <c r="C10" s="58" t="s">
        <v>712</v>
      </c>
      <c r="D10" s="31">
        <v>2</v>
      </c>
    </row>
    <row r="11" spans="2:4" ht="18.75" x14ac:dyDescent="0.3">
      <c r="B11" s="58"/>
      <c r="C11" s="58"/>
      <c r="D11" s="31"/>
    </row>
    <row r="12" spans="2:4" ht="18.75" x14ac:dyDescent="0.3">
      <c r="B12" s="79"/>
      <c r="C12" s="80"/>
      <c r="D12" s="77"/>
    </row>
    <row r="13" spans="2:4" ht="18.75" x14ac:dyDescent="0.3">
      <c r="B13" s="58" t="s">
        <v>360</v>
      </c>
      <c r="C13" s="58" t="s">
        <v>362</v>
      </c>
      <c r="D13" s="31">
        <v>2</v>
      </c>
    </row>
    <row r="14" spans="2:4" ht="18.75" x14ac:dyDescent="0.3">
      <c r="B14" s="58" t="s">
        <v>361</v>
      </c>
      <c r="C14" s="58" t="s">
        <v>362</v>
      </c>
      <c r="D14" s="31">
        <v>2</v>
      </c>
    </row>
    <row r="15" spans="2:4" ht="18.75" x14ac:dyDescent="0.3">
      <c r="B15" s="58"/>
      <c r="C15" s="58" t="s">
        <v>365</v>
      </c>
      <c r="D15" s="31">
        <v>10</v>
      </c>
    </row>
    <row r="16" spans="2:4" ht="18.75" x14ac:dyDescent="0.3">
      <c r="B16" s="58"/>
      <c r="C16" s="58" t="s">
        <v>366</v>
      </c>
      <c r="D16" s="31">
        <v>15</v>
      </c>
    </row>
    <row r="17" spans="2:4" ht="18.75" x14ac:dyDescent="0.3">
      <c r="B17" s="58"/>
      <c r="C17" s="58" t="s">
        <v>367</v>
      </c>
      <c r="D17" s="31">
        <v>15</v>
      </c>
    </row>
    <row r="18" spans="2:4" ht="18.75" x14ac:dyDescent="0.3">
      <c r="B18" s="58"/>
      <c r="C18" s="58" t="s">
        <v>368</v>
      </c>
      <c r="D18" s="31">
        <v>15</v>
      </c>
    </row>
    <row r="19" spans="2:4" ht="18.75" x14ac:dyDescent="0.3">
      <c r="B19" s="58"/>
      <c r="C19" s="58" t="s">
        <v>369</v>
      </c>
      <c r="D19" s="31">
        <v>15</v>
      </c>
    </row>
    <row r="20" spans="2:4" ht="18.75" x14ac:dyDescent="0.3">
      <c r="B20" s="58"/>
      <c r="C20" s="58" t="s">
        <v>370</v>
      </c>
      <c r="D20" s="31">
        <v>15</v>
      </c>
    </row>
    <row r="21" spans="2:4" ht="18.75" x14ac:dyDescent="0.3">
      <c r="B21" s="79"/>
      <c r="C21" s="80"/>
      <c r="D21" s="77"/>
    </row>
    <row r="22" spans="2:4" ht="18.75" x14ac:dyDescent="0.3">
      <c r="B22" s="58" t="s">
        <v>363</v>
      </c>
      <c r="C22" s="58" t="s">
        <v>364</v>
      </c>
      <c r="D22" s="31">
        <v>18</v>
      </c>
    </row>
    <row r="23" spans="2:4" ht="18.75" x14ac:dyDescent="0.3">
      <c r="B23" s="11"/>
      <c r="C23" s="58" t="s">
        <v>371</v>
      </c>
      <c r="D23" s="31">
        <v>18</v>
      </c>
    </row>
    <row r="24" spans="2:4" ht="18.75" x14ac:dyDescent="0.3">
      <c r="B24" s="11"/>
      <c r="C24" s="58" t="s">
        <v>372</v>
      </c>
      <c r="D24" s="31">
        <v>18</v>
      </c>
    </row>
    <row r="25" spans="2:4" ht="18.75" x14ac:dyDescent="0.3">
      <c r="B25" s="11"/>
      <c r="C25" s="58" t="s">
        <v>373</v>
      </c>
      <c r="D25" s="31">
        <v>18</v>
      </c>
    </row>
    <row r="26" spans="2:4" ht="18.75" x14ac:dyDescent="0.3">
      <c r="B26" s="11"/>
      <c r="C26" s="58" t="s">
        <v>374</v>
      </c>
      <c r="D26" s="31">
        <v>18</v>
      </c>
    </row>
    <row r="27" spans="2:4" ht="18.75" x14ac:dyDescent="0.3">
      <c r="B27" s="11"/>
      <c r="C27" s="58" t="s">
        <v>375</v>
      </c>
      <c r="D27" s="31">
        <v>18</v>
      </c>
    </row>
    <row r="28" spans="2:4" ht="18.75" x14ac:dyDescent="0.3">
      <c r="B28" s="79"/>
      <c r="C28" s="80"/>
      <c r="D28" s="77"/>
    </row>
    <row r="29" spans="2:4" ht="18.75" x14ac:dyDescent="0.3">
      <c r="B29" s="23" t="s">
        <v>482</v>
      </c>
      <c r="C29" s="24"/>
      <c r="D29" s="77">
        <v>17</v>
      </c>
    </row>
    <row r="30" spans="2:4" ht="18.75" x14ac:dyDescent="0.3">
      <c r="B30" s="79"/>
      <c r="C30" s="80"/>
      <c r="D30" s="77"/>
    </row>
    <row r="31" spans="2:4" ht="18.75" x14ac:dyDescent="0.3">
      <c r="B31" s="11" t="s">
        <v>597</v>
      </c>
      <c r="C31" s="58"/>
      <c r="D31" s="31">
        <v>18</v>
      </c>
    </row>
    <row r="32" spans="2:4" ht="18.75" x14ac:dyDescent="0.3">
      <c r="B32" s="11" t="s">
        <v>598</v>
      </c>
      <c r="C32" s="58"/>
      <c r="D32" s="31">
        <v>15</v>
      </c>
    </row>
    <row r="33" spans="2:4" ht="18.75" x14ac:dyDescent="0.3">
      <c r="B33" s="14"/>
      <c r="C33" s="14"/>
      <c r="D33" s="61"/>
    </row>
    <row r="34" spans="2:4" s="54" customFormat="1" ht="18.75" x14ac:dyDescent="0.3">
      <c r="B34" s="14"/>
      <c r="C34" s="14"/>
      <c r="D34" s="61"/>
    </row>
    <row r="35" spans="2:4" s="54" customFormat="1" ht="18.75" x14ac:dyDescent="0.3">
      <c r="B35" s="14"/>
      <c r="C35" s="14"/>
      <c r="D35" s="61"/>
    </row>
    <row r="36" spans="2:4" s="54" customFormat="1" x14ac:dyDescent="0.2"/>
  </sheetData>
  <mergeCells count="1">
    <mergeCell ref="B2:D2"/>
  </mergeCells>
  <pageMargins left="0.70866141732283472" right="0.70866141732283472" top="0" bottom="0.74803149606299213" header="0.31496062992125984" footer="0.31496062992125984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/>
  </sheetViews>
  <sheetFormatPr baseColWidth="10" defaultRowHeight="12.75" x14ac:dyDescent="0.2"/>
  <cols>
    <col min="1" max="1" width="12.83203125" customWidth="1"/>
    <col min="2" max="2" width="70.83203125" customWidth="1"/>
  </cols>
  <sheetData>
    <row r="1" spans="2:3" ht="21.95" customHeight="1" x14ac:dyDescent="0.2"/>
    <row r="2" spans="2:3" s="18" customFormat="1" ht="21.95" customHeight="1" x14ac:dyDescent="0.2">
      <c r="B2" s="168" t="s">
        <v>694</v>
      </c>
      <c r="C2" s="168"/>
    </row>
    <row r="3" spans="2:3" ht="21.95" customHeight="1" x14ac:dyDescent="0.35">
      <c r="B3" s="4"/>
      <c r="C3" s="73"/>
    </row>
    <row r="4" spans="2:3" ht="21.95" customHeight="1" x14ac:dyDescent="0.35">
      <c r="B4" s="81" t="s">
        <v>695</v>
      </c>
      <c r="C4" s="70">
        <v>150</v>
      </c>
    </row>
    <row r="5" spans="2:3" ht="21.95" customHeight="1" x14ac:dyDescent="0.35">
      <c r="B5" s="2" t="s">
        <v>696</v>
      </c>
      <c r="C5" s="30">
        <v>70</v>
      </c>
    </row>
    <row r="6" spans="2:3" ht="21.95" customHeight="1" x14ac:dyDescent="0.35">
      <c r="B6" s="2" t="s">
        <v>697</v>
      </c>
      <c r="C6" s="30">
        <v>100</v>
      </c>
    </row>
    <row r="7" spans="2:3" ht="21.95" customHeight="1" x14ac:dyDescent="0.35">
      <c r="B7" s="2" t="s">
        <v>698</v>
      </c>
      <c r="C7" s="30">
        <v>70</v>
      </c>
    </row>
    <row r="8" spans="2:3" ht="21.95" customHeight="1" x14ac:dyDescent="0.35">
      <c r="B8" s="2" t="s">
        <v>699</v>
      </c>
      <c r="C8" s="30">
        <v>20</v>
      </c>
    </row>
    <row r="9" spans="2:3" ht="21.95" customHeight="1" x14ac:dyDescent="0.35">
      <c r="B9" s="2" t="s">
        <v>700</v>
      </c>
      <c r="C9" s="30">
        <v>24</v>
      </c>
    </row>
    <row r="10" spans="2:3" ht="21.95" customHeight="1" x14ac:dyDescent="0.35">
      <c r="B10" s="2" t="s">
        <v>701</v>
      </c>
      <c r="C10" s="30">
        <v>96</v>
      </c>
    </row>
    <row r="11" spans="2:3" ht="21.95" customHeight="1" x14ac:dyDescent="0.35">
      <c r="B11" s="2" t="s">
        <v>702</v>
      </c>
      <c r="C11" s="30">
        <v>20</v>
      </c>
    </row>
    <row r="12" spans="2:3" ht="21.95" customHeight="1" x14ac:dyDescent="0.35">
      <c r="B12" s="2" t="s">
        <v>703</v>
      </c>
      <c r="C12" s="30">
        <v>40</v>
      </c>
    </row>
    <row r="13" spans="2:3" ht="21.95" customHeight="1" x14ac:dyDescent="0.35">
      <c r="B13" s="2"/>
      <c r="C13" s="30"/>
    </row>
    <row r="14" spans="2:3" ht="21.95" customHeight="1" x14ac:dyDescent="0.35">
      <c r="B14" s="2"/>
      <c r="C14" s="30"/>
    </row>
    <row r="15" spans="2:3" ht="21.95" customHeight="1" x14ac:dyDescent="0.35">
      <c r="B15" s="2"/>
      <c r="C15" s="30"/>
    </row>
    <row r="16" spans="2:3" ht="21.95" customHeight="1" x14ac:dyDescent="0.35">
      <c r="B16" s="2"/>
      <c r="C16" s="30"/>
    </row>
    <row r="17" spans="2:3" ht="21.95" customHeight="1" x14ac:dyDescent="0.35">
      <c r="B17" s="2"/>
      <c r="C17" s="30"/>
    </row>
    <row r="18" spans="2:3" ht="21.95" customHeight="1" x14ac:dyDescent="0.35">
      <c r="B18" s="2"/>
      <c r="C18" s="30"/>
    </row>
    <row r="19" spans="2:3" ht="21.95" customHeight="1" x14ac:dyDescent="0.35">
      <c r="B19" s="2"/>
      <c r="C19" s="30"/>
    </row>
    <row r="20" spans="2:3" ht="21.95" customHeight="1" x14ac:dyDescent="0.35">
      <c r="B20" s="2"/>
      <c r="C20" s="30"/>
    </row>
  </sheetData>
  <mergeCells count="1">
    <mergeCell ref="B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1"/>
  <sheetViews>
    <sheetView workbookViewId="0">
      <selection sqref="A1:XFD1048576"/>
    </sheetView>
  </sheetViews>
  <sheetFormatPr baseColWidth="10" defaultRowHeight="12.75" x14ac:dyDescent="0.2"/>
  <cols>
    <col min="1" max="1" width="12.83203125" customWidth="1"/>
    <col min="2" max="2" width="50.83203125" customWidth="1"/>
  </cols>
  <sheetData>
    <row r="1" spans="2:3" ht="21.95" customHeight="1" x14ac:dyDescent="0.2"/>
    <row r="2" spans="2:3" s="18" customFormat="1" ht="21.95" customHeight="1" x14ac:dyDescent="0.2">
      <c r="B2" s="168" t="s">
        <v>40</v>
      </c>
      <c r="C2" s="168"/>
    </row>
    <row r="3" spans="2:3" ht="21.95" customHeight="1" x14ac:dyDescent="0.35">
      <c r="B3" s="4"/>
      <c r="C3" s="73"/>
    </row>
    <row r="4" spans="2:3" ht="21.95" hidden="1" customHeight="1" x14ac:dyDescent="0.35">
      <c r="B4" s="81" t="s">
        <v>483</v>
      </c>
      <c r="C4" s="70">
        <v>12</v>
      </c>
    </row>
    <row r="5" spans="2:3" ht="21.95" hidden="1" customHeight="1" x14ac:dyDescent="0.35">
      <c r="B5" s="2" t="s">
        <v>247</v>
      </c>
      <c r="C5" s="30">
        <v>28</v>
      </c>
    </row>
    <row r="6" spans="2:3" ht="21.95" customHeight="1" x14ac:dyDescent="0.35">
      <c r="B6" s="2" t="s">
        <v>43</v>
      </c>
      <c r="C6" s="30">
        <v>20</v>
      </c>
    </row>
    <row r="7" spans="2:3" ht="21.95" customHeight="1" x14ac:dyDescent="0.35">
      <c r="B7" s="2" t="s">
        <v>41</v>
      </c>
      <c r="C7" s="30">
        <v>22</v>
      </c>
    </row>
    <row r="8" spans="2:3" ht="21.95" customHeight="1" x14ac:dyDescent="0.35">
      <c r="B8" s="2" t="s">
        <v>42</v>
      </c>
      <c r="C8" s="30">
        <v>22</v>
      </c>
    </row>
    <row r="9" spans="2:3" ht="21.95" customHeight="1" x14ac:dyDescent="0.35">
      <c r="B9" s="2" t="s">
        <v>45</v>
      </c>
      <c r="C9" s="30">
        <v>16</v>
      </c>
    </row>
    <row r="10" spans="2:3" ht="21.95" customHeight="1" x14ac:dyDescent="0.35">
      <c r="B10" s="2" t="s">
        <v>292</v>
      </c>
      <c r="C10" s="30">
        <v>12</v>
      </c>
    </row>
    <row r="11" spans="2:3" ht="21.95" customHeight="1" x14ac:dyDescent="0.35">
      <c r="B11" s="2" t="s">
        <v>46</v>
      </c>
      <c r="C11" s="30">
        <v>15</v>
      </c>
    </row>
    <row r="12" spans="2:3" ht="21.95" customHeight="1" x14ac:dyDescent="0.35">
      <c r="B12" s="2" t="s">
        <v>420</v>
      </c>
      <c r="C12" s="30">
        <v>16</v>
      </c>
    </row>
    <row r="13" spans="2:3" ht="21.95" customHeight="1" x14ac:dyDescent="0.35">
      <c r="B13" s="2" t="s">
        <v>47</v>
      </c>
      <c r="C13" s="30">
        <v>17</v>
      </c>
    </row>
    <row r="14" spans="2:3" ht="21.95" customHeight="1" x14ac:dyDescent="0.35">
      <c r="B14" s="2" t="s">
        <v>48</v>
      </c>
      <c r="C14" s="30">
        <v>22</v>
      </c>
    </row>
    <row r="15" spans="2:3" ht="21.95" customHeight="1" x14ac:dyDescent="0.35">
      <c r="B15" s="2" t="s">
        <v>44</v>
      </c>
      <c r="C15" s="30">
        <v>24</v>
      </c>
    </row>
    <row r="16" spans="2:3" ht="21.95" customHeight="1" x14ac:dyDescent="0.35">
      <c r="B16" s="2"/>
      <c r="C16" s="30"/>
    </row>
    <row r="17" spans="2:3" ht="21.95" customHeight="1" x14ac:dyDescent="0.35">
      <c r="B17" s="2" t="s">
        <v>60</v>
      </c>
      <c r="C17" s="30">
        <v>16</v>
      </c>
    </row>
    <row r="18" spans="2:3" ht="21.95" customHeight="1" x14ac:dyDescent="0.35">
      <c r="B18" s="2" t="s">
        <v>61</v>
      </c>
      <c r="C18" s="30">
        <v>25</v>
      </c>
    </row>
    <row r="19" spans="2:3" ht="21.95" customHeight="1" x14ac:dyDescent="0.35">
      <c r="B19" s="130" t="s">
        <v>713</v>
      </c>
      <c r="C19" s="57">
        <v>10</v>
      </c>
    </row>
    <row r="20" spans="2:3" ht="21.95" customHeight="1" x14ac:dyDescent="0.35">
      <c r="B20" s="130" t="s">
        <v>714</v>
      </c>
      <c r="C20" s="57">
        <v>10</v>
      </c>
    </row>
    <row r="21" spans="2:3" ht="21.95" customHeight="1" x14ac:dyDescent="0.35">
      <c r="B21" s="130" t="s">
        <v>715</v>
      </c>
      <c r="C21" s="57">
        <v>16</v>
      </c>
    </row>
  </sheetData>
  <sortState ref="B3:C12">
    <sortCondition ref="B3:B12"/>
    <sortCondition ref="C3:C12"/>
  </sortState>
  <mergeCells count="1">
    <mergeCell ref="B2:C2"/>
  </mergeCells>
  <pageMargins left="0" right="0" top="0" bottom="0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8"/>
  <sheetViews>
    <sheetView tabSelected="1" topLeftCell="A12" workbookViewId="0">
      <selection activeCell="C29" sqref="C29"/>
    </sheetView>
  </sheetViews>
  <sheetFormatPr baseColWidth="10" defaultRowHeight="12.75" x14ac:dyDescent="0.2"/>
  <cols>
    <col min="1" max="1" width="12.83203125" customWidth="1"/>
    <col min="2" max="2" width="50.83203125" customWidth="1"/>
  </cols>
  <sheetData>
    <row r="1" spans="2:3" ht="21.95" customHeight="1" x14ac:dyDescent="0.2"/>
    <row r="2" spans="2:3" s="18" customFormat="1" ht="21.95" customHeight="1" x14ac:dyDescent="0.2">
      <c r="B2" s="168" t="s">
        <v>839</v>
      </c>
      <c r="C2" s="168"/>
    </row>
    <row r="3" spans="2:3" ht="21.95" customHeight="1" x14ac:dyDescent="0.35">
      <c r="B3" s="4"/>
      <c r="C3" s="73"/>
    </row>
    <row r="4" spans="2:3" ht="21.95" hidden="1" customHeight="1" x14ac:dyDescent="0.35">
      <c r="B4" s="81" t="s">
        <v>483</v>
      </c>
      <c r="C4" s="70">
        <v>12</v>
      </c>
    </row>
    <row r="5" spans="2:3" ht="21.95" hidden="1" customHeight="1" x14ac:dyDescent="0.35">
      <c r="B5" s="2" t="s">
        <v>247</v>
      </c>
      <c r="C5" s="30">
        <v>28</v>
      </c>
    </row>
    <row r="6" spans="2:3" ht="21.95" customHeight="1" x14ac:dyDescent="0.35">
      <c r="B6" s="2" t="s">
        <v>840</v>
      </c>
      <c r="C6" s="30">
        <v>5</v>
      </c>
    </row>
    <row r="7" spans="2:3" ht="21.95" customHeight="1" x14ac:dyDescent="0.35">
      <c r="B7" s="2" t="s">
        <v>841</v>
      </c>
      <c r="C7" s="30">
        <v>40</v>
      </c>
    </row>
    <row r="8" spans="2:3" ht="21.95" customHeight="1" x14ac:dyDescent="0.35">
      <c r="B8" s="2" t="s">
        <v>842</v>
      </c>
      <c r="C8" s="30">
        <v>20</v>
      </c>
    </row>
    <row r="9" spans="2:3" ht="21.95" customHeight="1" x14ac:dyDescent="0.35">
      <c r="B9" s="2" t="s">
        <v>843</v>
      </c>
      <c r="C9" s="30">
        <v>55</v>
      </c>
    </row>
    <row r="10" spans="2:3" ht="21.95" customHeight="1" x14ac:dyDescent="0.35">
      <c r="B10" s="2" t="s">
        <v>844</v>
      </c>
      <c r="C10" s="30">
        <v>20</v>
      </c>
    </row>
    <row r="11" spans="2:3" ht="21.95" customHeight="1" x14ac:dyDescent="0.35">
      <c r="B11" s="2" t="s">
        <v>845</v>
      </c>
      <c r="C11" s="30">
        <v>23</v>
      </c>
    </row>
    <row r="12" spans="2:3" ht="21.95" customHeight="1" x14ac:dyDescent="0.35">
      <c r="B12" s="2" t="s">
        <v>846</v>
      </c>
      <c r="C12" s="30">
        <v>15</v>
      </c>
    </row>
    <row r="13" spans="2:3" ht="21.95" customHeight="1" x14ac:dyDescent="0.35">
      <c r="B13" s="2" t="s">
        <v>847</v>
      </c>
      <c r="C13" s="30">
        <v>40</v>
      </c>
    </row>
    <row r="14" spans="2:3" ht="21.95" customHeight="1" x14ac:dyDescent="0.35">
      <c r="B14" s="2" t="s">
        <v>848</v>
      </c>
      <c r="C14" s="30">
        <v>47</v>
      </c>
    </row>
    <row r="15" spans="2:3" ht="21.95" customHeight="1" x14ac:dyDescent="0.35">
      <c r="B15" s="2" t="s">
        <v>849</v>
      </c>
      <c r="C15" s="30">
        <v>100</v>
      </c>
    </row>
    <row r="16" spans="2:3" ht="21.95" customHeight="1" x14ac:dyDescent="0.35">
      <c r="B16" s="2" t="s">
        <v>850</v>
      </c>
      <c r="C16" s="30">
        <v>100</v>
      </c>
    </row>
    <row r="17" spans="2:3" ht="21.95" customHeight="1" x14ac:dyDescent="0.35">
      <c r="B17" s="2" t="s">
        <v>851</v>
      </c>
      <c r="C17" s="30">
        <v>32</v>
      </c>
    </row>
    <row r="18" spans="2:3" ht="21.95" customHeight="1" x14ac:dyDescent="0.35">
      <c r="B18" s="2" t="s">
        <v>852</v>
      </c>
      <c r="C18" s="30">
        <v>45</v>
      </c>
    </row>
    <row r="19" spans="2:3" ht="21.95" customHeight="1" x14ac:dyDescent="0.35">
      <c r="B19" s="130" t="s">
        <v>853</v>
      </c>
      <c r="C19" s="57">
        <v>200</v>
      </c>
    </row>
    <row r="20" spans="2:3" ht="21.95" customHeight="1" x14ac:dyDescent="0.35">
      <c r="B20" s="130" t="s">
        <v>854</v>
      </c>
      <c r="C20" s="57">
        <v>35</v>
      </c>
    </row>
    <row r="21" spans="2:3" ht="21.95" customHeight="1" x14ac:dyDescent="0.35">
      <c r="B21" s="130" t="s">
        <v>855</v>
      </c>
      <c r="C21" s="57">
        <v>6</v>
      </c>
    </row>
    <row r="22" spans="2:3" ht="21" x14ac:dyDescent="0.35">
      <c r="B22" s="142" t="s">
        <v>856</v>
      </c>
      <c r="C22" s="143">
        <v>25</v>
      </c>
    </row>
    <row r="23" spans="2:3" ht="21" x14ac:dyDescent="0.35">
      <c r="B23" s="142" t="s">
        <v>857</v>
      </c>
      <c r="C23" s="143">
        <v>30</v>
      </c>
    </row>
    <row r="24" spans="2:3" ht="21" x14ac:dyDescent="0.35">
      <c r="B24" s="142" t="s">
        <v>858</v>
      </c>
      <c r="C24" s="143">
        <v>25</v>
      </c>
    </row>
    <row r="25" spans="2:3" ht="21" x14ac:dyDescent="0.35">
      <c r="B25" s="142" t="s">
        <v>859</v>
      </c>
      <c r="C25" s="143">
        <v>45</v>
      </c>
    </row>
    <row r="26" spans="2:3" ht="21" x14ac:dyDescent="0.35">
      <c r="B26" s="142" t="s">
        <v>860</v>
      </c>
      <c r="C26" s="143">
        <v>10</v>
      </c>
    </row>
    <row r="27" spans="2:3" ht="21" x14ac:dyDescent="0.35">
      <c r="B27" s="142" t="s">
        <v>861</v>
      </c>
      <c r="C27" s="143">
        <v>10</v>
      </c>
    </row>
    <row r="28" spans="2:3" ht="21" x14ac:dyDescent="0.35">
      <c r="B28" s="142" t="s">
        <v>862</v>
      </c>
      <c r="C28" s="143">
        <v>115</v>
      </c>
    </row>
  </sheetData>
  <mergeCells count="1">
    <mergeCell ref="B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9"/>
  <sheetViews>
    <sheetView workbookViewId="0"/>
  </sheetViews>
  <sheetFormatPr baseColWidth="10" defaultRowHeight="21" x14ac:dyDescent="0.35"/>
  <cols>
    <col min="1" max="1" width="12.83203125" style="1" customWidth="1"/>
    <col min="2" max="2" width="25.83203125" style="1" customWidth="1"/>
    <col min="3" max="3" width="65.83203125" style="1" customWidth="1"/>
    <col min="4" max="4" width="12.83203125" style="1" customWidth="1"/>
    <col min="5" max="16384" width="12" style="1"/>
  </cols>
  <sheetData>
    <row r="2" spans="1:4" ht="20.100000000000001" customHeight="1" x14ac:dyDescent="0.35">
      <c r="A2" s="36"/>
      <c r="B2" s="153" t="s">
        <v>734</v>
      </c>
      <c r="C2" s="154"/>
      <c r="D2" s="155"/>
    </row>
    <row r="3" spans="1:4" ht="18.95" customHeight="1" x14ac:dyDescent="0.35">
      <c r="B3" s="169" t="s">
        <v>776</v>
      </c>
      <c r="C3" s="100" t="s">
        <v>777</v>
      </c>
      <c r="D3" s="73">
        <v>112</v>
      </c>
    </row>
    <row r="4" spans="1:4" ht="18.95" customHeight="1" x14ac:dyDescent="0.35">
      <c r="B4" s="170"/>
      <c r="C4" s="98" t="s">
        <v>778</v>
      </c>
      <c r="D4" s="70">
        <v>92</v>
      </c>
    </row>
    <row r="5" spans="1:4" ht="18.95" customHeight="1" x14ac:dyDescent="0.35">
      <c r="B5" s="171"/>
      <c r="C5" s="57" t="s">
        <v>779</v>
      </c>
      <c r="D5" s="30">
        <v>92</v>
      </c>
    </row>
    <row r="6" spans="1:4" ht="18.95" customHeight="1" x14ac:dyDescent="0.35">
      <c r="B6" s="139" t="s">
        <v>735</v>
      </c>
      <c r="C6" s="57" t="s">
        <v>790</v>
      </c>
      <c r="D6" s="30">
        <v>59</v>
      </c>
    </row>
    <row r="7" spans="1:4" ht="18.95" customHeight="1" x14ac:dyDescent="0.35">
      <c r="B7" s="169" t="s">
        <v>780</v>
      </c>
      <c r="C7" s="57" t="s">
        <v>781</v>
      </c>
      <c r="D7" s="30">
        <v>26</v>
      </c>
    </row>
    <row r="8" spans="1:4" ht="18.95" customHeight="1" x14ac:dyDescent="0.35">
      <c r="B8" s="170"/>
      <c r="C8" s="57" t="s">
        <v>782</v>
      </c>
      <c r="D8" s="30">
        <v>59</v>
      </c>
    </row>
    <row r="9" spans="1:4" ht="18.95" customHeight="1" x14ac:dyDescent="0.35">
      <c r="B9" s="171"/>
      <c r="C9" s="57" t="s">
        <v>783</v>
      </c>
      <c r="D9" s="30">
        <v>73</v>
      </c>
    </row>
    <row r="10" spans="1:4" ht="18.95" customHeight="1" x14ac:dyDescent="0.35">
      <c r="B10" s="2" t="s">
        <v>788</v>
      </c>
      <c r="C10" s="2" t="s">
        <v>789</v>
      </c>
      <c r="D10" s="30">
        <v>55</v>
      </c>
    </row>
    <row r="11" spans="1:4" ht="18.95" customHeight="1" x14ac:dyDescent="0.35">
      <c r="B11" s="150" t="s">
        <v>738</v>
      </c>
      <c r="C11" s="57" t="s">
        <v>749</v>
      </c>
      <c r="D11" s="30">
        <v>57</v>
      </c>
    </row>
    <row r="12" spans="1:4" ht="18.95" customHeight="1" x14ac:dyDescent="0.35">
      <c r="B12" s="151"/>
      <c r="C12" s="57" t="s">
        <v>750</v>
      </c>
      <c r="D12" s="30">
        <v>49</v>
      </c>
    </row>
    <row r="13" spans="1:4" ht="18.95" customHeight="1" x14ac:dyDescent="0.35">
      <c r="B13" s="151"/>
      <c r="C13" s="57" t="s">
        <v>751</v>
      </c>
      <c r="D13" s="30">
        <v>77</v>
      </c>
    </row>
    <row r="14" spans="1:4" ht="18.95" customHeight="1" x14ac:dyDescent="0.35">
      <c r="B14" s="151"/>
      <c r="C14" s="57" t="s">
        <v>786</v>
      </c>
      <c r="D14" s="30">
        <v>13</v>
      </c>
    </row>
    <row r="15" spans="1:4" ht="18.95" customHeight="1" x14ac:dyDescent="0.35">
      <c r="B15" s="152"/>
      <c r="C15" s="57" t="s">
        <v>787</v>
      </c>
      <c r="D15" s="30">
        <v>13</v>
      </c>
    </row>
    <row r="16" spans="1:4" ht="18.95" customHeight="1" x14ac:dyDescent="0.35">
      <c r="B16" s="150" t="s">
        <v>737</v>
      </c>
      <c r="C16" s="57" t="s">
        <v>752</v>
      </c>
      <c r="D16" s="30">
        <v>42</v>
      </c>
    </row>
    <row r="17" spans="2:4" ht="18.95" customHeight="1" x14ac:dyDescent="0.35">
      <c r="B17" s="151"/>
      <c r="C17" s="57" t="s">
        <v>753</v>
      </c>
      <c r="D17" s="30">
        <v>78</v>
      </c>
    </row>
    <row r="18" spans="2:4" ht="18.95" customHeight="1" x14ac:dyDescent="0.35">
      <c r="B18" s="151"/>
      <c r="C18" s="57" t="s">
        <v>784</v>
      </c>
      <c r="D18" s="30">
        <v>35</v>
      </c>
    </row>
    <row r="19" spans="2:4" ht="18.95" customHeight="1" x14ac:dyDescent="0.35">
      <c r="B19" s="152"/>
      <c r="C19" s="57" t="s">
        <v>785</v>
      </c>
      <c r="D19" s="30">
        <v>35</v>
      </c>
    </row>
    <row r="20" spans="2:4" ht="18.95" customHeight="1" x14ac:dyDescent="0.35">
      <c r="B20" s="150" t="s">
        <v>770</v>
      </c>
      <c r="C20" s="57" t="s">
        <v>771</v>
      </c>
      <c r="D20" s="30">
        <v>45</v>
      </c>
    </row>
    <row r="21" spans="2:4" ht="18.95" customHeight="1" x14ac:dyDescent="0.35">
      <c r="B21" s="151"/>
      <c r="C21" s="57" t="s">
        <v>772</v>
      </c>
      <c r="D21" s="30">
        <v>45</v>
      </c>
    </row>
    <row r="22" spans="2:4" ht="18.95" customHeight="1" x14ac:dyDescent="0.35">
      <c r="B22" s="151"/>
      <c r="C22" s="57" t="s">
        <v>773</v>
      </c>
      <c r="D22" s="30">
        <v>105</v>
      </c>
    </row>
    <row r="23" spans="2:4" ht="18.95" customHeight="1" x14ac:dyDescent="0.35">
      <c r="B23" s="151"/>
      <c r="C23" s="57" t="s">
        <v>774</v>
      </c>
      <c r="D23" s="30">
        <v>105</v>
      </c>
    </row>
    <row r="24" spans="2:4" ht="18.95" customHeight="1" x14ac:dyDescent="0.35">
      <c r="B24" s="152"/>
      <c r="C24" s="57" t="s">
        <v>775</v>
      </c>
      <c r="D24" s="30">
        <v>105</v>
      </c>
    </row>
    <row r="25" spans="2:4" ht="18.95" customHeight="1" x14ac:dyDescent="0.35">
      <c r="B25" s="150" t="s">
        <v>739</v>
      </c>
      <c r="C25" s="57" t="s">
        <v>754</v>
      </c>
      <c r="D25" s="30">
        <v>42</v>
      </c>
    </row>
    <row r="26" spans="2:4" ht="18.95" customHeight="1" x14ac:dyDescent="0.35">
      <c r="B26" s="152"/>
      <c r="C26" s="57" t="s">
        <v>755</v>
      </c>
      <c r="D26" s="30">
        <v>15</v>
      </c>
    </row>
    <row r="27" spans="2:4" ht="18.95" customHeight="1" x14ac:dyDescent="0.35">
      <c r="B27" s="150" t="s">
        <v>736</v>
      </c>
      <c r="C27" s="57" t="s">
        <v>756</v>
      </c>
      <c r="D27" s="30">
        <v>45</v>
      </c>
    </row>
    <row r="28" spans="2:4" ht="18.95" customHeight="1" x14ac:dyDescent="0.35">
      <c r="B28" s="151"/>
      <c r="C28" s="57" t="s">
        <v>757</v>
      </c>
      <c r="D28" s="30">
        <v>45</v>
      </c>
    </row>
    <row r="29" spans="2:4" ht="18.95" customHeight="1" x14ac:dyDescent="0.35">
      <c r="B29" s="151"/>
      <c r="C29" s="57" t="s">
        <v>758</v>
      </c>
      <c r="D29" s="30">
        <v>54</v>
      </c>
    </row>
    <row r="30" spans="2:4" ht="18.95" customHeight="1" x14ac:dyDescent="0.35">
      <c r="B30" s="151"/>
      <c r="C30" s="57" t="s">
        <v>759</v>
      </c>
      <c r="D30" s="30">
        <v>56</v>
      </c>
    </row>
    <row r="31" spans="2:4" ht="18.95" customHeight="1" x14ac:dyDescent="0.35">
      <c r="B31" s="152"/>
      <c r="C31" s="57" t="s">
        <v>760</v>
      </c>
      <c r="D31" s="30">
        <v>50</v>
      </c>
    </row>
    <row r="32" spans="2:4" ht="18.95" customHeight="1" x14ac:dyDescent="0.35">
      <c r="B32" s="150" t="s">
        <v>761</v>
      </c>
      <c r="C32" s="57" t="s">
        <v>762</v>
      </c>
      <c r="D32" s="30">
        <v>78</v>
      </c>
    </row>
    <row r="33" spans="2:4" ht="18.95" customHeight="1" x14ac:dyDescent="0.35">
      <c r="B33" s="151"/>
      <c r="C33" s="57" t="s">
        <v>763</v>
      </c>
      <c r="D33" s="30">
        <v>80</v>
      </c>
    </row>
    <row r="34" spans="2:4" ht="18.95" customHeight="1" x14ac:dyDescent="0.35">
      <c r="B34" s="151"/>
      <c r="C34" s="57" t="s">
        <v>764</v>
      </c>
      <c r="D34" s="30">
        <v>46</v>
      </c>
    </row>
    <row r="35" spans="2:4" ht="18.95" customHeight="1" x14ac:dyDescent="0.35">
      <c r="B35" s="151"/>
      <c r="C35" s="57" t="s">
        <v>765</v>
      </c>
      <c r="D35" s="30">
        <v>21</v>
      </c>
    </row>
    <row r="36" spans="2:4" ht="18.95" customHeight="1" x14ac:dyDescent="0.35">
      <c r="B36" s="151"/>
      <c r="C36" s="57" t="s">
        <v>768</v>
      </c>
      <c r="D36" s="30">
        <v>21</v>
      </c>
    </row>
    <row r="37" spans="2:4" ht="18.95" customHeight="1" x14ac:dyDescent="0.35">
      <c r="B37" s="151"/>
      <c r="C37" s="57" t="s">
        <v>766</v>
      </c>
      <c r="D37" s="30">
        <v>15</v>
      </c>
    </row>
    <row r="38" spans="2:4" ht="18.95" customHeight="1" x14ac:dyDescent="0.35">
      <c r="B38" s="151"/>
      <c r="C38" s="57" t="s">
        <v>767</v>
      </c>
      <c r="D38" s="30">
        <v>15</v>
      </c>
    </row>
    <row r="39" spans="2:4" ht="18.95" customHeight="1" x14ac:dyDescent="0.35">
      <c r="B39" s="152"/>
      <c r="C39" s="57" t="s">
        <v>769</v>
      </c>
      <c r="D39" s="30">
        <v>15</v>
      </c>
    </row>
  </sheetData>
  <mergeCells count="9">
    <mergeCell ref="B27:B31"/>
    <mergeCell ref="B32:B39"/>
    <mergeCell ref="B20:B24"/>
    <mergeCell ref="B7:B9"/>
    <mergeCell ref="B2:D2"/>
    <mergeCell ref="B11:B15"/>
    <mergeCell ref="B3:B5"/>
    <mergeCell ref="B16:B19"/>
    <mergeCell ref="B25:B26"/>
  </mergeCells>
  <pageMargins left="0" right="0" top="0" bottom="0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0"/>
  <sheetViews>
    <sheetView workbookViewId="0"/>
  </sheetViews>
  <sheetFormatPr baseColWidth="10" defaultRowHeight="12.75" x14ac:dyDescent="0.2"/>
  <cols>
    <col min="1" max="1" width="5.83203125" customWidth="1"/>
    <col min="2" max="2" width="30.83203125" customWidth="1"/>
    <col min="5" max="5" width="5.83203125" customWidth="1"/>
    <col min="6" max="6" width="37.83203125" customWidth="1"/>
  </cols>
  <sheetData>
    <row r="1" spans="2:7" ht="21.95" customHeight="1" x14ac:dyDescent="0.2"/>
    <row r="2" spans="2:7" s="18" customFormat="1" ht="21.95" customHeight="1" x14ac:dyDescent="0.2">
      <c r="B2" s="172" t="s">
        <v>0</v>
      </c>
      <c r="C2" s="176"/>
      <c r="D2" s="173"/>
      <c r="F2" s="172" t="s">
        <v>484</v>
      </c>
      <c r="G2" s="173"/>
    </row>
    <row r="3" spans="2:7" ht="21.95" customHeight="1" x14ac:dyDescent="0.35">
      <c r="B3" s="177" t="s">
        <v>2</v>
      </c>
      <c r="C3" s="25" t="s">
        <v>3</v>
      </c>
      <c r="D3" s="30">
        <v>56</v>
      </c>
      <c r="F3" s="83"/>
      <c r="G3" s="84"/>
    </row>
    <row r="4" spans="2:7" ht="21.95" customHeight="1" thickBot="1" x14ac:dyDescent="0.4">
      <c r="B4" s="178"/>
      <c r="C4" s="26" t="s">
        <v>7</v>
      </c>
      <c r="D4" s="30">
        <v>110</v>
      </c>
      <c r="F4" s="82" t="s">
        <v>485</v>
      </c>
      <c r="G4" s="30">
        <v>5</v>
      </c>
    </row>
    <row r="5" spans="2:7" ht="21.95" customHeight="1" x14ac:dyDescent="0.35">
      <c r="B5" s="177" t="s">
        <v>716</v>
      </c>
      <c r="C5" s="27" t="s">
        <v>3</v>
      </c>
      <c r="D5" s="30">
        <v>60</v>
      </c>
      <c r="F5" s="82"/>
      <c r="G5" s="30"/>
    </row>
    <row r="6" spans="2:7" ht="21.95" customHeight="1" x14ac:dyDescent="0.35">
      <c r="B6" s="178"/>
      <c r="C6" s="27" t="s">
        <v>7</v>
      </c>
      <c r="D6" s="30">
        <v>120</v>
      </c>
      <c r="F6" s="82" t="s">
        <v>486</v>
      </c>
      <c r="G6" s="30">
        <v>29</v>
      </c>
    </row>
    <row r="7" spans="2:7" ht="21.95" customHeight="1" x14ac:dyDescent="0.35">
      <c r="B7" s="3" t="s">
        <v>102</v>
      </c>
      <c r="C7" s="27" t="s">
        <v>7</v>
      </c>
      <c r="D7" s="30">
        <v>110</v>
      </c>
      <c r="F7" s="82" t="s">
        <v>487</v>
      </c>
      <c r="G7" s="30">
        <v>40</v>
      </c>
    </row>
    <row r="8" spans="2:7" ht="21.95" customHeight="1" thickBot="1" x14ac:dyDescent="0.4">
      <c r="B8" s="177" t="s">
        <v>9</v>
      </c>
      <c r="C8" s="26" t="s">
        <v>3</v>
      </c>
      <c r="D8" s="30">
        <v>56</v>
      </c>
      <c r="F8" s="82" t="s">
        <v>542</v>
      </c>
      <c r="G8" s="30">
        <v>30</v>
      </c>
    </row>
    <row r="9" spans="2:7" ht="21.95" customHeight="1" x14ac:dyDescent="0.35">
      <c r="B9" s="178"/>
      <c r="C9" s="28" t="s">
        <v>7</v>
      </c>
      <c r="D9" s="30">
        <v>110</v>
      </c>
      <c r="F9" s="82"/>
      <c r="G9" s="30"/>
    </row>
    <row r="10" spans="2:7" ht="21.95" customHeight="1" x14ac:dyDescent="0.35">
      <c r="B10" s="177" t="s">
        <v>12</v>
      </c>
      <c r="C10" s="27" t="s">
        <v>3</v>
      </c>
      <c r="D10" s="30">
        <v>50</v>
      </c>
      <c r="F10" s="82" t="s">
        <v>488</v>
      </c>
      <c r="G10" s="30">
        <v>19</v>
      </c>
    </row>
    <row r="11" spans="2:7" ht="21.95" customHeight="1" thickBot="1" x14ac:dyDescent="0.4">
      <c r="B11" s="178"/>
      <c r="C11" s="26" t="s">
        <v>7</v>
      </c>
      <c r="D11" s="30">
        <v>100</v>
      </c>
      <c r="F11" s="82"/>
      <c r="G11" s="30"/>
    </row>
    <row r="12" spans="2:7" ht="21.95" customHeight="1" x14ac:dyDescent="0.35">
      <c r="B12" s="177" t="s">
        <v>21</v>
      </c>
      <c r="C12" s="27" t="s">
        <v>3</v>
      </c>
      <c r="D12" s="30">
        <v>60</v>
      </c>
      <c r="F12" s="82" t="s">
        <v>489</v>
      </c>
      <c r="G12" s="30">
        <v>15</v>
      </c>
    </row>
    <row r="13" spans="2:7" ht="21.95" customHeight="1" thickBot="1" x14ac:dyDescent="0.4">
      <c r="B13" s="178"/>
      <c r="C13" s="26" t="s">
        <v>7</v>
      </c>
      <c r="D13" s="30">
        <v>120</v>
      </c>
      <c r="F13" s="82"/>
      <c r="G13" s="30"/>
    </row>
    <row r="14" spans="2:7" ht="21.95" customHeight="1" x14ac:dyDescent="0.35">
      <c r="B14" s="177" t="s">
        <v>472</v>
      </c>
      <c r="C14" s="28" t="s">
        <v>3</v>
      </c>
      <c r="D14" s="30">
        <v>58</v>
      </c>
      <c r="F14" s="82" t="s">
        <v>497</v>
      </c>
      <c r="G14" s="30">
        <v>25</v>
      </c>
    </row>
    <row r="15" spans="2:7" ht="21.95" customHeight="1" x14ac:dyDescent="0.35">
      <c r="B15" s="178"/>
      <c r="C15" s="27" t="s">
        <v>7</v>
      </c>
      <c r="D15" s="30">
        <v>115</v>
      </c>
      <c r="F15" s="82"/>
      <c r="G15" s="30"/>
    </row>
    <row r="16" spans="2:7" ht="21.95" customHeight="1" x14ac:dyDescent="0.35">
      <c r="B16" s="177" t="s">
        <v>248</v>
      </c>
      <c r="C16" s="27" t="s">
        <v>3</v>
      </c>
      <c r="D16" s="30">
        <v>56</v>
      </c>
      <c r="F16" s="82" t="s">
        <v>498</v>
      </c>
      <c r="G16" s="30">
        <v>90</v>
      </c>
    </row>
    <row r="17" spans="2:7" ht="21.95" customHeight="1" thickBot="1" x14ac:dyDescent="0.4">
      <c r="B17" s="178"/>
      <c r="C17" s="26" t="s">
        <v>7</v>
      </c>
      <c r="D17" s="30">
        <v>110</v>
      </c>
      <c r="F17" s="82"/>
      <c r="G17" s="30"/>
    </row>
    <row r="18" spans="2:7" ht="21.95" customHeight="1" x14ac:dyDescent="0.35">
      <c r="B18" s="177" t="s">
        <v>18</v>
      </c>
      <c r="C18" s="27" t="s">
        <v>3</v>
      </c>
      <c r="D18" s="30">
        <v>60</v>
      </c>
      <c r="F18" s="82"/>
      <c r="G18" s="30"/>
    </row>
    <row r="19" spans="2:7" ht="21.95" customHeight="1" thickBot="1" x14ac:dyDescent="0.4">
      <c r="B19" s="178"/>
      <c r="C19" s="26" t="s">
        <v>7</v>
      </c>
      <c r="D19" s="30">
        <v>120</v>
      </c>
      <c r="F19" s="82" t="s">
        <v>490</v>
      </c>
      <c r="G19" s="30">
        <v>83</v>
      </c>
    </row>
    <row r="20" spans="2:7" ht="21.95" customHeight="1" x14ac:dyDescent="0.35">
      <c r="B20" s="177" t="s">
        <v>15</v>
      </c>
      <c r="C20" s="28" t="s">
        <v>3</v>
      </c>
      <c r="D20" s="30">
        <v>56</v>
      </c>
      <c r="F20" s="82" t="s">
        <v>543</v>
      </c>
      <c r="G20" s="30"/>
    </row>
    <row r="21" spans="2:7" ht="21.95" customHeight="1" x14ac:dyDescent="0.35">
      <c r="B21" s="178"/>
      <c r="C21" s="27" t="s">
        <v>7</v>
      </c>
      <c r="D21" s="30">
        <v>110</v>
      </c>
      <c r="F21" s="82"/>
      <c r="G21" s="30"/>
    </row>
    <row r="22" spans="2:7" ht="21.95" customHeight="1" x14ac:dyDescent="0.35">
      <c r="B22" s="177" t="s">
        <v>426</v>
      </c>
      <c r="C22" s="27" t="s">
        <v>3</v>
      </c>
      <c r="D22" s="30">
        <v>48</v>
      </c>
      <c r="F22" s="82"/>
      <c r="G22" s="30"/>
    </row>
    <row r="23" spans="2:7" ht="21.95" customHeight="1" x14ac:dyDescent="0.35">
      <c r="B23" s="178"/>
      <c r="C23" s="27" t="s">
        <v>7</v>
      </c>
      <c r="D23" s="30">
        <v>95</v>
      </c>
      <c r="F23" s="82"/>
      <c r="G23" s="30"/>
    </row>
    <row r="24" spans="2:7" ht="21.95" customHeight="1" x14ac:dyDescent="0.35">
      <c r="B24" s="3" t="s">
        <v>249</v>
      </c>
      <c r="C24" s="27" t="s">
        <v>7</v>
      </c>
      <c r="D24" s="30">
        <v>105</v>
      </c>
      <c r="F24" s="82"/>
      <c r="G24" s="30"/>
    </row>
    <row r="25" spans="2:7" ht="21.95" customHeight="1" x14ac:dyDescent="0.35">
      <c r="B25" s="177" t="s">
        <v>23</v>
      </c>
      <c r="C25" s="29" t="s">
        <v>3</v>
      </c>
      <c r="D25" s="30">
        <v>60</v>
      </c>
      <c r="F25" s="82"/>
      <c r="G25" s="30"/>
    </row>
    <row r="26" spans="2:7" ht="21.95" customHeight="1" x14ac:dyDescent="0.35">
      <c r="B26" s="179"/>
      <c r="C26" s="68" t="s">
        <v>7</v>
      </c>
      <c r="D26" s="69">
        <v>120</v>
      </c>
      <c r="F26" s="82"/>
      <c r="G26" s="30"/>
    </row>
    <row r="27" spans="2:7" ht="21.95" customHeight="1" x14ac:dyDescent="0.35">
      <c r="B27" s="71"/>
      <c r="C27" s="72"/>
      <c r="D27" s="73"/>
      <c r="F27" s="82"/>
      <c r="G27" s="30"/>
    </row>
    <row r="28" spans="2:7" ht="21.95" customHeight="1" x14ac:dyDescent="0.35">
      <c r="B28" s="174" t="s">
        <v>25</v>
      </c>
      <c r="C28" s="175"/>
      <c r="D28" s="70">
        <v>60</v>
      </c>
      <c r="F28" s="82"/>
      <c r="G28" s="30"/>
    </row>
    <row r="29" spans="2:7" ht="21.95" customHeight="1" x14ac:dyDescent="0.35">
      <c r="B29" s="174" t="s">
        <v>27</v>
      </c>
      <c r="C29" s="175"/>
      <c r="D29" s="30">
        <v>20</v>
      </c>
      <c r="F29" s="82"/>
      <c r="G29" s="30"/>
    </row>
    <row r="30" spans="2:7" ht="21" x14ac:dyDescent="0.35">
      <c r="B30" s="174" t="s">
        <v>29</v>
      </c>
      <c r="C30" s="175"/>
      <c r="D30" s="30">
        <v>20</v>
      </c>
      <c r="F30" s="82"/>
      <c r="G30" s="30"/>
    </row>
  </sheetData>
  <mergeCells count="16">
    <mergeCell ref="F2:G2"/>
    <mergeCell ref="B30:C30"/>
    <mergeCell ref="B2:D2"/>
    <mergeCell ref="B3:B4"/>
    <mergeCell ref="B8:B9"/>
    <mergeCell ref="B10:B11"/>
    <mergeCell ref="B12:B13"/>
    <mergeCell ref="B18:B19"/>
    <mergeCell ref="B20:B21"/>
    <mergeCell ref="B25:B26"/>
    <mergeCell ref="B28:C28"/>
    <mergeCell ref="B29:C29"/>
    <mergeCell ref="B22:B23"/>
    <mergeCell ref="B14:B15"/>
    <mergeCell ref="B16:B17"/>
    <mergeCell ref="B5:B6"/>
  </mergeCells>
  <pageMargins left="0" right="0" top="0" bottom="0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29</vt:i4>
      </vt:variant>
      <vt:variant>
        <vt:lpstr>Rangos con nombre</vt:lpstr>
      </vt:variant>
      <vt:variant>
        <vt:i4>12</vt:i4>
      </vt:variant>
    </vt:vector>
  </HeadingPairs>
  <TitlesOfParts>
    <vt:vector size="41" baseType="lpstr">
      <vt:lpstr>Adhesivos</vt:lpstr>
      <vt:lpstr>Alfajores</vt:lpstr>
      <vt:lpstr>Bebidas</vt:lpstr>
      <vt:lpstr>Cafeteria</vt:lpstr>
      <vt:lpstr>Carpetas</vt:lpstr>
      <vt:lpstr>Cereales</vt:lpstr>
      <vt:lpstr>Varios</vt:lpstr>
      <vt:lpstr>Chocolates</vt:lpstr>
      <vt:lpstr>Cigarros</vt:lpstr>
      <vt:lpstr>Cotillon</vt:lpstr>
      <vt:lpstr>Cuadernos</vt:lpstr>
      <vt:lpstr>Cueva</vt:lpstr>
      <vt:lpstr>Formularios</vt:lpstr>
      <vt:lpstr>Galletas dulces</vt:lpstr>
      <vt:lpstr>Galletas saladas</vt:lpstr>
      <vt:lpstr>Lapiceras</vt:lpstr>
      <vt:lpstr>Listitas de precios</vt:lpstr>
      <vt:lpstr>Heladeras</vt:lpstr>
      <vt:lpstr>Medicamentos</vt:lpstr>
      <vt:lpstr>Merceria</vt:lpstr>
      <vt:lpstr>Navidad</vt:lpstr>
      <vt:lpstr>Papeleria</vt:lpstr>
      <vt:lpstr>Pastillas y Chicles</vt:lpstr>
      <vt:lpstr>Pilas</vt:lpstr>
      <vt:lpstr>Regalo</vt:lpstr>
      <vt:lpstr>Snacks</vt:lpstr>
      <vt:lpstr>Sobres y Tarjetas</vt:lpstr>
      <vt:lpstr>Tecnologia</vt:lpstr>
      <vt:lpstr>Yerba</vt:lpstr>
      <vt:lpstr>Adhesivos!Área_de_impresión</vt:lpstr>
      <vt:lpstr>Alfajores!Área_de_impresión</vt:lpstr>
      <vt:lpstr>Bebidas!Área_de_impresión</vt:lpstr>
      <vt:lpstr>Cafeteria!Área_de_impresión</vt:lpstr>
      <vt:lpstr>Cotillon!Área_de_impresión</vt:lpstr>
      <vt:lpstr>Cueva!Área_de_impresión</vt:lpstr>
      <vt:lpstr>'Listitas de precios'!Área_de_impresión</vt:lpstr>
      <vt:lpstr>Medicamentos!Área_de_impresión</vt:lpstr>
      <vt:lpstr>Navidad!Área_de_impresión</vt:lpstr>
      <vt:lpstr>Papeleria!Área_de_impresión</vt:lpstr>
      <vt:lpstr>Regalo!Área_de_impresión</vt:lpstr>
      <vt:lpstr>Tecnologia!Área_de_impresión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sbas</dc:creator>
  <cp:lastModifiedBy>Silvia Bas</cp:lastModifiedBy>
  <cp:lastPrinted>2016-09-29T01:10:33Z</cp:lastPrinted>
  <dcterms:created xsi:type="dcterms:W3CDTF">1999-04-22T12:05:11Z</dcterms:created>
  <dcterms:modified xsi:type="dcterms:W3CDTF">2016-11-25T01:39:57Z</dcterms:modified>
</cp:coreProperties>
</file>