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lte-my.sharepoint.com/personal/bg_inf_elte_hu/Documents/Inf_kiad/1_Feladatcsoport_vegyes_Excel/Excel/E5/"/>
    </mc:Choice>
  </mc:AlternateContent>
  <xr:revisionPtr revIDLastSave="28" documentId="13_ncr:40009_{C5CB90F4-9A37-4113-ACE9-B2E97D3085FF}" xr6:coauthVersionLast="47" xr6:coauthVersionMax="47" xr10:uidLastSave="{8E3411AA-9D41-46C2-8994-C0CBDF420BCA}"/>
  <bookViews>
    <workbookView xWindow="-108" yWindow="-108" windowWidth="23256" windowHeight="12456" activeTab="2" xr2:uid="{00000000-000D-0000-FFFF-FFFF00000000}"/>
  </bookViews>
  <sheets>
    <sheet name="áruház" sheetId="1" r:id="rId1"/>
    <sheet name="raktárkészletek" sheetId="3" r:id="rId2"/>
    <sheet name="e-mai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3"/>
  <c r="E4" i="3"/>
  <c r="E5" i="3"/>
  <c r="E2" i="3"/>
  <c r="A1" i="3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" i="2"/>
  <c r="B2" i="2"/>
  <c r="C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A1" i="2"/>
  <c r="A3" i="2"/>
  <c r="B3" i="2" s="1"/>
  <c r="D3" i="2" s="1"/>
  <c r="A4" i="2"/>
  <c r="B4" i="2" s="1"/>
  <c r="D4" i="2" s="1"/>
  <c r="A5" i="2"/>
  <c r="B5" i="2" s="1"/>
  <c r="D5" i="2" s="1"/>
  <c r="A6" i="2"/>
  <c r="B6" i="2" s="1"/>
  <c r="D6" i="2" s="1"/>
  <c r="A7" i="2"/>
  <c r="B7" i="2" s="1"/>
  <c r="D7" i="2" s="1"/>
  <c r="A8" i="2"/>
  <c r="B8" i="2" s="1"/>
  <c r="D8" i="2" s="1"/>
  <c r="A9" i="2"/>
  <c r="B9" i="2" s="1"/>
  <c r="D9" i="2" s="1"/>
  <c r="A10" i="2"/>
  <c r="B10" i="2" s="1"/>
  <c r="C10" i="2" s="1"/>
  <c r="A11" i="2"/>
  <c r="B11" i="2" s="1"/>
  <c r="D11" i="2" s="1"/>
  <c r="A12" i="2"/>
  <c r="B12" i="2" s="1"/>
  <c r="D12" i="2" s="1"/>
  <c r="A13" i="2"/>
  <c r="B13" i="2" s="1"/>
  <c r="A14" i="2"/>
  <c r="B14" i="2" s="1"/>
  <c r="C14" i="2" s="1"/>
  <c r="A15" i="2"/>
  <c r="B15" i="2" s="1"/>
  <c r="C15" i="2" s="1"/>
  <c r="A16" i="2"/>
  <c r="B16" i="2" s="1"/>
  <c r="D16" i="2" s="1"/>
  <c r="A17" i="2"/>
  <c r="B17" i="2" s="1"/>
  <c r="D17" i="2" s="1"/>
  <c r="A18" i="2"/>
  <c r="B18" i="2" s="1"/>
  <c r="D18" i="2" s="1"/>
  <c r="A19" i="2"/>
  <c r="B19" i="2" s="1"/>
  <c r="D19" i="2" s="1"/>
  <c r="A20" i="2"/>
  <c r="B20" i="2" s="1"/>
  <c r="D20" i="2" s="1"/>
  <c r="A21" i="2"/>
  <c r="B21" i="2" s="1"/>
  <c r="D21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C13" i="2" l="1"/>
  <c r="D13" i="2"/>
  <c r="C17" i="2"/>
  <c r="C9" i="2"/>
  <c r="E9" i="2" s="1"/>
  <c r="E17" i="2"/>
  <c r="C5" i="2"/>
  <c r="E5" i="2" s="1"/>
  <c r="C21" i="2"/>
  <c r="E21" i="2" s="1"/>
  <c r="C18" i="2"/>
  <c r="E18" i="2" s="1"/>
  <c r="D2" i="2"/>
  <c r="E2" i="2" s="1"/>
  <c r="D10" i="2"/>
  <c r="E10" i="2" s="1"/>
  <c r="D14" i="2"/>
  <c r="E14" i="2" s="1"/>
  <c r="C6" i="2"/>
  <c r="E6" i="2" s="1"/>
  <c r="C3" i="2"/>
  <c r="E3" i="2" s="1"/>
  <c r="C7" i="2"/>
  <c r="E7" i="2" s="1"/>
  <c r="C11" i="2"/>
  <c r="E11" i="2" s="1"/>
  <c r="C19" i="2"/>
  <c r="E19" i="2" s="1"/>
  <c r="D15" i="2"/>
  <c r="E15" i="2" s="1"/>
  <c r="C4" i="2"/>
  <c r="E4" i="2" s="1"/>
  <c r="C8" i="2"/>
  <c r="E8" i="2" s="1"/>
  <c r="C12" i="2"/>
  <c r="E12" i="2" s="1"/>
  <c r="C16" i="2"/>
  <c r="E16" i="2" s="1"/>
  <c r="C20" i="2"/>
  <c r="E20" i="2" s="1"/>
  <c r="E13" i="2" l="1"/>
</calcChain>
</file>

<file path=xl/sharedStrings.xml><?xml version="1.0" encoding="utf-8"?>
<sst xmlns="http://schemas.openxmlformats.org/spreadsheetml/2006/main" count="118" uniqueCount="97">
  <si>
    <t>Nagy Péter</t>
  </si>
  <si>
    <t>R1T7Y9B4</t>
  </si>
  <si>
    <t>Laptop</t>
  </si>
  <si>
    <t>egy magas minőségű laptop kiváló teljesítménnyel és funkciókkal.</t>
  </si>
  <si>
    <t>piros</t>
  </si>
  <si>
    <t>Kovács Anna</t>
  </si>
  <si>
    <t>M3X8Y0Z2</t>
  </si>
  <si>
    <t>Okostelefon</t>
  </si>
  <si>
    <t>a legújabb okostelefon lenyűgöző kamerával és gyors processzorral.</t>
  </si>
  <si>
    <t>kék</t>
  </si>
  <si>
    <t>Tóth Katalin</t>
  </si>
  <si>
    <t>P4D3F2S1</t>
  </si>
  <si>
    <t>Tablet</t>
  </si>
  <si>
    <t>egy sokoldalú tablet a munkához és szórakozáshoz.</t>
  </si>
  <si>
    <t>zöld</t>
  </si>
  <si>
    <t>Szabó Gábor</t>
  </si>
  <si>
    <t>H9J4H5L6</t>
  </si>
  <si>
    <t>Fejhallgató</t>
  </si>
  <si>
    <t>kényelmes fejhallgató kristálytiszta hangzással.</t>
  </si>
  <si>
    <t>Horváth Lászlo</t>
  </si>
  <si>
    <t>X2T0O2W2</t>
  </si>
  <si>
    <t>Okosóra</t>
  </si>
  <si>
    <t>stílusos okosóra a napi tevékenységek követéséhez.</t>
  </si>
  <si>
    <t>Molnar Mária</t>
  </si>
  <si>
    <t>Q1A6C4E9</t>
  </si>
  <si>
    <t>Kamera</t>
  </si>
  <si>
    <t>professzionális kamera emlékezetes pillanatok megörökítéséhez.</t>
  </si>
  <si>
    <t>sárga</t>
  </si>
  <si>
    <t>Varga Zoltán</t>
  </si>
  <si>
    <t>E7G0D9S2</t>
  </si>
  <si>
    <t>Nyomtató</t>
  </si>
  <si>
    <t>megbízható nyomtató kiváló minőségű nyomtatáshoz és másolatokhoz.</t>
  </si>
  <si>
    <t>Németh Ildikó</t>
  </si>
  <si>
    <t>K3I5S7T8</t>
  </si>
  <si>
    <t>Hangszórók</t>
  </si>
  <si>
    <t>erőteljes hangszórók magával ragadó audioélmányhez.</t>
  </si>
  <si>
    <t>Kiss Tamás</t>
  </si>
  <si>
    <t>B4I0L2L6</t>
  </si>
  <si>
    <t>Billentyűzet</t>
  </si>
  <si>
    <t>tartós billentyűzet hatásos gépeléshez.</t>
  </si>
  <si>
    <t>Fekete Erika</t>
  </si>
  <si>
    <t>J5S9U3V7</t>
  </si>
  <si>
    <t>Egér</t>
  </si>
  <si>
    <t>ergonómikus egér pontos vezérléshez.</t>
  </si>
  <si>
    <t>Mészáros Miklós</t>
  </si>
  <si>
    <t>P1R0D8O0</t>
  </si>
  <si>
    <t>TV</t>
  </si>
  <si>
    <t>nagy képernyős TV lenyűgöző képekkel és intelligens funkciókkal.</t>
  </si>
  <si>
    <t>Balogh Judit</t>
  </si>
  <si>
    <t>R5E3F6R5</t>
  </si>
  <si>
    <t>Hűtő</t>
  </si>
  <si>
    <t>tágas hűtő az élelmiszerek frissen tartásához.</t>
  </si>
  <si>
    <t>Takács András</t>
  </si>
  <si>
    <t>M4I5K7R0</t>
  </si>
  <si>
    <t>Mikrohullámú sütő</t>
  </si>
  <si>
    <t>kompakt mikrohullámú sütő a gyors és egyszerű főzéshez.</t>
  </si>
  <si>
    <t>Simon Edit</t>
  </si>
  <si>
    <t>K9A7V0E2</t>
  </si>
  <si>
    <t>Kávéfőző</t>
  </si>
  <si>
    <t>hatásos kávéfőző a mindennapi koffeinadaghoz.</t>
  </si>
  <si>
    <t>Farkas Ferenc</t>
  </si>
  <si>
    <t>N4A6G3Y5</t>
  </si>
  <si>
    <t>Turmixgép</t>
  </si>
  <si>
    <t>erőteljes turmixgép finom smoothie-k készítéséhez.</t>
  </si>
  <si>
    <t>Nagy Beáta</t>
  </si>
  <si>
    <t>K8O3V2A8</t>
  </si>
  <si>
    <t>Porszívó</t>
  </si>
  <si>
    <t>magas teljesítményű porszívó a tiszta otthonért.</t>
  </si>
  <si>
    <t>Kovács Gergő</t>
  </si>
  <si>
    <t>K6E1N9Y4I</t>
  </si>
  <si>
    <t>Kenyérpirító</t>
  </si>
  <si>
    <t>megbízható kenyérpirító a reggeli pirítosokhoz.</t>
  </si>
  <si>
    <t>Sándor Réka</t>
  </si>
  <si>
    <t>F3E8R3E2</t>
  </si>
  <si>
    <t>Vasaló</t>
  </si>
  <si>
    <t>szilárd vasaló a gyűrődésmentes ruhákért.</t>
  </si>
  <si>
    <t>Tóth Tibor</t>
  </si>
  <si>
    <t>H9A4J7S2Z</t>
  </si>
  <si>
    <t>gyors és hatásos hajszárító a frizurakészítéshez.</t>
  </si>
  <si>
    <t>Szabó Éva</t>
  </si>
  <si>
    <t>S2Z6E3K1R</t>
  </si>
  <si>
    <t>Ágy</t>
  </si>
  <si>
    <t>kényelmes ágy a pihenéshez a hosszú nap után.</t>
  </si>
  <si>
    <t>Helyes szöveg</t>
  </si>
  <si>
    <t>Név</t>
  </si>
  <si>
    <t>Termékkód</t>
  </si>
  <si>
    <t>Termék neve</t>
  </si>
  <si>
    <t>Leírás</t>
  </si>
  <si>
    <t>Raktár</t>
  </si>
  <si>
    <t>Raktárkészlet</t>
  </si>
  <si>
    <t>Ékezet nélkül</t>
  </si>
  <si>
    <t>Családnév</t>
  </si>
  <si>
    <t>Keresztnév</t>
  </si>
  <si>
    <t>E-mail</t>
  </si>
  <si>
    <t>Hajszárító</t>
  </si>
  <si>
    <t>Szavak száma</t>
  </si>
  <si>
    <t>Akció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</si>
</sst>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">
    <dxf>
      <font>
        <b/>
        <i/>
      </font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AD2C8"/>
      <color rgb="FFC8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Raktárkészletek raktáranként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86400"/>
            </a:solidFill>
            <a:ln>
              <a:noFill/>
            </a:ln>
            <a:effectLst/>
          </c:spPr>
          <c:invertIfNegative val="0"/>
          <c:cat>
            <c:strRef>
              <c:f>raktárkészletek!$D$2:$D$5</c:f>
              <c:strCache>
                <c:ptCount val="4"/>
                <c:pt idx="0">
                  <c:v>piros</c:v>
                </c:pt>
                <c:pt idx="1">
                  <c:v>kék</c:v>
                </c:pt>
                <c:pt idx="2">
                  <c:v>zöld</c:v>
                </c:pt>
                <c:pt idx="3">
                  <c:v>sárga</c:v>
                </c:pt>
              </c:strCache>
            </c:strRef>
          </c:cat>
          <c:val>
            <c:numRef>
              <c:f>raktárkészletek!$E$2:$E$5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82D-AFA3-81DE1906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67463760"/>
        <c:axId val="1619094224"/>
      </c:barChart>
      <c:catAx>
        <c:axId val="5674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9094224"/>
        <c:crosses val="autoZero"/>
        <c:auto val="1"/>
        <c:lblAlgn val="ctr"/>
        <c:lblOffset val="100"/>
        <c:noMultiLvlLbl val="0"/>
      </c:catAx>
      <c:valAx>
        <c:axId val="161909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74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0AD2C8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3810</xdr:rowOff>
    </xdr:from>
    <xdr:to>
      <xdr:col>13</xdr:col>
      <xdr:colOff>571500</xdr:colOff>
      <xdr:row>16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51ADCC8-FCC4-94C7-FCDB-5E1015215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0.109375" bestFit="1" customWidth="1"/>
    <col min="3" max="3" width="16.33203125" bestFit="1" customWidth="1"/>
    <col min="4" max="4" width="60.33203125" bestFit="1" customWidth="1"/>
    <col min="5" max="5" width="6.33203125" bestFit="1" customWidth="1"/>
    <col min="6" max="6" width="12.109375" bestFit="1" customWidth="1"/>
    <col min="7" max="7" width="4.77734375" customWidth="1"/>
    <col min="8" max="8" width="60.44140625" bestFit="1" customWidth="1"/>
    <col min="9" max="9" width="10.33203125" bestFit="1" customWidth="1"/>
    <col min="10" max="10" width="12.44140625" bestFit="1" customWidth="1"/>
    <col min="14" max="14" width="25" bestFit="1" customWidth="1"/>
    <col min="15" max="15" width="19" bestFit="1" customWidth="1"/>
  </cols>
  <sheetData>
    <row r="1" spans="1:10" x14ac:dyDescent="0.3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/>
      <c r="H1" s="1" t="s">
        <v>83</v>
      </c>
      <c r="I1" s="1" t="s">
        <v>96</v>
      </c>
      <c r="J1" s="1" t="s">
        <v>95</v>
      </c>
    </row>
    <row r="2" spans="1:10" x14ac:dyDescent="0.3">
      <c r="A2" t="s">
        <v>0</v>
      </c>
      <c r="B2" s="3" t="s">
        <v>1</v>
      </c>
      <c r="C2" t="s">
        <v>2</v>
      </c>
      <c r="D2" t="s">
        <v>3</v>
      </c>
      <c r="E2" s="3" t="s">
        <v>4</v>
      </c>
      <c r="F2" s="2">
        <v>25</v>
      </c>
      <c r="H2" t="str">
        <f t="shared" ref="H2:H21" si="0">UPPER(LEFT(D2,1))&amp;RIGHT(D2,LEN(D2)-1)</f>
        <v>Egy magas minőségű laptop kiváló teljesítménnyel és funkciókkal.</v>
      </c>
      <c r="I2" s="4" t="str">
        <f>IF(ISNUMBER(FIND("1",B2)),"akciós","normál áras")</f>
        <v>akciós</v>
      </c>
      <c r="J2" s="2">
        <f>LEN(TRIM(D2))-LEN(SUBSTITUTE(D2," ",""))+1</f>
        <v>8</v>
      </c>
    </row>
    <row r="3" spans="1:10" x14ac:dyDescent="0.3">
      <c r="A3" t="s">
        <v>5</v>
      </c>
      <c r="B3" s="3" t="s">
        <v>6</v>
      </c>
      <c r="C3" t="s">
        <v>7</v>
      </c>
      <c r="D3" t="s">
        <v>8</v>
      </c>
      <c r="E3" s="3" t="s">
        <v>9</v>
      </c>
      <c r="F3" s="2">
        <v>50</v>
      </c>
      <c r="H3" t="str">
        <f t="shared" si="0"/>
        <v>A legújabb okostelefon lenyűgöző kamerával és gyors processzorral.</v>
      </c>
      <c r="I3" s="4" t="str">
        <f t="shared" ref="I3:I21" si="1">IF(ISNUMBER(FIND("1",B3)),"akciós","normál áras")</f>
        <v>normál áras</v>
      </c>
      <c r="J3" s="2">
        <f t="shared" ref="J3:J21" si="2">LEN(TRIM(D3))-LEN(SUBSTITUTE(D3," ",""))+1</f>
        <v>8</v>
      </c>
    </row>
    <row r="4" spans="1:10" x14ac:dyDescent="0.3">
      <c r="A4" t="s">
        <v>10</v>
      </c>
      <c r="B4" s="3" t="s">
        <v>11</v>
      </c>
      <c r="C4" t="s">
        <v>12</v>
      </c>
      <c r="D4" t="s">
        <v>13</v>
      </c>
      <c r="E4" s="3" t="s">
        <v>14</v>
      </c>
      <c r="F4" s="2">
        <v>30</v>
      </c>
      <c r="H4" t="str">
        <f t="shared" si="0"/>
        <v>Egy sokoldalú tablet a munkához és szórakozáshoz.</v>
      </c>
      <c r="I4" s="4" t="str">
        <f t="shared" si="1"/>
        <v>akciós</v>
      </c>
      <c r="J4" s="2">
        <f t="shared" si="2"/>
        <v>7</v>
      </c>
    </row>
    <row r="5" spans="1:10" x14ac:dyDescent="0.3">
      <c r="A5" t="s">
        <v>15</v>
      </c>
      <c r="B5" s="3" t="s">
        <v>16</v>
      </c>
      <c r="C5" t="s">
        <v>17</v>
      </c>
      <c r="D5" t="s">
        <v>18</v>
      </c>
      <c r="E5" s="3" t="s">
        <v>4</v>
      </c>
      <c r="F5" s="2">
        <v>100</v>
      </c>
      <c r="H5" t="str">
        <f t="shared" si="0"/>
        <v>Kényelmes fejhallgató kristálytiszta hangzással.</v>
      </c>
      <c r="I5" s="4" t="str">
        <f t="shared" si="1"/>
        <v>normál áras</v>
      </c>
      <c r="J5" s="2">
        <f t="shared" si="2"/>
        <v>4</v>
      </c>
    </row>
    <row r="6" spans="1:10" x14ac:dyDescent="0.3">
      <c r="A6" t="s">
        <v>19</v>
      </c>
      <c r="B6" s="3" t="s">
        <v>20</v>
      </c>
      <c r="C6" t="s">
        <v>21</v>
      </c>
      <c r="D6" t="s">
        <v>22</v>
      </c>
      <c r="E6" s="3" t="s">
        <v>9</v>
      </c>
      <c r="F6" s="2">
        <v>40</v>
      </c>
      <c r="H6" t="str">
        <f t="shared" si="0"/>
        <v>Stílusos okosóra a napi tevékenységek követéséhez.</v>
      </c>
      <c r="I6" s="4" t="str">
        <f t="shared" si="1"/>
        <v>normál áras</v>
      </c>
      <c r="J6" s="2">
        <f t="shared" si="2"/>
        <v>6</v>
      </c>
    </row>
    <row r="7" spans="1:10" x14ac:dyDescent="0.3">
      <c r="A7" t="s">
        <v>23</v>
      </c>
      <c r="B7" s="3" t="s">
        <v>24</v>
      </c>
      <c r="C7" t="s">
        <v>25</v>
      </c>
      <c r="D7" t="s">
        <v>26</v>
      </c>
      <c r="E7" s="3" t="s">
        <v>27</v>
      </c>
      <c r="F7" s="2">
        <v>15</v>
      </c>
      <c r="H7" t="str">
        <f t="shared" si="0"/>
        <v>Professzionális kamera emlékezetes pillanatok megörökítéséhez.</v>
      </c>
      <c r="I7" s="4" t="str">
        <f t="shared" si="1"/>
        <v>akciós</v>
      </c>
      <c r="J7" s="2">
        <f t="shared" si="2"/>
        <v>5</v>
      </c>
    </row>
    <row r="8" spans="1:10" x14ac:dyDescent="0.3">
      <c r="A8" t="s">
        <v>28</v>
      </c>
      <c r="B8" s="3" t="s">
        <v>29</v>
      </c>
      <c r="C8" t="s">
        <v>30</v>
      </c>
      <c r="D8" t="s">
        <v>31</v>
      </c>
      <c r="E8" s="3" t="s">
        <v>14</v>
      </c>
      <c r="F8" s="2">
        <v>20</v>
      </c>
      <c r="H8" t="str">
        <f t="shared" si="0"/>
        <v>Megbízható nyomtató kiváló minőségű nyomtatáshoz és másolatokhoz.</v>
      </c>
      <c r="I8" s="4" t="str">
        <f t="shared" si="1"/>
        <v>normál áras</v>
      </c>
      <c r="J8" s="2">
        <f t="shared" si="2"/>
        <v>7</v>
      </c>
    </row>
    <row r="9" spans="1:10" x14ac:dyDescent="0.3">
      <c r="A9" t="s">
        <v>32</v>
      </c>
      <c r="B9" s="3" t="s">
        <v>33</v>
      </c>
      <c r="C9" t="s">
        <v>34</v>
      </c>
      <c r="D9" t="s">
        <v>35</v>
      </c>
      <c r="E9" s="3" t="s">
        <v>9</v>
      </c>
      <c r="F9" s="2">
        <v>35</v>
      </c>
      <c r="H9" t="str">
        <f t="shared" si="0"/>
        <v>Erőteljes hangszórók magával ragadó audioélmányhez.</v>
      </c>
      <c r="I9" s="4" t="str">
        <f t="shared" si="1"/>
        <v>normál áras</v>
      </c>
      <c r="J9" s="2">
        <f t="shared" si="2"/>
        <v>5</v>
      </c>
    </row>
    <row r="10" spans="1:10" x14ac:dyDescent="0.3">
      <c r="A10" t="s">
        <v>36</v>
      </c>
      <c r="B10" s="3" t="s">
        <v>37</v>
      </c>
      <c r="C10" t="s">
        <v>38</v>
      </c>
      <c r="D10" t="s">
        <v>39</v>
      </c>
      <c r="E10" s="3" t="s">
        <v>4</v>
      </c>
      <c r="F10" s="2">
        <v>60</v>
      </c>
      <c r="H10" t="str">
        <f t="shared" si="0"/>
        <v>Tartós billentyűzet hatásos gépeléshez.</v>
      </c>
      <c r="I10" s="4" t="str">
        <f t="shared" si="1"/>
        <v>normál áras</v>
      </c>
      <c r="J10" s="2">
        <f t="shared" si="2"/>
        <v>4</v>
      </c>
    </row>
    <row r="11" spans="1:10" x14ac:dyDescent="0.3">
      <c r="A11" t="s">
        <v>40</v>
      </c>
      <c r="B11" s="3" t="s">
        <v>41</v>
      </c>
      <c r="C11" t="s">
        <v>42</v>
      </c>
      <c r="D11" t="s">
        <v>43</v>
      </c>
      <c r="E11" s="3" t="s">
        <v>27</v>
      </c>
      <c r="F11" s="2">
        <v>80</v>
      </c>
      <c r="H11" t="str">
        <f t="shared" si="0"/>
        <v>Ergonómikus egér pontos vezérléshez.</v>
      </c>
      <c r="I11" s="4" t="str">
        <f t="shared" si="1"/>
        <v>normál áras</v>
      </c>
      <c r="J11" s="2">
        <f t="shared" si="2"/>
        <v>4</v>
      </c>
    </row>
    <row r="12" spans="1:10" x14ac:dyDescent="0.3">
      <c r="A12" t="s">
        <v>44</v>
      </c>
      <c r="B12" s="3" t="s">
        <v>45</v>
      </c>
      <c r="C12" t="s">
        <v>46</v>
      </c>
      <c r="D12" t="s">
        <v>47</v>
      </c>
      <c r="E12" s="3" t="s">
        <v>4</v>
      </c>
      <c r="F12" s="2">
        <v>10</v>
      </c>
      <c r="H12" t="str">
        <f t="shared" si="0"/>
        <v>Nagy képernyős TV lenyűgöző képekkel és intelligens funkciókkal.</v>
      </c>
      <c r="I12" s="4" t="str">
        <f t="shared" si="1"/>
        <v>akciós</v>
      </c>
      <c r="J12" s="2">
        <f t="shared" si="2"/>
        <v>8</v>
      </c>
    </row>
    <row r="13" spans="1:10" x14ac:dyDescent="0.3">
      <c r="A13" t="s">
        <v>48</v>
      </c>
      <c r="B13" s="3" t="s">
        <v>49</v>
      </c>
      <c r="C13" t="s">
        <v>50</v>
      </c>
      <c r="D13" t="s">
        <v>51</v>
      </c>
      <c r="E13" s="3" t="s">
        <v>9</v>
      </c>
      <c r="F13" s="2">
        <v>5</v>
      </c>
      <c r="H13" t="str">
        <f t="shared" si="0"/>
        <v>Tágas hűtő az élelmiszerek frissen tartásához.</v>
      </c>
      <c r="I13" s="4" t="str">
        <f t="shared" si="1"/>
        <v>normál áras</v>
      </c>
      <c r="J13" s="2">
        <f t="shared" si="2"/>
        <v>6</v>
      </c>
    </row>
    <row r="14" spans="1:10" x14ac:dyDescent="0.3">
      <c r="A14" t="s">
        <v>52</v>
      </c>
      <c r="B14" s="3" t="s">
        <v>53</v>
      </c>
      <c r="C14" t="s">
        <v>54</v>
      </c>
      <c r="D14" t="s">
        <v>55</v>
      </c>
      <c r="E14" s="3" t="s">
        <v>27</v>
      </c>
      <c r="F14" s="2">
        <v>25</v>
      </c>
      <c r="H14" t="str">
        <f t="shared" si="0"/>
        <v>Kompakt mikrohullámú sütő a gyors és egyszerű főzéshez.</v>
      </c>
      <c r="I14" s="4" t="str">
        <f t="shared" si="1"/>
        <v>normál áras</v>
      </c>
      <c r="J14" s="2">
        <f t="shared" si="2"/>
        <v>8</v>
      </c>
    </row>
    <row r="15" spans="1:10" x14ac:dyDescent="0.3">
      <c r="A15" t="s">
        <v>56</v>
      </c>
      <c r="B15" s="3" t="s">
        <v>57</v>
      </c>
      <c r="C15" t="s">
        <v>58</v>
      </c>
      <c r="D15" t="s">
        <v>59</v>
      </c>
      <c r="E15" s="3" t="s">
        <v>14</v>
      </c>
      <c r="F15" s="2">
        <v>30</v>
      </c>
      <c r="H15" t="str">
        <f t="shared" si="0"/>
        <v>Hatásos kávéfőző a mindennapi koffeinadaghoz.</v>
      </c>
      <c r="I15" s="4" t="str">
        <f t="shared" si="1"/>
        <v>normál áras</v>
      </c>
      <c r="J15" s="2">
        <f t="shared" si="2"/>
        <v>5</v>
      </c>
    </row>
    <row r="16" spans="1:10" x14ac:dyDescent="0.3">
      <c r="A16" t="s">
        <v>60</v>
      </c>
      <c r="B16" s="3" t="s">
        <v>61</v>
      </c>
      <c r="C16" t="s">
        <v>62</v>
      </c>
      <c r="D16" t="s">
        <v>63</v>
      </c>
      <c r="E16" s="3" t="s">
        <v>9</v>
      </c>
      <c r="F16" s="2">
        <v>20</v>
      </c>
      <c r="H16" t="str">
        <f t="shared" si="0"/>
        <v>Erőteljes turmixgép finom smoothie-k készítéséhez.</v>
      </c>
      <c r="I16" s="4" t="str">
        <f t="shared" si="1"/>
        <v>normál áras</v>
      </c>
      <c r="J16" s="2">
        <f t="shared" si="2"/>
        <v>5</v>
      </c>
    </row>
    <row r="17" spans="1:10" x14ac:dyDescent="0.3">
      <c r="A17" t="s">
        <v>64</v>
      </c>
      <c r="B17" s="3" t="s">
        <v>65</v>
      </c>
      <c r="C17" t="s">
        <v>66</v>
      </c>
      <c r="D17" t="s">
        <v>67</v>
      </c>
      <c r="E17" s="3" t="s">
        <v>27</v>
      </c>
      <c r="F17" s="2">
        <v>12</v>
      </c>
      <c r="H17" t="str">
        <f t="shared" si="0"/>
        <v>Magas teljesítményű porszívó a tiszta otthonért.</v>
      </c>
      <c r="I17" s="4" t="str">
        <f t="shared" si="1"/>
        <v>normál áras</v>
      </c>
      <c r="J17" s="2">
        <f t="shared" si="2"/>
        <v>6</v>
      </c>
    </row>
    <row r="18" spans="1:10" x14ac:dyDescent="0.3">
      <c r="A18" t="s">
        <v>68</v>
      </c>
      <c r="B18" s="3" t="s">
        <v>69</v>
      </c>
      <c r="C18" t="s">
        <v>70</v>
      </c>
      <c r="D18" t="s">
        <v>71</v>
      </c>
      <c r="E18" s="3" t="s">
        <v>4</v>
      </c>
      <c r="F18" s="2">
        <v>40</v>
      </c>
      <c r="H18" t="str">
        <f t="shared" si="0"/>
        <v>Megbízható kenyérpirító a reggeli pirítosokhoz.</v>
      </c>
      <c r="I18" s="4" t="str">
        <f t="shared" si="1"/>
        <v>akciós</v>
      </c>
      <c r="J18" s="2">
        <f t="shared" si="2"/>
        <v>5</v>
      </c>
    </row>
    <row r="19" spans="1:10" x14ac:dyDescent="0.3">
      <c r="A19" t="s">
        <v>72</v>
      </c>
      <c r="B19" s="3" t="s">
        <v>73</v>
      </c>
      <c r="C19" t="s">
        <v>74</v>
      </c>
      <c r="D19" t="s">
        <v>75</v>
      </c>
      <c r="E19" s="3" t="s">
        <v>14</v>
      </c>
      <c r="F19" s="2">
        <v>15</v>
      </c>
      <c r="H19" t="str">
        <f t="shared" si="0"/>
        <v>Szilárd vasaló a gyűrődésmentes ruhákért.</v>
      </c>
      <c r="I19" s="4" t="str">
        <f t="shared" si="1"/>
        <v>normál áras</v>
      </c>
      <c r="J19" s="2">
        <f t="shared" si="2"/>
        <v>5</v>
      </c>
    </row>
    <row r="20" spans="1:10" x14ac:dyDescent="0.3">
      <c r="A20" t="s">
        <v>76</v>
      </c>
      <c r="B20" s="3" t="s">
        <v>77</v>
      </c>
      <c r="C20" t="s">
        <v>94</v>
      </c>
      <c r="D20" t="s">
        <v>78</v>
      </c>
      <c r="E20" s="3" t="s">
        <v>9</v>
      </c>
      <c r="F20" s="2">
        <v>50</v>
      </c>
      <c r="H20" t="str">
        <f t="shared" si="0"/>
        <v>Gyors és hatásos hajszárító a frizurakészítéshez.</v>
      </c>
      <c r="I20" s="4" t="str">
        <f t="shared" si="1"/>
        <v>normál áras</v>
      </c>
      <c r="J20" s="2">
        <f t="shared" si="2"/>
        <v>6</v>
      </c>
    </row>
    <row r="21" spans="1:10" x14ac:dyDescent="0.3">
      <c r="A21" t="s">
        <v>79</v>
      </c>
      <c r="B21" s="3" t="s">
        <v>80</v>
      </c>
      <c r="C21" t="s">
        <v>81</v>
      </c>
      <c r="D21" t="s">
        <v>82</v>
      </c>
      <c r="E21" s="3" t="s">
        <v>27</v>
      </c>
      <c r="F21" s="2">
        <v>8</v>
      </c>
      <c r="H21" t="str">
        <f t="shared" si="0"/>
        <v>Kényelmes ágy a pihenéshez a hosszú nap után.</v>
      </c>
      <c r="I21" s="4" t="str">
        <f t="shared" si="1"/>
        <v>akciós</v>
      </c>
      <c r="J21" s="2">
        <f t="shared" si="2"/>
        <v>8</v>
      </c>
    </row>
    <row r="22" spans="1:10" x14ac:dyDescent="0.3">
      <c r="J22" s="2"/>
    </row>
  </sheetData>
  <conditionalFormatting sqref="B2:B21">
    <cfRule type="expression" dxfId="4" priority="2">
      <formula>$E2="sárga"</formula>
    </cfRule>
    <cfRule type="expression" dxfId="3" priority="3">
      <formula>$E2="zöld"</formula>
    </cfRule>
    <cfRule type="expression" dxfId="2" priority="4">
      <formula>$E2="kék"</formula>
    </cfRule>
    <cfRule type="expression" dxfId="1" priority="5">
      <formula>$E2="piros"</formula>
    </cfRule>
  </conditionalFormatting>
  <conditionalFormatting sqref="C2:C21">
    <cfRule type="expression" dxfId="0" priority="1">
      <formula>$F2&gt;AVERAGE($F$2:$F$21)+AVERAGE($F$2:$F$21)*0.1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E2" sqref="E2"/>
    </sheetView>
  </sheetViews>
  <sheetFormatPr defaultRowHeight="14.4" x14ac:dyDescent="0.3"/>
  <cols>
    <col min="1" max="1" width="6.44140625" bestFit="1" customWidth="1"/>
    <col min="2" max="2" width="12.109375" bestFit="1" customWidth="1"/>
  </cols>
  <sheetData>
    <row r="1" spans="1:5" ht="15" thickBot="1" x14ac:dyDescent="0.35">
      <c r="A1" s="1" t="str">
        <f>áruház!E1</f>
        <v>Raktár</v>
      </c>
      <c r="B1" s="1" t="str">
        <f>áruház!F1</f>
        <v>Raktárkészlet</v>
      </c>
      <c r="D1" s="12" t="s">
        <v>88</v>
      </c>
    </row>
    <row r="2" spans="1:5" x14ac:dyDescent="0.3">
      <c r="A2" s="3" t="str">
        <f>áruház!E2</f>
        <v>piros</v>
      </c>
      <c r="B2" s="3">
        <f>áruház!F2</f>
        <v>25</v>
      </c>
      <c r="D2" s="5" t="s">
        <v>4</v>
      </c>
      <c r="E2" s="6">
        <f ca="1">ROUNDUP(AVERAGEIF($A$2:$B$21,$D2,$B$2:$B$21),0)</f>
        <v>47</v>
      </c>
    </row>
    <row r="3" spans="1:5" x14ac:dyDescent="0.3">
      <c r="A3" s="3" t="str">
        <f>áruház!E3</f>
        <v>kék</v>
      </c>
      <c r="B3" s="3">
        <f>áruház!F3</f>
        <v>50</v>
      </c>
      <c r="D3" s="7" t="s">
        <v>9</v>
      </c>
      <c r="E3" s="8">
        <f t="shared" ref="E3:E5" ca="1" si="0">ROUNDUP(AVERAGEIF($A$2:$B$21,$D3,$B$2:$B$21),0)</f>
        <v>34</v>
      </c>
    </row>
    <row r="4" spans="1:5" x14ac:dyDescent="0.3">
      <c r="A4" s="3" t="str">
        <f>áruház!E4</f>
        <v>zöld</v>
      </c>
      <c r="B4" s="3">
        <f>áruház!F4</f>
        <v>30</v>
      </c>
      <c r="D4" s="7" t="s">
        <v>14</v>
      </c>
      <c r="E4" s="8">
        <f t="shared" ca="1" si="0"/>
        <v>24</v>
      </c>
    </row>
    <row r="5" spans="1:5" ht="15" thickBot="1" x14ac:dyDescent="0.35">
      <c r="A5" s="3" t="str">
        <f>áruház!E5</f>
        <v>piros</v>
      </c>
      <c r="B5" s="3">
        <f>áruház!F5</f>
        <v>100</v>
      </c>
      <c r="D5" s="9" t="s">
        <v>27</v>
      </c>
      <c r="E5" s="10">
        <f t="shared" ca="1" si="0"/>
        <v>28</v>
      </c>
    </row>
    <row r="6" spans="1:5" x14ac:dyDescent="0.3">
      <c r="A6" s="3" t="str">
        <f>áruház!E6</f>
        <v>kék</v>
      </c>
      <c r="B6" s="3">
        <f>áruház!F6</f>
        <v>40</v>
      </c>
    </row>
    <row r="7" spans="1:5" x14ac:dyDescent="0.3">
      <c r="A7" s="3" t="str">
        <f>áruház!E7</f>
        <v>sárga</v>
      </c>
      <c r="B7" s="3">
        <f>áruház!F7</f>
        <v>15</v>
      </c>
    </row>
    <row r="8" spans="1:5" x14ac:dyDescent="0.3">
      <c r="A8" s="3" t="str">
        <f>áruház!E8</f>
        <v>zöld</v>
      </c>
      <c r="B8" s="3">
        <f>áruház!F8</f>
        <v>20</v>
      </c>
    </row>
    <row r="9" spans="1:5" x14ac:dyDescent="0.3">
      <c r="A9" s="3" t="str">
        <f>áruház!E9</f>
        <v>kék</v>
      </c>
      <c r="B9" s="3">
        <f>áruház!F9</f>
        <v>35</v>
      </c>
    </row>
    <row r="10" spans="1:5" x14ac:dyDescent="0.3">
      <c r="A10" s="3" t="str">
        <f>áruház!E10</f>
        <v>piros</v>
      </c>
      <c r="B10" s="3">
        <f>áruház!F10</f>
        <v>60</v>
      </c>
    </row>
    <row r="11" spans="1:5" x14ac:dyDescent="0.3">
      <c r="A11" s="3" t="str">
        <f>áruház!E11</f>
        <v>sárga</v>
      </c>
      <c r="B11" s="3">
        <f>áruház!F11</f>
        <v>80</v>
      </c>
    </row>
    <row r="12" spans="1:5" x14ac:dyDescent="0.3">
      <c r="A12" s="3" t="str">
        <f>áruház!E12</f>
        <v>piros</v>
      </c>
      <c r="B12" s="3">
        <f>áruház!F12</f>
        <v>10</v>
      </c>
    </row>
    <row r="13" spans="1:5" x14ac:dyDescent="0.3">
      <c r="A13" s="3" t="str">
        <f>áruház!E13</f>
        <v>kék</v>
      </c>
      <c r="B13" s="3">
        <f>áruház!F13</f>
        <v>5</v>
      </c>
    </row>
    <row r="14" spans="1:5" x14ac:dyDescent="0.3">
      <c r="A14" s="3" t="str">
        <f>áruház!E14</f>
        <v>sárga</v>
      </c>
      <c r="B14" s="3">
        <f>áruház!F14</f>
        <v>25</v>
      </c>
    </row>
    <row r="15" spans="1:5" x14ac:dyDescent="0.3">
      <c r="A15" s="3" t="str">
        <f>áruház!E15</f>
        <v>zöld</v>
      </c>
      <c r="B15" s="3">
        <f>áruház!F15</f>
        <v>30</v>
      </c>
    </row>
    <row r="16" spans="1:5" x14ac:dyDescent="0.3">
      <c r="A16" s="3" t="str">
        <f>áruház!E16</f>
        <v>kék</v>
      </c>
      <c r="B16" s="3">
        <f>áruház!F16</f>
        <v>20</v>
      </c>
    </row>
    <row r="17" spans="1:2" x14ac:dyDescent="0.3">
      <c r="A17" s="3" t="str">
        <f>áruház!E17</f>
        <v>sárga</v>
      </c>
      <c r="B17" s="3">
        <f>áruház!F17</f>
        <v>12</v>
      </c>
    </row>
    <row r="18" spans="1:2" x14ac:dyDescent="0.3">
      <c r="A18" s="3" t="str">
        <f>áruház!E18</f>
        <v>piros</v>
      </c>
      <c r="B18" s="3">
        <f>áruház!F18</f>
        <v>40</v>
      </c>
    </row>
    <row r="19" spans="1:2" x14ac:dyDescent="0.3">
      <c r="A19" s="3" t="str">
        <f>áruház!E19</f>
        <v>zöld</v>
      </c>
      <c r="B19" s="3">
        <f>áruház!F19</f>
        <v>15</v>
      </c>
    </row>
    <row r="20" spans="1:2" x14ac:dyDescent="0.3">
      <c r="A20" s="3" t="str">
        <f>áruház!E20</f>
        <v>kék</v>
      </c>
      <c r="B20" s="3">
        <f>áruház!F20</f>
        <v>50</v>
      </c>
    </row>
    <row r="21" spans="1:2" x14ac:dyDescent="0.3">
      <c r="A21" s="3" t="str">
        <f>áruház!E21</f>
        <v>sárga</v>
      </c>
      <c r="B21" s="3">
        <f>áruház!F21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abSelected="1" workbookViewId="0">
      <selection activeCell="B2" sqref="B2"/>
    </sheetView>
  </sheetViews>
  <sheetFormatPr defaultRowHeight="14.4" x14ac:dyDescent="0.3"/>
  <cols>
    <col min="1" max="2" width="14.6640625" bestFit="1" customWidth="1"/>
    <col min="3" max="3" width="9.21875" bestFit="1" customWidth="1"/>
    <col min="4" max="4" width="9.77734375" bestFit="1" customWidth="1"/>
    <col min="5" max="5" width="25" bestFit="1" customWidth="1"/>
    <col min="6" max="6" width="16.33203125" bestFit="1" customWidth="1"/>
  </cols>
  <sheetData>
    <row r="1" spans="1:6" x14ac:dyDescent="0.3">
      <c r="A1" s="1" t="str">
        <f>áruház!A1</f>
        <v>Név</v>
      </c>
      <c r="B1" s="1" t="s">
        <v>90</v>
      </c>
      <c r="C1" s="1" t="s">
        <v>91</v>
      </c>
      <c r="D1" s="1" t="s">
        <v>92</v>
      </c>
      <c r="E1" s="1" t="s">
        <v>93</v>
      </c>
      <c r="F1" s="11" t="str">
        <f>áruház!C1</f>
        <v>Termék neve</v>
      </c>
    </row>
    <row r="2" spans="1:6" x14ac:dyDescent="0.3">
      <c r="A2" t="str">
        <f>áruház!A2</f>
        <v>Nagy Péter</v>
      </c>
      <c r="B2" t="str">
        <f>SUBSTITUTE(SUBSTITUTE(SUBSTITUTE(SUBSTITUTE(SUBSTITUTE(SUBSTITUTE(SUBSTITUTE(SUBSTITUTE(SUBSTITUTE(SUBSTITUTE(SUBSTITUTE(SUBSTITUTE(SUBSTITUTE(SUBSTITUTE(SUBSTITUTE(SUBSTITUTE(A2,"á","a"),"Á","A"),"é","e"),"É","E"),"í","i"),"Í","I"),"ó","o"),"Ó","O"),"ö","o"),"Ö","o"),"ő","o"),"Ő","O"),"ú","u"),"Ú","U"),"ü","u"),"Ű","U")</f>
        <v>Nagy Peter</v>
      </c>
      <c r="C2" t="str">
        <f>_xlfn.TEXTBEFORE(B2," ")</f>
        <v>Nagy</v>
      </c>
      <c r="D2" t="str">
        <f>_xlfn.TEXTAFTER(B2," ")</f>
        <v>Peter</v>
      </c>
      <c r="E2" t="str">
        <f>LOWER(C2)&amp;"."&amp;LOWER(D2)&amp;"@vasarlo.hu"</f>
        <v>nagy.peter@vasarlo.hu</v>
      </c>
      <c r="F2" t="str">
        <f>áruház!C2</f>
        <v>Laptop</v>
      </c>
    </row>
    <row r="3" spans="1:6" x14ac:dyDescent="0.3">
      <c r="A3" t="str">
        <f>áruház!A3</f>
        <v>Kovács Anna</v>
      </c>
      <c r="B3" t="str">
        <f t="shared" ref="B3:B21" si="0">SUBSTITUTE(SUBSTITUTE(SUBSTITUTE(SUBSTITUTE(SUBSTITUTE(SUBSTITUTE(SUBSTITUTE(SUBSTITUTE(SUBSTITUTE(SUBSTITUTE(SUBSTITUTE(SUBSTITUTE(SUBSTITUTE(SUBSTITUTE(SUBSTITUTE(SUBSTITUTE(A3,"á","a"),"Á","A"),"é","e"),"É","E"),"í","i"),"Í","I"),"ó","o"),"Ó","O"),"ö","o"),"Ö","o"),"ő","o"),"Ő","O"),"ú","u"),"Ú","U"),"ü","u"),"Ű","U")</f>
        <v>Kovacs Anna</v>
      </c>
      <c r="C3" t="str">
        <f t="shared" ref="C3:C21" si="1">_xlfn.TEXTBEFORE(B3," ")</f>
        <v>Kovacs</v>
      </c>
      <c r="D3" t="str">
        <f t="shared" ref="D3:D21" si="2">_xlfn.TEXTAFTER(B3," ")</f>
        <v>Anna</v>
      </c>
      <c r="E3" t="str">
        <f t="shared" ref="E3:E21" si="3">LOWER(C3)&amp;"."&amp;LOWER(D3)&amp;"@vasarlo.hu"</f>
        <v>kovacs.anna@vasarlo.hu</v>
      </c>
      <c r="F3" t="str">
        <f>áruház!C3</f>
        <v>Okostelefon</v>
      </c>
    </row>
    <row r="4" spans="1:6" x14ac:dyDescent="0.3">
      <c r="A4" t="str">
        <f>áruház!A4</f>
        <v>Tóth Katalin</v>
      </c>
      <c r="B4" t="str">
        <f t="shared" si="0"/>
        <v>Toth Katalin</v>
      </c>
      <c r="C4" t="str">
        <f t="shared" si="1"/>
        <v>Toth</v>
      </c>
      <c r="D4" t="str">
        <f t="shared" si="2"/>
        <v>Katalin</v>
      </c>
      <c r="E4" t="str">
        <f t="shared" si="3"/>
        <v>toth.katalin@vasarlo.hu</v>
      </c>
      <c r="F4" t="str">
        <f>áruház!C4</f>
        <v>Tablet</v>
      </c>
    </row>
    <row r="5" spans="1:6" x14ac:dyDescent="0.3">
      <c r="A5" t="str">
        <f>áruház!A5</f>
        <v>Szabó Gábor</v>
      </c>
      <c r="B5" t="str">
        <f t="shared" si="0"/>
        <v>Szabo Gabor</v>
      </c>
      <c r="C5" t="str">
        <f t="shared" si="1"/>
        <v>Szabo</v>
      </c>
      <c r="D5" t="str">
        <f t="shared" si="2"/>
        <v>Gabor</v>
      </c>
      <c r="E5" t="str">
        <f t="shared" si="3"/>
        <v>szabo.gabor@vasarlo.hu</v>
      </c>
      <c r="F5" t="str">
        <f>áruház!C5</f>
        <v>Fejhallgató</v>
      </c>
    </row>
    <row r="6" spans="1:6" x14ac:dyDescent="0.3">
      <c r="A6" t="str">
        <f>áruház!A6</f>
        <v>Horváth Lászlo</v>
      </c>
      <c r="B6" t="str">
        <f t="shared" si="0"/>
        <v>Horvath Laszlo</v>
      </c>
      <c r="C6" t="str">
        <f t="shared" si="1"/>
        <v>Horvath</v>
      </c>
      <c r="D6" t="str">
        <f t="shared" si="2"/>
        <v>Laszlo</v>
      </c>
      <c r="E6" t="str">
        <f t="shared" si="3"/>
        <v>horvath.laszlo@vasarlo.hu</v>
      </c>
      <c r="F6" t="str">
        <f>áruház!C6</f>
        <v>Okosóra</v>
      </c>
    </row>
    <row r="7" spans="1:6" x14ac:dyDescent="0.3">
      <c r="A7" t="str">
        <f>áruház!A7</f>
        <v>Molnar Mária</v>
      </c>
      <c r="B7" t="str">
        <f t="shared" si="0"/>
        <v>Molnar Maria</v>
      </c>
      <c r="C7" t="str">
        <f t="shared" si="1"/>
        <v>Molnar</v>
      </c>
      <c r="D7" t="str">
        <f t="shared" si="2"/>
        <v>Maria</v>
      </c>
      <c r="E7" t="str">
        <f t="shared" si="3"/>
        <v>molnar.maria@vasarlo.hu</v>
      </c>
      <c r="F7" t="str">
        <f>áruház!C7</f>
        <v>Kamera</v>
      </c>
    </row>
    <row r="8" spans="1:6" x14ac:dyDescent="0.3">
      <c r="A8" t="str">
        <f>áruház!A8</f>
        <v>Varga Zoltán</v>
      </c>
      <c r="B8" t="str">
        <f t="shared" si="0"/>
        <v>Varga Zoltan</v>
      </c>
      <c r="C8" t="str">
        <f t="shared" si="1"/>
        <v>Varga</v>
      </c>
      <c r="D8" t="str">
        <f t="shared" si="2"/>
        <v>Zoltan</v>
      </c>
      <c r="E8" t="str">
        <f t="shared" si="3"/>
        <v>varga.zoltan@vasarlo.hu</v>
      </c>
      <c r="F8" t="str">
        <f>áruház!C8</f>
        <v>Nyomtató</v>
      </c>
    </row>
    <row r="9" spans="1:6" x14ac:dyDescent="0.3">
      <c r="A9" t="str">
        <f>áruház!A9</f>
        <v>Németh Ildikó</v>
      </c>
      <c r="B9" t="str">
        <f t="shared" si="0"/>
        <v>Nemeth Ildiko</v>
      </c>
      <c r="C9" t="str">
        <f t="shared" si="1"/>
        <v>Nemeth</v>
      </c>
      <c r="D9" t="str">
        <f t="shared" si="2"/>
        <v>Ildiko</v>
      </c>
      <c r="E9" t="str">
        <f t="shared" si="3"/>
        <v>nemeth.ildiko@vasarlo.hu</v>
      </c>
      <c r="F9" t="str">
        <f>áruház!C9</f>
        <v>Hangszórók</v>
      </c>
    </row>
    <row r="10" spans="1:6" x14ac:dyDescent="0.3">
      <c r="A10" t="str">
        <f>áruház!A10</f>
        <v>Kiss Tamás</v>
      </c>
      <c r="B10" t="str">
        <f t="shared" si="0"/>
        <v>Kiss Tamas</v>
      </c>
      <c r="C10" t="str">
        <f t="shared" si="1"/>
        <v>Kiss</v>
      </c>
      <c r="D10" t="str">
        <f t="shared" si="2"/>
        <v>Tamas</v>
      </c>
      <c r="E10" t="str">
        <f t="shared" si="3"/>
        <v>kiss.tamas@vasarlo.hu</v>
      </c>
      <c r="F10" t="str">
        <f>áruház!C10</f>
        <v>Billentyűzet</v>
      </c>
    </row>
    <row r="11" spans="1:6" x14ac:dyDescent="0.3">
      <c r="A11" t="str">
        <f>áruház!A11</f>
        <v>Fekete Erika</v>
      </c>
      <c r="B11" t="str">
        <f t="shared" si="0"/>
        <v>Fekete Erika</v>
      </c>
      <c r="C11" t="str">
        <f t="shared" si="1"/>
        <v>Fekete</v>
      </c>
      <c r="D11" t="str">
        <f t="shared" si="2"/>
        <v>Erika</v>
      </c>
      <c r="E11" t="str">
        <f t="shared" si="3"/>
        <v>fekete.erika@vasarlo.hu</v>
      </c>
      <c r="F11" t="str">
        <f>áruház!C11</f>
        <v>Egér</v>
      </c>
    </row>
    <row r="12" spans="1:6" x14ac:dyDescent="0.3">
      <c r="A12" t="str">
        <f>áruház!A12</f>
        <v>Mészáros Miklós</v>
      </c>
      <c r="B12" t="str">
        <f t="shared" si="0"/>
        <v>Meszaros Miklos</v>
      </c>
      <c r="C12" t="str">
        <f t="shared" si="1"/>
        <v>Meszaros</v>
      </c>
      <c r="D12" t="str">
        <f t="shared" si="2"/>
        <v>Miklos</v>
      </c>
      <c r="E12" t="str">
        <f t="shared" si="3"/>
        <v>meszaros.miklos@vasarlo.hu</v>
      </c>
      <c r="F12" t="str">
        <f>áruház!C12</f>
        <v>TV</v>
      </c>
    </row>
    <row r="13" spans="1:6" x14ac:dyDescent="0.3">
      <c r="A13" t="str">
        <f>áruház!A13</f>
        <v>Balogh Judit</v>
      </c>
      <c r="B13" t="str">
        <f t="shared" si="0"/>
        <v>Balogh Judit</v>
      </c>
      <c r="C13" t="str">
        <f t="shared" si="1"/>
        <v>Balogh</v>
      </c>
      <c r="D13" t="str">
        <f t="shared" si="2"/>
        <v>Judit</v>
      </c>
      <c r="E13" t="str">
        <f t="shared" si="3"/>
        <v>balogh.judit@vasarlo.hu</v>
      </c>
      <c r="F13" t="str">
        <f>áruház!C13</f>
        <v>Hűtő</v>
      </c>
    </row>
    <row r="14" spans="1:6" x14ac:dyDescent="0.3">
      <c r="A14" t="str">
        <f>áruház!A14</f>
        <v>Takács András</v>
      </c>
      <c r="B14" t="str">
        <f t="shared" si="0"/>
        <v>Takacs Andras</v>
      </c>
      <c r="C14" t="str">
        <f t="shared" si="1"/>
        <v>Takacs</v>
      </c>
      <c r="D14" t="str">
        <f t="shared" si="2"/>
        <v>Andras</v>
      </c>
      <c r="E14" t="str">
        <f t="shared" si="3"/>
        <v>takacs.andras@vasarlo.hu</v>
      </c>
      <c r="F14" t="str">
        <f>áruház!C14</f>
        <v>Mikrohullámú sütő</v>
      </c>
    </row>
    <row r="15" spans="1:6" x14ac:dyDescent="0.3">
      <c r="A15" t="str">
        <f>áruház!A15</f>
        <v>Simon Edit</v>
      </c>
      <c r="B15" t="str">
        <f t="shared" si="0"/>
        <v>Simon Edit</v>
      </c>
      <c r="C15" t="str">
        <f t="shared" si="1"/>
        <v>Simon</v>
      </c>
      <c r="D15" t="str">
        <f t="shared" si="2"/>
        <v>Edit</v>
      </c>
      <c r="E15" t="str">
        <f t="shared" si="3"/>
        <v>simon.edit@vasarlo.hu</v>
      </c>
      <c r="F15" t="str">
        <f>áruház!C15</f>
        <v>Kávéfőző</v>
      </c>
    </row>
    <row r="16" spans="1:6" x14ac:dyDescent="0.3">
      <c r="A16" t="str">
        <f>áruház!A16</f>
        <v>Farkas Ferenc</v>
      </c>
      <c r="B16" t="str">
        <f t="shared" si="0"/>
        <v>Farkas Ferenc</v>
      </c>
      <c r="C16" t="str">
        <f t="shared" si="1"/>
        <v>Farkas</v>
      </c>
      <c r="D16" t="str">
        <f t="shared" si="2"/>
        <v>Ferenc</v>
      </c>
      <c r="E16" t="str">
        <f t="shared" si="3"/>
        <v>farkas.ferenc@vasarlo.hu</v>
      </c>
      <c r="F16" t="str">
        <f>áruház!C16</f>
        <v>Turmixgép</v>
      </c>
    </row>
    <row r="17" spans="1:6" x14ac:dyDescent="0.3">
      <c r="A17" t="str">
        <f>áruház!A17</f>
        <v>Nagy Beáta</v>
      </c>
      <c r="B17" t="str">
        <f t="shared" si="0"/>
        <v>Nagy Beata</v>
      </c>
      <c r="C17" t="str">
        <f t="shared" si="1"/>
        <v>Nagy</v>
      </c>
      <c r="D17" t="str">
        <f t="shared" si="2"/>
        <v>Beata</v>
      </c>
      <c r="E17" t="str">
        <f t="shared" si="3"/>
        <v>nagy.beata@vasarlo.hu</v>
      </c>
      <c r="F17" t="str">
        <f>áruház!C17</f>
        <v>Porszívó</v>
      </c>
    </row>
    <row r="18" spans="1:6" x14ac:dyDescent="0.3">
      <c r="A18" t="str">
        <f>áruház!A18</f>
        <v>Kovács Gergő</v>
      </c>
      <c r="B18" t="str">
        <f t="shared" si="0"/>
        <v>Kovacs Gergo</v>
      </c>
      <c r="C18" t="str">
        <f t="shared" si="1"/>
        <v>Kovacs</v>
      </c>
      <c r="D18" t="str">
        <f t="shared" si="2"/>
        <v>Gergo</v>
      </c>
      <c r="E18" t="str">
        <f t="shared" si="3"/>
        <v>kovacs.gergo@vasarlo.hu</v>
      </c>
      <c r="F18" t="str">
        <f>áruház!C18</f>
        <v>Kenyérpirító</v>
      </c>
    </row>
    <row r="19" spans="1:6" x14ac:dyDescent="0.3">
      <c r="A19" t="str">
        <f>áruház!A19</f>
        <v>Sándor Réka</v>
      </c>
      <c r="B19" t="str">
        <f t="shared" si="0"/>
        <v>Sandor Reka</v>
      </c>
      <c r="C19" t="str">
        <f t="shared" si="1"/>
        <v>Sandor</v>
      </c>
      <c r="D19" t="str">
        <f t="shared" si="2"/>
        <v>Reka</v>
      </c>
      <c r="E19" t="str">
        <f t="shared" si="3"/>
        <v>sandor.reka@vasarlo.hu</v>
      </c>
      <c r="F19" t="str">
        <f>áruház!C19</f>
        <v>Vasaló</v>
      </c>
    </row>
    <row r="20" spans="1:6" x14ac:dyDescent="0.3">
      <c r="A20" t="str">
        <f>áruház!A20</f>
        <v>Tóth Tibor</v>
      </c>
      <c r="B20" t="str">
        <f t="shared" si="0"/>
        <v>Toth Tibor</v>
      </c>
      <c r="C20" t="str">
        <f t="shared" si="1"/>
        <v>Toth</v>
      </c>
      <c r="D20" t="str">
        <f t="shared" si="2"/>
        <v>Tibor</v>
      </c>
      <c r="E20" t="str">
        <f t="shared" si="3"/>
        <v>toth.tibor@vasarlo.hu</v>
      </c>
      <c r="F20" t="str">
        <f>áruház!C20</f>
        <v>Hajszárító</v>
      </c>
    </row>
    <row r="21" spans="1:6" x14ac:dyDescent="0.3">
      <c r="A21" t="str">
        <f>áruház!A21</f>
        <v>Szabó Éva</v>
      </c>
      <c r="B21" t="str">
        <f t="shared" si="0"/>
        <v>Szabo Eva</v>
      </c>
      <c r="C21" t="str">
        <f t="shared" si="1"/>
        <v>Szabo</v>
      </c>
      <c r="D21" t="str">
        <f t="shared" si="2"/>
        <v>Eva</v>
      </c>
      <c r="E21" t="str">
        <f t="shared" si="3"/>
        <v>szabo.eva@vasarlo.hu</v>
      </c>
      <c r="F21" t="str">
        <f>áruház!C21</f>
        <v>Ágy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áruház</vt:lpstr>
      <vt:lpstr>raktárkészletek</vt:lpstr>
      <vt:lpstr>e-mail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Bencsik</dc:creator>
  <cp:lastModifiedBy>Bencsik Gergely</cp:lastModifiedBy>
  <dcterms:created xsi:type="dcterms:W3CDTF">2023-10-29T15:21:04Z</dcterms:created>
  <dcterms:modified xsi:type="dcterms:W3CDTF">2023-12-17T21:41:28Z</dcterms:modified>
</cp:coreProperties>
</file>