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sdx" ContentType="application/vnd.ms-visio.drawing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8.xml" ContentType="application/vnd.openxmlformats-officedocument.drawingml.chartshap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ura\Mochalov\"/>
    </mc:Choice>
  </mc:AlternateContent>
  <bookViews>
    <workbookView xWindow="-15" yWindow="-15" windowWidth="7440" windowHeight="7575" firstSheet="4" activeTab="6"/>
  </bookViews>
  <sheets>
    <sheet name="Presentation" sheetId="38" r:id="rId1"/>
    <sheet name="утечка (2)" sheetId="36" r:id="rId2"/>
    <sheet name="утечка (1)" sheetId="37" r:id="rId3"/>
    <sheet name="Perekachka Mike (3)" sheetId="35" r:id="rId4"/>
    <sheet name="Prototip_Leaks" sheetId="27" r:id="rId5"/>
    <sheet name="Prototip" sheetId="25" r:id="rId6"/>
    <sheet name="2" sheetId="8" r:id="rId7"/>
    <sheet name="Sm" sheetId="10" r:id="rId8"/>
    <sheet name="Su" sheetId="11" r:id="rId9"/>
    <sheet name="Flows Inputs" sheetId="12" r:id="rId10"/>
    <sheet name="Tolerance Inputs" sheetId="13" r:id="rId11"/>
    <sheet name="Leaks_Tolerance" sheetId="21" r:id="rId12"/>
    <sheet name="Лист1" sheetId="29" r:id="rId13"/>
    <sheet name="Covariance" sheetId="14" r:id="rId14"/>
  </sheets>
  <functionGroups builtInGroupCount="18"/>
  <definedNames>
    <definedName name="A" localSheetId="6">'2'!$G$25:$M$27</definedName>
    <definedName name="A" localSheetId="3">'Perekachka Mike (3)'!$G$25:$O$25</definedName>
    <definedName name="A" localSheetId="0">Presentation!$G$25:$AF$25</definedName>
    <definedName name="A" localSheetId="5">Prototip!$G$25:$N$25</definedName>
    <definedName name="A" localSheetId="4">Prototip_Leaks!$G$25:$O$25</definedName>
    <definedName name="A" localSheetId="2">'утечка (1)'!$G$25:$AC$25</definedName>
    <definedName name="A" localSheetId="1">'утечка (2)'!$G$25:$AD$25</definedName>
    <definedName name="A">#REF!</definedName>
    <definedName name="ind" localSheetId="6">'2'!$G$2:$M$2</definedName>
    <definedName name="ind" localSheetId="3">'Perekachka Mike (3)'!$G$2:$O$2</definedName>
    <definedName name="ind" localSheetId="0">Presentation!$G$2:$AF$2</definedName>
    <definedName name="ind" localSheetId="5">Prototip!$G$2:$N$2</definedName>
    <definedName name="ind" localSheetId="4">Prototip_Leaks!$G$2:$O$2</definedName>
    <definedName name="ind" localSheetId="2">'утечка (1)'!$G$2:$AC$2</definedName>
    <definedName name="ind" localSheetId="1">'утечка (2)'!$G$2:$AD$2</definedName>
    <definedName name="ind">#REF!</definedName>
    <definedName name="tol" localSheetId="6">'2'!$G$10:$M$10</definedName>
    <definedName name="tol" localSheetId="3">'Perekachka Mike (3)'!$G$10:$O$10</definedName>
    <definedName name="tol" localSheetId="0">Presentation!$G$10:$AF$10</definedName>
    <definedName name="tol" localSheetId="5">Prototip!$G$10:$N$10</definedName>
    <definedName name="tol" localSheetId="4">Prototip_Leaks!$G$10:$O$10</definedName>
    <definedName name="tol" localSheetId="2">'утечка (1)'!$G$10:$AC$10</definedName>
    <definedName name="tol" localSheetId="1">'утечка (2)'!$G$10:$AD$10</definedName>
    <definedName name="tol">#REF!</definedName>
    <definedName name="x0" localSheetId="6">'2'!$G$8:$M$8</definedName>
    <definedName name="x0" localSheetId="3">'Perekachka Mike (3)'!$G$8:$O$8</definedName>
    <definedName name="x0" localSheetId="0">Presentation!$G$8:$AF$8</definedName>
    <definedName name="x0" localSheetId="5">Prototip!$G$8:$N$8</definedName>
    <definedName name="x0" localSheetId="4">Prototip_Leaks!$G$8:$O$8</definedName>
    <definedName name="x0" localSheetId="2">'утечка (1)'!$G$8:$AC$8</definedName>
    <definedName name="x0" localSheetId="1">'утечка (2)'!$G$8:$AD$8</definedName>
    <definedName name="x0">#REF!</definedName>
  </definedNames>
  <calcPr calcId="152511"/>
</workbook>
</file>

<file path=xl/calcChain.xml><?xml version="1.0" encoding="utf-8"?>
<calcChain xmlns="http://schemas.openxmlformats.org/spreadsheetml/2006/main">
  <c r="AC10" i="38" l="1"/>
  <c r="AD10" i="38"/>
  <c r="AE10" i="38"/>
  <c r="AF10" i="38"/>
  <c r="C37" i="38"/>
  <c r="AG32" i="38"/>
  <c r="C32" i="38"/>
  <c r="B32" i="38"/>
  <c r="AM31" i="38"/>
  <c r="A31" i="38" a="1"/>
  <c r="A31" i="38" s="1"/>
  <c r="AM30" i="38"/>
  <c r="A30" i="38" a="1"/>
  <c r="A30" i="38" s="1"/>
  <c r="AM29" i="38"/>
  <c r="A29" i="38" a="1"/>
  <c r="A29" i="38" s="1"/>
  <c r="AM28" i="38"/>
  <c r="A28" i="38"/>
  <c r="A28" i="38" a="1"/>
  <c r="AM27" i="38"/>
  <c r="A27" i="38" a="1"/>
  <c r="A27" i="38" s="1"/>
  <c r="AM26" i="38"/>
  <c r="A26" i="38" a="1"/>
  <c r="A26" i="38" s="1"/>
  <c r="AM25" i="38"/>
  <c r="A25" i="38"/>
  <c r="A32" i="38" s="1"/>
  <c r="E23" i="38"/>
  <c r="AK21" i="38"/>
  <c r="AB21" i="38"/>
  <c r="Z21" i="38"/>
  <c r="Y21" i="38"/>
  <c r="X21" i="38"/>
  <c r="W21" i="38"/>
  <c r="V21" i="38"/>
  <c r="T21" i="38"/>
  <c r="Q21" i="38"/>
  <c r="N21" i="38"/>
  <c r="M21" i="38"/>
  <c r="L21" i="38"/>
  <c r="K21" i="38"/>
  <c r="J21" i="38"/>
  <c r="H21" i="38"/>
  <c r="G21" i="38"/>
  <c r="AA18" i="38"/>
  <c r="AA21" i="38" s="1"/>
  <c r="Y18" i="38"/>
  <c r="R18" i="38"/>
  <c r="R21" i="38" s="1"/>
  <c r="P18" i="38"/>
  <c r="P21" i="38" s="1"/>
  <c r="M18" i="38"/>
  <c r="O18" i="38" s="1"/>
  <c r="O21" i="38" s="1"/>
  <c r="I18" i="38"/>
  <c r="U18" i="38" s="1"/>
  <c r="U21" i="38" s="1"/>
  <c r="AF17" i="38"/>
  <c r="AB17" i="38"/>
  <c r="AA17" i="38"/>
  <c r="Z17" i="38"/>
  <c r="Y17" i="38"/>
  <c r="X17" i="38"/>
  <c r="W17" i="38"/>
  <c r="V17" i="38"/>
  <c r="U17" i="38"/>
  <c r="T17" i="38"/>
  <c r="S17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G16" i="38"/>
  <c r="M14" i="38"/>
  <c r="AF13" i="38"/>
  <c r="AB13" i="38"/>
  <c r="AA13" i="38"/>
  <c r="Z13" i="38"/>
  <c r="Y13" i="38"/>
  <c r="X13" i="38"/>
  <c r="W13" i="38"/>
  <c r="V13" i="38"/>
  <c r="U13" i="38"/>
  <c r="T13" i="38"/>
  <c r="S13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A11" i="38"/>
  <c r="AF15" i="38"/>
  <c r="AB10" i="38"/>
  <c r="AB16" i="38" s="1"/>
  <c r="AA10" i="38"/>
  <c r="AA12" i="38" s="1"/>
  <c r="Z10" i="38"/>
  <c r="Z12" i="38" s="1"/>
  <c r="Y10" i="38"/>
  <c r="Y15" i="38" s="1"/>
  <c r="X10" i="38"/>
  <c r="X16" i="38" s="1"/>
  <c r="W10" i="38"/>
  <c r="W16" i="38" s="1"/>
  <c r="V10" i="38"/>
  <c r="V12" i="38" s="1"/>
  <c r="U10" i="38"/>
  <c r="U15" i="38" s="1"/>
  <c r="T10" i="38"/>
  <c r="T16" i="38" s="1"/>
  <c r="S10" i="38"/>
  <c r="S12" i="38" s="1"/>
  <c r="R10" i="38"/>
  <c r="R12" i="38" s="1"/>
  <c r="Q10" i="38"/>
  <c r="Q15" i="38" s="1"/>
  <c r="P10" i="38"/>
  <c r="P16" i="38" s="1"/>
  <c r="O10" i="38"/>
  <c r="O16" i="38" s="1"/>
  <c r="N10" i="38"/>
  <c r="N12" i="38" s="1"/>
  <c r="M10" i="38"/>
  <c r="M15" i="38" s="1"/>
  <c r="L10" i="38"/>
  <c r="L16" i="38" s="1"/>
  <c r="K10" i="38"/>
  <c r="J10" i="38"/>
  <c r="J12" i="38" s="1"/>
  <c r="I10" i="38"/>
  <c r="I15" i="38" s="1"/>
  <c r="H10" i="38"/>
  <c r="H16" i="38" s="1"/>
  <c r="G10" i="38"/>
  <c r="G100" i="38" s="1"/>
  <c r="AJ9" i="38"/>
  <c r="AH9" i="38"/>
  <c r="AH8" i="38"/>
  <c r="AB5" i="38"/>
  <c r="AA5" i="38"/>
  <c r="Z5" i="38"/>
  <c r="Y5" i="38"/>
  <c r="X5" i="38"/>
  <c r="W5" i="38"/>
  <c r="V5" i="38"/>
  <c r="U5" i="38"/>
  <c r="T5" i="38"/>
  <c r="S5" i="38"/>
  <c r="R5" i="38"/>
  <c r="Q5" i="38"/>
  <c r="P5" i="38"/>
  <c r="O5" i="38"/>
  <c r="N5" i="38"/>
  <c r="M5" i="38"/>
  <c r="L5" i="38"/>
  <c r="K5" i="38"/>
  <c r="J5" i="38"/>
  <c r="I5" i="38"/>
  <c r="H5" i="38"/>
  <c r="G5" i="38"/>
  <c r="A25" i="37"/>
  <c r="I33" i="25"/>
  <c r="G12" i="38" l="1"/>
  <c r="G14" i="38"/>
  <c r="V16" i="38"/>
  <c r="G15" i="38"/>
  <c r="AF14" i="38"/>
  <c r="M16" i="38"/>
  <c r="R14" i="38"/>
  <c r="N15" i="38"/>
  <c r="Q16" i="38"/>
  <c r="Q14" i="38"/>
  <c r="AF16" i="38"/>
  <c r="V14" i="38"/>
  <c r="V15" i="38"/>
  <c r="R16" i="38"/>
  <c r="AA14" i="38"/>
  <c r="AA15" i="38"/>
  <c r="AA16" i="38"/>
  <c r="K12" i="38"/>
  <c r="W14" i="38"/>
  <c r="O12" i="38"/>
  <c r="I14" i="38"/>
  <c r="N14" i="38"/>
  <c r="S14" i="38"/>
  <c r="Y14" i="38"/>
  <c r="O15" i="38"/>
  <c r="W15" i="38"/>
  <c r="I16" i="38"/>
  <c r="N16" i="38"/>
  <c r="S16" i="38"/>
  <c r="Y16" i="38"/>
  <c r="W12" i="38"/>
  <c r="K14" i="38"/>
  <c r="K15" i="38"/>
  <c r="S15" i="38"/>
  <c r="K16" i="38"/>
  <c r="J14" i="38"/>
  <c r="O14" i="38"/>
  <c r="U14" i="38"/>
  <c r="Z14" i="38"/>
  <c r="J15" i="38"/>
  <c r="R15" i="38"/>
  <c r="Z15" i="38"/>
  <c r="J16" i="38"/>
  <c r="U16" i="38"/>
  <c r="Z16" i="38"/>
  <c r="I21" i="38"/>
  <c r="H12" i="38"/>
  <c r="P12" i="38"/>
  <c r="X12" i="38"/>
  <c r="G99" i="38"/>
  <c r="G102" i="38" s="1"/>
  <c r="L12" i="38"/>
  <c r="T12" i="38"/>
  <c r="AB12" i="38"/>
  <c r="S18" i="38"/>
  <c r="S21" i="38" s="1"/>
  <c r="I12" i="38"/>
  <c r="M12" i="38"/>
  <c r="Q12" i="38"/>
  <c r="U12" i="38"/>
  <c r="Y12" i="38"/>
  <c r="AF12" i="38"/>
  <c r="H15" i="38"/>
  <c r="L15" i="38"/>
  <c r="P15" i="38"/>
  <c r="T15" i="38"/>
  <c r="X15" i="38"/>
  <c r="AB15" i="38"/>
  <c r="A12" i="38"/>
  <c r="H14" i="38"/>
  <c r="L14" i="38"/>
  <c r="P14" i="38"/>
  <c r="T14" i="38"/>
  <c r="X14" i="38"/>
  <c r="AB14" i="38"/>
  <c r="D28" i="25"/>
  <c r="C28" i="25"/>
  <c r="AG15" i="38" l="1"/>
  <c r="AH15" i="38" s="1"/>
  <c r="P8" i="25"/>
  <c r="K77" i="29" l="1"/>
  <c r="L77" i="29"/>
  <c r="M77" i="29"/>
  <c r="N77" i="29"/>
  <c r="O77" i="29"/>
  <c r="P77" i="29"/>
  <c r="Q77" i="29"/>
  <c r="R77" i="29"/>
  <c r="K78" i="29"/>
  <c r="L78" i="29"/>
  <c r="M78" i="29"/>
  <c r="N78" i="29"/>
  <c r="O78" i="29"/>
  <c r="P78" i="29"/>
  <c r="Q78" i="29"/>
  <c r="R78" i="29"/>
  <c r="L76" i="29"/>
  <c r="M76" i="29"/>
  <c r="N76" i="29"/>
  <c r="O76" i="29"/>
  <c r="P76" i="29"/>
  <c r="Q76" i="29"/>
  <c r="R76" i="29"/>
  <c r="K76" i="29"/>
  <c r="K71" i="29"/>
  <c r="L71" i="29"/>
  <c r="M71" i="29"/>
  <c r="N71" i="29"/>
  <c r="O71" i="29"/>
  <c r="P71" i="29"/>
  <c r="Q71" i="29"/>
  <c r="R71" i="29"/>
  <c r="K72" i="29"/>
  <c r="L72" i="29"/>
  <c r="M72" i="29"/>
  <c r="N72" i="29"/>
  <c r="O72" i="29"/>
  <c r="P72" i="29"/>
  <c r="Q72" i="29"/>
  <c r="R72" i="29"/>
  <c r="L70" i="29"/>
  <c r="M70" i="29"/>
  <c r="N70" i="29"/>
  <c r="O70" i="29"/>
  <c r="P70" i="29"/>
  <c r="Q70" i="29"/>
  <c r="R70" i="29"/>
  <c r="K70" i="29"/>
  <c r="K65" i="29"/>
  <c r="L65" i="29"/>
  <c r="M65" i="29"/>
  <c r="N65" i="29"/>
  <c r="O65" i="29"/>
  <c r="P65" i="29"/>
  <c r="Q65" i="29"/>
  <c r="R65" i="29"/>
  <c r="K66" i="29"/>
  <c r="L66" i="29"/>
  <c r="M66" i="29"/>
  <c r="N66" i="29"/>
  <c r="O66" i="29"/>
  <c r="P66" i="29"/>
  <c r="Q66" i="29"/>
  <c r="R66" i="29"/>
  <c r="L64" i="29"/>
  <c r="M64" i="29"/>
  <c r="N64" i="29"/>
  <c r="O64" i="29"/>
  <c r="P64" i="29"/>
  <c r="Q64" i="29"/>
  <c r="R64" i="29"/>
  <c r="K64" i="29"/>
  <c r="R43" i="29"/>
  <c r="Q43" i="29"/>
  <c r="P43" i="29"/>
  <c r="O43" i="29"/>
  <c r="N43" i="29"/>
  <c r="M43" i="29"/>
  <c r="L43" i="29"/>
  <c r="K43" i="29"/>
  <c r="R42" i="29"/>
  <c r="Q42" i="29"/>
  <c r="P42" i="29"/>
  <c r="O42" i="29"/>
  <c r="N42" i="29"/>
  <c r="M42" i="29"/>
  <c r="L42" i="29"/>
  <c r="K42" i="29"/>
  <c r="R41" i="29"/>
  <c r="Q41" i="29"/>
  <c r="P41" i="29"/>
  <c r="O41" i="29"/>
  <c r="N41" i="29"/>
  <c r="M41" i="29"/>
  <c r="L41" i="29"/>
  <c r="K41" i="29"/>
  <c r="R40" i="29"/>
  <c r="Q40" i="29"/>
  <c r="P40" i="29"/>
  <c r="O40" i="29"/>
  <c r="N40" i="29"/>
  <c r="M40" i="29"/>
  <c r="L40" i="29"/>
  <c r="K40" i="29"/>
  <c r="R39" i="29"/>
  <c r="Q39" i="29"/>
  <c r="P39" i="29"/>
  <c r="O39" i="29"/>
  <c r="N39" i="29"/>
  <c r="M39" i="29"/>
  <c r="L39" i="29"/>
  <c r="K39" i="29"/>
  <c r="R38" i="29"/>
  <c r="Q38" i="29"/>
  <c r="P38" i="29"/>
  <c r="O38" i="29"/>
  <c r="N38" i="29"/>
  <c r="M38" i="29"/>
  <c r="L38" i="29"/>
  <c r="K38" i="29"/>
  <c r="R37" i="29"/>
  <c r="Q37" i="29"/>
  <c r="P37" i="29"/>
  <c r="O37" i="29"/>
  <c r="N37" i="29"/>
  <c r="M37" i="29"/>
  <c r="L37" i="29"/>
  <c r="K37" i="29"/>
  <c r="R36" i="29"/>
  <c r="Q36" i="29"/>
  <c r="P36" i="29"/>
  <c r="O36" i="29"/>
  <c r="N36" i="29"/>
  <c r="M36" i="29"/>
  <c r="L36" i="29"/>
  <c r="K36" i="29"/>
  <c r="R32" i="29"/>
  <c r="Q32" i="29"/>
  <c r="P32" i="29"/>
  <c r="O32" i="29"/>
  <c r="N32" i="29"/>
  <c r="M32" i="29"/>
  <c r="L32" i="29"/>
  <c r="K32" i="29"/>
  <c r="R31" i="29"/>
  <c r="Q31" i="29"/>
  <c r="P31" i="29"/>
  <c r="O31" i="29"/>
  <c r="N31" i="29"/>
  <c r="M31" i="29"/>
  <c r="L31" i="29"/>
  <c r="K31" i="29"/>
  <c r="R30" i="29"/>
  <c r="Q30" i="29"/>
  <c r="P30" i="29"/>
  <c r="O30" i="29"/>
  <c r="N30" i="29"/>
  <c r="M30" i="29"/>
  <c r="L30" i="29"/>
  <c r="K30" i="29"/>
  <c r="R29" i="29"/>
  <c r="Q29" i="29"/>
  <c r="P29" i="29"/>
  <c r="O29" i="29"/>
  <c r="N29" i="29"/>
  <c r="M29" i="29"/>
  <c r="L29" i="29"/>
  <c r="K29" i="29"/>
  <c r="R28" i="29"/>
  <c r="Q28" i="29"/>
  <c r="P28" i="29"/>
  <c r="O28" i="29"/>
  <c r="N28" i="29"/>
  <c r="M28" i="29"/>
  <c r="L28" i="29"/>
  <c r="K28" i="29"/>
  <c r="R27" i="29"/>
  <c r="Q27" i="29"/>
  <c r="P27" i="29"/>
  <c r="O27" i="29"/>
  <c r="N27" i="29"/>
  <c r="M27" i="29"/>
  <c r="L27" i="29"/>
  <c r="K27" i="29"/>
  <c r="R26" i="29"/>
  <c r="Q26" i="29"/>
  <c r="P26" i="29"/>
  <c r="O26" i="29"/>
  <c r="N26" i="29"/>
  <c r="M26" i="29"/>
  <c r="L26" i="29"/>
  <c r="K26" i="29"/>
  <c r="R25" i="29"/>
  <c r="Q25" i="29"/>
  <c r="P25" i="29"/>
  <c r="O25" i="29"/>
  <c r="N25" i="29"/>
  <c r="M25" i="29"/>
  <c r="L25" i="29"/>
  <c r="K25" i="29"/>
  <c r="R20" i="29"/>
  <c r="Q20" i="29"/>
  <c r="P20" i="29"/>
  <c r="O20" i="29"/>
  <c r="N20" i="29"/>
  <c r="M20" i="29"/>
  <c r="L20" i="29"/>
  <c r="K20" i="29"/>
  <c r="R19" i="29"/>
  <c r="Q19" i="29"/>
  <c r="P19" i="29"/>
  <c r="O19" i="29"/>
  <c r="N19" i="29"/>
  <c r="M19" i="29"/>
  <c r="L19" i="29"/>
  <c r="K19" i="29"/>
  <c r="R18" i="29"/>
  <c r="Q18" i="29"/>
  <c r="P18" i="29"/>
  <c r="O18" i="29"/>
  <c r="N18" i="29"/>
  <c r="M18" i="29"/>
  <c r="L18" i="29"/>
  <c r="K18" i="29"/>
  <c r="R17" i="29"/>
  <c r="Q17" i="29"/>
  <c r="P17" i="29"/>
  <c r="O17" i="29"/>
  <c r="N17" i="29"/>
  <c r="M17" i="29"/>
  <c r="L17" i="29"/>
  <c r="K17" i="29"/>
  <c r="R16" i="29"/>
  <c r="Q16" i="29"/>
  <c r="P16" i="29"/>
  <c r="O16" i="29"/>
  <c r="N16" i="29"/>
  <c r="M16" i="29"/>
  <c r="L16" i="29"/>
  <c r="K16" i="29"/>
  <c r="R15" i="29"/>
  <c r="Q15" i="29"/>
  <c r="P15" i="29"/>
  <c r="O15" i="29"/>
  <c r="N15" i="29"/>
  <c r="M15" i="29"/>
  <c r="L15" i="29"/>
  <c r="K15" i="29"/>
  <c r="R14" i="29"/>
  <c r="Q14" i="29"/>
  <c r="P14" i="29"/>
  <c r="O14" i="29"/>
  <c r="N14" i="29"/>
  <c r="M14" i="29"/>
  <c r="L14" i="29"/>
  <c r="K14" i="29"/>
  <c r="R13" i="29"/>
  <c r="Q13" i="29"/>
  <c r="P13" i="29"/>
  <c r="O13" i="29"/>
  <c r="N13" i="29"/>
  <c r="M13" i="29"/>
  <c r="L13" i="29"/>
  <c r="K13" i="29"/>
  <c r="K3" i="29"/>
  <c r="L3" i="29"/>
  <c r="M3" i="29"/>
  <c r="N3" i="29"/>
  <c r="O3" i="29"/>
  <c r="P3" i="29"/>
  <c r="Q3" i="29"/>
  <c r="R3" i="29"/>
  <c r="K4" i="29"/>
  <c r="L4" i="29"/>
  <c r="M4" i="29"/>
  <c r="N4" i="29"/>
  <c r="O4" i="29"/>
  <c r="P4" i="29"/>
  <c r="Q4" i="29"/>
  <c r="R4" i="29"/>
  <c r="K5" i="29"/>
  <c r="L5" i="29"/>
  <c r="M5" i="29"/>
  <c r="N5" i="29"/>
  <c r="O5" i="29"/>
  <c r="P5" i="29"/>
  <c r="Q5" i="29"/>
  <c r="R5" i="29"/>
  <c r="K6" i="29"/>
  <c r="L6" i="29"/>
  <c r="M6" i="29"/>
  <c r="N6" i="29"/>
  <c r="O6" i="29"/>
  <c r="P6" i="29"/>
  <c r="Q6" i="29"/>
  <c r="R6" i="29"/>
  <c r="K7" i="29"/>
  <c r="L7" i="29"/>
  <c r="M7" i="29"/>
  <c r="N7" i="29"/>
  <c r="O7" i="29"/>
  <c r="P7" i="29"/>
  <c r="Q7" i="29"/>
  <c r="R7" i="29"/>
  <c r="K8" i="29"/>
  <c r="L8" i="29"/>
  <c r="M8" i="29"/>
  <c r="N8" i="29"/>
  <c r="O8" i="29"/>
  <c r="P8" i="29"/>
  <c r="Q8" i="29"/>
  <c r="R8" i="29"/>
  <c r="K9" i="29"/>
  <c r="L9" i="29"/>
  <c r="M9" i="29"/>
  <c r="N9" i="29"/>
  <c r="O9" i="29"/>
  <c r="P9" i="29"/>
  <c r="Q9" i="29"/>
  <c r="R9" i="29"/>
  <c r="L2" i="29"/>
  <c r="M2" i="29"/>
  <c r="N2" i="29"/>
  <c r="O2" i="29"/>
  <c r="P2" i="29"/>
  <c r="Q2" i="29"/>
  <c r="R2" i="29"/>
  <c r="K2" i="29"/>
  <c r="N35" i="37" l="1"/>
  <c r="C32" i="37" l="1"/>
  <c r="AH21" i="37" l="1"/>
  <c r="C37" i="37" l="1"/>
  <c r="AD32" i="37"/>
  <c r="B32" i="37"/>
  <c r="AJ31" i="37"/>
  <c r="A31" i="37" a="1"/>
  <c r="A31" i="37" s="1"/>
  <c r="AJ30" i="37"/>
  <c r="A30" i="37" a="1"/>
  <c r="A30" i="37" s="1"/>
  <c r="AJ29" i="37"/>
  <c r="A29" i="37" a="1"/>
  <c r="A29" i="37" s="1"/>
  <c r="AJ28" i="37"/>
  <c r="A28" i="37" a="1"/>
  <c r="A28" i="37" s="1"/>
  <c r="AJ27" i="37"/>
  <c r="A27" i="37"/>
  <c r="A27" i="37" a="1"/>
  <c r="AJ26" i="37"/>
  <c r="A26" i="37" a="1"/>
  <c r="A26" i="37" s="1"/>
  <c r="AJ25" i="37"/>
  <c r="E23" i="37"/>
  <c r="AB21" i="37"/>
  <c r="AA21" i="37"/>
  <c r="Z21" i="37"/>
  <c r="X21" i="37"/>
  <c r="W21" i="37"/>
  <c r="V21" i="37"/>
  <c r="T21" i="37"/>
  <c r="R21" i="37"/>
  <c r="Q21" i="37"/>
  <c r="N21" i="37"/>
  <c r="L21" i="37"/>
  <c r="K21" i="37"/>
  <c r="J21" i="37"/>
  <c r="H21" i="37"/>
  <c r="G21" i="37"/>
  <c r="AA18" i="37"/>
  <c r="Y18" i="37"/>
  <c r="Y21" i="37" s="1"/>
  <c r="S18" i="37"/>
  <c r="S21" i="37" s="1"/>
  <c r="R18" i="37"/>
  <c r="P18" i="37"/>
  <c r="I18" i="37" s="1"/>
  <c r="O18" i="37"/>
  <c r="O21" i="37" s="1"/>
  <c r="M18" i="37"/>
  <c r="AC17" i="37"/>
  <c r="AB17" i="37"/>
  <c r="AA17" i="37"/>
  <c r="Z17" i="37"/>
  <c r="Y17" i="37"/>
  <c r="X17" i="37"/>
  <c r="W17" i="37"/>
  <c r="V17" i="37"/>
  <c r="U17" i="37"/>
  <c r="T17" i="37"/>
  <c r="S17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AB15" i="37"/>
  <c r="X15" i="37"/>
  <c r="T15" i="37"/>
  <c r="P15" i="37"/>
  <c r="H15" i="37"/>
  <c r="G15" i="37"/>
  <c r="AB14" i="37"/>
  <c r="T14" i="37"/>
  <c r="P14" i="37"/>
  <c r="L14" i="37"/>
  <c r="H14" i="37"/>
  <c r="AC13" i="37"/>
  <c r="AB13" i="37"/>
  <c r="AA13" i="37"/>
  <c r="Z13" i="37"/>
  <c r="Y13" i="37"/>
  <c r="X13" i="37"/>
  <c r="W13" i="37"/>
  <c r="V13" i="37"/>
  <c r="U13" i="37"/>
  <c r="T13" i="37"/>
  <c r="S13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AB12" i="37"/>
  <c r="L12" i="37"/>
  <c r="A11" i="37"/>
  <c r="AC10" i="37"/>
  <c r="AC15" i="37" s="1"/>
  <c r="AB10" i="37"/>
  <c r="AB16" i="37" s="1"/>
  <c r="AA10" i="37"/>
  <c r="AA16" i="37" s="1"/>
  <c r="Z10" i="37"/>
  <c r="Z15" i="37" s="1"/>
  <c r="Y10" i="37"/>
  <c r="Y16" i="37" s="1"/>
  <c r="X10" i="37"/>
  <c r="X16" i="37" s="1"/>
  <c r="W10" i="37"/>
  <c r="W16" i="37" s="1"/>
  <c r="V10" i="37"/>
  <c r="V15" i="37" s="1"/>
  <c r="U10" i="37"/>
  <c r="U15" i="37" s="1"/>
  <c r="T10" i="37"/>
  <c r="T16" i="37" s="1"/>
  <c r="S10" i="37"/>
  <c r="S16" i="37" s="1"/>
  <c r="R10" i="37"/>
  <c r="R15" i="37" s="1"/>
  <c r="Q10" i="37"/>
  <c r="Q15" i="37" s="1"/>
  <c r="P10" i="37"/>
  <c r="P16" i="37" s="1"/>
  <c r="O10" i="37"/>
  <c r="O16" i="37" s="1"/>
  <c r="N10" i="37"/>
  <c r="N15" i="37" s="1"/>
  <c r="M10" i="37"/>
  <c r="M15" i="37" s="1"/>
  <c r="L10" i="37"/>
  <c r="L16" i="37" s="1"/>
  <c r="K10" i="37"/>
  <c r="J10" i="37"/>
  <c r="J15" i="37" s="1"/>
  <c r="I10" i="37"/>
  <c r="I16" i="37" s="1"/>
  <c r="H10" i="37"/>
  <c r="H16" i="37" s="1"/>
  <c r="G10" i="37"/>
  <c r="G100" i="37" s="1"/>
  <c r="AG9" i="37"/>
  <c r="AE9" i="37"/>
  <c r="AE8" i="37"/>
  <c r="AC5" i="37"/>
  <c r="AB5" i="37"/>
  <c r="AA5" i="37"/>
  <c r="Z5" i="37"/>
  <c r="Y5" i="37"/>
  <c r="X5" i="37"/>
  <c r="W5" i="37"/>
  <c r="V5" i="37"/>
  <c r="U5" i="37"/>
  <c r="T5" i="37"/>
  <c r="S5" i="37"/>
  <c r="R5" i="37"/>
  <c r="Q5" i="37"/>
  <c r="P5" i="37"/>
  <c r="O5" i="37"/>
  <c r="N5" i="37"/>
  <c r="M5" i="37"/>
  <c r="L5" i="37"/>
  <c r="K5" i="37"/>
  <c r="J5" i="37"/>
  <c r="I5" i="37"/>
  <c r="H5" i="37"/>
  <c r="G5" i="37"/>
  <c r="K16" i="37" l="1"/>
  <c r="M35" i="37"/>
  <c r="W14" i="37"/>
  <c r="T12" i="37"/>
  <c r="O14" i="37"/>
  <c r="X14" i="37"/>
  <c r="L15" i="37"/>
  <c r="W15" i="37"/>
  <c r="G14" i="37"/>
  <c r="O15" i="37"/>
  <c r="O12" i="37"/>
  <c r="K12" i="37"/>
  <c r="S12" i="37"/>
  <c r="AA12" i="37"/>
  <c r="AC18" i="37"/>
  <c r="AC21" i="37" s="1"/>
  <c r="A32" i="37"/>
  <c r="G12" i="37"/>
  <c r="W12" i="37"/>
  <c r="H12" i="37"/>
  <c r="P12" i="37"/>
  <c r="X12" i="37"/>
  <c r="K14" i="37"/>
  <c r="S14" i="37"/>
  <c r="AA14" i="37"/>
  <c r="K15" i="37"/>
  <c r="S15" i="37"/>
  <c r="AA15" i="37"/>
  <c r="U18" i="37"/>
  <c r="U21" i="37" s="1"/>
  <c r="I21" i="37"/>
  <c r="M16" i="37"/>
  <c r="Q16" i="37"/>
  <c r="U16" i="37"/>
  <c r="AC16" i="37"/>
  <c r="J16" i="37"/>
  <c r="N16" i="37"/>
  <c r="R16" i="37"/>
  <c r="V16" i="37"/>
  <c r="Z16" i="37"/>
  <c r="P21" i="37"/>
  <c r="I12" i="37"/>
  <c r="M12" i="37"/>
  <c r="Q12" i="37"/>
  <c r="U12" i="37"/>
  <c r="Y12" i="37"/>
  <c r="AC12" i="37"/>
  <c r="I14" i="37"/>
  <c r="M14" i="37"/>
  <c r="Q14" i="37"/>
  <c r="U14" i="37"/>
  <c r="Y14" i="37"/>
  <c r="AC14" i="37"/>
  <c r="I15" i="37"/>
  <c r="Y15" i="37"/>
  <c r="G16" i="37"/>
  <c r="M21" i="37"/>
  <c r="G99" i="37"/>
  <c r="G102" i="37" s="1"/>
  <c r="A12" i="37"/>
  <c r="J12" i="37"/>
  <c r="N12" i="37"/>
  <c r="R12" i="37"/>
  <c r="V12" i="37"/>
  <c r="Z12" i="37"/>
  <c r="J14" i="37"/>
  <c r="N14" i="37"/>
  <c r="R14" i="37"/>
  <c r="V14" i="37"/>
  <c r="Z14" i="37"/>
  <c r="AD15" i="37" l="1"/>
  <c r="AE15" i="37" s="1"/>
  <c r="C37" i="36" l="1"/>
  <c r="AE32" i="36"/>
  <c r="B32" i="36"/>
  <c r="AK31" i="36"/>
  <c r="A31" i="36"/>
  <c r="A31" i="36" a="1"/>
  <c r="AK30" i="36"/>
  <c r="A30" i="36" a="1"/>
  <c r="A30" i="36" s="1"/>
  <c r="AK29" i="36"/>
  <c r="A29" i="36" a="1"/>
  <c r="A29" i="36" s="1"/>
  <c r="AK28" i="36"/>
  <c r="A28" i="36" a="1"/>
  <c r="A28" i="36" s="1"/>
  <c r="AK27" i="36"/>
  <c r="A27" i="36"/>
  <c r="A27" i="36" a="1"/>
  <c r="AK26" i="36"/>
  <c r="A26" i="36" a="1"/>
  <c r="A26" i="36" s="1"/>
  <c r="AK25" i="36"/>
  <c r="A25" i="36" a="1"/>
  <c r="A25" i="36" s="1"/>
  <c r="E23" i="36"/>
  <c r="AD21" i="36"/>
  <c r="AB21" i="36"/>
  <c r="AA21" i="36"/>
  <c r="Z21" i="36"/>
  <c r="X21" i="36"/>
  <c r="W21" i="36"/>
  <c r="V21" i="36"/>
  <c r="T21" i="36"/>
  <c r="Q21" i="36"/>
  <c r="N21" i="36"/>
  <c r="M21" i="36"/>
  <c r="L21" i="36"/>
  <c r="K21" i="36"/>
  <c r="J21" i="36"/>
  <c r="H21" i="36"/>
  <c r="G21" i="36"/>
  <c r="AA18" i="36"/>
  <c r="Y18" i="36"/>
  <c r="Y21" i="36" s="1"/>
  <c r="R18" i="36"/>
  <c r="R21" i="36" s="1"/>
  <c r="P18" i="36"/>
  <c r="I18" i="36" s="1"/>
  <c r="M18" i="36"/>
  <c r="AD17" i="36"/>
  <c r="AC17" i="36"/>
  <c r="AB17" i="36"/>
  <c r="AA17" i="36"/>
  <c r="Z17" i="36"/>
  <c r="Y17" i="36"/>
  <c r="X17" i="36"/>
  <c r="W17" i="36"/>
  <c r="V17" i="36"/>
  <c r="U17" i="36"/>
  <c r="T17" i="36"/>
  <c r="S17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AB15" i="36"/>
  <c r="AA15" i="36"/>
  <c r="X15" i="36"/>
  <c r="W15" i="36"/>
  <c r="T15" i="36"/>
  <c r="S15" i="36"/>
  <c r="P15" i="36"/>
  <c r="O15" i="36"/>
  <c r="L15" i="36"/>
  <c r="K15" i="36"/>
  <c r="H15" i="36"/>
  <c r="G15" i="36"/>
  <c r="AB14" i="36"/>
  <c r="AA14" i="36"/>
  <c r="X14" i="36"/>
  <c r="W14" i="36"/>
  <c r="T14" i="36"/>
  <c r="S14" i="36"/>
  <c r="P14" i="36"/>
  <c r="O14" i="36"/>
  <c r="L14" i="36"/>
  <c r="K14" i="36"/>
  <c r="H14" i="36"/>
  <c r="G14" i="36"/>
  <c r="AD13" i="36"/>
  <c r="AC13" i="36"/>
  <c r="AB13" i="36"/>
  <c r="AA13" i="36"/>
  <c r="Z13" i="36"/>
  <c r="Y13" i="36"/>
  <c r="X13" i="36"/>
  <c r="W13" i="36"/>
  <c r="V13" i="36"/>
  <c r="U13" i="36"/>
  <c r="T13" i="36"/>
  <c r="S13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AB12" i="36"/>
  <c r="AA12" i="36"/>
  <c r="X12" i="36"/>
  <c r="W12" i="36"/>
  <c r="T12" i="36"/>
  <c r="S12" i="36"/>
  <c r="P12" i="36"/>
  <c r="O12" i="36"/>
  <c r="L12" i="36"/>
  <c r="K12" i="36"/>
  <c r="H12" i="36"/>
  <c r="G12" i="36"/>
  <c r="A11" i="36"/>
  <c r="AD10" i="36"/>
  <c r="AD15" i="36" s="1"/>
  <c r="AC10" i="36"/>
  <c r="AC15" i="36" s="1"/>
  <c r="AB10" i="36"/>
  <c r="AB16" i="36" s="1"/>
  <c r="AA10" i="36"/>
  <c r="AA16" i="36" s="1"/>
  <c r="Z10" i="36"/>
  <c r="Z15" i="36" s="1"/>
  <c r="Y10" i="36"/>
  <c r="Y15" i="36" s="1"/>
  <c r="X10" i="36"/>
  <c r="X16" i="36" s="1"/>
  <c r="W10" i="36"/>
  <c r="W16" i="36" s="1"/>
  <c r="V10" i="36"/>
  <c r="V15" i="36" s="1"/>
  <c r="U10" i="36"/>
  <c r="U15" i="36" s="1"/>
  <c r="T10" i="36"/>
  <c r="T16" i="36" s="1"/>
  <c r="S10" i="36"/>
  <c r="S16" i="36" s="1"/>
  <c r="R10" i="36"/>
  <c r="R15" i="36" s="1"/>
  <c r="Q10" i="36"/>
  <c r="Q15" i="36" s="1"/>
  <c r="P10" i="36"/>
  <c r="P16" i="36" s="1"/>
  <c r="O10" i="36"/>
  <c r="O16" i="36" s="1"/>
  <c r="N10" i="36"/>
  <c r="N15" i="36" s="1"/>
  <c r="M10" i="36"/>
  <c r="M15" i="36" s="1"/>
  <c r="L10" i="36"/>
  <c r="L16" i="36" s="1"/>
  <c r="K10" i="36"/>
  <c r="K16" i="36" s="1"/>
  <c r="J10" i="36"/>
  <c r="J15" i="36" s="1"/>
  <c r="I10" i="36"/>
  <c r="I15" i="36" s="1"/>
  <c r="H10" i="36"/>
  <c r="H16" i="36" s="1"/>
  <c r="G10" i="36"/>
  <c r="G100" i="36" s="1"/>
  <c r="AH9" i="36"/>
  <c r="AF9" i="36"/>
  <c r="AF8" i="36"/>
  <c r="AD5" i="36"/>
  <c r="AC5" i="36"/>
  <c r="AB5" i="36"/>
  <c r="AA5" i="36"/>
  <c r="Z5" i="36"/>
  <c r="Y5" i="36"/>
  <c r="X5" i="36"/>
  <c r="W5" i="36"/>
  <c r="V5" i="36"/>
  <c r="U5" i="36"/>
  <c r="T5" i="36"/>
  <c r="S5" i="36"/>
  <c r="R5" i="36"/>
  <c r="Q5" i="36"/>
  <c r="P5" i="36"/>
  <c r="O5" i="36"/>
  <c r="N5" i="36"/>
  <c r="M5" i="36"/>
  <c r="L5" i="36"/>
  <c r="K5" i="36"/>
  <c r="J5" i="36"/>
  <c r="I5" i="36"/>
  <c r="H5" i="36"/>
  <c r="G5" i="36"/>
  <c r="O18" i="36" l="1"/>
  <c r="O21" i="36" s="1"/>
  <c r="AD14" i="36"/>
  <c r="I21" i="36"/>
  <c r="U18" i="36"/>
  <c r="U21" i="36" s="1"/>
  <c r="A32" i="36"/>
  <c r="AE15" i="36"/>
  <c r="AF15" i="36" s="1"/>
  <c r="I16" i="36"/>
  <c r="M16" i="36"/>
  <c r="Q16" i="36"/>
  <c r="U16" i="36"/>
  <c r="Y16" i="36"/>
  <c r="AC16" i="36"/>
  <c r="J16" i="36"/>
  <c r="N16" i="36"/>
  <c r="R16" i="36"/>
  <c r="V16" i="36"/>
  <c r="Z16" i="36"/>
  <c r="AD16" i="36"/>
  <c r="P21" i="36"/>
  <c r="I12" i="36"/>
  <c r="M12" i="36"/>
  <c r="Q12" i="36"/>
  <c r="U12" i="36"/>
  <c r="Y12" i="36"/>
  <c r="AC12" i="36"/>
  <c r="I14" i="36"/>
  <c r="M14" i="36"/>
  <c r="Q14" i="36"/>
  <c r="U14" i="36"/>
  <c r="Y14" i="36"/>
  <c r="AC14" i="36"/>
  <c r="G16" i="36"/>
  <c r="G99" i="36"/>
  <c r="G102" i="36" s="1"/>
  <c r="A12" i="36"/>
  <c r="J12" i="36"/>
  <c r="N12" i="36"/>
  <c r="R12" i="36"/>
  <c r="V12" i="36"/>
  <c r="Z12" i="36"/>
  <c r="AD12" i="36"/>
  <c r="J14" i="36"/>
  <c r="N14" i="36"/>
  <c r="R14" i="36"/>
  <c r="V14" i="36"/>
  <c r="Z14" i="36"/>
  <c r="S18" i="36"/>
  <c r="S21" i="36" s="1"/>
  <c r="AC18" i="36" l="1"/>
  <c r="AC21" i="36" s="1"/>
  <c r="N12" i="35"/>
  <c r="C35" i="35" l="1"/>
  <c r="P30" i="35"/>
  <c r="B30" i="35"/>
  <c r="A29" i="35"/>
  <c r="A29" i="35" a="1"/>
  <c r="A25" i="35" a="1"/>
  <c r="A25" i="35" s="1"/>
  <c r="A30" i="35" s="1"/>
  <c r="E23" i="35"/>
  <c r="O21" i="35"/>
  <c r="N21" i="35"/>
  <c r="M21" i="35"/>
  <c r="L21" i="35"/>
  <c r="K21" i="35"/>
  <c r="J21" i="35"/>
  <c r="I21" i="35"/>
  <c r="H21" i="35"/>
  <c r="G21" i="35"/>
  <c r="O17" i="35"/>
  <c r="N17" i="35"/>
  <c r="M17" i="35"/>
  <c r="L17" i="35"/>
  <c r="K17" i="35"/>
  <c r="J17" i="35"/>
  <c r="I17" i="35"/>
  <c r="H17" i="35"/>
  <c r="G17" i="35"/>
  <c r="N16" i="35"/>
  <c r="L15" i="35"/>
  <c r="K15" i="35"/>
  <c r="J15" i="35"/>
  <c r="I15" i="35"/>
  <c r="O14" i="35"/>
  <c r="N14" i="35"/>
  <c r="M14" i="35"/>
  <c r="L14" i="35"/>
  <c r="K14" i="35"/>
  <c r="J14" i="35"/>
  <c r="O13" i="35"/>
  <c r="N13" i="35"/>
  <c r="M13" i="35"/>
  <c r="L13" i="35"/>
  <c r="K13" i="35"/>
  <c r="J13" i="35"/>
  <c r="I13" i="35"/>
  <c r="H13" i="35"/>
  <c r="G13" i="35"/>
  <c r="L12" i="35"/>
  <c r="A12" i="35"/>
  <c r="A11" i="35"/>
  <c r="O10" i="35"/>
  <c r="O15" i="35" s="1"/>
  <c r="N10" i="35"/>
  <c r="N15" i="35" s="1"/>
  <c r="M10" i="35"/>
  <c r="M16" i="35" s="1"/>
  <c r="L10" i="35"/>
  <c r="L16" i="35" s="1"/>
  <c r="K10" i="35"/>
  <c r="K12" i="35" s="1"/>
  <c r="J10" i="35"/>
  <c r="J12" i="35" s="1"/>
  <c r="I10" i="35"/>
  <c r="I14" i="35" s="1"/>
  <c r="H10" i="35"/>
  <c r="H15" i="35" s="1"/>
  <c r="G10" i="35"/>
  <c r="G98" i="35" s="1"/>
  <c r="Q9" i="35"/>
  <c r="Q8" i="35"/>
  <c r="O5" i="35"/>
  <c r="G5" i="35"/>
  <c r="M12" i="35" l="1"/>
  <c r="M15" i="35"/>
  <c r="G16" i="35"/>
  <c r="O16" i="35"/>
  <c r="H16" i="35"/>
  <c r="G12" i="35"/>
  <c r="O12" i="35"/>
  <c r="I16" i="35"/>
  <c r="H12" i="35"/>
  <c r="J16" i="35"/>
  <c r="G14" i="35"/>
  <c r="K16" i="35"/>
  <c r="G97" i="35"/>
  <c r="G100" i="35" s="1"/>
  <c r="I12" i="35"/>
  <c r="H14" i="35"/>
  <c r="G15" i="35"/>
  <c r="P15" i="35" l="1"/>
  <c r="Q15" i="35" s="1"/>
  <c r="N21" i="27" l="1"/>
  <c r="N17" i="27"/>
  <c r="N13" i="27"/>
  <c r="N10" i="27"/>
  <c r="N16" i="27" s="1"/>
  <c r="N5" i="27"/>
  <c r="C33" i="27"/>
  <c r="P28" i="27"/>
  <c r="B28" i="27"/>
  <c r="A27" i="27" a="1"/>
  <c r="A27" i="27" s="1"/>
  <c r="A26" i="27" a="1"/>
  <c r="A26" i="27" s="1"/>
  <c r="A25" i="27" a="1"/>
  <c r="A25" i="27" s="1"/>
  <c r="A28" i="27" s="1"/>
  <c r="E23" i="27"/>
  <c r="O21" i="27"/>
  <c r="M21" i="27"/>
  <c r="L21" i="27"/>
  <c r="K21" i="27"/>
  <c r="J21" i="27"/>
  <c r="I21" i="27"/>
  <c r="H21" i="27"/>
  <c r="G21" i="27"/>
  <c r="O17" i="27"/>
  <c r="M17" i="27"/>
  <c r="L17" i="27"/>
  <c r="K17" i="27"/>
  <c r="J17" i="27"/>
  <c r="I17" i="27"/>
  <c r="H17" i="27"/>
  <c r="G17" i="27"/>
  <c r="J16" i="27"/>
  <c r="I16" i="27"/>
  <c r="H16" i="27"/>
  <c r="G16" i="27"/>
  <c r="J15" i="27"/>
  <c r="I15" i="27"/>
  <c r="G15" i="27"/>
  <c r="J14" i="27"/>
  <c r="I14" i="27"/>
  <c r="G14" i="27"/>
  <c r="O13" i="27"/>
  <c r="M13" i="27"/>
  <c r="L13" i="27"/>
  <c r="K13" i="27"/>
  <c r="J13" i="27"/>
  <c r="I13" i="27"/>
  <c r="H13" i="27"/>
  <c r="G13" i="27"/>
  <c r="J12" i="27"/>
  <c r="I12" i="27"/>
  <c r="G12" i="27"/>
  <c r="A12" i="27"/>
  <c r="A11" i="27"/>
  <c r="O10" i="27"/>
  <c r="O16" i="27" s="1"/>
  <c r="M10" i="27"/>
  <c r="M16" i="27" s="1"/>
  <c r="L10" i="27"/>
  <c r="L16" i="27" s="1"/>
  <c r="K10" i="27"/>
  <c r="K16" i="27" s="1"/>
  <c r="J10" i="27"/>
  <c r="I10" i="27"/>
  <c r="H10" i="27"/>
  <c r="H15" i="27" s="1"/>
  <c r="G10" i="27"/>
  <c r="Q9" i="27"/>
  <c r="Q8" i="27"/>
  <c r="O5" i="27"/>
  <c r="G5" i="27"/>
  <c r="N12" i="27" l="1"/>
  <c r="N14" i="27"/>
  <c r="N15" i="27"/>
  <c r="K12" i="27"/>
  <c r="K14" i="27"/>
  <c r="K15" i="27"/>
  <c r="M12" i="27"/>
  <c r="M14" i="27"/>
  <c r="M15" i="27"/>
  <c r="L12" i="27"/>
  <c r="L14" i="27"/>
  <c r="L15" i="27"/>
  <c r="O12" i="27"/>
  <c r="O14" i="27"/>
  <c r="O15" i="27"/>
  <c r="H12" i="27"/>
  <c r="H14" i="27"/>
  <c r="O28" i="25"/>
  <c r="C33" i="25"/>
  <c r="E23" i="25"/>
  <c r="B28" i="25"/>
  <c r="P15" i="27" l="1"/>
  <c r="Q15" i="27" s="1"/>
  <c r="H21" i="25"/>
  <c r="I21" i="25"/>
  <c r="J21" i="25"/>
  <c r="K21" i="25"/>
  <c r="L21" i="25"/>
  <c r="M21" i="25"/>
  <c r="N21" i="25"/>
  <c r="A26" i="25" l="1" a="1"/>
  <c r="A26" i="25" s="1"/>
  <c r="A27" i="25" a="1"/>
  <c r="A27" i="25"/>
  <c r="I14" i="25"/>
  <c r="J14" i="25"/>
  <c r="K14" i="25"/>
  <c r="L10" i="25"/>
  <c r="L14" i="25" s="1"/>
  <c r="I13" i="25"/>
  <c r="J13" i="25"/>
  <c r="K13" i="25"/>
  <c r="L13" i="25"/>
  <c r="I17" i="25"/>
  <c r="J17" i="25"/>
  <c r="K17" i="25"/>
  <c r="L17" i="25"/>
  <c r="A25" i="25" a="1"/>
  <c r="A25" i="25" s="1"/>
  <c r="A28" i="25" s="1"/>
  <c r="G21" i="25"/>
  <c r="N17" i="25"/>
  <c r="M17" i="25"/>
  <c r="H17" i="25"/>
  <c r="G17" i="25"/>
  <c r="N13" i="25"/>
  <c r="M13" i="25"/>
  <c r="H13" i="25"/>
  <c r="G13" i="25"/>
  <c r="A11" i="25"/>
  <c r="N10" i="25"/>
  <c r="M10" i="25"/>
  <c r="N5" i="25"/>
  <c r="G5" i="25"/>
  <c r="L12" i="25" l="1"/>
  <c r="L16" i="25"/>
  <c r="K16" i="25"/>
  <c r="L15" i="25"/>
  <c r="H16" i="25"/>
  <c r="H14" i="25"/>
  <c r="J16" i="25"/>
  <c r="I16" i="25"/>
  <c r="J12" i="25"/>
  <c r="J15" i="25"/>
  <c r="I12" i="25"/>
  <c r="I15" i="25"/>
  <c r="G95" i="25"/>
  <c r="G98" i="25" s="1"/>
  <c r="G14" i="25"/>
  <c r="K15" i="25"/>
  <c r="K12" i="25"/>
  <c r="M15" i="25"/>
  <c r="M14" i="25"/>
  <c r="N14" i="25"/>
  <c r="G15" i="25"/>
  <c r="A12" i="25"/>
  <c r="G12" i="25"/>
  <c r="M16" i="25"/>
  <c r="H12" i="25"/>
  <c r="H15" i="25"/>
  <c r="N16" i="25"/>
  <c r="M12" i="25"/>
  <c r="G16" i="25"/>
  <c r="G96" i="25"/>
  <c r="N12" i="25"/>
  <c r="N15" i="25"/>
  <c r="O15" i="25" l="1"/>
  <c r="P15" i="25" s="1"/>
  <c r="N28" i="8" l="1"/>
  <c r="H18" i="8"/>
  <c r="I18" i="8"/>
  <c r="J18" i="8"/>
  <c r="K18" i="8"/>
  <c r="L18" i="8"/>
  <c r="M18" i="8"/>
  <c r="G18" i="8"/>
  <c r="B28" i="8"/>
  <c r="E23" i="8" s="1"/>
  <c r="C33" i="8"/>
  <c r="G110" i="8"/>
  <c r="H110" i="8"/>
  <c r="I110" i="8"/>
  <c r="J110" i="8"/>
  <c r="K110" i="8"/>
  <c r="L110" i="8"/>
  <c r="M110" i="8"/>
  <c r="G111" i="8"/>
  <c r="H111" i="8"/>
  <c r="I111" i="8"/>
  <c r="J111" i="8"/>
  <c r="K111" i="8"/>
  <c r="L111" i="8"/>
  <c r="M111" i="8"/>
  <c r="G112" i="8"/>
  <c r="H112" i="8"/>
  <c r="I112" i="8"/>
  <c r="J112" i="8"/>
  <c r="K112" i="8"/>
  <c r="L112" i="8"/>
  <c r="M112" i="8"/>
  <c r="G113" i="8"/>
  <c r="H113" i="8"/>
  <c r="I113" i="8"/>
  <c r="J113" i="8"/>
  <c r="K113" i="8"/>
  <c r="L113" i="8"/>
  <c r="M113" i="8"/>
  <c r="G114" i="8"/>
  <c r="H114" i="8"/>
  <c r="I114" i="8"/>
  <c r="J114" i="8"/>
  <c r="K114" i="8"/>
  <c r="L114" i="8"/>
  <c r="M114" i="8"/>
  <c r="G115" i="8"/>
  <c r="H115" i="8"/>
  <c r="I115" i="8"/>
  <c r="J115" i="8"/>
  <c r="K115" i="8"/>
  <c r="L115" i="8"/>
  <c r="M115" i="8"/>
  <c r="H109" i="8"/>
  <c r="I109" i="8"/>
  <c r="J109" i="8"/>
  <c r="K109" i="8"/>
  <c r="L109" i="8"/>
  <c r="M109" i="8"/>
  <c r="G109" i="8"/>
  <c r="H21" i="8"/>
  <c r="I21" i="8"/>
  <c r="J21" i="8"/>
  <c r="K21" i="8"/>
  <c r="T8" i="8" s="1"/>
  <c r="T10" i="8" s="1"/>
  <c r="L21" i="8"/>
  <c r="M21" i="8"/>
  <c r="M17" i="8" s="1"/>
  <c r="G21" i="8"/>
  <c r="Q9" i="8"/>
  <c r="Q11" i="8" s="1"/>
  <c r="R9" i="8"/>
  <c r="R11" i="8" s="1"/>
  <c r="S9" i="8"/>
  <c r="S11" i="8" s="1"/>
  <c r="T9" i="8"/>
  <c r="T11" i="8" s="1"/>
  <c r="U9" i="8"/>
  <c r="U11" i="8" s="1"/>
  <c r="V9" i="8"/>
  <c r="V11" i="8" s="1"/>
  <c r="P9" i="8"/>
  <c r="P11" i="8" s="1"/>
  <c r="AO67" i="8"/>
  <c r="AO66" i="8"/>
  <c r="AO65" i="8"/>
  <c r="AO64" i="8"/>
  <c r="AO63" i="8"/>
  <c r="AO62" i="8"/>
  <c r="AS59" i="8"/>
  <c r="AR59" i="8"/>
  <c r="AQ59" i="8"/>
  <c r="AP59" i="8"/>
  <c r="AO59" i="8"/>
  <c r="AN59" i="8"/>
  <c r="AL53" i="8"/>
  <c r="AL52" i="8"/>
  <c r="A27" i="8" a="1"/>
  <c r="A26" i="8" a="1"/>
  <c r="A25" i="8" a="1"/>
  <c r="M13" i="8"/>
  <c r="L13" i="8"/>
  <c r="K13" i="8"/>
  <c r="J13" i="8"/>
  <c r="I13" i="8"/>
  <c r="H13" i="8"/>
  <c r="G13" i="8"/>
  <c r="A11" i="8"/>
  <c r="K117" i="8" l="1"/>
  <c r="J117" i="8"/>
  <c r="I117" i="8"/>
  <c r="M117" i="8"/>
  <c r="G117" i="8"/>
  <c r="L117" i="8"/>
  <c r="H117" i="8"/>
  <c r="N110" i="8"/>
  <c r="N115" i="8"/>
  <c r="N114" i="8"/>
  <c r="N113" i="8"/>
  <c r="N112" i="8"/>
  <c r="N111" i="8"/>
  <c r="N109" i="8"/>
  <c r="K17" i="8"/>
  <c r="K10" i="8"/>
  <c r="I17" i="8"/>
  <c r="R8" i="8"/>
  <c r="R10" i="8" s="1"/>
  <c r="I10" i="8"/>
  <c r="H17" i="8"/>
  <c r="H10" i="8"/>
  <c r="Q8" i="8"/>
  <c r="Q10" i="8" s="1"/>
  <c r="S8" i="8"/>
  <c r="S10" i="8" s="1"/>
  <c r="J10" i="8"/>
  <c r="J17" i="8"/>
  <c r="U8" i="8"/>
  <c r="U10" i="8" s="1"/>
  <c r="L10" i="8"/>
  <c r="L17" i="8"/>
  <c r="A27" i="8"/>
  <c r="G17" i="8"/>
  <c r="A25" i="8"/>
  <c r="P8" i="8"/>
  <c r="P10" i="8" s="1"/>
  <c r="G10" i="8"/>
  <c r="G15" i="8" s="1"/>
  <c r="A26" i="8"/>
  <c r="V8" i="8"/>
  <c r="V10" i="8" s="1"/>
  <c r="M10" i="8"/>
  <c r="K14" i="8" l="1"/>
  <c r="K15" i="8"/>
  <c r="L14" i="8"/>
  <c r="L15" i="8"/>
  <c r="I14" i="8"/>
  <c r="I15" i="8"/>
  <c r="M14" i="8"/>
  <c r="M15" i="8"/>
  <c r="H14" i="8"/>
  <c r="H15" i="8"/>
  <c r="J14" i="8"/>
  <c r="J15" i="8"/>
  <c r="G14" i="8"/>
  <c r="J12" i="8"/>
  <c r="J80" i="8"/>
  <c r="J82" i="8"/>
  <c r="J84" i="8"/>
  <c r="J79" i="8"/>
  <c r="J81" i="8"/>
  <c r="J83" i="8"/>
  <c r="J85" i="8"/>
  <c r="G16" i="8"/>
  <c r="G79" i="8"/>
  <c r="G80" i="8"/>
  <c r="G82" i="8"/>
  <c r="G84" i="8"/>
  <c r="G81" i="8"/>
  <c r="G83" i="8"/>
  <c r="G85" i="8"/>
  <c r="L12" i="8"/>
  <c r="L80" i="8"/>
  <c r="L82" i="8"/>
  <c r="L84" i="8"/>
  <c r="L79" i="8"/>
  <c r="L81" i="8"/>
  <c r="L83" i="8"/>
  <c r="L85" i="8"/>
  <c r="M16" i="8"/>
  <c r="M79" i="8"/>
  <c r="M80" i="8"/>
  <c r="M82" i="8"/>
  <c r="M84" i="8"/>
  <c r="M81" i="8"/>
  <c r="M83" i="8"/>
  <c r="M85" i="8"/>
  <c r="H83" i="8"/>
  <c r="H81" i="8"/>
  <c r="H85" i="8"/>
  <c r="H79" i="8"/>
  <c r="H80" i="8"/>
  <c r="H84" i="8"/>
  <c r="H82" i="8"/>
  <c r="K79" i="8"/>
  <c r="K80" i="8"/>
  <c r="K82" i="8"/>
  <c r="K84" i="8"/>
  <c r="K81" i="8"/>
  <c r="K83" i="8"/>
  <c r="K85" i="8"/>
  <c r="I12" i="8"/>
  <c r="I80" i="8"/>
  <c r="I84" i="8"/>
  <c r="I81" i="8"/>
  <c r="I85" i="8"/>
  <c r="I82" i="8"/>
  <c r="I83" i="8"/>
  <c r="I79" i="8"/>
  <c r="H12" i="8"/>
  <c r="I16" i="8"/>
  <c r="A28" i="8"/>
  <c r="A12" i="8"/>
  <c r="L16" i="8"/>
  <c r="J16" i="8"/>
  <c r="K16" i="8"/>
  <c r="H16" i="8"/>
  <c r="K12" i="8"/>
  <c r="G12" i="8"/>
  <c r="M12" i="8"/>
  <c r="N15" i="8" l="1"/>
  <c r="O15" i="8" s="1"/>
  <c r="N79" i="8"/>
  <c r="L87" i="8" s="1"/>
  <c r="N80" i="8"/>
  <c r="H88" i="8" s="1"/>
  <c r="N83" i="8"/>
  <c r="J91" i="8" s="1"/>
  <c r="N84" i="8"/>
  <c r="J92" i="8" s="1"/>
  <c r="N81" i="8"/>
  <c r="L89" i="8" s="1"/>
  <c r="N85" i="8"/>
  <c r="M93" i="8" s="1"/>
  <c r="N82" i="8"/>
  <c r="J90" i="8" s="1"/>
  <c r="H87" i="8" l="1"/>
  <c r="J87" i="8"/>
  <c r="G87" i="8"/>
  <c r="I87" i="8"/>
  <c r="K87" i="8"/>
  <c r="M87" i="8"/>
  <c r="K92" i="8"/>
  <c r="G90" i="8"/>
  <c r="J93" i="8"/>
  <c r="G92" i="8"/>
  <c r="M92" i="8"/>
  <c r="K91" i="8"/>
  <c r="I90" i="8"/>
  <c r="G89" i="8"/>
  <c r="I89" i="8"/>
  <c r="M89" i="8"/>
  <c r="J89" i="8"/>
  <c r="K89" i="8"/>
  <c r="J88" i="8"/>
  <c r="I88" i="8"/>
  <c r="K88" i="8"/>
  <c r="M88" i="8"/>
  <c r="G88" i="8"/>
  <c r="L88" i="8"/>
  <c r="H92" i="8"/>
  <c r="M91" i="8"/>
  <c r="I92" i="8"/>
  <c r="H89" i="8"/>
  <c r="L91" i="8"/>
  <c r="H91" i="8"/>
  <c r="L92" i="8"/>
  <c r="I91" i="8"/>
  <c r="G91" i="8"/>
  <c r="M90" i="8"/>
  <c r="H90" i="8"/>
  <c r="H93" i="8"/>
  <c r="L93" i="8"/>
  <c r="K93" i="8"/>
  <c r="I93" i="8"/>
  <c r="K90" i="8"/>
  <c r="G93" i="8"/>
  <c r="L90" i="8"/>
  <c r="N87" i="8" l="1"/>
  <c r="N92" i="8"/>
  <c r="N91" i="8"/>
  <c r="N89" i="8"/>
  <c r="N88" i="8"/>
  <c r="N93" i="8"/>
  <c r="N90" i="8"/>
</calcChain>
</file>

<file path=xl/comments1.xml><?xml version="1.0" encoding="utf-8"?>
<comments xmlns="http://schemas.openxmlformats.org/spreadsheetml/2006/main">
  <authors>
    <author>User</author>
    <author>Mike</author>
    <author>Reznikov Mikhail</author>
  </authors>
  <commentList>
    <comment ref="D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0 -обычный
1 - запас начала
-1 запас конца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1 - включен
0 - выключен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E23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Disbalance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(Constraint) Test
Narasimhan (7-2)</t>
        </r>
      </text>
    </comment>
    <comment ref="C24" authorId="1" shapeId="0">
      <text>
        <r>
          <rPr>
            <b/>
            <sz val="9"/>
            <color indexed="81"/>
            <rFont val="Tahoma"/>
            <family val="2"/>
            <charset val="204"/>
          </rPr>
          <t>Maximum Power Constraint Test
Narasimhan (7-9)</t>
        </r>
      </text>
    </comment>
    <comment ref="F24" authorId="1" shapeId="0">
      <text>
        <r>
          <rPr>
            <sz val="9"/>
            <color indexed="81"/>
            <rFont val="Tahoma"/>
            <family val="2"/>
            <charset val="204"/>
          </rPr>
          <t xml:space="preserve">Generation/sink of mass inside the node
</t>
        </r>
      </text>
    </comment>
    <comment ref="A3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Total Disbalance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32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2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G32" authorId="0" shapeId="0">
      <text>
        <r>
          <rPr>
            <b/>
            <sz val="9"/>
            <color indexed="81"/>
            <rFont val="Tahoma"/>
            <family val="2"/>
            <charset val="204"/>
          </rPr>
          <t>GLR Test Criterion Narasimhan 7-34</t>
        </r>
      </text>
    </comment>
    <comment ref="A34" authorId="1" shapeId="0">
      <text>
        <r>
          <rPr>
            <b/>
            <sz val="9"/>
            <color indexed="81"/>
            <rFont val="Tahoma"/>
            <family val="2"/>
            <charset val="204"/>
          </rPr>
          <t>Level of significance (Уровень значимости)</t>
        </r>
      </text>
    </comment>
    <comment ref="A36" authorId="2" shapeId="0">
      <text>
        <r>
          <rPr>
            <b/>
            <sz val="9"/>
            <color indexed="81"/>
            <rFont val="Tahoma"/>
            <family val="2"/>
            <charset val="204"/>
          </rPr>
          <t>Probability of Error Detection</t>
        </r>
      </text>
    </comment>
    <comment ref="B36" authorId="1" shapeId="0">
      <text>
        <r>
          <rPr>
            <b/>
            <sz val="9"/>
            <color indexed="81"/>
            <rFont val="Tahoma"/>
            <family val="2"/>
            <charset val="204"/>
          </rPr>
          <t>Should be redundancy meausre?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User</author>
    <author>Mike</author>
    <author>Reznikov Mikhail</author>
  </authors>
  <commentList>
    <comment ref="D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0 -обычный
1 - запас начала
-1 запас конца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1 - включен
0 - выключен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E23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Disbalance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(Constraint) Test
Narasimhan (7-2)</t>
        </r>
      </text>
    </comment>
    <comment ref="C24" authorId="1" shapeId="0">
      <text>
        <r>
          <rPr>
            <b/>
            <sz val="9"/>
            <color indexed="81"/>
            <rFont val="Tahoma"/>
            <family val="2"/>
            <charset val="204"/>
          </rPr>
          <t>Maximum Power Constraint Test
Narasimhan (7-9)</t>
        </r>
      </text>
    </comment>
    <comment ref="F24" authorId="1" shapeId="0">
      <text>
        <r>
          <rPr>
            <sz val="9"/>
            <color indexed="81"/>
            <rFont val="Tahoma"/>
            <family val="2"/>
            <charset val="204"/>
          </rPr>
          <t xml:space="preserve">Generation/sink of mass inside the node
</t>
        </r>
      </text>
    </comment>
    <comment ref="A3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Total Disbalance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32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2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E32" authorId="0" shapeId="0">
      <text>
        <r>
          <rPr>
            <b/>
            <sz val="9"/>
            <color indexed="81"/>
            <rFont val="Tahoma"/>
            <family val="2"/>
            <charset val="204"/>
          </rPr>
          <t>GLR Test Criterion Narasimhan 7-34</t>
        </r>
      </text>
    </comment>
    <comment ref="A34" authorId="1" shapeId="0">
      <text>
        <r>
          <rPr>
            <b/>
            <sz val="9"/>
            <color indexed="81"/>
            <rFont val="Tahoma"/>
            <family val="2"/>
            <charset val="204"/>
          </rPr>
          <t>Level of significance (Уровень значимости)</t>
        </r>
      </text>
    </comment>
    <comment ref="A36" authorId="2" shapeId="0">
      <text>
        <r>
          <rPr>
            <b/>
            <sz val="9"/>
            <color indexed="81"/>
            <rFont val="Tahoma"/>
            <family val="2"/>
            <charset val="204"/>
          </rPr>
          <t>Probability of Error Detection</t>
        </r>
      </text>
    </comment>
    <comment ref="B36" authorId="1" shapeId="0">
      <text>
        <r>
          <rPr>
            <b/>
            <sz val="9"/>
            <color indexed="81"/>
            <rFont val="Tahoma"/>
            <family val="2"/>
            <charset val="204"/>
          </rPr>
          <t>Should be redundancy meausre?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User</author>
    <author>Mike</author>
    <author>Reznikov Mikhail</author>
  </authors>
  <commentList>
    <comment ref="D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0 -обычный
1 - запас начала
-1 запас конца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1 - включен
0 - выключен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E23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Disbalance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(Constraint) Test
Narasimhan (7-2)</t>
        </r>
      </text>
    </comment>
    <comment ref="C24" authorId="1" shapeId="0">
      <text>
        <r>
          <rPr>
            <b/>
            <sz val="9"/>
            <color indexed="81"/>
            <rFont val="Tahoma"/>
            <family val="2"/>
            <charset val="204"/>
          </rPr>
          <t>Maximum Power Constraint Test
Narasimhan (7-9)</t>
        </r>
      </text>
    </comment>
    <comment ref="F24" authorId="1" shapeId="0">
      <text>
        <r>
          <rPr>
            <sz val="9"/>
            <color indexed="81"/>
            <rFont val="Tahoma"/>
            <family val="2"/>
            <charset val="204"/>
          </rPr>
          <t xml:space="preserve">Generation/sink of mass inside the node
</t>
        </r>
      </text>
    </comment>
    <comment ref="A3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Total Disbalance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32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2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D32" authorId="0" shapeId="0">
      <text>
        <r>
          <rPr>
            <b/>
            <sz val="9"/>
            <color indexed="81"/>
            <rFont val="Tahoma"/>
            <family val="2"/>
            <charset val="204"/>
          </rPr>
          <t>GLR Test Criterion Narasimhan 7-34</t>
        </r>
      </text>
    </comment>
    <comment ref="A34" authorId="1" shapeId="0">
      <text>
        <r>
          <rPr>
            <b/>
            <sz val="9"/>
            <color indexed="81"/>
            <rFont val="Tahoma"/>
            <family val="2"/>
            <charset val="204"/>
          </rPr>
          <t>Level of significance (Уровень значимости)</t>
        </r>
      </text>
    </comment>
    <comment ref="A36" authorId="2" shapeId="0">
      <text>
        <r>
          <rPr>
            <b/>
            <sz val="9"/>
            <color indexed="81"/>
            <rFont val="Tahoma"/>
            <family val="2"/>
            <charset val="204"/>
          </rPr>
          <t>Probability of Error Detection</t>
        </r>
      </text>
    </comment>
    <comment ref="B36" authorId="1" shapeId="0">
      <text>
        <r>
          <rPr>
            <b/>
            <sz val="9"/>
            <color indexed="81"/>
            <rFont val="Tahoma"/>
            <family val="2"/>
            <charset val="204"/>
          </rPr>
          <t>Should be redundancy meausre?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User</author>
    <author>Mike</author>
    <author>Reznikov Mikhail</author>
  </authors>
  <commentList>
    <comment ref="D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0 -обычный
1 - запас начала
-1 запас конца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1 - включен
0 - выключен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E23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Disbalance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(Constraint) Test
Narasimhan (7-2)</t>
        </r>
      </text>
    </comment>
    <comment ref="C24" authorId="1" shapeId="0">
      <text>
        <r>
          <rPr>
            <b/>
            <sz val="9"/>
            <color indexed="81"/>
            <rFont val="Tahoma"/>
            <family val="2"/>
            <charset val="204"/>
          </rPr>
          <t>Maximum Power Constraint Test
Narasimhan (7-9)</t>
        </r>
      </text>
    </comment>
    <comment ref="F24" authorId="1" shapeId="0">
      <text>
        <r>
          <rPr>
            <sz val="9"/>
            <color indexed="81"/>
            <rFont val="Tahoma"/>
            <family val="2"/>
            <charset val="204"/>
          </rPr>
          <t xml:space="preserve">Generation/sink of mass inside the node
</t>
        </r>
      </text>
    </comment>
    <comment ref="A30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Total Disbalance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30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30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30" authorId="0" shapeId="0">
      <text>
        <r>
          <rPr>
            <b/>
            <sz val="9"/>
            <color indexed="81"/>
            <rFont val="Tahoma"/>
            <family val="2"/>
            <charset val="204"/>
          </rPr>
          <t>GLR Test Criterion Narasimhan 7-34</t>
        </r>
      </text>
    </comment>
    <comment ref="A32" authorId="1" shapeId="0">
      <text>
        <r>
          <rPr>
            <b/>
            <sz val="9"/>
            <color indexed="81"/>
            <rFont val="Tahoma"/>
            <family val="2"/>
            <charset val="204"/>
          </rPr>
          <t>Level of significance (Уровень значимости)</t>
        </r>
      </text>
    </comment>
    <comment ref="A34" authorId="2" shapeId="0">
      <text>
        <r>
          <rPr>
            <b/>
            <sz val="9"/>
            <color indexed="81"/>
            <rFont val="Tahoma"/>
            <family val="2"/>
            <charset val="204"/>
          </rPr>
          <t>Probability of Error Detection</t>
        </r>
      </text>
    </comment>
    <comment ref="B34" authorId="1" shapeId="0">
      <text>
        <r>
          <rPr>
            <b/>
            <sz val="9"/>
            <color indexed="81"/>
            <rFont val="Tahoma"/>
            <family val="2"/>
            <charset val="204"/>
          </rPr>
          <t>Should be redundancy meausre?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User</author>
    <author>Mike</author>
    <author>Reznikov Mikhail</author>
  </authors>
  <commentList>
    <comment ref="D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0 -обычный
1 - запас начала
-1 запас конца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1 - включен
0 - выключен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E23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Disbalance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(Constraint) Test
Narasimhan (7-2)</t>
        </r>
      </text>
    </comment>
    <comment ref="C24" authorId="1" shapeId="0">
      <text>
        <r>
          <rPr>
            <b/>
            <sz val="9"/>
            <color indexed="81"/>
            <rFont val="Tahoma"/>
            <family val="2"/>
            <charset val="204"/>
          </rPr>
          <t>Maximum Power Constraint Test
Narasimhan (7-9)</t>
        </r>
      </text>
    </comment>
    <comment ref="F24" authorId="1" shapeId="0">
      <text>
        <r>
          <rPr>
            <sz val="9"/>
            <color indexed="81"/>
            <rFont val="Tahoma"/>
            <family val="2"/>
            <charset val="204"/>
          </rPr>
          <t xml:space="preserve">Generation/sink of mass inside the node
</t>
        </r>
      </text>
    </comment>
    <comment ref="A2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Total Disbalance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8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8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28" authorId="0" shapeId="0">
      <text>
        <r>
          <rPr>
            <b/>
            <sz val="9"/>
            <color indexed="81"/>
            <rFont val="Tahoma"/>
            <family val="2"/>
            <charset val="204"/>
          </rPr>
          <t>GLR Test Criterion Narasimhan 7-34</t>
        </r>
      </text>
    </comment>
    <comment ref="A30" authorId="1" shapeId="0">
      <text>
        <r>
          <rPr>
            <b/>
            <sz val="9"/>
            <color indexed="81"/>
            <rFont val="Tahoma"/>
            <family val="2"/>
            <charset val="204"/>
          </rPr>
          <t>Level of significance (Уровень значимости)</t>
        </r>
      </text>
    </comment>
    <comment ref="A32" authorId="2" shapeId="0">
      <text>
        <r>
          <rPr>
            <b/>
            <sz val="9"/>
            <color indexed="81"/>
            <rFont val="Tahoma"/>
            <family val="2"/>
            <charset val="204"/>
          </rPr>
          <t>Probability of Error Detection</t>
        </r>
      </text>
    </comment>
    <comment ref="B32" authorId="1" shapeId="0">
      <text>
        <r>
          <rPr>
            <b/>
            <sz val="9"/>
            <color indexed="81"/>
            <rFont val="Tahoma"/>
            <family val="2"/>
            <charset val="204"/>
          </rPr>
          <t>Should be redundancy meausre?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User</author>
    <author>Mike</author>
    <author>Reznikov Mikhail</author>
  </authors>
  <commentList>
    <comment ref="D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0 -обычный
1 - запас начала
-1 запас конца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1 - включен
0 - выключен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E23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Disbalance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(Constraint) Test
Narasimhan (7-2)</t>
        </r>
      </text>
    </comment>
    <comment ref="C24" authorId="1" shapeId="0">
      <text>
        <r>
          <rPr>
            <b/>
            <sz val="9"/>
            <color indexed="81"/>
            <rFont val="Tahoma"/>
            <family val="2"/>
            <charset val="204"/>
          </rPr>
          <t>Maximum Power Constraint Test
Narasimhan (7-9)</t>
        </r>
      </text>
    </comment>
    <comment ref="F24" authorId="1" shapeId="0">
      <text>
        <r>
          <rPr>
            <sz val="9"/>
            <color indexed="81"/>
            <rFont val="Tahoma"/>
            <family val="2"/>
            <charset val="204"/>
          </rPr>
          <t xml:space="preserve">Generation/sink of mass inside the node
</t>
        </r>
      </text>
    </comment>
    <comment ref="A2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Total Disbalance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8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8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28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O28" authorId="0" shapeId="0">
      <text>
        <r>
          <rPr>
            <b/>
            <sz val="9"/>
            <color indexed="81"/>
            <rFont val="Tahoma"/>
            <family val="2"/>
            <charset val="204"/>
          </rPr>
          <t>GLR Test Criterion Narasimhan 7-34</t>
        </r>
      </text>
    </comment>
    <comment ref="A30" authorId="1" shapeId="0">
      <text>
        <r>
          <rPr>
            <b/>
            <sz val="9"/>
            <color indexed="81"/>
            <rFont val="Tahoma"/>
            <family val="2"/>
            <charset val="204"/>
          </rPr>
          <t>Level of significance (Уровень значимости)</t>
        </r>
      </text>
    </comment>
    <comment ref="A32" authorId="2" shapeId="0">
      <text>
        <r>
          <rPr>
            <b/>
            <sz val="9"/>
            <color indexed="81"/>
            <rFont val="Tahoma"/>
            <family val="2"/>
            <charset val="204"/>
          </rPr>
          <t>Probability of Error Detection</t>
        </r>
      </text>
    </comment>
    <comment ref="B32" authorId="1" shapeId="0">
      <text>
        <r>
          <rPr>
            <b/>
            <sz val="9"/>
            <color indexed="81"/>
            <rFont val="Tahoma"/>
            <family val="2"/>
            <charset val="204"/>
          </rPr>
          <t>Should be redundancy meausre?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User</author>
    <author>Mike</author>
  </authors>
  <commentList>
    <comment ref="D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0 -обычный
1 - запас начала
-1 запас конца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1 - включен
0 - выключен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E23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Disbalance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4" authorId="1" shapeId="0">
      <text>
        <r>
          <rPr>
            <b/>
            <sz val="9"/>
            <color indexed="81"/>
            <rFont val="Tahoma"/>
            <family val="2"/>
            <charset val="204"/>
          </rPr>
          <t>Nodal (Constraint) Test
Narasimhan (7-2)</t>
        </r>
      </text>
    </comment>
    <comment ref="C24" authorId="1" shapeId="0">
      <text>
        <r>
          <rPr>
            <b/>
            <sz val="9"/>
            <color indexed="81"/>
            <rFont val="Tahoma"/>
            <family val="2"/>
            <charset val="204"/>
          </rPr>
          <t>Maximum Power Constraint Test
Narasimhan (7-9)</t>
        </r>
      </text>
    </comment>
    <comment ref="F24" authorId="1" shapeId="0">
      <text>
        <r>
          <rPr>
            <sz val="9"/>
            <color indexed="81"/>
            <rFont val="Tahoma"/>
            <family val="2"/>
            <charset val="204"/>
          </rPr>
          <t xml:space="preserve">Generation/sink of mass inside the node
</t>
        </r>
      </text>
    </comment>
    <comment ref="A28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Total Disbalance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8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28" authorId="1" shapeId="0">
      <text>
        <r>
          <rPr>
            <b/>
            <sz val="9"/>
            <color indexed="81"/>
            <rFont val="Tahoma"/>
            <family val="2"/>
            <charset val="204"/>
          </rPr>
          <t>Confidence interval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28" authorId="0" shapeId="0">
      <text>
        <r>
          <rPr>
            <b/>
            <sz val="9"/>
            <color indexed="81"/>
            <rFont val="Tahoma"/>
            <family val="2"/>
            <charset val="204"/>
          </rPr>
          <t>GLR Test Criterion Narasimhan 7-34</t>
        </r>
      </text>
    </comment>
    <comment ref="A30" authorId="1" shapeId="0">
      <text>
        <r>
          <rPr>
            <b/>
            <sz val="9"/>
            <color indexed="81"/>
            <rFont val="Tahoma"/>
            <family val="2"/>
            <charset val="204"/>
          </rPr>
          <t>Level of significance (Уровень значимости)</t>
        </r>
      </text>
    </comment>
    <comment ref="B32" authorId="1" shapeId="0">
      <text>
        <r>
          <rPr>
            <b/>
            <sz val="9"/>
            <color indexed="81"/>
            <rFont val="Tahoma"/>
            <family val="2"/>
            <charset val="204"/>
          </rPr>
          <t>Should be redundancy meausre?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<sst xmlns="http://schemas.openxmlformats.org/spreadsheetml/2006/main" count="877" uniqueCount="133">
  <si>
    <t>Тип Потока</t>
  </si>
  <si>
    <t>Меряется Вес</t>
  </si>
  <si>
    <t>Меряется Качество</t>
  </si>
  <si>
    <t>Включен/Выключен</t>
  </si>
  <si>
    <t>Точность веса %</t>
  </si>
  <si>
    <t>Точность Качества %</t>
  </si>
  <si>
    <t>Ош. Поток неизм.</t>
  </si>
  <si>
    <t>Ош. медь неизм.</t>
  </si>
  <si>
    <t>Y0</t>
  </si>
  <si>
    <t>Поток</t>
  </si>
  <si>
    <t>=НОРМОБР(СЛЧИС(),C25,C25*C2/100)</t>
  </si>
  <si>
    <t>Q18</t>
  </si>
  <si>
    <t>Q17</t>
  </si>
  <si>
    <t>Flows</t>
  </si>
  <si>
    <t>Reconciled Flows</t>
  </si>
  <si>
    <t>Correction/Tollerance</t>
  </si>
  <si>
    <t>Tolerance Crude</t>
  </si>
  <si>
    <t>Tolerance Reconciled</t>
  </si>
  <si>
    <t>%Tolerance Crude</t>
  </si>
  <si>
    <t>%Tolerance Reconciled</t>
  </si>
  <si>
    <t>Correction/NewTollerance</t>
  </si>
  <si>
    <t>'=NORMINV(RAND(),C25,C25*C2/100)</t>
  </si>
  <si>
    <t>SPL</t>
  </si>
  <si>
    <t>HK</t>
  </si>
  <si>
    <t>MIX</t>
  </si>
  <si>
    <t>Global Test</t>
  </si>
  <si>
    <t>Точность качества</t>
  </si>
  <si>
    <t>r</t>
  </si>
  <si>
    <t>Zr*</t>
  </si>
  <si>
    <t>Zr</t>
  </si>
  <si>
    <t>Node/Flow</t>
  </si>
  <si>
    <t>α</t>
  </si>
  <si>
    <r>
      <rPr>
        <sz val="12"/>
        <color theme="1"/>
        <rFont val="Calibri"/>
        <family val="2"/>
        <charset val="204"/>
        <scheme val="minor"/>
      </rPr>
      <t>χ²</t>
    </r>
    <r>
      <rPr>
        <sz val="11"/>
        <color theme="1"/>
        <rFont val="Calibri"/>
        <family val="2"/>
        <scheme val="minor"/>
      </rPr>
      <t xml:space="preserve"> (1-alpha) criterion</t>
    </r>
  </si>
  <si>
    <t>N nodes</t>
  </si>
  <si>
    <t>Nmeasured Flows</t>
  </si>
  <si>
    <t>Parametric Sensitivity</t>
  </si>
  <si>
    <t>Ideal flows</t>
  </si>
  <si>
    <t>Disturbed Flows</t>
  </si>
  <si>
    <t>=NORMINV(RAND(),C25,C25*C2/100)</t>
  </si>
  <si>
    <t>Истинное значение</t>
  </si>
  <si>
    <t>Измерение</t>
  </si>
  <si>
    <t>Погрешность измерения</t>
  </si>
  <si>
    <t>x2</t>
  </si>
  <si>
    <t>x3</t>
  </si>
  <si>
    <t>x4</t>
  </si>
  <si>
    <t>x5</t>
  </si>
  <si>
    <t>x6</t>
  </si>
  <si>
    <t>x7</t>
  </si>
  <si>
    <t>x1</t>
  </si>
  <si>
    <t>x1*</t>
  </si>
  <si>
    <t>x2*</t>
  </si>
  <si>
    <t>x3*</t>
  </si>
  <si>
    <t>x4*</t>
  </si>
  <si>
    <t>x5*</t>
  </si>
  <si>
    <t>x6*</t>
  </si>
  <si>
    <t>x7*</t>
  </si>
  <si>
    <t>Сумма вкладов</t>
  </si>
  <si>
    <t>Ajustability</t>
  </si>
  <si>
    <t>X1</t>
  </si>
  <si>
    <t>X2</t>
  </si>
  <si>
    <t>X3</t>
  </si>
  <si>
    <t>X4</t>
  </si>
  <si>
    <t>X5</t>
  </si>
  <si>
    <t>X6</t>
  </si>
  <si>
    <t>X1*</t>
  </si>
  <si>
    <t>X2*</t>
  </si>
  <si>
    <t>X3*</t>
  </si>
  <si>
    <t>X4*</t>
  </si>
  <si>
    <t>X5*</t>
  </si>
  <si>
    <t>X6*</t>
  </si>
  <si>
    <t>S(1)</t>
  </si>
  <si>
    <t>S(2)</t>
  </si>
  <si>
    <t>Balanced Flows</t>
  </si>
  <si>
    <t>Target Function</t>
  </si>
  <si>
    <t>Correction</t>
  </si>
  <si>
    <t>m nodes</t>
  </si>
  <si>
    <t>n measured Flows</t>
  </si>
  <si>
    <r>
      <t>GLR-test</t>
    </r>
    <r>
      <rPr>
        <b/>
        <sz val="11"/>
        <color theme="1"/>
        <rFont val="Calibri"/>
        <family val="2"/>
        <charset val="204"/>
      </rPr>
      <t>→</t>
    </r>
  </si>
  <si>
    <r>
      <t>ZdTest</t>
    </r>
    <r>
      <rPr>
        <b/>
        <sz val="11"/>
        <color theme="1"/>
        <rFont val="Calibri"/>
        <family val="2"/>
        <charset val="204"/>
      </rPr>
      <t>→</t>
    </r>
  </si>
  <si>
    <t>S(3)</t>
  </si>
  <si>
    <t>Пример для методики</t>
  </si>
  <si>
    <t>S(4)</t>
  </si>
  <si>
    <t>S(5)</t>
  </si>
  <si>
    <t>S(6)</t>
  </si>
  <si>
    <t>Node Flow</t>
  </si>
  <si>
    <t>GLR-test</t>
  </si>
  <si>
    <t>Flow</t>
  </si>
  <si>
    <t>%Leak Det</t>
  </si>
  <si>
    <t>%Error Det</t>
  </si>
  <si>
    <t>λ</t>
  </si>
  <si>
    <t>Possible Leak</t>
  </si>
  <si>
    <t>X7</t>
  </si>
  <si>
    <t>X7*</t>
  </si>
  <si>
    <t>S(7)</t>
  </si>
  <si>
    <t>M Nodes</t>
  </si>
  <si>
    <t>N Flows</t>
  </si>
  <si>
    <t>K Measured</t>
  </si>
  <si>
    <t>U Unmeasured</t>
  </si>
  <si>
    <t>Redandancy</t>
  </si>
  <si>
    <t>N/A</t>
  </si>
  <si>
    <t>X8</t>
  </si>
  <si>
    <t>X8*</t>
  </si>
  <si>
    <t>Leak</t>
  </si>
  <si>
    <t>Leak Tol</t>
  </si>
  <si>
    <t>-</t>
  </si>
  <si>
    <t>Redundancy</t>
  </si>
  <si>
    <t>1-3</t>
  </si>
  <si>
    <t>3ххх</t>
  </si>
  <si>
    <t>2-4</t>
  </si>
  <si>
    <t>Утечка</t>
  </si>
  <si>
    <t>Переток</t>
  </si>
  <si>
    <t>Баланс</t>
  </si>
  <si>
    <t>Поток через узел</t>
  </si>
  <si>
    <t>Мин обнаруживаемая утечка, %</t>
  </si>
  <si>
    <t>Утечка расч</t>
  </si>
  <si>
    <t>Погр-ть расч утечки</t>
  </si>
  <si>
    <t>Name</t>
  </si>
  <si>
    <t>Рез-р 1 Сырье</t>
  </si>
  <si>
    <t>Установка 1</t>
  </si>
  <si>
    <t>Рез-р 2</t>
  </si>
  <si>
    <t>Рез-р 3</t>
  </si>
  <si>
    <t>Рез-р 4</t>
  </si>
  <si>
    <t>Рез-р 5 Реагент</t>
  </si>
  <si>
    <t>Рез-р 6 Товарный</t>
  </si>
  <si>
    <t>Time</t>
  </si>
  <si>
    <t>Measures</t>
  </si>
  <si>
    <t>Disturbed</t>
  </si>
  <si>
    <t>BalancedUnmeasured</t>
  </si>
  <si>
    <t>Balanced</t>
  </si>
  <si>
    <t>BalanceIterrative</t>
  </si>
  <si>
    <t>Измеряемые потоки</t>
  </si>
  <si>
    <t>Пропущенные потоки</t>
  </si>
  <si>
    <t>Утечки из узлов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</si>
</sst>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0.0%"/>
    <numFmt numFmtId="166" formatCode="_(* #,##0_);_(* \(#,##0\);_(* &quot;-&quot;??_);_(@_)"/>
    <numFmt numFmtId="167" formatCode="0.000"/>
    <numFmt numFmtId="168" formatCode="0.000%"/>
    <numFmt numFmtId="169" formatCode="0.0000"/>
    <numFmt numFmtId="170" formatCode="0.00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</font>
    <font>
      <sz val="11"/>
      <color rgb="FFFF0000"/>
      <name val="Calibri"/>
      <family val="2"/>
      <scheme val="minor"/>
    </font>
    <font>
      <b/>
      <sz val="18"/>
      <color rgb="FFFF0000"/>
      <name val="Calibri"/>
      <family val="2"/>
      <charset val="204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33CD33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" fillId="0" borderId="0"/>
  </cellStyleXfs>
  <cellXfs count="235">
    <xf numFmtId="0" fontId="0" fillId="0" borderId="0" xfId="0"/>
    <xf numFmtId="0" fontId="4" fillId="3" borderId="1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2" fontId="0" fillId="5" borderId="0" xfId="0" applyNumberFormat="1" applyFill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0" fillId="0" borderId="0" xfId="0" applyFill="1" applyBorder="1"/>
    <xf numFmtId="0" fontId="6" fillId="0" borderId="0" xfId="0" applyFont="1" applyAlignment="1">
      <alignment horizontal="center"/>
    </xf>
    <xf numFmtId="0" fontId="0" fillId="0" borderId="7" xfId="0" applyFill="1" applyBorder="1"/>
    <xf numFmtId="0" fontId="0" fillId="0" borderId="0" xfId="0" applyFill="1" applyBorder="1" applyAlignment="1">
      <alignment horizontal="center"/>
    </xf>
    <xf numFmtId="10" fontId="0" fillId="4" borderId="0" xfId="1" applyNumberFormat="1" applyFont="1" applyFill="1"/>
    <xf numFmtId="2" fontId="0" fillId="0" borderId="0" xfId="0" applyNumberFormat="1"/>
    <xf numFmtId="0" fontId="0" fillId="0" borderId="0" xfId="0"/>
    <xf numFmtId="10" fontId="0" fillId="0" borderId="0" xfId="1" applyNumberFormat="1" applyFont="1"/>
    <xf numFmtId="2" fontId="0" fillId="0" borderId="0" xfId="0" applyNumberFormat="1" applyFill="1" applyBorder="1"/>
    <xf numFmtId="0" fontId="0" fillId="0" borderId="9" xfId="0" applyFill="1" applyBorder="1"/>
    <xf numFmtId="0" fontId="0" fillId="0" borderId="10" xfId="0" applyFill="1" applyBorder="1"/>
    <xf numFmtId="0" fontId="0" fillId="0" borderId="4" xfId="0" applyFill="1" applyBorder="1"/>
    <xf numFmtId="0" fontId="0" fillId="0" borderId="5" xfId="0" applyFill="1" applyBorder="1"/>
    <xf numFmtId="2" fontId="0" fillId="0" borderId="0" xfId="0" applyNumberFormat="1" applyAlignment="1">
      <alignment horizontal="center"/>
    </xf>
    <xf numFmtId="164" fontId="0" fillId="0" borderId="0" xfId="2" applyFont="1"/>
    <xf numFmtId="164" fontId="0" fillId="0" borderId="0" xfId="1" applyNumberFormat="1" applyFont="1"/>
    <xf numFmtId="166" fontId="0" fillId="0" borderId="0" xfId="2" applyNumberFormat="1" applyFont="1"/>
    <xf numFmtId="10" fontId="0" fillId="0" borderId="0" xfId="1" applyNumberFormat="1" applyFont="1" applyAlignment="1">
      <alignment horizontal="center"/>
    </xf>
    <xf numFmtId="167" fontId="0" fillId="0" borderId="0" xfId="0" applyNumberFormat="1"/>
    <xf numFmtId="2" fontId="0" fillId="0" borderId="0" xfId="2" applyNumberFormat="1" applyFont="1"/>
    <xf numFmtId="165" fontId="0" fillId="0" borderId="0" xfId="1" applyNumberFormat="1" applyFont="1" applyAlignment="1">
      <alignment horizontal="center"/>
    </xf>
    <xf numFmtId="0" fontId="0" fillId="0" borderId="0" xfId="0" applyBorder="1" applyAlignment="1">
      <alignment horizontal="center"/>
    </xf>
    <xf numFmtId="167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0" xfId="0" applyBorder="1"/>
    <xf numFmtId="2" fontId="0" fillId="4" borderId="0" xfId="1" applyNumberFormat="1" applyFont="1" applyFill="1"/>
    <xf numFmtId="1" fontId="0" fillId="0" borderId="0" xfId="0" applyNumberFormat="1" applyFill="1" applyAlignment="1">
      <alignment horizontal="center"/>
    </xf>
    <xf numFmtId="1" fontId="0" fillId="0" borderId="11" xfId="0" applyNumberFormat="1" applyFill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165" fontId="0" fillId="0" borderId="11" xfId="1" applyNumberFormat="1" applyFont="1" applyBorder="1" applyAlignment="1">
      <alignment horizontal="center"/>
    </xf>
    <xf numFmtId="10" fontId="0" fillId="0" borderId="11" xfId="1" applyNumberFormat="1" applyFont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2" xfId="0" applyFill="1" applyBorder="1"/>
    <xf numFmtId="0" fontId="0" fillId="4" borderId="13" xfId="0" applyFill="1" applyBorder="1"/>
    <xf numFmtId="0" fontId="0" fillId="4" borderId="14" xfId="0" applyFill="1" applyBorder="1"/>
    <xf numFmtId="0" fontId="0" fillId="0" borderId="0" xfId="0" applyAlignment="1">
      <alignment horizontal="center"/>
    </xf>
    <xf numFmtId="2" fontId="0" fillId="6" borderId="0" xfId="0" applyNumberFormat="1" applyFill="1"/>
    <xf numFmtId="0" fontId="0" fillId="4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7" borderId="0" xfId="0" applyFill="1"/>
    <xf numFmtId="0" fontId="0" fillId="3" borderId="0" xfId="0" applyFill="1"/>
    <xf numFmtId="0" fontId="0" fillId="0" borderId="0" xfId="0" applyFill="1"/>
    <xf numFmtId="0" fontId="0" fillId="0" borderId="0" xfId="0" applyFill="1" applyAlignment="1">
      <alignment horizontal="center"/>
    </xf>
    <xf numFmtId="167" fontId="0" fillId="0" borderId="0" xfId="0" applyNumberFormat="1" applyFill="1"/>
    <xf numFmtId="2" fontId="0" fillId="0" borderId="0" xfId="0" applyNumberFormat="1" applyFill="1"/>
    <xf numFmtId="2" fontId="0" fillId="0" borderId="0" xfId="1" applyNumberFormat="1" applyFont="1" applyFill="1"/>
    <xf numFmtId="10" fontId="0" fillId="0" borderId="0" xfId="1" applyNumberFormat="1" applyFont="1" applyFill="1"/>
    <xf numFmtId="2" fontId="0" fillId="0" borderId="3" xfId="0" applyNumberFormat="1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2" fontId="0" fillId="0" borderId="6" xfId="0" applyNumberFormat="1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2" fontId="0" fillId="0" borderId="8" xfId="0" applyNumberFormat="1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3" borderId="0" xfId="0" quotePrefix="1" applyFill="1"/>
    <xf numFmtId="0" fontId="0" fillId="0" borderId="3" xfId="0" applyFill="1" applyBorder="1"/>
    <xf numFmtId="0" fontId="0" fillId="0" borderId="6" xfId="0" applyFill="1" applyBorder="1"/>
    <xf numFmtId="0" fontId="0" fillId="0" borderId="8" xfId="0" applyFill="1" applyBorder="1"/>
    <xf numFmtId="0" fontId="0" fillId="0" borderId="0" xfId="0" quotePrefix="1"/>
    <xf numFmtId="0" fontId="0" fillId="4" borderId="15" xfId="0" applyFill="1" applyBorder="1"/>
    <xf numFmtId="0" fontId="7" fillId="0" borderId="0" xfId="0" applyFont="1"/>
    <xf numFmtId="0" fontId="9" fillId="4" borderId="15" xfId="0" applyFont="1" applyFill="1" applyBorder="1"/>
    <xf numFmtId="0" fontId="10" fillId="3" borderId="2" xfId="0" applyFont="1" applyFill="1" applyBorder="1" applyAlignment="1">
      <alignment horizontal="center"/>
    </xf>
    <xf numFmtId="2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7" fillId="3" borderId="15" xfId="0" applyFont="1" applyFill="1" applyBorder="1" applyAlignment="1">
      <alignment horizontal="center"/>
    </xf>
    <xf numFmtId="2" fontId="0" fillId="0" borderId="12" xfId="0" applyNumberFormat="1" applyFill="1" applyBorder="1" applyAlignment="1">
      <alignment horizontal="center"/>
    </xf>
    <xf numFmtId="2" fontId="0" fillId="0" borderId="14" xfId="0" applyNumberFormat="1" applyFill="1" applyBorder="1" applyAlignment="1">
      <alignment horizontal="center"/>
    </xf>
    <xf numFmtId="2" fontId="0" fillId="0" borderId="13" xfId="0" applyNumberFormat="1" applyFill="1" applyBorder="1" applyAlignment="1">
      <alignment horizontal="center"/>
    </xf>
    <xf numFmtId="0" fontId="4" fillId="3" borderId="16" xfId="0" applyFont="1" applyFill="1" applyBorder="1" applyAlignment="1">
      <alignment horizontal="center"/>
    </xf>
    <xf numFmtId="167" fontId="0" fillId="0" borderId="19" xfId="0" applyNumberFormat="1" applyBorder="1" applyAlignment="1">
      <alignment horizontal="center"/>
    </xf>
    <xf numFmtId="0" fontId="4" fillId="3" borderId="20" xfId="0" applyFont="1" applyFill="1" applyBorder="1" applyAlignment="1">
      <alignment horizontal="center"/>
    </xf>
    <xf numFmtId="167" fontId="4" fillId="8" borderId="15" xfId="0" applyNumberFormat="1" applyFont="1" applyFill="1" applyBorder="1" applyAlignment="1">
      <alignment horizontal="center"/>
    </xf>
    <xf numFmtId="0" fontId="0" fillId="9" borderId="15" xfId="0" applyFill="1" applyBorder="1"/>
    <xf numFmtId="167" fontId="0" fillId="4" borderId="0" xfId="1" applyNumberFormat="1" applyFont="1" applyFill="1"/>
    <xf numFmtId="167" fontId="0" fillId="6" borderId="0" xfId="0" applyNumberFormat="1" applyFill="1"/>
    <xf numFmtId="167" fontId="4" fillId="8" borderId="13" xfId="0" applyNumberFormat="1" applyFont="1" applyFill="1" applyBorder="1" applyAlignment="1">
      <alignment horizontal="center"/>
    </xf>
    <xf numFmtId="168" fontId="0" fillId="4" borderId="0" xfId="1" applyNumberFormat="1" applyFont="1" applyFill="1"/>
    <xf numFmtId="0" fontId="0" fillId="0" borderId="4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7" fontId="0" fillId="9" borderId="0" xfId="0" applyNumberFormat="1" applyFill="1"/>
    <xf numFmtId="169" fontId="0" fillId="0" borderId="0" xfId="0" applyNumberFormat="1"/>
    <xf numFmtId="0" fontId="0" fillId="10" borderId="0" xfId="0" applyFill="1"/>
    <xf numFmtId="2" fontId="0" fillId="10" borderId="0" xfId="0" applyNumberFormat="1" applyFill="1"/>
    <xf numFmtId="2" fontId="0" fillId="11" borderId="0" xfId="0" applyNumberFormat="1" applyFill="1"/>
    <xf numFmtId="0" fontId="0" fillId="0" borderId="9" xfId="0" applyBorder="1"/>
    <xf numFmtId="2" fontId="0" fillId="0" borderId="9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2" fontId="4" fillId="0" borderId="0" xfId="0" applyNumberFormat="1" applyFont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2" fontId="0" fillId="0" borderId="8" xfId="0" applyNumberFormat="1" applyBorder="1" applyAlignment="1">
      <alignment horizontal="center" wrapText="1"/>
    </xf>
    <xf numFmtId="1" fontId="0" fillId="0" borderId="0" xfId="0" applyNumberFormat="1" applyAlignment="1">
      <alignment horizontal="center"/>
    </xf>
    <xf numFmtId="2" fontId="0" fillId="0" borderId="17" xfId="0" applyNumberFormat="1" applyBorder="1"/>
    <xf numFmtId="2" fontId="0" fillId="0" borderId="18" xfId="0" applyNumberFormat="1" applyBorder="1"/>
    <xf numFmtId="2" fontId="0" fillId="0" borderId="19" xfId="0" applyNumberFormat="1" applyBorder="1"/>
    <xf numFmtId="2" fontId="0" fillId="0" borderId="5" xfId="0" applyNumberFormat="1" applyBorder="1"/>
    <xf numFmtId="2" fontId="0" fillId="0" borderId="7" xfId="0" applyNumberFormat="1" applyBorder="1"/>
    <xf numFmtId="167" fontId="0" fillId="12" borderId="0" xfId="0" applyNumberFormat="1" applyFill="1" applyAlignment="1">
      <alignment horizontal="center"/>
    </xf>
    <xf numFmtId="1" fontId="0" fillId="12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167" fontId="0" fillId="0" borderId="15" xfId="0" applyNumberFormat="1" applyBorder="1" applyAlignment="1">
      <alignment horizontal="center"/>
    </xf>
    <xf numFmtId="0" fontId="4" fillId="14" borderId="2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center"/>
    </xf>
    <xf numFmtId="0" fontId="4" fillId="14" borderId="15" xfId="0" applyFont="1" applyFill="1" applyBorder="1" applyAlignment="1">
      <alignment horizontal="center"/>
    </xf>
    <xf numFmtId="0" fontId="4" fillId="14" borderId="15" xfId="0" applyFont="1" applyFill="1" applyBorder="1"/>
    <xf numFmtId="0" fontId="0" fillId="0" borderId="15" xfId="0" applyFill="1" applyBorder="1" applyAlignment="1">
      <alignment horizontal="center"/>
    </xf>
    <xf numFmtId="0" fontId="4" fillId="14" borderId="13" xfId="0" applyFont="1" applyFill="1" applyBorder="1"/>
    <xf numFmtId="167" fontId="0" fillId="0" borderId="0" xfId="0" applyNumberFormat="1" applyFill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25" xfId="0" applyFill="1" applyBorder="1" applyAlignment="1">
      <alignment horizontal="center"/>
    </xf>
    <xf numFmtId="2" fontId="0" fillId="0" borderId="5" xfId="0" applyNumberFormat="1" applyFill="1" applyBorder="1" applyAlignment="1">
      <alignment horizontal="center"/>
    </xf>
    <xf numFmtId="2" fontId="0" fillId="0" borderId="7" xfId="0" applyNumberFormat="1" applyFill="1" applyBorder="1" applyAlignment="1">
      <alignment horizontal="center"/>
    </xf>
    <xf numFmtId="0" fontId="12" fillId="0" borderId="0" xfId="0" applyFont="1" applyFill="1"/>
    <xf numFmtId="167" fontId="0" fillId="0" borderId="8" xfId="0" applyNumberFormat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2" fontId="0" fillId="17" borderId="0" xfId="0" applyNumberFormat="1" applyFill="1" applyAlignment="1">
      <alignment horizontal="center"/>
    </xf>
    <xf numFmtId="2" fontId="0" fillId="15" borderId="0" xfId="0" applyNumberFormat="1" applyFill="1" applyAlignment="1">
      <alignment horizontal="center"/>
    </xf>
    <xf numFmtId="0" fontId="0" fillId="9" borderId="17" xfId="0" applyFill="1" applyBorder="1"/>
    <xf numFmtId="2" fontId="0" fillId="9" borderId="15" xfId="0" applyNumberFormat="1" applyFill="1" applyBorder="1"/>
    <xf numFmtId="0" fontId="0" fillId="9" borderId="12" xfId="0" applyFill="1" applyBorder="1" applyAlignment="1">
      <alignment horizontal="center"/>
    </xf>
    <xf numFmtId="0" fontId="0" fillId="9" borderId="15" xfId="0" applyFill="1" applyBorder="1" applyAlignment="1">
      <alignment horizontal="left"/>
    </xf>
    <xf numFmtId="0" fontId="11" fillId="3" borderId="15" xfId="0" applyFont="1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165" fontId="0" fillId="0" borderId="0" xfId="1" applyNumberFormat="1" applyFont="1" applyFill="1" applyAlignment="1">
      <alignment horizontal="center"/>
    </xf>
    <xf numFmtId="0" fontId="0" fillId="4" borderId="16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2" fontId="0" fillId="19" borderId="0" xfId="0" applyNumberFormat="1" applyFill="1" applyAlignment="1">
      <alignment horizontal="center"/>
    </xf>
    <xf numFmtId="0" fontId="0" fillId="9" borderId="12" xfId="0" applyFill="1" applyBorder="1"/>
    <xf numFmtId="0" fontId="0" fillId="3" borderId="14" xfId="0" applyFill="1" applyBorder="1"/>
    <xf numFmtId="0" fontId="0" fillId="9" borderId="14" xfId="0" applyFill="1" applyBorder="1"/>
    <xf numFmtId="0" fontId="0" fillId="9" borderId="13" xfId="0" applyFill="1" applyBorder="1"/>
    <xf numFmtId="0" fontId="0" fillId="4" borderId="24" xfId="0" applyFill="1" applyBorder="1"/>
    <xf numFmtId="0" fontId="0" fillId="4" borderId="23" xfId="0" applyFill="1" applyBorder="1"/>
    <xf numFmtId="0" fontId="0" fillId="4" borderId="26" xfId="0" applyFill="1" applyBorder="1"/>
    <xf numFmtId="2" fontId="0" fillId="0" borderId="10" xfId="0" applyNumberFormat="1" applyFill="1" applyBorder="1" applyAlignment="1">
      <alignment horizontal="center"/>
    </xf>
    <xf numFmtId="2" fontId="0" fillId="18" borderId="0" xfId="0" applyNumberFormat="1" applyFill="1" applyAlignment="1">
      <alignment horizontal="center"/>
    </xf>
    <xf numFmtId="167" fontId="0" fillId="5" borderId="0" xfId="1" applyNumberFormat="1" applyFont="1" applyFill="1"/>
    <xf numFmtId="170" fontId="0" fillId="0" borderId="0" xfId="0" applyNumberFormat="1"/>
    <xf numFmtId="1" fontId="0" fillId="15" borderId="0" xfId="0" applyNumberFormat="1" applyFill="1" applyAlignment="1">
      <alignment horizontal="center"/>
    </xf>
    <xf numFmtId="0" fontId="0" fillId="4" borderId="27" xfId="0" applyFill="1" applyBorder="1"/>
    <xf numFmtId="0" fontId="0" fillId="4" borderId="0" xfId="0" applyFill="1" applyBorder="1"/>
    <xf numFmtId="0" fontId="0" fillId="0" borderId="27" xfId="0" applyFill="1" applyBorder="1" applyAlignment="1">
      <alignment horizontal="center"/>
    </xf>
    <xf numFmtId="0" fontId="4" fillId="3" borderId="16" xfId="0" quotePrefix="1" applyFon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0" fontId="0" fillId="4" borderId="16" xfId="0" quotePrefix="1" applyFill="1" applyBorder="1" applyAlignment="1">
      <alignment horizontal="center"/>
    </xf>
    <xf numFmtId="0" fontId="0" fillId="9" borderId="16" xfId="0" quotePrefix="1" applyFill="1" applyBorder="1" applyAlignment="1">
      <alignment horizontal="center"/>
    </xf>
    <xf numFmtId="0" fontId="0" fillId="20" borderId="0" xfId="0" applyFill="1" applyAlignment="1">
      <alignment horizontal="center"/>
    </xf>
    <xf numFmtId="167" fontId="0" fillId="12" borderId="28" xfId="0" applyNumberFormat="1" applyFill="1" applyBorder="1" applyAlignment="1">
      <alignment horizontal="center"/>
    </xf>
    <xf numFmtId="2" fontId="0" fillId="21" borderId="0" xfId="0" applyNumberFormat="1" applyFill="1" applyAlignment="1">
      <alignment horizontal="center"/>
    </xf>
    <xf numFmtId="2" fontId="4" fillId="5" borderId="0" xfId="0" applyNumberFormat="1" applyFont="1" applyFill="1" applyAlignment="1">
      <alignment horizontal="center"/>
    </xf>
    <xf numFmtId="0" fontId="0" fillId="22" borderId="0" xfId="0" applyFill="1"/>
    <xf numFmtId="167" fontId="1" fillId="0" borderId="29" xfId="3" applyNumberFormat="1" applyFont="1" applyFill="1" applyBorder="1" applyAlignment="1">
      <alignment horizontal="right"/>
    </xf>
    <xf numFmtId="167" fontId="1" fillId="0" borderId="1" xfId="3" applyNumberFormat="1" applyFont="1" applyFill="1" applyBorder="1" applyAlignment="1">
      <alignment horizontal="right"/>
    </xf>
    <xf numFmtId="167" fontId="1" fillId="0" borderId="30" xfId="3" applyNumberFormat="1" applyFont="1" applyFill="1" applyBorder="1" applyAlignment="1">
      <alignment horizontal="right"/>
    </xf>
    <xf numFmtId="0" fontId="0" fillId="23" borderId="0" xfId="0" applyFill="1"/>
    <xf numFmtId="167" fontId="0" fillId="23" borderId="0" xfId="1" applyNumberFormat="1" applyFont="1" applyFill="1"/>
    <xf numFmtId="167" fontId="0" fillId="22" borderId="0" xfId="0" applyNumberFormat="1" applyFill="1"/>
    <xf numFmtId="167" fontId="0" fillId="23" borderId="0" xfId="0" applyNumberFormat="1" applyFill="1"/>
    <xf numFmtId="0" fontId="0" fillId="9" borderId="0" xfId="0" applyFill="1"/>
    <xf numFmtId="167" fontId="4" fillId="22" borderId="0" xfId="1" applyNumberFormat="1" applyFont="1" applyFill="1"/>
    <xf numFmtId="0" fontId="0" fillId="2" borderId="17" xfId="0" applyFill="1" applyBorder="1"/>
    <xf numFmtId="2" fontId="0" fillId="2" borderId="15" xfId="0" applyNumberFormat="1" applyFill="1" applyBorder="1"/>
    <xf numFmtId="2" fontId="0" fillId="0" borderId="4" xfId="0" applyNumberFormat="1" applyFill="1" applyBorder="1" applyAlignment="1">
      <alignment horizontal="center"/>
    </xf>
    <xf numFmtId="0" fontId="1" fillId="0" borderId="1" xfId="4" applyFont="1" applyBorder="1"/>
    <xf numFmtId="0" fontId="1" fillId="0" borderId="0" xfId="4"/>
    <xf numFmtId="2" fontId="0" fillId="0" borderId="0" xfId="0" applyNumberFormat="1" applyFill="1" applyBorder="1" applyAlignment="1">
      <alignment horizontal="center"/>
    </xf>
    <xf numFmtId="2" fontId="0" fillId="0" borderId="9" xfId="0" applyNumberFormat="1" applyFill="1" applyBorder="1" applyAlignment="1">
      <alignment horizontal="center"/>
    </xf>
    <xf numFmtId="0" fontId="1" fillId="4" borderId="15" xfId="0" applyFont="1" applyFill="1" applyBorder="1"/>
    <xf numFmtId="0" fontId="13" fillId="3" borderId="16" xfId="0" applyFont="1" applyFill="1" applyBorder="1" applyAlignment="1">
      <alignment horizontal="center"/>
    </xf>
    <xf numFmtId="0" fontId="0" fillId="0" borderId="11" xfId="0" applyBorder="1"/>
    <xf numFmtId="0" fontId="4" fillId="14" borderId="19" xfId="0" applyFont="1" applyFill="1" applyBorder="1"/>
    <xf numFmtId="0" fontId="4" fillId="3" borderId="31" xfId="0" applyFont="1" applyFill="1" applyBorder="1" applyAlignment="1">
      <alignment horizontal="center"/>
    </xf>
    <xf numFmtId="0" fontId="1" fillId="0" borderId="7" xfId="4" applyBorder="1"/>
    <xf numFmtId="167" fontId="4" fillId="8" borderId="19" xfId="0" applyNumberFormat="1" applyFont="1" applyFill="1" applyBorder="1" applyAlignment="1">
      <alignment horizontal="center"/>
    </xf>
    <xf numFmtId="167" fontId="0" fillId="0" borderId="13" xfId="0" applyNumberFormat="1" applyBorder="1" applyAlignment="1">
      <alignment horizontal="center"/>
    </xf>
    <xf numFmtId="0" fontId="1" fillId="0" borderId="9" xfId="4" applyBorder="1"/>
    <xf numFmtId="0" fontId="1" fillId="0" borderId="10" xfId="4" applyBorder="1"/>
    <xf numFmtId="0" fontId="4" fillId="3" borderId="24" xfId="0" applyFont="1" applyFill="1" applyBorder="1" applyAlignment="1">
      <alignment horizontal="center"/>
    </xf>
    <xf numFmtId="0" fontId="4" fillId="3" borderId="32" xfId="0" applyFont="1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0" fillId="0" borderId="15" xfId="0" applyBorder="1"/>
    <xf numFmtId="0" fontId="0" fillId="24" borderId="1" xfId="0" applyFill="1" applyBorder="1" applyAlignment="1">
      <alignment horizontal="center" vertical="center"/>
    </xf>
    <xf numFmtId="0" fontId="0" fillId="24" borderId="2" xfId="0" applyFill="1" applyBorder="1" applyAlignment="1">
      <alignment horizontal="center" vertical="center"/>
    </xf>
    <xf numFmtId="2" fontId="0" fillId="14" borderId="1" xfId="0" applyNumberFormat="1" applyFill="1" applyBorder="1" applyAlignment="1">
      <alignment horizontal="center" vertical="center"/>
    </xf>
    <xf numFmtId="2" fontId="0" fillId="8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167" fontId="0" fillId="0" borderId="2" xfId="0" applyNumberFormat="1" applyBorder="1" applyAlignment="1">
      <alignment horizontal="right" vertical="center"/>
    </xf>
    <xf numFmtId="167" fontId="0" fillId="26" borderId="33" xfId="0" applyNumberFormat="1" applyFill="1" applyBorder="1" applyAlignment="1">
      <alignment horizontal="right" vertical="center"/>
    </xf>
    <xf numFmtId="0" fontId="0" fillId="25" borderId="2" xfId="0" applyFill="1" applyBorder="1" applyAlignment="1">
      <alignment horizontal="center" vertical="center"/>
    </xf>
    <xf numFmtId="0" fontId="0" fillId="25" borderId="33" xfId="0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top"/>
    </xf>
    <xf numFmtId="0" fontId="0" fillId="24" borderId="20" xfId="0" applyFill="1" applyBorder="1" applyAlignment="1">
      <alignment horizontal="center" vertical="top"/>
    </xf>
    <xf numFmtId="167" fontId="0" fillId="9" borderId="0" xfId="1" applyNumberFormat="1" applyFont="1" applyFill="1"/>
    <xf numFmtId="2" fontId="0" fillId="28" borderId="1" xfId="0" applyNumberFormat="1" applyFill="1" applyBorder="1" applyAlignment="1">
      <alignment horizontal="center" vertical="center"/>
    </xf>
    <xf numFmtId="2" fontId="0" fillId="29" borderId="1" xfId="0" applyNumberFormat="1" applyFill="1" applyBorder="1" applyAlignment="1">
      <alignment horizontal="center" vertical="center"/>
    </xf>
    <xf numFmtId="2" fontId="0" fillId="31" borderId="1" xfId="0" applyNumberFormat="1" applyFill="1" applyBorder="1" applyAlignment="1">
      <alignment horizontal="center" vertical="center"/>
    </xf>
    <xf numFmtId="2" fontId="0" fillId="27" borderId="1" xfId="0" applyNumberFormat="1" applyFill="1" applyBorder="1" applyAlignment="1">
      <alignment horizontal="center" vertical="center"/>
    </xf>
    <xf numFmtId="2" fontId="0" fillId="33" borderId="1" xfId="0" applyNumberFormat="1" applyFill="1" applyBorder="1" applyAlignment="1">
      <alignment horizontal="center" vertical="center"/>
    </xf>
    <xf numFmtId="167" fontId="0" fillId="0" borderId="4" xfId="0" applyNumberFormat="1" applyFill="1" applyBorder="1" applyAlignment="1">
      <alignment horizontal="center"/>
    </xf>
    <xf numFmtId="167" fontId="0" fillId="0" borderId="0" xfId="0" applyNumberFormat="1" applyFill="1" applyBorder="1" applyAlignment="1">
      <alignment horizontal="center"/>
    </xf>
    <xf numFmtId="167" fontId="0" fillId="0" borderId="9" xfId="0" applyNumberFormat="1" applyFill="1" applyBorder="1" applyAlignment="1">
      <alignment horizontal="center"/>
    </xf>
    <xf numFmtId="0" fontId="0" fillId="28" borderId="22" xfId="0" applyFill="1" applyBorder="1"/>
    <xf numFmtId="0" fontId="0" fillId="0" borderId="27" xfId="0" applyBorder="1"/>
    <xf numFmtId="0" fontId="0" fillId="0" borderId="23" xfId="0" applyBorder="1"/>
    <xf numFmtId="0" fontId="0" fillId="27" borderId="25" xfId="0" applyFill="1" applyBorder="1"/>
    <xf numFmtId="0" fontId="0" fillId="0" borderId="26" xfId="0" applyBorder="1"/>
    <xf numFmtId="0" fontId="0" fillId="29" borderId="22" xfId="0" applyFill="1" applyBorder="1"/>
    <xf numFmtId="0" fontId="0" fillId="30" borderId="25" xfId="0" applyFill="1" applyBorder="1"/>
    <xf numFmtId="0" fontId="0" fillId="31" borderId="22" xfId="0" applyFill="1" applyBorder="1"/>
    <xf numFmtId="0" fontId="0" fillId="32" borderId="25" xfId="0" applyFill="1" applyBorder="1"/>
    <xf numFmtId="0" fontId="4" fillId="3" borderId="34" xfId="0" applyFont="1" applyFill="1" applyBorder="1" applyAlignment="1">
      <alignment horizontal="center"/>
    </xf>
    <xf numFmtId="0" fontId="4" fillId="3" borderId="35" xfId="0" applyFont="1" applyFill="1" applyBorder="1" applyAlignment="1">
      <alignment horizontal="center"/>
    </xf>
    <xf numFmtId="0" fontId="4" fillId="3" borderId="36" xfId="0" applyFont="1" applyFill="1" applyBorder="1" applyAlignment="1">
      <alignment horizontal="center"/>
    </xf>
    <xf numFmtId="0" fontId="4" fillId="3" borderId="37" xfId="0" applyFont="1" applyFill="1" applyBorder="1" applyAlignment="1">
      <alignment horizontal="center"/>
    </xf>
    <xf numFmtId="2" fontId="0" fillId="16" borderId="0" xfId="0" applyNumberFormat="1" applyFill="1" applyAlignment="1">
      <alignment horizontal="center"/>
    </xf>
  </cellXfs>
  <cellStyles count="5">
    <cellStyle name="Обычный" xfId="0" builtinId="0"/>
    <cellStyle name="Обычный 3" xfId="4"/>
    <cellStyle name="Процентный" xfId="1" builtinId="5"/>
    <cellStyle name="Процентный 2" xfId="3"/>
    <cellStyle name="Финансовый" xfId="2" builtinId="3"/>
  </cellStyles>
  <dxfs count="195"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numFmt numFmtId="1" formatCode="0"/>
    </dxf>
    <dxf>
      <numFmt numFmtId="1" formatCode="0"/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numFmt numFmtId="1" formatCode="0"/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numFmt numFmtId="1" formatCode="0"/>
    </dxf>
    <dxf>
      <fill>
        <patternFill>
          <bgColor rgb="FF92D05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numFmt numFmtId="1" formatCode="0"/>
    </dxf>
    <dxf>
      <fill>
        <patternFill>
          <bgColor rgb="FF92D05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numFmt numFmtId="1" formatCode="0"/>
    </dxf>
    <dxf>
      <fill>
        <patternFill>
          <bgColor rgb="FF92D05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numFmt numFmtId="1" formatCode="0"/>
    </dxf>
    <dxf>
      <fill>
        <patternFill>
          <bgColor rgb="FF92D05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7" tint="-0.24994659260841701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numFmt numFmtId="1" formatCode="0"/>
    </dxf>
    <dxf>
      <fill>
        <patternFill>
          <bgColor rgb="FF92D05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7" tint="-0.24994659260841701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numFmt numFmtId="1" formatCode="0"/>
    </dxf>
    <dxf>
      <fill>
        <patternFill>
          <bgColor rgb="FF92D05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7" tint="-0.24994659260841701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numFmt numFmtId="1" formatCode="0"/>
    </dxf>
    <dxf>
      <fill>
        <patternFill>
          <bgColor rgb="FF92D050"/>
        </patternFill>
      </fill>
    </dxf>
    <dxf>
      <fill>
        <patternFill>
          <bgColor rgb="FFFBBDFB"/>
        </patternFill>
      </fill>
    </dxf>
    <dxf>
      <fill>
        <patternFill>
          <bgColor rgb="FFBAC4EC"/>
        </patternFill>
      </fill>
    </dxf>
    <dxf>
      <fill>
        <patternFill>
          <bgColor theme="6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</dxfs>
  <tableStyles count="0" defaultTableStyle="TableStyleMedium9" defaultPivotStyle="PivotStyleLight16"/>
  <colors>
    <mruColors>
      <color rgb="FF33CC33"/>
      <color rgb="FFCCFF66"/>
      <color rgb="FF3399FF"/>
      <color rgb="FF33CCFF"/>
      <color rgb="FF99CCFF"/>
      <color rgb="FFFFCC99"/>
      <color rgb="FFFF9900"/>
      <color rgb="FFFFCC00"/>
      <color rgb="FFDDDDDD"/>
      <color rgb="FFFAA4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Presentation!$A$11</c:f>
              <c:numCache>
                <c:formatCode>General</c:formatCode>
                <c:ptCount val="1"/>
                <c:pt idx="0">
                  <c:v>0.02</c:v>
                </c:pt>
              </c:numCache>
            </c:numRef>
          </c:val>
        </c:ser>
        <c:ser>
          <c:idx val="1"/>
          <c:order val="1"/>
          <c:spPr>
            <a:ln cap="sq">
              <a:noFill/>
            </a:ln>
          </c:spPr>
          <c:invertIfNegative val="0"/>
          <c:val>
            <c:numRef>
              <c:f>Presentation!$A$12</c:f>
              <c:numCache>
                <c:formatCode>General</c:formatCode>
                <c:ptCount val="1"/>
                <c:pt idx="0">
                  <c:v>1.9406593698783378E-2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1"/>
        <c:axId val="246111432"/>
        <c:axId val="246111824"/>
      </c:barChart>
      <c:catAx>
        <c:axId val="246111432"/>
        <c:scaling>
          <c:orientation val="minMax"/>
        </c:scaling>
        <c:delete val="1"/>
        <c:axPos val="b"/>
        <c:majorTickMark val="out"/>
        <c:minorTickMark val="none"/>
        <c:tickLblPos val="none"/>
        <c:crossAx val="246111824"/>
        <c:crosses val="autoZero"/>
        <c:auto val="1"/>
        <c:lblAlgn val="ctr"/>
        <c:lblOffset val="100"/>
        <c:noMultiLvlLbl val="0"/>
      </c:catAx>
      <c:valAx>
        <c:axId val="246111824"/>
        <c:scaling>
          <c:orientation val="minMax"/>
          <c:max val="2.0000000000000011E-2"/>
          <c:min val="0"/>
        </c:scaling>
        <c:delete val="1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one"/>
        <c:crossAx val="2461114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'утечка (2)'!$A$11</c:f>
              <c:numCache>
                <c:formatCode>General</c:formatCode>
                <c:ptCount val="1"/>
                <c:pt idx="0">
                  <c:v>0.02</c:v>
                </c:pt>
              </c:numCache>
            </c:numRef>
          </c:val>
        </c:ser>
        <c:ser>
          <c:idx val="1"/>
          <c:order val="1"/>
          <c:spPr>
            <a:ln cap="sq">
              <a:noFill/>
            </a:ln>
          </c:spPr>
          <c:invertIfNegative val="0"/>
          <c:val>
            <c:numRef>
              <c:f>'утечка (2)'!$A$12</c:f>
              <c:numCache>
                <c:formatCode>General</c:formatCode>
                <c:ptCount val="1"/>
                <c:pt idx="0">
                  <c:v>1.9332192344788071E-2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1"/>
        <c:axId val="246442976"/>
        <c:axId val="246443368"/>
      </c:barChart>
      <c:catAx>
        <c:axId val="246442976"/>
        <c:scaling>
          <c:orientation val="minMax"/>
        </c:scaling>
        <c:delete val="1"/>
        <c:axPos val="b"/>
        <c:majorTickMark val="out"/>
        <c:minorTickMark val="none"/>
        <c:tickLblPos val="none"/>
        <c:crossAx val="246443368"/>
        <c:crosses val="autoZero"/>
        <c:auto val="1"/>
        <c:lblAlgn val="ctr"/>
        <c:lblOffset val="100"/>
        <c:noMultiLvlLbl val="0"/>
      </c:catAx>
      <c:valAx>
        <c:axId val="246443368"/>
        <c:scaling>
          <c:orientation val="minMax"/>
          <c:max val="2.0000000000000011E-2"/>
          <c:min val="0"/>
        </c:scaling>
        <c:delete val="1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one"/>
        <c:crossAx val="2464429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'утечка (1)'!$A$11</c:f>
              <c:numCache>
                <c:formatCode>General</c:formatCode>
                <c:ptCount val="1"/>
                <c:pt idx="0">
                  <c:v>0.02</c:v>
                </c:pt>
              </c:numCache>
            </c:numRef>
          </c:val>
        </c:ser>
        <c:ser>
          <c:idx val="1"/>
          <c:order val="1"/>
          <c:spPr>
            <a:ln cap="sq">
              <a:noFill/>
            </a:ln>
          </c:spPr>
          <c:invertIfNegative val="0"/>
          <c:val>
            <c:numRef>
              <c:f>'утечка (1)'!$A$12</c:f>
              <c:numCache>
                <c:formatCode>General</c:formatCode>
                <c:ptCount val="1"/>
                <c:pt idx="0">
                  <c:v>1.940897224106046E-2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1"/>
        <c:axId val="246444544"/>
        <c:axId val="246444936"/>
      </c:barChart>
      <c:catAx>
        <c:axId val="246444544"/>
        <c:scaling>
          <c:orientation val="minMax"/>
        </c:scaling>
        <c:delete val="1"/>
        <c:axPos val="b"/>
        <c:majorTickMark val="out"/>
        <c:minorTickMark val="none"/>
        <c:tickLblPos val="none"/>
        <c:crossAx val="246444936"/>
        <c:crosses val="autoZero"/>
        <c:auto val="1"/>
        <c:lblAlgn val="ctr"/>
        <c:lblOffset val="100"/>
        <c:noMultiLvlLbl val="0"/>
      </c:catAx>
      <c:valAx>
        <c:axId val="246444936"/>
        <c:scaling>
          <c:orientation val="minMax"/>
          <c:max val="2.0000000000000011E-2"/>
          <c:min val="0"/>
        </c:scaling>
        <c:delete val="1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one"/>
        <c:crossAx val="2464445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'Perekachka Mike (3)'!$A$11</c:f>
              <c:numCache>
                <c:formatCode>General</c:formatCode>
                <c:ptCount val="1"/>
                <c:pt idx="0">
                  <c:v>0.02</c:v>
                </c:pt>
              </c:numCache>
            </c:numRef>
          </c:val>
        </c:ser>
        <c:ser>
          <c:idx val="1"/>
          <c:order val="1"/>
          <c:spPr>
            <a:ln cap="sq">
              <a:noFill/>
            </a:ln>
          </c:spPr>
          <c:invertIfNegative val="0"/>
          <c:val>
            <c:numRef>
              <c:f>'Perekachka Mike (3)'!$A$12</c:f>
              <c:numCache>
                <c:formatCode>General</c:formatCode>
                <c:ptCount val="1"/>
                <c:pt idx="0">
                  <c:v>0.02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1"/>
        <c:axId val="246446112"/>
        <c:axId val="246446504"/>
      </c:barChart>
      <c:catAx>
        <c:axId val="246446112"/>
        <c:scaling>
          <c:orientation val="minMax"/>
        </c:scaling>
        <c:delete val="1"/>
        <c:axPos val="b"/>
        <c:majorTickMark val="out"/>
        <c:minorTickMark val="none"/>
        <c:tickLblPos val="nextTo"/>
        <c:crossAx val="246446504"/>
        <c:crosses val="autoZero"/>
        <c:auto val="1"/>
        <c:lblAlgn val="ctr"/>
        <c:lblOffset val="100"/>
        <c:noMultiLvlLbl val="0"/>
      </c:catAx>
      <c:valAx>
        <c:axId val="246446504"/>
        <c:scaling>
          <c:orientation val="minMax"/>
          <c:max val="2.0000000000000011E-2"/>
          <c:min val="0"/>
        </c:scaling>
        <c:delete val="1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2464461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Prototip_Leaks!$A$11</c:f>
              <c:numCache>
                <c:formatCode>General</c:formatCode>
                <c:ptCount val="1"/>
                <c:pt idx="0">
                  <c:v>0.02</c:v>
                </c:pt>
              </c:numCache>
            </c:numRef>
          </c:val>
        </c:ser>
        <c:ser>
          <c:idx val="1"/>
          <c:order val="1"/>
          <c:spPr>
            <a:ln cap="sq">
              <a:noFill/>
            </a:ln>
          </c:spPr>
          <c:invertIfNegative val="0"/>
          <c:val>
            <c:numRef>
              <c:f>Prototip_Leaks!$A$12</c:f>
              <c:numCache>
                <c:formatCode>General</c:formatCode>
                <c:ptCount val="1"/>
                <c:pt idx="0">
                  <c:v>7.0501306325926154E-3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1"/>
        <c:axId val="246448072"/>
        <c:axId val="246448464"/>
      </c:barChart>
      <c:catAx>
        <c:axId val="246448072"/>
        <c:scaling>
          <c:orientation val="minMax"/>
        </c:scaling>
        <c:delete val="1"/>
        <c:axPos val="b"/>
        <c:majorTickMark val="out"/>
        <c:minorTickMark val="none"/>
        <c:tickLblPos val="nextTo"/>
        <c:crossAx val="246448464"/>
        <c:crosses val="autoZero"/>
        <c:auto val="1"/>
        <c:lblAlgn val="ctr"/>
        <c:lblOffset val="100"/>
        <c:noMultiLvlLbl val="0"/>
      </c:catAx>
      <c:valAx>
        <c:axId val="246448464"/>
        <c:scaling>
          <c:orientation val="minMax"/>
          <c:max val="2.0000000000000011E-2"/>
          <c:min val="0"/>
        </c:scaling>
        <c:delete val="1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246448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Prototip!$A$11</c:f>
              <c:numCache>
                <c:formatCode>General</c:formatCode>
                <c:ptCount val="1"/>
                <c:pt idx="0">
                  <c:v>0.02</c:v>
                </c:pt>
              </c:numCache>
            </c:numRef>
          </c:val>
        </c:ser>
        <c:ser>
          <c:idx val="1"/>
          <c:order val="1"/>
          <c:spPr>
            <a:ln cap="sq">
              <a:noFill/>
            </a:ln>
          </c:spPr>
          <c:invertIfNegative val="0"/>
          <c:val>
            <c:numRef>
              <c:f>Prototip!$A$12</c:f>
              <c:numCache>
                <c:formatCode>General</c:formatCode>
                <c:ptCount val="1"/>
                <c:pt idx="0">
                  <c:v>1.414213558802206E-7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1"/>
        <c:axId val="246449248"/>
        <c:axId val="246449640"/>
      </c:barChart>
      <c:catAx>
        <c:axId val="246449248"/>
        <c:scaling>
          <c:orientation val="minMax"/>
        </c:scaling>
        <c:delete val="1"/>
        <c:axPos val="b"/>
        <c:majorTickMark val="out"/>
        <c:minorTickMark val="none"/>
        <c:tickLblPos val="nextTo"/>
        <c:crossAx val="246449640"/>
        <c:crosses val="autoZero"/>
        <c:auto val="1"/>
        <c:lblAlgn val="ctr"/>
        <c:lblOffset val="100"/>
        <c:noMultiLvlLbl val="0"/>
      </c:catAx>
      <c:valAx>
        <c:axId val="246449640"/>
        <c:scaling>
          <c:orientation val="minMax"/>
          <c:max val="2.0000000000000011E-2"/>
          <c:min val="0"/>
        </c:scaling>
        <c:delete val="1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246449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'2'!$A$11</c:f>
              <c:numCache>
                <c:formatCode>General</c:formatCode>
                <c:ptCount val="1"/>
                <c:pt idx="0">
                  <c:v>0.02</c:v>
                </c:pt>
              </c:numCache>
            </c:numRef>
          </c:val>
        </c:ser>
        <c:ser>
          <c:idx val="1"/>
          <c:order val="1"/>
          <c:spPr>
            <a:ln cap="sq">
              <a:noFill/>
            </a:ln>
          </c:spPr>
          <c:invertIfNegative val="0"/>
          <c:val>
            <c:numRef>
              <c:f>'2'!$A$12</c:f>
              <c:numCache>
                <c:formatCode>General</c:formatCode>
                <c:ptCount val="1"/>
                <c:pt idx="0">
                  <c:v>1.1617650182012589E-2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1"/>
        <c:axId val="246450424"/>
        <c:axId val="444542352"/>
      </c:barChart>
      <c:catAx>
        <c:axId val="246450424"/>
        <c:scaling>
          <c:orientation val="minMax"/>
        </c:scaling>
        <c:delete val="1"/>
        <c:axPos val="b"/>
        <c:majorTickMark val="out"/>
        <c:minorTickMark val="none"/>
        <c:tickLblPos val="nextTo"/>
        <c:crossAx val="444542352"/>
        <c:crosses val="autoZero"/>
        <c:auto val="1"/>
        <c:lblAlgn val="ctr"/>
        <c:lblOffset val="100"/>
        <c:noMultiLvlLbl val="0"/>
      </c:catAx>
      <c:valAx>
        <c:axId val="444542352"/>
        <c:scaling>
          <c:orientation val="minMax"/>
          <c:max val="2.0000000000000011E-2"/>
          <c:min val="0"/>
        </c:scaling>
        <c:delete val="1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2464504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marker"/>
        <c:varyColors val="0"/>
        <c:ser>
          <c:idx val="0"/>
          <c:order val="0"/>
          <c:tx>
            <c:v>Ошибки измерений</c:v>
          </c:tx>
          <c:marker>
            <c:symbol val="none"/>
          </c:marker>
          <c:val>
            <c:numRef>
              <c:f>'2'!$P$10:$V$10</c:f>
              <c:numCache>
                <c:formatCode>0.00%</c:formatCode>
                <c:ptCount val="7"/>
                <c:pt idx="0">
                  <c:v>5.4919341488757212E-4</c:v>
                </c:pt>
                <c:pt idx="1">
                  <c:v>1.0885983415829914E-2</c:v>
                </c:pt>
                <c:pt idx="2">
                  <c:v>2.4111413103090618E-2</c:v>
                </c:pt>
                <c:pt idx="3">
                  <c:v>7.6076983981056001E-3</c:v>
                </c:pt>
                <c:pt idx="4">
                  <c:v>1.8586714901973611E-2</c:v>
                </c:pt>
                <c:pt idx="5">
                  <c:v>1.4303321691904625E-2</c:v>
                </c:pt>
                <c:pt idx="6">
                  <c:v>8.7847695152815097E-3</c:v>
                </c:pt>
              </c:numCache>
            </c:numRef>
          </c:val>
        </c:ser>
        <c:ser>
          <c:idx val="1"/>
          <c:order val="1"/>
          <c:tx>
            <c:v>Ошибки коррекций</c:v>
          </c:tx>
          <c:marker>
            <c:symbol val="none"/>
          </c:marker>
          <c:val>
            <c:numRef>
              <c:f>'2'!$P$11:$V$11</c:f>
              <c:numCache>
                <c:formatCode>0.00%</c:formatCode>
                <c:ptCount val="7"/>
                <c:pt idx="0">
                  <c:v>5.558205555681095E-3</c:v>
                </c:pt>
                <c:pt idx="1">
                  <c:v>4.7503304530671642E-3</c:v>
                </c:pt>
                <c:pt idx="2">
                  <c:v>5.9044377425157002E-3</c:v>
                </c:pt>
                <c:pt idx="3">
                  <c:v>8.9479721607432783E-3</c:v>
                </c:pt>
                <c:pt idx="4">
                  <c:v>1.1845401703819203E-2</c:v>
                </c:pt>
                <c:pt idx="5">
                  <c:v>1.685088775639243E-2</c:v>
                </c:pt>
                <c:pt idx="6">
                  <c:v>8.1765425064734831E-3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447680"/>
        <c:axId val="444543136"/>
      </c:radarChart>
      <c:catAx>
        <c:axId val="246447680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lang="en-US"/>
            </a:pPr>
            <a:endParaRPr lang="ru-RU"/>
          </a:p>
        </c:txPr>
        <c:crossAx val="444543136"/>
        <c:crosses val="autoZero"/>
        <c:auto val="1"/>
        <c:lblAlgn val="ctr"/>
        <c:lblOffset val="100"/>
        <c:noMultiLvlLbl val="0"/>
      </c:catAx>
      <c:valAx>
        <c:axId val="444543136"/>
        <c:scaling>
          <c:orientation val="minMax"/>
        </c:scaling>
        <c:delete val="0"/>
        <c:axPos val="l"/>
        <c:majorGridlines/>
        <c:numFmt formatCode="0.00%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ru-RU"/>
          </a:p>
        </c:txPr>
        <c:crossAx val="246447680"/>
        <c:crosses val="autoZero"/>
        <c:crossBetween val="between"/>
      </c:valAx>
    </c:plotArea>
    <c:legend>
      <c:legendPos val="r"/>
      <c:legendEntry>
        <c:idx val="0"/>
        <c:txPr>
          <a:bodyPr/>
          <a:lstStyle/>
          <a:p>
            <a:pPr>
              <a:defRPr sz="1400" baseline="0"/>
            </a:pPr>
            <a:endParaRPr lang="ru-RU"/>
          </a:p>
        </c:txPr>
      </c:legendEntry>
      <c:legendEntry>
        <c:idx val="1"/>
        <c:txPr>
          <a:bodyPr/>
          <a:lstStyle/>
          <a:p>
            <a:pPr>
              <a:defRPr sz="1400" baseline="0"/>
            </a:pPr>
            <a:endParaRPr lang="ru-RU"/>
          </a:p>
        </c:txPr>
      </c:legendEntry>
      <c:layout>
        <c:manualLayout>
          <c:xMode val="edge"/>
          <c:yMode val="edge"/>
          <c:x val="0.58603651987110117"/>
          <c:y val="0.10767989565981605"/>
          <c:w val="0.21278201127114749"/>
          <c:h val="0.11339008986407415"/>
        </c:manualLayout>
      </c:layout>
      <c:overlay val="0"/>
      <c:txPr>
        <a:bodyPr/>
        <a:lstStyle/>
        <a:p>
          <a:pPr>
            <a:defRPr lang="en-US"/>
          </a:pPr>
          <a:endParaRPr lang="ru-RU"/>
        </a:p>
      </c:txPr>
    </c:legend>
    <c:plotVisOnly val="1"/>
    <c:dispBlanksAs val="gap"/>
    <c:showDLblsOverMax val="0"/>
  </c:chart>
  <c:printSettings>
    <c:headerFooter/>
    <c:pageMargins b="0.750000000000004" l="0.70000000000000062" r="0.70000000000000062" t="0.750000000000004" header="0.30000000000000032" footer="0.30000000000000032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'2'!$G$16:$M$16</c:f>
              <c:numCache>
                <c:formatCode>General</c:formatCode>
                <c:ptCount val="7"/>
                <c:pt idx="0">
                  <c:v>0.25031313671332445</c:v>
                </c:pt>
                <c:pt idx="1">
                  <c:v>-0.15173949049204766</c:v>
                </c:pt>
                <c:pt idx="2">
                  <c:v>0.30757456587385035</c:v>
                </c:pt>
                <c:pt idx="3">
                  <c:v>-6.7527416349070946E-2</c:v>
                </c:pt>
                <c:pt idx="4">
                  <c:v>-0.33091503646810272</c:v>
                </c:pt>
                <c:pt idx="5">
                  <c:v>0.1255820625845111</c:v>
                </c:pt>
                <c:pt idx="6">
                  <c:v>3.0680874854525534E-2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4543920"/>
        <c:axId val="444544312"/>
      </c:barChart>
      <c:catAx>
        <c:axId val="44454392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ru-RU"/>
            </a:pPr>
            <a:endParaRPr lang="ru-RU"/>
          </a:p>
        </c:txPr>
        <c:crossAx val="444544312"/>
        <c:crosses val="autoZero"/>
        <c:auto val="1"/>
        <c:lblAlgn val="ctr"/>
        <c:lblOffset val="100"/>
        <c:noMultiLvlLbl val="0"/>
      </c:catAx>
      <c:valAx>
        <c:axId val="444544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ru-RU"/>
            </a:pPr>
            <a:endParaRPr lang="ru-RU"/>
          </a:p>
        </c:txPr>
        <c:crossAx val="444543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'2'!$G$18:$M$18</c:f>
              <c:numCache>
                <c:formatCode>0.000</c:formatCode>
                <c:ptCount val="7"/>
                <c:pt idx="0">
                  <c:v>5.0090121407933452E-2</c:v>
                </c:pt>
                <c:pt idx="1">
                  <c:v>-1.8406958888288472E-2</c:v>
                </c:pt>
                <c:pt idx="2">
                  <c:v>0.21011095591924356</c:v>
                </c:pt>
                <c:pt idx="3">
                  <c:v>-2.6805475252753563E-3</c:v>
                </c:pt>
                <c:pt idx="4">
                  <c:v>-3.3706565990771153E-2</c:v>
                </c:pt>
                <c:pt idx="5">
                  <c:v>1.019026425795122E-2</c:v>
                </c:pt>
                <c:pt idx="6">
                  <c:v>6.082270088080266E-4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4545096"/>
        <c:axId val="444545488"/>
      </c:barChart>
      <c:catAx>
        <c:axId val="44454509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lang="ru-RU"/>
            </a:pPr>
            <a:endParaRPr lang="ru-RU"/>
          </a:p>
        </c:txPr>
        <c:crossAx val="444545488"/>
        <c:crosses val="autoZero"/>
        <c:auto val="1"/>
        <c:lblAlgn val="ctr"/>
        <c:lblOffset val="100"/>
        <c:noMultiLvlLbl val="0"/>
      </c:catAx>
      <c:valAx>
        <c:axId val="44454548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txPr>
          <a:bodyPr/>
          <a:lstStyle/>
          <a:p>
            <a:pPr>
              <a:defRPr lang="ru-RU"/>
            </a:pPr>
            <a:endParaRPr lang="ru-RU"/>
          </a:p>
        </c:txPr>
        <c:crossAx val="444545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v>Погрешности измерений</c:v>
          </c:tx>
          <c:marker>
            <c:symbol val="none"/>
          </c:marker>
          <c:val>
            <c:numRef>
              <c:f>'2'!$S$49:$V$49</c:f>
              <c:numCache>
                <c:formatCode>General</c:formatCode>
                <c:ptCount val="4"/>
                <c:pt idx="0">
                  <c:v>0.02</c:v>
                </c:pt>
                <c:pt idx="1">
                  <c:v>0.04</c:v>
                </c:pt>
                <c:pt idx="2">
                  <c:v>9.9999999999999992E-2</c:v>
                </c:pt>
                <c:pt idx="3">
                  <c:v>0.02</c:v>
                </c:pt>
              </c:numCache>
            </c:numRef>
          </c:val>
        </c:ser>
        <c:ser>
          <c:idx val="1"/>
          <c:order val="1"/>
          <c:tx>
            <c:v>Погрешности коррекций</c:v>
          </c:tx>
          <c:marker>
            <c:symbol val="none"/>
          </c:marker>
          <c:val>
            <c:numRef>
              <c:f>'2'!$S$50:$V$50</c:f>
              <c:numCache>
                <c:formatCode>General</c:formatCode>
                <c:ptCount val="4"/>
                <c:pt idx="0">
                  <c:v>1.9250014456627943E-2</c:v>
                </c:pt>
                <c:pt idx="1">
                  <c:v>3.9476449681152756E-2</c:v>
                </c:pt>
                <c:pt idx="2">
                  <c:v>3.1726745858959543E-2</c:v>
                </c:pt>
                <c:pt idx="3">
                  <c:v>1.9999999999999997E-2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546272"/>
        <c:axId val="444546664"/>
      </c:radarChart>
      <c:catAx>
        <c:axId val="444546272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444546664"/>
        <c:crosses val="autoZero"/>
        <c:auto val="1"/>
        <c:lblAlgn val="ctr"/>
        <c:lblOffset val="100"/>
        <c:noMultiLvlLbl val="0"/>
      </c:catAx>
      <c:valAx>
        <c:axId val="444546664"/>
        <c:scaling>
          <c:orientation val="minMax"/>
        </c:scaling>
        <c:delete val="0"/>
        <c:axPos val="l"/>
        <c:majorGridlines/>
        <c:numFmt formatCode="General" sourceLinked="1"/>
        <c:majorTickMark val="cross"/>
        <c:minorTickMark val="none"/>
        <c:tickLblPos val="nextTo"/>
        <c:crossAx val="4445462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0679155730533687"/>
          <c:y val="2.721992253237893E-2"/>
          <c:w val="0.34320844269466316"/>
          <c:h val="0.2439939764316473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6</xdr:row>
      <xdr:rowOff>114300</xdr:rowOff>
    </xdr:from>
    <xdr:to>
      <xdr:col>1</xdr:col>
      <xdr:colOff>533400</xdr:colOff>
      <xdr:row>9</xdr:row>
      <xdr:rowOff>85725</xdr:rowOff>
    </xdr:to>
    <xdr:graphicFrame macro="">
      <xdr:nvGraphicFramePr>
        <xdr:cNvPr id="2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0</xdr:row>
      <xdr:rowOff>133351</xdr:rowOff>
    </xdr:from>
    <xdr:to>
      <xdr:col>0</xdr:col>
      <xdr:colOff>419100</xdr:colOff>
      <xdr:row>2</xdr:row>
      <xdr:rowOff>1</xdr:rowOff>
    </xdr:to>
    <xdr:sp macro="[0]!Ilya" textlink="">
      <xdr:nvSpPr>
        <xdr:cNvPr id="3" name="Rounded Rectangle 4"/>
        <xdr:cNvSpPr/>
      </xdr:nvSpPr>
      <xdr:spPr>
        <a:xfrm>
          <a:off x="38100" y="133351"/>
          <a:ext cx="381000" cy="24765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152400</xdr:colOff>
      <xdr:row>4</xdr:row>
      <xdr:rowOff>180975</xdr:rowOff>
    </xdr:from>
    <xdr:to>
      <xdr:col>0</xdr:col>
      <xdr:colOff>781050</xdr:colOff>
      <xdr:row>7</xdr:row>
      <xdr:rowOff>76200</xdr:rowOff>
    </xdr:to>
    <xdr:sp macro="[0]!Ilya_Pure" textlink="">
      <xdr:nvSpPr>
        <xdr:cNvPr id="4" name="Rounded Rectangle 4"/>
        <xdr:cNvSpPr/>
      </xdr:nvSpPr>
      <xdr:spPr>
        <a:xfrm>
          <a:off x="152400" y="942975"/>
          <a:ext cx="628650" cy="4667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 new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38</xdr:row>
          <xdr:rowOff>171450</xdr:rowOff>
        </xdr:from>
        <xdr:to>
          <xdr:col>18</xdr:col>
          <xdr:colOff>781050</xdr:colOff>
          <xdr:row>60</xdr:row>
          <xdr:rowOff>171450</xdr:rowOff>
        </xdr:to>
        <xdr:sp macro="" textlink="">
          <xdr:nvSpPr>
            <xdr:cNvPr id="160769" name="Object 1" hidden="1">
              <a:extLst>
                <a:ext uri="{63B3BB69-23CF-44E3-9099-C40C66FF867C}">
                  <a14:compatExt spid="_x0000_s160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481853</xdr:colOff>
      <xdr:row>17</xdr:row>
      <xdr:rowOff>100853</xdr:rowOff>
    </xdr:from>
    <xdr:to>
      <xdr:col>2</xdr:col>
      <xdr:colOff>44824</xdr:colOff>
      <xdr:row>20</xdr:row>
      <xdr:rowOff>134470</xdr:rowOff>
    </xdr:to>
    <xdr:sp macro="[0]!Ilya_Pure_Recurrent" textlink="">
      <xdr:nvSpPr>
        <xdr:cNvPr id="6" name="Скругленный прямоугольник 5"/>
        <xdr:cNvSpPr/>
      </xdr:nvSpPr>
      <xdr:spPr>
        <a:xfrm>
          <a:off x="481853" y="3367928"/>
          <a:ext cx="1058396" cy="614642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tx1"/>
              </a:solidFill>
            </a:rPr>
            <a:t>Run Recurrent</a:t>
          </a:r>
          <a:endParaRPr lang="ru-RU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6</xdr:row>
      <xdr:rowOff>114300</xdr:rowOff>
    </xdr:from>
    <xdr:to>
      <xdr:col>1</xdr:col>
      <xdr:colOff>533400</xdr:colOff>
      <xdr:row>9</xdr:row>
      <xdr:rowOff>85725</xdr:rowOff>
    </xdr:to>
    <xdr:graphicFrame macro="">
      <xdr:nvGraphicFramePr>
        <xdr:cNvPr id="2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0</xdr:row>
      <xdr:rowOff>133351</xdr:rowOff>
    </xdr:from>
    <xdr:to>
      <xdr:col>0</xdr:col>
      <xdr:colOff>419100</xdr:colOff>
      <xdr:row>2</xdr:row>
      <xdr:rowOff>1</xdr:rowOff>
    </xdr:to>
    <xdr:sp macro="" textlink="">
      <xdr:nvSpPr>
        <xdr:cNvPr id="3" name="Rounded Rectangle 4"/>
        <xdr:cNvSpPr/>
      </xdr:nvSpPr>
      <xdr:spPr>
        <a:xfrm>
          <a:off x="38100" y="133351"/>
          <a:ext cx="381000" cy="24765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152400</xdr:colOff>
      <xdr:row>4</xdr:row>
      <xdr:rowOff>180975</xdr:rowOff>
    </xdr:from>
    <xdr:to>
      <xdr:col>0</xdr:col>
      <xdr:colOff>781050</xdr:colOff>
      <xdr:row>7</xdr:row>
      <xdr:rowOff>76200</xdr:rowOff>
    </xdr:to>
    <xdr:sp macro="[0]!Ilya_Pure" textlink="">
      <xdr:nvSpPr>
        <xdr:cNvPr id="4" name="Rounded Rectangle 4"/>
        <xdr:cNvSpPr/>
      </xdr:nvSpPr>
      <xdr:spPr>
        <a:xfrm>
          <a:off x="152400" y="942975"/>
          <a:ext cx="628650" cy="4667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 new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35</xdr:row>
          <xdr:rowOff>180975</xdr:rowOff>
        </xdr:from>
        <xdr:to>
          <xdr:col>18</xdr:col>
          <xdr:colOff>676275</xdr:colOff>
          <xdr:row>57</xdr:row>
          <xdr:rowOff>123825</xdr:rowOff>
        </xdr:to>
        <xdr:sp macro="" textlink="">
          <xdr:nvSpPr>
            <xdr:cNvPr id="149505" name="Object 1" hidden="1">
              <a:extLst>
                <a:ext uri="{63B3BB69-23CF-44E3-9099-C40C66FF867C}">
                  <a14:compatExt spid="_x0000_s149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6</xdr:row>
      <xdr:rowOff>114300</xdr:rowOff>
    </xdr:from>
    <xdr:to>
      <xdr:col>1</xdr:col>
      <xdr:colOff>533400</xdr:colOff>
      <xdr:row>9</xdr:row>
      <xdr:rowOff>85725</xdr:rowOff>
    </xdr:to>
    <xdr:graphicFrame macro="">
      <xdr:nvGraphicFramePr>
        <xdr:cNvPr id="2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0</xdr:row>
      <xdr:rowOff>133351</xdr:rowOff>
    </xdr:from>
    <xdr:to>
      <xdr:col>0</xdr:col>
      <xdr:colOff>419100</xdr:colOff>
      <xdr:row>2</xdr:row>
      <xdr:rowOff>1</xdr:rowOff>
    </xdr:to>
    <xdr:sp macro="[0]!Ilya" textlink="">
      <xdr:nvSpPr>
        <xdr:cNvPr id="3" name="Rounded Rectangle 4"/>
        <xdr:cNvSpPr/>
      </xdr:nvSpPr>
      <xdr:spPr>
        <a:xfrm>
          <a:off x="38100" y="133351"/>
          <a:ext cx="381000" cy="24765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152400</xdr:colOff>
      <xdr:row>4</xdr:row>
      <xdr:rowOff>180975</xdr:rowOff>
    </xdr:from>
    <xdr:to>
      <xdr:col>0</xdr:col>
      <xdr:colOff>781050</xdr:colOff>
      <xdr:row>7</xdr:row>
      <xdr:rowOff>76200</xdr:rowOff>
    </xdr:to>
    <xdr:sp macro="[0]!Ilya_Pure" textlink="">
      <xdr:nvSpPr>
        <xdr:cNvPr id="4" name="Rounded Rectangle 4"/>
        <xdr:cNvSpPr/>
      </xdr:nvSpPr>
      <xdr:spPr>
        <a:xfrm>
          <a:off x="152400" y="942975"/>
          <a:ext cx="628650" cy="4667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 new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35</xdr:row>
          <xdr:rowOff>180975</xdr:rowOff>
        </xdr:from>
        <xdr:to>
          <xdr:col>18</xdr:col>
          <xdr:colOff>676275</xdr:colOff>
          <xdr:row>57</xdr:row>
          <xdr:rowOff>123825</xdr:rowOff>
        </xdr:to>
        <xdr:sp macro="" textlink="">
          <xdr:nvSpPr>
            <xdr:cNvPr id="150529" name="Object 1" hidden="1">
              <a:extLst>
                <a:ext uri="{63B3BB69-23CF-44E3-9099-C40C66FF867C}">
                  <a14:compatExt spid="_x0000_s150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481853</xdr:colOff>
      <xdr:row>17</xdr:row>
      <xdr:rowOff>100853</xdr:rowOff>
    </xdr:from>
    <xdr:to>
      <xdr:col>2</xdr:col>
      <xdr:colOff>44824</xdr:colOff>
      <xdr:row>20</xdr:row>
      <xdr:rowOff>134470</xdr:rowOff>
    </xdr:to>
    <xdr:sp macro="[0]!Ilya_Pure_Recurrent" textlink="">
      <xdr:nvSpPr>
        <xdr:cNvPr id="5" name="Скругленный прямоугольник 4"/>
        <xdr:cNvSpPr/>
      </xdr:nvSpPr>
      <xdr:spPr>
        <a:xfrm>
          <a:off x="481853" y="3372971"/>
          <a:ext cx="1064559" cy="605117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tx1"/>
              </a:solidFill>
            </a:rPr>
            <a:t>Run Recurrent</a:t>
          </a:r>
          <a:endParaRPr lang="ru-RU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6</xdr:row>
      <xdr:rowOff>114300</xdr:rowOff>
    </xdr:from>
    <xdr:to>
      <xdr:col>1</xdr:col>
      <xdr:colOff>533400</xdr:colOff>
      <xdr:row>9</xdr:row>
      <xdr:rowOff>85725</xdr:rowOff>
    </xdr:to>
    <xdr:graphicFrame macro="">
      <xdr:nvGraphicFramePr>
        <xdr:cNvPr id="2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0</xdr:row>
      <xdr:rowOff>133351</xdr:rowOff>
    </xdr:from>
    <xdr:to>
      <xdr:col>0</xdr:col>
      <xdr:colOff>419100</xdr:colOff>
      <xdr:row>2</xdr:row>
      <xdr:rowOff>1</xdr:rowOff>
    </xdr:to>
    <xdr:sp macro="[0]!Ilya" textlink="">
      <xdr:nvSpPr>
        <xdr:cNvPr id="3" name="Rounded Rectangle 4"/>
        <xdr:cNvSpPr/>
      </xdr:nvSpPr>
      <xdr:spPr>
        <a:xfrm>
          <a:off x="38100" y="133351"/>
          <a:ext cx="381000" cy="24765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152400</xdr:colOff>
      <xdr:row>4</xdr:row>
      <xdr:rowOff>180975</xdr:rowOff>
    </xdr:from>
    <xdr:to>
      <xdr:col>0</xdr:col>
      <xdr:colOff>781050</xdr:colOff>
      <xdr:row>7</xdr:row>
      <xdr:rowOff>76200</xdr:rowOff>
    </xdr:to>
    <xdr:sp macro="[0]!Ilya_Pure" textlink="">
      <xdr:nvSpPr>
        <xdr:cNvPr id="4" name="Rounded Rectangle 4"/>
        <xdr:cNvSpPr/>
      </xdr:nvSpPr>
      <xdr:spPr>
        <a:xfrm>
          <a:off x="152400" y="942975"/>
          <a:ext cx="628650" cy="4667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 new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33</xdr:row>
          <xdr:rowOff>0</xdr:rowOff>
        </xdr:from>
        <xdr:to>
          <xdr:col>10</xdr:col>
          <xdr:colOff>638175</xdr:colOff>
          <xdr:row>49</xdr:row>
          <xdr:rowOff>66675</xdr:rowOff>
        </xdr:to>
        <xdr:sp macro="" textlink="">
          <xdr:nvSpPr>
            <xdr:cNvPr id="133121" name="Object 1" hidden="1">
              <a:extLst>
                <a:ext uri="{63B3BB69-23CF-44E3-9099-C40C66FF867C}">
                  <a14:compatExt spid="_x0000_s133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6</xdr:row>
      <xdr:rowOff>114300</xdr:rowOff>
    </xdr:from>
    <xdr:to>
      <xdr:col>1</xdr:col>
      <xdr:colOff>533400</xdr:colOff>
      <xdr:row>9</xdr:row>
      <xdr:rowOff>85725</xdr:rowOff>
    </xdr:to>
    <xdr:graphicFrame macro="">
      <xdr:nvGraphicFramePr>
        <xdr:cNvPr id="2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0</xdr:row>
      <xdr:rowOff>133351</xdr:rowOff>
    </xdr:from>
    <xdr:to>
      <xdr:col>0</xdr:col>
      <xdr:colOff>419100</xdr:colOff>
      <xdr:row>2</xdr:row>
      <xdr:rowOff>1</xdr:rowOff>
    </xdr:to>
    <xdr:sp macro="[0]!Ilya" textlink="">
      <xdr:nvSpPr>
        <xdr:cNvPr id="3" name="Rounded Rectangle 4"/>
        <xdr:cNvSpPr/>
      </xdr:nvSpPr>
      <xdr:spPr>
        <a:xfrm>
          <a:off x="38100" y="133351"/>
          <a:ext cx="381000" cy="24765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5</xdr:col>
      <xdr:colOff>704849</xdr:colOff>
      <xdr:row>31</xdr:row>
      <xdr:rowOff>190500</xdr:rowOff>
    </xdr:from>
    <xdr:to>
      <xdr:col>12</xdr:col>
      <xdr:colOff>676276</xdr:colOff>
      <xdr:row>49</xdr:row>
      <xdr:rowOff>0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57699" y="6296025"/>
          <a:ext cx="5476877" cy="3286125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4</xdr:row>
      <xdr:rowOff>180975</xdr:rowOff>
    </xdr:from>
    <xdr:to>
      <xdr:col>0</xdr:col>
      <xdr:colOff>781050</xdr:colOff>
      <xdr:row>7</xdr:row>
      <xdr:rowOff>76200</xdr:rowOff>
    </xdr:to>
    <xdr:sp macro="[0]!Ilya_Pure" textlink="">
      <xdr:nvSpPr>
        <xdr:cNvPr id="5" name="Rounded Rectangle 4"/>
        <xdr:cNvSpPr/>
      </xdr:nvSpPr>
      <xdr:spPr>
        <a:xfrm>
          <a:off x="152400" y="942975"/>
          <a:ext cx="628650" cy="4667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 new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6</xdr:row>
      <xdr:rowOff>114300</xdr:rowOff>
    </xdr:from>
    <xdr:to>
      <xdr:col>1</xdr:col>
      <xdr:colOff>533400</xdr:colOff>
      <xdr:row>9</xdr:row>
      <xdr:rowOff>85725</xdr:rowOff>
    </xdr:to>
    <xdr:graphicFrame macro="">
      <xdr:nvGraphicFramePr>
        <xdr:cNvPr id="2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0</xdr:row>
      <xdr:rowOff>133351</xdr:rowOff>
    </xdr:from>
    <xdr:to>
      <xdr:col>0</xdr:col>
      <xdr:colOff>419100</xdr:colOff>
      <xdr:row>2</xdr:row>
      <xdr:rowOff>1</xdr:rowOff>
    </xdr:to>
    <xdr:sp macro="[0]!Ilya" textlink="">
      <xdr:nvSpPr>
        <xdr:cNvPr id="3" name="Rounded Rectangle 4"/>
        <xdr:cNvSpPr/>
      </xdr:nvSpPr>
      <xdr:spPr>
        <a:xfrm>
          <a:off x="38100" y="133351"/>
          <a:ext cx="381000" cy="24765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6</xdr:col>
      <xdr:colOff>123824</xdr:colOff>
      <xdr:row>36</xdr:row>
      <xdr:rowOff>19050</xdr:rowOff>
    </xdr:from>
    <xdr:to>
      <xdr:col>13</xdr:col>
      <xdr:colOff>9526</xdr:colOff>
      <xdr:row>53</xdr:row>
      <xdr:rowOff>76200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81524" y="7124700"/>
          <a:ext cx="5476877" cy="3286125"/>
        </a:xfrm>
        <a:prstGeom prst="rect">
          <a:avLst/>
        </a:prstGeom>
      </xdr:spPr>
    </xdr:pic>
    <xdr:clientData/>
  </xdr:twoCellAnchor>
  <xdr:twoCellAnchor>
    <xdr:from>
      <xdr:col>0</xdr:col>
      <xdr:colOff>104775</xdr:colOff>
      <xdr:row>3</xdr:row>
      <xdr:rowOff>85725</xdr:rowOff>
    </xdr:from>
    <xdr:to>
      <xdr:col>0</xdr:col>
      <xdr:colOff>733425</xdr:colOff>
      <xdr:row>5</xdr:row>
      <xdr:rowOff>171450</xdr:rowOff>
    </xdr:to>
    <xdr:sp macro="[0]!Ilya_Pure" textlink="">
      <xdr:nvSpPr>
        <xdr:cNvPr id="5" name="Rounded Rectangle 4"/>
        <xdr:cNvSpPr/>
      </xdr:nvSpPr>
      <xdr:spPr>
        <a:xfrm>
          <a:off x="104775" y="657225"/>
          <a:ext cx="628650" cy="4667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 new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104775</xdr:colOff>
      <xdr:row>6</xdr:row>
      <xdr:rowOff>152400</xdr:rowOff>
    </xdr:from>
    <xdr:to>
      <xdr:col>0</xdr:col>
      <xdr:colOff>771525</xdr:colOff>
      <xdr:row>9</xdr:row>
      <xdr:rowOff>142875</xdr:rowOff>
    </xdr:to>
    <xdr:sp macro="[0]!Ilya_Pure_Recurrent" textlink="">
      <xdr:nvSpPr>
        <xdr:cNvPr id="4" name="Скругленный прямоугольник 3"/>
        <xdr:cNvSpPr/>
      </xdr:nvSpPr>
      <xdr:spPr>
        <a:xfrm>
          <a:off x="104775" y="1295400"/>
          <a:ext cx="666750" cy="56197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1200" b="1">
              <a:solidFill>
                <a:schemeClr val="tx1"/>
              </a:solidFill>
              <a:latin typeface="+mn-lt"/>
              <a:ea typeface="+mn-ea"/>
              <a:cs typeface="+mn-cs"/>
            </a:rPr>
            <a:t>Run Recurr</a:t>
          </a:r>
          <a:endParaRPr lang="ru-RU" sz="12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6</xdr:row>
      <xdr:rowOff>114300</xdr:rowOff>
    </xdr:from>
    <xdr:to>
      <xdr:col>1</xdr:col>
      <xdr:colOff>533400</xdr:colOff>
      <xdr:row>9</xdr:row>
      <xdr:rowOff>85725</xdr:rowOff>
    </xdr:to>
    <xdr:graphicFrame macro="">
      <xdr:nvGraphicFramePr>
        <xdr:cNvPr id="2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200025</xdr:colOff>
      <xdr:row>1</xdr:row>
      <xdr:rowOff>97155</xdr:rowOff>
    </xdr:from>
    <xdr:to>
      <xdr:col>5</xdr:col>
      <xdr:colOff>150495</xdr:colOff>
      <xdr:row>3</xdr:row>
      <xdr:rowOff>175260</xdr:rowOff>
    </xdr:to>
    <xdr:sp macro="[0]!Ilya" textlink="">
      <xdr:nvSpPr>
        <xdr:cNvPr id="3" name="Rounded Rectangle 2"/>
        <xdr:cNvSpPr/>
      </xdr:nvSpPr>
      <xdr:spPr>
        <a:xfrm>
          <a:off x="3377565" y="280035"/>
          <a:ext cx="628650" cy="44386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RUN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476250</xdr:colOff>
      <xdr:row>46</xdr:row>
      <xdr:rowOff>123825</xdr:rowOff>
    </xdr:from>
    <xdr:to>
      <xdr:col>16</xdr:col>
      <xdr:colOff>295275</xdr:colOff>
      <xdr:row>73</xdr:row>
      <xdr:rowOff>142876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277906</xdr:colOff>
      <xdr:row>4</xdr:row>
      <xdr:rowOff>85164</xdr:rowOff>
    </xdr:from>
    <xdr:to>
      <xdr:col>20</xdr:col>
      <xdr:colOff>634701</xdr:colOff>
      <xdr:row>13</xdr:row>
      <xdr:rowOff>146124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606910</xdr:colOff>
      <xdr:row>14</xdr:row>
      <xdr:rowOff>217395</xdr:rowOff>
    </xdr:from>
    <xdr:to>
      <xdr:col>21</xdr:col>
      <xdr:colOff>82475</xdr:colOff>
      <xdr:row>22</xdr:row>
      <xdr:rowOff>172122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14</xdr:col>
          <xdr:colOff>304800</xdr:colOff>
          <xdr:row>42</xdr:row>
          <xdr:rowOff>133350</xdr:rowOff>
        </xdr:to>
        <xdr:sp macro="" textlink="">
          <xdr:nvSpPr>
            <xdr:cNvPr id="5133" name="Object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17</xdr:col>
      <xdr:colOff>238125</xdr:colOff>
      <xdr:row>55</xdr:row>
      <xdr:rowOff>52386</xdr:rowOff>
    </xdr:from>
    <xdr:to>
      <xdr:col>23</xdr:col>
      <xdr:colOff>229914</xdr:colOff>
      <xdr:row>73</xdr:row>
      <xdr:rowOff>171449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201706</xdr:colOff>
      <xdr:row>5</xdr:row>
      <xdr:rowOff>0</xdr:rowOff>
    </xdr:from>
    <xdr:to>
      <xdr:col>5</xdr:col>
      <xdr:colOff>392206</xdr:colOff>
      <xdr:row>7</xdr:row>
      <xdr:rowOff>112059</xdr:rowOff>
    </xdr:to>
    <xdr:sp macro="[0]!Ilya_Pure" textlink="">
      <xdr:nvSpPr>
        <xdr:cNvPr id="5" name="Скругленный прямоугольник 4"/>
        <xdr:cNvSpPr/>
      </xdr:nvSpPr>
      <xdr:spPr>
        <a:xfrm>
          <a:off x="3305735" y="952500"/>
          <a:ext cx="851647" cy="493059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marL="0" indent="0" algn="ctr"/>
          <a:r>
            <a:rPr lang="en-US" sz="1200" b="1">
              <a:solidFill>
                <a:schemeClr val="tx1"/>
              </a:solidFill>
              <a:latin typeface="+mn-lt"/>
              <a:ea typeface="+mn-ea"/>
              <a:cs typeface="+mn-cs"/>
            </a:rPr>
            <a:t>Run New</a:t>
          </a:r>
          <a:endParaRPr lang="ru-RU" sz="12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0.72932</cdr:x>
      <cdr:y>0.06865</cdr:y>
    </cdr:from>
    <cdr:to>
      <cdr:x>0.95381</cdr:x>
      <cdr:y>0.16141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67475" y="352425"/>
          <a:ext cx="1990725" cy="4762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oleObject" Target="../embeddings/_________Microsoft_Visio_2003_2010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1.emf"/><Relationship Id="rId4" Type="http://schemas.openxmlformats.org/officeDocument/2006/relationships/oleObject" Target="../embeddings/_________Microsoft_Visio_2003_20102.vsd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1.emf"/><Relationship Id="rId4" Type="http://schemas.openxmlformats.org/officeDocument/2006/relationships/oleObject" Target="../embeddings/_________Microsoft_Visio_2003_20103.vsd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image" Target="../media/image2.emf"/><Relationship Id="rId4" Type="http://schemas.openxmlformats.org/officeDocument/2006/relationships/package" Target="../embeddings/_________Microsoft_Visio1.vsdx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7.xml"/><Relationship Id="rId5" Type="http://schemas.openxmlformats.org/officeDocument/2006/relationships/image" Target="../media/image4.emf"/><Relationship Id="rId4" Type="http://schemas.openxmlformats.org/officeDocument/2006/relationships/oleObject" Target="../embeddings/_________Microsoft_Visio_2003_20104.vsd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WXB428"/>
  <sheetViews>
    <sheetView topLeftCell="AI16" zoomScaleNormal="100" workbookViewId="0">
      <selection activeCell="AK41" sqref="AK41"/>
    </sheetView>
  </sheetViews>
  <sheetFormatPr defaultColWidth="8.85546875" defaultRowHeight="15" x14ac:dyDescent="0.25"/>
  <cols>
    <col min="1" max="1" width="13.7109375" style="48" customWidth="1"/>
    <col min="2" max="2" width="8.7109375" style="11" customWidth="1"/>
    <col min="3" max="3" width="7.5703125" style="11" customWidth="1"/>
    <col min="4" max="4" width="16.42578125" style="11" customWidth="1"/>
    <col min="5" max="5" width="9.85546875" style="11" customWidth="1"/>
    <col min="6" max="6" width="10.5703125" style="11" customWidth="1"/>
    <col min="7" max="32" width="11.85546875" style="11" customWidth="1"/>
    <col min="33" max="35" width="10.5703125" style="11" customWidth="1"/>
    <col min="36" max="36" width="11.5703125" style="11" customWidth="1"/>
    <col min="37" max="37" width="10.5703125" style="11" customWidth="1"/>
    <col min="38" max="39" width="10.5703125" style="11" hidden="1" customWidth="1"/>
    <col min="40" max="40" width="9.85546875" style="11" customWidth="1"/>
    <col min="41" max="49" width="10.5703125" style="11" customWidth="1"/>
    <col min="50" max="52" width="8.85546875" style="11"/>
    <col min="53" max="54" width="13" style="11" customWidth="1"/>
    <col min="55" max="55" width="15.5703125" style="11" customWidth="1"/>
    <col min="56" max="56" width="13.5703125" style="11" customWidth="1"/>
    <col min="57" max="58" width="8.85546875" style="11"/>
    <col min="59" max="59" width="10.7109375" style="11" customWidth="1"/>
    <col min="60" max="61" width="12.85546875" style="11" customWidth="1"/>
    <col min="62" max="16384" width="8.85546875" style="11"/>
  </cols>
  <sheetData>
    <row r="1" spans="1:36" x14ac:dyDescent="0.25">
      <c r="B1" s="61" t="s">
        <v>10</v>
      </c>
      <c r="C1" s="48" t="s">
        <v>21</v>
      </c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</row>
    <row r="2" spans="1:36" x14ac:dyDescent="0.25">
      <c r="B2" s="11" t="s">
        <v>6</v>
      </c>
      <c r="D2" s="11" t="s">
        <v>1</v>
      </c>
      <c r="G2" s="2">
        <v>1</v>
      </c>
      <c r="H2" s="2">
        <v>1</v>
      </c>
      <c r="I2" s="2">
        <v>1</v>
      </c>
      <c r="J2" s="2">
        <v>1</v>
      </c>
      <c r="K2" s="2">
        <v>1</v>
      </c>
      <c r="L2" s="2">
        <v>1</v>
      </c>
      <c r="M2" s="2">
        <v>1</v>
      </c>
      <c r="N2" s="2">
        <v>1</v>
      </c>
      <c r="O2" s="2">
        <v>1</v>
      </c>
      <c r="P2" s="2">
        <v>1</v>
      </c>
      <c r="Q2" s="2">
        <v>1</v>
      </c>
      <c r="R2" s="2">
        <v>1</v>
      </c>
      <c r="S2" s="2">
        <v>1</v>
      </c>
      <c r="T2" s="2">
        <v>1</v>
      </c>
      <c r="U2" s="2">
        <v>1</v>
      </c>
      <c r="V2" s="2">
        <v>1</v>
      </c>
      <c r="W2" s="2">
        <v>1</v>
      </c>
      <c r="X2" s="2">
        <v>1</v>
      </c>
      <c r="Y2" s="2">
        <v>1</v>
      </c>
      <c r="Z2" s="2">
        <v>1</v>
      </c>
      <c r="AA2" s="2">
        <v>1</v>
      </c>
      <c r="AB2" s="2">
        <v>1</v>
      </c>
      <c r="AC2" s="2">
        <v>1</v>
      </c>
      <c r="AD2" s="2">
        <v>0</v>
      </c>
      <c r="AE2" s="2">
        <v>0</v>
      </c>
      <c r="AF2" s="2">
        <v>0</v>
      </c>
    </row>
    <row r="3" spans="1:36" x14ac:dyDescent="0.25">
      <c r="B3" s="11">
        <v>500</v>
      </c>
      <c r="D3" s="11" t="s">
        <v>4</v>
      </c>
      <c r="G3" s="168">
        <v>0.15</v>
      </c>
      <c r="H3" s="168">
        <v>0.25</v>
      </c>
      <c r="I3" s="168">
        <v>0.5</v>
      </c>
      <c r="J3" s="168">
        <v>0.25</v>
      </c>
      <c r="K3" s="168">
        <v>1</v>
      </c>
      <c r="L3" s="168">
        <v>0.25</v>
      </c>
      <c r="M3" s="168">
        <v>0.25</v>
      </c>
      <c r="N3" s="168">
        <v>0.25</v>
      </c>
      <c r="O3" s="168">
        <v>0.15</v>
      </c>
      <c r="P3" s="168">
        <v>30</v>
      </c>
      <c r="Q3" s="168">
        <v>30</v>
      </c>
      <c r="R3" s="168">
        <v>0.65</v>
      </c>
      <c r="S3" s="168">
        <v>0.65</v>
      </c>
      <c r="T3" s="168">
        <v>0.65</v>
      </c>
      <c r="U3" s="168">
        <v>0.65</v>
      </c>
      <c r="V3" s="168">
        <v>0.65</v>
      </c>
      <c r="W3" s="168">
        <v>0.65</v>
      </c>
      <c r="X3" s="168">
        <v>0.65</v>
      </c>
      <c r="Y3" s="168">
        <v>0.65</v>
      </c>
      <c r="Z3" s="168">
        <v>0.65</v>
      </c>
      <c r="AA3" s="168">
        <v>0.65</v>
      </c>
      <c r="AB3" s="168">
        <v>0.65</v>
      </c>
      <c r="AC3" s="168">
        <v>0.65</v>
      </c>
      <c r="AD3" s="168">
        <v>650</v>
      </c>
      <c r="AE3" s="168">
        <v>0.65</v>
      </c>
      <c r="AF3" s="168">
        <v>0.65</v>
      </c>
    </row>
    <row r="4" spans="1:36" x14ac:dyDescent="0.25">
      <c r="B4" s="11" t="s">
        <v>7</v>
      </c>
      <c r="D4" s="11" t="s">
        <v>2</v>
      </c>
      <c r="G4" s="2">
        <v>1</v>
      </c>
      <c r="H4" s="2">
        <v>1</v>
      </c>
      <c r="I4" s="2">
        <v>1</v>
      </c>
      <c r="J4" s="2">
        <v>1</v>
      </c>
      <c r="K4" s="2">
        <v>1</v>
      </c>
      <c r="L4" s="2">
        <v>1</v>
      </c>
      <c r="M4" s="2">
        <v>1</v>
      </c>
      <c r="N4" s="2">
        <v>1</v>
      </c>
      <c r="O4" s="2">
        <v>1</v>
      </c>
      <c r="P4" s="2">
        <v>1</v>
      </c>
      <c r="Q4" s="2">
        <v>1</v>
      </c>
      <c r="R4" s="2">
        <v>1</v>
      </c>
      <c r="S4" s="2">
        <v>1</v>
      </c>
      <c r="T4" s="2">
        <v>1</v>
      </c>
      <c r="U4" s="2">
        <v>1</v>
      </c>
      <c r="V4" s="2">
        <v>1</v>
      </c>
      <c r="W4" s="2">
        <v>1</v>
      </c>
      <c r="X4" s="2">
        <v>1</v>
      </c>
      <c r="Y4" s="2">
        <v>1</v>
      </c>
      <c r="Z4" s="2">
        <v>1</v>
      </c>
      <c r="AA4" s="2">
        <v>1</v>
      </c>
      <c r="AB4" s="2">
        <v>1</v>
      </c>
      <c r="AC4" s="2">
        <v>1</v>
      </c>
      <c r="AD4" s="2">
        <v>1</v>
      </c>
      <c r="AE4" s="2">
        <v>1</v>
      </c>
      <c r="AF4" s="2">
        <v>1</v>
      </c>
    </row>
    <row r="5" spans="1:36" x14ac:dyDescent="0.25">
      <c r="B5" s="11">
        <v>1000</v>
      </c>
      <c r="D5" s="11" t="s">
        <v>5</v>
      </c>
      <c r="G5" s="3">
        <f>$B$15</f>
        <v>1</v>
      </c>
      <c r="H5" s="3">
        <f t="shared" ref="H5:AB5" si="0">$B$15</f>
        <v>1</v>
      </c>
      <c r="I5" s="3">
        <f t="shared" si="0"/>
        <v>1</v>
      </c>
      <c r="J5" s="3">
        <f t="shared" si="0"/>
        <v>1</v>
      </c>
      <c r="K5" s="3">
        <f t="shared" si="0"/>
        <v>1</v>
      </c>
      <c r="L5" s="3">
        <f t="shared" si="0"/>
        <v>1</v>
      </c>
      <c r="M5" s="3">
        <f t="shared" si="0"/>
        <v>1</v>
      </c>
      <c r="N5" s="3">
        <f t="shared" si="0"/>
        <v>1</v>
      </c>
      <c r="O5" s="3">
        <f t="shared" si="0"/>
        <v>1</v>
      </c>
      <c r="P5" s="3">
        <f t="shared" si="0"/>
        <v>1</v>
      </c>
      <c r="Q5" s="3">
        <f t="shared" si="0"/>
        <v>1</v>
      </c>
      <c r="R5" s="3">
        <f t="shared" si="0"/>
        <v>1</v>
      </c>
      <c r="S5" s="3">
        <f t="shared" si="0"/>
        <v>1</v>
      </c>
      <c r="T5" s="3">
        <f t="shared" si="0"/>
        <v>1</v>
      </c>
      <c r="U5" s="3">
        <f t="shared" si="0"/>
        <v>1</v>
      </c>
      <c r="V5" s="3">
        <f t="shared" si="0"/>
        <v>1</v>
      </c>
      <c r="W5" s="3">
        <f t="shared" si="0"/>
        <v>1</v>
      </c>
      <c r="X5" s="3">
        <f t="shared" si="0"/>
        <v>1</v>
      </c>
      <c r="Y5" s="3">
        <f t="shared" si="0"/>
        <v>1</v>
      </c>
      <c r="Z5" s="3">
        <f t="shared" si="0"/>
        <v>1</v>
      </c>
      <c r="AA5" s="3">
        <f t="shared" si="0"/>
        <v>1</v>
      </c>
      <c r="AB5" s="3">
        <f t="shared" si="0"/>
        <v>1</v>
      </c>
      <c r="AC5" s="3">
        <v>1</v>
      </c>
      <c r="AD5" s="3">
        <v>1</v>
      </c>
      <c r="AE5" s="3">
        <v>1</v>
      </c>
      <c r="AF5" s="3">
        <v>1</v>
      </c>
    </row>
    <row r="6" spans="1:36" x14ac:dyDescent="0.25">
      <c r="D6" s="11" t="s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</row>
    <row r="7" spans="1:36" x14ac:dyDescent="0.25">
      <c r="D7" s="11" t="s">
        <v>3</v>
      </c>
      <c r="G7" s="2">
        <v>1</v>
      </c>
      <c r="H7" s="2">
        <v>1</v>
      </c>
      <c r="I7" s="2">
        <v>1</v>
      </c>
      <c r="J7" s="2">
        <v>1</v>
      </c>
      <c r="K7" s="2">
        <v>1</v>
      </c>
      <c r="L7" s="2">
        <v>1</v>
      </c>
      <c r="M7" s="2">
        <v>1</v>
      </c>
      <c r="N7" s="2">
        <v>1</v>
      </c>
      <c r="O7" s="2">
        <v>1</v>
      </c>
      <c r="P7" s="2">
        <v>1</v>
      </c>
      <c r="Q7" s="2">
        <v>1</v>
      </c>
      <c r="R7" s="2">
        <v>1</v>
      </c>
      <c r="S7" s="2">
        <v>1</v>
      </c>
      <c r="T7" s="2">
        <v>1</v>
      </c>
      <c r="U7" s="2">
        <v>1</v>
      </c>
      <c r="V7" s="2">
        <v>1</v>
      </c>
      <c r="W7" s="2">
        <v>1</v>
      </c>
      <c r="X7" s="2">
        <v>1</v>
      </c>
      <c r="Y7" s="2">
        <v>1</v>
      </c>
      <c r="Z7" s="2">
        <v>1</v>
      </c>
      <c r="AA7" s="2">
        <v>1</v>
      </c>
      <c r="AB7" s="2">
        <v>1</v>
      </c>
      <c r="AC7" s="2">
        <v>1</v>
      </c>
      <c r="AD7" s="2">
        <v>1</v>
      </c>
      <c r="AE7" s="2">
        <v>1</v>
      </c>
      <c r="AF7" s="2">
        <v>1</v>
      </c>
    </row>
    <row r="8" spans="1:36" x14ac:dyDescent="0.25">
      <c r="D8" s="169" t="s">
        <v>13</v>
      </c>
      <c r="G8" s="175">
        <v>299.8780855551978</v>
      </c>
      <c r="H8" s="175">
        <v>209.71474326566201</v>
      </c>
      <c r="I8" s="175">
        <v>114.94</v>
      </c>
      <c r="J8" s="175">
        <v>60.013237354111631</v>
      </c>
      <c r="K8" s="175">
        <v>30.265973208859236</v>
      </c>
      <c r="L8" s="175">
        <v>70.096172058312135</v>
      </c>
      <c r="M8" s="175">
        <v>38.991741221697922</v>
      </c>
      <c r="N8" s="175">
        <v>0.99801422910101534</v>
      </c>
      <c r="O8" s="175">
        <v>100.40748915770703</v>
      </c>
      <c r="P8" s="175">
        <v>1.7058035628232939</v>
      </c>
      <c r="Q8" s="175">
        <v>1.4199636558288212E-3</v>
      </c>
      <c r="R8" s="175">
        <v>628.78607780521168</v>
      </c>
      <c r="S8" s="175">
        <v>717.87399385903507</v>
      </c>
      <c r="T8" s="175">
        <v>30.131099238300507</v>
      </c>
      <c r="U8" s="175">
        <v>79.752718059660722</v>
      </c>
      <c r="V8" s="175">
        <v>80.37435589913612</v>
      </c>
      <c r="W8" s="175">
        <v>100.36630488659665</v>
      </c>
      <c r="X8" s="175">
        <v>9.8466803482924714</v>
      </c>
      <c r="Y8" s="175">
        <v>41.131789979756348</v>
      </c>
      <c r="Z8" s="175">
        <v>3.0067060938526495</v>
      </c>
      <c r="AA8" s="175">
        <v>2.0121976862735167</v>
      </c>
      <c r="AB8" s="175">
        <v>14.917786155738181</v>
      </c>
      <c r="AC8" s="175">
        <v>25.108851970870603</v>
      </c>
      <c r="AD8" s="175">
        <v>1</v>
      </c>
      <c r="AE8" s="175">
        <v>1</v>
      </c>
      <c r="AF8" s="175">
        <v>1</v>
      </c>
      <c r="AH8" s="156" t="e">
        <f>G8-#REF!-#REF!-#REF!-#REF!</f>
        <v>#REF!</v>
      </c>
      <c r="AI8" s="67"/>
    </row>
    <row r="9" spans="1:36" x14ac:dyDescent="0.25">
      <c r="D9" s="173" t="s">
        <v>14</v>
      </c>
      <c r="G9" s="174">
        <v>299.87288504619005</v>
      </c>
      <c r="H9" s="174">
        <v>209.79599907834807</v>
      </c>
      <c r="I9" s="174">
        <v>117.36985906984305</v>
      </c>
      <c r="J9" s="174">
        <v>59.977803967201382</v>
      </c>
      <c r="K9" s="174">
        <v>30.813215118411375</v>
      </c>
      <c r="L9" s="174">
        <v>70.090368537690523</v>
      </c>
      <c r="M9" s="174">
        <v>39.074810659202193</v>
      </c>
      <c r="N9" s="174">
        <v>0.99802099118777854</v>
      </c>
      <c r="O9" s="174">
        <v>100.23877001814907</v>
      </c>
      <c r="P9" s="174">
        <v>1.6351209228922912</v>
      </c>
      <c r="Q9" s="174">
        <v>1.4186139268057025E-3</v>
      </c>
      <c r="R9" s="174">
        <v>628.35673279158891</v>
      </c>
      <c r="S9" s="174">
        <v>718.43361875943083</v>
      </c>
      <c r="T9" s="174">
        <v>30.423651227695132</v>
      </c>
      <c r="U9" s="174">
        <v>77.703141759847625</v>
      </c>
      <c r="V9" s="174">
        <v>80.018387458256626</v>
      </c>
      <c r="W9" s="174">
        <v>100.92138076625584</v>
      </c>
      <c r="X9" s="174">
        <v>9.8722583946663924</v>
      </c>
      <c r="Y9" s="174">
        <v>40.685473513077767</v>
      </c>
      <c r="Z9" s="174">
        <v>3.0091321163472489</v>
      </c>
      <c r="AA9" s="174">
        <v>2.01111112515947</v>
      </c>
      <c r="AB9" s="174">
        <v>14.987719627318295</v>
      </c>
      <c r="AC9" s="174">
        <v>24.910731183322962</v>
      </c>
      <c r="AD9" s="174">
        <v>1</v>
      </c>
      <c r="AE9" s="174">
        <v>1</v>
      </c>
      <c r="AF9" s="174">
        <v>1</v>
      </c>
      <c r="AH9" s="23" t="e">
        <f>#REF!-#REF!-#REF!</f>
        <v>#REF!</v>
      </c>
      <c r="AJ9" s="11" t="e">
        <f>#REF!/#REF!</f>
        <v>#REF!</v>
      </c>
    </row>
    <row r="10" spans="1:36" x14ac:dyDescent="0.25">
      <c r="D10" s="11" t="s">
        <v>16</v>
      </c>
      <c r="G10" s="175">
        <f>G8*G3/100</f>
        <v>0.44981712833279663</v>
      </c>
      <c r="H10" s="175">
        <f t="shared" ref="H10:AF10" si="1">H8*H3/100</f>
        <v>0.52428685816415499</v>
      </c>
      <c r="I10" s="175">
        <f t="shared" si="1"/>
        <v>0.57469999999999999</v>
      </c>
      <c r="J10" s="175">
        <f t="shared" si="1"/>
        <v>0.15003309338527906</v>
      </c>
      <c r="K10" s="175">
        <f t="shared" si="1"/>
        <v>0.30265973208859237</v>
      </c>
      <c r="L10" s="175">
        <f t="shared" si="1"/>
        <v>0.17524043014578033</v>
      </c>
      <c r="M10" s="175">
        <f t="shared" si="1"/>
        <v>9.7479353054244808E-2</v>
      </c>
      <c r="N10" s="175">
        <f t="shared" si="1"/>
        <v>2.4950355727525382E-3</v>
      </c>
      <c r="O10" s="175">
        <f t="shared" si="1"/>
        <v>0.15061123373656055</v>
      </c>
      <c r="P10" s="175">
        <f t="shared" si="1"/>
        <v>0.51174106884698811</v>
      </c>
      <c r="Q10" s="175">
        <f t="shared" si="1"/>
        <v>4.2598909674864636E-4</v>
      </c>
      <c r="R10" s="175">
        <f t="shared" si="1"/>
        <v>4.087109505733876</v>
      </c>
      <c r="S10" s="175">
        <f t="shared" si="1"/>
        <v>4.6661809600837278</v>
      </c>
      <c r="T10" s="175">
        <f t="shared" si="1"/>
        <v>0.19585214504895329</v>
      </c>
      <c r="U10" s="175">
        <f t="shared" si="1"/>
        <v>0.51839266738779477</v>
      </c>
      <c r="V10" s="175">
        <f t="shared" si="1"/>
        <v>0.52243331334438481</v>
      </c>
      <c r="W10" s="175">
        <f t="shared" si="1"/>
        <v>0.65238098176287818</v>
      </c>
      <c r="X10" s="175">
        <f t="shared" si="1"/>
        <v>6.4003422263901072E-2</v>
      </c>
      <c r="Y10" s="175">
        <f t="shared" si="1"/>
        <v>0.26735663486841627</v>
      </c>
      <c r="Z10" s="175">
        <f t="shared" si="1"/>
        <v>1.9543589610042222E-2</v>
      </c>
      <c r="AA10" s="175">
        <f t="shared" si="1"/>
        <v>1.307928496077786E-2</v>
      </c>
      <c r="AB10" s="175">
        <f t="shared" si="1"/>
        <v>9.696561001229817E-2</v>
      </c>
      <c r="AC10" s="175">
        <f t="shared" si="1"/>
        <v>0.16320753781065891</v>
      </c>
      <c r="AD10" s="175">
        <f t="shared" si="1"/>
        <v>6.5</v>
      </c>
      <c r="AE10" s="175">
        <f t="shared" si="1"/>
        <v>6.5000000000000006E-3</v>
      </c>
      <c r="AF10" s="175">
        <f t="shared" si="1"/>
        <v>6.5000000000000006E-3</v>
      </c>
    </row>
    <row r="11" spans="1:36" x14ac:dyDescent="0.25">
      <c r="A11" s="48">
        <f>1/50</f>
        <v>0.02</v>
      </c>
      <c r="B11" s="44" t="s">
        <v>9</v>
      </c>
      <c r="D11" s="11" t="s">
        <v>17</v>
      </c>
      <c r="G11" s="176">
        <v>0.44864443262045406</v>
      </c>
      <c r="H11" s="176">
        <v>0.41862849740966102</v>
      </c>
      <c r="I11" s="176">
        <v>0.359318562460121</v>
      </c>
      <c r="J11" s="176">
        <v>0.14558156423498675</v>
      </c>
      <c r="K11" s="176">
        <v>0.19789364225122258</v>
      </c>
      <c r="L11" s="176">
        <v>0.14261886080894493</v>
      </c>
      <c r="M11" s="176">
        <v>9.2052880907654053E-2</v>
      </c>
      <c r="N11" s="176">
        <v>2.4810313804972421E-3</v>
      </c>
      <c r="O11" s="176">
        <v>0.13184887941042658</v>
      </c>
      <c r="P11" s="176">
        <v>0.41466490104100362</v>
      </c>
      <c r="Q11" s="176">
        <v>4.2598869865920821E-4</v>
      </c>
      <c r="R11" s="176">
        <v>3.0859546332013044</v>
      </c>
      <c r="S11" s="176">
        <v>3.0939418353800767</v>
      </c>
      <c r="T11" s="176">
        <v>0.18878083858159431</v>
      </c>
      <c r="U11" s="176">
        <v>0.36774305915085831</v>
      </c>
      <c r="V11" s="176">
        <v>0.41319641550620168</v>
      </c>
      <c r="W11" s="176">
        <v>0.42081412130770279</v>
      </c>
      <c r="X11" s="176">
        <v>6.3162133386237884E-2</v>
      </c>
      <c r="Y11" s="176">
        <v>0.19724597109218339</v>
      </c>
      <c r="Z11" s="176">
        <v>1.1003952199807784E-2</v>
      </c>
      <c r="AA11" s="176">
        <v>1.0896773239419809E-2</v>
      </c>
      <c r="AB11" s="176">
        <v>9.2151055233155171E-2</v>
      </c>
      <c r="AC11" s="176">
        <v>0.13902906956328634</v>
      </c>
      <c r="AD11" s="176">
        <v>6.5</v>
      </c>
      <c r="AE11" s="176">
        <v>6.5000000000000006E-3</v>
      </c>
      <c r="AF11" s="176">
        <v>6.5000000000000006E-3</v>
      </c>
    </row>
    <row r="12" spans="1:36" x14ac:dyDescent="0.25">
      <c r="A12" s="48">
        <f ca="1">OFFSET(G11,0,B12-1)/OFFSET(G10,0,B12-1)/50</f>
        <v>1.9406593698783378E-2</v>
      </c>
      <c r="B12" s="45">
        <v>4</v>
      </c>
      <c r="D12" s="11" t="s">
        <v>18</v>
      </c>
      <c r="G12" s="84">
        <f t="shared" ref="G12:AF13" si="2">G10/G8</f>
        <v>1.4999999999999998E-3</v>
      </c>
      <c r="H12" s="84">
        <f t="shared" si="2"/>
        <v>2.5000000000000001E-3</v>
      </c>
      <c r="I12" s="84">
        <f t="shared" si="2"/>
        <v>5.0000000000000001E-3</v>
      </c>
      <c r="J12" s="84">
        <f t="shared" si="2"/>
        <v>2.4999999999999996E-3</v>
      </c>
      <c r="K12" s="84">
        <f t="shared" si="2"/>
        <v>0.01</v>
      </c>
      <c r="L12" s="84">
        <f t="shared" si="2"/>
        <v>2.5000000000000001E-3</v>
      </c>
      <c r="M12" s="84">
        <f t="shared" si="2"/>
        <v>2.5000000000000001E-3</v>
      </c>
      <c r="N12" s="84">
        <f t="shared" si="2"/>
        <v>2.4999999999999996E-3</v>
      </c>
      <c r="O12" s="84">
        <f t="shared" si="2"/>
        <v>1.5E-3</v>
      </c>
      <c r="P12" s="84">
        <f t="shared" si="2"/>
        <v>0.29999999999999993</v>
      </c>
      <c r="Q12" s="84">
        <f t="shared" si="2"/>
        <v>0.3</v>
      </c>
      <c r="R12" s="84">
        <f t="shared" si="2"/>
        <v>6.5000000000000006E-3</v>
      </c>
      <c r="S12" s="84">
        <f t="shared" si="2"/>
        <v>6.4999999999999997E-3</v>
      </c>
      <c r="T12" s="84">
        <f t="shared" si="2"/>
        <v>6.4999999999999997E-3</v>
      </c>
      <c r="U12" s="84">
        <f t="shared" si="2"/>
        <v>6.5000000000000006E-3</v>
      </c>
      <c r="V12" s="84">
        <f t="shared" si="2"/>
        <v>6.5000000000000006E-3</v>
      </c>
      <c r="W12" s="84">
        <f t="shared" si="2"/>
        <v>6.4999999999999997E-3</v>
      </c>
      <c r="X12" s="84">
        <f t="shared" si="2"/>
        <v>6.5000000000000006E-3</v>
      </c>
      <c r="Y12" s="84">
        <f t="shared" si="2"/>
        <v>6.4999999999999997E-3</v>
      </c>
      <c r="Z12" s="84">
        <f t="shared" si="2"/>
        <v>6.4999999999999997E-3</v>
      </c>
      <c r="AA12" s="84">
        <f t="shared" si="2"/>
        <v>6.5000000000000006E-3</v>
      </c>
      <c r="AB12" s="84">
        <f t="shared" si="2"/>
        <v>6.4999999999999997E-3</v>
      </c>
      <c r="AC12" s="84">
        <v>6.4999999999999997E-3</v>
      </c>
      <c r="AD12" s="84">
        <v>6.4999999999999997E-3</v>
      </c>
      <c r="AE12" s="84">
        <v>6.4999999999999997E-3</v>
      </c>
      <c r="AF12" s="84">
        <f t="shared" si="2"/>
        <v>6.5000000000000006E-3</v>
      </c>
    </row>
    <row r="13" spans="1:36" x14ac:dyDescent="0.25">
      <c r="B13" s="42"/>
      <c r="D13" s="11" t="s">
        <v>19</v>
      </c>
      <c r="G13" s="84">
        <f t="shared" si="2"/>
        <v>1.4961153708557158E-3</v>
      </c>
      <c r="H13" s="84">
        <f t="shared" si="2"/>
        <v>1.9954074398402834E-3</v>
      </c>
      <c r="I13" s="84">
        <f t="shared" si="2"/>
        <v>3.0614210948852042E-3</v>
      </c>
      <c r="J13" s="84">
        <f t="shared" si="2"/>
        <v>2.4272573286377311E-3</v>
      </c>
      <c r="K13" s="84">
        <f t="shared" si="2"/>
        <v>6.4223626613043065E-3</v>
      </c>
      <c r="L13" s="84">
        <f t="shared" si="2"/>
        <v>2.0347854317851505E-3</v>
      </c>
      <c r="M13" s="84">
        <f t="shared" si="2"/>
        <v>2.3558113105271164E-3</v>
      </c>
      <c r="N13" s="84">
        <f t="shared" si="2"/>
        <v>2.4859510996301619E-3</v>
      </c>
      <c r="O13" s="84">
        <f t="shared" si="2"/>
        <v>1.3153481371185444E-3</v>
      </c>
      <c r="P13" s="84">
        <f t="shared" si="2"/>
        <v>0.2535989205663895</v>
      </c>
      <c r="Q13" s="84">
        <f t="shared" si="2"/>
        <v>0.30028515201342221</v>
      </c>
      <c r="R13" s="84">
        <f t="shared" si="2"/>
        <v>4.9111507399489307E-3</v>
      </c>
      <c r="S13" s="84">
        <f t="shared" si="2"/>
        <v>4.3065103784015579E-3</v>
      </c>
      <c r="T13" s="84">
        <f t="shared" si="2"/>
        <v>6.2050684570609371E-3</v>
      </c>
      <c r="U13" s="84">
        <f t="shared" si="2"/>
        <v>4.7326665411730638E-3</v>
      </c>
      <c r="V13" s="84">
        <f t="shared" si="2"/>
        <v>5.1637683366433096E-3</v>
      </c>
      <c r="W13" s="84">
        <f t="shared" si="2"/>
        <v>4.1697221947681338E-3</v>
      </c>
      <c r="X13" s="84">
        <f t="shared" si="2"/>
        <v>6.3979416726330819E-3</v>
      </c>
      <c r="Y13" s="84">
        <f t="shared" si="2"/>
        <v>4.8480687100466331E-3</v>
      </c>
      <c r="Z13" s="84">
        <f t="shared" si="2"/>
        <v>3.6568524658748968E-3</v>
      </c>
      <c r="AA13" s="84">
        <f t="shared" si="2"/>
        <v>5.4182849983268602E-3</v>
      </c>
      <c r="AB13" s="84">
        <f t="shared" si="2"/>
        <v>6.1484373556862076E-3</v>
      </c>
      <c r="AC13" s="84">
        <v>5.5716106712484677E-3</v>
      </c>
      <c r="AD13" s="84">
        <v>5.5716106712484677E-3</v>
      </c>
      <c r="AE13" s="84">
        <v>5.5716106712484677E-3</v>
      </c>
      <c r="AF13" s="84">
        <f t="shared" si="2"/>
        <v>6.5000000000000006E-3</v>
      </c>
      <c r="AJ13" s="200"/>
    </row>
    <row r="14" spans="1:36" x14ac:dyDescent="0.25">
      <c r="A14" s="177" t="s">
        <v>109</v>
      </c>
      <c r="B14" s="46" t="s">
        <v>26</v>
      </c>
      <c r="D14" s="11" t="s">
        <v>57</v>
      </c>
      <c r="G14" s="43">
        <f t="shared" ref="G14:AF14" si="3">IF(G2=0,1,(1-G11/G10))</f>
        <v>2.6070499286877657E-3</v>
      </c>
      <c r="H14" s="43">
        <f t="shared" si="3"/>
        <v>0.20152776883339729</v>
      </c>
      <c r="I14" s="43">
        <f t="shared" si="3"/>
        <v>0.37477194630220811</v>
      </c>
      <c r="J14" s="43">
        <f t="shared" si="3"/>
        <v>2.9670315060831065E-2</v>
      </c>
      <c r="K14" s="43">
        <f t="shared" si="3"/>
        <v>0.34615139950861851</v>
      </c>
      <c r="L14" s="43">
        <f t="shared" si="3"/>
        <v>0.18615321424227238</v>
      </c>
      <c r="M14" s="43">
        <f t="shared" si="3"/>
        <v>5.5667913015088E-2</v>
      </c>
      <c r="N14" s="43">
        <f t="shared" si="3"/>
        <v>5.6128226820616467E-3</v>
      </c>
      <c r="O14" s="43">
        <f t="shared" si="3"/>
        <v>0.12457473364139526</v>
      </c>
      <c r="P14" s="43">
        <f t="shared" si="3"/>
        <v>0.18969782516128386</v>
      </c>
      <c r="Q14" s="43">
        <f t="shared" si="3"/>
        <v>9.3450616733825598E-7</v>
      </c>
      <c r="R14" s="43">
        <f t="shared" si="3"/>
        <v>0.24495425706799245</v>
      </c>
      <c r="S14" s="43">
        <f t="shared" si="3"/>
        <v>0.33694345293360406</v>
      </c>
      <c r="T14" s="43">
        <f t="shared" si="3"/>
        <v>3.6105330710529127E-2</v>
      </c>
      <c r="U14" s="43">
        <f t="shared" si="3"/>
        <v>0.29060906473864101</v>
      </c>
      <c r="V14" s="43">
        <f t="shared" si="3"/>
        <v>0.20909251965365161</v>
      </c>
      <c r="W14" s="43">
        <f t="shared" si="3"/>
        <v>0.35495648544111502</v>
      </c>
      <c r="X14" s="43">
        <f t="shared" si="3"/>
        <v>1.3144435842732838E-2</v>
      </c>
      <c r="Y14" s="43">
        <f t="shared" si="3"/>
        <v>0.26223648352972029</v>
      </c>
      <c r="Z14" s="43">
        <f t="shared" si="3"/>
        <v>0.43695337349114494</v>
      </c>
      <c r="AA14" s="43">
        <f t="shared" si="3"/>
        <v>0.1668678163908015</v>
      </c>
      <c r="AB14" s="43">
        <f t="shared" si="3"/>
        <v>4.9652188838211431E-2</v>
      </c>
      <c r="AC14" s="43">
        <v>0.1480921950773364</v>
      </c>
      <c r="AD14" s="43">
        <v>0.1480921950773364</v>
      </c>
      <c r="AE14" s="43">
        <v>0.1480921950773364</v>
      </c>
      <c r="AF14" s="43">
        <f t="shared" si="3"/>
        <v>1</v>
      </c>
    </row>
    <row r="15" spans="1:36" ht="17.25" customHeight="1" x14ac:dyDescent="0.25">
      <c r="A15" s="177">
        <v>0</v>
      </c>
      <c r="B15" s="42">
        <v>1</v>
      </c>
      <c r="D15" s="11" t="s">
        <v>73</v>
      </c>
      <c r="G15" s="11">
        <f>G2*((G8-G9)/G10)^2</f>
        <v>1.3366562350377003E-4</v>
      </c>
      <c r="H15" s="11">
        <f t="shared" ref="H15:AF15" si="4">H2*((H8-H9)/H10)^2</f>
        <v>2.4019885510972668E-2</v>
      </c>
      <c r="I15" s="11">
        <f t="shared" si="4"/>
        <v>17.876388187064254</v>
      </c>
      <c r="J15" s="11">
        <f t="shared" si="4"/>
        <v>5.57764931979053E-2</v>
      </c>
      <c r="K15" s="11">
        <f t="shared" si="4"/>
        <v>3.2692596377500398</v>
      </c>
      <c r="L15" s="11">
        <f t="shared" si="4"/>
        <v>1.0967671720216318E-3</v>
      </c>
      <c r="M15" s="11">
        <f t="shared" si="4"/>
        <v>0.72620170286877694</v>
      </c>
      <c r="N15" s="11">
        <f t="shared" si="4"/>
        <v>7.3452738806080383E-6</v>
      </c>
      <c r="O15" s="11">
        <f t="shared" si="4"/>
        <v>1.2549140210256813</v>
      </c>
      <c r="P15" s="11">
        <f t="shared" si="4"/>
        <v>1.9077654505934797E-2</v>
      </c>
      <c r="Q15" s="11">
        <f t="shared" si="4"/>
        <v>1.003913296460885E-5</v>
      </c>
      <c r="R15" s="11">
        <f t="shared" si="4"/>
        <v>1.1035202296124679E-2</v>
      </c>
      <c r="S15" s="11">
        <f t="shared" si="4"/>
        <v>1.4383709580568246E-2</v>
      </c>
      <c r="T15" s="11">
        <f t="shared" si="4"/>
        <v>2.2312562321743896</v>
      </c>
      <c r="U15" s="11">
        <f t="shared" si="4"/>
        <v>15.631853680906724</v>
      </c>
      <c r="V15" s="11">
        <f t="shared" si="4"/>
        <v>0.46426000130763451</v>
      </c>
      <c r="W15" s="11">
        <f t="shared" si="4"/>
        <v>0.72393925702991802</v>
      </c>
      <c r="X15" s="11">
        <f t="shared" si="4"/>
        <v>0.15970861672647693</v>
      </c>
      <c r="Y15" s="11">
        <f t="shared" si="4"/>
        <v>2.7867877191810946</v>
      </c>
      <c r="Z15" s="11">
        <f t="shared" si="4"/>
        <v>1.5409231433918777E-2</v>
      </c>
      <c r="AA15" s="11">
        <f t="shared" si="4"/>
        <v>6.9014494757189621E-3</v>
      </c>
      <c r="AB15" s="11">
        <f t="shared" si="4"/>
        <v>0.52015731146340094</v>
      </c>
      <c r="AC15" s="11">
        <v>0.89231125239920017</v>
      </c>
      <c r="AD15" s="11">
        <v>0.89231125239920017</v>
      </c>
      <c r="AE15" s="11">
        <v>0.89231125239920017</v>
      </c>
      <c r="AF15" s="11">
        <f t="shared" si="4"/>
        <v>0</v>
      </c>
      <c r="AG15" s="11">
        <f>SUM(G15:AF15)</f>
        <v>48.469511567899509</v>
      </c>
      <c r="AH15" s="11">
        <f>AG15*1.96^2</f>
        <v>186.20047563924274</v>
      </c>
    </row>
    <row r="16" spans="1:36" x14ac:dyDescent="0.25">
      <c r="A16" s="47" t="s">
        <v>110</v>
      </c>
      <c r="C16" s="11" t="s">
        <v>15</v>
      </c>
      <c r="G16" s="47">
        <f>(G9-G8)/G10</f>
        <v>-1.1561385016673826E-2</v>
      </c>
      <c r="H16" s="47">
        <f t="shared" ref="H16:AF16" si="5">(H9-H8)/H10</f>
        <v>0.1549835007701551</v>
      </c>
      <c r="I16" s="47">
        <f t="shared" si="5"/>
        <v>4.228047798578471</v>
      </c>
      <c r="J16" s="47">
        <f t="shared" si="5"/>
        <v>-0.23617047486488504</v>
      </c>
      <c r="K16" s="47">
        <f t="shared" si="5"/>
        <v>1.8081094097841646</v>
      </c>
      <c r="L16" s="47">
        <f t="shared" si="5"/>
        <v>-3.3117475326806416E-2</v>
      </c>
      <c r="M16" s="47">
        <f t="shared" si="5"/>
        <v>0.85217469034745275</v>
      </c>
      <c r="N16" s="47">
        <f t="shared" si="5"/>
        <v>2.7102165744840464E-3</v>
      </c>
      <c r="O16" s="47">
        <f t="shared" si="5"/>
        <v>-1.1202294501688845</v>
      </c>
      <c r="P16" s="47">
        <f t="shared" si="5"/>
        <v>-0.13812188279173868</v>
      </c>
      <c r="Q16" s="47">
        <f t="shared" si="5"/>
        <v>-3.1684590836254852E-3</v>
      </c>
      <c r="R16" s="47">
        <f t="shared" si="5"/>
        <v>-0.10504857112842934</v>
      </c>
      <c r="S16" s="47">
        <f t="shared" si="5"/>
        <v>0.11993210404461453</v>
      </c>
      <c r="T16" s="47">
        <f t="shared" si="5"/>
        <v>1.493739010729247</v>
      </c>
      <c r="U16" s="47">
        <f t="shared" si="5"/>
        <v>-3.953713909845618</v>
      </c>
      <c r="V16" s="47">
        <f t="shared" si="5"/>
        <v>-0.68136627544048178</v>
      </c>
      <c r="W16" s="47">
        <f t="shared" si="5"/>
        <v>0.8508462005732399</v>
      </c>
      <c r="X16" s="47">
        <f t="shared" si="5"/>
        <v>0.3996356049283859</v>
      </c>
      <c r="Y16" s="47">
        <f t="shared" si="5"/>
        <v>-1.669367460800975</v>
      </c>
      <c r="Z16" s="47">
        <f t="shared" si="5"/>
        <v>0.12413392539478793</v>
      </c>
      <c r="AA16" s="47">
        <f t="shared" si="5"/>
        <v>-8.3074962989573231E-2</v>
      </c>
      <c r="AB16" s="47">
        <f t="shared" si="5"/>
        <v>0.7212193227191025</v>
      </c>
      <c r="AC16" s="47">
        <v>-0.94462228027884254</v>
      </c>
      <c r="AD16" s="47">
        <v>-0.94462228027884254</v>
      </c>
      <c r="AE16" s="47">
        <v>-0.94462228027884254</v>
      </c>
      <c r="AF16" s="47">
        <f t="shared" si="5"/>
        <v>0</v>
      </c>
    </row>
    <row r="17" spans="1:16174" x14ac:dyDescent="0.25">
      <c r="A17" s="47">
        <v>1</v>
      </c>
      <c r="C17" s="11" t="s">
        <v>20</v>
      </c>
      <c r="F17" s="188"/>
      <c r="G17" s="47">
        <f>(G9-G8)/G11</f>
        <v>-1.1591604909426324E-2</v>
      </c>
      <c r="H17" s="47">
        <f t="shared" ref="H17:AF17" si="6">(H9-H8)/H11</f>
        <v>0.19410005097324107</v>
      </c>
      <c r="I17" s="47">
        <f t="shared" si="6"/>
        <v>6.7624089699310357</v>
      </c>
      <c r="J17" s="47">
        <f t="shared" si="6"/>
        <v>-0.24339199194930414</v>
      </c>
      <c r="K17" s="47">
        <f t="shared" si="6"/>
        <v>2.7653334555206373</v>
      </c>
      <c r="L17" s="47">
        <f t="shared" si="6"/>
        <v>-4.069251842774383E-2</v>
      </c>
      <c r="M17" s="47">
        <f t="shared" si="6"/>
        <v>0.90240997006497814</v>
      </c>
      <c r="N17" s="47">
        <f t="shared" si="6"/>
        <v>2.7255144035485696E-3</v>
      </c>
      <c r="O17" s="47">
        <f t="shared" si="6"/>
        <v>-1.2796402996552301</v>
      </c>
      <c r="P17" s="47">
        <f t="shared" si="6"/>
        <v>-0.17045725296150252</v>
      </c>
      <c r="Q17" s="47">
        <f t="shared" si="6"/>
        <v>-3.1684620445728067E-3</v>
      </c>
      <c r="R17" s="47">
        <f t="shared" si="6"/>
        <v>-0.13912875095554186</v>
      </c>
      <c r="S17" s="47">
        <f t="shared" si="6"/>
        <v>0.18087764094214576</v>
      </c>
      <c r="T17" s="47">
        <f t="shared" si="6"/>
        <v>1.5496911211578206</v>
      </c>
      <c r="U17" s="47">
        <f t="shared" si="6"/>
        <v>-5.573392206356516</v>
      </c>
      <c r="V17" s="47">
        <f t="shared" si="6"/>
        <v>-0.86149934394615024</v>
      </c>
      <c r="W17" s="47">
        <f t="shared" si="6"/>
        <v>1.319052407115656</v>
      </c>
      <c r="X17" s="47">
        <f t="shared" si="6"/>
        <v>0.40495855669584008</v>
      </c>
      <c r="Y17" s="47">
        <f t="shared" si="6"/>
        <v>-2.2627405984885458</v>
      </c>
      <c r="Z17" s="47">
        <f t="shared" si="6"/>
        <v>0.22046828726152692</v>
      </c>
      <c r="AA17" s="47">
        <f t="shared" si="6"/>
        <v>-9.9714024525718731E-2</v>
      </c>
      <c r="AB17" s="47">
        <f t="shared" si="6"/>
        <v>0.75890038809835403</v>
      </c>
      <c r="AC17" s="47">
        <v>-1.1088315834418203</v>
      </c>
      <c r="AD17" s="47">
        <v>-1.1088315834418203</v>
      </c>
      <c r="AE17" s="47">
        <v>-1.1088315834418203</v>
      </c>
      <c r="AF17" s="47">
        <f t="shared" si="6"/>
        <v>0</v>
      </c>
      <c r="AP17" s="221"/>
      <c r="AQ17" s="222" t="s">
        <v>131</v>
      </c>
      <c r="AR17" s="223"/>
    </row>
    <row r="18" spans="1:16174" x14ac:dyDescent="0.25">
      <c r="F18" s="177" t="s">
        <v>111</v>
      </c>
      <c r="G18" s="178">
        <v>300</v>
      </c>
      <c r="H18" s="178">
        <v>210</v>
      </c>
      <c r="I18" s="178">
        <f>H18-P18-J18-K18-A15</f>
        <v>118.94999999999999</v>
      </c>
      <c r="J18" s="178">
        <v>60</v>
      </c>
      <c r="K18" s="178">
        <v>30</v>
      </c>
      <c r="L18" s="178">
        <v>70</v>
      </c>
      <c r="M18" s="178">
        <f>-A17+J18+V18-W18</f>
        <v>39</v>
      </c>
      <c r="N18" s="178">
        <v>1</v>
      </c>
      <c r="O18" s="178">
        <f>L18+M18+N18-10-Q18</f>
        <v>99.998000000000005</v>
      </c>
      <c r="P18" s="178">
        <f>0.005*H18</f>
        <v>1.05</v>
      </c>
      <c r="Q18" s="178">
        <v>2E-3</v>
      </c>
      <c r="R18" s="178">
        <f>3*H18</f>
        <v>630</v>
      </c>
      <c r="S18" s="178">
        <f>R18+(G18-H18)</f>
        <v>720</v>
      </c>
      <c r="T18" s="178">
        <v>30</v>
      </c>
      <c r="U18" s="178">
        <f>I18+T18-L18</f>
        <v>78.949999999999989</v>
      </c>
      <c r="V18" s="178">
        <v>80</v>
      </c>
      <c r="W18" s="178">
        <v>100</v>
      </c>
      <c r="X18" s="178">
        <v>10</v>
      </c>
      <c r="Y18" s="178">
        <f>K18+X18+A17</f>
        <v>41</v>
      </c>
      <c r="Z18" s="178">
        <v>3</v>
      </c>
      <c r="AA18" s="178">
        <f>Z18-N18</f>
        <v>2</v>
      </c>
      <c r="AB18" s="178">
        <v>15</v>
      </c>
      <c r="AC18" s="178">
        <v>24.999999999999996</v>
      </c>
      <c r="AD18" s="178"/>
      <c r="AE18" s="178"/>
      <c r="AF18" s="178"/>
      <c r="AP18" s="224"/>
      <c r="AQ18" s="188"/>
      <c r="AR18" s="225"/>
    </row>
    <row r="19" spans="1:16174" x14ac:dyDescent="0.25">
      <c r="G19" s="81">
        <v>10.099332958874101</v>
      </c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>
        <v>1.9992478971806025</v>
      </c>
      <c r="AD19" s="81"/>
      <c r="AE19" s="81"/>
      <c r="AF19" s="155"/>
      <c r="AI19" s="127"/>
      <c r="AJ19" s="49"/>
      <c r="AK19" s="49"/>
      <c r="AP19" s="226"/>
      <c r="AQ19" s="222" t="s">
        <v>130</v>
      </c>
      <c r="AR19" s="223"/>
    </row>
    <row r="20" spans="1:16174" ht="15.75" thickBot="1" x14ac:dyDescent="0.3">
      <c r="D20" s="11" t="s">
        <v>14</v>
      </c>
      <c r="G20" s="81">
        <v>10</v>
      </c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>
        <v>2</v>
      </c>
      <c r="AD20" s="81"/>
      <c r="AE20" s="81"/>
      <c r="AF20" s="81"/>
      <c r="AH20" s="11">
        <v>1</v>
      </c>
      <c r="AI20" s="127"/>
      <c r="AJ20" s="49"/>
      <c r="AK20" s="49"/>
      <c r="AP20" s="227"/>
      <c r="AQ20" s="188"/>
      <c r="AR20" s="225"/>
    </row>
    <row r="21" spans="1:16174" ht="15.75" thickBot="1" x14ac:dyDescent="0.3">
      <c r="D21" s="11" t="s">
        <v>17</v>
      </c>
      <c r="G21" s="30">
        <f ca="1">NORMINV(RAND(),G18,G18*G3/100)</f>
        <v>300.17380135974156</v>
      </c>
      <c r="H21" s="30">
        <f t="shared" ref="H21:AB21" ca="1" si="7">NORMINV(RAND(),H18,H18*H3/100)</f>
        <v>209.53461649901459</v>
      </c>
      <c r="I21" s="30">
        <f t="shared" ca="1" si="7"/>
        <v>117.7166867824531</v>
      </c>
      <c r="J21" s="30">
        <f t="shared" ca="1" si="7"/>
        <v>59.814766991486451</v>
      </c>
      <c r="K21" s="30">
        <f t="shared" ca="1" si="7"/>
        <v>30.032133925169436</v>
      </c>
      <c r="L21" s="30">
        <f t="shared" ca="1" si="7"/>
        <v>69.863103716983005</v>
      </c>
      <c r="M21" s="30">
        <f t="shared" ca="1" si="7"/>
        <v>38.971165843187968</v>
      </c>
      <c r="N21" s="30">
        <f t="shared" ca="1" si="7"/>
        <v>1.0023379242019399</v>
      </c>
      <c r="O21" s="30">
        <f t="shared" ca="1" si="7"/>
        <v>100.13797810823952</v>
      </c>
      <c r="P21" s="30">
        <f t="shared" ca="1" si="7"/>
        <v>0.66723779295254293</v>
      </c>
      <c r="Q21" s="30">
        <f t="shared" ca="1" si="7"/>
        <v>1.8580578573742898E-3</v>
      </c>
      <c r="R21" s="30">
        <f t="shared" ca="1" si="7"/>
        <v>628.58271081059274</v>
      </c>
      <c r="S21" s="30">
        <f t="shared" ca="1" si="7"/>
        <v>724.21553037336616</v>
      </c>
      <c r="T21" s="30">
        <f t="shared" ca="1" si="7"/>
        <v>30.198740838624012</v>
      </c>
      <c r="U21" s="30">
        <f t="shared" ca="1" si="7"/>
        <v>78.542764454960405</v>
      </c>
      <c r="V21" s="30">
        <f t="shared" ca="1" si="7"/>
        <v>79.741660557185739</v>
      </c>
      <c r="W21" s="30">
        <f t="shared" ca="1" si="7"/>
        <v>98.754547319740041</v>
      </c>
      <c r="X21" s="30">
        <f t="shared" ca="1" si="7"/>
        <v>9.9873317492580327</v>
      </c>
      <c r="Y21" s="30">
        <f t="shared" ca="1" si="7"/>
        <v>40.854141730866473</v>
      </c>
      <c r="Z21" s="30">
        <f t="shared" ca="1" si="7"/>
        <v>2.9832292174752277</v>
      </c>
      <c r="AA21" s="30">
        <f t="shared" ca="1" si="7"/>
        <v>2.0069015708954425</v>
      </c>
      <c r="AB21" s="30">
        <f t="shared" ca="1" si="7"/>
        <v>14.822515978549456</v>
      </c>
      <c r="AC21" s="30">
        <v>24.738901143815095</v>
      </c>
      <c r="AD21" s="30"/>
      <c r="AE21" s="30"/>
      <c r="AF21" s="30"/>
      <c r="AH21" s="80" t="s">
        <v>124</v>
      </c>
      <c r="AI21" s="127"/>
      <c r="AJ21" s="49"/>
      <c r="AK21" s="49">
        <f>AH22/AI22</f>
        <v>1.3333333333333333</v>
      </c>
      <c r="AP21" s="228"/>
      <c r="AQ21" s="222" t="s">
        <v>132</v>
      </c>
      <c r="AR21" s="223"/>
    </row>
    <row r="22" spans="1:16174" ht="15.75" thickBot="1" x14ac:dyDescent="0.3">
      <c r="G22" s="11">
        <v>2.632053674527282</v>
      </c>
      <c r="I22" s="11">
        <v>118.53114915827919</v>
      </c>
      <c r="AC22" s="11">
        <v>0</v>
      </c>
      <c r="AE22" s="11">
        <v>1.5625E-2</v>
      </c>
      <c r="AF22" s="11">
        <v>0</v>
      </c>
      <c r="AH22" s="199">
        <v>1.5625E-2</v>
      </c>
      <c r="AI22" s="199">
        <v>1.171875E-2</v>
      </c>
      <c r="AJ22" s="49"/>
      <c r="AK22" s="49"/>
      <c r="AP22" s="229"/>
      <c r="AQ22" s="188"/>
      <c r="AR22" s="225"/>
    </row>
    <row r="23" spans="1:16174" ht="15.75" thickBot="1" x14ac:dyDescent="0.3">
      <c r="E23" s="79">
        <f>NORMSINV(1-(1-(1-A35)^(1/B41))/2)</f>
        <v>3.0580722882158229</v>
      </c>
      <c r="F23" s="117" t="s">
        <v>78</v>
      </c>
      <c r="G23" s="77">
        <v>0.16021509574007112</v>
      </c>
      <c r="H23" s="114">
        <v>0.25743414526249481</v>
      </c>
      <c r="I23" s="114">
        <v>5.4175034456681814</v>
      </c>
      <c r="J23" s="114">
        <v>0.97677621010833471</v>
      </c>
      <c r="K23" s="114">
        <v>2.3897022110167563</v>
      </c>
      <c r="L23" s="114">
        <v>5.6993017565143481E-2</v>
      </c>
      <c r="M23" s="114">
        <v>2.59024557132821</v>
      </c>
      <c r="N23" s="114">
        <v>2.561583983256336E-2</v>
      </c>
      <c r="O23" s="114">
        <v>2.3176194177148366</v>
      </c>
      <c r="P23" s="114">
        <v>0.23569793481313447</v>
      </c>
      <c r="Q23" s="114">
        <v>0</v>
      </c>
      <c r="R23" s="114">
        <v>0.16021509573789613</v>
      </c>
      <c r="S23" s="114">
        <v>0.16021509573787329</v>
      </c>
      <c r="T23" s="114">
        <v>5.6095750649087268</v>
      </c>
      <c r="U23" s="114">
        <v>5.6095750649087934</v>
      </c>
      <c r="V23" s="114">
        <v>1.1134604893107476</v>
      </c>
      <c r="W23" s="114">
        <v>1.1134604893107016</v>
      </c>
      <c r="X23" s="114">
        <v>2.4729199040751744</v>
      </c>
      <c r="Y23" s="114">
        <v>2.4729199040752552</v>
      </c>
      <c r="Z23" s="114">
        <v>0.15020589380514324</v>
      </c>
      <c r="AA23" s="114">
        <v>0.15020589380507804</v>
      </c>
      <c r="AB23" s="114">
        <v>2.3176194177149085</v>
      </c>
      <c r="AC23" s="77">
        <v>2.3176194177148766</v>
      </c>
      <c r="AD23" s="77">
        <v>0</v>
      </c>
      <c r="AE23" s="77">
        <v>0</v>
      </c>
      <c r="AF23" s="77">
        <v>0</v>
      </c>
      <c r="AH23" s="11">
        <v>3.90625E-3</v>
      </c>
      <c r="AI23" s="127"/>
      <c r="AJ23" s="49"/>
      <c r="AK23" s="49"/>
    </row>
    <row r="24" spans="1:16174" s="1" customFormat="1" ht="21.75" thickBot="1" x14ac:dyDescent="0.4">
      <c r="A24" s="69" t="s">
        <v>27</v>
      </c>
      <c r="B24" s="115" t="s">
        <v>29</v>
      </c>
      <c r="C24" s="116" t="s">
        <v>28</v>
      </c>
      <c r="D24" s="4" t="s">
        <v>30</v>
      </c>
      <c r="E24" s="76"/>
      <c r="F24" s="197" t="s">
        <v>8</v>
      </c>
      <c r="G24" s="230">
        <v>1</v>
      </c>
      <c r="H24" s="231">
        <v>2</v>
      </c>
      <c r="I24" s="231">
        <v>3</v>
      </c>
      <c r="J24" s="231">
        <v>4</v>
      </c>
      <c r="K24" s="231">
        <v>5</v>
      </c>
      <c r="L24" s="231">
        <v>6</v>
      </c>
      <c r="M24" s="231">
        <v>7</v>
      </c>
      <c r="N24" s="231">
        <v>8</v>
      </c>
      <c r="O24" s="231">
        <v>9</v>
      </c>
      <c r="P24" s="231">
        <v>10</v>
      </c>
      <c r="Q24" s="231">
        <v>11</v>
      </c>
      <c r="R24" s="231">
        <v>12</v>
      </c>
      <c r="S24" s="231">
        <v>13</v>
      </c>
      <c r="T24" s="231">
        <v>14</v>
      </c>
      <c r="U24" s="231">
        <v>15</v>
      </c>
      <c r="V24" s="231">
        <v>16</v>
      </c>
      <c r="W24" s="231">
        <v>17</v>
      </c>
      <c r="X24" s="231">
        <v>18</v>
      </c>
      <c r="Y24" s="231">
        <v>19</v>
      </c>
      <c r="Z24" s="231">
        <v>20</v>
      </c>
      <c r="AA24" s="231">
        <v>21</v>
      </c>
      <c r="AB24" s="231">
        <v>22</v>
      </c>
      <c r="AC24" s="232">
        <v>23</v>
      </c>
      <c r="AD24" s="232"/>
      <c r="AE24" s="232"/>
      <c r="AF24" s="233"/>
      <c r="AG24" s="189" t="s">
        <v>85</v>
      </c>
      <c r="AH24" s="179" t="s">
        <v>112</v>
      </c>
      <c r="AI24" s="180" t="s">
        <v>113</v>
      </c>
      <c r="AJ24" s="180" t="s">
        <v>114</v>
      </c>
      <c r="AK24" s="180" t="s">
        <v>115</v>
      </c>
      <c r="AL24" s="180" t="s">
        <v>116</v>
      </c>
      <c r="AM24" s="11"/>
      <c r="AN24" s="11"/>
      <c r="AO24" s="11"/>
      <c r="AP24" s="203">
        <v>1.9599639845400536</v>
      </c>
      <c r="AQ24" s="200">
        <v>1</v>
      </c>
      <c r="AR24" s="200">
        <v>2</v>
      </c>
      <c r="AS24" s="200">
        <v>3</v>
      </c>
      <c r="AT24" s="200">
        <v>4</v>
      </c>
      <c r="AU24" s="200">
        <v>5</v>
      </c>
      <c r="AV24" s="200">
        <v>6</v>
      </c>
      <c r="AW24" s="200">
        <v>7</v>
      </c>
      <c r="AX24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  <c r="XY24" s="11"/>
      <c r="XZ24" s="11"/>
      <c r="YA24" s="11"/>
      <c r="YB24" s="11"/>
      <c r="YC24" s="11"/>
      <c r="YD24" s="11"/>
      <c r="YE24" s="11"/>
      <c r="YF24" s="11"/>
      <c r="YG24" s="11"/>
      <c r="YH24" s="11"/>
      <c r="YI24" s="11"/>
      <c r="YJ24" s="11"/>
      <c r="YK24" s="11"/>
      <c r="YL24" s="11"/>
      <c r="YM24" s="11"/>
      <c r="YN24" s="11"/>
      <c r="YO24" s="11"/>
      <c r="YP24" s="11"/>
      <c r="YQ24" s="11"/>
      <c r="YR24" s="11"/>
      <c r="YS24" s="11"/>
      <c r="YT24" s="11"/>
      <c r="YU24" s="11"/>
      <c r="YV24" s="11"/>
      <c r="YW24" s="11"/>
      <c r="YX24" s="11"/>
      <c r="YY24" s="11"/>
      <c r="YZ24" s="11"/>
      <c r="ZA24" s="11"/>
      <c r="ZB24" s="11"/>
      <c r="ZC24" s="11"/>
      <c r="ZD24" s="11"/>
      <c r="ZE24" s="11"/>
      <c r="ZF24" s="11"/>
      <c r="ZG24" s="11"/>
      <c r="ZH24" s="11"/>
      <c r="ZI24" s="11"/>
      <c r="ZJ24" s="11"/>
      <c r="ZK24" s="11"/>
      <c r="ZL24" s="11"/>
      <c r="ZM24" s="11"/>
      <c r="ZN24" s="11"/>
      <c r="ZO24" s="11"/>
      <c r="ZP24" s="11"/>
      <c r="ZQ24" s="11"/>
      <c r="ZR24" s="11"/>
      <c r="ZS24" s="11"/>
      <c r="ZT24" s="11"/>
      <c r="ZU24" s="11"/>
      <c r="ZV24" s="11"/>
      <c r="ZW24" s="11"/>
      <c r="ZX24" s="11"/>
      <c r="ZY24" s="11"/>
      <c r="ZZ24" s="11"/>
      <c r="AAA24" s="11"/>
      <c r="AAB24" s="11"/>
      <c r="AAC24" s="11"/>
      <c r="AAD24" s="11"/>
      <c r="AAE24" s="11"/>
      <c r="AAF24" s="11"/>
      <c r="AAG24" s="11"/>
      <c r="AAH24" s="11"/>
      <c r="AAI24" s="11"/>
      <c r="AAJ24" s="11"/>
      <c r="AAK24" s="11"/>
      <c r="AAL24" s="11"/>
      <c r="AAM24" s="11"/>
      <c r="AAN24" s="11"/>
      <c r="AAO24" s="11"/>
      <c r="AAP24" s="11"/>
      <c r="AAQ24" s="11"/>
      <c r="AAR24" s="11"/>
      <c r="AAS24" s="11"/>
      <c r="AAT24" s="11"/>
      <c r="AAU24" s="11"/>
      <c r="AAV24" s="11"/>
      <c r="AAW24" s="11"/>
      <c r="AAX24" s="11"/>
      <c r="AAY24" s="11"/>
      <c r="AAZ24" s="11"/>
      <c r="ABA24" s="11"/>
      <c r="ABB24" s="11"/>
      <c r="ABC24" s="11"/>
      <c r="ABD24" s="11"/>
      <c r="ABE24" s="11"/>
      <c r="ABF24" s="11"/>
      <c r="ABG24" s="11"/>
      <c r="ABH24" s="11"/>
      <c r="ABI24" s="11"/>
      <c r="ABJ24" s="11"/>
      <c r="ABK24" s="11"/>
      <c r="ABL24" s="11"/>
      <c r="ABM24" s="11"/>
      <c r="ABN24" s="11"/>
      <c r="ABO24" s="11"/>
      <c r="ABP24" s="11"/>
      <c r="ABQ24" s="11"/>
      <c r="ABR24" s="11"/>
      <c r="ABS24" s="11"/>
      <c r="ABT24" s="11"/>
      <c r="ABU24" s="11"/>
      <c r="ABV24" s="11"/>
      <c r="ABW24" s="11"/>
      <c r="ABX24" s="11"/>
      <c r="ABY24" s="11"/>
      <c r="ABZ24" s="11"/>
      <c r="ACA24" s="11"/>
      <c r="ACB24" s="11"/>
      <c r="ACC24" s="11"/>
      <c r="ACD24" s="11"/>
      <c r="ACE24" s="11"/>
      <c r="ACF24" s="11"/>
      <c r="ACG24" s="11"/>
      <c r="ACH24" s="11"/>
      <c r="ACI24" s="11"/>
      <c r="ACJ24" s="11"/>
      <c r="ACK24" s="11"/>
      <c r="ACL24" s="11"/>
      <c r="ACM24" s="11"/>
      <c r="ACN24" s="11"/>
      <c r="ACO24" s="11"/>
      <c r="ACP24" s="11"/>
      <c r="ACQ24" s="11"/>
      <c r="ACR24" s="11"/>
      <c r="ACS24" s="11"/>
      <c r="ACT24" s="11"/>
      <c r="ACU24" s="11"/>
      <c r="ACV24" s="11"/>
      <c r="ACW24" s="11"/>
      <c r="ACX24" s="11"/>
      <c r="ACY24" s="11"/>
      <c r="ACZ24" s="11"/>
      <c r="ADA24" s="11"/>
      <c r="ADB24" s="11"/>
      <c r="ADC24" s="11"/>
      <c r="ADD24" s="11"/>
      <c r="ADE24" s="11"/>
      <c r="ADF24" s="11"/>
      <c r="ADG24" s="11"/>
      <c r="ADH24" s="11"/>
      <c r="ADI24" s="11"/>
      <c r="ADJ24" s="11"/>
      <c r="ADK24" s="11"/>
      <c r="ADL24" s="11"/>
      <c r="ADM24" s="11"/>
      <c r="ADN24" s="11"/>
      <c r="ADO24" s="11"/>
      <c r="ADP24" s="11"/>
      <c r="ADQ24" s="11"/>
      <c r="ADR24" s="11"/>
      <c r="ADS24" s="11"/>
      <c r="ADT24" s="11"/>
      <c r="ADU24" s="11"/>
      <c r="ADV24" s="11"/>
      <c r="ADW24" s="11"/>
      <c r="ADX24" s="11"/>
      <c r="ADY24" s="11"/>
      <c r="ADZ24" s="11"/>
      <c r="AEA24" s="11"/>
      <c r="AEB24" s="11"/>
      <c r="AEC24" s="11"/>
      <c r="AED24" s="11"/>
      <c r="AEE24" s="11"/>
      <c r="AEF24" s="11"/>
      <c r="AEG24" s="11"/>
      <c r="AEH24" s="11"/>
      <c r="AEI24" s="11"/>
      <c r="AEJ24" s="11"/>
      <c r="AEK24" s="11"/>
      <c r="AEL24" s="11"/>
      <c r="AEM24" s="11"/>
      <c r="AEN24" s="11"/>
      <c r="AEO24" s="11"/>
      <c r="AEP24" s="11"/>
      <c r="AEQ24" s="11"/>
      <c r="AER24" s="11"/>
      <c r="AES24" s="11"/>
      <c r="AET24" s="11"/>
      <c r="AEU24" s="11"/>
      <c r="AEV24" s="11"/>
      <c r="AEW24" s="11"/>
      <c r="AEX24" s="11"/>
      <c r="AEY24" s="11"/>
      <c r="AEZ24" s="11"/>
      <c r="AFA24" s="11"/>
      <c r="AFB24" s="11"/>
      <c r="AFC24" s="11"/>
      <c r="AFD24" s="11"/>
      <c r="AFE24" s="11"/>
      <c r="AFF24" s="11"/>
      <c r="AFG24" s="11"/>
      <c r="AFH24" s="11"/>
      <c r="AFI24" s="11"/>
      <c r="AFJ24" s="11"/>
      <c r="AFK24" s="11"/>
      <c r="AFL24" s="11"/>
      <c r="AFM24" s="11"/>
      <c r="AFN24" s="11"/>
      <c r="AFO24" s="11"/>
      <c r="AFP24" s="11"/>
      <c r="AFQ24" s="11"/>
      <c r="AFR24" s="11"/>
      <c r="AFS24" s="11"/>
      <c r="AFT24" s="11"/>
      <c r="AFU24" s="11"/>
      <c r="AFV24" s="11"/>
      <c r="AFW24" s="11"/>
      <c r="AFX24" s="11"/>
      <c r="AFY24" s="11"/>
      <c r="AFZ24" s="11"/>
      <c r="AGA24" s="11"/>
      <c r="AGB24" s="11"/>
      <c r="AGC24" s="11"/>
      <c r="AGD24" s="11"/>
      <c r="AGE24" s="11"/>
      <c r="AGF24" s="11"/>
      <c r="AGG24" s="11"/>
      <c r="AGH24" s="11"/>
      <c r="AGI24" s="11"/>
      <c r="AGJ24" s="11"/>
      <c r="AGK24" s="11"/>
      <c r="AGL24" s="11"/>
      <c r="AGM24" s="11"/>
      <c r="AGN24" s="11"/>
      <c r="AGO24" s="11"/>
      <c r="AGP24" s="11"/>
      <c r="AGQ24" s="11"/>
      <c r="AGR24" s="11"/>
      <c r="AGS24" s="11"/>
      <c r="AGT24" s="11"/>
      <c r="AGU24" s="11"/>
      <c r="AGV24" s="11"/>
      <c r="AGW24" s="11"/>
      <c r="AGX24" s="11"/>
      <c r="AGY24" s="11"/>
      <c r="AGZ24" s="11"/>
      <c r="AHA24" s="11"/>
      <c r="AHB24" s="11"/>
      <c r="AHC24" s="11"/>
      <c r="AHD24" s="11"/>
      <c r="AHE24" s="11"/>
      <c r="AHF24" s="11"/>
      <c r="AHG24" s="11"/>
      <c r="AHH24" s="11"/>
      <c r="AHI24" s="11"/>
      <c r="AHJ24" s="11"/>
      <c r="AHK24" s="11"/>
      <c r="AHL24" s="11"/>
      <c r="AHM24" s="11"/>
      <c r="AHN24" s="11"/>
      <c r="AHO24" s="11"/>
      <c r="AHP24" s="11"/>
      <c r="AHQ24" s="11"/>
      <c r="AHR24" s="11"/>
      <c r="AHS24" s="11"/>
      <c r="AHT24" s="11"/>
      <c r="AHU24" s="11"/>
      <c r="AHV24" s="11"/>
      <c r="AHW24" s="11"/>
      <c r="AHX24" s="11"/>
      <c r="AHY24" s="11"/>
      <c r="AHZ24" s="11"/>
      <c r="AIA24" s="11"/>
      <c r="AIB24" s="11"/>
      <c r="AIC24" s="11"/>
      <c r="AID24" s="11"/>
      <c r="AIE24" s="11"/>
      <c r="AIF24" s="11"/>
      <c r="AIG24" s="11"/>
      <c r="AIH24" s="11"/>
      <c r="AII24" s="11"/>
      <c r="AIJ24" s="11"/>
      <c r="AIK24" s="11"/>
      <c r="AIL24" s="11"/>
      <c r="AIM24" s="11"/>
      <c r="AIN24" s="11"/>
      <c r="AIO24" s="11"/>
      <c r="AIP24" s="11"/>
      <c r="AIQ24" s="11"/>
      <c r="AIR24" s="11"/>
      <c r="AIS24" s="11"/>
      <c r="AIT24" s="11"/>
      <c r="AIU24" s="11"/>
      <c r="AIV24" s="11"/>
      <c r="AIW24" s="11"/>
      <c r="AIX24" s="11"/>
      <c r="AIY24" s="11"/>
      <c r="AIZ24" s="11"/>
      <c r="AJA24" s="11"/>
      <c r="AJB24" s="11"/>
      <c r="AJC24" s="11"/>
      <c r="AJD24" s="11"/>
      <c r="AJE24" s="11"/>
      <c r="AJF24" s="11"/>
      <c r="AJG24" s="11"/>
      <c r="AJH24" s="11"/>
      <c r="AJI24" s="11"/>
      <c r="AJJ24" s="11"/>
      <c r="AJK24" s="11"/>
      <c r="AJL24" s="11"/>
      <c r="AJM24" s="11"/>
      <c r="AJN24" s="11"/>
      <c r="AJO24" s="11"/>
      <c r="AJP24" s="11"/>
      <c r="AJQ24" s="11"/>
      <c r="AJR24" s="11"/>
      <c r="AJS24" s="11"/>
      <c r="AJT24" s="11"/>
      <c r="AJU24" s="11"/>
      <c r="AJV24" s="11"/>
      <c r="AJW24" s="11"/>
      <c r="AJX24" s="11"/>
      <c r="AJY24" s="11"/>
      <c r="AJZ24" s="11"/>
      <c r="AKA24" s="11"/>
      <c r="AKB24" s="11"/>
      <c r="AKC24" s="11"/>
      <c r="AKD24" s="11"/>
      <c r="AKE24" s="11"/>
      <c r="AKF24" s="11"/>
      <c r="AKG24" s="11"/>
      <c r="AKH24" s="11"/>
      <c r="AKI24" s="11"/>
      <c r="AKJ24" s="11"/>
      <c r="AKK24" s="11"/>
      <c r="AKL24" s="11"/>
      <c r="AKM24" s="11"/>
      <c r="AKN24" s="11"/>
      <c r="AKO24" s="11"/>
      <c r="AKP24" s="11"/>
      <c r="AKQ24" s="11"/>
      <c r="AKR24" s="11"/>
      <c r="AKS24" s="11"/>
      <c r="AKT24" s="11"/>
      <c r="AKU24" s="11"/>
      <c r="AKV24" s="11"/>
      <c r="AKW24" s="11"/>
      <c r="AKX24" s="11"/>
      <c r="AKY24" s="11"/>
      <c r="AKZ24" s="11"/>
      <c r="ALA24" s="11"/>
      <c r="ALB24" s="11"/>
      <c r="ALC24" s="11"/>
      <c r="ALD24" s="11"/>
      <c r="ALE24" s="11"/>
      <c r="ALF24" s="11"/>
      <c r="ALG24" s="11"/>
      <c r="ALH24" s="11"/>
      <c r="ALI24" s="11"/>
      <c r="ALJ24" s="11"/>
      <c r="ALK24" s="11"/>
      <c r="ALL24" s="11"/>
      <c r="ALM24" s="11"/>
      <c r="ALN24" s="11"/>
      <c r="ALO24" s="11"/>
      <c r="ALP24" s="11"/>
      <c r="ALQ24" s="11"/>
      <c r="ALR24" s="11"/>
      <c r="ALS24" s="11"/>
      <c r="ALT24" s="11"/>
      <c r="ALU24" s="11"/>
      <c r="ALV24" s="11"/>
      <c r="ALW24" s="11"/>
      <c r="ALX24" s="11"/>
      <c r="ALY24" s="11"/>
      <c r="ALZ24" s="11"/>
      <c r="AMA24" s="11"/>
      <c r="AMB24" s="11"/>
      <c r="AMC24" s="11"/>
      <c r="AMD24" s="11"/>
      <c r="AME24" s="11"/>
      <c r="AMF24" s="11"/>
      <c r="AMG24" s="11"/>
      <c r="AMH24" s="11"/>
      <c r="AMI24" s="11"/>
      <c r="AMJ24" s="11"/>
      <c r="AMK24" s="11"/>
      <c r="AML24" s="11"/>
      <c r="AMM24" s="11"/>
      <c r="AMN24" s="11"/>
      <c r="AMO24" s="11"/>
      <c r="AMP24" s="11"/>
      <c r="AMQ24" s="11"/>
      <c r="AMR24" s="11"/>
      <c r="AMS24" s="11"/>
      <c r="AMT24" s="11"/>
      <c r="AMU24" s="11"/>
      <c r="AMV24" s="11"/>
      <c r="AMW24" s="11"/>
      <c r="AMX24" s="11"/>
      <c r="AMY24" s="11"/>
      <c r="AMZ24" s="11"/>
      <c r="ANA24" s="11"/>
      <c r="ANB24" s="11"/>
      <c r="ANC24" s="11"/>
      <c r="AND24" s="11"/>
      <c r="ANE24" s="11"/>
      <c r="ANF24" s="11"/>
      <c r="ANG24" s="11"/>
      <c r="ANH24" s="11"/>
      <c r="ANI24" s="11"/>
      <c r="ANJ24" s="11"/>
      <c r="ANK24" s="11"/>
      <c r="ANL24" s="11"/>
      <c r="ANM24" s="11"/>
      <c r="ANN24" s="11"/>
      <c r="ANO24" s="11"/>
      <c r="ANP24" s="11"/>
      <c r="ANQ24" s="11"/>
      <c r="ANR24" s="11"/>
      <c r="ANS24" s="11"/>
      <c r="ANT24" s="11"/>
      <c r="ANU24" s="11"/>
      <c r="ANV24" s="11"/>
      <c r="ANW24" s="11"/>
      <c r="ANX24" s="11"/>
      <c r="ANY24" s="11"/>
      <c r="ANZ24" s="11"/>
      <c r="AOA24" s="11"/>
      <c r="AOB24" s="11"/>
      <c r="AOC24" s="11"/>
      <c r="AOD24" s="11"/>
      <c r="AOE24" s="11"/>
      <c r="AOF24" s="11"/>
      <c r="AOG24" s="11"/>
      <c r="AOH24" s="11"/>
      <c r="AOI24" s="11"/>
      <c r="AOJ24" s="11"/>
      <c r="AOK24" s="11"/>
      <c r="AOL24" s="11"/>
      <c r="AOM24" s="11"/>
      <c r="AON24" s="11"/>
      <c r="AOO24" s="11"/>
      <c r="AOP24" s="11"/>
      <c r="AOQ24" s="11"/>
      <c r="AOR24" s="11"/>
      <c r="AOS24" s="11"/>
      <c r="AOT24" s="11"/>
      <c r="AOU24" s="11"/>
      <c r="AOV24" s="11"/>
      <c r="AOW24" s="11"/>
      <c r="AOX24" s="11"/>
      <c r="AOY24" s="11"/>
      <c r="AOZ24" s="11"/>
      <c r="APA24" s="11"/>
      <c r="APB24" s="11"/>
      <c r="APC24" s="11"/>
      <c r="APD24" s="11"/>
      <c r="APE24" s="11"/>
      <c r="APF24" s="11"/>
      <c r="APG24" s="11"/>
      <c r="APH24" s="11"/>
      <c r="API24" s="11"/>
      <c r="APJ24" s="11"/>
      <c r="APK24" s="11"/>
      <c r="APL24" s="11"/>
      <c r="APM24" s="11"/>
      <c r="APN24" s="11"/>
      <c r="APO24" s="11"/>
      <c r="APP24" s="11"/>
      <c r="APQ24" s="11"/>
      <c r="APR24" s="11"/>
      <c r="APS24" s="11"/>
      <c r="APT24" s="11"/>
      <c r="APU24" s="11"/>
      <c r="APV24" s="11"/>
      <c r="APW24" s="11"/>
      <c r="APX24" s="11"/>
      <c r="APY24" s="11"/>
      <c r="APZ24" s="11"/>
      <c r="AQA24" s="11"/>
      <c r="AQB24" s="11"/>
      <c r="AQC24" s="11"/>
      <c r="AQD24" s="11"/>
      <c r="AQE24" s="11"/>
      <c r="AQF24" s="11"/>
      <c r="AQG24" s="11"/>
      <c r="AQH24" s="11"/>
      <c r="AQI24" s="11"/>
      <c r="AQJ24" s="11"/>
      <c r="AQK24" s="11"/>
      <c r="AQL24" s="11"/>
      <c r="AQM24" s="11"/>
      <c r="AQN24" s="11"/>
      <c r="AQO24" s="11"/>
      <c r="AQP24" s="11"/>
      <c r="AQQ24" s="11"/>
      <c r="AQR24" s="11"/>
      <c r="AQS24" s="11"/>
      <c r="AQT24" s="11"/>
      <c r="AQU24" s="11"/>
      <c r="AQV24" s="11"/>
      <c r="AQW24" s="11"/>
      <c r="AQX24" s="11"/>
      <c r="AQY24" s="11"/>
      <c r="AQZ24" s="11"/>
      <c r="ARA24" s="11"/>
      <c r="ARB24" s="11"/>
      <c r="ARC24" s="11"/>
      <c r="ARD24" s="11"/>
      <c r="ARE24" s="11"/>
      <c r="ARF24" s="11"/>
      <c r="ARG24" s="11"/>
      <c r="ARH24" s="11"/>
      <c r="ARI24" s="11"/>
      <c r="ARJ24" s="11"/>
      <c r="ARK24" s="11"/>
      <c r="ARL24" s="11"/>
      <c r="ARM24" s="11"/>
      <c r="ARN24" s="11"/>
      <c r="ARO24" s="11"/>
      <c r="ARP24" s="11"/>
      <c r="ARQ24" s="11"/>
      <c r="ARR24" s="11"/>
      <c r="ARS24" s="11"/>
      <c r="ART24" s="11"/>
      <c r="ARU24" s="11"/>
      <c r="ARV24" s="11"/>
      <c r="ARW24" s="11"/>
      <c r="ARX24" s="11"/>
      <c r="ARY24" s="11"/>
      <c r="ARZ24" s="11"/>
      <c r="ASA24" s="11"/>
      <c r="ASB24" s="11"/>
      <c r="ASC24" s="11"/>
      <c r="ASD24" s="11"/>
      <c r="ASE24" s="11"/>
      <c r="ASF24" s="11"/>
      <c r="ASG24" s="11"/>
      <c r="ASH24" s="11"/>
      <c r="ASI24" s="11"/>
      <c r="ASJ24" s="11"/>
      <c r="ASK24" s="11"/>
      <c r="ASL24" s="11"/>
      <c r="ASM24" s="11"/>
      <c r="ASN24" s="11"/>
      <c r="ASO24" s="11"/>
      <c r="ASP24" s="11"/>
      <c r="ASQ24" s="11"/>
      <c r="ASR24" s="11"/>
      <c r="ASS24" s="11"/>
      <c r="AST24" s="11"/>
      <c r="ASU24" s="11"/>
      <c r="ASV24" s="11"/>
      <c r="ASW24" s="11"/>
      <c r="ASX24" s="11"/>
      <c r="ASY24" s="11"/>
      <c r="ASZ24" s="11"/>
      <c r="ATA24" s="11"/>
      <c r="ATB24" s="11"/>
      <c r="ATC24" s="11"/>
      <c r="ATD24" s="11"/>
      <c r="ATE24" s="11"/>
      <c r="ATF24" s="11"/>
      <c r="ATG24" s="11"/>
      <c r="ATH24" s="11"/>
      <c r="ATI24" s="11"/>
      <c r="ATJ24" s="11"/>
      <c r="ATK24" s="11"/>
      <c r="ATL24" s="11"/>
      <c r="ATM24" s="11"/>
      <c r="ATN24" s="11"/>
      <c r="ATO24" s="11"/>
      <c r="ATP24" s="11"/>
      <c r="ATQ24" s="11"/>
      <c r="ATR24" s="11"/>
      <c r="ATS24" s="11"/>
      <c r="ATT24" s="11"/>
      <c r="ATU24" s="11"/>
      <c r="ATV24" s="11"/>
      <c r="ATW24" s="11"/>
      <c r="ATX24" s="11"/>
      <c r="ATY24" s="11"/>
      <c r="ATZ24" s="11"/>
      <c r="AUA24" s="11"/>
      <c r="AUB24" s="11"/>
      <c r="AUC24" s="11"/>
      <c r="AUD24" s="11"/>
      <c r="AUE24" s="11"/>
      <c r="AUF24" s="11"/>
      <c r="AUG24" s="11"/>
      <c r="AUH24" s="11"/>
      <c r="AUI24" s="11"/>
      <c r="AUJ24" s="11"/>
      <c r="AUK24" s="11"/>
      <c r="AUL24" s="11"/>
      <c r="AUM24" s="11"/>
      <c r="AUN24" s="11"/>
      <c r="AUO24" s="11"/>
      <c r="AUP24" s="11"/>
      <c r="AUQ24" s="11"/>
      <c r="AUR24" s="11"/>
      <c r="AUS24" s="11"/>
      <c r="AUT24" s="11"/>
      <c r="AUU24" s="11"/>
      <c r="AUV24" s="11"/>
      <c r="AUW24" s="11"/>
      <c r="AUX24" s="11"/>
      <c r="AUY24" s="11"/>
      <c r="AUZ24" s="11"/>
      <c r="AVA24" s="11"/>
      <c r="AVB24" s="11"/>
      <c r="AVC24" s="11"/>
      <c r="AVD24" s="11"/>
      <c r="AVE24" s="11"/>
      <c r="AVF24" s="11"/>
      <c r="AVG24" s="11"/>
      <c r="AVH24" s="11"/>
      <c r="AVI24" s="11"/>
      <c r="AVJ24" s="11"/>
      <c r="AVK24" s="11"/>
      <c r="AVL24" s="11"/>
      <c r="AVM24" s="11"/>
      <c r="AVN24" s="11"/>
      <c r="AVO24" s="11"/>
      <c r="AVP24" s="11"/>
      <c r="AVQ24" s="11"/>
      <c r="AVR24" s="11"/>
      <c r="AVS24" s="11"/>
      <c r="AVT24" s="11"/>
      <c r="AVU24" s="11"/>
      <c r="AVV24" s="11"/>
      <c r="AVW24" s="11"/>
      <c r="AVX24" s="11"/>
      <c r="AVY24" s="11"/>
      <c r="AVZ24" s="11"/>
      <c r="AWA24" s="11"/>
      <c r="AWB24" s="11"/>
      <c r="AWC24" s="11"/>
      <c r="AWD24" s="11"/>
      <c r="AWE24" s="11"/>
      <c r="AWF24" s="11"/>
      <c r="AWG24" s="11"/>
      <c r="AWH24" s="11"/>
      <c r="AWI24" s="11"/>
      <c r="AWJ24" s="11"/>
      <c r="AWK24" s="11"/>
      <c r="AWL24" s="11"/>
      <c r="AWM24" s="11"/>
      <c r="AWN24" s="11"/>
      <c r="AWO24" s="11"/>
      <c r="AWP24" s="11"/>
      <c r="AWQ24" s="11"/>
      <c r="AWR24" s="11"/>
      <c r="AWS24" s="11"/>
      <c r="AWT24" s="11"/>
      <c r="AWU24" s="11"/>
      <c r="AWV24" s="11"/>
      <c r="AWW24" s="11"/>
      <c r="AWX24" s="11"/>
      <c r="AWY24" s="11"/>
      <c r="AWZ24" s="11"/>
      <c r="AXA24" s="11"/>
      <c r="AXB24" s="11"/>
      <c r="AXC24" s="11"/>
      <c r="AXD24" s="11"/>
      <c r="AXE24" s="11"/>
      <c r="AXF24" s="11"/>
      <c r="AXG24" s="11"/>
      <c r="AXH24" s="11"/>
      <c r="AXI24" s="11"/>
      <c r="AXJ24" s="11"/>
      <c r="AXK24" s="11"/>
      <c r="AXL24" s="11"/>
      <c r="AXM24" s="11"/>
      <c r="AXN24" s="11"/>
      <c r="AXO24" s="11"/>
      <c r="AXP24" s="11"/>
      <c r="AXQ24" s="11"/>
      <c r="AXR24" s="11"/>
      <c r="AXS24" s="11"/>
      <c r="AXT24" s="11"/>
      <c r="AXU24" s="11"/>
      <c r="AXV24" s="11"/>
      <c r="AXW24" s="11"/>
      <c r="AXX24" s="11"/>
      <c r="AXY24" s="11"/>
      <c r="AXZ24" s="11"/>
      <c r="AYA24" s="11"/>
      <c r="AYB24" s="11"/>
      <c r="AYC24" s="11"/>
      <c r="AYD24" s="11"/>
      <c r="AYE24" s="11"/>
      <c r="AYF24" s="11"/>
      <c r="AYG24" s="11"/>
      <c r="AYH24" s="11"/>
      <c r="AYI24" s="11"/>
      <c r="AYJ24" s="11"/>
      <c r="AYK24" s="11"/>
      <c r="AYL24" s="11"/>
      <c r="AYM24" s="11"/>
      <c r="AYN24" s="11"/>
      <c r="AYO24" s="11"/>
      <c r="AYP24" s="11"/>
      <c r="AYQ24" s="11"/>
      <c r="AYR24" s="11"/>
      <c r="AYS24" s="11"/>
      <c r="AYT24" s="11"/>
      <c r="AYU24" s="11"/>
      <c r="AYV24" s="11"/>
      <c r="AYW24" s="11"/>
      <c r="AYX24" s="11"/>
      <c r="AYY24" s="11"/>
      <c r="AYZ24" s="11"/>
      <c r="AZA24" s="11"/>
      <c r="AZB24" s="11"/>
      <c r="AZC24" s="11"/>
      <c r="AZD24" s="11"/>
      <c r="AZE24" s="11"/>
      <c r="AZF24" s="11"/>
      <c r="AZG24" s="11"/>
      <c r="AZH24" s="11"/>
      <c r="AZI24" s="11"/>
      <c r="AZJ24" s="11"/>
      <c r="AZK24" s="11"/>
      <c r="AZL24" s="11"/>
      <c r="AZM24" s="11"/>
      <c r="AZN24" s="11"/>
      <c r="AZO24" s="11"/>
      <c r="AZP24" s="11"/>
      <c r="AZQ24" s="11"/>
      <c r="AZR24" s="11"/>
      <c r="AZS24" s="11"/>
      <c r="AZT24" s="11"/>
      <c r="AZU24" s="11"/>
      <c r="AZV24" s="11"/>
      <c r="AZW24" s="11"/>
      <c r="AZX24" s="11"/>
      <c r="AZY24" s="11"/>
      <c r="AZZ24" s="11"/>
      <c r="BAA24" s="11"/>
      <c r="BAB24" s="11"/>
      <c r="BAC24" s="11"/>
      <c r="BAD24" s="11"/>
      <c r="BAE24" s="11"/>
      <c r="BAF24" s="11"/>
      <c r="BAG24" s="11"/>
      <c r="BAH24" s="11"/>
      <c r="BAI24" s="11"/>
      <c r="BAJ24" s="11"/>
      <c r="BAK24" s="11"/>
      <c r="BAL24" s="11"/>
      <c r="BAM24" s="11"/>
      <c r="BAN24" s="11"/>
      <c r="BAO24" s="11"/>
      <c r="BAP24" s="11"/>
      <c r="BAQ24" s="11"/>
      <c r="BAR24" s="11"/>
      <c r="BAS24" s="11"/>
      <c r="BAT24" s="11"/>
      <c r="BAU24" s="11"/>
      <c r="BAV24" s="11"/>
      <c r="BAW24" s="11"/>
      <c r="BAX24" s="11"/>
      <c r="BAY24" s="11"/>
      <c r="BAZ24" s="11"/>
      <c r="BBA24" s="11"/>
      <c r="BBB24" s="11"/>
      <c r="BBC24" s="11"/>
      <c r="BBD24" s="11"/>
      <c r="BBE24" s="11"/>
      <c r="BBF24" s="11"/>
      <c r="BBG24" s="11"/>
      <c r="BBH24" s="11"/>
      <c r="BBI24" s="11"/>
      <c r="BBJ24" s="11"/>
      <c r="BBK24" s="11"/>
      <c r="BBL24" s="11"/>
      <c r="BBM24" s="11"/>
      <c r="BBN24" s="11"/>
      <c r="BBO24" s="11"/>
      <c r="BBP24" s="11"/>
      <c r="BBQ24" s="11"/>
      <c r="BBR24" s="11"/>
      <c r="BBS24" s="11"/>
      <c r="BBT24" s="11"/>
      <c r="BBU24" s="11"/>
      <c r="BBV24" s="11"/>
      <c r="BBW24" s="11"/>
      <c r="BBX24" s="11"/>
      <c r="BBY24" s="11"/>
      <c r="BBZ24" s="11"/>
      <c r="BCA24" s="11"/>
      <c r="BCB24" s="11"/>
      <c r="BCC24" s="11"/>
      <c r="BCD24" s="11"/>
      <c r="BCE24" s="11"/>
      <c r="BCF24" s="11"/>
      <c r="BCG24" s="11"/>
      <c r="BCH24" s="11"/>
      <c r="BCI24" s="11"/>
      <c r="BCJ24" s="11"/>
      <c r="BCK24" s="11"/>
      <c r="BCL24" s="11"/>
      <c r="BCM24" s="11"/>
      <c r="BCN24" s="11"/>
      <c r="BCO24" s="11"/>
      <c r="BCP24" s="11"/>
      <c r="BCQ24" s="11"/>
      <c r="BCR24" s="11"/>
      <c r="BCS24" s="11"/>
      <c r="BCT24" s="11"/>
      <c r="BCU24" s="11"/>
      <c r="BCV24" s="11"/>
      <c r="BCW24" s="11"/>
      <c r="BCX24" s="11"/>
      <c r="BCY24" s="11"/>
      <c r="BCZ24" s="11"/>
      <c r="BDA24" s="11"/>
      <c r="BDB24" s="11"/>
      <c r="BDC24" s="11"/>
      <c r="BDD24" s="11"/>
      <c r="BDE24" s="11"/>
      <c r="BDF24" s="11"/>
      <c r="BDG24" s="11"/>
      <c r="BDH24" s="11"/>
      <c r="BDI24" s="11"/>
      <c r="BDJ24" s="11"/>
      <c r="BDK24" s="11"/>
      <c r="BDL24" s="11"/>
      <c r="BDM24" s="11"/>
      <c r="BDN24" s="11"/>
      <c r="BDO24" s="11"/>
      <c r="BDP24" s="11"/>
      <c r="BDQ24" s="11"/>
      <c r="BDR24" s="11"/>
      <c r="BDS24" s="11"/>
      <c r="BDT24" s="11"/>
      <c r="BDU24" s="11"/>
      <c r="BDV24" s="11"/>
      <c r="BDW24" s="11"/>
      <c r="BDX24" s="11"/>
      <c r="BDY24" s="11"/>
      <c r="BDZ24" s="11"/>
      <c r="BEA24" s="11"/>
      <c r="BEB24" s="11"/>
      <c r="BEC24" s="11"/>
      <c r="BED24" s="11"/>
      <c r="BEE24" s="11"/>
      <c r="BEF24" s="11"/>
      <c r="BEG24" s="11"/>
      <c r="BEH24" s="11"/>
      <c r="BEI24" s="11"/>
      <c r="BEJ24" s="11"/>
      <c r="BEK24" s="11"/>
      <c r="BEL24" s="11"/>
      <c r="BEM24" s="11"/>
      <c r="BEN24" s="11"/>
      <c r="BEO24" s="11"/>
      <c r="BEP24" s="11"/>
      <c r="BEQ24" s="11"/>
      <c r="BER24" s="11"/>
      <c r="BES24" s="11"/>
      <c r="BET24" s="11"/>
      <c r="BEU24" s="11"/>
      <c r="BEV24" s="11"/>
      <c r="BEW24" s="11"/>
      <c r="BEX24" s="11"/>
      <c r="BEY24" s="11"/>
      <c r="BEZ24" s="11"/>
      <c r="BFA24" s="11"/>
      <c r="BFB24" s="11"/>
      <c r="BFC24" s="11"/>
      <c r="BFD24" s="11"/>
      <c r="BFE24" s="11"/>
      <c r="BFF24" s="11"/>
      <c r="BFG24" s="11"/>
      <c r="BFH24" s="11"/>
      <c r="BFI24" s="11"/>
      <c r="BFJ24" s="11"/>
      <c r="BFK24" s="11"/>
      <c r="BFL24" s="11"/>
      <c r="BFM24" s="11"/>
      <c r="BFN24" s="11"/>
      <c r="BFO24" s="11"/>
      <c r="BFP24" s="11"/>
      <c r="BFQ24" s="11"/>
      <c r="BFR24" s="11"/>
      <c r="BFS24" s="11"/>
      <c r="BFT24" s="11"/>
      <c r="BFU24" s="11"/>
      <c r="BFV24" s="11"/>
      <c r="BFW24" s="11"/>
      <c r="BFX24" s="11"/>
      <c r="BFY24" s="11"/>
      <c r="BFZ24" s="11"/>
      <c r="BGA24" s="11"/>
      <c r="BGB24" s="11"/>
      <c r="BGC24" s="11"/>
      <c r="BGD24" s="11"/>
      <c r="BGE24" s="11"/>
      <c r="BGF24" s="11"/>
      <c r="BGG24" s="11"/>
      <c r="BGH24" s="11"/>
      <c r="BGI24" s="11"/>
      <c r="BGJ24" s="11"/>
      <c r="BGK24" s="11"/>
      <c r="BGL24" s="11"/>
      <c r="BGM24" s="11"/>
      <c r="BGN24" s="11"/>
      <c r="BGO24" s="11"/>
      <c r="BGP24" s="11"/>
      <c r="BGQ24" s="11"/>
      <c r="BGR24" s="11"/>
      <c r="BGS24" s="11"/>
      <c r="BGT24" s="11"/>
      <c r="BGU24" s="11"/>
      <c r="BGV24" s="11"/>
      <c r="BGW24" s="11"/>
      <c r="BGX24" s="11"/>
      <c r="BGY24" s="11"/>
      <c r="BGZ24" s="11"/>
      <c r="BHA24" s="11"/>
      <c r="BHB24" s="11"/>
      <c r="BHC24" s="11"/>
      <c r="BHD24" s="11"/>
      <c r="BHE24" s="11"/>
      <c r="BHF24" s="11"/>
      <c r="BHG24" s="11"/>
      <c r="BHH24" s="11"/>
      <c r="BHI24" s="11"/>
      <c r="BHJ24" s="11"/>
      <c r="BHK24" s="11"/>
      <c r="BHL24" s="11"/>
      <c r="BHM24" s="11"/>
      <c r="BHN24" s="11"/>
      <c r="BHO24" s="11"/>
      <c r="BHP24" s="11"/>
      <c r="BHQ24" s="11"/>
      <c r="BHR24" s="11"/>
      <c r="BHS24" s="11"/>
      <c r="BHT24" s="11"/>
      <c r="BHU24" s="11"/>
      <c r="BHV24" s="11"/>
      <c r="BHW24" s="11"/>
      <c r="BHX24" s="11"/>
      <c r="BHY24" s="11"/>
      <c r="BHZ24" s="11"/>
      <c r="BIA24" s="11"/>
      <c r="BIB24" s="11"/>
      <c r="BIC24" s="11"/>
      <c r="BID24" s="11"/>
      <c r="BIE24" s="11"/>
      <c r="BIF24" s="11"/>
      <c r="BIG24" s="11"/>
      <c r="BIH24" s="11"/>
      <c r="BII24" s="11"/>
      <c r="BIJ24" s="11"/>
      <c r="BIK24" s="11"/>
      <c r="BIL24" s="11"/>
      <c r="BIM24" s="11"/>
      <c r="BIN24" s="11"/>
      <c r="BIO24" s="11"/>
      <c r="BIP24" s="11"/>
      <c r="BIQ24" s="11"/>
      <c r="BIR24" s="11"/>
      <c r="BIS24" s="11"/>
      <c r="BIT24" s="11"/>
      <c r="BIU24" s="11"/>
      <c r="BIV24" s="11"/>
      <c r="BIW24" s="11"/>
      <c r="BIX24" s="11"/>
      <c r="BIY24" s="11"/>
      <c r="BIZ24" s="11"/>
      <c r="BJA24" s="11"/>
      <c r="BJB24" s="11"/>
      <c r="BJC24" s="11"/>
      <c r="BJD24" s="11"/>
      <c r="BJE24" s="11"/>
      <c r="BJF24" s="11"/>
      <c r="BJG24" s="11"/>
      <c r="BJH24" s="11"/>
      <c r="BJI24" s="11"/>
      <c r="BJJ24" s="11"/>
      <c r="BJK24" s="11"/>
      <c r="BJL24" s="11"/>
      <c r="BJM24" s="11"/>
      <c r="BJN24" s="11"/>
      <c r="BJO24" s="11"/>
      <c r="BJP24" s="11"/>
      <c r="BJQ24" s="11"/>
      <c r="BJR24" s="11"/>
      <c r="BJS24" s="11"/>
      <c r="BJT24" s="11"/>
      <c r="BJU24" s="11"/>
      <c r="BJV24" s="11"/>
      <c r="BJW24" s="11"/>
      <c r="BJX24" s="11"/>
      <c r="BJY24" s="11"/>
      <c r="BJZ24" s="11"/>
      <c r="BKA24" s="11"/>
      <c r="BKB24" s="11"/>
      <c r="BKC24" s="11"/>
      <c r="BKD24" s="11"/>
      <c r="BKE24" s="11"/>
      <c r="BKF24" s="11"/>
      <c r="BKG24" s="11"/>
      <c r="BKH24" s="11"/>
      <c r="BKI24" s="11"/>
      <c r="BKJ24" s="11"/>
      <c r="BKK24" s="11"/>
      <c r="BKL24" s="11"/>
      <c r="BKM24" s="11"/>
      <c r="BKN24" s="11"/>
      <c r="BKO24" s="11"/>
      <c r="BKP24" s="11"/>
      <c r="BKQ24" s="11"/>
      <c r="BKR24" s="11"/>
      <c r="BKS24" s="11"/>
      <c r="BKT24" s="11"/>
      <c r="BKU24" s="11"/>
      <c r="BKV24" s="11"/>
      <c r="BKW24" s="11"/>
      <c r="BKX24" s="11"/>
      <c r="BKY24" s="11"/>
      <c r="BKZ24" s="11"/>
      <c r="BLA24" s="11"/>
      <c r="BLB24" s="11"/>
      <c r="BLC24" s="11"/>
      <c r="BLD24" s="11"/>
      <c r="BLE24" s="11"/>
      <c r="BLF24" s="11"/>
      <c r="BLG24" s="11"/>
      <c r="BLH24" s="11"/>
      <c r="BLI24" s="11"/>
      <c r="BLJ24" s="11"/>
      <c r="BLK24" s="11"/>
      <c r="BLL24" s="11"/>
      <c r="BLM24" s="11"/>
      <c r="BLN24" s="11"/>
      <c r="BLO24" s="11"/>
      <c r="BLP24" s="11"/>
      <c r="BLQ24" s="11"/>
      <c r="BLR24" s="11"/>
      <c r="BLS24" s="11"/>
      <c r="BLT24" s="11"/>
      <c r="BLU24" s="11"/>
      <c r="BLV24" s="11"/>
      <c r="BLW24" s="11"/>
      <c r="BLX24" s="11"/>
      <c r="BLY24" s="11"/>
      <c r="BLZ24" s="11"/>
      <c r="BMA24" s="11"/>
      <c r="BMB24" s="11"/>
      <c r="BMC24" s="11"/>
      <c r="BMD24" s="11"/>
      <c r="BME24" s="11"/>
      <c r="BMF24" s="11"/>
      <c r="BMG24" s="11"/>
      <c r="BMH24" s="11"/>
      <c r="BMI24" s="11"/>
      <c r="BMJ24" s="11"/>
      <c r="BMK24" s="11"/>
      <c r="BML24" s="11"/>
      <c r="BMM24" s="11"/>
      <c r="BMN24" s="11"/>
      <c r="BMO24" s="11"/>
      <c r="BMP24" s="11"/>
      <c r="BMQ24" s="11"/>
      <c r="BMR24" s="11"/>
      <c r="BMS24" s="11"/>
      <c r="BMT24" s="11"/>
      <c r="BMU24" s="11"/>
      <c r="BMV24" s="11"/>
      <c r="BMW24" s="11"/>
      <c r="BMX24" s="11"/>
      <c r="BMY24" s="11"/>
      <c r="BMZ24" s="11"/>
      <c r="BNA24" s="11"/>
      <c r="BNB24" s="11"/>
      <c r="BNC24" s="11"/>
      <c r="BND24" s="11"/>
      <c r="BNE24" s="11"/>
      <c r="BNF24" s="11"/>
      <c r="BNG24" s="11"/>
      <c r="BNH24" s="11"/>
      <c r="BNI24" s="11"/>
      <c r="BNJ24" s="11"/>
      <c r="BNK24" s="11"/>
      <c r="BNL24" s="11"/>
      <c r="BNM24" s="11"/>
      <c r="BNN24" s="11"/>
      <c r="BNO24" s="11"/>
      <c r="BNP24" s="11"/>
      <c r="BNQ24" s="11"/>
      <c r="BNR24" s="11"/>
      <c r="BNS24" s="11"/>
      <c r="BNT24" s="11"/>
      <c r="BNU24" s="11"/>
      <c r="BNV24" s="11"/>
      <c r="BNW24" s="11"/>
      <c r="BNX24" s="11"/>
      <c r="BNY24" s="11"/>
      <c r="BNZ24" s="11"/>
      <c r="BOA24" s="11"/>
      <c r="BOB24" s="11"/>
      <c r="BOC24" s="11"/>
      <c r="BOD24" s="11"/>
      <c r="BOE24" s="11"/>
      <c r="BOF24" s="11"/>
      <c r="BOG24" s="11"/>
      <c r="BOH24" s="11"/>
      <c r="BOI24" s="11"/>
      <c r="BOJ24" s="11"/>
      <c r="BOK24" s="11"/>
      <c r="BOL24" s="11"/>
      <c r="BOM24" s="11"/>
      <c r="BON24" s="11"/>
      <c r="BOO24" s="11"/>
      <c r="BOP24" s="11"/>
      <c r="BOQ24" s="11"/>
      <c r="BOR24" s="11"/>
      <c r="BOS24" s="11"/>
      <c r="BOT24" s="11"/>
      <c r="BOU24" s="11"/>
      <c r="BOV24" s="11"/>
      <c r="BOW24" s="11"/>
      <c r="BOX24" s="11"/>
      <c r="BOY24" s="11"/>
      <c r="BOZ24" s="11"/>
      <c r="BPA24" s="11"/>
      <c r="BPB24" s="11"/>
      <c r="BPC24" s="11"/>
      <c r="BPD24" s="11"/>
      <c r="BPE24" s="11"/>
      <c r="BPF24" s="11"/>
      <c r="BPG24" s="11"/>
      <c r="BPH24" s="11"/>
      <c r="BPI24" s="11"/>
      <c r="BPJ24" s="11"/>
      <c r="BPK24" s="11"/>
      <c r="BPL24" s="11"/>
      <c r="BPM24" s="11"/>
      <c r="BPN24" s="11"/>
      <c r="BPO24" s="11"/>
      <c r="BPP24" s="11"/>
      <c r="BPQ24" s="11"/>
      <c r="BPR24" s="11"/>
      <c r="BPS24" s="11"/>
      <c r="BPT24" s="11"/>
      <c r="BPU24" s="11"/>
      <c r="BPV24" s="11"/>
      <c r="BPW24" s="11"/>
      <c r="BPX24" s="11"/>
      <c r="BPY24" s="11"/>
      <c r="BPZ24" s="11"/>
      <c r="BQA24" s="11"/>
      <c r="BQB24" s="11"/>
      <c r="BQC24" s="11"/>
      <c r="BQD24" s="11"/>
      <c r="BQE24" s="11"/>
      <c r="BQF24" s="11"/>
      <c r="BQG24" s="11"/>
      <c r="BQH24" s="11"/>
      <c r="BQI24" s="11"/>
      <c r="BQJ24" s="11"/>
      <c r="BQK24" s="11"/>
      <c r="BQL24" s="11"/>
      <c r="BQM24" s="11"/>
      <c r="BQN24" s="11"/>
      <c r="BQO24" s="11"/>
      <c r="BQP24" s="11"/>
      <c r="BQQ24" s="11"/>
      <c r="BQR24" s="11"/>
      <c r="BQS24" s="11"/>
      <c r="BQT24" s="11"/>
      <c r="BQU24" s="11"/>
      <c r="BQV24" s="11"/>
      <c r="BQW24" s="11"/>
      <c r="BQX24" s="11"/>
      <c r="BQY24" s="11"/>
      <c r="BQZ24" s="11"/>
      <c r="BRA24" s="11"/>
      <c r="BRB24" s="11"/>
      <c r="BRC24" s="11"/>
      <c r="BRD24" s="11"/>
      <c r="BRE24" s="11"/>
      <c r="BRF24" s="11"/>
      <c r="BRG24" s="11"/>
      <c r="BRH24" s="11"/>
      <c r="BRI24" s="11"/>
      <c r="BRJ24" s="11"/>
      <c r="BRK24" s="11"/>
      <c r="BRL24" s="11"/>
      <c r="BRM24" s="11"/>
      <c r="BRN24" s="11"/>
      <c r="BRO24" s="11"/>
      <c r="BRP24" s="11"/>
      <c r="BRQ24" s="11"/>
      <c r="BRR24" s="11"/>
      <c r="BRS24" s="11"/>
      <c r="BRT24" s="11"/>
      <c r="BRU24" s="11"/>
      <c r="BRV24" s="11"/>
      <c r="BRW24" s="11"/>
      <c r="BRX24" s="11"/>
      <c r="BRY24" s="11"/>
      <c r="BRZ24" s="11"/>
      <c r="BSA24" s="11"/>
      <c r="BSB24" s="11"/>
      <c r="BSC24" s="11"/>
      <c r="BSD24" s="11"/>
      <c r="BSE24" s="11"/>
      <c r="BSF24" s="11"/>
      <c r="BSG24" s="11"/>
      <c r="BSH24" s="11"/>
      <c r="BSI24" s="11"/>
      <c r="BSJ24" s="11"/>
      <c r="BSK24" s="11"/>
      <c r="BSL24" s="11"/>
      <c r="BSM24" s="11"/>
      <c r="BSN24" s="11"/>
      <c r="BSO24" s="11"/>
      <c r="BSP24" s="11"/>
      <c r="BSQ24" s="11"/>
      <c r="BSR24" s="11"/>
      <c r="BSS24" s="11"/>
      <c r="BST24" s="11"/>
      <c r="BSU24" s="11"/>
      <c r="BSV24" s="11"/>
      <c r="BSW24" s="11"/>
      <c r="BSX24" s="11"/>
      <c r="BSY24" s="11"/>
      <c r="BSZ24" s="11"/>
      <c r="BTA24" s="11"/>
      <c r="BTB24" s="11"/>
      <c r="BTC24" s="11"/>
      <c r="BTD24" s="11"/>
      <c r="BTE24" s="11"/>
      <c r="BTF24" s="11"/>
      <c r="BTG24" s="11"/>
      <c r="BTH24" s="11"/>
      <c r="BTI24" s="11"/>
      <c r="BTJ24" s="11"/>
      <c r="BTK24" s="11"/>
      <c r="BTL24" s="11"/>
      <c r="BTM24" s="11"/>
      <c r="BTN24" s="11"/>
      <c r="BTO24" s="11"/>
      <c r="BTP24" s="11"/>
      <c r="BTQ24" s="11"/>
      <c r="BTR24" s="11"/>
      <c r="BTS24" s="11"/>
      <c r="BTT24" s="11"/>
      <c r="BTU24" s="11"/>
      <c r="BTV24" s="11"/>
      <c r="BTW24" s="11"/>
      <c r="BTX24" s="11"/>
      <c r="BTY24" s="11"/>
      <c r="BTZ24" s="11"/>
      <c r="BUA24" s="11"/>
      <c r="BUB24" s="11"/>
      <c r="BUC24" s="11"/>
      <c r="BUD24" s="11"/>
      <c r="BUE24" s="11"/>
      <c r="BUF24" s="11"/>
      <c r="BUG24" s="11"/>
      <c r="BUH24" s="11"/>
      <c r="BUI24" s="11"/>
      <c r="BUJ24" s="11"/>
      <c r="BUK24" s="11"/>
      <c r="BUL24" s="11"/>
      <c r="BUM24" s="11"/>
      <c r="BUN24" s="11"/>
      <c r="BUO24" s="11"/>
      <c r="BUP24" s="11"/>
      <c r="BUQ24" s="11"/>
      <c r="BUR24" s="11"/>
      <c r="BUS24" s="11"/>
      <c r="BUT24" s="11"/>
      <c r="BUU24" s="11"/>
      <c r="BUV24" s="11"/>
      <c r="BUW24" s="11"/>
      <c r="BUX24" s="11"/>
      <c r="BUY24" s="11"/>
      <c r="BUZ24" s="11"/>
      <c r="BVA24" s="11"/>
      <c r="BVB24" s="11"/>
      <c r="BVC24" s="11"/>
      <c r="BVD24" s="11"/>
      <c r="BVE24" s="11"/>
      <c r="BVF24" s="11"/>
      <c r="BVG24" s="11"/>
      <c r="BVH24" s="11"/>
      <c r="BVI24" s="11"/>
      <c r="BVJ24" s="11"/>
      <c r="BVK24" s="11"/>
      <c r="BVL24" s="11"/>
      <c r="BVM24" s="11"/>
      <c r="BVN24" s="11"/>
      <c r="BVO24" s="11"/>
      <c r="BVP24" s="11"/>
      <c r="BVQ24" s="11"/>
      <c r="BVR24" s="11"/>
      <c r="BVS24" s="11"/>
      <c r="BVT24" s="11"/>
      <c r="BVU24" s="11"/>
      <c r="BVV24" s="11"/>
      <c r="BVW24" s="11"/>
      <c r="BVX24" s="11"/>
      <c r="BVY24" s="11"/>
      <c r="BVZ24" s="11"/>
      <c r="BWA24" s="11"/>
      <c r="BWB24" s="11"/>
      <c r="BWC24" s="11"/>
      <c r="BWD24" s="11"/>
      <c r="BWE24" s="11"/>
      <c r="BWF24" s="11"/>
      <c r="BWG24" s="11"/>
      <c r="BWH24" s="11"/>
      <c r="BWI24" s="11"/>
      <c r="BWJ24" s="11"/>
      <c r="BWK24" s="11"/>
      <c r="BWL24" s="11"/>
      <c r="BWM24" s="11"/>
      <c r="BWN24" s="11"/>
      <c r="BWO24" s="11"/>
      <c r="BWP24" s="11"/>
      <c r="BWQ24" s="11"/>
      <c r="BWR24" s="11"/>
      <c r="BWS24" s="11"/>
      <c r="BWT24" s="11"/>
      <c r="BWU24" s="11"/>
      <c r="BWV24" s="11"/>
      <c r="BWW24" s="11"/>
      <c r="BWX24" s="11"/>
      <c r="BWY24" s="11"/>
      <c r="BWZ24" s="11"/>
      <c r="BXA24" s="11"/>
      <c r="BXB24" s="11"/>
      <c r="BXC24" s="11"/>
      <c r="BXD24" s="11"/>
      <c r="BXE24" s="11"/>
      <c r="BXF24" s="11"/>
      <c r="BXG24" s="11"/>
      <c r="BXH24" s="11"/>
      <c r="BXI24" s="11"/>
      <c r="BXJ24" s="11"/>
      <c r="BXK24" s="11"/>
      <c r="BXL24" s="11"/>
      <c r="BXM24" s="11"/>
      <c r="BXN24" s="11"/>
      <c r="BXO24" s="11"/>
      <c r="BXP24" s="11"/>
      <c r="BXQ24" s="11"/>
      <c r="BXR24" s="11"/>
      <c r="BXS24" s="11"/>
      <c r="BXT24" s="11"/>
      <c r="BXU24" s="11"/>
      <c r="BXV24" s="11"/>
      <c r="BXW24" s="11"/>
      <c r="BXX24" s="11"/>
      <c r="BXY24" s="11"/>
      <c r="BXZ24" s="11"/>
      <c r="BYA24" s="11"/>
      <c r="BYB24" s="11"/>
      <c r="BYC24" s="11"/>
      <c r="BYD24" s="11"/>
      <c r="BYE24" s="11"/>
      <c r="BYF24" s="11"/>
      <c r="BYG24" s="11"/>
      <c r="BYH24" s="11"/>
      <c r="BYI24" s="11"/>
      <c r="BYJ24" s="11"/>
      <c r="BYK24" s="11"/>
      <c r="BYL24" s="11"/>
      <c r="BYM24" s="11"/>
      <c r="BYN24" s="11"/>
      <c r="BYO24" s="11"/>
      <c r="BYP24" s="11"/>
      <c r="BYQ24" s="11"/>
      <c r="BYR24" s="11"/>
      <c r="BYS24" s="11"/>
      <c r="BYT24" s="11"/>
      <c r="BYU24" s="11"/>
      <c r="BYV24" s="11"/>
      <c r="BYW24" s="11"/>
      <c r="BYX24" s="11"/>
      <c r="BYY24" s="11"/>
      <c r="BYZ24" s="11"/>
      <c r="BZA24" s="11"/>
      <c r="BZB24" s="11"/>
      <c r="BZC24" s="11"/>
      <c r="BZD24" s="11"/>
      <c r="BZE24" s="11"/>
      <c r="BZF24" s="11"/>
      <c r="BZG24" s="11"/>
      <c r="BZH24" s="11"/>
      <c r="BZI24" s="11"/>
      <c r="BZJ24" s="11"/>
      <c r="BZK24" s="11"/>
      <c r="BZL24" s="11"/>
      <c r="BZM24" s="11"/>
      <c r="BZN24" s="11"/>
      <c r="BZO24" s="11"/>
      <c r="BZP24" s="11"/>
      <c r="BZQ24" s="11"/>
      <c r="BZR24" s="11"/>
      <c r="BZS24" s="11"/>
      <c r="BZT24" s="11"/>
      <c r="BZU24" s="11"/>
      <c r="BZV24" s="11"/>
      <c r="BZW24" s="11"/>
      <c r="BZX24" s="11"/>
      <c r="BZY24" s="11"/>
      <c r="BZZ24" s="11"/>
      <c r="CAA24" s="11"/>
      <c r="CAB24" s="11"/>
      <c r="CAC24" s="11"/>
      <c r="CAD24" s="11"/>
      <c r="CAE24" s="11"/>
      <c r="CAF24" s="11"/>
      <c r="CAG24" s="11"/>
      <c r="CAH24" s="11"/>
      <c r="CAI24" s="11"/>
      <c r="CAJ24" s="11"/>
      <c r="CAK24" s="11"/>
      <c r="CAL24" s="11"/>
      <c r="CAM24" s="11"/>
      <c r="CAN24" s="11"/>
      <c r="CAO24" s="11"/>
      <c r="CAP24" s="11"/>
      <c r="CAQ24" s="11"/>
      <c r="CAR24" s="11"/>
      <c r="CAS24" s="11"/>
      <c r="CAT24" s="11"/>
      <c r="CAU24" s="11"/>
      <c r="CAV24" s="11"/>
      <c r="CAW24" s="11"/>
      <c r="CAX24" s="11"/>
      <c r="CAY24" s="11"/>
      <c r="CAZ24" s="11"/>
      <c r="CBA24" s="11"/>
      <c r="CBB24" s="11"/>
      <c r="CBC24" s="11"/>
      <c r="CBD24" s="11"/>
      <c r="CBE24" s="11"/>
      <c r="CBF24" s="11"/>
      <c r="CBG24" s="11"/>
      <c r="CBH24" s="11"/>
      <c r="CBI24" s="11"/>
      <c r="CBJ24" s="11"/>
      <c r="CBK24" s="11"/>
      <c r="CBL24" s="11"/>
      <c r="CBM24" s="11"/>
      <c r="CBN24" s="11"/>
      <c r="CBO24" s="11"/>
      <c r="CBP24" s="11"/>
      <c r="CBQ24" s="11"/>
      <c r="CBR24" s="11"/>
      <c r="CBS24" s="11"/>
      <c r="CBT24" s="11"/>
      <c r="CBU24" s="11"/>
      <c r="CBV24" s="11"/>
      <c r="CBW24" s="11"/>
      <c r="CBX24" s="11"/>
      <c r="CBY24" s="11"/>
      <c r="CBZ24" s="11"/>
      <c r="CCA24" s="11"/>
      <c r="CCB24" s="11"/>
      <c r="CCC24" s="11"/>
      <c r="CCD24" s="11"/>
      <c r="CCE24" s="11"/>
      <c r="CCF24" s="11"/>
      <c r="CCG24" s="11"/>
      <c r="CCH24" s="11"/>
      <c r="CCI24" s="11"/>
      <c r="CCJ24" s="11"/>
      <c r="CCK24" s="11"/>
      <c r="CCL24" s="11"/>
      <c r="CCM24" s="11"/>
      <c r="CCN24" s="11"/>
      <c r="CCO24" s="11"/>
      <c r="CCP24" s="11"/>
      <c r="CCQ24" s="11"/>
      <c r="CCR24" s="11"/>
      <c r="CCS24" s="11"/>
      <c r="CCT24" s="11"/>
      <c r="CCU24" s="11"/>
      <c r="CCV24" s="11"/>
      <c r="CCW24" s="11"/>
      <c r="CCX24" s="11"/>
      <c r="CCY24" s="11"/>
      <c r="CCZ24" s="11"/>
      <c r="CDA24" s="11"/>
      <c r="CDB24" s="11"/>
      <c r="CDC24" s="11"/>
      <c r="CDD24" s="11"/>
      <c r="CDE24" s="11"/>
      <c r="CDF24" s="11"/>
      <c r="CDG24" s="11"/>
      <c r="CDH24" s="11"/>
      <c r="CDI24" s="11"/>
      <c r="CDJ24" s="11"/>
      <c r="CDK24" s="11"/>
      <c r="CDL24" s="11"/>
      <c r="CDM24" s="11"/>
      <c r="CDN24" s="11"/>
      <c r="CDO24" s="11"/>
      <c r="CDP24" s="11"/>
      <c r="CDQ24" s="11"/>
      <c r="CDR24" s="11"/>
      <c r="CDS24" s="11"/>
      <c r="CDT24" s="11"/>
      <c r="CDU24" s="11"/>
      <c r="CDV24" s="11"/>
      <c r="CDW24" s="11"/>
      <c r="CDX24" s="11"/>
      <c r="CDY24" s="11"/>
      <c r="CDZ24" s="11"/>
      <c r="CEA24" s="11"/>
      <c r="CEB24" s="11"/>
      <c r="CEC24" s="11"/>
      <c r="CED24" s="11"/>
      <c r="CEE24" s="11"/>
      <c r="CEF24" s="11"/>
      <c r="CEG24" s="11"/>
      <c r="CEH24" s="11"/>
      <c r="CEI24" s="11"/>
      <c r="CEJ24" s="11"/>
      <c r="CEK24" s="11"/>
      <c r="CEL24" s="11"/>
      <c r="CEM24" s="11"/>
      <c r="CEN24" s="11"/>
      <c r="CEO24" s="11"/>
      <c r="CEP24" s="11"/>
      <c r="CEQ24" s="11"/>
      <c r="CER24" s="11"/>
      <c r="CES24" s="11"/>
      <c r="CET24" s="11"/>
      <c r="CEU24" s="11"/>
      <c r="CEV24" s="11"/>
      <c r="CEW24" s="11"/>
      <c r="CEX24" s="11"/>
      <c r="CEY24" s="11"/>
      <c r="CEZ24" s="11"/>
      <c r="CFA24" s="11"/>
      <c r="CFB24" s="11"/>
      <c r="CFC24" s="11"/>
      <c r="CFD24" s="11"/>
      <c r="CFE24" s="11"/>
      <c r="CFF24" s="11"/>
      <c r="CFG24" s="11"/>
      <c r="CFH24" s="11"/>
      <c r="CFI24" s="11"/>
      <c r="CFJ24" s="11"/>
      <c r="CFK24" s="11"/>
      <c r="CFL24" s="11"/>
      <c r="CFM24" s="11"/>
      <c r="CFN24" s="11"/>
      <c r="CFO24" s="11"/>
      <c r="CFP24" s="11"/>
      <c r="CFQ24" s="11"/>
      <c r="CFR24" s="11"/>
      <c r="CFS24" s="11"/>
      <c r="CFT24" s="11"/>
      <c r="CFU24" s="11"/>
      <c r="CFV24" s="11"/>
      <c r="CFW24" s="11"/>
      <c r="CFX24" s="11"/>
      <c r="CFY24" s="11"/>
      <c r="CFZ24" s="11"/>
      <c r="CGA24" s="11"/>
      <c r="CGB24" s="11"/>
      <c r="CGC24" s="11"/>
      <c r="CGD24" s="11"/>
      <c r="CGE24" s="11"/>
      <c r="CGF24" s="11"/>
      <c r="CGG24" s="11"/>
      <c r="CGH24" s="11"/>
      <c r="CGI24" s="11"/>
      <c r="CGJ24" s="11"/>
      <c r="CGK24" s="11"/>
      <c r="CGL24" s="11"/>
      <c r="CGM24" s="11"/>
      <c r="CGN24" s="11"/>
      <c r="CGO24" s="11"/>
      <c r="CGP24" s="11"/>
      <c r="CGQ24" s="11"/>
      <c r="CGR24" s="11"/>
      <c r="CGS24" s="11"/>
      <c r="CGT24" s="11"/>
      <c r="CGU24" s="11"/>
      <c r="CGV24" s="11"/>
      <c r="CGW24" s="11"/>
      <c r="CGX24" s="11"/>
      <c r="CGY24" s="11"/>
      <c r="CGZ24" s="11"/>
      <c r="CHA24" s="11"/>
      <c r="CHB24" s="11"/>
      <c r="CHC24" s="11"/>
      <c r="CHD24" s="11"/>
      <c r="CHE24" s="11"/>
      <c r="CHF24" s="11"/>
      <c r="CHG24" s="11"/>
      <c r="CHH24" s="11"/>
      <c r="CHI24" s="11"/>
      <c r="CHJ24" s="11"/>
      <c r="CHK24" s="11"/>
      <c r="CHL24" s="11"/>
      <c r="CHM24" s="11"/>
      <c r="CHN24" s="11"/>
      <c r="CHO24" s="11"/>
      <c r="CHP24" s="11"/>
      <c r="CHQ24" s="11"/>
      <c r="CHR24" s="11"/>
      <c r="CHS24" s="11"/>
      <c r="CHT24" s="11"/>
      <c r="CHU24" s="11"/>
      <c r="CHV24" s="11"/>
      <c r="CHW24" s="11"/>
      <c r="CHX24" s="11"/>
      <c r="CHY24" s="11"/>
      <c r="CHZ24" s="11"/>
      <c r="CIA24" s="11"/>
      <c r="CIB24" s="11"/>
      <c r="CIC24" s="11"/>
      <c r="CID24" s="11"/>
      <c r="CIE24" s="11"/>
      <c r="CIF24" s="11"/>
      <c r="CIG24" s="11"/>
      <c r="CIH24" s="11"/>
      <c r="CII24" s="11"/>
      <c r="CIJ24" s="11"/>
      <c r="CIK24" s="11"/>
      <c r="CIL24" s="11"/>
      <c r="CIM24" s="11"/>
      <c r="CIN24" s="11"/>
      <c r="CIO24" s="11"/>
      <c r="CIP24" s="11"/>
      <c r="CIQ24" s="11"/>
      <c r="CIR24" s="11"/>
      <c r="CIS24" s="11"/>
      <c r="CIT24" s="11"/>
      <c r="CIU24" s="11"/>
      <c r="CIV24" s="11"/>
      <c r="CIW24" s="11"/>
      <c r="CIX24" s="11"/>
      <c r="CIY24" s="11"/>
      <c r="CIZ24" s="11"/>
      <c r="CJA24" s="11"/>
      <c r="CJB24" s="11"/>
      <c r="CJC24" s="11"/>
      <c r="CJD24" s="11"/>
      <c r="CJE24" s="11"/>
      <c r="CJF24" s="11"/>
      <c r="CJG24" s="11"/>
      <c r="CJH24" s="11"/>
      <c r="CJI24" s="11"/>
      <c r="CJJ24" s="11"/>
      <c r="CJK24" s="11"/>
      <c r="CJL24" s="11"/>
      <c r="CJM24" s="11"/>
      <c r="CJN24" s="11"/>
      <c r="CJO24" s="11"/>
      <c r="CJP24" s="11"/>
      <c r="CJQ24" s="11"/>
      <c r="CJR24" s="11"/>
      <c r="CJS24" s="11"/>
      <c r="CJT24" s="11"/>
      <c r="CJU24" s="11"/>
      <c r="CJV24" s="11"/>
      <c r="CJW24" s="11"/>
      <c r="CJX24" s="11"/>
      <c r="CJY24" s="11"/>
      <c r="CJZ24" s="11"/>
      <c r="CKA24" s="11"/>
      <c r="CKB24" s="11"/>
      <c r="CKC24" s="11"/>
      <c r="CKD24" s="11"/>
      <c r="CKE24" s="11"/>
      <c r="CKF24" s="11"/>
      <c r="CKG24" s="11"/>
      <c r="CKH24" s="11"/>
      <c r="CKI24" s="11"/>
      <c r="CKJ24" s="11"/>
      <c r="CKK24" s="11"/>
      <c r="CKL24" s="11"/>
      <c r="CKM24" s="11"/>
      <c r="CKN24" s="11"/>
      <c r="CKO24" s="11"/>
      <c r="CKP24" s="11"/>
      <c r="CKQ24" s="11"/>
      <c r="CKR24" s="11"/>
      <c r="CKS24" s="11"/>
      <c r="CKT24" s="11"/>
      <c r="CKU24" s="11"/>
      <c r="CKV24" s="11"/>
      <c r="CKW24" s="11"/>
      <c r="CKX24" s="11"/>
      <c r="CKY24" s="11"/>
      <c r="CKZ24" s="11"/>
      <c r="CLA24" s="11"/>
      <c r="CLB24" s="11"/>
      <c r="CLC24" s="11"/>
      <c r="CLD24" s="11"/>
      <c r="CLE24" s="11"/>
      <c r="CLF24" s="11"/>
      <c r="CLG24" s="11"/>
      <c r="CLH24" s="11"/>
      <c r="CLI24" s="11"/>
      <c r="CLJ24" s="11"/>
      <c r="CLK24" s="11"/>
      <c r="CLL24" s="11"/>
      <c r="CLM24" s="11"/>
      <c r="CLN24" s="11"/>
      <c r="CLO24" s="11"/>
      <c r="CLP24" s="11"/>
      <c r="CLQ24" s="11"/>
      <c r="CLR24" s="11"/>
      <c r="CLS24" s="11"/>
      <c r="CLT24" s="11"/>
      <c r="CLU24" s="11"/>
      <c r="CLV24" s="11"/>
      <c r="CLW24" s="11"/>
      <c r="CLX24" s="11"/>
      <c r="CLY24" s="11"/>
      <c r="CLZ24" s="11"/>
      <c r="CMA24" s="11"/>
      <c r="CMB24" s="11"/>
      <c r="CMC24" s="11"/>
      <c r="CMD24" s="11"/>
      <c r="CME24" s="11"/>
      <c r="CMF24" s="11"/>
      <c r="CMG24" s="11"/>
      <c r="CMH24" s="11"/>
      <c r="CMI24" s="11"/>
      <c r="CMJ24" s="11"/>
      <c r="CMK24" s="11"/>
      <c r="CML24" s="11"/>
      <c r="CMM24" s="11"/>
      <c r="CMN24" s="11"/>
      <c r="CMO24" s="11"/>
      <c r="CMP24" s="11"/>
      <c r="CMQ24" s="11"/>
      <c r="CMR24" s="11"/>
      <c r="CMS24" s="11"/>
      <c r="CMT24" s="11"/>
      <c r="CMU24" s="11"/>
      <c r="CMV24" s="11"/>
      <c r="CMW24" s="11"/>
      <c r="CMX24" s="11"/>
      <c r="CMY24" s="11"/>
      <c r="CMZ24" s="11"/>
      <c r="CNA24" s="11"/>
      <c r="CNB24" s="11"/>
      <c r="CNC24" s="11"/>
      <c r="CND24" s="11"/>
      <c r="CNE24" s="11"/>
      <c r="CNF24" s="11"/>
      <c r="CNG24" s="11"/>
      <c r="CNH24" s="11"/>
      <c r="CNI24" s="11"/>
      <c r="CNJ24" s="11"/>
      <c r="CNK24" s="11"/>
      <c r="CNL24" s="11"/>
      <c r="CNM24" s="11"/>
      <c r="CNN24" s="11"/>
      <c r="CNO24" s="11"/>
      <c r="CNP24" s="11"/>
      <c r="CNQ24" s="11"/>
      <c r="CNR24" s="11"/>
      <c r="CNS24" s="11"/>
      <c r="CNT24" s="11"/>
      <c r="CNU24" s="11"/>
      <c r="CNV24" s="11"/>
      <c r="CNW24" s="11"/>
      <c r="CNX24" s="11"/>
      <c r="CNY24" s="11"/>
      <c r="CNZ24" s="11"/>
      <c r="COA24" s="11"/>
      <c r="COB24" s="11"/>
      <c r="COC24" s="11"/>
      <c r="COD24" s="11"/>
      <c r="COE24" s="11"/>
      <c r="COF24" s="11"/>
      <c r="COG24" s="11"/>
      <c r="COH24" s="11"/>
      <c r="COI24" s="11"/>
      <c r="COJ24" s="11"/>
      <c r="COK24" s="11"/>
      <c r="COL24" s="11"/>
      <c r="COM24" s="11"/>
      <c r="CON24" s="11"/>
      <c r="COO24" s="11"/>
      <c r="COP24" s="11"/>
      <c r="COQ24" s="11"/>
      <c r="COR24" s="11"/>
      <c r="COS24" s="11"/>
      <c r="COT24" s="11"/>
      <c r="COU24" s="11"/>
      <c r="COV24" s="11"/>
      <c r="COW24" s="11"/>
      <c r="COX24" s="11"/>
      <c r="COY24" s="11"/>
      <c r="COZ24" s="11"/>
      <c r="CPA24" s="11"/>
      <c r="CPB24" s="11"/>
      <c r="CPC24" s="11"/>
      <c r="CPD24" s="11"/>
      <c r="CPE24" s="11"/>
      <c r="CPF24" s="11"/>
      <c r="CPG24" s="11"/>
      <c r="CPH24" s="11"/>
      <c r="CPI24" s="11"/>
      <c r="CPJ24" s="11"/>
      <c r="CPK24" s="11"/>
      <c r="CPL24" s="11"/>
      <c r="CPM24" s="11"/>
      <c r="CPN24" s="11"/>
      <c r="CPO24" s="11"/>
      <c r="CPP24" s="11"/>
      <c r="CPQ24" s="11"/>
      <c r="CPR24" s="11"/>
      <c r="CPS24" s="11"/>
      <c r="CPT24" s="11"/>
      <c r="CPU24" s="11"/>
      <c r="CPV24" s="11"/>
      <c r="CPW24" s="11"/>
      <c r="CPX24" s="11"/>
      <c r="CPY24" s="11"/>
      <c r="CPZ24" s="11"/>
      <c r="CQA24" s="11"/>
      <c r="CQB24" s="11"/>
      <c r="CQC24" s="11"/>
      <c r="CQD24" s="11"/>
      <c r="CQE24" s="11"/>
      <c r="CQF24" s="11"/>
      <c r="CQG24" s="11"/>
      <c r="CQH24" s="11"/>
      <c r="CQI24" s="11"/>
      <c r="CQJ24" s="11"/>
      <c r="CQK24" s="11"/>
      <c r="CQL24" s="11"/>
      <c r="CQM24" s="11"/>
      <c r="CQN24" s="11"/>
      <c r="CQO24" s="11"/>
      <c r="CQP24" s="11"/>
      <c r="CQQ24" s="11"/>
      <c r="CQR24" s="11"/>
      <c r="CQS24" s="11"/>
      <c r="CQT24" s="11"/>
      <c r="CQU24" s="11"/>
      <c r="CQV24" s="11"/>
      <c r="CQW24" s="11"/>
      <c r="CQX24" s="11"/>
      <c r="CQY24" s="11"/>
      <c r="CQZ24" s="11"/>
      <c r="CRA24" s="11"/>
      <c r="CRB24" s="11"/>
      <c r="CRC24" s="11"/>
      <c r="CRD24" s="11"/>
      <c r="CRE24" s="11"/>
      <c r="CRF24" s="11"/>
      <c r="CRG24" s="11"/>
      <c r="CRH24" s="11"/>
      <c r="CRI24" s="11"/>
      <c r="CRJ24" s="11"/>
      <c r="CRK24" s="11"/>
      <c r="CRL24" s="11"/>
      <c r="CRM24" s="11"/>
      <c r="CRN24" s="11"/>
      <c r="CRO24" s="11"/>
      <c r="CRP24" s="11"/>
      <c r="CRQ24" s="11"/>
      <c r="CRR24" s="11"/>
      <c r="CRS24" s="11"/>
      <c r="CRT24" s="11"/>
      <c r="CRU24" s="11"/>
      <c r="CRV24" s="11"/>
      <c r="CRW24" s="11"/>
      <c r="CRX24" s="11"/>
      <c r="CRY24" s="11"/>
      <c r="CRZ24" s="11"/>
      <c r="CSA24" s="11"/>
      <c r="CSB24" s="11"/>
      <c r="CSC24" s="11"/>
      <c r="CSD24" s="11"/>
      <c r="CSE24" s="11"/>
      <c r="CSF24" s="11"/>
      <c r="CSG24" s="11"/>
      <c r="CSH24" s="11"/>
      <c r="CSI24" s="11"/>
      <c r="CSJ24" s="11"/>
      <c r="CSK24" s="11"/>
      <c r="CSL24" s="11"/>
      <c r="CSM24" s="11"/>
      <c r="CSN24" s="11"/>
      <c r="CSO24" s="11"/>
      <c r="CSP24" s="11"/>
      <c r="CSQ24" s="11"/>
      <c r="CSR24" s="11"/>
      <c r="CSS24" s="11"/>
      <c r="CST24" s="11"/>
      <c r="CSU24" s="11"/>
      <c r="CSV24" s="11"/>
      <c r="CSW24" s="11"/>
      <c r="CSX24" s="11"/>
      <c r="CSY24" s="11"/>
      <c r="CSZ24" s="11"/>
      <c r="CTA24" s="11"/>
      <c r="CTB24" s="11"/>
      <c r="CTC24" s="11"/>
      <c r="CTD24" s="11"/>
      <c r="CTE24" s="11"/>
      <c r="CTF24" s="11"/>
      <c r="CTG24" s="11"/>
      <c r="CTH24" s="11"/>
      <c r="CTI24" s="11"/>
      <c r="CTJ24" s="11"/>
      <c r="CTK24" s="11"/>
      <c r="CTL24" s="11"/>
      <c r="CTM24" s="11"/>
      <c r="CTN24" s="11"/>
      <c r="CTO24" s="11"/>
      <c r="CTP24" s="11"/>
      <c r="CTQ24" s="11"/>
      <c r="CTR24" s="11"/>
      <c r="CTS24" s="11"/>
      <c r="CTT24" s="11"/>
      <c r="CTU24" s="11"/>
      <c r="CTV24" s="11"/>
      <c r="CTW24" s="11"/>
      <c r="CTX24" s="11"/>
      <c r="CTY24" s="11"/>
      <c r="CTZ24" s="11"/>
      <c r="CUA24" s="11"/>
      <c r="CUB24" s="11"/>
      <c r="CUC24" s="11"/>
      <c r="CUD24" s="11"/>
      <c r="CUE24" s="11"/>
      <c r="CUF24" s="11"/>
      <c r="CUG24" s="11"/>
      <c r="CUH24" s="11"/>
      <c r="CUI24" s="11"/>
      <c r="CUJ24" s="11"/>
      <c r="CUK24" s="11"/>
      <c r="CUL24" s="11"/>
      <c r="CUM24" s="11"/>
      <c r="CUN24" s="11"/>
      <c r="CUO24" s="11"/>
      <c r="CUP24" s="11"/>
      <c r="CUQ24" s="11"/>
      <c r="CUR24" s="11"/>
      <c r="CUS24" s="11"/>
      <c r="CUT24" s="11"/>
      <c r="CUU24" s="11"/>
      <c r="CUV24" s="11"/>
      <c r="CUW24" s="11"/>
      <c r="CUX24" s="11"/>
      <c r="CUY24" s="11"/>
      <c r="CUZ24" s="11"/>
      <c r="CVA24" s="11"/>
      <c r="CVB24" s="11"/>
      <c r="CVC24" s="11"/>
      <c r="CVD24" s="11"/>
      <c r="CVE24" s="11"/>
      <c r="CVF24" s="11"/>
      <c r="CVG24" s="11"/>
      <c r="CVH24" s="11"/>
      <c r="CVI24" s="11"/>
      <c r="CVJ24" s="11"/>
      <c r="CVK24" s="11"/>
      <c r="CVL24" s="11"/>
      <c r="CVM24" s="11"/>
      <c r="CVN24" s="11"/>
      <c r="CVO24" s="11"/>
      <c r="CVP24" s="11"/>
      <c r="CVQ24" s="11"/>
      <c r="CVR24" s="11"/>
      <c r="CVS24" s="11"/>
      <c r="CVT24" s="11"/>
      <c r="CVU24" s="11"/>
      <c r="CVV24" s="11"/>
      <c r="CVW24" s="11"/>
      <c r="CVX24" s="11"/>
      <c r="CVY24" s="11"/>
      <c r="CVZ24" s="11"/>
      <c r="CWA24" s="11"/>
      <c r="CWB24" s="11"/>
      <c r="CWC24" s="11"/>
      <c r="CWD24" s="11"/>
      <c r="CWE24" s="11"/>
      <c r="CWF24" s="11"/>
      <c r="CWG24" s="11"/>
      <c r="CWH24" s="11"/>
      <c r="CWI24" s="11"/>
      <c r="CWJ24" s="11"/>
      <c r="CWK24" s="11"/>
      <c r="CWL24" s="11"/>
      <c r="CWM24" s="11"/>
      <c r="CWN24" s="11"/>
      <c r="CWO24" s="11"/>
      <c r="CWP24" s="11"/>
      <c r="CWQ24" s="11"/>
      <c r="CWR24" s="11"/>
      <c r="CWS24" s="11"/>
      <c r="CWT24" s="11"/>
      <c r="CWU24" s="11"/>
      <c r="CWV24" s="11"/>
      <c r="CWW24" s="11"/>
      <c r="CWX24" s="11"/>
      <c r="CWY24" s="11"/>
      <c r="CWZ24" s="11"/>
      <c r="CXA24" s="11"/>
      <c r="CXB24" s="11"/>
      <c r="CXC24" s="11"/>
      <c r="CXD24" s="11"/>
      <c r="CXE24" s="11"/>
      <c r="CXF24" s="11"/>
      <c r="CXG24" s="11"/>
      <c r="CXH24" s="11"/>
      <c r="CXI24" s="11"/>
      <c r="CXJ24" s="11"/>
      <c r="CXK24" s="11"/>
      <c r="CXL24" s="11"/>
      <c r="CXM24" s="11"/>
      <c r="CXN24" s="11"/>
      <c r="CXO24" s="11"/>
      <c r="CXP24" s="11"/>
      <c r="CXQ24" s="11"/>
      <c r="CXR24" s="11"/>
      <c r="CXS24" s="11"/>
      <c r="CXT24" s="11"/>
      <c r="CXU24" s="11"/>
      <c r="CXV24" s="11"/>
      <c r="CXW24" s="11"/>
      <c r="CXX24" s="11"/>
      <c r="CXY24" s="11"/>
      <c r="CXZ24" s="11"/>
      <c r="CYA24" s="11"/>
      <c r="CYB24" s="11"/>
      <c r="CYC24" s="11"/>
      <c r="CYD24" s="11"/>
      <c r="CYE24" s="11"/>
      <c r="CYF24" s="11"/>
      <c r="CYG24" s="11"/>
      <c r="CYH24" s="11"/>
      <c r="CYI24" s="11"/>
      <c r="CYJ24" s="11"/>
      <c r="CYK24" s="11"/>
      <c r="CYL24" s="11"/>
      <c r="CYM24" s="11"/>
      <c r="CYN24" s="11"/>
      <c r="CYO24" s="11"/>
      <c r="CYP24" s="11"/>
      <c r="CYQ24" s="11"/>
      <c r="CYR24" s="11"/>
      <c r="CYS24" s="11"/>
      <c r="CYT24" s="11"/>
      <c r="CYU24" s="11"/>
      <c r="CYV24" s="11"/>
      <c r="CYW24" s="11"/>
      <c r="CYX24" s="11"/>
      <c r="CYY24" s="11"/>
      <c r="CYZ24" s="11"/>
      <c r="CZA24" s="11"/>
      <c r="CZB24" s="11"/>
      <c r="CZC24" s="11"/>
      <c r="CZD24" s="11"/>
      <c r="CZE24" s="11"/>
      <c r="CZF24" s="11"/>
      <c r="CZG24" s="11"/>
      <c r="CZH24" s="11"/>
      <c r="CZI24" s="11"/>
      <c r="CZJ24" s="11"/>
      <c r="CZK24" s="11"/>
      <c r="CZL24" s="11"/>
      <c r="CZM24" s="11"/>
      <c r="CZN24" s="11"/>
      <c r="CZO24" s="11"/>
      <c r="CZP24" s="11"/>
      <c r="CZQ24" s="11"/>
      <c r="CZR24" s="11"/>
      <c r="CZS24" s="11"/>
      <c r="CZT24" s="11"/>
      <c r="CZU24" s="11"/>
      <c r="CZV24" s="11"/>
      <c r="CZW24" s="11"/>
      <c r="CZX24" s="11"/>
      <c r="CZY24" s="11"/>
      <c r="CZZ24" s="11"/>
      <c r="DAA24" s="11"/>
      <c r="DAB24" s="11"/>
      <c r="DAC24" s="11"/>
      <c r="DAD24" s="11"/>
      <c r="DAE24" s="11"/>
      <c r="DAF24" s="11"/>
      <c r="DAG24" s="11"/>
      <c r="DAH24" s="11"/>
      <c r="DAI24" s="11"/>
      <c r="DAJ24" s="11"/>
      <c r="DAK24" s="11"/>
      <c r="DAL24" s="11"/>
      <c r="DAM24" s="11"/>
      <c r="DAN24" s="11"/>
      <c r="DAO24" s="11"/>
      <c r="DAP24" s="11"/>
      <c r="DAQ24" s="11"/>
      <c r="DAR24" s="11"/>
      <c r="DAS24" s="11"/>
      <c r="DAT24" s="11"/>
      <c r="DAU24" s="11"/>
      <c r="DAV24" s="11"/>
      <c r="DAW24" s="11"/>
      <c r="DAX24" s="11"/>
      <c r="DAY24" s="11"/>
      <c r="DAZ24" s="11"/>
      <c r="DBA24" s="11"/>
      <c r="DBB24" s="11"/>
      <c r="DBC24" s="11"/>
      <c r="DBD24" s="11"/>
      <c r="DBE24" s="11"/>
      <c r="DBF24" s="11"/>
      <c r="DBG24" s="11"/>
      <c r="DBH24" s="11"/>
      <c r="DBI24" s="11"/>
      <c r="DBJ24" s="11"/>
      <c r="DBK24" s="11"/>
      <c r="DBL24" s="11"/>
      <c r="DBM24" s="11"/>
      <c r="DBN24" s="11"/>
      <c r="DBO24" s="11"/>
      <c r="DBP24" s="11"/>
      <c r="DBQ24" s="11"/>
      <c r="DBR24" s="11"/>
      <c r="DBS24" s="11"/>
      <c r="DBT24" s="11"/>
      <c r="DBU24" s="11"/>
      <c r="DBV24" s="11"/>
      <c r="DBW24" s="11"/>
      <c r="DBX24" s="11"/>
      <c r="DBY24" s="11"/>
      <c r="DBZ24" s="11"/>
      <c r="DCA24" s="11"/>
      <c r="DCB24" s="11"/>
      <c r="DCC24" s="11"/>
      <c r="DCD24" s="11"/>
      <c r="DCE24" s="11"/>
      <c r="DCF24" s="11"/>
      <c r="DCG24" s="11"/>
      <c r="DCH24" s="11"/>
      <c r="DCI24" s="11"/>
      <c r="DCJ24" s="11"/>
      <c r="DCK24" s="11"/>
      <c r="DCL24" s="11"/>
      <c r="DCM24" s="11"/>
      <c r="DCN24" s="11"/>
      <c r="DCO24" s="11"/>
      <c r="DCP24" s="11"/>
      <c r="DCQ24" s="11"/>
      <c r="DCR24" s="11"/>
      <c r="DCS24" s="11"/>
      <c r="DCT24" s="11"/>
      <c r="DCU24" s="11"/>
      <c r="DCV24" s="11"/>
      <c r="DCW24" s="11"/>
      <c r="DCX24" s="11"/>
      <c r="DCY24" s="11"/>
      <c r="DCZ24" s="11"/>
      <c r="DDA24" s="11"/>
      <c r="DDB24" s="11"/>
      <c r="DDC24" s="11"/>
      <c r="DDD24" s="11"/>
      <c r="DDE24" s="11"/>
      <c r="DDF24" s="11"/>
      <c r="DDG24" s="11"/>
      <c r="DDH24" s="11"/>
      <c r="DDI24" s="11"/>
      <c r="DDJ24" s="11"/>
      <c r="DDK24" s="11"/>
      <c r="DDL24" s="11"/>
      <c r="DDM24" s="11"/>
      <c r="DDN24" s="11"/>
      <c r="DDO24" s="11"/>
      <c r="DDP24" s="11"/>
      <c r="DDQ24" s="11"/>
      <c r="DDR24" s="11"/>
      <c r="DDS24" s="11"/>
      <c r="DDT24" s="11"/>
      <c r="DDU24" s="11"/>
      <c r="DDV24" s="11"/>
      <c r="DDW24" s="11"/>
      <c r="DDX24" s="11"/>
      <c r="DDY24" s="11"/>
      <c r="DDZ24" s="11"/>
      <c r="DEA24" s="11"/>
      <c r="DEB24" s="11"/>
      <c r="DEC24" s="11"/>
      <c r="DED24" s="11"/>
      <c r="DEE24" s="11"/>
      <c r="DEF24" s="11"/>
      <c r="DEG24" s="11"/>
      <c r="DEH24" s="11"/>
      <c r="DEI24" s="11"/>
      <c r="DEJ24" s="11"/>
      <c r="DEK24" s="11"/>
      <c r="DEL24" s="11"/>
      <c r="DEM24" s="11"/>
      <c r="DEN24" s="11"/>
      <c r="DEO24" s="11"/>
      <c r="DEP24" s="11"/>
      <c r="DEQ24" s="11"/>
      <c r="DER24" s="11"/>
      <c r="DES24" s="11"/>
      <c r="DET24" s="11"/>
      <c r="DEU24" s="11"/>
      <c r="DEV24" s="11"/>
      <c r="DEW24" s="11"/>
      <c r="DEX24" s="11"/>
      <c r="DEY24" s="11"/>
      <c r="DEZ24" s="11"/>
      <c r="DFA24" s="11"/>
      <c r="DFB24" s="11"/>
      <c r="DFC24" s="11"/>
      <c r="DFD24" s="11"/>
      <c r="DFE24" s="11"/>
      <c r="DFF24" s="11"/>
      <c r="DFG24" s="11"/>
      <c r="DFH24" s="11"/>
      <c r="DFI24" s="11"/>
      <c r="DFJ24" s="11"/>
      <c r="DFK24" s="11"/>
      <c r="DFL24" s="11"/>
      <c r="DFM24" s="11"/>
      <c r="DFN24" s="11"/>
      <c r="DFO24" s="11"/>
      <c r="DFP24" s="11"/>
      <c r="DFQ24" s="11"/>
      <c r="DFR24" s="11"/>
      <c r="DFS24" s="11"/>
      <c r="DFT24" s="11"/>
      <c r="DFU24" s="11"/>
      <c r="DFV24" s="11"/>
      <c r="DFW24" s="11"/>
      <c r="DFX24" s="11"/>
      <c r="DFY24" s="11"/>
      <c r="DFZ24" s="11"/>
      <c r="DGA24" s="11"/>
      <c r="DGB24" s="11"/>
      <c r="DGC24" s="11"/>
      <c r="DGD24" s="11"/>
      <c r="DGE24" s="11"/>
      <c r="DGF24" s="11"/>
      <c r="DGG24" s="11"/>
      <c r="DGH24" s="11"/>
      <c r="DGI24" s="11"/>
      <c r="DGJ24" s="11"/>
      <c r="DGK24" s="11"/>
      <c r="DGL24" s="11"/>
      <c r="DGM24" s="11"/>
      <c r="DGN24" s="11"/>
      <c r="DGO24" s="11"/>
      <c r="DGP24" s="11"/>
      <c r="DGQ24" s="11"/>
      <c r="DGR24" s="11"/>
      <c r="DGS24" s="11"/>
      <c r="DGT24" s="11"/>
      <c r="DGU24" s="11"/>
      <c r="DGV24" s="11"/>
      <c r="DGW24" s="11"/>
      <c r="DGX24" s="11"/>
      <c r="DGY24" s="11"/>
      <c r="DGZ24" s="11"/>
      <c r="DHA24" s="11"/>
      <c r="DHB24" s="11"/>
      <c r="DHC24" s="11"/>
      <c r="DHD24" s="11"/>
      <c r="DHE24" s="11"/>
      <c r="DHF24" s="11"/>
      <c r="DHG24" s="11"/>
      <c r="DHH24" s="11"/>
      <c r="DHI24" s="11"/>
      <c r="DHJ24" s="11"/>
      <c r="DHK24" s="11"/>
      <c r="DHL24" s="11"/>
      <c r="DHM24" s="11"/>
      <c r="DHN24" s="11"/>
      <c r="DHO24" s="11"/>
      <c r="DHP24" s="11"/>
      <c r="DHQ24" s="11"/>
      <c r="DHR24" s="11"/>
      <c r="DHS24" s="11"/>
      <c r="DHT24" s="11"/>
      <c r="DHU24" s="11"/>
      <c r="DHV24" s="11"/>
      <c r="DHW24" s="11"/>
      <c r="DHX24" s="11"/>
      <c r="DHY24" s="11"/>
      <c r="DHZ24" s="11"/>
      <c r="DIA24" s="11"/>
      <c r="DIB24" s="11"/>
      <c r="DIC24" s="11"/>
      <c r="DID24" s="11"/>
      <c r="DIE24" s="11"/>
      <c r="DIF24" s="11"/>
      <c r="DIG24" s="11"/>
      <c r="DIH24" s="11"/>
      <c r="DII24" s="11"/>
      <c r="DIJ24" s="11"/>
      <c r="DIK24" s="11"/>
      <c r="DIL24" s="11"/>
      <c r="DIM24" s="11"/>
      <c r="DIN24" s="11"/>
      <c r="DIO24" s="11"/>
      <c r="DIP24" s="11"/>
      <c r="DIQ24" s="11"/>
      <c r="DIR24" s="11"/>
      <c r="DIS24" s="11"/>
      <c r="DIT24" s="11"/>
      <c r="DIU24" s="11"/>
      <c r="DIV24" s="11"/>
      <c r="DIW24" s="11"/>
      <c r="DIX24" s="11"/>
      <c r="DIY24" s="11"/>
      <c r="DIZ24" s="11"/>
      <c r="DJA24" s="11"/>
      <c r="DJB24" s="11"/>
      <c r="DJC24" s="11"/>
      <c r="DJD24" s="11"/>
      <c r="DJE24" s="11"/>
      <c r="DJF24" s="11"/>
      <c r="DJG24" s="11"/>
      <c r="DJH24" s="11"/>
      <c r="DJI24" s="11"/>
      <c r="DJJ24" s="11"/>
      <c r="DJK24" s="11"/>
      <c r="DJL24" s="11"/>
      <c r="DJM24" s="11"/>
      <c r="DJN24" s="11"/>
      <c r="DJO24" s="11"/>
      <c r="DJP24" s="11"/>
      <c r="DJQ24" s="11"/>
      <c r="DJR24" s="11"/>
      <c r="DJS24" s="11"/>
      <c r="DJT24" s="11"/>
      <c r="DJU24" s="11"/>
      <c r="DJV24" s="11"/>
      <c r="DJW24" s="11"/>
      <c r="DJX24" s="11"/>
      <c r="DJY24" s="11"/>
      <c r="DJZ24" s="11"/>
      <c r="DKA24" s="11"/>
      <c r="DKB24" s="11"/>
      <c r="DKC24" s="11"/>
      <c r="DKD24" s="11"/>
      <c r="DKE24" s="11"/>
      <c r="DKF24" s="11"/>
      <c r="DKG24" s="11"/>
      <c r="DKH24" s="11"/>
      <c r="DKI24" s="11"/>
      <c r="DKJ24" s="11"/>
      <c r="DKK24" s="11"/>
      <c r="DKL24" s="11"/>
      <c r="DKM24" s="11"/>
      <c r="DKN24" s="11"/>
      <c r="DKO24" s="11"/>
      <c r="DKP24" s="11"/>
      <c r="DKQ24" s="11"/>
      <c r="DKR24" s="11"/>
      <c r="DKS24" s="11"/>
      <c r="DKT24" s="11"/>
      <c r="DKU24" s="11"/>
      <c r="DKV24" s="11"/>
      <c r="DKW24" s="11"/>
      <c r="DKX24" s="11"/>
      <c r="DKY24" s="11"/>
      <c r="DKZ24" s="11"/>
      <c r="DLA24" s="11"/>
      <c r="DLB24" s="11"/>
      <c r="DLC24" s="11"/>
      <c r="DLD24" s="11"/>
      <c r="DLE24" s="11"/>
      <c r="DLF24" s="11"/>
      <c r="DLG24" s="11"/>
      <c r="DLH24" s="11"/>
      <c r="DLI24" s="11"/>
      <c r="DLJ24" s="11"/>
      <c r="DLK24" s="11"/>
      <c r="DLL24" s="11"/>
      <c r="DLM24" s="11"/>
      <c r="DLN24" s="11"/>
      <c r="DLO24" s="11"/>
      <c r="DLP24" s="11"/>
      <c r="DLQ24" s="11"/>
      <c r="DLR24" s="11"/>
      <c r="DLS24" s="11"/>
      <c r="DLT24" s="11"/>
      <c r="DLU24" s="11"/>
      <c r="DLV24" s="11"/>
      <c r="DLW24" s="11"/>
      <c r="DLX24" s="11"/>
      <c r="DLY24" s="11"/>
      <c r="DLZ24" s="11"/>
      <c r="DMA24" s="11"/>
      <c r="DMB24" s="11"/>
      <c r="DMC24" s="11"/>
      <c r="DMD24" s="11"/>
      <c r="DME24" s="11"/>
      <c r="DMF24" s="11"/>
      <c r="DMG24" s="11"/>
      <c r="DMH24" s="11"/>
      <c r="DMI24" s="11"/>
      <c r="DMJ24" s="11"/>
      <c r="DMK24" s="11"/>
      <c r="DML24" s="11"/>
      <c r="DMM24" s="11"/>
      <c r="DMN24" s="11"/>
      <c r="DMO24" s="11"/>
      <c r="DMP24" s="11"/>
      <c r="DMQ24" s="11"/>
      <c r="DMR24" s="11"/>
      <c r="DMS24" s="11"/>
      <c r="DMT24" s="11"/>
      <c r="DMU24" s="11"/>
      <c r="DMV24" s="11"/>
      <c r="DMW24" s="11"/>
      <c r="DMX24" s="11"/>
      <c r="DMY24" s="11"/>
      <c r="DMZ24" s="11"/>
      <c r="DNA24" s="11"/>
      <c r="DNB24" s="11"/>
      <c r="DNC24" s="11"/>
      <c r="DND24" s="11"/>
      <c r="DNE24" s="11"/>
      <c r="DNF24" s="11"/>
      <c r="DNG24" s="11"/>
      <c r="DNH24" s="11"/>
      <c r="DNI24" s="11"/>
      <c r="DNJ24" s="11"/>
      <c r="DNK24" s="11"/>
      <c r="DNL24" s="11"/>
      <c r="DNM24" s="11"/>
      <c r="DNN24" s="11"/>
      <c r="DNO24" s="11"/>
      <c r="DNP24" s="11"/>
      <c r="DNQ24" s="11"/>
      <c r="DNR24" s="11"/>
      <c r="DNS24" s="11"/>
      <c r="DNT24" s="11"/>
      <c r="DNU24" s="11"/>
      <c r="DNV24" s="11"/>
      <c r="DNW24" s="11"/>
      <c r="DNX24" s="11"/>
      <c r="DNY24" s="11"/>
      <c r="DNZ24" s="11"/>
      <c r="DOA24" s="11"/>
      <c r="DOB24" s="11"/>
      <c r="DOC24" s="11"/>
      <c r="DOD24" s="11"/>
      <c r="DOE24" s="11"/>
      <c r="DOF24" s="11"/>
      <c r="DOG24" s="11"/>
      <c r="DOH24" s="11"/>
      <c r="DOI24" s="11"/>
      <c r="DOJ24" s="11"/>
      <c r="DOK24" s="11"/>
      <c r="DOL24" s="11"/>
      <c r="DOM24" s="11"/>
      <c r="DON24" s="11"/>
      <c r="DOO24" s="11"/>
      <c r="DOP24" s="11"/>
      <c r="DOQ24" s="11"/>
      <c r="DOR24" s="11"/>
      <c r="DOS24" s="11"/>
      <c r="DOT24" s="11"/>
      <c r="DOU24" s="11"/>
      <c r="DOV24" s="11"/>
      <c r="DOW24" s="11"/>
      <c r="DOX24" s="11"/>
      <c r="DOY24" s="11"/>
      <c r="DOZ24" s="11"/>
      <c r="DPA24" s="11"/>
      <c r="DPB24" s="11"/>
      <c r="DPC24" s="11"/>
      <c r="DPD24" s="11"/>
      <c r="DPE24" s="11"/>
      <c r="DPF24" s="11"/>
      <c r="DPG24" s="11"/>
      <c r="DPH24" s="11"/>
      <c r="DPI24" s="11"/>
      <c r="DPJ24" s="11"/>
      <c r="DPK24" s="11"/>
      <c r="DPL24" s="11"/>
      <c r="DPM24" s="11"/>
      <c r="DPN24" s="11"/>
      <c r="DPO24" s="11"/>
      <c r="DPP24" s="11"/>
      <c r="DPQ24" s="11"/>
      <c r="DPR24" s="11"/>
      <c r="DPS24" s="11"/>
      <c r="DPT24" s="11"/>
      <c r="DPU24" s="11"/>
      <c r="DPV24" s="11"/>
      <c r="DPW24" s="11"/>
      <c r="DPX24" s="11"/>
      <c r="DPY24" s="11"/>
      <c r="DPZ24" s="11"/>
      <c r="DQA24" s="11"/>
      <c r="DQB24" s="11"/>
      <c r="DQC24" s="11"/>
      <c r="DQD24" s="11"/>
      <c r="DQE24" s="11"/>
      <c r="DQF24" s="11"/>
      <c r="DQG24" s="11"/>
      <c r="DQH24" s="11"/>
      <c r="DQI24" s="11"/>
      <c r="DQJ24" s="11"/>
      <c r="DQK24" s="11"/>
      <c r="DQL24" s="11"/>
      <c r="DQM24" s="11"/>
      <c r="DQN24" s="11"/>
      <c r="DQO24" s="11"/>
      <c r="DQP24" s="11"/>
      <c r="DQQ24" s="11"/>
      <c r="DQR24" s="11"/>
      <c r="DQS24" s="11"/>
      <c r="DQT24" s="11"/>
      <c r="DQU24" s="11"/>
      <c r="DQV24" s="11"/>
      <c r="DQW24" s="11"/>
      <c r="DQX24" s="11"/>
      <c r="DQY24" s="11"/>
      <c r="DQZ24" s="11"/>
      <c r="DRA24" s="11"/>
      <c r="DRB24" s="11"/>
      <c r="DRC24" s="11"/>
      <c r="DRD24" s="11"/>
      <c r="DRE24" s="11"/>
      <c r="DRF24" s="11"/>
      <c r="DRG24" s="11"/>
      <c r="DRH24" s="11"/>
      <c r="DRI24" s="11"/>
      <c r="DRJ24" s="11"/>
      <c r="DRK24" s="11"/>
      <c r="DRL24" s="11"/>
      <c r="DRM24" s="11"/>
      <c r="DRN24" s="11"/>
      <c r="DRO24" s="11"/>
      <c r="DRP24" s="11"/>
      <c r="DRQ24" s="11"/>
      <c r="DRR24" s="11"/>
      <c r="DRS24" s="11"/>
      <c r="DRT24" s="11"/>
      <c r="DRU24" s="11"/>
      <c r="DRV24" s="11"/>
      <c r="DRW24" s="11"/>
      <c r="DRX24" s="11"/>
      <c r="DRY24" s="11"/>
      <c r="DRZ24" s="11"/>
      <c r="DSA24" s="11"/>
      <c r="DSB24" s="11"/>
      <c r="DSC24" s="11"/>
      <c r="DSD24" s="11"/>
      <c r="DSE24" s="11"/>
      <c r="DSF24" s="11"/>
      <c r="DSG24" s="11"/>
      <c r="DSH24" s="11"/>
      <c r="DSI24" s="11"/>
      <c r="DSJ24" s="11"/>
      <c r="DSK24" s="11"/>
      <c r="DSL24" s="11"/>
      <c r="DSM24" s="11"/>
      <c r="DSN24" s="11"/>
      <c r="DSO24" s="11"/>
      <c r="DSP24" s="11"/>
      <c r="DSQ24" s="11"/>
      <c r="DSR24" s="11"/>
      <c r="DSS24" s="11"/>
      <c r="DST24" s="11"/>
      <c r="DSU24" s="11"/>
      <c r="DSV24" s="11"/>
      <c r="DSW24" s="11"/>
      <c r="DSX24" s="11"/>
      <c r="DSY24" s="11"/>
      <c r="DSZ24" s="11"/>
      <c r="DTA24" s="11"/>
      <c r="DTB24" s="11"/>
      <c r="DTC24" s="11"/>
      <c r="DTD24" s="11"/>
      <c r="DTE24" s="11"/>
      <c r="DTF24" s="11"/>
      <c r="DTG24" s="11"/>
      <c r="DTH24" s="11"/>
      <c r="DTI24" s="11"/>
      <c r="DTJ24" s="11"/>
      <c r="DTK24" s="11"/>
      <c r="DTL24" s="11"/>
      <c r="DTM24" s="11"/>
      <c r="DTN24" s="11"/>
      <c r="DTO24" s="11"/>
      <c r="DTP24" s="11"/>
      <c r="DTQ24" s="11"/>
      <c r="DTR24" s="11"/>
      <c r="DTS24" s="11"/>
      <c r="DTT24" s="11"/>
      <c r="DTU24" s="11"/>
      <c r="DTV24" s="11"/>
      <c r="DTW24" s="11"/>
      <c r="DTX24" s="11"/>
      <c r="DTY24" s="11"/>
      <c r="DTZ24" s="11"/>
      <c r="DUA24" s="11"/>
      <c r="DUB24" s="11"/>
      <c r="DUC24" s="11"/>
      <c r="DUD24" s="11"/>
      <c r="DUE24" s="11"/>
      <c r="DUF24" s="11"/>
      <c r="DUG24" s="11"/>
      <c r="DUH24" s="11"/>
      <c r="DUI24" s="11"/>
      <c r="DUJ24" s="11"/>
      <c r="DUK24" s="11"/>
      <c r="DUL24" s="11"/>
      <c r="DUM24" s="11"/>
      <c r="DUN24" s="11"/>
      <c r="DUO24" s="11"/>
      <c r="DUP24" s="11"/>
      <c r="DUQ24" s="11"/>
      <c r="DUR24" s="11"/>
      <c r="DUS24" s="11"/>
      <c r="DUT24" s="11"/>
      <c r="DUU24" s="11"/>
      <c r="DUV24" s="11"/>
      <c r="DUW24" s="11"/>
      <c r="DUX24" s="11"/>
      <c r="DUY24" s="11"/>
      <c r="DUZ24" s="11"/>
      <c r="DVA24" s="11"/>
      <c r="DVB24" s="11"/>
      <c r="DVC24" s="11"/>
      <c r="DVD24" s="11"/>
      <c r="DVE24" s="11"/>
      <c r="DVF24" s="11"/>
      <c r="DVG24" s="11"/>
      <c r="DVH24" s="11"/>
      <c r="DVI24" s="11"/>
      <c r="DVJ24" s="11"/>
      <c r="DVK24" s="11"/>
      <c r="DVL24" s="11"/>
      <c r="DVM24" s="11"/>
      <c r="DVN24" s="11"/>
      <c r="DVO24" s="11"/>
      <c r="DVP24" s="11"/>
      <c r="DVQ24" s="11"/>
      <c r="DVR24" s="11"/>
      <c r="DVS24" s="11"/>
      <c r="DVT24" s="11"/>
      <c r="DVU24" s="11"/>
      <c r="DVV24" s="11"/>
      <c r="DVW24" s="11"/>
      <c r="DVX24" s="11"/>
      <c r="DVY24" s="11"/>
      <c r="DVZ24" s="11"/>
      <c r="DWA24" s="11"/>
      <c r="DWB24" s="11"/>
      <c r="DWC24" s="11"/>
      <c r="DWD24" s="11"/>
      <c r="DWE24" s="11"/>
      <c r="DWF24" s="11"/>
      <c r="DWG24" s="11"/>
      <c r="DWH24" s="11"/>
      <c r="DWI24" s="11"/>
      <c r="DWJ24" s="11"/>
      <c r="DWK24" s="11"/>
      <c r="DWL24" s="11"/>
      <c r="DWM24" s="11"/>
      <c r="DWN24" s="11"/>
      <c r="DWO24" s="11"/>
      <c r="DWP24" s="11"/>
      <c r="DWQ24" s="11"/>
      <c r="DWR24" s="11"/>
      <c r="DWS24" s="11"/>
      <c r="DWT24" s="11"/>
      <c r="DWU24" s="11"/>
      <c r="DWV24" s="11"/>
      <c r="DWW24" s="11"/>
      <c r="DWX24" s="11"/>
      <c r="DWY24" s="11"/>
      <c r="DWZ24" s="11"/>
      <c r="DXA24" s="11"/>
      <c r="DXB24" s="11"/>
      <c r="DXC24" s="11"/>
      <c r="DXD24" s="11"/>
      <c r="DXE24" s="11"/>
      <c r="DXF24" s="11"/>
      <c r="DXG24" s="11"/>
      <c r="DXH24" s="11"/>
      <c r="DXI24" s="11"/>
      <c r="DXJ24" s="11"/>
      <c r="DXK24" s="11"/>
      <c r="DXL24" s="11"/>
      <c r="DXM24" s="11"/>
      <c r="DXN24" s="11"/>
      <c r="DXO24" s="11"/>
      <c r="DXP24" s="11"/>
      <c r="DXQ24" s="11"/>
      <c r="DXR24" s="11"/>
      <c r="DXS24" s="11"/>
      <c r="DXT24" s="11"/>
      <c r="DXU24" s="11"/>
      <c r="DXV24" s="11"/>
      <c r="DXW24" s="11"/>
      <c r="DXX24" s="11"/>
      <c r="DXY24" s="11"/>
      <c r="DXZ24" s="11"/>
      <c r="DYA24" s="11"/>
      <c r="DYB24" s="11"/>
      <c r="DYC24" s="11"/>
      <c r="DYD24" s="11"/>
      <c r="DYE24" s="11"/>
      <c r="DYF24" s="11"/>
      <c r="DYG24" s="11"/>
      <c r="DYH24" s="11"/>
      <c r="DYI24" s="11"/>
      <c r="DYJ24" s="11"/>
      <c r="DYK24" s="11"/>
      <c r="DYL24" s="11"/>
      <c r="DYM24" s="11"/>
      <c r="DYN24" s="11"/>
      <c r="DYO24" s="11"/>
      <c r="DYP24" s="11"/>
      <c r="DYQ24" s="11"/>
      <c r="DYR24" s="11"/>
      <c r="DYS24" s="11"/>
      <c r="DYT24" s="11"/>
      <c r="DYU24" s="11"/>
      <c r="DYV24" s="11"/>
      <c r="DYW24" s="11"/>
      <c r="DYX24" s="11"/>
      <c r="DYY24" s="11"/>
      <c r="DYZ24" s="11"/>
      <c r="DZA24" s="11"/>
      <c r="DZB24" s="11"/>
      <c r="DZC24" s="11"/>
      <c r="DZD24" s="11"/>
      <c r="DZE24" s="11"/>
      <c r="DZF24" s="11"/>
      <c r="DZG24" s="11"/>
      <c r="DZH24" s="11"/>
      <c r="DZI24" s="11"/>
      <c r="DZJ24" s="11"/>
      <c r="DZK24" s="11"/>
      <c r="DZL24" s="11"/>
      <c r="DZM24" s="11"/>
      <c r="DZN24" s="11"/>
      <c r="DZO24" s="11"/>
      <c r="DZP24" s="11"/>
      <c r="DZQ24" s="11"/>
      <c r="DZR24" s="11"/>
      <c r="DZS24" s="11"/>
      <c r="DZT24" s="11"/>
      <c r="DZU24" s="11"/>
      <c r="DZV24" s="11"/>
      <c r="DZW24" s="11"/>
      <c r="DZX24" s="11"/>
      <c r="DZY24" s="11"/>
      <c r="DZZ24" s="11"/>
      <c r="EAA24" s="11"/>
      <c r="EAB24" s="11"/>
      <c r="EAC24" s="11"/>
      <c r="EAD24" s="11"/>
      <c r="EAE24" s="11"/>
      <c r="EAF24" s="11"/>
      <c r="EAG24" s="11"/>
      <c r="EAH24" s="11"/>
      <c r="EAI24" s="11"/>
      <c r="EAJ24" s="11"/>
      <c r="EAK24" s="11"/>
      <c r="EAL24" s="11"/>
      <c r="EAM24" s="11"/>
      <c r="EAN24" s="11"/>
      <c r="EAO24" s="11"/>
      <c r="EAP24" s="11"/>
      <c r="EAQ24" s="11"/>
      <c r="EAR24" s="11"/>
      <c r="EAS24" s="11"/>
      <c r="EAT24" s="11"/>
      <c r="EAU24" s="11"/>
      <c r="EAV24" s="11"/>
      <c r="EAW24" s="11"/>
      <c r="EAX24" s="11"/>
      <c r="EAY24" s="11"/>
      <c r="EAZ24" s="11"/>
      <c r="EBA24" s="11"/>
      <c r="EBB24" s="11"/>
      <c r="EBC24" s="11"/>
      <c r="EBD24" s="11"/>
      <c r="EBE24" s="11"/>
      <c r="EBF24" s="11"/>
      <c r="EBG24" s="11"/>
      <c r="EBH24" s="11"/>
      <c r="EBI24" s="11"/>
      <c r="EBJ24" s="11"/>
      <c r="EBK24" s="11"/>
      <c r="EBL24" s="11"/>
      <c r="EBM24" s="11"/>
      <c r="EBN24" s="11"/>
      <c r="EBO24" s="11"/>
      <c r="EBP24" s="11"/>
      <c r="EBQ24" s="11"/>
      <c r="EBR24" s="11"/>
      <c r="EBS24" s="11"/>
      <c r="EBT24" s="11"/>
      <c r="EBU24" s="11"/>
      <c r="EBV24" s="11"/>
      <c r="EBW24" s="11"/>
      <c r="EBX24" s="11"/>
      <c r="EBY24" s="11"/>
      <c r="EBZ24" s="11"/>
      <c r="ECA24" s="11"/>
      <c r="ECB24" s="11"/>
      <c r="ECC24" s="11"/>
      <c r="ECD24" s="11"/>
      <c r="ECE24" s="11"/>
      <c r="ECF24" s="11"/>
      <c r="ECG24" s="11"/>
      <c r="ECH24" s="11"/>
      <c r="ECI24" s="11"/>
      <c r="ECJ24" s="11"/>
      <c r="ECK24" s="11"/>
      <c r="ECL24" s="11"/>
      <c r="ECM24" s="11"/>
      <c r="ECN24" s="11"/>
      <c r="ECO24" s="11"/>
      <c r="ECP24" s="11"/>
      <c r="ECQ24" s="11"/>
      <c r="ECR24" s="11"/>
      <c r="ECS24" s="11"/>
      <c r="ECT24" s="11"/>
      <c r="ECU24" s="11"/>
      <c r="ECV24" s="11"/>
      <c r="ECW24" s="11"/>
      <c r="ECX24" s="11"/>
      <c r="ECY24" s="11"/>
      <c r="ECZ24" s="11"/>
      <c r="EDA24" s="11"/>
      <c r="EDB24" s="11"/>
      <c r="EDC24" s="11"/>
      <c r="EDD24" s="11"/>
      <c r="EDE24" s="11"/>
      <c r="EDF24" s="11"/>
      <c r="EDG24" s="11"/>
      <c r="EDH24" s="11"/>
      <c r="EDI24" s="11"/>
      <c r="EDJ24" s="11"/>
      <c r="EDK24" s="11"/>
      <c r="EDL24" s="11"/>
      <c r="EDM24" s="11"/>
      <c r="EDN24" s="11"/>
      <c r="EDO24" s="11"/>
      <c r="EDP24" s="11"/>
      <c r="EDQ24" s="11"/>
      <c r="EDR24" s="11"/>
      <c r="EDS24" s="11"/>
      <c r="EDT24" s="11"/>
      <c r="EDU24" s="11"/>
      <c r="EDV24" s="11"/>
      <c r="EDW24" s="11"/>
      <c r="EDX24" s="11"/>
      <c r="EDY24" s="11"/>
      <c r="EDZ24" s="11"/>
      <c r="EEA24" s="11"/>
      <c r="EEB24" s="11"/>
      <c r="EEC24" s="11"/>
      <c r="EED24" s="11"/>
      <c r="EEE24" s="11"/>
      <c r="EEF24" s="11"/>
      <c r="EEG24" s="11"/>
      <c r="EEH24" s="11"/>
      <c r="EEI24" s="11"/>
      <c r="EEJ24" s="11"/>
      <c r="EEK24" s="11"/>
      <c r="EEL24" s="11"/>
      <c r="EEM24" s="11"/>
      <c r="EEN24" s="11"/>
      <c r="EEO24" s="11"/>
      <c r="EEP24" s="11"/>
      <c r="EEQ24" s="11"/>
      <c r="EER24" s="11"/>
      <c r="EES24" s="11"/>
      <c r="EET24" s="11"/>
      <c r="EEU24" s="11"/>
      <c r="EEV24" s="11"/>
      <c r="EEW24" s="11"/>
      <c r="EEX24" s="11"/>
      <c r="EEY24" s="11"/>
      <c r="EEZ24" s="11"/>
      <c r="EFA24" s="11"/>
      <c r="EFB24" s="11"/>
      <c r="EFC24" s="11"/>
      <c r="EFD24" s="11"/>
      <c r="EFE24" s="11"/>
      <c r="EFF24" s="11"/>
      <c r="EFG24" s="11"/>
      <c r="EFH24" s="11"/>
      <c r="EFI24" s="11"/>
      <c r="EFJ24" s="11"/>
      <c r="EFK24" s="11"/>
      <c r="EFL24" s="11"/>
      <c r="EFM24" s="11"/>
      <c r="EFN24" s="11"/>
      <c r="EFO24" s="11"/>
      <c r="EFP24" s="11"/>
      <c r="EFQ24" s="11"/>
      <c r="EFR24" s="11"/>
      <c r="EFS24" s="11"/>
      <c r="EFT24" s="11"/>
      <c r="EFU24" s="11"/>
      <c r="EFV24" s="11"/>
      <c r="EFW24" s="11"/>
      <c r="EFX24" s="11"/>
      <c r="EFY24" s="11"/>
      <c r="EFZ24" s="11"/>
      <c r="EGA24" s="11"/>
      <c r="EGB24" s="11"/>
      <c r="EGC24" s="11"/>
      <c r="EGD24" s="11"/>
      <c r="EGE24" s="11"/>
      <c r="EGF24" s="11"/>
      <c r="EGG24" s="11"/>
      <c r="EGH24" s="11"/>
      <c r="EGI24" s="11"/>
      <c r="EGJ24" s="11"/>
      <c r="EGK24" s="11"/>
      <c r="EGL24" s="11"/>
      <c r="EGM24" s="11"/>
      <c r="EGN24" s="11"/>
      <c r="EGO24" s="11"/>
      <c r="EGP24" s="11"/>
      <c r="EGQ24" s="11"/>
      <c r="EGR24" s="11"/>
      <c r="EGS24" s="11"/>
      <c r="EGT24" s="11"/>
      <c r="EGU24" s="11"/>
      <c r="EGV24" s="11"/>
      <c r="EGW24" s="11"/>
      <c r="EGX24" s="11"/>
      <c r="EGY24" s="11"/>
      <c r="EGZ24" s="11"/>
      <c r="EHA24" s="11"/>
      <c r="EHB24" s="11"/>
      <c r="EHC24" s="11"/>
      <c r="EHD24" s="11"/>
      <c r="EHE24" s="11"/>
      <c r="EHF24" s="11"/>
      <c r="EHG24" s="11"/>
      <c r="EHH24" s="11"/>
      <c r="EHI24" s="11"/>
      <c r="EHJ24" s="11"/>
      <c r="EHK24" s="11"/>
      <c r="EHL24" s="11"/>
      <c r="EHM24" s="11"/>
      <c r="EHN24" s="11"/>
      <c r="EHO24" s="11"/>
      <c r="EHP24" s="11"/>
      <c r="EHQ24" s="11"/>
      <c r="EHR24" s="11"/>
      <c r="EHS24" s="11"/>
      <c r="EHT24" s="11"/>
      <c r="EHU24" s="11"/>
      <c r="EHV24" s="11"/>
      <c r="EHW24" s="11"/>
      <c r="EHX24" s="11"/>
      <c r="EHY24" s="11"/>
      <c r="EHZ24" s="11"/>
      <c r="EIA24" s="11"/>
      <c r="EIB24" s="11"/>
      <c r="EIC24" s="11"/>
      <c r="EID24" s="11"/>
      <c r="EIE24" s="11"/>
      <c r="EIF24" s="11"/>
      <c r="EIG24" s="11"/>
      <c r="EIH24" s="11"/>
      <c r="EII24" s="11"/>
      <c r="EIJ24" s="11"/>
      <c r="EIK24" s="11"/>
      <c r="EIL24" s="11"/>
      <c r="EIM24" s="11"/>
      <c r="EIN24" s="11"/>
      <c r="EIO24" s="11"/>
      <c r="EIP24" s="11"/>
      <c r="EIQ24" s="11"/>
      <c r="EIR24" s="11"/>
      <c r="EIS24" s="11"/>
      <c r="EIT24" s="11"/>
      <c r="EIU24" s="11"/>
      <c r="EIV24" s="11"/>
      <c r="EIW24" s="11"/>
      <c r="EIX24" s="11"/>
      <c r="EIY24" s="11"/>
      <c r="EIZ24" s="11"/>
      <c r="EJA24" s="11"/>
      <c r="EJB24" s="11"/>
      <c r="EJC24" s="11"/>
      <c r="EJD24" s="11"/>
      <c r="EJE24" s="11"/>
      <c r="EJF24" s="11"/>
      <c r="EJG24" s="11"/>
      <c r="EJH24" s="11"/>
      <c r="EJI24" s="11"/>
      <c r="EJJ24" s="11"/>
      <c r="EJK24" s="11"/>
      <c r="EJL24" s="11"/>
      <c r="EJM24" s="11"/>
      <c r="EJN24" s="11"/>
      <c r="EJO24" s="11"/>
      <c r="EJP24" s="11"/>
      <c r="EJQ24" s="11"/>
      <c r="EJR24" s="11"/>
      <c r="EJS24" s="11"/>
      <c r="EJT24" s="11"/>
      <c r="EJU24" s="11"/>
      <c r="EJV24" s="11"/>
      <c r="EJW24" s="11"/>
      <c r="EJX24" s="11"/>
      <c r="EJY24" s="11"/>
      <c r="EJZ24" s="11"/>
      <c r="EKA24" s="11"/>
      <c r="EKB24" s="11"/>
      <c r="EKC24" s="11"/>
      <c r="EKD24" s="11"/>
      <c r="EKE24" s="11"/>
      <c r="EKF24" s="11"/>
      <c r="EKG24" s="11"/>
      <c r="EKH24" s="11"/>
      <c r="EKI24" s="11"/>
      <c r="EKJ24" s="11"/>
      <c r="EKK24" s="11"/>
      <c r="EKL24" s="11"/>
      <c r="EKM24" s="11"/>
      <c r="EKN24" s="11"/>
      <c r="EKO24" s="11"/>
      <c r="EKP24" s="11"/>
      <c r="EKQ24" s="11"/>
      <c r="EKR24" s="11"/>
      <c r="EKS24" s="11"/>
      <c r="EKT24" s="11"/>
      <c r="EKU24" s="11"/>
      <c r="EKV24" s="11"/>
      <c r="EKW24" s="11"/>
      <c r="EKX24" s="11"/>
      <c r="EKY24" s="11"/>
      <c r="EKZ24" s="11"/>
      <c r="ELA24" s="11"/>
      <c r="ELB24" s="11"/>
      <c r="ELC24" s="11"/>
      <c r="ELD24" s="11"/>
      <c r="ELE24" s="11"/>
      <c r="ELF24" s="11"/>
      <c r="ELG24" s="11"/>
      <c r="ELH24" s="11"/>
      <c r="ELI24" s="11"/>
      <c r="ELJ24" s="11"/>
      <c r="ELK24" s="11"/>
      <c r="ELL24" s="11"/>
      <c r="ELM24" s="11"/>
      <c r="ELN24" s="11"/>
      <c r="ELO24" s="11"/>
      <c r="ELP24" s="11"/>
      <c r="ELQ24" s="11"/>
      <c r="ELR24" s="11"/>
      <c r="ELS24" s="11"/>
      <c r="ELT24" s="11"/>
      <c r="ELU24" s="11"/>
      <c r="ELV24" s="11"/>
      <c r="ELW24" s="11"/>
      <c r="ELX24" s="11"/>
      <c r="ELY24" s="11"/>
      <c r="ELZ24" s="11"/>
      <c r="EMA24" s="11"/>
      <c r="EMB24" s="11"/>
      <c r="EMC24" s="11"/>
      <c r="EMD24" s="11"/>
      <c r="EME24" s="11"/>
      <c r="EMF24" s="11"/>
      <c r="EMG24" s="11"/>
      <c r="EMH24" s="11"/>
      <c r="EMI24" s="11"/>
      <c r="EMJ24" s="11"/>
      <c r="EMK24" s="11"/>
      <c r="EML24" s="11"/>
      <c r="EMM24" s="11"/>
      <c r="EMN24" s="11"/>
      <c r="EMO24" s="11"/>
      <c r="EMP24" s="11"/>
      <c r="EMQ24" s="11"/>
      <c r="EMR24" s="11"/>
      <c r="EMS24" s="11"/>
      <c r="EMT24" s="11"/>
      <c r="EMU24" s="11"/>
      <c r="EMV24" s="11"/>
      <c r="EMW24" s="11"/>
      <c r="EMX24" s="11"/>
      <c r="EMY24" s="11"/>
      <c r="EMZ24" s="11"/>
      <c r="ENA24" s="11"/>
      <c r="ENB24" s="11"/>
      <c r="ENC24" s="11"/>
      <c r="END24" s="11"/>
      <c r="ENE24" s="11"/>
      <c r="ENF24" s="11"/>
      <c r="ENG24" s="11"/>
      <c r="ENH24" s="11"/>
      <c r="ENI24" s="11"/>
      <c r="ENJ24" s="11"/>
      <c r="ENK24" s="11"/>
      <c r="ENL24" s="11"/>
      <c r="ENM24" s="11"/>
      <c r="ENN24" s="11"/>
      <c r="ENO24" s="11"/>
      <c r="ENP24" s="11"/>
      <c r="ENQ24" s="11"/>
      <c r="ENR24" s="11"/>
      <c r="ENS24" s="11"/>
      <c r="ENT24" s="11"/>
      <c r="ENU24" s="11"/>
      <c r="ENV24" s="11"/>
      <c r="ENW24" s="11"/>
      <c r="ENX24" s="11"/>
      <c r="ENY24" s="11"/>
      <c r="ENZ24" s="11"/>
      <c r="EOA24" s="11"/>
      <c r="EOB24" s="11"/>
      <c r="EOC24" s="11"/>
      <c r="EOD24" s="11"/>
      <c r="EOE24" s="11"/>
      <c r="EOF24" s="11"/>
      <c r="EOG24" s="11"/>
      <c r="EOH24" s="11"/>
      <c r="EOI24" s="11"/>
      <c r="EOJ24" s="11"/>
      <c r="EOK24" s="11"/>
      <c r="EOL24" s="11"/>
      <c r="EOM24" s="11"/>
      <c r="EON24" s="11"/>
      <c r="EOO24" s="11"/>
      <c r="EOP24" s="11"/>
      <c r="EOQ24" s="11"/>
      <c r="EOR24" s="11"/>
      <c r="EOS24" s="11"/>
      <c r="EOT24" s="11"/>
      <c r="EOU24" s="11"/>
      <c r="EOV24" s="11"/>
      <c r="EOW24" s="11"/>
      <c r="EOX24" s="11"/>
      <c r="EOY24" s="11"/>
      <c r="EOZ24" s="11"/>
      <c r="EPA24" s="11"/>
      <c r="EPB24" s="11"/>
      <c r="EPC24" s="11"/>
      <c r="EPD24" s="11"/>
      <c r="EPE24" s="11"/>
      <c r="EPF24" s="11"/>
      <c r="EPG24" s="11"/>
      <c r="EPH24" s="11"/>
      <c r="EPI24" s="11"/>
      <c r="EPJ24" s="11"/>
      <c r="EPK24" s="11"/>
      <c r="EPL24" s="11"/>
      <c r="EPM24" s="11"/>
      <c r="EPN24" s="11"/>
      <c r="EPO24" s="11"/>
      <c r="EPP24" s="11"/>
      <c r="EPQ24" s="11"/>
      <c r="EPR24" s="11"/>
      <c r="EPS24" s="11"/>
      <c r="EPT24" s="11"/>
      <c r="EPU24" s="11"/>
      <c r="EPV24" s="11"/>
      <c r="EPW24" s="11"/>
      <c r="EPX24" s="11"/>
      <c r="EPY24" s="11"/>
      <c r="EPZ24" s="11"/>
      <c r="EQA24" s="11"/>
      <c r="EQB24" s="11"/>
      <c r="EQC24" s="11"/>
      <c r="EQD24" s="11"/>
      <c r="EQE24" s="11"/>
      <c r="EQF24" s="11"/>
      <c r="EQG24" s="11"/>
      <c r="EQH24" s="11"/>
      <c r="EQI24" s="11"/>
      <c r="EQJ24" s="11"/>
      <c r="EQK24" s="11"/>
      <c r="EQL24" s="11"/>
      <c r="EQM24" s="11"/>
      <c r="EQN24" s="11"/>
      <c r="EQO24" s="11"/>
      <c r="EQP24" s="11"/>
      <c r="EQQ24" s="11"/>
      <c r="EQR24" s="11"/>
      <c r="EQS24" s="11"/>
      <c r="EQT24" s="11"/>
      <c r="EQU24" s="11"/>
      <c r="EQV24" s="11"/>
      <c r="EQW24" s="11"/>
      <c r="EQX24" s="11"/>
      <c r="EQY24" s="11"/>
      <c r="EQZ24" s="11"/>
      <c r="ERA24" s="11"/>
      <c r="ERB24" s="11"/>
      <c r="ERC24" s="11"/>
      <c r="ERD24" s="11"/>
      <c r="ERE24" s="11"/>
      <c r="ERF24" s="11"/>
      <c r="ERG24" s="11"/>
      <c r="ERH24" s="11"/>
      <c r="ERI24" s="11"/>
      <c r="ERJ24" s="11"/>
      <c r="ERK24" s="11"/>
      <c r="ERL24" s="11"/>
      <c r="ERM24" s="11"/>
      <c r="ERN24" s="11"/>
      <c r="ERO24" s="11"/>
      <c r="ERP24" s="11"/>
      <c r="ERQ24" s="11"/>
      <c r="ERR24" s="11"/>
      <c r="ERS24" s="11"/>
      <c r="ERT24" s="11"/>
      <c r="ERU24" s="11"/>
      <c r="ERV24" s="11"/>
      <c r="ERW24" s="11"/>
      <c r="ERX24" s="11"/>
      <c r="ERY24" s="11"/>
      <c r="ERZ24" s="11"/>
      <c r="ESA24" s="11"/>
      <c r="ESB24" s="11"/>
      <c r="ESC24" s="11"/>
      <c r="ESD24" s="11"/>
      <c r="ESE24" s="11"/>
      <c r="ESF24" s="11"/>
      <c r="ESG24" s="11"/>
      <c r="ESH24" s="11"/>
      <c r="ESI24" s="11"/>
      <c r="ESJ24" s="11"/>
      <c r="ESK24" s="11"/>
      <c r="ESL24" s="11"/>
      <c r="ESM24" s="11"/>
      <c r="ESN24" s="11"/>
      <c r="ESO24" s="11"/>
      <c r="ESP24" s="11"/>
      <c r="ESQ24" s="11"/>
      <c r="ESR24" s="11"/>
      <c r="ESS24" s="11"/>
      <c r="EST24" s="11"/>
      <c r="ESU24" s="11"/>
      <c r="ESV24" s="11"/>
      <c r="ESW24" s="11"/>
      <c r="ESX24" s="11"/>
      <c r="ESY24" s="11"/>
      <c r="ESZ24" s="11"/>
      <c r="ETA24" s="11"/>
      <c r="ETB24" s="11"/>
      <c r="ETC24" s="11"/>
      <c r="ETD24" s="11"/>
      <c r="ETE24" s="11"/>
      <c r="ETF24" s="11"/>
      <c r="ETG24" s="11"/>
      <c r="ETH24" s="11"/>
      <c r="ETI24" s="11"/>
      <c r="ETJ24" s="11"/>
      <c r="ETK24" s="11"/>
      <c r="ETL24" s="11"/>
      <c r="ETM24" s="11"/>
      <c r="ETN24" s="11"/>
      <c r="ETO24" s="11"/>
      <c r="ETP24" s="11"/>
      <c r="ETQ24" s="11"/>
      <c r="ETR24" s="11"/>
      <c r="ETS24" s="11"/>
      <c r="ETT24" s="11"/>
      <c r="ETU24" s="11"/>
      <c r="ETV24" s="11"/>
      <c r="ETW24" s="11"/>
      <c r="ETX24" s="11"/>
      <c r="ETY24" s="11"/>
      <c r="ETZ24" s="11"/>
      <c r="EUA24" s="11"/>
      <c r="EUB24" s="11"/>
      <c r="EUC24" s="11"/>
      <c r="EUD24" s="11"/>
      <c r="EUE24" s="11"/>
      <c r="EUF24" s="11"/>
      <c r="EUG24" s="11"/>
      <c r="EUH24" s="11"/>
      <c r="EUI24" s="11"/>
      <c r="EUJ24" s="11"/>
      <c r="EUK24" s="11"/>
      <c r="EUL24" s="11"/>
      <c r="EUM24" s="11"/>
      <c r="EUN24" s="11"/>
      <c r="EUO24" s="11"/>
      <c r="EUP24" s="11"/>
      <c r="EUQ24" s="11"/>
      <c r="EUR24" s="11"/>
      <c r="EUS24" s="11"/>
      <c r="EUT24" s="11"/>
      <c r="EUU24" s="11"/>
      <c r="EUV24" s="11"/>
      <c r="EUW24" s="11"/>
      <c r="EUX24" s="11"/>
      <c r="EUY24" s="11"/>
      <c r="EUZ24" s="11"/>
      <c r="EVA24" s="11"/>
      <c r="EVB24" s="11"/>
      <c r="EVC24" s="11"/>
      <c r="EVD24" s="11"/>
      <c r="EVE24" s="11"/>
      <c r="EVF24" s="11"/>
      <c r="EVG24" s="11"/>
      <c r="EVH24" s="11"/>
      <c r="EVI24" s="11"/>
      <c r="EVJ24" s="11"/>
      <c r="EVK24" s="11"/>
      <c r="EVL24" s="11"/>
      <c r="EVM24" s="11"/>
      <c r="EVN24" s="11"/>
      <c r="EVO24" s="11"/>
      <c r="EVP24" s="11"/>
      <c r="EVQ24" s="11"/>
      <c r="EVR24" s="11"/>
      <c r="EVS24" s="11"/>
      <c r="EVT24" s="11"/>
      <c r="EVU24" s="11"/>
      <c r="EVV24" s="11"/>
      <c r="EVW24" s="11"/>
      <c r="EVX24" s="11"/>
      <c r="EVY24" s="11"/>
      <c r="EVZ24" s="11"/>
      <c r="EWA24" s="11"/>
      <c r="EWB24" s="11"/>
      <c r="EWC24" s="11"/>
      <c r="EWD24" s="11"/>
      <c r="EWE24" s="11"/>
      <c r="EWF24" s="11"/>
      <c r="EWG24" s="11"/>
      <c r="EWH24" s="11"/>
      <c r="EWI24" s="11"/>
      <c r="EWJ24" s="11"/>
      <c r="EWK24" s="11"/>
      <c r="EWL24" s="11"/>
      <c r="EWM24" s="11"/>
      <c r="EWN24" s="11"/>
      <c r="EWO24" s="11"/>
      <c r="EWP24" s="11"/>
      <c r="EWQ24" s="11"/>
      <c r="EWR24" s="11"/>
      <c r="EWS24" s="11"/>
      <c r="EWT24" s="11"/>
      <c r="EWU24" s="11"/>
      <c r="EWV24" s="11"/>
      <c r="EWW24" s="11"/>
      <c r="EWX24" s="11"/>
      <c r="EWY24" s="11"/>
      <c r="EWZ24" s="11"/>
      <c r="EXA24" s="11"/>
      <c r="EXB24" s="11"/>
      <c r="EXC24" s="11"/>
      <c r="EXD24" s="11"/>
      <c r="EXE24" s="11"/>
      <c r="EXF24" s="11"/>
      <c r="EXG24" s="11"/>
      <c r="EXH24" s="11"/>
      <c r="EXI24" s="11"/>
      <c r="EXJ24" s="11"/>
      <c r="EXK24" s="11"/>
      <c r="EXL24" s="11"/>
      <c r="EXM24" s="11"/>
      <c r="EXN24" s="11"/>
      <c r="EXO24" s="11"/>
      <c r="EXP24" s="11"/>
      <c r="EXQ24" s="11"/>
      <c r="EXR24" s="11"/>
      <c r="EXS24" s="11"/>
      <c r="EXT24" s="11"/>
      <c r="EXU24" s="11"/>
      <c r="EXV24" s="11"/>
      <c r="EXW24" s="11"/>
      <c r="EXX24" s="11"/>
      <c r="EXY24" s="11"/>
      <c r="EXZ24" s="11"/>
      <c r="EYA24" s="11"/>
      <c r="EYB24" s="11"/>
      <c r="EYC24" s="11"/>
      <c r="EYD24" s="11"/>
      <c r="EYE24" s="11"/>
      <c r="EYF24" s="11"/>
      <c r="EYG24" s="11"/>
      <c r="EYH24" s="11"/>
      <c r="EYI24" s="11"/>
      <c r="EYJ24" s="11"/>
      <c r="EYK24" s="11"/>
      <c r="EYL24" s="11"/>
      <c r="EYM24" s="11"/>
      <c r="EYN24" s="11"/>
      <c r="EYO24" s="11"/>
      <c r="EYP24" s="11"/>
      <c r="EYQ24" s="11"/>
      <c r="EYR24" s="11"/>
      <c r="EYS24" s="11"/>
      <c r="EYT24" s="11"/>
      <c r="EYU24" s="11"/>
      <c r="EYV24" s="11"/>
      <c r="EYW24" s="11"/>
      <c r="EYX24" s="11"/>
      <c r="EYY24" s="11"/>
      <c r="EYZ24" s="11"/>
      <c r="EZA24" s="11"/>
      <c r="EZB24" s="11"/>
      <c r="EZC24" s="11"/>
      <c r="EZD24" s="11"/>
      <c r="EZE24" s="11"/>
      <c r="EZF24" s="11"/>
      <c r="EZG24" s="11"/>
      <c r="EZH24" s="11"/>
      <c r="EZI24" s="11"/>
      <c r="EZJ24" s="11"/>
      <c r="EZK24" s="11"/>
      <c r="EZL24" s="11"/>
      <c r="EZM24" s="11"/>
      <c r="EZN24" s="11"/>
      <c r="EZO24" s="11"/>
      <c r="EZP24" s="11"/>
      <c r="EZQ24" s="11"/>
      <c r="EZR24" s="11"/>
      <c r="EZS24" s="11"/>
      <c r="EZT24" s="11"/>
      <c r="EZU24" s="11"/>
      <c r="EZV24" s="11"/>
      <c r="EZW24" s="11"/>
      <c r="EZX24" s="11"/>
      <c r="EZY24" s="11"/>
      <c r="EZZ24" s="11"/>
      <c r="FAA24" s="11"/>
      <c r="FAB24" s="11"/>
      <c r="FAC24" s="11"/>
      <c r="FAD24" s="11"/>
      <c r="FAE24" s="11"/>
      <c r="FAF24" s="11"/>
      <c r="FAG24" s="11"/>
      <c r="FAH24" s="11"/>
      <c r="FAI24" s="11"/>
      <c r="FAJ24" s="11"/>
      <c r="FAK24" s="11"/>
      <c r="FAL24" s="11"/>
      <c r="FAM24" s="11"/>
      <c r="FAN24" s="11"/>
      <c r="FAO24" s="11"/>
      <c r="FAP24" s="11"/>
      <c r="FAQ24" s="11"/>
      <c r="FAR24" s="11"/>
      <c r="FAS24" s="11"/>
      <c r="FAT24" s="11"/>
      <c r="FAU24" s="11"/>
      <c r="FAV24" s="11"/>
      <c r="FAW24" s="11"/>
      <c r="FAX24" s="11"/>
      <c r="FAY24" s="11"/>
      <c r="FAZ24" s="11"/>
      <c r="FBA24" s="11"/>
      <c r="FBB24" s="11"/>
      <c r="FBC24" s="11"/>
      <c r="FBD24" s="11"/>
      <c r="FBE24" s="11"/>
      <c r="FBF24" s="11"/>
      <c r="FBG24" s="11"/>
      <c r="FBH24" s="11"/>
      <c r="FBI24" s="11"/>
      <c r="FBJ24" s="11"/>
      <c r="FBK24" s="11"/>
      <c r="FBL24" s="11"/>
      <c r="FBM24" s="11"/>
      <c r="FBN24" s="11"/>
      <c r="FBO24" s="11"/>
      <c r="FBP24" s="11"/>
      <c r="FBQ24" s="11"/>
      <c r="FBR24" s="11"/>
      <c r="FBS24" s="11"/>
      <c r="FBT24" s="11"/>
      <c r="FBU24" s="11"/>
      <c r="FBV24" s="11"/>
      <c r="FBW24" s="11"/>
      <c r="FBX24" s="11"/>
      <c r="FBY24" s="11"/>
      <c r="FBZ24" s="11"/>
      <c r="FCA24" s="11"/>
      <c r="FCB24" s="11"/>
      <c r="FCC24" s="11"/>
      <c r="FCD24" s="11"/>
      <c r="FCE24" s="11"/>
      <c r="FCF24" s="11"/>
      <c r="FCG24" s="11"/>
      <c r="FCH24" s="11"/>
      <c r="FCI24" s="11"/>
      <c r="FCJ24" s="11"/>
      <c r="FCK24" s="11"/>
      <c r="FCL24" s="11"/>
      <c r="FCM24" s="11"/>
      <c r="FCN24" s="11"/>
      <c r="FCO24" s="11"/>
      <c r="FCP24" s="11"/>
      <c r="FCQ24" s="11"/>
      <c r="FCR24" s="11"/>
      <c r="FCS24" s="11"/>
      <c r="FCT24" s="11"/>
      <c r="FCU24" s="11"/>
      <c r="FCV24" s="11"/>
      <c r="FCW24" s="11"/>
      <c r="FCX24" s="11"/>
      <c r="FCY24" s="11"/>
      <c r="FCZ24" s="11"/>
      <c r="FDA24" s="11"/>
      <c r="FDB24" s="11"/>
      <c r="FDC24" s="11"/>
      <c r="FDD24" s="11"/>
      <c r="FDE24" s="11"/>
      <c r="FDF24" s="11"/>
      <c r="FDG24" s="11"/>
      <c r="FDH24" s="11"/>
      <c r="FDI24" s="11"/>
      <c r="FDJ24" s="11"/>
      <c r="FDK24" s="11"/>
      <c r="FDL24" s="11"/>
      <c r="FDM24" s="11"/>
      <c r="FDN24" s="11"/>
      <c r="FDO24" s="11"/>
      <c r="FDP24" s="11"/>
      <c r="FDQ24" s="11"/>
      <c r="FDR24" s="11"/>
      <c r="FDS24" s="11"/>
      <c r="FDT24" s="11"/>
      <c r="FDU24" s="11"/>
      <c r="FDV24" s="11"/>
      <c r="FDW24" s="11"/>
      <c r="FDX24" s="11"/>
      <c r="FDY24" s="11"/>
      <c r="FDZ24" s="11"/>
      <c r="FEA24" s="11"/>
      <c r="FEB24" s="11"/>
      <c r="FEC24" s="11"/>
      <c r="FED24" s="11"/>
      <c r="FEE24" s="11"/>
      <c r="FEF24" s="11"/>
      <c r="FEG24" s="11"/>
      <c r="FEH24" s="11"/>
      <c r="FEI24" s="11"/>
      <c r="FEJ24" s="11"/>
      <c r="FEK24" s="11"/>
      <c r="FEL24" s="11"/>
      <c r="FEM24" s="11"/>
      <c r="FEN24" s="11"/>
      <c r="FEO24" s="11"/>
      <c r="FEP24" s="11"/>
      <c r="FEQ24" s="11"/>
      <c r="FER24" s="11"/>
      <c r="FES24" s="11"/>
      <c r="FET24" s="11"/>
      <c r="FEU24" s="11"/>
      <c r="FEV24" s="11"/>
      <c r="FEW24" s="11"/>
      <c r="FEX24" s="11"/>
      <c r="FEY24" s="11"/>
      <c r="FEZ24" s="11"/>
      <c r="FFA24" s="11"/>
      <c r="FFB24" s="11"/>
      <c r="FFC24" s="11"/>
      <c r="FFD24" s="11"/>
      <c r="FFE24" s="11"/>
      <c r="FFF24" s="11"/>
      <c r="FFG24" s="11"/>
      <c r="FFH24" s="11"/>
      <c r="FFI24" s="11"/>
      <c r="FFJ24" s="11"/>
      <c r="FFK24" s="11"/>
      <c r="FFL24" s="11"/>
      <c r="FFM24" s="11"/>
      <c r="FFN24" s="11"/>
      <c r="FFO24" s="11"/>
      <c r="FFP24" s="11"/>
      <c r="FFQ24" s="11"/>
      <c r="FFR24" s="11"/>
      <c r="FFS24" s="11"/>
      <c r="FFT24" s="11"/>
      <c r="FFU24" s="11"/>
      <c r="FFV24" s="11"/>
      <c r="FFW24" s="11"/>
      <c r="FFX24" s="11"/>
      <c r="FFY24" s="11"/>
      <c r="FFZ24" s="11"/>
      <c r="FGA24" s="11"/>
      <c r="FGB24" s="11"/>
      <c r="FGC24" s="11"/>
      <c r="FGD24" s="11"/>
      <c r="FGE24" s="11"/>
      <c r="FGF24" s="11"/>
      <c r="FGG24" s="11"/>
      <c r="FGH24" s="11"/>
      <c r="FGI24" s="11"/>
      <c r="FGJ24" s="11"/>
      <c r="FGK24" s="11"/>
      <c r="FGL24" s="11"/>
      <c r="FGM24" s="11"/>
      <c r="FGN24" s="11"/>
      <c r="FGO24" s="11"/>
      <c r="FGP24" s="11"/>
      <c r="FGQ24" s="11"/>
      <c r="FGR24" s="11"/>
      <c r="FGS24" s="11"/>
      <c r="FGT24" s="11"/>
      <c r="FGU24" s="11"/>
      <c r="FGV24" s="11"/>
      <c r="FGW24" s="11"/>
      <c r="FGX24" s="11"/>
      <c r="FGY24" s="11"/>
      <c r="FGZ24" s="11"/>
      <c r="FHA24" s="11"/>
      <c r="FHB24" s="11"/>
      <c r="FHC24" s="11"/>
      <c r="FHD24" s="11"/>
      <c r="FHE24" s="11"/>
      <c r="FHF24" s="11"/>
      <c r="FHG24" s="11"/>
      <c r="FHH24" s="11"/>
      <c r="FHI24" s="11"/>
      <c r="FHJ24" s="11"/>
      <c r="FHK24" s="11"/>
      <c r="FHL24" s="11"/>
      <c r="FHM24" s="11"/>
      <c r="FHN24" s="11"/>
      <c r="FHO24" s="11"/>
      <c r="FHP24" s="11"/>
      <c r="FHQ24" s="11"/>
      <c r="FHR24" s="11"/>
      <c r="FHS24" s="11"/>
      <c r="FHT24" s="11"/>
      <c r="FHU24" s="11"/>
      <c r="FHV24" s="11"/>
      <c r="FHW24" s="11"/>
      <c r="FHX24" s="11"/>
      <c r="FHY24" s="11"/>
      <c r="FHZ24" s="11"/>
      <c r="FIA24" s="11"/>
      <c r="FIB24" s="11"/>
      <c r="FIC24" s="11"/>
      <c r="FID24" s="11"/>
      <c r="FIE24" s="11"/>
      <c r="FIF24" s="11"/>
      <c r="FIG24" s="11"/>
      <c r="FIH24" s="11"/>
      <c r="FII24" s="11"/>
      <c r="FIJ24" s="11"/>
      <c r="FIK24" s="11"/>
      <c r="FIL24" s="11"/>
      <c r="FIM24" s="11"/>
      <c r="FIN24" s="11"/>
      <c r="FIO24" s="11"/>
      <c r="FIP24" s="11"/>
      <c r="FIQ24" s="11"/>
      <c r="FIR24" s="11"/>
      <c r="FIS24" s="11"/>
      <c r="FIT24" s="11"/>
      <c r="FIU24" s="11"/>
      <c r="FIV24" s="11"/>
      <c r="FIW24" s="11"/>
      <c r="FIX24" s="11"/>
      <c r="FIY24" s="11"/>
      <c r="FIZ24" s="11"/>
      <c r="FJA24" s="11"/>
      <c r="FJB24" s="11"/>
      <c r="FJC24" s="11"/>
      <c r="FJD24" s="11"/>
      <c r="FJE24" s="11"/>
      <c r="FJF24" s="11"/>
      <c r="FJG24" s="11"/>
      <c r="FJH24" s="11"/>
      <c r="FJI24" s="11"/>
      <c r="FJJ24" s="11"/>
      <c r="FJK24" s="11"/>
      <c r="FJL24" s="11"/>
      <c r="FJM24" s="11"/>
      <c r="FJN24" s="11"/>
      <c r="FJO24" s="11"/>
      <c r="FJP24" s="11"/>
      <c r="FJQ24" s="11"/>
      <c r="FJR24" s="11"/>
      <c r="FJS24" s="11"/>
      <c r="FJT24" s="11"/>
      <c r="FJU24" s="11"/>
      <c r="FJV24" s="11"/>
      <c r="FJW24" s="11"/>
      <c r="FJX24" s="11"/>
      <c r="FJY24" s="11"/>
      <c r="FJZ24" s="11"/>
      <c r="FKA24" s="11"/>
      <c r="FKB24" s="11"/>
      <c r="FKC24" s="11"/>
      <c r="FKD24" s="11"/>
      <c r="FKE24" s="11"/>
      <c r="FKF24" s="11"/>
      <c r="FKG24" s="11"/>
      <c r="FKH24" s="11"/>
      <c r="FKI24" s="11"/>
      <c r="FKJ24" s="11"/>
      <c r="FKK24" s="11"/>
      <c r="FKL24" s="11"/>
      <c r="FKM24" s="11"/>
      <c r="FKN24" s="11"/>
      <c r="FKO24" s="11"/>
      <c r="FKP24" s="11"/>
      <c r="FKQ24" s="11"/>
      <c r="FKR24" s="11"/>
      <c r="FKS24" s="11"/>
      <c r="FKT24" s="11"/>
      <c r="FKU24" s="11"/>
      <c r="FKV24" s="11"/>
      <c r="FKW24" s="11"/>
      <c r="FKX24" s="11"/>
      <c r="FKY24" s="11"/>
      <c r="FKZ24" s="11"/>
      <c r="FLA24" s="11"/>
      <c r="FLB24" s="11"/>
      <c r="FLC24" s="11"/>
      <c r="FLD24" s="11"/>
      <c r="FLE24" s="11"/>
      <c r="FLF24" s="11"/>
      <c r="FLG24" s="11"/>
      <c r="FLH24" s="11"/>
      <c r="FLI24" s="11"/>
      <c r="FLJ24" s="11"/>
      <c r="FLK24" s="11"/>
      <c r="FLL24" s="11"/>
      <c r="FLM24" s="11"/>
      <c r="FLN24" s="11"/>
      <c r="FLO24" s="11"/>
      <c r="FLP24" s="11"/>
      <c r="FLQ24" s="11"/>
      <c r="FLR24" s="11"/>
      <c r="FLS24" s="11"/>
      <c r="FLT24" s="11"/>
      <c r="FLU24" s="11"/>
      <c r="FLV24" s="11"/>
      <c r="FLW24" s="11"/>
      <c r="FLX24" s="11"/>
      <c r="FLY24" s="11"/>
      <c r="FLZ24" s="11"/>
      <c r="FMA24" s="11"/>
      <c r="FMB24" s="11"/>
      <c r="FMC24" s="11"/>
      <c r="FMD24" s="11"/>
      <c r="FME24" s="11"/>
      <c r="FMF24" s="11"/>
      <c r="FMG24" s="11"/>
      <c r="FMH24" s="11"/>
      <c r="FMI24" s="11"/>
      <c r="FMJ24" s="11"/>
      <c r="FMK24" s="11"/>
      <c r="FML24" s="11"/>
      <c r="FMM24" s="11"/>
      <c r="FMN24" s="11"/>
      <c r="FMO24" s="11"/>
      <c r="FMP24" s="11"/>
      <c r="FMQ24" s="11"/>
      <c r="FMR24" s="11"/>
      <c r="FMS24" s="11"/>
      <c r="FMT24" s="11"/>
      <c r="FMU24" s="11"/>
      <c r="FMV24" s="11"/>
      <c r="FMW24" s="11"/>
      <c r="FMX24" s="11"/>
      <c r="FMY24" s="11"/>
      <c r="FMZ24" s="11"/>
      <c r="FNA24" s="11"/>
      <c r="FNB24" s="11"/>
      <c r="FNC24" s="11"/>
      <c r="FND24" s="11"/>
      <c r="FNE24" s="11"/>
      <c r="FNF24" s="11"/>
      <c r="FNG24" s="11"/>
      <c r="FNH24" s="11"/>
      <c r="FNI24" s="11"/>
      <c r="FNJ24" s="11"/>
      <c r="FNK24" s="11"/>
      <c r="FNL24" s="11"/>
      <c r="FNM24" s="11"/>
      <c r="FNN24" s="11"/>
      <c r="FNO24" s="11"/>
      <c r="FNP24" s="11"/>
      <c r="FNQ24" s="11"/>
      <c r="FNR24" s="11"/>
      <c r="FNS24" s="11"/>
      <c r="FNT24" s="11"/>
      <c r="FNU24" s="11"/>
      <c r="FNV24" s="11"/>
      <c r="FNW24" s="11"/>
      <c r="FNX24" s="11"/>
      <c r="FNY24" s="11"/>
      <c r="FNZ24" s="11"/>
      <c r="FOA24" s="11"/>
      <c r="FOB24" s="11"/>
      <c r="FOC24" s="11"/>
      <c r="FOD24" s="11"/>
      <c r="FOE24" s="11"/>
      <c r="FOF24" s="11"/>
      <c r="FOG24" s="11"/>
      <c r="FOH24" s="11"/>
      <c r="FOI24" s="11"/>
      <c r="FOJ24" s="11"/>
      <c r="FOK24" s="11"/>
      <c r="FOL24" s="11"/>
      <c r="FOM24" s="11"/>
      <c r="FON24" s="11"/>
      <c r="FOO24" s="11"/>
      <c r="FOP24" s="11"/>
      <c r="FOQ24" s="11"/>
      <c r="FOR24" s="11"/>
      <c r="FOS24" s="11"/>
      <c r="FOT24" s="11"/>
      <c r="FOU24" s="11"/>
      <c r="FOV24" s="11"/>
      <c r="FOW24" s="11"/>
      <c r="FOX24" s="11"/>
      <c r="FOY24" s="11"/>
      <c r="FOZ24" s="11"/>
      <c r="FPA24" s="11"/>
      <c r="FPB24" s="11"/>
      <c r="FPC24" s="11"/>
      <c r="FPD24" s="11"/>
      <c r="FPE24" s="11"/>
      <c r="FPF24" s="11"/>
      <c r="FPG24" s="11"/>
      <c r="FPH24" s="11"/>
      <c r="FPI24" s="11"/>
      <c r="FPJ24" s="11"/>
      <c r="FPK24" s="11"/>
      <c r="FPL24" s="11"/>
      <c r="FPM24" s="11"/>
      <c r="FPN24" s="11"/>
      <c r="FPO24" s="11"/>
      <c r="FPP24" s="11"/>
      <c r="FPQ24" s="11"/>
      <c r="FPR24" s="11"/>
      <c r="FPS24" s="11"/>
      <c r="FPT24" s="11"/>
      <c r="FPU24" s="11"/>
      <c r="FPV24" s="11"/>
      <c r="FPW24" s="11"/>
      <c r="FPX24" s="11"/>
      <c r="FPY24" s="11"/>
      <c r="FPZ24" s="11"/>
      <c r="FQA24" s="11"/>
      <c r="FQB24" s="11"/>
      <c r="FQC24" s="11"/>
      <c r="FQD24" s="11"/>
      <c r="FQE24" s="11"/>
      <c r="FQF24" s="11"/>
      <c r="FQG24" s="11"/>
      <c r="FQH24" s="11"/>
      <c r="FQI24" s="11"/>
      <c r="FQJ24" s="11"/>
      <c r="FQK24" s="11"/>
      <c r="FQL24" s="11"/>
      <c r="FQM24" s="11"/>
      <c r="FQN24" s="11"/>
      <c r="FQO24" s="11"/>
      <c r="FQP24" s="11"/>
      <c r="FQQ24" s="11"/>
      <c r="FQR24" s="11"/>
      <c r="FQS24" s="11"/>
      <c r="FQT24" s="11"/>
      <c r="FQU24" s="11"/>
      <c r="FQV24" s="11"/>
      <c r="FQW24" s="11"/>
      <c r="FQX24" s="11"/>
      <c r="FQY24" s="11"/>
      <c r="FQZ24" s="11"/>
      <c r="FRA24" s="11"/>
      <c r="FRB24" s="11"/>
      <c r="FRC24" s="11"/>
      <c r="FRD24" s="11"/>
      <c r="FRE24" s="11"/>
      <c r="FRF24" s="11"/>
      <c r="FRG24" s="11"/>
      <c r="FRH24" s="11"/>
      <c r="FRI24" s="11"/>
      <c r="FRJ24" s="11"/>
      <c r="FRK24" s="11"/>
      <c r="FRL24" s="11"/>
      <c r="FRM24" s="11"/>
      <c r="FRN24" s="11"/>
      <c r="FRO24" s="11"/>
      <c r="FRP24" s="11"/>
      <c r="FRQ24" s="11"/>
      <c r="FRR24" s="11"/>
      <c r="FRS24" s="11"/>
      <c r="FRT24" s="11"/>
      <c r="FRU24" s="11"/>
      <c r="FRV24" s="11"/>
      <c r="FRW24" s="11"/>
      <c r="FRX24" s="11"/>
      <c r="FRY24" s="11"/>
      <c r="FRZ24" s="11"/>
      <c r="FSA24" s="11"/>
      <c r="FSB24" s="11"/>
      <c r="FSC24" s="11"/>
      <c r="FSD24" s="11"/>
      <c r="FSE24" s="11"/>
      <c r="FSF24" s="11"/>
      <c r="FSG24" s="11"/>
      <c r="FSH24" s="11"/>
      <c r="FSI24" s="11"/>
      <c r="FSJ24" s="11"/>
      <c r="FSK24" s="11"/>
      <c r="FSL24" s="11"/>
      <c r="FSM24" s="11"/>
      <c r="FSN24" s="11"/>
      <c r="FSO24" s="11"/>
      <c r="FSP24" s="11"/>
      <c r="FSQ24" s="11"/>
      <c r="FSR24" s="11"/>
      <c r="FSS24" s="11"/>
      <c r="FST24" s="11"/>
      <c r="FSU24" s="11"/>
      <c r="FSV24" s="11"/>
      <c r="FSW24" s="11"/>
      <c r="FSX24" s="11"/>
      <c r="FSY24" s="11"/>
      <c r="FSZ24" s="11"/>
      <c r="FTA24" s="11"/>
      <c r="FTB24" s="11"/>
      <c r="FTC24" s="11"/>
      <c r="FTD24" s="11"/>
      <c r="FTE24" s="11"/>
      <c r="FTF24" s="11"/>
      <c r="FTG24" s="11"/>
      <c r="FTH24" s="11"/>
      <c r="FTI24" s="11"/>
      <c r="FTJ24" s="11"/>
      <c r="FTK24" s="11"/>
      <c r="FTL24" s="11"/>
      <c r="FTM24" s="11"/>
      <c r="FTN24" s="11"/>
      <c r="FTO24" s="11"/>
      <c r="FTP24" s="11"/>
      <c r="FTQ24" s="11"/>
      <c r="FTR24" s="11"/>
      <c r="FTS24" s="11"/>
      <c r="FTT24" s="11"/>
      <c r="FTU24" s="11"/>
      <c r="FTV24" s="11"/>
      <c r="FTW24" s="11"/>
      <c r="FTX24" s="11"/>
      <c r="FTY24" s="11"/>
      <c r="FTZ24" s="11"/>
      <c r="FUA24" s="11"/>
      <c r="FUB24" s="11"/>
      <c r="FUC24" s="11"/>
      <c r="FUD24" s="11"/>
      <c r="FUE24" s="11"/>
      <c r="FUF24" s="11"/>
      <c r="FUG24" s="11"/>
      <c r="FUH24" s="11"/>
      <c r="FUI24" s="11"/>
      <c r="FUJ24" s="11"/>
      <c r="FUK24" s="11"/>
      <c r="FUL24" s="11"/>
      <c r="FUM24" s="11"/>
      <c r="FUN24" s="11"/>
      <c r="FUO24" s="11"/>
      <c r="FUP24" s="11"/>
      <c r="FUQ24" s="11"/>
      <c r="FUR24" s="11"/>
      <c r="FUS24" s="11"/>
      <c r="FUT24" s="11"/>
      <c r="FUU24" s="11"/>
      <c r="FUV24" s="11"/>
      <c r="FUW24" s="11"/>
      <c r="FUX24" s="11"/>
      <c r="FUY24" s="11"/>
      <c r="FUZ24" s="11"/>
      <c r="FVA24" s="11"/>
      <c r="FVB24" s="11"/>
      <c r="FVC24" s="11"/>
      <c r="FVD24" s="11"/>
      <c r="FVE24" s="11"/>
      <c r="FVF24" s="11"/>
      <c r="FVG24" s="11"/>
      <c r="FVH24" s="11"/>
      <c r="FVI24" s="11"/>
      <c r="FVJ24" s="11"/>
      <c r="FVK24" s="11"/>
      <c r="FVL24" s="11"/>
      <c r="FVM24" s="11"/>
      <c r="FVN24" s="11"/>
      <c r="FVO24" s="11"/>
      <c r="FVP24" s="11"/>
      <c r="FVQ24" s="11"/>
      <c r="FVR24" s="11"/>
      <c r="FVS24" s="11"/>
      <c r="FVT24" s="11"/>
      <c r="FVU24" s="11"/>
      <c r="FVV24" s="11"/>
      <c r="FVW24" s="11"/>
      <c r="FVX24" s="11"/>
      <c r="FVY24" s="11"/>
      <c r="FVZ24" s="11"/>
      <c r="FWA24" s="11"/>
      <c r="FWB24" s="11"/>
      <c r="FWC24" s="11"/>
      <c r="FWD24" s="11"/>
      <c r="FWE24" s="11"/>
      <c r="FWF24" s="11"/>
      <c r="FWG24" s="11"/>
      <c r="FWH24" s="11"/>
      <c r="FWI24" s="11"/>
      <c r="FWJ24" s="11"/>
      <c r="FWK24" s="11"/>
      <c r="FWL24" s="11"/>
      <c r="FWM24" s="11"/>
      <c r="FWN24" s="11"/>
      <c r="FWO24" s="11"/>
      <c r="FWP24" s="11"/>
      <c r="FWQ24" s="11"/>
      <c r="FWR24" s="11"/>
      <c r="FWS24" s="11"/>
      <c r="FWT24" s="11"/>
      <c r="FWU24" s="11"/>
      <c r="FWV24" s="11"/>
      <c r="FWW24" s="11"/>
      <c r="FWX24" s="11"/>
      <c r="FWY24" s="11"/>
      <c r="FWZ24" s="11"/>
      <c r="FXA24" s="11"/>
      <c r="FXB24" s="11"/>
      <c r="FXC24" s="11"/>
      <c r="FXD24" s="11"/>
      <c r="FXE24" s="11"/>
      <c r="FXF24" s="11"/>
      <c r="FXG24" s="11"/>
      <c r="FXH24" s="11"/>
      <c r="FXI24" s="11"/>
      <c r="FXJ24" s="11"/>
      <c r="FXK24" s="11"/>
      <c r="FXL24" s="11"/>
      <c r="FXM24" s="11"/>
      <c r="FXN24" s="11"/>
      <c r="FXO24" s="11"/>
      <c r="FXP24" s="11"/>
      <c r="FXQ24" s="11"/>
      <c r="FXR24" s="11"/>
      <c r="FXS24" s="11"/>
      <c r="FXT24" s="11"/>
      <c r="FXU24" s="11"/>
      <c r="FXV24" s="11"/>
      <c r="FXW24" s="11"/>
      <c r="FXX24" s="11"/>
      <c r="FXY24" s="11"/>
      <c r="FXZ24" s="11"/>
      <c r="FYA24" s="11"/>
      <c r="FYB24" s="11"/>
      <c r="FYC24" s="11"/>
      <c r="FYD24" s="11"/>
      <c r="FYE24" s="11"/>
      <c r="FYF24" s="11"/>
      <c r="FYG24" s="11"/>
      <c r="FYH24" s="11"/>
      <c r="FYI24" s="11"/>
      <c r="FYJ24" s="11"/>
      <c r="FYK24" s="11"/>
      <c r="FYL24" s="11"/>
      <c r="FYM24" s="11"/>
      <c r="FYN24" s="11"/>
      <c r="FYO24" s="11"/>
      <c r="FYP24" s="11"/>
      <c r="FYQ24" s="11"/>
      <c r="FYR24" s="11"/>
      <c r="FYS24" s="11"/>
      <c r="FYT24" s="11"/>
      <c r="FYU24" s="11"/>
      <c r="FYV24" s="11"/>
      <c r="FYW24" s="11"/>
      <c r="FYX24" s="11"/>
      <c r="FYY24" s="11"/>
      <c r="FYZ24" s="11"/>
      <c r="FZA24" s="11"/>
      <c r="FZB24" s="11"/>
      <c r="FZC24" s="11"/>
      <c r="FZD24" s="11"/>
      <c r="FZE24" s="11"/>
      <c r="FZF24" s="11"/>
      <c r="FZG24" s="11"/>
      <c r="FZH24" s="11"/>
      <c r="FZI24" s="11"/>
      <c r="FZJ24" s="11"/>
      <c r="FZK24" s="11"/>
      <c r="FZL24" s="11"/>
      <c r="FZM24" s="11"/>
      <c r="FZN24" s="11"/>
      <c r="FZO24" s="11"/>
      <c r="FZP24" s="11"/>
      <c r="FZQ24" s="11"/>
      <c r="FZR24" s="11"/>
      <c r="FZS24" s="11"/>
      <c r="FZT24" s="11"/>
      <c r="FZU24" s="11"/>
      <c r="FZV24" s="11"/>
      <c r="FZW24" s="11"/>
      <c r="FZX24" s="11"/>
      <c r="FZY24" s="11"/>
      <c r="FZZ24" s="11"/>
      <c r="GAA24" s="11"/>
      <c r="GAB24" s="11"/>
      <c r="GAC24" s="11"/>
      <c r="GAD24" s="11"/>
      <c r="GAE24" s="11"/>
      <c r="GAF24" s="11"/>
      <c r="GAG24" s="11"/>
      <c r="GAH24" s="11"/>
      <c r="GAI24" s="11"/>
      <c r="GAJ24" s="11"/>
      <c r="GAK24" s="11"/>
      <c r="GAL24" s="11"/>
      <c r="GAM24" s="11"/>
      <c r="GAN24" s="11"/>
      <c r="GAO24" s="11"/>
      <c r="GAP24" s="11"/>
      <c r="GAQ24" s="11"/>
      <c r="GAR24" s="11"/>
      <c r="GAS24" s="11"/>
      <c r="GAT24" s="11"/>
      <c r="GAU24" s="11"/>
      <c r="GAV24" s="11"/>
      <c r="GAW24" s="11"/>
      <c r="GAX24" s="11"/>
      <c r="GAY24" s="11"/>
      <c r="GAZ24" s="11"/>
      <c r="GBA24" s="11"/>
      <c r="GBB24" s="11"/>
      <c r="GBC24" s="11"/>
      <c r="GBD24" s="11"/>
      <c r="GBE24" s="11"/>
      <c r="GBF24" s="11"/>
      <c r="GBG24" s="11"/>
      <c r="GBH24" s="11"/>
      <c r="GBI24" s="11"/>
      <c r="GBJ24" s="11"/>
      <c r="GBK24" s="11"/>
      <c r="GBL24" s="11"/>
      <c r="GBM24" s="11"/>
      <c r="GBN24" s="11"/>
      <c r="GBO24" s="11"/>
      <c r="GBP24" s="11"/>
      <c r="GBQ24" s="11"/>
      <c r="GBR24" s="11"/>
      <c r="GBS24" s="11"/>
      <c r="GBT24" s="11"/>
      <c r="GBU24" s="11"/>
      <c r="GBV24" s="11"/>
      <c r="GBW24" s="11"/>
      <c r="GBX24" s="11"/>
      <c r="GBY24" s="11"/>
      <c r="GBZ24" s="11"/>
      <c r="GCA24" s="11"/>
      <c r="GCB24" s="11"/>
      <c r="GCC24" s="11"/>
      <c r="GCD24" s="11"/>
      <c r="GCE24" s="11"/>
      <c r="GCF24" s="11"/>
      <c r="GCG24" s="11"/>
      <c r="GCH24" s="11"/>
      <c r="GCI24" s="11"/>
      <c r="GCJ24" s="11"/>
      <c r="GCK24" s="11"/>
      <c r="GCL24" s="11"/>
      <c r="GCM24" s="11"/>
      <c r="GCN24" s="11"/>
      <c r="GCO24" s="11"/>
      <c r="GCP24" s="11"/>
      <c r="GCQ24" s="11"/>
      <c r="GCR24" s="11"/>
      <c r="GCS24" s="11"/>
      <c r="GCT24" s="11"/>
      <c r="GCU24" s="11"/>
      <c r="GCV24" s="11"/>
      <c r="GCW24" s="11"/>
      <c r="GCX24" s="11"/>
      <c r="GCY24" s="11"/>
      <c r="GCZ24" s="11"/>
      <c r="GDA24" s="11"/>
      <c r="GDB24" s="11"/>
      <c r="GDC24" s="11"/>
      <c r="GDD24" s="11"/>
      <c r="GDE24" s="11"/>
      <c r="GDF24" s="11"/>
      <c r="GDG24" s="11"/>
      <c r="GDH24" s="11"/>
      <c r="GDI24" s="11"/>
      <c r="GDJ24" s="11"/>
      <c r="GDK24" s="11"/>
      <c r="GDL24" s="11"/>
      <c r="GDM24" s="11"/>
      <c r="GDN24" s="11"/>
      <c r="GDO24" s="11"/>
      <c r="GDP24" s="11"/>
      <c r="GDQ24" s="11"/>
      <c r="GDR24" s="11"/>
      <c r="GDS24" s="11"/>
      <c r="GDT24" s="11"/>
      <c r="GDU24" s="11"/>
      <c r="GDV24" s="11"/>
      <c r="GDW24" s="11"/>
      <c r="GDX24" s="11"/>
      <c r="GDY24" s="11"/>
      <c r="GDZ24" s="11"/>
      <c r="GEA24" s="11"/>
      <c r="GEB24" s="11"/>
      <c r="GEC24" s="11"/>
      <c r="GED24" s="11"/>
      <c r="GEE24" s="11"/>
      <c r="GEF24" s="11"/>
      <c r="GEG24" s="11"/>
      <c r="GEH24" s="11"/>
      <c r="GEI24" s="11"/>
      <c r="GEJ24" s="11"/>
      <c r="GEK24" s="11"/>
      <c r="GEL24" s="11"/>
      <c r="GEM24" s="11"/>
      <c r="GEN24" s="11"/>
      <c r="GEO24" s="11"/>
      <c r="GEP24" s="11"/>
      <c r="GEQ24" s="11"/>
      <c r="GER24" s="11"/>
      <c r="GES24" s="11"/>
      <c r="GET24" s="11"/>
      <c r="GEU24" s="11"/>
      <c r="GEV24" s="11"/>
      <c r="GEW24" s="11"/>
      <c r="GEX24" s="11"/>
      <c r="GEY24" s="11"/>
      <c r="GEZ24" s="11"/>
      <c r="GFA24" s="11"/>
      <c r="GFB24" s="11"/>
      <c r="GFC24" s="11"/>
      <c r="GFD24" s="11"/>
      <c r="GFE24" s="11"/>
      <c r="GFF24" s="11"/>
      <c r="GFG24" s="11"/>
      <c r="GFH24" s="11"/>
      <c r="GFI24" s="11"/>
      <c r="GFJ24" s="11"/>
      <c r="GFK24" s="11"/>
      <c r="GFL24" s="11"/>
      <c r="GFM24" s="11"/>
      <c r="GFN24" s="11"/>
      <c r="GFO24" s="11"/>
      <c r="GFP24" s="11"/>
      <c r="GFQ24" s="11"/>
      <c r="GFR24" s="11"/>
      <c r="GFS24" s="11"/>
      <c r="GFT24" s="11"/>
      <c r="GFU24" s="11"/>
      <c r="GFV24" s="11"/>
      <c r="GFW24" s="11"/>
      <c r="GFX24" s="11"/>
      <c r="GFY24" s="11"/>
      <c r="GFZ24" s="11"/>
      <c r="GGA24" s="11"/>
      <c r="GGB24" s="11"/>
      <c r="GGC24" s="11"/>
      <c r="GGD24" s="11"/>
      <c r="GGE24" s="11"/>
      <c r="GGF24" s="11"/>
      <c r="GGG24" s="11"/>
      <c r="GGH24" s="11"/>
      <c r="GGI24" s="11"/>
      <c r="GGJ24" s="11"/>
      <c r="GGK24" s="11"/>
      <c r="GGL24" s="11"/>
      <c r="GGM24" s="11"/>
      <c r="GGN24" s="11"/>
      <c r="GGO24" s="11"/>
      <c r="GGP24" s="11"/>
      <c r="GGQ24" s="11"/>
      <c r="GGR24" s="11"/>
      <c r="GGS24" s="11"/>
      <c r="GGT24" s="11"/>
      <c r="GGU24" s="11"/>
      <c r="GGV24" s="11"/>
      <c r="GGW24" s="11"/>
      <c r="GGX24" s="11"/>
      <c r="GGY24" s="11"/>
      <c r="GGZ24" s="11"/>
      <c r="GHA24" s="11"/>
      <c r="GHB24" s="11"/>
      <c r="GHC24" s="11"/>
      <c r="GHD24" s="11"/>
      <c r="GHE24" s="11"/>
      <c r="GHF24" s="11"/>
      <c r="GHG24" s="11"/>
      <c r="GHH24" s="11"/>
      <c r="GHI24" s="11"/>
      <c r="GHJ24" s="11"/>
      <c r="GHK24" s="11"/>
      <c r="GHL24" s="11"/>
      <c r="GHM24" s="11"/>
      <c r="GHN24" s="11"/>
      <c r="GHO24" s="11"/>
      <c r="GHP24" s="11"/>
      <c r="GHQ24" s="11"/>
      <c r="GHR24" s="11"/>
      <c r="GHS24" s="11"/>
      <c r="GHT24" s="11"/>
      <c r="GHU24" s="11"/>
      <c r="GHV24" s="11"/>
      <c r="GHW24" s="11"/>
      <c r="GHX24" s="11"/>
      <c r="GHY24" s="11"/>
      <c r="GHZ24" s="11"/>
      <c r="GIA24" s="11"/>
      <c r="GIB24" s="11"/>
      <c r="GIC24" s="11"/>
      <c r="GID24" s="11"/>
      <c r="GIE24" s="11"/>
      <c r="GIF24" s="11"/>
      <c r="GIG24" s="11"/>
      <c r="GIH24" s="11"/>
      <c r="GII24" s="11"/>
      <c r="GIJ24" s="11"/>
      <c r="GIK24" s="11"/>
      <c r="GIL24" s="11"/>
      <c r="GIM24" s="11"/>
      <c r="GIN24" s="11"/>
      <c r="GIO24" s="11"/>
      <c r="GIP24" s="11"/>
      <c r="GIQ24" s="11"/>
      <c r="GIR24" s="11"/>
      <c r="GIS24" s="11"/>
      <c r="GIT24" s="11"/>
      <c r="GIU24" s="11"/>
      <c r="GIV24" s="11"/>
      <c r="GIW24" s="11"/>
      <c r="GIX24" s="11"/>
      <c r="GIY24" s="11"/>
      <c r="GIZ24" s="11"/>
      <c r="GJA24" s="11"/>
      <c r="GJB24" s="11"/>
      <c r="GJC24" s="11"/>
      <c r="GJD24" s="11"/>
      <c r="GJE24" s="11"/>
      <c r="GJF24" s="11"/>
      <c r="GJG24" s="11"/>
      <c r="GJH24" s="11"/>
      <c r="GJI24" s="11"/>
      <c r="GJJ24" s="11"/>
      <c r="GJK24" s="11"/>
      <c r="GJL24" s="11"/>
      <c r="GJM24" s="11"/>
      <c r="GJN24" s="11"/>
      <c r="GJO24" s="11"/>
      <c r="GJP24" s="11"/>
      <c r="GJQ24" s="11"/>
      <c r="GJR24" s="11"/>
      <c r="GJS24" s="11"/>
      <c r="GJT24" s="11"/>
      <c r="GJU24" s="11"/>
      <c r="GJV24" s="11"/>
      <c r="GJW24" s="11"/>
      <c r="GJX24" s="11"/>
      <c r="GJY24" s="11"/>
      <c r="GJZ24" s="11"/>
      <c r="GKA24" s="11"/>
      <c r="GKB24" s="11"/>
      <c r="GKC24" s="11"/>
      <c r="GKD24" s="11"/>
      <c r="GKE24" s="11"/>
      <c r="GKF24" s="11"/>
      <c r="GKG24" s="11"/>
      <c r="GKH24" s="11"/>
      <c r="GKI24" s="11"/>
      <c r="GKJ24" s="11"/>
      <c r="GKK24" s="11"/>
      <c r="GKL24" s="11"/>
      <c r="GKM24" s="11"/>
      <c r="GKN24" s="11"/>
      <c r="GKO24" s="11"/>
      <c r="GKP24" s="11"/>
      <c r="GKQ24" s="11"/>
      <c r="GKR24" s="11"/>
      <c r="GKS24" s="11"/>
      <c r="GKT24" s="11"/>
      <c r="GKU24" s="11"/>
      <c r="GKV24" s="11"/>
      <c r="GKW24" s="11"/>
      <c r="GKX24" s="11"/>
      <c r="GKY24" s="11"/>
      <c r="GKZ24" s="11"/>
      <c r="GLA24" s="11"/>
      <c r="GLB24" s="11"/>
      <c r="GLC24" s="11"/>
      <c r="GLD24" s="11"/>
      <c r="GLE24" s="11"/>
      <c r="GLF24" s="11"/>
      <c r="GLG24" s="11"/>
      <c r="GLH24" s="11"/>
      <c r="GLI24" s="11"/>
      <c r="GLJ24" s="11"/>
      <c r="GLK24" s="11"/>
      <c r="GLL24" s="11"/>
      <c r="GLM24" s="11"/>
      <c r="GLN24" s="11"/>
      <c r="GLO24" s="11"/>
      <c r="GLP24" s="11"/>
      <c r="GLQ24" s="11"/>
      <c r="GLR24" s="11"/>
      <c r="GLS24" s="11"/>
      <c r="GLT24" s="11"/>
      <c r="GLU24" s="11"/>
      <c r="GLV24" s="11"/>
      <c r="GLW24" s="11"/>
      <c r="GLX24" s="11"/>
      <c r="GLY24" s="11"/>
      <c r="GLZ24" s="11"/>
      <c r="GMA24" s="11"/>
      <c r="GMB24" s="11"/>
      <c r="GMC24" s="11"/>
      <c r="GMD24" s="11"/>
      <c r="GME24" s="11"/>
      <c r="GMF24" s="11"/>
      <c r="GMG24" s="11"/>
      <c r="GMH24" s="11"/>
      <c r="GMI24" s="11"/>
      <c r="GMJ24" s="11"/>
      <c r="GMK24" s="11"/>
      <c r="GML24" s="11"/>
      <c r="GMM24" s="11"/>
      <c r="GMN24" s="11"/>
      <c r="GMO24" s="11"/>
      <c r="GMP24" s="11"/>
      <c r="GMQ24" s="11"/>
      <c r="GMR24" s="11"/>
      <c r="GMS24" s="11"/>
      <c r="GMT24" s="11"/>
      <c r="GMU24" s="11"/>
      <c r="GMV24" s="11"/>
      <c r="GMW24" s="11"/>
      <c r="GMX24" s="11"/>
      <c r="GMY24" s="11"/>
      <c r="GMZ24" s="11"/>
      <c r="GNA24" s="11"/>
      <c r="GNB24" s="11"/>
      <c r="GNC24" s="11"/>
      <c r="GND24" s="11"/>
      <c r="GNE24" s="11"/>
      <c r="GNF24" s="11"/>
      <c r="GNG24" s="11"/>
      <c r="GNH24" s="11"/>
      <c r="GNI24" s="11"/>
      <c r="GNJ24" s="11"/>
      <c r="GNK24" s="11"/>
      <c r="GNL24" s="11"/>
      <c r="GNM24" s="11"/>
      <c r="GNN24" s="11"/>
      <c r="GNO24" s="11"/>
      <c r="GNP24" s="11"/>
      <c r="GNQ24" s="11"/>
      <c r="GNR24" s="11"/>
      <c r="GNS24" s="11"/>
      <c r="GNT24" s="11"/>
      <c r="GNU24" s="11"/>
      <c r="GNV24" s="11"/>
      <c r="GNW24" s="11"/>
      <c r="GNX24" s="11"/>
      <c r="GNY24" s="11"/>
      <c r="GNZ24" s="11"/>
      <c r="GOA24" s="11"/>
      <c r="GOB24" s="11"/>
      <c r="GOC24" s="11"/>
      <c r="GOD24" s="11"/>
      <c r="GOE24" s="11"/>
      <c r="GOF24" s="11"/>
      <c r="GOG24" s="11"/>
      <c r="GOH24" s="11"/>
      <c r="GOI24" s="11"/>
      <c r="GOJ24" s="11"/>
      <c r="GOK24" s="11"/>
      <c r="GOL24" s="11"/>
      <c r="GOM24" s="11"/>
      <c r="GON24" s="11"/>
      <c r="GOO24" s="11"/>
      <c r="GOP24" s="11"/>
      <c r="GOQ24" s="11"/>
      <c r="GOR24" s="11"/>
      <c r="GOS24" s="11"/>
      <c r="GOT24" s="11"/>
      <c r="GOU24" s="11"/>
      <c r="GOV24" s="11"/>
      <c r="GOW24" s="11"/>
      <c r="GOX24" s="11"/>
      <c r="GOY24" s="11"/>
      <c r="GOZ24" s="11"/>
      <c r="GPA24" s="11"/>
      <c r="GPB24" s="11"/>
      <c r="GPC24" s="11"/>
      <c r="GPD24" s="11"/>
      <c r="GPE24" s="11"/>
      <c r="GPF24" s="11"/>
      <c r="GPG24" s="11"/>
      <c r="GPH24" s="11"/>
      <c r="GPI24" s="11"/>
      <c r="GPJ24" s="11"/>
      <c r="GPK24" s="11"/>
      <c r="GPL24" s="11"/>
      <c r="GPM24" s="11"/>
      <c r="GPN24" s="11"/>
      <c r="GPO24" s="11"/>
      <c r="GPP24" s="11"/>
      <c r="GPQ24" s="11"/>
      <c r="GPR24" s="11"/>
      <c r="GPS24" s="11"/>
      <c r="GPT24" s="11"/>
      <c r="GPU24" s="11"/>
      <c r="GPV24" s="11"/>
      <c r="GPW24" s="11"/>
      <c r="GPX24" s="11"/>
      <c r="GPY24" s="11"/>
      <c r="GPZ24" s="11"/>
      <c r="GQA24" s="11"/>
      <c r="GQB24" s="11"/>
      <c r="GQC24" s="11"/>
      <c r="GQD24" s="11"/>
      <c r="GQE24" s="11"/>
      <c r="GQF24" s="11"/>
      <c r="GQG24" s="11"/>
      <c r="GQH24" s="11"/>
      <c r="GQI24" s="11"/>
      <c r="GQJ24" s="11"/>
      <c r="GQK24" s="11"/>
      <c r="GQL24" s="11"/>
      <c r="GQM24" s="11"/>
      <c r="GQN24" s="11"/>
      <c r="GQO24" s="11"/>
      <c r="GQP24" s="11"/>
      <c r="GQQ24" s="11"/>
      <c r="GQR24" s="11"/>
      <c r="GQS24" s="11"/>
      <c r="GQT24" s="11"/>
      <c r="GQU24" s="11"/>
      <c r="GQV24" s="11"/>
      <c r="GQW24" s="11"/>
      <c r="GQX24" s="11"/>
      <c r="GQY24" s="11"/>
      <c r="GQZ24" s="11"/>
      <c r="GRA24" s="11"/>
      <c r="GRB24" s="11"/>
      <c r="GRC24" s="11"/>
      <c r="GRD24" s="11"/>
      <c r="GRE24" s="11"/>
      <c r="GRF24" s="11"/>
      <c r="GRG24" s="11"/>
      <c r="GRH24" s="11"/>
      <c r="GRI24" s="11"/>
      <c r="GRJ24" s="11"/>
      <c r="GRK24" s="11"/>
      <c r="GRL24" s="11"/>
      <c r="GRM24" s="11"/>
      <c r="GRN24" s="11"/>
      <c r="GRO24" s="11"/>
      <c r="GRP24" s="11"/>
      <c r="GRQ24" s="11"/>
      <c r="GRR24" s="11"/>
      <c r="GRS24" s="11"/>
      <c r="GRT24" s="11"/>
      <c r="GRU24" s="11"/>
      <c r="GRV24" s="11"/>
      <c r="GRW24" s="11"/>
      <c r="GRX24" s="11"/>
      <c r="GRY24" s="11"/>
      <c r="GRZ24" s="11"/>
      <c r="GSA24" s="11"/>
      <c r="GSB24" s="11"/>
      <c r="GSC24" s="11"/>
      <c r="GSD24" s="11"/>
      <c r="GSE24" s="11"/>
      <c r="GSF24" s="11"/>
      <c r="GSG24" s="11"/>
      <c r="GSH24" s="11"/>
      <c r="GSI24" s="11"/>
      <c r="GSJ24" s="11"/>
      <c r="GSK24" s="11"/>
      <c r="GSL24" s="11"/>
      <c r="GSM24" s="11"/>
      <c r="GSN24" s="11"/>
      <c r="GSO24" s="11"/>
      <c r="GSP24" s="11"/>
      <c r="GSQ24" s="11"/>
      <c r="GSR24" s="11"/>
      <c r="GSS24" s="11"/>
      <c r="GST24" s="11"/>
      <c r="GSU24" s="11"/>
      <c r="GSV24" s="11"/>
      <c r="GSW24" s="11"/>
      <c r="GSX24" s="11"/>
      <c r="GSY24" s="11"/>
      <c r="GSZ24" s="11"/>
      <c r="GTA24" s="11"/>
      <c r="GTB24" s="11"/>
      <c r="GTC24" s="11"/>
      <c r="GTD24" s="11"/>
      <c r="GTE24" s="11"/>
      <c r="GTF24" s="11"/>
      <c r="GTG24" s="11"/>
      <c r="GTH24" s="11"/>
      <c r="GTI24" s="11"/>
      <c r="GTJ24" s="11"/>
      <c r="GTK24" s="11"/>
      <c r="GTL24" s="11"/>
      <c r="GTM24" s="11"/>
      <c r="GTN24" s="11"/>
      <c r="GTO24" s="11"/>
      <c r="GTP24" s="11"/>
      <c r="GTQ24" s="11"/>
      <c r="GTR24" s="11"/>
      <c r="GTS24" s="11"/>
      <c r="GTT24" s="11"/>
      <c r="GTU24" s="11"/>
      <c r="GTV24" s="11"/>
      <c r="GTW24" s="11"/>
      <c r="GTX24" s="11"/>
      <c r="GTY24" s="11"/>
      <c r="GTZ24" s="11"/>
      <c r="GUA24" s="11"/>
      <c r="GUB24" s="11"/>
      <c r="GUC24" s="11"/>
      <c r="GUD24" s="11"/>
      <c r="GUE24" s="11"/>
      <c r="GUF24" s="11"/>
      <c r="GUG24" s="11"/>
      <c r="GUH24" s="11"/>
      <c r="GUI24" s="11"/>
      <c r="GUJ24" s="11"/>
      <c r="GUK24" s="11"/>
      <c r="GUL24" s="11"/>
      <c r="GUM24" s="11"/>
      <c r="GUN24" s="11"/>
      <c r="GUO24" s="11"/>
      <c r="GUP24" s="11"/>
      <c r="GUQ24" s="11"/>
      <c r="GUR24" s="11"/>
      <c r="GUS24" s="11"/>
      <c r="GUT24" s="11"/>
      <c r="GUU24" s="11"/>
      <c r="GUV24" s="11"/>
      <c r="GUW24" s="11"/>
      <c r="GUX24" s="11"/>
      <c r="GUY24" s="11"/>
      <c r="GUZ24" s="11"/>
      <c r="GVA24" s="11"/>
      <c r="GVB24" s="11"/>
      <c r="GVC24" s="11"/>
      <c r="GVD24" s="11"/>
      <c r="GVE24" s="11"/>
      <c r="GVF24" s="11"/>
      <c r="GVG24" s="11"/>
      <c r="GVH24" s="11"/>
      <c r="GVI24" s="11"/>
      <c r="GVJ24" s="11"/>
      <c r="GVK24" s="11"/>
      <c r="GVL24" s="11"/>
      <c r="GVM24" s="11"/>
      <c r="GVN24" s="11"/>
      <c r="GVO24" s="11"/>
      <c r="GVP24" s="11"/>
      <c r="GVQ24" s="11"/>
      <c r="GVR24" s="11"/>
      <c r="GVS24" s="11"/>
      <c r="GVT24" s="11"/>
      <c r="GVU24" s="11"/>
      <c r="GVV24" s="11"/>
      <c r="GVW24" s="11"/>
      <c r="GVX24" s="11"/>
      <c r="GVY24" s="11"/>
      <c r="GVZ24" s="11"/>
      <c r="GWA24" s="11"/>
      <c r="GWB24" s="11"/>
      <c r="GWC24" s="11"/>
      <c r="GWD24" s="11"/>
      <c r="GWE24" s="11"/>
      <c r="GWF24" s="11"/>
      <c r="GWG24" s="11"/>
      <c r="GWH24" s="11"/>
      <c r="GWI24" s="11"/>
      <c r="GWJ24" s="11"/>
      <c r="GWK24" s="11"/>
      <c r="GWL24" s="11"/>
      <c r="GWM24" s="11"/>
      <c r="GWN24" s="11"/>
      <c r="GWO24" s="11"/>
      <c r="GWP24" s="11"/>
      <c r="GWQ24" s="11"/>
      <c r="GWR24" s="11"/>
      <c r="GWS24" s="11"/>
      <c r="GWT24" s="11"/>
      <c r="GWU24" s="11"/>
      <c r="GWV24" s="11"/>
      <c r="GWW24" s="11"/>
      <c r="GWX24" s="11"/>
      <c r="GWY24" s="11"/>
      <c r="GWZ24" s="11"/>
      <c r="GXA24" s="11"/>
      <c r="GXB24" s="11"/>
      <c r="GXC24" s="11"/>
      <c r="GXD24" s="11"/>
      <c r="GXE24" s="11"/>
      <c r="GXF24" s="11"/>
      <c r="GXG24" s="11"/>
      <c r="GXH24" s="11"/>
      <c r="GXI24" s="11"/>
      <c r="GXJ24" s="11"/>
      <c r="GXK24" s="11"/>
      <c r="GXL24" s="11"/>
      <c r="GXM24" s="11"/>
      <c r="GXN24" s="11"/>
      <c r="GXO24" s="11"/>
      <c r="GXP24" s="11"/>
      <c r="GXQ24" s="11"/>
      <c r="GXR24" s="11"/>
      <c r="GXS24" s="11"/>
      <c r="GXT24" s="11"/>
      <c r="GXU24" s="11"/>
      <c r="GXV24" s="11"/>
      <c r="GXW24" s="11"/>
      <c r="GXX24" s="11"/>
      <c r="GXY24" s="11"/>
      <c r="GXZ24" s="11"/>
      <c r="GYA24" s="11"/>
      <c r="GYB24" s="11"/>
      <c r="GYC24" s="11"/>
      <c r="GYD24" s="11"/>
      <c r="GYE24" s="11"/>
      <c r="GYF24" s="11"/>
      <c r="GYG24" s="11"/>
      <c r="GYH24" s="11"/>
      <c r="GYI24" s="11"/>
      <c r="GYJ24" s="11"/>
      <c r="GYK24" s="11"/>
      <c r="GYL24" s="11"/>
      <c r="GYM24" s="11"/>
      <c r="GYN24" s="11"/>
      <c r="GYO24" s="11"/>
      <c r="GYP24" s="11"/>
      <c r="GYQ24" s="11"/>
      <c r="GYR24" s="11"/>
      <c r="GYS24" s="11"/>
      <c r="GYT24" s="11"/>
      <c r="GYU24" s="11"/>
      <c r="GYV24" s="11"/>
      <c r="GYW24" s="11"/>
      <c r="GYX24" s="11"/>
      <c r="GYY24" s="11"/>
      <c r="GYZ24" s="11"/>
      <c r="GZA24" s="11"/>
      <c r="GZB24" s="11"/>
      <c r="GZC24" s="11"/>
      <c r="GZD24" s="11"/>
      <c r="GZE24" s="11"/>
      <c r="GZF24" s="11"/>
      <c r="GZG24" s="11"/>
      <c r="GZH24" s="11"/>
      <c r="GZI24" s="11"/>
      <c r="GZJ24" s="11"/>
      <c r="GZK24" s="11"/>
      <c r="GZL24" s="11"/>
      <c r="GZM24" s="11"/>
      <c r="GZN24" s="11"/>
      <c r="GZO24" s="11"/>
      <c r="GZP24" s="11"/>
      <c r="GZQ24" s="11"/>
      <c r="GZR24" s="11"/>
      <c r="GZS24" s="11"/>
      <c r="GZT24" s="11"/>
      <c r="GZU24" s="11"/>
      <c r="GZV24" s="11"/>
      <c r="GZW24" s="11"/>
      <c r="GZX24" s="11"/>
      <c r="GZY24" s="11"/>
      <c r="GZZ24" s="11"/>
      <c r="HAA24" s="11"/>
      <c r="HAB24" s="11"/>
      <c r="HAC24" s="11"/>
      <c r="HAD24" s="11"/>
      <c r="HAE24" s="11"/>
      <c r="HAF24" s="11"/>
      <c r="HAG24" s="11"/>
      <c r="HAH24" s="11"/>
      <c r="HAI24" s="11"/>
      <c r="HAJ24" s="11"/>
      <c r="HAK24" s="11"/>
      <c r="HAL24" s="11"/>
      <c r="HAM24" s="11"/>
      <c r="HAN24" s="11"/>
      <c r="HAO24" s="11"/>
      <c r="HAP24" s="11"/>
      <c r="HAQ24" s="11"/>
      <c r="HAR24" s="11"/>
      <c r="HAS24" s="11"/>
      <c r="HAT24" s="11"/>
      <c r="HAU24" s="11"/>
      <c r="HAV24" s="11"/>
      <c r="HAW24" s="11"/>
      <c r="HAX24" s="11"/>
      <c r="HAY24" s="11"/>
      <c r="HAZ24" s="11"/>
      <c r="HBA24" s="11"/>
      <c r="HBB24" s="11"/>
      <c r="HBC24" s="11"/>
      <c r="HBD24" s="11"/>
      <c r="HBE24" s="11"/>
      <c r="HBF24" s="11"/>
      <c r="HBG24" s="11"/>
      <c r="HBH24" s="11"/>
      <c r="HBI24" s="11"/>
      <c r="HBJ24" s="11"/>
      <c r="HBK24" s="11"/>
      <c r="HBL24" s="11"/>
      <c r="HBM24" s="11"/>
      <c r="HBN24" s="11"/>
      <c r="HBO24" s="11"/>
      <c r="HBP24" s="11"/>
      <c r="HBQ24" s="11"/>
      <c r="HBR24" s="11"/>
      <c r="HBS24" s="11"/>
      <c r="HBT24" s="11"/>
      <c r="HBU24" s="11"/>
      <c r="HBV24" s="11"/>
      <c r="HBW24" s="11"/>
      <c r="HBX24" s="11"/>
      <c r="HBY24" s="11"/>
      <c r="HBZ24" s="11"/>
      <c r="HCA24" s="11"/>
      <c r="HCB24" s="11"/>
      <c r="HCC24" s="11"/>
      <c r="HCD24" s="11"/>
      <c r="HCE24" s="11"/>
      <c r="HCF24" s="11"/>
      <c r="HCG24" s="11"/>
      <c r="HCH24" s="11"/>
      <c r="HCI24" s="11"/>
      <c r="HCJ24" s="11"/>
      <c r="HCK24" s="11"/>
      <c r="HCL24" s="11"/>
      <c r="HCM24" s="11"/>
      <c r="HCN24" s="11"/>
      <c r="HCO24" s="11"/>
      <c r="HCP24" s="11"/>
      <c r="HCQ24" s="11"/>
      <c r="HCR24" s="11"/>
      <c r="HCS24" s="11"/>
      <c r="HCT24" s="11"/>
      <c r="HCU24" s="11"/>
      <c r="HCV24" s="11"/>
      <c r="HCW24" s="11"/>
      <c r="HCX24" s="11"/>
      <c r="HCY24" s="11"/>
      <c r="HCZ24" s="11"/>
      <c r="HDA24" s="11"/>
      <c r="HDB24" s="11"/>
      <c r="HDC24" s="11"/>
      <c r="HDD24" s="11"/>
      <c r="HDE24" s="11"/>
      <c r="HDF24" s="11"/>
      <c r="HDG24" s="11"/>
      <c r="HDH24" s="11"/>
      <c r="HDI24" s="11"/>
      <c r="HDJ24" s="11"/>
      <c r="HDK24" s="11"/>
      <c r="HDL24" s="11"/>
      <c r="HDM24" s="11"/>
      <c r="HDN24" s="11"/>
      <c r="HDO24" s="11"/>
      <c r="HDP24" s="11"/>
      <c r="HDQ24" s="11"/>
      <c r="HDR24" s="11"/>
      <c r="HDS24" s="11"/>
      <c r="HDT24" s="11"/>
      <c r="HDU24" s="11"/>
      <c r="HDV24" s="11"/>
      <c r="HDW24" s="11"/>
      <c r="HDX24" s="11"/>
      <c r="HDY24" s="11"/>
      <c r="HDZ24" s="11"/>
      <c r="HEA24" s="11"/>
      <c r="HEB24" s="11"/>
      <c r="HEC24" s="11"/>
      <c r="HED24" s="11"/>
      <c r="HEE24" s="11"/>
      <c r="HEF24" s="11"/>
      <c r="HEG24" s="11"/>
      <c r="HEH24" s="11"/>
      <c r="HEI24" s="11"/>
      <c r="HEJ24" s="11"/>
      <c r="HEK24" s="11"/>
      <c r="HEL24" s="11"/>
      <c r="HEM24" s="11"/>
      <c r="HEN24" s="11"/>
      <c r="HEO24" s="11"/>
      <c r="HEP24" s="11"/>
      <c r="HEQ24" s="11"/>
      <c r="HER24" s="11"/>
      <c r="HES24" s="11"/>
      <c r="HET24" s="11"/>
      <c r="HEU24" s="11"/>
      <c r="HEV24" s="11"/>
      <c r="HEW24" s="11"/>
      <c r="HEX24" s="11"/>
      <c r="HEY24" s="11"/>
      <c r="HEZ24" s="11"/>
      <c r="HFA24" s="11"/>
      <c r="HFB24" s="11"/>
      <c r="HFC24" s="11"/>
      <c r="HFD24" s="11"/>
      <c r="HFE24" s="11"/>
      <c r="HFF24" s="11"/>
      <c r="HFG24" s="11"/>
      <c r="HFH24" s="11"/>
      <c r="HFI24" s="11"/>
      <c r="HFJ24" s="11"/>
      <c r="HFK24" s="11"/>
      <c r="HFL24" s="11"/>
      <c r="HFM24" s="11"/>
      <c r="HFN24" s="11"/>
      <c r="HFO24" s="11"/>
      <c r="HFP24" s="11"/>
      <c r="HFQ24" s="11"/>
      <c r="HFR24" s="11"/>
      <c r="HFS24" s="11"/>
      <c r="HFT24" s="11"/>
      <c r="HFU24" s="11"/>
      <c r="HFV24" s="11"/>
      <c r="HFW24" s="11"/>
      <c r="HFX24" s="11"/>
      <c r="HFY24" s="11"/>
      <c r="HFZ24" s="11"/>
      <c r="HGA24" s="11"/>
      <c r="HGB24" s="11"/>
      <c r="HGC24" s="11"/>
      <c r="HGD24" s="11"/>
      <c r="HGE24" s="11"/>
      <c r="HGF24" s="11"/>
      <c r="HGG24" s="11"/>
      <c r="HGH24" s="11"/>
      <c r="HGI24" s="11"/>
      <c r="HGJ24" s="11"/>
      <c r="HGK24" s="11"/>
      <c r="HGL24" s="11"/>
      <c r="HGM24" s="11"/>
      <c r="HGN24" s="11"/>
      <c r="HGO24" s="11"/>
      <c r="HGP24" s="11"/>
      <c r="HGQ24" s="11"/>
      <c r="HGR24" s="11"/>
      <c r="HGS24" s="11"/>
      <c r="HGT24" s="11"/>
      <c r="HGU24" s="11"/>
      <c r="HGV24" s="11"/>
      <c r="HGW24" s="11"/>
      <c r="HGX24" s="11"/>
      <c r="HGY24" s="11"/>
      <c r="HGZ24" s="11"/>
      <c r="HHA24" s="11"/>
      <c r="HHB24" s="11"/>
      <c r="HHC24" s="11"/>
      <c r="HHD24" s="11"/>
      <c r="HHE24" s="11"/>
      <c r="HHF24" s="11"/>
      <c r="HHG24" s="11"/>
      <c r="HHH24" s="11"/>
      <c r="HHI24" s="11"/>
      <c r="HHJ24" s="11"/>
      <c r="HHK24" s="11"/>
      <c r="HHL24" s="11"/>
      <c r="HHM24" s="11"/>
      <c r="HHN24" s="11"/>
      <c r="HHO24" s="11"/>
      <c r="HHP24" s="11"/>
      <c r="HHQ24" s="11"/>
      <c r="HHR24" s="11"/>
      <c r="HHS24" s="11"/>
      <c r="HHT24" s="11"/>
      <c r="HHU24" s="11"/>
      <c r="HHV24" s="11"/>
      <c r="HHW24" s="11"/>
      <c r="HHX24" s="11"/>
      <c r="HHY24" s="11"/>
      <c r="HHZ24" s="11"/>
      <c r="HIA24" s="11"/>
      <c r="HIB24" s="11"/>
      <c r="HIC24" s="11"/>
      <c r="HID24" s="11"/>
      <c r="HIE24" s="11"/>
      <c r="HIF24" s="11"/>
      <c r="HIG24" s="11"/>
      <c r="HIH24" s="11"/>
      <c r="HII24" s="11"/>
      <c r="HIJ24" s="11"/>
      <c r="HIK24" s="11"/>
      <c r="HIL24" s="11"/>
      <c r="HIM24" s="11"/>
      <c r="HIN24" s="11"/>
      <c r="HIO24" s="11"/>
      <c r="HIP24" s="11"/>
      <c r="HIQ24" s="11"/>
      <c r="HIR24" s="11"/>
      <c r="HIS24" s="11"/>
      <c r="HIT24" s="11"/>
      <c r="HIU24" s="11"/>
      <c r="HIV24" s="11"/>
      <c r="HIW24" s="11"/>
      <c r="HIX24" s="11"/>
      <c r="HIY24" s="11"/>
      <c r="HIZ24" s="11"/>
      <c r="HJA24" s="11"/>
      <c r="HJB24" s="11"/>
      <c r="HJC24" s="11"/>
      <c r="HJD24" s="11"/>
      <c r="HJE24" s="11"/>
      <c r="HJF24" s="11"/>
      <c r="HJG24" s="11"/>
      <c r="HJH24" s="11"/>
      <c r="HJI24" s="11"/>
      <c r="HJJ24" s="11"/>
      <c r="HJK24" s="11"/>
      <c r="HJL24" s="11"/>
      <c r="HJM24" s="11"/>
      <c r="HJN24" s="11"/>
      <c r="HJO24" s="11"/>
      <c r="HJP24" s="11"/>
      <c r="HJQ24" s="11"/>
      <c r="HJR24" s="11"/>
      <c r="HJS24" s="11"/>
      <c r="HJT24" s="11"/>
      <c r="HJU24" s="11"/>
      <c r="HJV24" s="11"/>
      <c r="HJW24" s="11"/>
      <c r="HJX24" s="11"/>
      <c r="HJY24" s="11"/>
      <c r="HJZ24" s="11"/>
      <c r="HKA24" s="11"/>
      <c r="HKB24" s="11"/>
      <c r="HKC24" s="11"/>
      <c r="HKD24" s="11"/>
      <c r="HKE24" s="11"/>
      <c r="HKF24" s="11"/>
      <c r="HKG24" s="11"/>
      <c r="HKH24" s="11"/>
      <c r="HKI24" s="11"/>
      <c r="HKJ24" s="11"/>
      <c r="HKK24" s="11"/>
      <c r="HKL24" s="11"/>
      <c r="HKM24" s="11"/>
      <c r="HKN24" s="11"/>
      <c r="HKO24" s="11"/>
      <c r="HKP24" s="11"/>
      <c r="HKQ24" s="11"/>
      <c r="HKR24" s="11"/>
      <c r="HKS24" s="11"/>
      <c r="HKT24" s="11"/>
      <c r="HKU24" s="11"/>
      <c r="HKV24" s="11"/>
      <c r="HKW24" s="11"/>
      <c r="HKX24" s="11"/>
      <c r="HKY24" s="11"/>
      <c r="HKZ24" s="11"/>
      <c r="HLA24" s="11"/>
      <c r="HLB24" s="11"/>
      <c r="HLC24" s="11"/>
      <c r="HLD24" s="11"/>
      <c r="HLE24" s="11"/>
      <c r="HLF24" s="11"/>
      <c r="HLG24" s="11"/>
      <c r="HLH24" s="11"/>
      <c r="HLI24" s="11"/>
      <c r="HLJ24" s="11"/>
      <c r="HLK24" s="11"/>
      <c r="HLL24" s="11"/>
      <c r="HLM24" s="11"/>
      <c r="HLN24" s="11"/>
      <c r="HLO24" s="11"/>
      <c r="HLP24" s="11"/>
      <c r="HLQ24" s="11"/>
      <c r="HLR24" s="11"/>
      <c r="HLS24" s="11"/>
      <c r="HLT24" s="11"/>
      <c r="HLU24" s="11"/>
      <c r="HLV24" s="11"/>
      <c r="HLW24" s="11"/>
      <c r="HLX24" s="11"/>
      <c r="HLY24" s="11"/>
      <c r="HLZ24" s="11"/>
      <c r="HMA24" s="11"/>
      <c r="HMB24" s="11"/>
      <c r="HMC24" s="11"/>
      <c r="HMD24" s="11"/>
      <c r="HME24" s="11"/>
      <c r="HMF24" s="11"/>
      <c r="HMG24" s="11"/>
      <c r="HMH24" s="11"/>
      <c r="HMI24" s="11"/>
      <c r="HMJ24" s="11"/>
      <c r="HMK24" s="11"/>
      <c r="HML24" s="11"/>
      <c r="HMM24" s="11"/>
      <c r="HMN24" s="11"/>
      <c r="HMO24" s="11"/>
      <c r="HMP24" s="11"/>
      <c r="HMQ24" s="11"/>
      <c r="HMR24" s="11"/>
      <c r="HMS24" s="11"/>
      <c r="HMT24" s="11"/>
      <c r="HMU24" s="11"/>
      <c r="HMV24" s="11"/>
      <c r="HMW24" s="11"/>
      <c r="HMX24" s="11"/>
      <c r="HMY24" s="11"/>
      <c r="HMZ24" s="11"/>
      <c r="HNA24" s="11"/>
      <c r="HNB24" s="11"/>
      <c r="HNC24" s="11"/>
      <c r="HND24" s="11"/>
      <c r="HNE24" s="11"/>
      <c r="HNF24" s="11"/>
      <c r="HNG24" s="11"/>
      <c r="HNH24" s="11"/>
      <c r="HNI24" s="11"/>
      <c r="HNJ24" s="11"/>
      <c r="HNK24" s="11"/>
      <c r="HNL24" s="11"/>
      <c r="HNM24" s="11"/>
      <c r="HNN24" s="11"/>
      <c r="HNO24" s="11"/>
      <c r="HNP24" s="11"/>
      <c r="HNQ24" s="11"/>
      <c r="HNR24" s="11"/>
      <c r="HNS24" s="11"/>
      <c r="HNT24" s="11"/>
      <c r="HNU24" s="11"/>
      <c r="HNV24" s="11"/>
      <c r="HNW24" s="11"/>
      <c r="HNX24" s="11"/>
      <c r="HNY24" s="11"/>
      <c r="HNZ24" s="11"/>
      <c r="HOA24" s="11"/>
      <c r="HOB24" s="11"/>
      <c r="HOC24" s="11"/>
      <c r="HOD24" s="11"/>
      <c r="HOE24" s="11"/>
      <c r="HOF24" s="11"/>
      <c r="HOG24" s="11"/>
      <c r="HOH24" s="11"/>
      <c r="HOI24" s="11"/>
      <c r="HOJ24" s="11"/>
      <c r="HOK24" s="11"/>
      <c r="HOL24" s="11"/>
      <c r="HOM24" s="11"/>
      <c r="HON24" s="11"/>
      <c r="HOO24" s="11"/>
      <c r="HOP24" s="11"/>
      <c r="HOQ24" s="11"/>
      <c r="HOR24" s="11"/>
      <c r="HOS24" s="11"/>
      <c r="HOT24" s="11"/>
      <c r="HOU24" s="11"/>
      <c r="HOV24" s="11"/>
      <c r="HOW24" s="11"/>
      <c r="HOX24" s="11"/>
      <c r="HOY24" s="11"/>
      <c r="HOZ24" s="11"/>
      <c r="HPA24" s="11"/>
      <c r="HPB24" s="11"/>
      <c r="HPC24" s="11"/>
      <c r="HPD24" s="11"/>
      <c r="HPE24" s="11"/>
      <c r="HPF24" s="11"/>
      <c r="HPG24" s="11"/>
      <c r="HPH24" s="11"/>
      <c r="HPI24" s="11"/>
      <c r="HPJ24" s="11"/>
      <c r="HPK24" s="11"/>
      <c r="HPL24" s="11"/>
      <c r="HPM24" s="11"/>
      <c r="HPN24" s="11"/>
      <c r="HPO24" s="11"/>
      <c r="HPP24" s="11"/>
      <c r="HPQ24" s="11"/>
      <c r="HPR24" s="11"/>
      <c r="HPS24" s="11"/>
      <c r="HPT24" s="11"/>
      <c r="HPU24" s="11"/>
      <c r="HPV24" s="11"/>
      <c r="HPW24" s="11"/>
      <c r="HPX24" s="11"/>
      <c r="HPY24" s="11"/>
      <c r="HPZ24" s="11"/>
      <c r="HQA24" s="11"/>
      <c r="HQB24" s="11"/>
      <c r="HQC24" s="11"/>
      <c r="HQD24" s="11"/>
      <c r="HQE24" s="11"/>
      <c r="HQF24" s="11"/>
      <c r="HQG24" s="11"/>
      <c r="HQH24" s="11"/>
      <c r="HQI24" s="11"/>
      <c r="HQJ24" s="11"/>
      <c r="HQK24" s="11"/>
      <c r="HQL24" s="11"/>
      <c r="HQM24" s="11"/>
      <c r="HQN24" s="11"/>
      <c r="HQO24" s="11"/>
      <c r="HQP24" s="11"/>
      <c r="HQQ24" s="11"/>
      <c r="HQR24" s="11"/>
      <c r="HQS24" s="11"/>
      <c r="HQT24" s="11"/>
      <c r="HQU24" s="11"/>
      <c r="HQV24" s="11"/>
      <c r="HQW24" s="11"/>
      <c r="HQX24" s="11"/>
      <c r="HQY24" s="11"/>
      <c r="HQZ24" s="11"/>
      <c r="HRA24" s="11"/>
      <c r="HRB24" s="11"/>
      <c r="HRC24" s="11"/>
      <c r="HRD24" s="11"/>
      <c r="HRE24" s="11"/>
      <c r="HRF24" s="11"/>
      <c r="HRG24" s="11"/>
      <c r="HRH24" s="11"/>
      <c r="HRI24" s="11"/>
      <c r="HRJ24" s="11"/>
      <c r="HRK24" s="11"/>
      <c r="HRL24" s="11"/>
      <c r="HRM24" s="11"/>
      <c r="HRN24" s="11"/>
      <c r="HRO24" s="11"/>
      <c r="HRP24" s="11"/>
      <c r="HRQ24" s="11"/>
      <c r="HRR24" s="11"/>
      <c r="HRS24" s="11"/>
      <c r="HRT24" s="11"/>
      <c r="HRU24" s="11"/>
      <c r="HRV24" s="11"/>
      <c r="HRW24" s="11"/>
      <c r="HRX24" s="11"/>
      <c r="HRY24" s="11"/>
      <c r="HRZ24" s="11"/>
      <c r="HSA24" s="11"/>
      <c r="HSB24" s="11"/>
      <c r="HSC24" s="11"/>
      <c r="HSD24" s="11"/>
      <c r="HSE24" s="11"/>
      <c r="HSF24" s="11"/>
      <c r="HSG24" s="11"/>
      <c r="HSH24" s="11"/>
      <c r="HSI24" s="11"/>
      <c r="HSJ24" s="11"/>
      <c r="HSK24" s="11"/>
      <c r="HSL24" s="11"/>
      <c r="HSM24" s="11"/>
      <c r="HSN24" s="11"/>
      <c r="HSO24" s="11"/>
      <c r="HSP24" s="11"/>
      <c r="HSQ24" s="11"/>
      <c r="HSR24" s="11"/>
      <c r="HSS24" s="11"/>
      <c r="HST24" s="11"/>
      <c r="HSU24" s="11"/>
      <c r="HSV24" s="11"/>
      <c r="HSW24" s="11"/>
      <c r="HSX24" s="11"/>
      <c r="HSY24" s="11"/>
      <c r="HSZ24" s="11"/>
      <c r="HTA24" s="11"/>
      <c r="HTB24" s="11"/>
      <c r="HTC24" s="11"/>
      <c r="HTD24" s="11"/>
      <c r="HTE24" s="11"/>
      <c r="HTF24" s="11"/>
      <c r="HTG24" s="11"/>
      <c r="HTH24" s="11"/>
      <c r="HTI24" s="11"/>
      <c r="HTJ24" s="11"/>
      <c r="HTK24" s="11"/>
      <c r="HTL24" s="11"/>
      <c r="HTM24" s="11"/>
      <c r="HTN24" s="11"/>
      <c r="HTO24" s="11"/>
      <c r="HTP24" s="11"/>
      <c r="HTQ24" s="11"/>
      <c r="HTR24" s="11"/>
      <c r="HTS24" s="11"/>
      <c r="HTT24" s="11"/>
      <c r="HTU24" s="11"/>
      <c r="HTV24" s="11"/>
      <c r="HTW24" s="11"/>
      <c r="HTX24" s="11"/>
      <c r="HTY24" s="11"/>
      <c r="HTZ24" s="11"/>
      <c r="HUA24" s="11"/>
      <c r="HUB24" s="11"/>
      <c r="HUC24" s="11"/>
      <c r="HUD24" s="11"/>
      <c r="HUE24" s="11"/>
      <c r="HUF24" s="11"/>
      <c r="HUG24" s="11"/>
      <c r="HUH24" s="11"/>
      <c r="HUI24" s="11"/>
      <c r="HUJ24" s="11"/>
      <c r="HUK24" s="11"/>
      <c r="HUL24" s="11"/>
      <c r="HUM24" s="11"/>
      <c r="HUN24" s="11"/>
      <c r="HUO24" s="11"/>
      <c r="HUP24" s="11"/>
      <c r="HUQ24" s="11"/>
      <c r="HUR24" s="11"/>
      <c r="HUS24" s="11"/>
      <c r="HUT24" s="11"/>
      <c r="HUU24" s="11"/>
      <c r="HUV24" s="11"/>
      <c r="HUW24" s="11"/>
      <c r="HUX24" s="11"/>
      <c r="HUY24" s="11"/>
      <c r="HUZ24" s="11"/>
      <c r="HVA24" s="11"/>
      <c r="HVB24" s="11"/>
      <c r="HVC24" s="11"/>
      <c r="HVD24" s="11"/>
      <c r="HVE24" s="11"/>
      <c r="HVF24" s="11"/>
      <c r="HVG24" s="11"/>
      <c r="HVH24" s="11"/>
      <c r="HVI24" s="11"/>
      <c r="HVJ24" s="11"/>
      <c r="HVK24" s="11"/>
      <c r="HVL24" s="11"/>
      <c r="HVM24" s="11"/>
      <c r="HVN24" s="11"/>
      <c r="HVO24" s="11"/>
      <c r="HVP24" s="11"/>
      <c r="HVQ24" s="11"/>
      <c r="HVR24" s="11"/>
      <c r="HVS24" s="11"/>
      <c r="HVT24" s="11"/>
      <c r="HVU24" s="11"/>
      <c r="HVV24" s="11"/>
      <c r="HVW24" s="11"/>
      <c r="HVX24" s="11"/>
      <c r="HVY24" s="11"/>
      <c r="HVZ24" s="11"/>
      <c r="HWA24" s="11"/>
      <c r="HWB24" s="11"/>
      <c r="HWC24" s="11"/>
      <c r="HWD24" s="11"/>
      <c r="HWE24" s="11"/>
      <c r="HWF24" s="11"/>
      <c r="HWG24" s="11"/>
      <c r="HWH24" s="11"/>
      <c r="HWI24" s="11"/>
      <c r="HWJ24" s="11"/>
      <c r="HWK24" s="11"/>
      <c r="HWL24" s="11"/>
      <c r="HWM24" s="11"/>
      <c r="HWN24" s="11"/>
      <c r="HWO24" s="11"/>
      <c r="HWP24" s="11"/>
      <c r="HWQ24" s="11"/>
      <c r="HWR24" s="11"/>
      <c r="HWS24" s="11"/>
      <c r="HWT24" s="11"/>
      <c r="HWU24" s="11"/>
      <c r="HWV24" s="11"/>
      <c r="HWW24" s="11"/>
      <c r="HWX24" s="11"/>
      <c r="HWY24" s="11"/>
      <c r="HWZ24" s="11"/>
      <c r="HXA24" s="11"/>
      <c r="HXB24" s="11"/>
      <c r="HXC24" s="11"/>
      <c r="HXD24" s="11"/>
      <c r="HXE24" s="11"/>
      <c r="HXF24" s="11"/>
      <c r="HXG24" s="11"/>
      <c r="HXH24" s="11"/>
      <c r="HXI24" s="11"/>
      <c r="HXJ24" s="11"/>
      <c r="HXK24" s="11"/>
      <c r="HXL24" s="11"/>
      <c r="HXM24" s="11"/>
      <c r="HXN24" s="11"/>
      <c r="HXO24" s="11"/>
      <c r="HXP24" s="11"/>
      <c r="HXQ24" s="11"/>
      <c r="HXR24" s="11"/>
      <c r="HXS24" s="11"/>
      <c r="HXT24" s="11"/>
      <c r="HXU24" s="11"/>
      <c r="HXV24" s="11"/>
      <c r="HXW24" s="11"/>
      <c r="HXX24" s="11"/>
      <c r="HXY24" s="11"/>
      <c r="HXZ24" s="11"/>
      <c r="HYA24" s="11"/>
      <c r="HYB24" s="11"/>
      <c r="HYC24" s="11"/>
      <c r="HYD24" s="11"/>
      <c r="HYE24" s="11"/>
      <c r="HYF24" s="11"/>
      <c r="HYG24" s="11"/>
      <c r="HYH24" s="11"/>
      <c r="HYI24" s="11"/>
      <c r="HYJ24" s="11"/>
      <c r="HYK24" s="11"/>
      <c r="HYL24" s="11"/>
      <c r="HYM24" s="11"/>
      <c r="HYN24" s="11"/>
      <c r="HYO24" s="11"/>
      <c r="HYP24" s="11"/>
      <c r="HYQ24" s="11"/>
      <c r="HYR24" s="11"/>
      <c r="HYS24" s="11"/>
      <c r="HYT24" s="11"/>
      <c r="HYU24" s="11"/>
      <c r="HYV24" s="11"/>
      <c r="HYW24" s="11"/>
      <c r="HYX24" s="11"/>
      <c r="HYY24" s="11"/>
      <c r="HYZ24" s="11"/>
      <c r="HZA24" s="11"/>
      <c r="HZB24" s="11"/>
      <c r="HZC24" s="11"/>
      <c r="HZD24" s="11"/>
      <c r="HZE24" s="11"/>
      <c r="HZF24" s="11"/>
      <c r="HZG24" s="11"/>
      <c r="HZH24" s="11"/>
      <c r="HZI24" s="11"/>
      <c r="HZJ24" s="11"/>
      <c r="HZK24" s="11"/>
      <c r="HZL24" s="11"/>
      <c r="HZM24" s="11"/>
      <c r="HZN24" s="11"/>
      <c r="HZO24" s="11"/>
      <c r="HZP24" s="11"/>
      <c r="HZQ24" s="11"/>
      <c r="HZR24" s="11"/>
      <c r="HZS24" s="11"/>
      <c r="HZT24" s="11"/>
      <c r="HZU24" s="11"/>
      <c r="HZV24" s="11"/>
      <c r="HZW24" s="11"/>
      <c r="HZX24" s="11"/>
      <c r="HZY24" s="11"/>
      <c r="HZZ24" s="11"/>
      <c r="IAA24" s="11"/>
      <c r="IAB24" s="11"/>
      <c r="IAC24" s="11"/>
      <c r="IAD24" s="11"/>
      <c r="IAE24" s="11"/>
      <c r="IAF24" s="11"/>
      <c r="IAG24" s="11"/>
      <c r="IAH24" s="11"/>
      <c r="IAI24" s="11"/>
      <c r="IAJ24" s="11"/>
      <c r="IAK24" s="11"/>
      <c r="IAL24" s="11"/>
      <c r="IAM24" s="11"/>
      <c r="IAN24" s="11"/>
      <c r="IAO24" s="11"/>
      <c r="IAP24" s="11"/>
      <c r="IAQ24" s="11"/>
      <c r="IAR24" s="11"/>
      <c r="IAS24" s="11"/>
      <c r="IAT24" s="11"/>
      <c r="IAU24" s="11"/>
      <c r="IAV24" s="11"/>
      <c r="IAW24" s="11"/>
      <c r="IAX24" s="11"/>
      <c r="IAY24" s="11"/>
      <c r="IAZ24" s="11"/>
      <c r="IBA24" s="11"/>
      <c r="IBB24" s="11"/>
      <c r="IBC24" s="11"/>
      <c r="IBD24" s="11"/>
      <c r="IBE24" s="11"/>
      <c r="IBF24" s="11"/>
      <c r="IBG24" s="11"/>
      <c r="IBH24" s="11"/>
      <c r="IBI24" s="11"/>
      <c r="IBJ24" s="11"/>
      <c r="IBK24" s="11"/>
      <c r="IBL24" s="11"/>
      <c r="IBM24" s="11"/>
      <c r="IBN24" s="11"/>
      <c r="IBO24" s="11"/>
      <c r="IBP24" s="11"/>
      <c r="IBQ24" s="11"/>
      <c r="IBR24" s="11"/>
      <c r="IBS24" s="11"/>
      <c r="IBT24" s="11"/>
      <c r="IBU24" s="11"/>
      <c r="IBV24" s="11"/>
      <c r="IBW24" s="11"/>
      <c r="IBX24" s="11"/>
      <c r="IBY24" s="11"/>
      <c r="IBZ24" s="11"/>
      <c r="ICA24" s="11"/>
      <c r="ICB24" s="11"/>
      <c r="ICC24" s="11"/>
      <c r="ICD24" s="11"/>
      <c r="ICE24" s="11"/>
      <c r="ICF24" s="11"/>
      <c r="ICG24" s="11"/>
      <c r="ICH24" s="11"/>
      <c r="ICI24" s="11"/>
      <c r="ICJ24" s="11"/>
      <c r="ICK24" s="11"/>
      <c r="ICL24" s="11"/>
      <c r="ICM24" s="11"/>
      <c r="ICN24" s="11"/>
      <c r="ICO24" s="11"/>
      <c r="ICP24" s="11"/>
      <c r="ICQ24" s="11"/>
      <c r="ICR24" s="11"/>
      <c r="ICS24" s="11"/>
      <c r="ICT24" s="11"/>
      <c r="ICU24" s="11"/>
      <c r="ICV24" s="11"/>
      <c r="ICW24" s="11"/>
      <c r="ICX24" s="11"/>
      <c r="ICY24" s="11"/>
      <c r="ICZ24" s="11"/>
      <c r="IDA24" s="11"/>
      <c r="IDB24" s="11"/>
      <c r="IDC24" s="11"/>
      <c r="IDD24" s="11"/>
      <c r="IDE24" s="11"/>
      <c r="IDF24" s="11"/>
      <c r="IDG24" s="11"/>
      <c r="IDH24" s="11"/>
      <c r="IDI24" s="11"/>
      <c r="IDJ24" s="11"/>
      <c r="IDK24" s="11"/>
      <c r="IDL24" s="11"/>
      <c r="IDM24" s="11"/>
      <c r="IDN24" s="11"/>
      <c r="IDO24" s="11"/>
      <c r="IDP24" s="11"/>
      <c r="IDQ24" s="11"/>
      <c r="IDR24" s="11"/>
      <c r="IDS24" s="11"/>
      <c r="IDT24" s="11"/>
      <c r="IDU24" s="11"/>
      <c r="IDV24" s="11"/>
      <c r="IDW24" s="11"/>
      <c r="IDX24" s="11"/>
      <c r="IDY24" s="11"/>
      <c r="IDZ24" s="11"/>
      <c r="IEA24" s="11"/>
      <c r="IEB24" s="11"/>
      <c r="IEC24" s="11"/>
      <c r="IED24" s="11"/>
      <c r="IEE24" s="11"/>
      <c r="IEF24" s="11"/>
      <c r="IEG24" s="11"/>
      <c r="IEH24" s="11"/>
      <c r="IEI24" s="11"/>
      <c r="IEJ24" s="11"/>
      <c r="IEK24" s="11"/>
      <c r="IEL24" s="11"/>
      <c r="IEM24" s="11"/>
      <c r="IEN24" s="11"/>
      <c r="IEO24" s="11"/>
      <c r="IEP24" s="11"/>
      <c r="IEQ24" s="11"/>
      <c r="IER24" s="11"/>
      <c r="IES24" s="11"/>
      <c r="IET24" s="11"/>
      <c r="IEU24" s="11"/>
      <c r="IEV24" s="11"/>
      <c r="IEW24" s="11"/>
      <c r="IEX24" s="11"/>
      <c r="IEY24" s="11"/>
      <c r="IEZ24" s="11"/>
      <c r="IFA24" s="11"/>
      <c r="IFB24" s="11"/>
      <c r="IFC24" s="11"/>
      <c r="IFD24" s="11"/>
      <c r="IFE24" s="11"/>
      <c r="IFF24" s="11"/>
      <c r="IFG24" s="11"/>
      <c r="IFH24" s="11"/>
      <c r="IFI24" s="11"/>
      <c r="IFJ24" s="11"/>
      <c r="IFK24" s="11"/>
      <c r="IFL24" s="11"/>
      <c r="IFM24" s="11"/>
      <c r="IFN24" s="11"/>
      <c r="IFO24" s="11"/>
      <c r="IFP24" s="11"/>
      <c r="IFQ24" s="11"/>
      <c r="IFR24" s="11"/>
      <c r="IFS24" s="11"/>
      <c r="IFT24" s="11"/>
      <c r="IFU24" s="11"/>
      <c r="IFV24" s="11"/>
      <c r="IFW24" s="11"/>
      <c r="IFX24" s="11"/>
      <c r="IFY24" s="11"/>
      <c r="IFZ24" s="11"/>
      <c r="IGA24" s="11"/>
      <c r="IGB24" s="11"/>
      <c r="IGC24" s="11"/>
      <c r="IGD24" s="11"/>
      <c r="IGE24" s="11"/>
      <c r="IGF24" s="11"/>
      <c r="IGG24" s="11"/>
      <c r="IGH24" s="11"/>
      <c r="IGI24" s="11"/>
      <c r="IGJ24" s="11"/>
      <c r="IGK24" s="11"/>
      <c r="IGL24" s="11"/>
      <c r="IGM24" s="11"/>
      <c r="IGN24" s="11"/>
      <c r="IGO24" s="11"/>
      <c r="IGP24" s="11"/>
      <c r="IGQ24" s="11"/>
      <c r="IGR24" s="11"/>
      <c r="IGS24" s="11"/>
      <c r="IGT24" s="11"/>
      <c r="IGU24" s="11"/>
      <c r="IGV24" s="11"/>
      <c r="IGW24" s="11"/>
      <c r="IGX24" s="11"/>
      <c r="IGY24" s="11"/>
      <c r="IGZ24" s="11"/>
      <c r="IHA24" s="11"/>
      <c r="IHB24" s="11"/>
      <c r="IHC24" s="11"/>
      <c r="IHD24" s="11"/>
      <c r="IHE24" s="11"/>
      <c r="IHF24" s="11"/>
      <c r="IHG24" s="11"/>
      <c r="IHH24" s="11"/>
      <c r="IHI24" s="11"/>
      <c r="IHJ24" s="11"/>
      <c r="IHK24" s="11"/>
      <c r="IHL24" s="11"/>
      <c r="IHM24" s="11"/>
      <c r="IHN24" s="11"/>
      <c r="IHO24" s="11"/>
      <c r="IHP24" s="11"/>
      <c r="IHQ24" s="11"/>
      <c r="IHR24" s="11"/>
      <c r="IHS24" s="11"/>
      <c r="IHT24" s="11"/>
      <c r="IHU24" s="11"/>
      <c r="IHV24" s="11"/>
      <c r="IHW24" s="11"/>
      <c r="IHX24" s="11"/>
      <c r="IHY24" s="11"/>
      <c r="IHZ24" s="11"/>
      <c r="IIA24" s="11"/>
      <c r="IIB24" s="11"/>
      <c r="IIC24" s="11"/>
      <c r="IID24" s="11"/>
      <c r="IIE24" s="11"/>
      <c r="IIF24" s="11"/>
      <c r="IIG24" s="11"/>
      <c r="IIH24" s="11"/>
      <c r="III24" s="11"/>
      <c r="IIJ24" s="11"/>
      <c r="IIK24" s="11"/>
      <c r="IIL24" s="11"/>
      <c r="IIM24" s="11"/>
      <c r="IIN24" s="11"/>
      <c r="IIO24" s="11"/>
      <c r="IIP24" s="11"/>
      <c r="IIQ24" s="11"/>
      <c r="IIR24" s="11"/>
      <c r="IIS24" s="11"/>
      <c r="IIT24" s="11"/>
      <c r="IIU24" s="11"/>
      <c r="IIV24" s="11"/>
      <c r="IIW24" s="11"/>
      <c r="IIX24" s="11"/>
      <c r="IIY24" s="11"/>
      <c r="IIZ24" s="11"/>
      <c r="IJA24" s="11"/>
      <c r="IJB24" s="11"/>
      <c r="IJC24" s="11"/>
      <c r="IJD24" s="11"/>
      <c r="IJE24" s="11"/>
      <c r="IJF24" s="11"/>
      <c r="IJG24" s="11"/>
      <c r="IJH24" s="11"/>
      <c r="IJI24" s="11"/>
      <c r="IJJ24" s="11"/>
      <c r="IJK24" s="11"/>
      <c r="IJL24" s="11"/>
      <c r="IJM24" s="11"/>
      <c r="IJN24" s="11"/>
      <c r="IJO24" s="11"/>
      <c r="IJP24" s="11"/>
      <c r="IJQ24" s="11"/>
      <c r="IJR24" s="11"/>
      <c r="IJS24" s="11"/>
      <c r="IJT24" s="11"/>
      <c r="IJU24" s="11"/>
      <c r="IJV24" s="11"/>
      <c r="IJW24" s="11"/>
      <c r="IJX24" s="11"/>
      <c r="IJY24" s="11"/>
      <c r="IJZ24" s="11"/>
      <c r="IKA24" s="11"/>
      <c r="IKB24" s="11"/>
      <c r="IKC24" s="11"/>
      <c r="IKD24" s="11"/>
      <c r="IKE24" s="11"/>
      <c r="IKF24" s="11"/>
      <c r="IKG24" s="11"/>
      <c r="IKH24" s="11"/>
      <c r="IKI24" s="11"/>
      <c r="IKJ24" s="11"/>
      <c r="IKK24" s="11"/>
      <c r="IKL24" s="11"/>
      <c r="IKM24" s="11"/>
      <c r="IKN24" s="11"/>
      <c r="IKO24" s="11"/>
      <c r="IKP24" s="11"/>
      <c r="IKQ24" s="11"/>
      <c r="IKR24" s="11"/>
      <c r="IKS24" s="11"/>
      <c r="IKT24" s="11"/>
      <c r="IKU24" s="11"/>
      <c r="IKV24" s="11"/>
      <c r="IKW24" s="11"/>
      <c r="IKX24" s="11"/>
      <c r="IKY24" s="11"/>
      <c r="IKZ24" s="11"/>
      <c r="ILA24" s="11"/>
      <c r="ILB24" s="11"/>
      <c r="ILC24" s="11"/>
      <c r="ILD24" s="11"/>
      <c r="ILE24" s="11"/>
      <c r="ILF24" s="11"/>
      <c r="ILG24" s="11"/>
      <c r="ILH24" s="11"/>
      <c r="ILI24" s="11"/>
      <c r="ILJ24" s="11"/>
      <c r="ILK24" s="11"/>
      <c r="ILL24" s="11"/>
      <c r="ILM24" s="11"/>
      <c r="ILN24" s="11"/>
      <c r="ILO24" s="11"/>
      <c r="ILP24" s="11"/>
      <c r="ILQ24" s="11"/>
      <c r="ILR24" s="11"/>
      <c r="ILS24" s="11"/>
      <c r="ILT24" s="11"/>
      <c r="ILU24" s="11"/>
      <c r="ILV24" s="11"/>
      <c r="ILW24" s="11"/>
      <c r="ILX24" s="11"/>
      <c r="ILY24" s="11"/>
      <c r="ILZ24" s="11"/>
      <c r="IMA24" s="11"/>
      <c r="IMB24" s="11"/>
      <c r="IMC24" s="11"/>
      <c r="IMD24" s="11"/>
      <c r="IME24" s="11"/>
      <c r="IMF24" s="11"/>
      <c r="IMG24" s="11"/>
      <c r="IMH24" s="11"/>
      <c r="IMI24" s="11"/>
      <c r="IMJ24" s="11"/>
      <c r="IMK24" s="11"/>
      <c r="IML24" s="11"/>
      <c r="IMM24" s="11"/>
      <c r="IMN24" s="11"/>
      <c r="IMO24" s="11"/>
      <c r="IMP24" s="11"/>
      <c r="IMQ24" s="11"/>
      <c r="IMR24" s="11"/>
      <c r="IMS24" s="11"/>
      <c r="IMT24" s="11"/>
      <c r="IMU24" s="11"/>
      <c r="IMV24" s="11"/>
      <c r="IMW24" s="11"/>
      <c r="IMX24" s="11"/>
      <c r="IMY24" s="11"/>
      <c r="IMZ24" s="11"/>
      <c r="INA24" s="11"/>
      <c r="INB24" s="11"/>
      <c r="INC24" s="11"/>
      <c r="IND24" s="11"/>
      <c r="INE24" s="11"/>
      <c r="INF24" s="11"/>
      <c r="ING24" s="11"/>
      <c r="INH24" s="11"/>
      <c r="INI24" s="11"/>
      <c r="INJ24" s="11"/>
      <c r="INK24" s="11"/>
      <c r="INL24" s="11"/>
      <c r="INM24" s="11"/>
      <c r="INN24" s="11"/>
      <c r="INO24" s="11"/>
      <c r="INP24" s="11"/>
      <c r="INQ24" s="11"/>
      <c r="INR24" s="11"/>
      <c r="INS24" s="11"/>
      <c r="INT24" s="11"/>
      <c r="INU24" s="11"/>
      <c r="INV24" s="11"/>
      <c r="INW24" s="11"/>
      <c r="INX24" s="11"/>
      <c r="INY24" s="11"/>
      <c r="INZ24" s="11"/>
      <c r="IOA24" s="11"/>
      <c r="IOB24" s="11"/>
      <c r="IOC24" s="11"/>
      <c r="IOD24" s="11"/>
      <c r="IOE24" s="11"/>
      <c r="IOF24" s="11"/>
      <c r="IOG24" s="11"/>
      <c r="IOH24" s="11"/>
      <c r="IOI24" s="11"/>
      <c r="IOJ24" s="11"/>
      <c r="IOK24" s="11"/>
      <c r="IOL24" s="11"/>
      <c r="IOM24" s="11"/>
      <c r="ION24" s="11"/>
      <c r="IOO24" s="11"/>
      <c r="IOP24" s="11"/>
      <c r="IOQ24" s="11"/>
      <c r="IOR24" s="11"/>
      <c r="IOS24" s="11"/>
      <c r="IOT24" s="11"/>
      <c r="IOU24" s="11"/>
      <c r="IOV24" s="11"/>
      <c r="IOW24" s="11"/>
      <c r="IOX24" s="11"/>
      <c r="IOY24" s="11"/>
      <c r="IOZ24" s="11"/>
      <c r="IPA24" s="11"/>
      <c r="IPB24" s="11"/>
      <c r="IPC24" s="11"/>
      <c r="IPD24" s="11"/>
      <c r="IPE24" s="11"/>
      <c r="IPF24" s="11"/>
      <c r="IPG24" s="11"/>
      <c r="IPH24" s="11"/>
      <c r="IPI24" s="11"/>
      <c r="IPJ24" s="11"/>
      <c r="IPK24" s="11"/>
      <c r="IPL24" s="11"/>
      <c r="IPM24" s="11"/>
      <c r="IPN24" s="11"/>
      <c r="IPO24" s="11"/>
      <c r="IPP24" s="11"/>
      <c r="IPQ24" s="11"/>
      <c r="IPR24" s="11"/>
      <c r="IPS24" s="11"/>
      <c r="IPT24" s="11"/>
      <c r="IPU24" s="11"/>
      <c r="IPV24" s="11"/>
      <c r="IPW24" s="11"/>
      <c r="IPX24" s="11"/>
      <c r="IPY24" s="11"/>
      <c r="IPZ24" s="11"/>
      <c r="IQA24" s="11"/>
      <c r="IQB24" s="11"/>
      <c r="IQC24" s="11"/>
      <c r="IQD24" s="11"/>
      <c r="IQE24" s="11"/>
      <c r="IQF24" s="11"/>
      <c r="IQG24" s="11"/>
      <c r="IQH24" s="11"/>
      <c r="IQI24" s="11"/>
      <c r="IQJ24" s="11"/>
      <c r="IQK24" s="11"/>
      <c r="IQL24" s="11"/>
      <c r="IQM24" s="11"/>
      <c r="IQN24" s="11"/>
      <c r="IQO24" s="11"/>
      <c r="IQP24" s="11"/>
      <c r="IQQ24" s="11"/>
      <c r="IQR24" s="11"/>
      <c r="IQS24" s="11"/>
      <c r="IQT24" s="11"/>
      <c r="IQU24" s="11"/>
      <c r="IQV24" s="11"/>
      <c r="IQW24" s="11"/>
      <c r="IQX24" s="11"/>
      <c r="IQY24" s="11"/>
      <c r="IQZ24" s="11"/>
      <c r="IRA24" s="11"/>
      <c r="IRB24" s="11"/>
      <c r="IRC24" s="11"/>
      <c r="IRD24" s="11"/>
      <c r="IRE24" s="11"/>
      <c r="IRF24" s="11"/>
      <c r="IRG24" s="11"/>
      <c r="IRH24" s="11"/>
      <c r="IRI24" s="11"/>
      <c r="IRJ24" s="11"/>
      <c r="IRK24" s="11"/>
      <c r="IRL24" s="11"/>
      <c r="IRM24" s="11"/>
      <c r="IRN24" s="11"/>
      <c r="IRO24" s="11"/>
      <c r="IRP24" s="11"/>
      <c r="IRQ24" s="11"/>
      <c r="IRR24" s="11"/>
      <c r="IRS24" s="11"/>
      <c r="IRT24" s="11"/>
      <c r="IRU24" s="11"/>
      <c r="IRV24" s="11"/>
      <c r="IRW24" s="11"/>
      <c r="IRX24" s="11"/>
      <c r="IRY24" s="11"/>
      <c r="IRZ24" s="11"/>
      <c r="ISA24" s="11"/>
      <c r="ISB24" s="11"/>
      <c r="ISC24" s="11"/>
      <c r="ISD24" s="11"/>
      <c r="ISE24" s="11"/>
      <c r="ISF24" s="11"/>
      <c r="ISG24" s="11"/>
      <c r="ISH24" s="11"/>
      <c r="ISI24" s="11"/>
      <c r="ISJ24" s="11"/>
      <c r="ISK24" s="11"/>
      <c r="ISL24" s="11"/>
      <c r="ISM24" s="11"/>
      <c r="ISN24" s="11"/>
      <c r="ISO24" s="11"/>
      <c r="ISP24" s="11"/>
      <c r="ISQ24" s="11"/>
      <c r="ISR24" s="11"/>
      <c r="ISS24" s="11"/>
      <c r="IST24" s="11"/>
      <c r="ISU24" s="11"/>
      <c r="ISV24" s="11"/>
      <c r="ISW24" s="11"/>
      <c r="ISX24" s="11"/>
      <c r="ISY24" s="11"/>
      <c r="ISZ24" s="11"/>
      <c r="ITA24" s="11"/>
      <c r="ITB24" s="11"/>
      <c r="ITC24" s="11"/>
      <c r="ITD24" s="11"/>
      <c r="ITE24" s="11"/>
      <c r="ITF24" s="11"/>
      <c r="ITG24" s="11"/>
      <c r="ITH24" s="11"/>
      <c r="ITI24" s="11"/>
      <c r="ITJ24" s="11"/>
      <c r="ITK24" s="11"/>
      <c r="ITL24" s="11"/>
      <c r="ITM24" s="11"/>
      <c r="ITN24" s="11"/>
      <c r="ITO24" s="11"/>
      <c r="ITP24" s="11"/>
      <c r="ITQ24" s="11"/>
      <c r="ITR24" s="11"/>
      <c r="ITS24" s="11"/>
      <c r="ITT24" s="11"/>
      <c r="ITU24" s="11"/>
      <c r="ITV24" s="11"/>
      <c r="ITW24" s="11"/>
      <c r="ITX24" s="11"/>
      <c r="ITY24" s="11"/>
      <c r="ITZ24" s="11"/>
      <c r="IUA24" s="11"/>
      <c r="IUB24" s="11"/>
      <c r="IUC24" s="11"/>
      <c r="IUD24" s="11"/>
      <c r="IUE24" s="11"/>
      <c r="IUF24" s="11"/>
      <c r="IUG24" s="11"/>
      <c r="IUH24" s="11"/>
      <c r="IUI24" s="11"/>
      <c r="IUJ24" s="11"/>
      <c r="IUK24" s="11"/>
      <c r="IUL24" s="11"/>
      <c r="IUM24" s="11"/>
      <c r="IUN24" s="11"/>
      <c r="IUO24" s="11"/>
      <c r="IUP24" s="11"/>
      <c r="IUQ24" s="11"/>
      <c r="IUR24" s="11"/>
      <c r="IUS24" s="11"/>
      <c r="IUT24" s="11"/>
      <c r="IUU24" s="11"/>
      <c r="IUV24" s="11"/>
      <c r="IUW24" s="11"/>
      <c r="IUX24" s="11"/>
      <c r="IUY24" s="11"/>
      <c r="IUZ24" s="11"/>
      <c r="IVA24" s="11"/>
      <c r="IVB24" s="11"/>
      <c r="IVC24" s="11"/>
      <c r="IVD24" s="11"/>
      <c r="IVE24" s="11"/>
      <c r="IVF24" s="11"/>
      <c r="IVG24" s="11"/>
      <c r="IVH24" s="11"/>
      <c r="IVI24" s="11"/>
      <c r="IVJ24" s="11"/>
      <c r="IVK24" s="11"/>
      <c r="IVL24" s="11"/>
      <c r="IVM24" s="11"/>
      <c r="IVN24" s="11"/>
      <c r="IVO24" s="11"/>
      <c r="IVP24" s="11"/>
      <c r="IVQ24" s="11"/>
      <c r="IVR24" s="11"/>
      <c r="IVS24" s="11"/>
      <c r="IVT24" s="11"/>
      <c r="IVU24" s="11"/>
      <c r="IVV24" s="11"/>
      <c r="IVW24" s="11"/>
      <c r="IVX24" s="11"/>
      <c r="IVY24" s="11"/>
      <c r="IVZ24" s="11"/>
      <c r="IWA24" s="11"/>
      <c r="IWB24" s="11"/>
      <c r="IWC24" s="11"/>
      <c r="IWD24" s="11"/>
      <c r="IWE24" s="11"/>
      <c r="IWF24" s="11"/>
      <c r="IWG24" s="11"/>
      <c r="IWH24" s="11"/>
      <c r="IWI24" s="11"/>
      <c r="IWJ24" s="11"/>
      <c r="IWK24" s="11"/>
      <c r="IWL24" s="11"/>
      <c r="IWM24" s="11"/>
      <c r="IWN24" s="11"/>
      <c r="IWO24" s="11"/>
      <c r="IWP24" s="11"/>
      <c r="IWQ24" s="11"/>
      <c r="IWR24" s="11"/>
      <c r="IWS24" s="11"/>
      <c r="IWT24" s="11"/>
      <c r="IWU24" s="11"/>
      <c r="IWV24" s="11"/>
      <c r="IWW24" s="11"/>
      <c r="IWX24" s="11"/>
      <c r="IWY24" s="11"/>
      <c r="IWZ24" s="11"/>
      <c r="IXA24" s="11"/>
      <c r="IXB24" s="11"/>
      <c r="IXC24" s="11"/>
      <c r="IXD24" s="11"/>
      <c r="IXE24" s="11"/>
      <c r="IXF24" s="11"/>
      <c r="IXG24" s="11"/>
      <c r="IXH24" s="11"/>
      <c r="IXI24" s="11"/>
      <c r="IXJ24" s="11"/>
      <c r="IXK24" s="11"/>
      <c r="IXL24" s="11"/>
      <c r="IXM24" s="11"/>
      <c r="IXN24" s="11"/>
      <c r="IXO24" s="11"/>
      <c r="IXP24" s="11"/>
      <c r="IXQ24" s="11"/>
      <c r="IXR24" s="11"/>
      <c r="IXS24" s="11"/>
      <c r="IXT24" s="11"/>
      <c r="IXU24" s="11"/>
      <c r="IXV24" s="11"/>
      <c r="IXW24" s="11"/>
      <c r="IXX24" s="11"/>
      <c r="IXY24" s="11"/>
      <c r="IXZ24" s="11"/>
      <c r="IYA24" s="11"/>
      <c r="IYB24" s="11"/>
      <c r="IYC24" s="11"/>
      <c r="IYD24" s="11"/>
      <c r="IYE24" s="11"/>
      <c r="IYF24" s="11"/>
      <c r="IYG24" s="11"/>
      <c r="IYH24" s="11"/>
      <c r="IYI24" s="11"/>
      <c r="IYJ24" s="11"/>
      <c r="IYK24" s="11"/>
      <c r="IYL24" s="11"/>
      <c r="IYM24" s="11"/>
      <c r="IYN24" s="11"/>
      <c r="IYO24" s="11"/>
      <c r="IYP24" s="11"/>
      <c r="IYQ24" s="11"/>
      <c r="IYR24" s="11"/>
      <c r="IYS24" s="11"/>
      <c r="IYT24" s="11"/>
      <c r="IYU24" s="11"/>
      <c r="IYV24" s="11"/>
      <c r="IYW24" s="11"/>
      <c r="IYX24" s="11"/>
      <c r="IYY24" s="11"/>
      <c r="IYZ24" s="11"/>
      <c r="IZA24" s="11"/>
      <c r="IZB24" s="11"/>
      <c r="IZC24" s="11"/>
      <c r="IZD24" s="11"/>
      <c r="IZE24" s="11"/>
      <c r="IZF24" s="11"/>
      <c r="IZG24" s="11"/>
      <c r="IZH24" s="11"/>
      <c r="IZI24" s="11"/>
      <c r="IZJ24" s="11"/>
      <c r="IZK24" s="11"/>
      <c r="IZL24" s="11"/>
      <c r="IZM24" s="11"/>
      <c r="IZN24" s="11"/>
      <c r="IZO24" s="11"/>
      <c r="IZP24" s="11"/>
      <c r="IZQ24" s="11"/>
      <c r="IZR24" s="11"/>
      <c r="IZS24" s="11"/>
      <c r="IZT24" s="11"/>
      <c r="IZU24" s="11"/>
      <c r="IZV24" s="11"/>
      <c r="IZW24" s="11"/>
      <c r="IZX24" s="11"/>
      <c r="IZY24" s="11"/>
      <c r="IZZ24" s="11"/>
      <c r="JAA24" s="11"/>
      <c r="JAB24" s="11"/>
      <c r="JAC24" s="11"/>
      <c r="JAD24" s="11"/>
      <c r="JAE24" s="11"/>
      <c r="JAF24" s="11"/>
      <c r="JAG24" s="11"/>
      <c r="JAH24" s="11"/>
      <c r="JAI24" s="11"/>
      <c r="JAJ24" s="11"/>
      <c r="JAK24" s="11"/>
      <c r="JAL24" s="11"/>
      <c r="JAM24" s="11"/>
      <c r="JAN24" s="11"/>
      <c r="JAO24" s="11"/>
      <c r="JAP24" s="11"/>
      <c r="JAQ24" s="11"/>
      <c r="JAR24" s="11"/>
      <c r="JAS24" s="11"/>
      <c r="JAT24" s="11"/>
      <c r="JAU24" s="11"/>
      <c r="JAV24" s="11"/>
      <c r="JAW24" s="11"/>
      <c r="JAX24" s="11"/>
      <c r="JAY24" s="11"/>
      <c r="JAZ24" s="11"/>
      <c r="JBA24" s="11"/>
      <c r="JBB24" s="11"/>
      <c r="JBC24" s="11"/>
      <c r="JBD24" s="11"/>
      <c r="JBE24" s="11"/>
      <c r="JBF24" s="11"/>
      <c r="JBG24" s="11"/>
      <c r="JBH24" s="11"/>
      <c r="JBI24" s="11"/>
      <c r="JBJ24" s="11"/>
      <c r="JBK24" s="11"/>
      <c r="JBL24" s="11"/>
      <c r="JBM24" s="11"/>
      <c r="JBN24" s="11"/>
      <c r="JBO24" s="11"/>
      <c r="JBP24" s="11"/>
      <c r="JBQ24" s="11"/>
      <c r="JBR24" s="11"/>
      <c r="JBS24" s="11"/>
      <c r="JBT24" s="11"/>
      <c r="JBU24" s="11"/>
      <c r="JBV24" s="11"/>
      <c r="JBW24" s="11"/>
      <c r="JBX24" s="11"/>
      <c r="JBY24" s="11"/>
      <c r="JBZ24" s="11"/>
      <c r="JCA24" s="11"/>
      <c r="JCB24" s="11"/>
      <c r="JCC24" s="11"/>
      <c r="JCD24" s="11"/>
      <c r="JCE24" s="11"/>
      <c r="JCF24" s="11"/>
      <c r="JCG24" s="11"/>
      <c r="JCH24" s="11"/>
      <c r="JCI24" s="11"/>
      <c r="JCJ24" s="11"/>
      <c r="JCK24" s="11"/>
      <c r="JCL24" s="11"/>
      <c r="JCM24" s="11"/>
      <c r="JCN24" s="11"/>
      <c r="JCO24" s="11"/>
      <c r="JCP24" s="11"/>
      <c r="JCQ24" s="11"/>
      <c r="JCR24" s="11"/>
      <c r="JCS24" s="11"/>
      <c r="JCT24" s="11"/>
      <c r="JCU24" s="11"/>
      <c r="JCV24" s="11"/>
      <c r="JCW24" s="11"/>
      <c r="JCX24" s="11"/>
      <c r="JCY24" s="11"/>
      <c r="JCZ24" s="11"/>
      <c r="JDA24" s="11"/>
      <c r="JDB24" s="11"/>
      <c r="JDC24" s="11"/>
      <c r="JDD24" s="11"/>
      <c r="JDE24" s="11"/>
      <c r="JDF24" s="11"/>
      <c r="JDG24" s="11"/>
      <c r="JDH24" s="11"/>
      <c r="JDI24" s="11"/>
      <c r="JDJ24" s="11"/>
      <c r="JDK24" s="11"/>
      <c r="JDL24" s="11"/>
      <c r="JDM24" s="11"/>
      <c r="JDN24" s="11"/>
      <c r="JDO24" s="11"/>
      <c r="JDP24" s="11"/>
      <c r="JDQ24" s="11"/>
      <c r="JDR24" s="11"/>
      <c r="JDS24" s="11"/>
      <c r="JDT24" s="11"/>
      <c r="JDU24" s="11"/>
      <c r="JDV24" s="11"/>
      <c r="JDW24" s="11"/>
      <c r="JDX24" s="11"/>
      <c r="JDY24" s="11"/>
      <c r="JDZ24" s="11"/>
      <c r="JEA24" s="11"/>
      <c r="JEB24" s="11"/>
      <c r="JEC24" s="11"/>
      <c r="JED24" s="11"/>
      <c r="JEE24" s="11"/>
      <c r="JEF24" s="11"/>
      <c r="JEG24" s="11"/>
      <c r="JEH24" s="11"/>
      <c r="JEI24" s="11"/>
      <c r="JEJ24" s="11"/>
      <c r="JEK24" s="11"/>
      <c r="JEL24" s="11"/>
      <c r="JEM24" s="11"/>
      <c r="JEN24" s="11"/>
      <c r="JEO24" s="11"/>
      <c r="JEP24" s="11"/>
      <c r="JEQ24" s="11"/>
      <c r="JER24" s="11"/>
      <c r="JES24" s="11"/>
      <c r="JET24" s="11"/>
      <c r="JEU24" s="11"/>
      <c r="JEV24" s="11"/>
      <c r="JEW24" s="11"/>
      <c r="JEX24" s="11"/>
      <c r="JEY24" s="11"/>
      <c r="JEZ24" s="11"/>
      <c r="JFA24" s="11"/>
      <c r="JFB24" s="11"/>
      <c r="JFC24" s="11"/>
      <c r="JFD24" s="11"/>
      <c r="JFE24" s="11"/>
      <c r="JFF24" s="11"/>
      <c r="JFG24" s="11"/>
      <c r="JFH24" s="11"/>
      <c r="JFI24" s="11"/>
      <c r="JFJ24" s="11"/>
      <c r="JFK24" s="11"/>
      <c r="JFL24" s="11"/>
      <c r="JFM24" s="11"/>
      <c r="JFN24" s="11"/>
      <c r="JFO24" s="11"/>
      <c r="JFP24" s="11"/>
      <c r="JFQ24" s="11"/>
      <c r="JFR24" s="11"/>
      <c r="JFS24" s="11"/>
      <c r="JFT24" s="11"/>
      <c r="JFU24" s="11"/>
      <c r="JFV24" s="11"/>
      <c r="JFW24" s="11"/>
      <c r="JFX24" s="11"/>
      <c r="JFY24" s="11"/>
      <c r="JFZ24" s="11"/>
      <c r="JGA24" s="11"/>
      <c r="JGB24" s="11"/>
      <c r="JGC24" s="11"/>
      <c r="JGD24" s="11"/>
      <c r="JGE24" s="11"/>
      <c r="JGF24" s="11"/>
      <c r="JGG24" s="11"/>
      <c r="JGH24" s="11"/>
      <c r="JGI24" s="11"/>
      <c r="JGJ24" s="11"/>
      <c r="JGK24" s="11"/>
      <c r="JGL24" s="11"/>
      <c r="JGM24" s="11"/>
      <c r="JGN24" s="11"/>
      <c r="JGO24" s="11"/>
      <c r="JGP24" s="11"/>
      <c r="JGQ24" s="11"/>
      <c r="JGR24" s="11"/>
      <c r="JGS24" s="11"/>
      <c r="JGT24" s="11"/>
      <c r="JGU24" s="11"/>
      <c r="JGV24" s="11"/>
      <c r="JGW24" s="11"/>
      <c r="JGX24" s="11"/>
      <c r="JGY24" s="11"/>
      <c r="JGZ24" s="11"/>
      <c r="JHA24" s="11"/>
      <c r="JHB24" s="11"/>
      <c r="JHC24" s="11"/>
      <c r="JHD24" s="11"/>
      <c r="JHE24" s="11"/>
      <c r="JHF24" s="11"/>
      <c r="JHG24" s="11"/>
      <c r="JHH24" s="11"/>
      <c r="JHI24" s="11"/>
      <c r="JHJ24" s="11"/>
      <c r="JHK24" s="11"/>
      <c r="JHL24" s="11"/>
      <c r="JHM24" s="11"/>
      <c r="JHN24" s="11"/>
      <c r="JHO24" s="11"/>
      <c r="JHP24" s="11"/>
      <c r="JHQ24" s="11"/>
      <c r="JHR24" s="11"/>
      <c r="JHS24" s="11"/>
      <c r="JHT24" s="11"/>
      <c r="JHU24" s="11"/>
      <c r="JHV24" s="11"/>
      <c r="JHW24" s="11"/>
      <c r="JHX24" s="11"/>
      <c r="JHY24" s="11"/>
      <c r="JHZ24" s="11"/>
      <c r="JIA24" s="11"/>
      <c r="JIB24" s="11"/>
      <c r="JIC24" s="11"/>
      <c r="JID24" s="11"/>
      <c r="JIE24" s="11"/>
      <c r="JIF24" s="11"/>
      <c r="JIG24" s="11"/>
      <c r="JIH24" s="11"/>
      <c r="JII24" s="11"/>
      <c r="JIJ24" s="11"/>
      <c r="JIK24" s="11"/>
      <c r="JIL24" s="11"/>
      <c r="JIM24" s="11"/>
      <c r="JIN24" s="11"/>
      <c r="JIO24" s="11"/>
      <c r="JIP24" s="11"/>
      <c r="JIQ24" s="11"/>
      <c r="JIR24" s="11"/>
      <c r="JIS24" s="11"/>
      <c r="JIT24" s="11"/>
      <c r="JIU24" s="11"/>
      <c r="JIV24" s="11"/>
      <c r="JIW24" s="11"/>
      <c r="JIX24" s="11"/>
      <c r="JIY24" s="11"/>
      <c r="JIZ24" s="11"/>
      <c r="JJA24" s="11"/>
      <c r="JJB24" s="11"/>
      <c r="JJC24" s="11"/>
      <c r="JJD24" s="11"/>
      <c r="JJE24" s="11"/>
      <c r="JJF24" s="11"/>
      <c r="JJG24" s="11"/>
      <c r="JJH24" s="11"/>
      <c r="JJI24" s="11"/>
      <c r="JJJ24" s="11"/>
      <c r="JJK24" s="11"/>
      <c r="JJL24" s="11"/>
      <c r="JJM24" s="11"/>
      <c r="JJN24" s="11"/>
      <c r="JJO24" s="11"/>
      <c r="JJP24" s="11"/>
      <c r="JJQ24" s="11"/>
      <c r="JJR24" s="11"/>
      <c r="JJS24" s="11"/>
      <c r="JJT24" s="11"/>
      <c r="JJU24" s="11"/>
      <c r="JJV24" s="11"/>
      <c r="JJW24" s="11"/>
      <c r="JJX24" s="11"/>
      <c r="JJY24" s="11"/>
      <c r="JJZ24" s="11"/>
      <c r="JKA24" s="11"/>
      <c r="JKB24" s="11"/>
      <c r="JKC24" s="11"/>
      <c r="JKD24" s="11"/>
      <c r="JKE24" s="11"/>
      <c r="JKF24" s="11"/>
      <c r="JKG24" s="11"/>
      <c r="JKH24" s="11"/>
      <c r="JKI24" s="11"/>
      <c r="JKJ24" s="11"/>
      <c r="JKK24" s="11"/>
      <c r="JKL24" s="11"/>
      <c r="JKM24" s="11"/>
      <c r="JKN24" s="11"/>
      <c r="JKO24" s="11"/>
      <c r="JKP24" s="11"/>
      <c r="JKQ24" s="11"/>
      <c r="JKR24" s="11"/>
      <c r="JKS24" s="11"/>
      <c r="JKT24" s="11"/>
      <c r="JKU24" s="11"/>
      <c r="JKV24" s="11"/>
      <c r="JKW24" s="11"/>
      <c r="JKX24" s="11"/>
      <c r="JKY24" s="11"/>
      <c r="JKZ24" s="11"/>
      <c r="JLA24" s="11"/>
      <c r="JLB24" s="11"/>
      <c r="JLC24" s="11"/>
      <c r="JLD24" s="11"/>
      <c r="JLE24" s="11"/>
      <c r="JLF24" s="11"/>
      <c r="JLG24" s="11"/>
      <c r="JLH24" s="11"/>
      <c r="JLI24" s="11"/>
      <c r="JLJ24" s="11"/>
      <c r="JLK24" s="11"/>
      <c r="JLL24" s="11"/>
      <c r="JLM24" s="11"/>
      <c r="JLN24" s="11"/>
      <c r="JLO24" s="11"/>
      <c r="JLP24" s="11"/>
      <c r="JLQ24" s="11"/>
      <c r="JLR24" s="11"/>
      <c r="JLS24" s="11"/>
      <c r="JLT24" s="11"/>
      <c r="JLU24" s="11"/>
      <c r="JLV24" s="11"/>
      <c r="JLW24" s="11"/>
      <c r="JLX24" s="11"/>
      <c r="JLY24" s="11"/>
      <c r="JLZ24" s="11"/>
      <c r="JMA24" s="11"/>
      <c r="JMB24" s="11"/>
      <c r="JMC24" s="11"/>
      <c r="JMD24" s="11"/>
      <c r="JME24" s="11"/>
      <c r="JMF24" s="11"/>
      <c r="JMG24" s="11"/>
      <c r="JMH24" s="11"/>
      <c r="JMI24" s="11"/>
      <c r="JMJ24" s="11"/>
      <c r="JMK24" s="11"/>
      <c r="JML24" s="11"/>
      <c r="JMM24" s="11"/>
      <c r="JMN24" s="11"/>
      <c r="JMO24" s="11"/>
      <c r="JMP24" s="11"/>
      <c r="JMQ24" s="11"/>
      <c r="JMR24" s="11"/>
      <c r="JMS24" s="11"/>
      <c r="JMT24" s="11"/>
      <c r="JMU24" s="11"/>
      <c r="JMV24" s="11"/>
      <c r="JMW24" s="11"/>
      <c r="JMX24" s="11"/>
      <c r="JMY24" s="11"/>
      <c r="JMZ24" s="11"/>
      <c r="JNA24" s="11"/>
      <c r="JNB24" s="11"/>
      <c r="JNC24" s="11"/>
      <c r="JND24" s="11"/>
      <c r="JNE24" s="11"/>
      <c r="JNF24" s="11"/>
      <c r="JNG24" s="11"/>
      <c r="JNH24" s="11"/>
      <c r="JNI24" s="11"/>
      <c r="JNJ24" s="11"/>
      <c r="JNK24" s="11"/>
      <c r="JNL24" s="11"/>
      <c r="JNM24" s="11"/>
      <c r="JNN24" s="11"/>
      <c r="JNO24" s="11"/>
      <c r="JNP24" s="11"/>
      <c r="JNQ24" s="11"/>
      <c r="JNR24" s="11"/>
      <c r="JNS24" s="11"/>
      <c r="JNT24" s="11"/>
      <c r="JNU24" s="11"/>
      <c r="JNV24" s="11"/>
      <c r="JNW24" s="11"/>
      <c r="JNX24" s="11"/>
      <c r="JNY24" s="11"/>
      <c r="JNZ24" s="11"/>
      <c r="JOA24" s="11"/>
      <c r="JOB24" s="11"/>
      <c r="JOC24" s="11"/>
      <c r="JOD24" s="11"/>
      <c r="JOE24" s="11"/>
      <c r="JOF24" s="11"/>
      <c r="JOG24" s="11"/>
      <c r="JOH24" s="11"/>
      <c r="JOI24" s="11"/>
      <c r="JOJ24" s="11"/>
      <c r="JOK24" s="11"/>
      <c r="JOL24" s="11"/>
      <c r="JOM24" s="11"/>
      <c r="JON24" s="11"/>
      <c r="JOO24" s="11"/>
      <c r="JOP24" s="11"/>
      <c r="JOQ24" s="11"/>
      <c r="JOR24" s="11"/>
      <c r="JOS24" s="11"/>
      <c r="JOT24" s="11"/>
      <c r="JOU24" s="11"/>
      <c r="JOV24" s="11"/>
      <c r="JOW24" s="11"/>
      <c r="JOX24" s="11"/>
      <c r="JOY24" s="11"/>
      <c r="JOZ24" s="11"/>
      <c r="JPA24" s="11"/>
      <c r="JPB24" s="11"/>
      <c r="JPC24" s="11"/>
      <c r="JPD24" s="11"/>
      <c r="JPE24" s="11"/>
      <c r="JPF24" s="11"/>
      <c r="JPG24" s="11"/>
      <c r="JPH24" s="11"/>
      <c r="JPI24" s="11"/>
      <c r="JPJ24" s="11"/>
      <c r="JPK24" s="11"/>
      <c r="JPL24" s="11"/>
      <c r="JPM24" s="11"/>
      <c r="JPN24" s="11"/>
      <c r="JPO24" s="11"/>
      <c r="JPP24" s="11"/>
      <c r="JPQ24" s="11"/>
      <c r="JPR24" s="11"/>
      <c r="JPS24" s="11"/>
      <c r="JPT24" s="11"/>
      <c r="JPU24" s="11"/>
      <c r="JPV24" s="11"/>
      <c r="JPW24" s="11"/>
      <c r="JPX24" s="11"/>
      <c r="JPY24" s="11"/>
      <c r="JPZ24" s="11"/>
      <c r="JQA24" s="11"/>
      <c r="JQB24" s="11"/>
      <c r="JQC24" s="11"/>
      <c r="JQD24" s="11"/>
      <c r="JQE24" s="11"/>
      <c r="JQF24" s="11"/>
      <c r="JQG24" s="11"/>
      <c r="JQH24" s="11"/>
      <c r="JQI24" s="11"/>
      <c r="JQJ24" s="11"/>
      <c r="JQK24" s="11"/>
      <c r="JQL24" s="11"/>
      <c r="JQM24" s="11"/>
      <c r="JQN24" s="11"/>
      <c r="JQO24" s="11"/>
      <c r="JQP24" s="11"/>
      <c r="JQQ24" s="11"/>
      <c r="JQR24" s="11"/>
      <c r="JQS24" s="11"/>
      <c r="JQT24" s="11"/>
      <c r="JQU24" s="11"/>
      <c r="JQV24" s="11"/>
      <c r="JQW24" s="11"/>
      <c r="JQX24" s="11"/>
      <c r="JQY24" s="11"/>
      <c r="JQZ24" s="11"/>
      <c r="JRA24" s="11"/>
      <c r="JRB24" s="11"/>
      <c r="JRC24" s="11"/>
      <c r="JRD24" s="11"/>
      <c r="JRE24" s="11"/>
      <c r="JRF24" s="11"/>
      <c r="JRG24" s="11"/>
      <c r="JRH24" s="11"/>
      <c r="JRI24" s="11"/>
      <c r="JRJ24" s="11"/>
      <c r="JRK24" s="11"/>
      <c r="JRL24" s="11"/>
      <c r="JRM24" s="11"/>
      <c r="JRN24" s="11"/>
      <c r="JRO24" s="11"/>
      <c r="JRP24" s="11"/>
      <c r="JRQ24" s="11"/>
      <c r="JRR24" s="11"/>
      <c r="JRS24" s="11"/>
      <c r="JRT24" s="11"/>
      <c r="JRU24" s="11"/>
      <c r="JRV24" s="11"/>
      <c r="JRW24" s="11"/>
      <c r="JRX24" s="11"/>
      <c r="JRY24" s="11"/>
      <c r="JRZ24" s="11"/>
      <c r="JSA24" s="11"/>
      <c r="JSB24" s="11"/>
      <c r="JSC24" s="11"/>
      <c r="JSD24" s="11"/>
      <c r="JSE24" s="11"/>
      <c r="JSF24" s="11"/>
      <c r="JSG24" s="11"/>
      <c r="JSH24" s="11"/>
      <c r="JSI24" s="11"/>
      <c r="JSJ24" s="11"/>
      <c r="JSK24" s="11"/>
      <c r="JSL24" s="11"/>
      <c r="JSM24" s="11"/>
      <c r="JSN24" s="11"/>
      <c r="JSO24" s="11"/>
      <c r="JSP24" s="11"/>
      <c r="JSQ24" s="11"/>
      <c r="JSR24" s="11"/>
      <c r="JSS24" s="11"/>
      <c r="JST24" s="11"/>
      <c r="JSU24" s="11"/>
      <c r="JSV24" s="11"/>
      <c r="JSW24" s="11"/>
      <c r="JSX24" s="11"/>
      <c r="JSY24" s="11"/>
      <c r="JSZ24" s="11"/>
      <c r="JTA24" s="11"/>
      <c r="JTB24" s="11"/>
      <c r="JTC24" s="11"/>
      <c r="JTD24" s="11"/>
      <c r="JTE24" s="11"/>
      <c r="JTF24" s="11"/>
      <c r="JTG24" s="11"/>
      <c r="JTH24" s="11"/>
      <c r="JTI24" s="11"/>
      <c r="JTJ24" s="11"/>
      <c r="JTK24" s="11"/>
      <c r="JTL24" s="11"/>
      <c r="JTM24" s="11"/>
      <c r="JTN24" s="11"/>
      <c r="JTO24" s="11"/>
      <c r="JTP24" s="11"/>
      <c r="JTQ24" s="11"/>
      <c r="JTR24" s="11"/>
      <c r="JTS24" s="11"/>
      <c r="JTT24" s="11"/>
      <c r="JTU24" s="11"/>
      <c r="JTV24" s="11"/>
      <c r="JTW24" s="11"/>
      <c r="JTX24" s="11"/>
      <c r="JTY24" s="11"/>
      <c r="JTZ24" s="11"/>
      <c r="JUA24" s="11"/>
      <c r="JUB24" s="11"/>
      <c r="JUC24" s="11"/>
      <c r="JUD24" s="11"/>
      <c r="JUE24" s="11"/>
      <c r="JUF24" s="11"/>
      <c r="JUG24" s="11"/>
      <c r="JUH24" s="11"/>
      <c r="JUI24" s="11"/>
      <c r="JUJ24" s="11"/>
      <c r="JUK24" s="11"/>
      <c r="JUL24" s="11"/>
      <c r="JUM24" s="11"/>
      <c r="JUN24" s="11"/>
      <c r="JUO24" s="11"/>
      <c r="JUP24" s="11"/>
      <c r="JUQ24" s="11"/>
      <c r="JUR24" s="11"/>
      <c r="JUS24" s="11"/>
      <c r="JUT24" s="11"/>
      <c r="JUU24" s="11"/>
      <c r="JUV24" s="11"/>
      <c r="JUW24" s="11"/>
      <c r="JUX24" s="11"/>
      <c r="JUY24" s="11"/>
      <c r="JUZ24" s="11"/>
      <c r="JVA24" s="11"/>
      <c r="JVB24" s="11"/>
      <c r="JVC24" s="11"/>
      <c r="JVD24" s="11"/>
      <c r="JVE24" s="11"/>
      <c r="JVF24" s="11"/>
      <c r="JVG24" s="11"/>
      <c r="JVH24" s="11"/>
      <c r="JVI24" s="11"/>
      <c r="JVJ24" s="11"/>
      <c r="JVK24" s="11"/>
      <c r="JVL24" s="11"/>
      <c r="JVM24" s="11"/>
      <c r="JVN24" s="11"/>
      <c r="JVO24" s="11"/>
      <c r="JVP24" s="11"/>
      <c r="JVQ24" s="11"/>
      <c r="JVR24" s="11"/>
      <c r="JVS24" s="11"/>
      <c r="JVT24" s="11"/>
      <c r="JVU24" s="11"/>
      <c r="JVV24" s="11"/>
      <c r="JVW24" s="11"/>
      <c r="JVX24" s="11"/>
      <c r="JVY24" s="11"/>
      <c r="JVZ24" s="11"/>
      <c r="JWA24" s="11"/>
      <c r="JWB24" s="11"/>
      <c r="JWC24" s="11"/>
      <c r="JWD24" s="11"/>
      <c r="JWE24" s="11"/>
      <c r="JWF24" s="11"/>
      <c r="JWG24" s="11"/>
      <c r="JWH24" s="11"/>
      <c r="JWI24" s="11"/>
      <c r="JWJ24" s="11"/>
      <c r="JWK24" s="11"/>
      <c r="JWL24" s="11"/>
      <c r="JWM24" s="11"/>
      <c r="JWN24" s="11"/>
      <c r="JWO24" s="11"/>
      <c r="JWP24" s="11"/>
      <c r="JWQ24" s="11"/>
      <c r="JWR24" s="11"/>
      <c r="JWS24" s="11"/>
      <c r="JWT24" s="11"/>
      <c r="JWU24" s="11"/>
      <c r="JWV24" s="11"/>
      <c r="JWW24" s="11"/>
      <c r="JWX24" s="11"/>
      <c r="JWY24" s="11"/>
      <c r="JWZ24" s="11"/>
      <c r="JXA24" s="11"/>
      <c r="JXB24" s="11"/>
      <c r="JXC24" s="11"/>
      <c r="JXD24" s="11"/>
      <c r="JXE24" s="11"/>
      <c r="JXF24" s="11"/>
      <c r="JXG24" s="11"/>
      <c r="JXH24" s="11"/>
      <c r="JXI24" s="11"/>
      <c r="JXJ24" s="11"/>
      <c r="JXK24" s="11"/>
      <c r="JXL24" s="11"/>
      <c r="JXM24" s="11"/>
      <c r="JXN24" s="11"/>
      <c r="JXO24" s="11"/>
      <c r="JXP24" s="11"/>
      <c r="JXQ24" s="11"/>
      <c r="JXR24" s="11"/>
      <c r="JXS24" s="11"/>
      <c r="JXT24" s="11"/>
      <c r="JXU24" s="11"/>
      <c r="JXV24" s="11"/>
      <c r="JXW24" s="11"/>
      <c r="JXX24" s="11"/>
      <c r="JXY24" s="11"/>
      <c r="JXZ24" s="11"/>
      <c r="JYA24" s="11"/>
      <c r="JYB24" s="11"/>
      <c r="JYC24" s="11"/>
      <c r="JYD24" s="11"/>
      <c r="JYE24" s="11"/>
      <c r="JYF24" s="11"/>
      <c r="JYG24" s="11"/>
      <c r="JYH24" s="11"/>
      <c r="JYI24" s="11"/>
      <c r="JYJ24" s="11"/>
      <c r="JYK24" s="11"/>
      <c r="JYL24" s="11"/>
      <c r="JYM24" s="11"/>
      <c r="JYN24" s="11"/>
      <c r="JYO24" s="11"/>
      <c r="JYP24" s="11"/>
      <c r="JYQ24" s="11"/>
      <c r="JYR24" s="11"/>
      <c r="JYS24" s="11"/>
      <c r="JYT24" s="11"/>
      <c r="JYU24" s="11"/>
      <c r="JYV24" s="11"/>
      <c r="JYW24" s="11"/>
      <c r="JYX24" s="11"/>
      <c r="JYY24" s="11"/>
      <c r="JYZ24" s="11"/>
      <c r="JZA24" s="11"/>
      <c r="JZB24" s="11"/>
      <c r="JZC24" s="11"/>
      <c r="JZD24" s="11"/>
      <c r="JZE24" s="11"/>
      <c r="JZF24" s="11"/>
      <c r="JZG24" s="11"/>
      <c r="JZH24" s="11"/>
      <c r="JZI24" s="11"/>
      <c r="JZJ24" s="11"/>
      <c r="JZK24" s="11"/>
      <c r="JZL24" s="11"/>
      <c r="JZM24" s="11"/>
      <c r="JZN24" s="11"/>
      <c r="JZO24" s="11"/>
      <c r="JZP24" s="11"/>
      <c r="JZQ24" s="11"/>
      <c r="JZR24" s="11"/>
      <c r="JZS24" s="11"/>
      <c r="JZT24" s="11"/>
      <c r="JZU24" s="11"/>
      <c r="JZV24" s="11"/>
      <c r="JZW24" s="11"/>
      <c r="JZX24" s="11"/>
      <c r="JZY24" s="11"/>
      <c r="JZZ24" s="11"/>
      <c r="KAA24" s="11"/>
      <c r="KAB24" s="11"/>
      <c r="KAC24" s="11"/>
      <c r="KAD24" s="11"/>
      <c r="KAE24" s="11"/>
      <c r="KAF24" s="11"/>
      <c r="KAG24" s="11"/>
      <c r="KAH24" s="11"/>
      <c r="KAI24" s="11"/>
      <c r="KAJ24" s="11"/>
      <c r="KAK24" s="11"/>
      <c r="KAL24" s="11"/>
      <c r="KAM24" s="11"/>
      <c r="KAN24" s="11"/>
      <c r="KAO24" s="11"/>
      <c r="KAP24" s="11"/>
      <c r="KAQ24" s="11"/>
      <c r="KAR24" s="11"/>
      <c r="KAS24" s="11"/>
      <c r="KAT24" s="11"/>
      <c r="KAU24" s="11"/>
      <c r="KAV24" s="11"/>
      <c r="KAW24" s="11"/>
      <c r="KAX24" s="11"/>
      <c r="KAY24" s="11"/>
      <c r="KAZ24" s="11"/>
      <c r="KBA24" s="11"/>
      <c r="KBB24" s="11"/>
      <c r="KBC24" s="11"/>
      <c r="KBD24" s="11"/>
      <c r="KBE24" s="11"/>
      <c r="KBF24" s="11"/>
      <c r="KBG24" s="11"/>
      <c r="KBH24" s="11"/>
      <c r="KBI24" s="11"/>
      <c r="KBJ24" s="11"/>
      <c r="KBK24" s="11"/>
      <c r="KBL24" s="11"/>
      <c r="KBM24" s="11"/>
      <c r="KBN24" s="11"/>
      <c r="KBO24" s="11"/>
      <c r="KBP24" s="11"/>
      <c r="KBQ24" s="11"/>
      <c r="KBR24" s="11"/>
      <c r="KBS24" s="11"/>
      <c r="KBT24" s="11"/>
      <c r="KBU24" s="11"/>
      <c r="KBV24" s="11"/>
      <c r="KBW24" s="11"/>
      <c r="KBX24" s="11"/>
      <c r="KBY24" s="11"/>
      <c r="KBZ24" s="11"/>
      <c r="KCA24" s="11"/>
      <c r="KCB24" s="11"/>
      <c r="KCC24" s="11"/>
      <c r="KCD24" s="11"/>
      <c r="KCE24" s="11"/>
      <c r="KCF24" s="11"/>
      <c r="KCG24" s="11"/>
      <c r="KCH24" s="11"/>
      <c r="KCI24" s="11"/>
      <c r="KCJ24" s="11"/>
      <c r="KCK24" s="11"/>
      <c r="KCL24" s="11"/>
      <c r="KCM24" s="11"/>
      <c r="KCN24" s="11"/>
      <c r="KCO24" s="11"/>
      <c r="KCP24" s="11"/>
      <c r="KCQ24" s="11"/>
      <c r="KCR24" s="11"/>
      <c r="KCS24" s="11"/>
      <c r="KCT24" s="11"/>
      <c r="KCU24" s="11"/>
      <c r="KCV24" s="11"/>
      <c r="KCW24" s="11"/>
      <c r="KCX24" s="11"/>
      <c r="KCY24" s="11"/>
      <c r="KCZ24" s="11"/>
      <c r="KDA24" s="11"/>
      <c r="KDB24" s="11"/>
      <c r="KDC24" s="11"/>
      <c r="KDD24" s="11"/>
      <c r="KDE24" s="11"/>
      <c r="KDF24" s="11"/>
      <c r="KDG24" s="11"/>
      <c r="KDH24" s="11"/>
      <c r="KDI24" s="11"/>
      <c r="KDJ24" s="11"/>
      <c r="KDK24" s="11"/>
      <c r="KDL24" s="11"/>
      <c r="KDM24" s="11"/>
      <c r="KDN24" s="11"/>
      <c r="KDO24" s="11"/>
      <c r="KDP24" s="11"/>
      <c r="KDQ24" s="11"/>
      <c r="KDR24" s="11"/>
      <c r="KDS24" s="11"/>
      <c r="KDT24" s="11"/>
      <c r="KDU24" s="11"/>
      <c r="KDV24" s="11"/>
      <c r="KDW24" s="11"/>
      <c r="KDX24" s="11"/>
      <c r="KDY24" s="11"/>
      <c r="KDZ24" s="11"/>
      <c r="KEA24" s="11"/>
      <c r="KEB24" s="11"/>
      <c r="KEC24" s="11"/>
      <c r="KED24" s="11"/>
      <c r="KEE24" s="11"/>
      <c r="KEF24" s="11"/>
      <c r="KEG24" s="11"/>
      <c r="KEH24" s="11"/>
      <c r="KEI24" s="11"/>
      <c r="KEJ24" s="11"/>
      <c r="KEK24" s="11"/>
      <c r="KEL24" s="11"/>
      <c r="KEM24" s="11"/>
      <c r="KEN24" s="11"/>
      <c r="KEO24" s="11"/>
      <c r="KEP24" s="11"/>
      <c r="KEQ24" s="11"/>
      <c r="KER24" s="11"/>
      <c r="KES24" s="11"/>
      <c r="KET24" s="11"/>
      <c r="KEU24" s="11"/>
      <c r="KEV24" s="11"/>
      <c r="KEW24" s="11"/>
      <c r="KEX24" s="11"/>
      <c r="KEY24" s="11"/>
      <c r="KEZ24" s="11"/>
      <c r="KFA24" s="11"/>
      <c r="KFB24" s="11"/>
      <c r="KFC24" s="11"/>
      <c r="KFD24" s="11"/>
      <c r="KFE24" s="11"/>
      <c r="KFF24" s="11"/>
      <c r="KFG24" s="11"/>
      <c r="KFH24" s="11"/>
      <c r="KFI24" s="11"/>
      <c r="KFJ24" s="11"/>
      <c r="KFK24" s="11"/>
      <c r="KFL24" s="11"/>
      <c r="KFM24" s="11"/>
      <c r="KFN24" s="11"/>
      <c r="KFO24" s="11"/>
      <c r="KFP24" s="11"/>
      <c r="KFQ24" s="11"/>
      <c r="KFR24" s="11"/>
      <c r="KFS24" s="11"/>
      <c r="KFT24" s="11"/>
      <c r="KFU24" s="11"/>
      <c r="KFV24" s="11"/>
      <c r="KFW24" s="11"/>
      <c r="KFX24" s="11"/>
      <c r="KFY24" s="11"/>
      <c r="KFZ24" s="11"/>
      <c r="KGA24" s="11"/>
      <c r="KGB24" s="11"/>
      <c r="KGC24" s="11"/>
      <c r="KGD24" s="11"/>
      <c r="KGE24" s="11"/>
      <c r="KGF24" s="11"/>
      <c r="KGG24" s="11"/>
      <c r="KGH24" s="11"/>
      <c r="KGI24" s="11"/>
      <c r="KGJ24" s="11"/>
      <c r="KGK24" s="11"/>
      <c r="KGL24" s="11"/>
      <c r="KGM24" s="11"/>
      <c r="KGN24" s="11"/>
      <c r="KGO24" s="11"/>
      <c r="KGP24" s="11"/>
      <c r="KGQ24" s="11"/>
      <c r="KGR24" s="11"/>
      <c r="KGS24" s="11"/>
      <c r="KGT24" s="11"/>
      <c r="KGU24" s="11"/>
      <c r="KGV24" s="11"/>
      <c r="KGW24" s="11"/>
      <c r="KGX24" s="11"/>
      <c r="KGY24" s="11"/>
      <c r="KGZ24" s="11"/>
      <c r="KHA24" s="11"/>
      <c r="KHB24" s="11"/>
      <c r="KHC24" s="11"/>
      <c r="KHD24" s="11"/>
      <c r="KHE24" s="11"/>
      <c r="KHF24" s="11"/>
      <c r="KHG24" s="11"/>
      <c r="KHH24" s="11"/>
      <c r="KHI24" s="11"/>
      <c r="KHJ24" s="11"/>
      <c r="KHK24" s="11"/>
      <c r="KHL24" s="11"/>
      <c r="KHM24" s="11"/>
      <c r="KHN24" s="11"/>
      <c r="KHO24" s="11"/>
      <c r="KHP24" s="11"/>
      <c r="KHQ24" s="11"/>
      <c r="KHR24" s="11"/>
      <c r="KHS24" s="11"/>
      <c r="KHT24" s="11"/>
      <c r="KHU24" s="11"/>
      <c r="KHV24" s="11"/>
      <c r="KHW24" s="11"/>
      <c r="KHX24" s="11"/>
      <c r="KHY24" s="11"/>
      <c r="KHZ24" s="11"/>
      <c r="KIA24" s="11"/>
      <c r="KIB24" s="11"/>
      <c r="KIC24" s="11"/>
      <c r="KID24" s="11"/>
      <c r="KIE24" s="11"/>
      <c r="KIF24" s="11"/>
      <c r="KIG24" s="11"/>
      <c r="KIH24" s="11"/>
      <c r="KII24" s="11"/>
      <c r="KIJ24" s="11"/>
      <c r="KIK24" s="11"/>
      <c r="KIL24" s="11"/>
      <c r="KIM24" s="11"/>
      <c r="KIN24" s="11"/>
      <c r="KIO24" s="11"/>
      <c r="KIP24" s="11"/>
      <c r="KIQ24" s="11"/>
      <c r="KIR24" s="11"/>
      <c r="KIS24" s="11"/>
      <c r="KIT24" s="11"/>
      <c r="KIU24" s="11"/>
      <c r="KIV24" s="11"/>
      <c r="KIW24" s="11"/>
      <c r="KIX24" s="11"/>
      <c r="KIY24" s="11"/>
      <c r="KIZ24" s="11"/>
      <c r="KJA24" s="11"/>
      <c r="KJB24" s="11"/>
      <c r="KJC24" s="11"/>
      <c r="KJD24" s="11"/>
      <c r="KJE24" s="11"/>
      <c r="KJF24" s="11"/>
      <c r="KJG24" s="11"/>
      <c r="KJH24" s="11"/>
      <c r="KJI24" s="11"/>
      <c r="KJJ24" s="11"/>
      <c r="KJK24" s="11"/>
      <c r="KJL24" s="11"/>
      <c r="KJM24" s="11"/>
      <c r="KJN24" s="11"/>
      <c r="KJO24" s="11"/>
      <c r="KJP24" s="11"/>
      <c r="KJQ24" s="11"/>
      <c r="KJR24" s="11"/>
      <c r="KJS24" s="11"/>
      <c r="KJT24" s="11"/>
      <c r="KJU24" s="11"/>
      <c r="KJV24" s="11"/>
      <c r="KJW24" s="11"/>
      <c r="KJX24" s="11"/>
      <c r="KJY24" s="11"/>
      <c r="KJZ24" s="11"/>
      <c r="KKA24" s="11"/>
      <c r="KKB24" s="11"/>
      <c r="KKC24" s="11"/>
      <c r="KKD24" s="11"/>
      <c r="KKE24" s="11"/>
      <c r="KKF24" s="11"/>
      <c r="KKG24" s="11"/>
      <c r="KKH24" s="11"/>
      <c r="KKI24" s="11"/>
      <c r="KKJ24" s="11"/>
      <c r="KKK24" s="11"/>
      <c r="KKL24" s="11"/>
      <c r="KKM24" s="11"/>
      <c r="KKN24" s="11"/>
      <c r="KKO24" s="11"/>
      <c r="KKP24" s="11"/>
      <c r="KKQ24" s="11"/>
      <c r="KKR24" s="11"/>
      <c r="KKS24" s="11"/>
      <c r="KKT24" s="11"/>
      <c r="KKU24" s="11"/>
      <c r="KKV24" s="11"/>
      <c r="KKW24" s="11"/>
      <c r="KKX24" s="11"/>
      <c r="KKY24" s="11"/>
      <c r="KKZ24" s="11"/>
      <c r="KLA24" s="11"/>
      <c r="KLB24" s="11"/>
      <c r="KLC24" s="11"/>
      <c r="KLD24" s="11"/>
      <c r="KLE24" s="11"/>
      <c r="KLF24" s="11"/>
      <c r="KLG24" s="11"/>
      <c r="KLH24" s="11"/>
      <c r="KLI24" s="11"/>
      <c r="KLJ24" s="11"/>
      <c r="KLK24" s="11"/>
      <c r="KLL24" s="11"/>
      <c r="KLM24" s="11"/>
      <c r="KLN24" s="11"/>
      <c r="KLO24" s="11"/>
      <c r="KLP24" s="11"/>
      <c r="KLQ24" s="11"/>
      <c r="KLR24" s="11"/>
      <c r="KLS24" s="11"/>
      <c r="KLT24" s="11"/>
      <c r="KLU24" s="11"/>
      <c r="KLV24" s="11"/>
      <c r="KLW24" s="11"/>
      <c r="KLX24" s="11"/>
      <c r="KLY24" s="11"/>
      <c r="KLZ24" s="11"/>
      <c r="KMA24" s="11"/>
      <c r="KMB24" s="11"/>
      <c r="KMC24" s="11"/>
      <c r="KMD24" s="11"/>
      <c r="KME24" s="11"/>
      <c r="KMF24" s="11"/>
      <c r="KMG24" s="11"/>
      <c r="KMH24" s="11"/>
      <c r="KMI24" s="11"/>
      <c r="KMJ24" s="11"/>
      <c r="KMK24" s="11"/>
      <c r="KML24" s="11"/>
      <c r="KMM24" s="11"/>
      <c r="KMN24" s="11"/>
      <c r="KMO24" s="11"/>
      <c r="KMP24" s="11"/>
      <c r="KMQ24" s="11"/>
      <c r="KMR24" s="11"/>
      <c r="KMS24" s="11"/>
      <c r="KMT24" s="11"/>
      <c r="KMU24" s="11"/>
      <c r="KMV24" s="11"/>
      <c r="KMW24" s="11"/>
      <c r="KMX24" s="11"/>
      <c r="KMY24" s="11"/>
      <c r="KMZ24" s="11"/>
      <c r="KNA24" s="11"/>
      <c r="KNB24" s="11"/>
      <c r="KNC24" s="11"/>
      <c r="KND24" s="11"/>
      <c r="KNE24" s="11"/>
      <c r="KNF24" s="11"/>
      <c r="KNG24" s="11"/>
      <c r="KNH24" s="11"/>
      <c r="KNI24" s="11"/>
      <c r="KNJ24" s="11"/>
      <c r="KNK24" s="11"/>
      <c r="KNL24" s="11"/>
      <c r="KNM24" s="11"/>
      <c r="KNN24" s="11"/>
      <c r="KNO24" s="11"/>
      <c r="KNP24" s="11"/>
      <c r="KNQ24" s="11"/>
      <c r="KNR24" s="11"/>
      <c r="KNS24" s="11"/>
      <c r="KNT24" s="11"/>
      <c r="KNU24" s="11"/>
      <c r="KNV24" s="11"/>
      <c r="KNW24" s="11"/>
      <c r="KNX24" s="11"/>
      <c r="KNY24" s="11"/>
      <c r="KNZ24" s="11"/>
      <c r="KOA24" s="11"/>
      <c r="KOB24" s="11"/>
      <c r="KOC24" s="11"/>
      <c r="KOD24" s="11"/>
      <c r="KOE24" s="11"/>
      <c r="KOF24" s="11"/>
      <c r="KOG24" s="11"/>
      <c r="KOH24" s="11"/>
      <c r="KOI24" s="11"/>
      <c r="KOJ24" s="11"/>
      <c r="KOK24" s="11"/>
      <c r="KOL24" s="11"/>
      <c r="KOM24" s="11"/>
      <c r="KON24" s="11"/>
      <c r="KOO24" s="11"/>
      <c r="KOP24" s="11"/>
      <c r="KOQ24" s="11"/>
      <c r="KOR24" s="11"/>
      <c r="KOS24" s="11"/>
      <c r="KOT24" s="11"/>
      <c r="KOU24" s="11"/>
      <c r="KOV24" s="11"/>
      <c r="KOW24" s="11"/>
      <c r="KOX24" s="11"/>
      <c r="KOY24" s="11"/>
      <c r="KOZ24" s="11"/>
      <c r="KPA24" s="11"/>
      <c r="KPB24" s="11"/>
      <c r="KPC24" s="11"/>
      <c r="KPD24" s="11"/>
      <c r="KPE24" s="11"/>
      <c r="KPF24" s="11"/>
      <c r="KPG24" s="11"/>
      <c r="KPH24" s="11"/>
      <c r="KPI24" s="11"/>
      <c r="KPJ24" s="11"/>
      <c r="KPK24" s="11"/>
      <c r="KPL24" s="11"/>
      <c r="KPM24" s="11"/>
      <c r="KPN24" s="11"/>
      <c r="KPO24" s="11"/>
      <c r="KPP24" s="11"/>
      <c r="KPQ24" s="11"/>
      <c r="KPR24" s="11"/>
      <c r="KPS24" s="11"/>
      <c r="KPT24" s="11"/>
      <c r="KPU24" s="11"/>
      <c r="KPV24" s="11"/>
      <c r="KPW24" s="11"/>
      <c r="KPX24" s="11"/>
      <c r="KPY24" s="11"/>
      <c r="KPZ24" s="11"/>
      <c r="KQA24" s="11"/>
      <c r="KQB24" s="11"/>
      <c r="KQC24" s="11"/>
      <c r="KQD24" s="11"/>
      <c r="KQE24" s="11"/>
      <c r="KQF24" s="11"/>
      <c r="KQG24" s="11"/>
      <c r="KQH24" s="11"/>
      <c r="KQI24" s="11"/>
      <c r="KQJ24" s="11"/>
      <c r="KQK24" s="11"/>
      <c r="KQL24" s="11"/>
      <c r="KQM24" s="11"/>
      <c r="KQN24" s="11"/>
      <c r="KQO24" s="11"/>
      <c r="KQP24" s="11"/>
      <c r="KQQ24" s="11"/>
      <c r="KQR24" s="11"/>
      <c r="KQS24" s="11"/>
      <c r="KQT24" s="11"/>
      <c r="KQU24" s="11"/>
      <c r="KQV24" s="11"/>
      <c r="KQW24" s="11"/>
      <c r="KQX24" s="11"/>
      <c r="KQY24" s="11"/>
      <c r="KQZ24" s="11"/>
      <c r="KRA24" s="11"/>
      <c r="KRB24" s="11"/>
      <c r="KRC24" s="11"/>
      <c r="KRD24" s="11"/>
      <c r="KRE24" s="11"/>
      <c r="KRF24" s="11"/>
      <c r="KRG24" s="11"/>
      <c r="KRH24" s="11"/>
      <c r="KRI24" s="11"/>
      <c r="KRJ24" s="11"/>
      <c r="KRK24" s="11"/>
      <c r="KRL24" s="11"/>
      <c r="KRM24" s="11"/>
      <c r="KRN24" s="11"/>
      <c r="KRO24" s="11"/>
      <c r="KRP24" s="11"/>
      <c r="KRQ24" s="11"/>
      <c r="KRR24" s="11"/>
      <c r="KRS24" s="11"/>
      <c r="KRT24" s="11"/>
      <c r="KRU24" s="11"/>
      <c r="KRV24" s="11"/>
      <c r="KRW24" s="11"/>
      <c r="KRX24" s="11"/>
      <c r="KRY24" s="11"/>
      <c r="KRZ24" s="11"/>
      <c r="KSA24" s="11"/>
      <c r="KSB24" s="11"/>
      <c r="KSC24" s="11"/>
      <c r="KSD24" s="11"/>
      <c r="KSE24" s="11"/>
      <c r="KSF24" s="11"/>
      <c r="KSG24" s="11"/>
      <c r="KSH24" s="11"/>
      <c r="KSI24" s="11"/>
      <c r="KSJ24" s="11"/>
      <c r="KSK24" s="11"/>
      <c r="KSL24" s="11"/>
      <c r="KSM24" s="11"/>
      <c r="KSN24" s="11"/>
      <c r="KSO24" s="11"/>
      <c r="KSP24" s="11"/>
      <c r="KSQ24" s="11"/>
      <c r="KSR24" s="11"/>
      <c r="KSS24" s="11"/>
      <c r="KST24" s="11"/>
      <c r="KSU24" s="11"/>
      <c r="KSV24" s="11"/>
      <c r="KSW24" s="11"/>
      <c r="KSX24" s="11"/>
      <c r="KSY24" s="11"/>
      <c r="KSZ24" s="11"/>
      <c r="KTA24" s="11"/>
      <c r="KTB24" s="11"/>
      <c r="KTC24" s="11"/>
      <c r="KTD24" s="11"/>
      <c r="KTE24" s="11"/>
      <c r="KTF24" s="11"/>
      <c r="KTG24" s="11"/>
      <c r="KTH24" s="11"/>
      <c r="KTI24" s="11"/>
      <c r="KTJ24" s="11"/>
      <c r="KTK24" s="11"/>
      <c r="KTL24" s="11"/>
      <c r="KTM24" s="11"/>
      <c r="KTN24" s="11"/>
      <c r="KTO24" s="11"/>
      <c r="KTP24" s="11"/>
      <c r="KTQ24" s="11"/>
      <c r="KTR24" s="11"/>
      <c r="KTS24" s="11"/>
      <c r="KTT24" s="11"/>
      <c r="KTU24" s="11"/>
      <c r="KTV24" s="11"/>
      <c r="KTW24" s="11"/>
      <c r="KTX24" s="11"/>
      <c r="KTY24" s="11"/>
      <c r="KTZ24" s="11"/>
      <c r="KUA24" s="11"/>
      <c r="KUB24" s="11"/>
      <c r="KUC24" s="11"/>
      <c r="KUD24" s="11"/>
      <c r="KUE24" s="11"/>
      <c r="KUF24" s="11"/>
      <c r="KUG24" s="11"/>
      <c r="KUH24" s="11"/>
      <c r="KUI24" s="11"/>
      <c r="KUJ24" s="11"/>
      <c r="KUK24" s="11"/>
      <c r="KUL24" s="11"/>
      <c r="KUM24" s="11"/>
      <c r="KUN24" s="11"/>
      <c r="KUO24" s="11"/>
      <c r="KUP24" s="11"/>
      <c r="KUQ24" s="11"/>
      <c r="KUR24" s="11"/>
      <c r="KUS24" s="11"/>
      <c r="KUT24" s="11"/>
      <c r="KUU24" s="11"/>
      <c r="KUV24" s="11"/>
      <c r="KUW24" s="11"/>
      <c r="KUX24" s="11"/>
      <c r="KUY24" s="11"/>
      <c r="KUZ24" s="11"/>
      <c r="KVA24" s="11"/>
      <c r="KVB24" s="11"/>
      <c r="KVC24" s="11"/>
      <c r="KVD24" s="11"/>
      <c r="KVE24" s="11"/>
      <c r="KVF24" s="11"/>
      <c r="KVG24" s="11"/>
      <c r="KVH24" s="11"/>
      <c r="KVI24" s="11"/>
      <c r="KVJ24" s="11"/>
      <c r="KVK24" s="11"/>
      <c r="KVL24" s="11"/>
      <c r="KVM24" s="11"/>
      <c r="KVN24" s="11"/>
      <c r="KVO24" s="11"/>
      <c r="KVP24" s="11"/>
      <c r="KVQ24" s="11"/>
      <c r="KVR24" s="11"/>
      <c r="KVS24" s="11"/>
      <c r="KVT24" s="11"/>
      <c r="KVU24" s="11"/>
      <c r="KVV24" s="11"/>
      <c r="KVW24" s="11"/>
      <c r="KVX24" s="11"/>
      <c r="KVY24" s="11"/>
      <c r="KVZ24" s="11"/>
      <c r="KWA24" s="11"/>
      <c r="KWB24" s="11"/>
      <c r="KWC24" s="11"/>
      <c r="KWD24" s="11"/>
      <c r="KWE24" s="11"/>
      <c r="KWF24" s="11"/>
      <c r="KWG24" s="11"/>
      <c r="KWH24" s="11"/>
      <c r="KWI24" s="11"/>
      <c r="KWJ24" s="11"/>
      <c r="KWK24" s="11"/>
      <c r="KWL24" s="11"/>
      <c r="KWM24" s="11"/>
      <c r="KWN24" s="11"/>
      <c r="KWO24" s="11"/>
      <c r="KWP24" s="11"/>
      <c r="KWQ24" s="11"/>
      <c r="KWR24" s="11"/>
      <c r="KWS24" s="11"/>
      <c r="KWT24" s="11"/>
      <c r="KWU24" s="11"/>
      <c r="KWV24" s="11"/>
      <c r="KWW24" s="11"/>
      <c r="KWX24" s="11"/>
      <c r="KWY24" s="11"/>
      <c r="KWZ24" s="11"/>
      <c r="KXA24" s="11"/>
      <c r="KXB24" s="11"/>
      <c r="KXC24" s="11"/>
      <c r="KXD24" s="11"/>
      <c r="KXE24" s="11"/>
      <c r="KXF24" s="11"/>
      <c r="KXG24" s="11"/>
      <c r="KXH24" s="11"/>
      <c r="KXI24" s="11"/>
      <c r="KXJ24" s="11"/>
      <c r="KXK24" s="11"/>
      <c r="KXL24" s="11"/>
      <c r="KXM24" s="11"/>
      <c r="KXN24" s="11"/>
      <c r="KXO24" s="11"/>
      <c r="KXP24" s="11"/>
      <c r="KXQ24" s="11"/>
      <c r="KXR24" s="11"/>
      <c r="KXS24" s="11"/>
      <c r="KXT24" s="11"/>
      <c r="KXU24" s="11"/>
      <c r="KXV24" s="11"/>
      <c r="KXW24" s="11"/>
      <c r="KXX24" s="11"/>
      <c r="KXY24" s="11"/>
      <c r="KXZ24" s="11"/>
      <c r="KYA24" s="11"/>
      <c r="KYB24" s="11"/>
      <c r="KYC24" s="11"/>
      <c r="KYD24" s="11"/>
      <c r="KYE24" s="11"/>
      <c r="KYF24" s="11"/>
      <c r="KYG24" s="11"/>
      <c r="KYH24" s="11"/>
      <c r="KYI24" s="11"/>
      <c r="KYJ24" s="11"/>
      <c r="KYK24" s="11"/>
      <c r="KYL24" s="11"/>
      <c r="KYM24" s="11"/>
      <c r="KYN24" s="11"/>
      <c r="KYO24" s="11"/>
      <c r="KYP24" s="11"/>
      <c r="KYQ24" s="11"/>
      <c r="KYR24" s="11"/>
      <c r="KYS24" s="11"/>
      <c r="KYT24" s="11"/>
      <c r="KYU24" s="11"/>
      <c r="KYV24" s="11"/>
      <c r="KYW24" s="11"/>
      <c r="KYX24" s="11"/>
      <c r="KYY24" s="11"/>
      <c r="KYZ24" s="11"/>
      <c r="KZA24" s="11"/>
      <c r="KZB24" s="11"/>
      <c r="KZC24" s="11"/>
      <c r="KZD24" s="11"/>
      <c r="KZE24" s="11"/>
      <c r="KZF24" s="11"/>
      <c r="KZG24" s="11"/>
      <c r="KZH24" s="11"/>
      <c r="KZI24" s="11"/>
      <c r="KZJ24" s="11"/>
      <c r="KZK24" s="11"/>
      <c r="KZL24" s="11"/>
      <c r="KZM24" s="11"/>
      <c r="KZN24" s="11"/>
      <c r="KZO24" s="11"/>
      <c r="KZP24" s="11"/>
      <c r="KZQ24" s="11"/>
      <c r="KZR24" s="11"/>
      <c r="KZS24" s="11"/>
      <c r="KZT24" s="11"/>
      <c r="KZU24" s="11"/>
      <c r="KZV24" s="11"/>
      <c r="KZW24" s="11"/>
      <c r="KZX24" s="11"/>
      <c r="KZY24" s="11"/>
      <c r="KZZ24" s="11"/>
      <c r="LAA24" s="11"/>
      <c r="LAB24" s="11"/>
      <c r="LAC24" s="11"/>
      <c r="LAD24" s="11"/>
      <c r="LAE24" s="11"/>
      <c r="LAF24" s="11"/>
      <c r="LAG24" s="11"/>
      <c r="LAH24" s="11"/>
      <c r="LAI24" s="11"/>
      <c r="LAJ24" s="11"/>
      <c r="LAK24" s="11"/>
      <c r="LAL24" s="11"/>
      <c r="LAM24" s="11"/>
      <c r="LAN24" s="11"/>
      <c r="LAO24" s="11"/>
      <c r="LAP24" s="11"/>
      <c r="LAQ24" s="11"/>
      <c r="LAR24" s="11"/>
      <c r="LAS24" s="11"/>
      <c r="LAT24" s="11"/>
      <c r="LAU24" s="11"/>
      <c r="LAV24" s="11"/>
      <c r="LAW24" s="11"/>
      <c r="LAX24" s="11"/>
      <c r="LAY24" s="11"/>
      <c r="LAZ24" s="11"/>
      <c r="LBA24" s="11"/>
      <c r="LBB24" s="11"/>
      <c r="LBC24" s="11"/>
      <c r="LBD24" s="11"/>
      <c r="LBE24" s="11"/>
      <c r="LBF24" s="11"/>
      <c r="LBG24" s="11"/>
      <c r="LBH24" s="11"/>
      <c r="LBI24" s="11"/>
      <c r="LBJ24" s="11"/>
      <c r="LBK24" s="11"/>
      <c r="LBL24" s="11"/>
      <c r="LBM24" s="11"/>
      <c r="LBN24" s="11"/>
      <c r="LBO24" s="11"/>
      <c r="LBP24" s="11"/>
      <c r="LBQ24" s="11"/>
      <c r="LBR24" s="11"/>
      <c r="LBS24" s="11"/>
      <c r="LBT24" s="11"/>
      <c r="LBU24" s="11"/>
      <c r="LBV24" s="11"/>
      <c r="LBW24" s="11"/>
      <c r="LBX24" s="11"/>
      <c r="LBY24" s="11"/>
      <c r="LBZ24" s="11"/>
      <c r="LCA24" s="11"/>
      <c r="LCB24" s="11"/>
      <c r="LCC24" s="11"/>
      <c r="LCD24" s="11"/>
      <c r="LCE24" s="11"/>
      <c r="LCF24" s="11"/>
      <c r="LCG24" s="11"/>
      <c r="LCH24" s="11"/>
      <c r="LCI24" s="11"/>
      <c r="LCJ24" s="11"/>
      <c r="LCK24" s="11"/>
      <c r="LCL24" s="11"/>
      <c r="LCM24" s="11"/>
      <c r="LCN24" s="11"/>
      <c r="LCO24" s="11"/>
      <c r="LCP24" s="11"/>
      <c r="LCQ24" s="11"/>
      <c r="LCR24" s="11"/>
      <c r="LCS24" s="11"/>
      <c r="LCT24" s="11"/>
      <c r="LCU24" s="11"/>
      <c r="LCV24" s="11"/>
      <c r="LCW24" s="11"/>
      <c r="LCX24" s="11"/>
      <c r="LCY24" s="11"/>
      <c r="LCZ24" s="11"/>
      <c r="LDA24" s="11"/>
      <c r="LDB24" s="11"/>
      <c r="LDC24" s="11"/>
      <c r="LDD24" s="11"/>
      <c r="LDE24" s="11"/>
      <c r="LDF24" s="11"/>
      <c r="LDG24" s="11"/>
      <c r="LDH24" s="11"/>
      <c r="LDI24" s="11"/>
      <c r="LDJ24" s="11"/>
      <c r="LDK24" s="11"/>
      <c r="LDL24" s="11"/>
      <c r="LDM24" s="11"/>
      <c r="LDN24" s="11"/>
      <c r="LDO24" s="11"/>
      <c r="LDP24" s="11"/>
      <c r="LDQ24" s="11"/>
      <c r="LDR24" s="11"/>
      <c r="LDS24" s="11"/>
      <c r="LDT24" s="11"/>
      <c r="LDU24" s="11"/>
      <c r="LDV24" s="11"/>
      <c r="LDW24" s="11"/>
      <c r="LDX24" s="11"/>
      <c r="LDY24" s="11"/>
      <c r="LDZ24" s="11"/>
      <c r="LEA24" s="11"/>
      <c r="LEB24" s="11"/>
      <c r="LEC24" s="11"/>
      <c r="LED24" s="11"/>
      <c r="LEE24" s="11"/>
      <c r="LEF24" s="11"/>
      <c r="LEG24" s="11"/>
      <c r="LEH24" s="11"/>
      <c r="LEI24" s="11"/>
      <c r="LEJ24" s="11"/>
      <c r="LEK24" s="11"/>
      <c r="LEL24" s="11"/>
      <c r="LEM24" s="11"/>
      <c r="LEN24" s="11"/>
      <c r="LEO24" s="11"/>
      <c r="LEP24" s="11"/>
      <c r="LEQ24" s="11"/>
      <c r="LER24" s="11"/>
      <c r="LES24" s="11"/>
      <c r="LET24" s="11"/>
      <c r="LEU24" s="11"/>
      <c r="LEV24" s="11"/>
      <c r="LEW24" s="11"/>
      <c r="LEX24" s="11"/>
      <c r="LEY24" s="11"/>
      <c r="LEZ24" s="11"/>
      <c r="LFA24" s="11"/>
      <c r="LFB24" s="11"/>
      <c r="LFC24" s="11"/>
      <c r="LFD24" s="11"/>
      <c r="LFE24" s="11"/>
      <c r="LFF24" s="11"/>
      <c r="LFG24" s="11"/>
      <c r="LFH24" s="11"/>
      <c r="LFI24" s="11"/>
      <c r="LFJ24" s="11"/>
      <c r="LFK24" s="11"/>
      <c r="LFL24" s="11"/>
      <c r="LFM24" s="11"/>
      <c r="LFN24" s="11"/>
      <c r="LFO24" s="11"/>
      <c r="LFP24" s="11"/>
      <c r="LFQ24" s="11"/>
      <c r="LFR24" s="11"/>
      <c r="LFS24" s="11"/>
      <c r="LFT24" s="11"/>
      <c r="LFU24" s="11"/>
      <c r="LFV24" s="11"/>
      <c r="LFW24" s="11"/>
      <c r="LFX24" s="11"/>
      <c r="LFY24" s="11"/>
      <c r="LFZ24" s="11"/>
      <c r="LGA24" s="11"/>
      <c r="LGB24" s="11"/>
      <c r="LGC24" s="11"/>
      <c r="LGD24" s="11"/>
      <c r="LGE24" s="11"/>
      <c r="LGF24" s="11"/>
      <c r="LGG24" s="11"/>
      <c r="LGH24" s="11"/>
      <c r="LGI24" s="11"/>
      <c r="LGJ24" s="11"/>
      <c r="LGK24" s="11"/>
      <c r="LGL24" s="11"/>
      <c r="LGM24" s="11"/>
      <c r="LGN24" s="11"/>
      <c r="LGO24" s="11"/>
      <c r="LGP24" s="11"/>
      <c r="LGQ24" s="11"/>
      <c r="LGR24" s="11"/>
      <c r="LGS24" s="11"/>
      <c r="LGT24" s="11"/>
      <c r="LGU24" s="11"/>
      <c r="LGV24" s="11"/>
      <c r="LGW24" s="11"/>
      <c r="LGX24" s="11"/>
      <c r="LGY24" s="11"/>
      <c r="LGZ24" s="11"/>
      <c r="LHA24" s="11"/>
      <c r="LHB24" s="11"/>
      <c r="LHC24" s="11"/>
      <c r="LHD24" s="11"/>
      <c r="LHE24" s="11"/>
      <c r="LHF24" s="11"/>
      <c r="LHG24" s="11"/>
      <c r="LHH24" s="11"/>
      <c r="LHI24" s="11"/>
      <c r="LHJ24" s="11"/>
      <c r="LHK24" s="11"/>
      <c r="LHL24" s="11"/>
      <c r="LHM24" s="11"/>
      <c r="LHN24" s="11"/>
      <c r="LHO24" s="11"/>
      <c r="LHP24" s="11"/>
      <c r="LHQ24" s="11"/>
      <c r="LHR24" s="11"/>
      <c r="LHS24" s="11"/>
      <c r="LHT24" s="11"/>
      <c r="LHU24" s="11"/>
      <c r="LHV24" s="11"/>
      <c r="LHW24" s="11"/>
      <c r="LHX24" s="11"/>
      <c r="LHY24" s="11"/>
      <c r="LHZ24" s="11"/>
      <c r="LIA24" s="11"/>
      <c r="LIB24" s="11"/>
      <c r="LIC24" s="11"/>
      <c r="LID24" s="11"/>
      <c r="LIE24" s="11"/>
      <c r="LIF24" s="11"/>
      <c r="LIG24" s="11"/>
      <c r="LIH24" s="11"/>
      <c r="LII24" s="11"/>
      <c r="LIJ24" s="11"/>
      <c r="LIK24" s="11"/>
      <c r="LIL24" s="11"/>
      <c r="LIM24" s="11"/>
      <c r="LIN24" s="11"/>
      <c r="LIO24" s="11"/>
      <c r="LIP24" s="11"/>
      <c r="LIQ24" s="11"/>
      <c r="LIR24" s="11"/>
      <c r="LIS24" s="11"/>
      <c r="LIT24" s="11"/>
      <c r="LIU24" s="11"/>
      <c r="LIV24" s="11"/>
      <c r="LIW24" s="11"/>
      <c r="LIX24" s="11"/>
      <c r="LIY24" s="11"/>
      <c r="LIZ24" s="11"/>
      <c r="LJA24" s="11"/>
      <c r="LJB24" s="11"/>
      <c r="LJC24" s="11"/>
      <c r="LJD24" s="11"/>
      <c r="LJE24" s="11"/>
      <c r="LJF24" s="11"/>
      <c r="LJG24" s="11"/>
      <c r="LJH24" s="11"/>
      <c r="LJI24" s="11"/>
      <c r="LJJ24" s="11"/>
      <c r="LJK24" s="11"/>
      <c r="LJL24" s="11"/>
      <c r="LJM24" s="11"/>
      <c r="LJN24" s="11"/>
      <c r="LJO24" s="11"/>
      <c r="LJP24" s="11"/>
      <c r="LJQ24" s="11"/>
      <c r="LJR24" s="11"/>
      <c r="LJS24" s="11"/>
      <c r="LJT24" s="11"/>
      <c r="LJU24" s="11"/>
      <c r="LJV24" s="11"/>
      <c r="LJW24" s="11"/>
      <c r="LJX24" s="11"/>
      <c r="LJY24" s="11"/>
      <c r="LJZ24" s="11"/>
      <c r="LKA24" s="11"/>
      <c r="LKB24" s="11"/>
      <c r="LKC24" s="11"/>
      <c r="LKD24" s="11"/>
      <c r="LKE24" s="11"/>
      <c r="LKF24" s="11"/>
      <c r="LKG24" s="11"/>
      <c r="LKH24" s="11"/>
      <c r="LKI24" s="11"/>
      <c r="LKJ24" s="11"/>
      <c r="LKK24" s="11"/>
      <c r="LKL24" s="11"/>
      <c r="LKM24" s="11"/>
      <c r="LKN24" s="11"/>
      <c r="LKO24" s="11"/>
      <c r="LKP24" s="11"/>
      <c r="LKQ24" s="11"/>
      <c r="LKR24" s="11"/>
      <c r="LKS24" s="11"/>
      <c r="LKT24" s="11"/>
      <c r="LKU24" s="11"/>
      <c r="LKV24" s="11"/>
      <c r="LKW24" s="11"/>
      <c r="LKX24" s="11"/>
      <c r="LKY24" s="11"/>
      <c r="LKZ24" s="11"/>
      <c r="LLA24" s="11"/>
      <c r="LLB24" s="11"/>
      <c r="LLC24" s="11"/>
      <c r="LLD24" s="11"/>
      <c r="LLE24" s="11"/>
      <c r="LLF24" s="11"/>
      <c r="LLG24" s="11"/>
      <c r="LLH24" s="11"/>
      <c r="LLI24" s="11"/>
      <c r="LLJ24" s="11"/>
      <c r="LLK24" s="11"/>
      <c r="LLL24" s="11"/>
      <c r="LLM24" s="11"/>
      <c r="LLN24" s="11"/>
      <c r="LLO24" s="11"/>
      <c r="LLP24" s="11"/>
      <c r="LLQ24" s="11"/>
      <c r="LLR24" s="11"/>
      <c r="LLS24" s="11"/>
      <c r="LLT24" s="11"/>
      <c r="LLU24" s="11"/>
      <c r="LLV24" s="11"/>
      <c r="LLW24" s="11"/>
      <c r="LLX24" s="11"/>
      <c r="LLY24" s="11"/>
      <c r="LLZ24" s="11"/>
      <c r="LMA24" s="11"/>
      <c r="LMB24" s="11"/>
      <c r="LMC24" s="11"/>
      <c r="LMD24" s="11"/>
      <c r="LME24" s="11"/>
      <c r="LMF24" s="11"/>
      <c r="LMG24" s="11"/>
      <c r="LMH24" s="11"/>
      <c r="LMI24" s="11"/>
      <c r="LMJ24" s="11"/>
      <c r="LMK24" s="11"/>
      <c r="LML24" s="11"/>
      <c r="LMM24" s="11"/>
      <c r="LMN24" s="11"/>
      <c r="LMO24" s="11"/>
      <c r="LMP24" s="11"/>
      <c r="LMQ24" s="11"/>
      <c r="LMR24" s="11"/>
      <c r="LMS24" s="11"/>
      <c r="LMT24" s="11"/>
      <c r="LMU24" s="11"/>
      <c r="LMV24" s="11"/>
      <c r="LMW24" s="11"/>
      <c r="LMX24" s="11"/>
      <c r="LMY24" s="11"/>
      <c r="LMZ24" s="11"/>
      <c r="LNA24" s="11"/>
      <c r="LNB24" s="11"/>
      <c r="LNC24" s="11"/>
      <c r="LND24" s="11"/>
      <c r="LNE24" s="11"/>
      <c r="LNF24" s="11"/>
      <c r="LNG24" s="11"/>
      <c r="LNH24" s="11"/>
      <c r="LNI24" s="11"/>
      <c r="LNJ24" s="11"/>
      <c r="LNK24" s="11"/>
      <c r="LNL24" s="11"/>
      <c r="LNM24" s="11"/>
      <c r="LNN24" s="11"/>
      <c r="LNO24" s="11"/>
      <c r="LNP24" s="11"/>
      <c r="LNQ24" s="11"/>
      <c r="LNR24" s="11"/>
      <c r="LNS24" s="11"/>
      <c r="LNT24" s="11"/>
      <c r="LNU24" s="11"/>
      <c r="LNV24" s="11"/>
      <c r="LNW24" s="11"/>
      <c r="LNX24" s="11"/>
      <c r="LNY24" s="11"/>
      <c r="LNZ24" s="11"/>
      <c r="LOA24" s="11"/>
      <c r="LOB24" s="11"/>
      <c r="LOC24" s="11"/>
      <c r="LOD24" s="11"/>
      <c r="LOE24" s="11"/>
      <c r="LOF24" s="11"/>
      <c r="LOG24" s="11"/>
      <c r="LOH24" s="11"/>
      <c r="LOI24" s="11"/>
      <c r="LOJ24" s="11"/>
      <c r="LOK24" s="11"/>
      <c r="LOL24" s="11"/>
      <c r="LOM24" s="11"/>
      <c r="LON24" s="11"/>
      <c r="LOO24" s="11"/>
      <c r="LOP24" s="11"/>
      <c r="LOQ24" s="11"/>
      <c r="LOR24" s="11"/>
      <c r="LOS24" s="11"/>
      <c r="LOT24" s="11"/>
      <c r="LOU24" s="11"/>
      <c r="LOV24" s="11"/>
      <c r="LOW24" s="11"/>
      <c r="LOX24" s="11"/>
      <c r="LOY24" s="11"/>
      <c r="LOZ24" s="11"/>
      <c r="LPA24" s="11"/>
      <c r="LPB24" s="11"/>
      <c r="LPC24" s="11"/>
      <c r="LPD24" s="11"/>
      <c r="LPE24" s="11"/>
      <c r="LPF24" s="11"/>
      <c r="LPG24" s="11"/>
      <c r="LPH24" s="11"/>
      <c r="LPI24" s="11"/>
      <c r="LPJ24" s="11"/>
      <c r="LPK24" s="11"/>
      <c r="LPL24" s="11"/>
      <c r="LPM24" s="11"/>
      <c r="LPN24" s="11"/>
      <c r="LPO24" s="11"/>
      <c r="LPP24" s="11"/>
      <c r="LPQ24" s="11"/>
      <c r="LPR24" s="11"/>
      <c r="LPS24" s="11"/>
      <c r="LPT24" s="11"/>
      <c r="LPU24" s="11"/>
      <c r="LPV24" s="11"/>
      <c r="LPW24" s="11"/>
      <c r="LPX24" s="11"/>
      <c r="LPY24" s="11"/>
      <c r="LPZ24" s="11"/>
      <c r="LQA24" s="11"/>
      <c r="LQB24" s="11"/>
      <c r="LQC24" s="11"/>
      <c r="LQD24" s="11"/>
      <c r="LQE24" s="11"/>
      <c r="LQF24" s="11"/>
      <c r="LQG24" s="11"/>
      <c r="LQH24" s="11"/>
      <c r="LQI24" s="11"/>
      <c r="LQJ24" s="11"/>
      <c r="LQK24" s="11"/>
      <c r="LQL24" s="11"/>
      <c r="LQM24" s="11"/>
      <c r="LQN24" s="11"/>
      <c r="LQO24" s="11"/>
      <c r="LQP24" s="11"/>
      <c r="LQQ24" s="11"/>
      <c r="LQR24" s="11"/>
      <c r="LQS24" s="11"/>
      <c r="LQT24" s="11"/>
      <c r="LQU24" s="11"/>
      <c r="LQV24" s="11"/>
      <c r="LQW24" s="11"/>
      <c r="LQX24" s="11"/>
      <c r="LQY24" s="11"/>
      <c r="LQZ24" s="11"/>
      <c r="LRA24" s="11"/>
      <c r="LRB24" s="11"/>
      <c r="LRC24" s="11"/>
      <c r="LRD24" s="11"/>
      <c r="LRE24" s="11"/>
      <c r="LRF24" s="11"/>
      <c r="LRG24" s="11"/>
      <c r="LRH24" s="11"/>
      <c r="LRI24" s="11"/>
      <c r="LRJ24" s="11"/>
      <c r="LRK24" s="11"/>
      <c r="LRL24" s="11"/>
      <c r="LRM24" s="11"/>
      <c r="LRN24" s="11"/>
      <c r="LRO24" s="11"/>
      <c r="LRP24" s="11"/>
      <c r="LRQ24" s="11"/>
      <c r="LRR24" s="11"/>
      <c r="LRS24" s="11"/>
      <c r="LRT24" s="11"/>
      <c r="LRU24" s="11"/>
      <c r="LRV24" s="11"/>
      <c r="LRW24" s="11"/>
      <c r="LRX24" s="11"/>
      <c r="LRY24" s="11"/>
      <c r="LRZ24" s="11"/>
      <c r="LSA24" s="11"/>
      <c r="LSB24" s="11"/>
      <c r="LSC24" s="11"/>
      <c r="LSD24" s="11"/>
      <c r="LSE24" s="11"/>
      <c r="LSF24" s="11"/>
      <c r="LSG24" s="11"/>
      <c r="LSH24" s="11"/>
      <c r="LSI24" s="11"/>
      <c r="LSJ24" s="11"/>
      <c r="LSK24" s="11"/>
      <c r="LSL24" s="11"/>
      <c r="LSM24" s="11"/>
      <c r="LSN24" s="11"/>
      <c r="LSO24" s="11"/>
      <c r="LSP24" s="11"/>
      <c r="LSQ24" s="11"/>
      <c r="LSR24" s="11"/>
      <c r="LSS24" s="11"/>
      <c r="LST24" s="11"/>
      <c r="LSU24" s="11"/>
      <c r="LSV24" s="11"/>
      <c r="LSW24" s="11"/>
      <c r="LSX24" s="11"/>
      <c r="LSY24" s="11"/>
      <c r="LSZ24" s="11"/>
      <c r="LTA24" s="11"/>
      <c r="LTB24" s="11"/>
      <c r="LTC24" s="11"/>
      <c r="LTD24" s="11"/>
      <c r="LTE24" s="11"/>
      <c r="LTF24" s="11"/>
      <c r="LTG24" s="11"/>
      <c r="LTH24" s="11"/>
      <c r="LTI24" s="11"/>
      <c r="LTJ24" s="11"/>
      <c r="LTK24" s="11"/>
      <c r="LTL24" s="11"/>
      <c r="LTM24" s="11"/>
      <c r="LTN24" s="11"/>
      <c r="LTO24" s="11"/>
      <c r="LTP24" s="11"/>
      <c r="LTQ24" s="11"/>
      <c r="LTR24" s="11"/>
      <c r="LTS24" s="11"/>
      <c r="LTT24" s="11"/>
      <c r="LTU24" s="11"/>
      <c r="LTV24" s="11"/>
      <c r="LTW24" s="11"/>
      <c r="LTX24" s="11"/>
      <c r="LTY24" s="11"/>
      <c r="LTZ24" s="11"/>
      <c r="LUA24" s="11"/>
      <c r="LUB24" s="11"/>
      <c r="LUC24" s="11"/>
      <c r="LUD24" s="11"/>
      <c r="LUE24" s="11"/>
      <c r="LUF24" s="11"/>
      <c r="LUG24" s="11"/>
      <c r="LUH24" s="11"/>
      <c r="LUI24" s="11"/>
      <c r="LUJ24" s="11"/>
      <c r="LUK24" s="11"/>
      <c r="LUL24" s="11"/>
      <c r="LUM24" s="11"/>
      <c r="LUN24" s="11"/>
      <c r="LUO24" s="11"/>
      <c r="LUP24" s="11"/>
      <c r="LUQ24" s="11"/>
      <c r="LUR24" s="11"/>
      <c r="LUS24" s="11"/>
      <c r="LUT24" s="11"/>
      <c r="LUU24" s="11"/>
      <c r="LUV24" s="11"/>
      <c r="LUW24" s="11"/>
      <c r="LUX24" s="11"/>
      <c r="LUY24" s="11"/>
      <c r="LUZ24" s="11"/>
      <c r="LVA24" s="11"/>
      <c r="LVB24" s="11"/>
      <c r="LVC24" s="11"/>
      <c r="LVD24" s="11"/>
      <c r="LVE24" s="11"/>
      <c r="LVF24" s="11"/>
      <c r="LVG24" s="11"/>
      <c r="LVH24" s="11"/>
      <c r="LVI24" s="11"/>
      <c r="LVJ24" s="11"/>
      <c r="LVK24" s="11"/>
      <c r="LVL24" s="11"/>
      <c r="LVM24" s="11"/>
      <c r="LVN24" s="11"/>
      <c r="LVO24" s="11"/>
      <c r="LVP24" s="11"/>
      <c r="LVQ24" s="11"/>
      <c r="LVR24" s="11"/>
      <c r="LVS24" s="11"/>
      <c r="LVT24" s="11"/>
      <c r="LVU24" s="11"/>
      <c r="LVV24" s="11"/>
      <c r="LVW24" s="11"/>
      <c r="LVX24" s="11"/>
      <c r="LVY24" s="11"/>
      <c r="LVZ24" s="11"/>
      <c r="LWA24" s="11"/>
      <c r="LWB24" s="11"/>
      <c r="LWC24" s="11"/>
      <c r="LWD24" s="11"/>
      <c r="LWE24" s="11"/>
      <c r="LWF24" s="11"/>
      <c r="LWG24" s="11"/>
      <c r="LWH24" s="11"/>
      <c r="LWI24" s="11"/>
      <c r="LWJ24" s="11"/>
      <c r="LWK24" s="11"/>
      <c r="LWL24" s="11"/>
      <c r="LWM24" s="11"/>
      <c r="LWN24" s="11"/>
      <c r="LWO24" s="11"/>
      <c r="LWP24" s="11"/>
      <c r="LWQ24" s="11"/>
      <c r="LWR24" s="11"/>
      <c r="LWS24" s="11"/>
      <c r="LWT24" s="11"/>
      <c r="LWU24" s="11"/>
      <c r="LWV24" s="11"/>
      <c r="LWW24" s="11"/>
      <c r="LWX24" s="11"/>
      <c r="LWY24" s="11"/>
      <c r="LWZ24" s="11"/>
      <c r="LXA24" s="11"/>
      <c r="LXB24" s="11"/>
      <c r="LXC24" s="11"/>
      <c r="LXD24" s="11"/>
      <c r="LXE24" s="11"/>
      <c r="LXF24" s="11"/>
      <c r="LXG24" s="11"/>
      <c r="LXH24" s="11"/>
      <c r="LXI24" s="11"/>
      <c r="LXJ24" s="11"/>
      <c r="LXK24" s="11"/>
      <c r="LXL24" s="11"/>
      <c r="LXM24" s="11"/>
      <c r="LXN24" s="11"/>
      <c r="LXO24" s="11"/>
      <c r="LXP24" s="11"/>
      <c r="LXQ24" s="11"/>
      <c r="LXR24" s="11"/>
      <c r="LXS24" s="11"/>
      <c r="LXT24" s="11"/>
      <c r="LXU24" s="11"/>
      <c r="LXV24" s="11"/>
      <c r="LXW24" s="11"/>
      <c r="LXX24" s="11"/>
      <c r="LXY24" s="11"/>
      <c r="LXZ24" s="11"/>
      <c r="LYA24" s="11"/>
      <c r="LYB24" s="11"/>
      <c r="LYC24" s="11"/>
      <c r="LYD24" s="11"/>
      <c r="LYE24" s="11"/>
      <c r="LYF24" s="11"/>
      <c r="LYG24" s="11"/>
      <c r="LYH24" s="11"/>
      <c r="LYI24" s="11"/>
      <c r="LYJ24" s="11"/>
      <c r="LYK24" s="11"/>
      <c r="LYL24" s="11"/>
      <c r="LYM24" s="11"/>
      <c r="LYN24" s="11"/>
      <c r="LYO24" s="11"/>
      <c r="LYP24" s="11"/>
      <c r="LYQ24" s="11"/>
      <c r="LYR24" s="11"/>
      <c r="LYS24" s="11"/>
      <c r="LYT24" s="11"/>
      <c r="LYU24" s="11"/>
      <c r="LYV24" s="11"/>
      <c r="LYW24" s="11"/>
      <c r="LYX24" s="11"/>
      <c r="LYY24" s="11"/>
      <c r="LYZ24" s="11"/>
      <c r="LZA24" s="11"/>
      <c r="LZB24" s="11"/>
      <c r="LZC24" s="11"/>
      <c r="LZD24" s="11"/>
      <c r="LZE24" s="11"/>
      <c r="LZF24" s="11"/>
      <c r="LZG24" s="11"/>
      <c r="LZH24" s="11"/>
      <c r="LZI24" s="11"/>
      <c r="LZJ24" s="11"/>
      <c r="LZK24" s="11"/>
      <c r="LZL24" s="11"/>
      <c r="LZM24" s="11"/>
      <c r="LZN24" s="11"/>
      <c r="LZO24" s="11"/>
      <c r="LZP24" s="11"/>
      <c r="LZQ24" s="11"/>
      <c r="LZR24" s="11"/>
      <c r="LZS24" s="11"/>
      <c r="LZT24" s="11"/>
      <c r="LZU24" s="11"/>
      <c r="LZV24" s="11"/>
      <c r="LZW24" s="11"/>
      <c r="LZX24" s="11"/>
      <c r="LZY24" s="11"/>
      <c r="LZZ24" s="11"/>
      <c r="MAA24" s="11"/>
      <c r="MAB24" s="11"/>
      <c r="MAC24" s="11"/>
      <c r="MAD24" s="11"/>
      <c r="MAE24" s="11"/>
      <c r="MAF24" s="11"/>
      <c r="MAG24" s="11"/>
      <c r="MAH24" s="11"/>
      <c r="MAI24" s="11"/>
      <c r="MAJ24" s="11"/>
      <c r="MAK24" s="11"/>
      <c r="MAL24" s="11"/>
      <c r="MAM24" s="11"/>
      <c r="MAN24" s="11"/>
      <c r="MAO24" s="11"/>
      <c r="MAP24" s="11"/>
      <c r="MAQ24" s="11"/>
      <c r="MAR24" s="11"/>
      <c r="MAS24" s="11"/>
      <c r="MAT24" s="11"/>
      <c r="MAU24" s="11"/>
      <c r="MAV24" s="11"/>
      <c r="MAW24" s="11"/>
      <c r="MAX24" s="11"/>
      <c r="MAY24" s="11"/>
      <c r="MAZ24" s="11"/>
      <c r="MBA24" s="11"/>
      <c r="MBB24" s="11"/>
      <c r="MBC24" s="11"/>
      <c r="MBD24" s="11"/>
      <c r="MBE24" s="11"/>
      <c r="MBF24" s="11"/>
      <c r="MBG24" s="11"/>
      <c r="MBH24" s="11"/>
      <c r="MBI24" s="11"/>
      <c r="MBJ24" s="11"/>
      <c r="MBK24" s="11"/>
      <c r="MBL24" s="11"/>
      <c r="MBM24" s="11"/>
      <c r="MBN24" s="11"/>
      <c r="MBO24" s="11"/>
      <c r="MBP24" s="11"/>
      <c r="MBQ24" s="11"/>
      <c r="MBR24" s="11"/>
      <c r="MBS24" s="11"/>
      <c r="MBT24" s="11"/>
      <c r="MBU24" s="11"/>
      <c r="MBV24" s="11"/>
      <c r="MBW24" s="11"/>
      <c r="MBX24" s="11"/>
      <c r="MBY24" s="11"/>
      <c r="MBZ24" s="11"/>
      <c r="MCA24" s="11"/>
      <c r="MCB24" s="11"/>
      <c r="MCC24" s="11"/>
      <c r="MCD24" s="11"/>
      <c r="MCE24" s="11"/>
      <c r="MCF24" s="11"/>
      <c r="MCG24" s="11"/>
      <c r="MCH24" s="11"/>
      <c r="MCI24" s="11"/>
      <c r="MCJ24" s="11"/>
      <c r="MCK24" s="11"/>
      <c r="MCL24" s="11"/>
      <c r="MCM24" s="11"/>
      <c r="MCN24" s="11"/>
      <c r="MCO24" s="11"/>
      <c r="MCP24" s="11"/>
      <c r="MCQ24" s="11"/>
      <c r="MCR24" s="11"/>
      <c r="MCS24" s="11"/>
      <c r="MCT24" s="11"/>
      <c r="MCU24" s="11"/>
      <c r="MCV24" s="11"/>
      <c r="MCW24" s="11"/>
      <c r="MCX24" s="11"/>
      <c r="MCY24" s="11"/>
      <c r="MCZ24" s="11"/>
      <c r="MDA24" s="11"/>
      <c r="MDB24" s="11"/>
      <c r="MDC24" s="11"/>
      <c r="MDD24" s="11"/>
      <c r="MDE24" s="11"/>
      <c r="MDF24" s="11"/>
      <c r="MDG24" s="11"/>
      <c r="MDH24" s="11"/>
      <c r="MDI24" s="11"/>
      <c r="MDJ24" s="11"/>
      <c r="MDK24" s="11"/>
      <c r="MDL24" s="11"/>
      <c r="MDM24" s="11"/>
      <c r="MDN24" s="11"/>
      <c r="MDO24" s="11"/>
      <c r="MDP24" s="11"/>
      <c r="MDQ24" s="11"/>
      <c r="MDR24" s="11"/>
      <c r="MDS24" s="11"/>
      <c r="MDT24" s="11"/>
      <c r="MDU24" s="11"/>
      <c r="MDV24" s="11"/>
      <c r="MDW24" s="11"/>
      <c r="MDX24" s="11"/>
      <c r="MDY24" s="11"/>
      <c r="MDZ24" s="11"/>
      <c r="MEA24" s="11"/>
      <c r="MEB24" s="11"/>
      <c r="MEC24" s="11"/>
      <c r="MED24" s="11"/>
      <c r="MEE24" s="11"/>
      <c r="MEF24" s="11"/>
      <c r="MEG24" s="11"/>
      <c r="MEH24" s="11"/>
      <c r="MEI24" s="11"/>
      <c r="MEJ24" s="11"/>
      <c r="MEK24" s="11"/>
      <c r="MEL24" s="11"/>
      <c r="MEM24" s="11"/>
      <c r="MEN24" s="11"/>
      <c r="MEO24" s="11"/>
      <c r="MEP24" s="11"/>
      <c r="MEQ24" s="11"/>
      <c r="MER24" s="11"/>
      <c r="MES24" s="11"/>
      <c r="MET24" s="11"/>
      <c r="MEU24" s="11"/>
      <c r="MEV24" s="11"/>
      <c r="MEW24" s="11"/>
      <c r="MEX24" s="11"/>
      <c r="MEY24" s="11"/>
      <c r="MEZ24" s="11"/>
      <c r="MFA24" s="11"/>
      <c r="MFB24" s="11"/>
      <c r="MFC24" s="11"/>
      <c r="MFD24" s="11"/>
      <c r="MFE24" s="11"/>
      <c r="MFF24" s="11"/>
      <c r="MFG24" s="11"/>
      <c r="MFH24" s="11"/>
      <c r="MFI24" s="11"/>
      <c r="MFJ24" s="11"/>
      <c r="MFK24" s="11"/>
      <c r="MFL24" s="11"/>
      <c r="MFM24" s="11"/>
      <c r="MFN24" s="11"/>
      <c r="MFO24" s="11"/>
      <c r="MFP24" s="11"/>
      <c r="MFQ24" s="11"/>
      <c r="MFR24" s="11"/>
      <c r="MFS24" s="11"/>
      <c r="MFT24" s="11"/>
      <c r="MFU24" s="11"/>
      <c r="MFV24" s="11"/>
      <c r="MFW24" s="11"/>
      <c r="MFX24" s="11"/>
      <c r="MFY24" s="11"/>
      <c r="MFZ24" s="11"/>
      <c r="MGA24" s="11"/>
      <c r="MGB24" s="11"/>
      <c r="MGC24" s="11"/>
      <c r="MGD24" s="11"/>
      <c r="MGE24" s="11"/>
      <c r="MGF24" s="11"/>
      <c r="MGG24" s="11"/>
      <c r="MGH24" s="11"/>
      <c r="MGI24" s="11"/>
      <c r="MGJ24" s="11"/>
      <c r="MGK24" s="11"/>
      <c r="MGL24" s="11"/>
      <c r="MGM24" s="11"/>
      <c r="MGN24" s="11"/>
      <c r="MGO24" s="11"/>
      <c r="MGP24" s="11"/>
      <c r="MGQ24" s="11"/>
      <c r="MGR24" s="11"/>
      <c r="MGS24" s="11"/>
      <c r="MGT24" s="11"/>
      <c r="MGU24" s="11"/>
      <c r="MGV24" s="11"/>
      <c r="MGW24" s="11"/>
      <c r="MGX24" s="11"/>
      <c r="MGY24" s="11"/>
      <c r="MGZ24" s="11"/>
      <c r="MHA24" s="11"/>
      <c r="MHB24" s="11"/>
      <c r="MHC24" s="11"/>
      <c r="MHD24" s="11"/>
      <c r="MHE24" s="11"/>
      <c r="MHF24" s="11"/>
      <c r="MHG24" s="11"/>
      <c r="MHH24" s="11"/>
      <c r="MHI24" s="11"/>
      <c r="MHJ24" s="11"/>
      <c r="MHK24" s="11"/>
      <c r="MHL24" s="11"/>
      <c r="MHM24" s="11"/>
      <c r="MHN24" s="11"/>
      <c r="MHO24" s="11"/>
      <c r="MHP24" s="11"/>
      <c r="MHQ24" s="11"/>
      <c r="MHR24" s="11"/>
      <c r="MHS24" s="11"/>
      <c r="MHT24" s="11"/>
      <c r="MHU24" s="11"/>
      <c r="MHV24" s="11"/>
      <c r="MHW24" s="11"/>
      <c r="MHX24" s="11"/>
      <c r="MHY24" s="11"/>
      <c r="MHZ24" s="11"/>
      <c r="MIA24" s="11"/>
      <c r="MIB24" s="11"/>
      <c r="MIC24" s="11"/>
      <c r="MID24" s="11"/>
      <c r="MIE24" s="11"/>
      <c r="MIF24" s="11"/>
      <c r="MIG24" s="11"/>
      <c r="MIH24" s="11"/>
      <c r="MII24" s="11"/>
      <c r="MIJ24" s="11"/>
      <c r="MIK24" s="11"/>
      <c r="MIL24" s="11"/>
      <c r="MIM24" s="11"/>
      <c r="MIN24" s="11"/>
      <c r="MIO24" s="11"/>
      <c r="MIP24" s="11"/>
      <c r="MIQ24" s="11"/>
      <c r="MIR24" s="11"/>
      <c r="MIS24" s="11"/>
      <c r="MIT24" s="11"/>
      <c r="MIU24" s="11"/>
      <c r="MIV24" s="11"/>
      <c r="MIW24" s="11"/>
      <c r="MIX24" s="11"/>
      <c r="MIY24" s="11"/>
      <c r="MIZ24" s="11"/>
      <c r="MJA24" s="11"/>
      <c r="MJB24" s="11"/>
      <c r="MJC24" s="11"/>
      <c r="MJD24" s="11"/>
      <c r="MJE24" s="11"/>
      <c r="MJF24" s="11"/>
      <c r="MJG24" s="11"/>
      <c r="MJH24" s="11"/>
      <c r="MJI24" s="11"/>
      <c r="MJJ24" s="11"/>
      <c r="MJK24" s="11"/>
      <c r="MJL24" s="11"/>
      <c r="MJM24" s="11"/>
      <c r="MJN24" s="11"/>
      <c r="MJO24" s="11"/>
      <c r="MJP24" s="11"/>
      <c r="MJQ24" s="11"/>
      <c r="MJR24" s="11"/>
      <c r="MJS24" s="11"/>
      <c r="MJT24" s="11"/>
      <c r="MJU24" s="11"/>
      <c r="MJV24" s="11"/>
      <c r="MJW24" s="11"/>
      <c r="MJX24" s="11"/>
      <c r="MJY24" s="11"/>
      <c r="MJZ24" s="11"/>
      <c r="MKA24" s="11"/>
      <c r="MKB24" s="11"/>
      <c r="MKC24" s="11"/>
      <c r="MKD24" s="11"/>
      <c r="MKE24" s="11"/>
      <c r="MKF24" s="11"/>
      <c r="MKG24" s="11"/>
      <c r="MKH24" s="11"/>
      <c r="MKI24" s="11"/>
      <c r="MKJ24" s="11"/>
      <c r="MKK24" s="11"/>
      <c r="MKL24" s="11"/>
      <c r="MKM24" s="11"/>
      <c r="MKN24" s="11"/>
      <c r="MKO24" s="11"/>
      <c r="MKP24" s="11"/>
      <c r="MKQ24" s="11"/>
      <c r="MKR24" s="11"/>
      <c r="MKS24" s="11"/>
      <c r="MKT24" s="11"/>
      <c r="MKU24" s="11"/>
      <c r="MKV24" s="11"/>
      <c r="MKW24" s="11"/>
      <c r="MKX24" s="11"/>
      <c r="MKY24" s="11"/>
      <c r="MKZ24" s="11"/>
      <c r="MLA24" s="11"/>
      <c r="MLB24" s="11"/>
      <c r="MLC24" s="11"/>
      <c r="MLD24" s="11"/>
      <c r="MLE24" s="11"/>
      <c r="MLF24" s="11"/>
      <c r="MLG24" s="11"/>
      <c r="MLH24" s="11"/>
      <c r="MLI24" s="11"/>
      <c r="MLJ24" s="11"/>
      <c r="MLK24" s="11"/>
      <c r="MLL24" s="11"/>
      <c r="MLM24" s="11"/>
      <c r="MLN24" s="11"/>
      <c r="MLO24" s="11"/>
      <c r="MLP24" s="11"/>
      <c r="MLQ24" s="11"/>
      <c r="MLR24" s="11"/>
      <c r="MLS24" s="11"/>
      <c r="MLT24" s="11"/>
      <c r="MLU24" s="11"/>
      <c r="MLV24" s="11"/>
      <c r="MLW24" s="11"/>
      <c r="MLX24" s="11"/>
      <c r="MLY24" s="11"/>
      <c r="MLZ24" s="11"/>
      <c r="MMA24" s="11"/>
      <c r="MMB24" s="11"/>
      <c r="MMC24" s="11"/>
      <c r="MMD24" s="11"/>
      <c r="MME24" s="11"/>
      <c r="MMF24" s="11"/>
      <c r="MMG24" s="11"/>
      <c r="MMH24" s="11"/>
      <c r="MMI24" s="11"/>
      <c r="MMJ24" s="11"/>
      <c r="MMK24" s="11"/>
      <c r="MML24" s="11"/>
      <c r="MMM24" s="11"/>
      <c r="MMN24" s="11"/>
      <c r="MMO24" s="11"/>
      <c r="MMP24" s="11"/>
      <c r="MMQ24" s="11"/>
      <c r="MMR24" s="11"/>
      <c r="MMS24" s="11"/>
      <c r="MMT24" s="11"/>
      <c r="MMU24" s="11"/>
      <c r="MMV24" s="11"/>
      <c r="MMW24" s="11"/>
      <c r="MMX24" s="11"/>
      <c r="MMY24" s="11"/>
      <c r="MMZ24" s="11"/>
      <c r="MNA24" s="11"/>
      <c r="MNB24" s="11"/>
      <c r="MNC24" s="11"/>
      <c r="MND24" s="11"/>
      <c r="MNE24" s="11"/>
      <c r="MNF24" s="11"/>
      <c r="MNG24" s="11"/>
      <c r="MNH24" s="11"/>
      <c r="MNI24" s="11"/>
      <c r="MNJ24" s="11"/>
      <c r="MNK24" s="11"/>
      <c r="MNL24" s="11"/>
      <c r="MNM24" s="11"/>
      <c r="MNN24" s="11"/>
      <c r="MNO24" s="11"/>
      <c r="MNP24" s="11"/>
      <c r="MNQ24" s="11"/>
      <c r="MNR24" s="11"/>
      <c r="MNS24" s="11"/>
      <c r="MNT24" s="11"/>
      <c r="MNU24" s="11"/>
      <c r="MNV24" s="11"/>
      <c r="MNW24" s="11"/>
      <c r="MNX24" s="11"/>
      <c r="MNY24" s="11"/>
      <c r="MNZ24" s="11"/>
      <c r="MOA24" s="11"/>
      <c r="MOB24" s="11"/>
      <c r="MOC24" s="11"/>
      <c r="MOD24" s="11"/>
      <c r="MOE24" s="11"/>
      <c r="MOF24" s="11"/>
      <c r="MOG24" s="11"/>
      <c r="MOH24" s="11"/>
      <c r="MOI24" s="11"/>
      <c r="MOJ24" s="11"/>
      <c r="MOK24" s="11"/>
      <c r="MOL24" s="11"/>
      <c r="MOM24" s="11"/>
      <c r="MON24" s="11"/>
      <c r="MOO24" s="11"/>
      <c r="MOP24" s="11"/>
      <c r="MOQ24" s="11"/>
      <c r="MOR24" s="11"/>
      <c r="MOS24" s="11"/>
      <c r="MOT24" s="11"/>
      <c r="MOU24" s="11"/>
      <c r="MOV24" s="11"/>
      <c r="MOW24" s="11"/>
      <c r="MOX24" s="11"/>
      <c r="MOY24" s="11"/>
      <c r="MOZ24" s="11"/>
      <c r="MPA24" s="11"/>
      <c r="MPB24" s="11"/>
      <c r="MPC24" s="11"/>
      <c r="MPD24" s="11"/>
      <c r="MPE24" s="11"/>
      <c r="MPF24" s="11"/>
      <c r="MPG24" s="11"/>
      <c r="MPH24" s="11"/>
      <c r="MPI24" s="11"/>
      <c r="MPJ24" s="11"/>
      <c r="MPK24" s="11"/>
      <c r="MPL24" s="11"/>
      <c r="MPM24" s="11"/>
      <c r="MPN24" s="11"/>
      <c r="MPO24" s="11"/>
      <c r="MPP24" s="11"/>
      <c r="MPQ24" s="11"/>
      <c r="MPR24" s="11"/>
      <c r="MPS24" s="11"/>
      <c r="MPT24" s="11"/>
      <c r="MPU24" s="11"/>
      <c r="MPV24" s="11"/>
      <c r="MPW24" s="11"/>
      <c r="MPX24" s="11"/>
      <c r="MPY24" s="11"/>
      <c r="MPZ24" s="11"/>
      <c r="MQA24" s="11"/>
      <c r="MQB24" s="11"/>
      <c r="MQC24" s="11"/>
      <c r="MQD24" s="11"/>
      <c r="MQE24" s="11"/>
      <c r="MQF24" s="11"/>
      <c r="MQG24" s="11"/>
      <c r="MQH24" s="11"/>
      <c r="MQI24" s="11"/>
      <c r="MQJ24" s="11"/>
      <c r="MQK24" s="11"/>
      <c r="MQL24" s="11"/>
      <c r="MQM24" s="11"/>
      <c r="MQN24" s="11"/>
      <c r="MQO24" s="11"/>
      <c r="MQP24" s="11"/>
      <c r="MQQ24" s="11"/>
      <c r="MQR24" s="11"/>
      <c r="MQS24" s="11"/>
      <c r="MQT24" s="11"/>
      <c r="MQU24" s="11"/>
      <c r="MQV24" s="11"/>
      <c r="MQW24" s="11"/>
      <c r="MQX24" s="11"/>
      <c r="MQY24" s="11"/>
      <c r="MQZ24" s="11"/>
      <c r="MRA24" s="11"/>
      <c r="MRB24" s="11"/>
      <c r="MRC24" s="11"/>
      <c r="MRD24" s="11"/>
      <c r="MRE24" s="11"/>
      <c r="MRF24" s="11"/>
      <c r="MRG24" s="11"/>
      <c r="MRH24" s="11"/>
      <c r="MRI24" s="11"/>
      <c r="MRJ24" s="11"/>
      <c r="MRK24" s="11"/>
      <c r="MRL24" s="11"/>
      <c r="MRM24" s="11"/>
      <c r="MRN24" s="11"/>
      <c r="MRO24" s="11"/>
      <c r="MRP24" s="11"/>
      <c r="MRQ24" s="11"/>
      <c r="MRR24" s="11"/>
      <c r="MRS24" s="11"/>
      <c r="MRT24" s="11"/>
      <c r="MRU24" s="11"/>
      <c r="MRV24" s="11"/>
      <c r="MRW24" s="11"/>
      <c r="MRX24" s="11"/>
      <c r="MRY24" s="11"/>
      <c r="MRZ24" s="11"/>
      <c r="MSA24" s="11"/>
      <c r="MSB24" s="11"/>
      <c r="MSC24" s="11"/>
      <c r="MSD24" s="11"/>
      <c r="MSE24" s="11"/>
      <c r="MSF24" s="11"/>
      <c r="MSG24" s="11"/>
      <c r="MSH24" s="11"/>
      <c r="MSI24" s="11"/>
      <c r="MSJ24" s="11"/>
      <c r="MSK24" s="11"/>
      <c r="MSL24" s="11"/>
      <c r="MSM24" s="11"/>
      <c r="MSN24" s="11"/>
      <c r="MSO24" s="11"/>
      <c r="MSP24" s="11"/>
      <c r="MSQ24" s="11"/>
      <c r="MSR24" s="11"/>
      <c r="MSS24" s="11"/>
      <c r="MST24" s="11"/>
      <c r="MSU24" s="11"/>
      <c r="MSV24" s="11"/>
      <c r="MSW24" s="11"/>
      <c r="MSX24" s="11"/>
      <c r="MSY24" s="11"/>
      <c r="MSZ24" s="11"/>
      <c r="MTA24" s="11"/>
      <c r="MTB24" s="11"/>
      <c r="MTC24" s="11"/>
      <c r="MTD24" s="11"/>
      <c r="MTE24" s="11"/>
      <c r="MTF24" s="11"/>
      <c r="MTG24" s="11"/>
      <c r="MTH24" s="11"/>
      <c r="MTI24" s="11"/>
      <c r="MTJ24" s="11"/>
      <c r="MTK24" s="11"/>
      <c r="MTL24" s="11"/>
      <c r="MTM24" s="11"/>
      <c r="MTN24" s="11"/>
      <c r="MTO24" s="11"/>
      <c r="MTP24" s="11"/>
      <c r="MTQ24" s="11"/>
      <c r="MTR24" s="11"/>
      <c r="MTS24" s="11"/>
      <c r="MTT24" s="11"/>
      <c r="MTU24" s="11"/>
      <c r="MTV24" s="11"/>
      <c r="MTW24" s="11"/>
      <c r="MTX24" s="11"/>
      <c r="MTY24" s="11"/>
      <c r="MTZ24" s="11"/>
      <c r="MUA24" s="11"/>
      <c r="MUB24" s="11"/>
      <c r="MUC24" s="11"/>
      <c r="MUD24" s="11"/>
      <c r="MUE24" s="11"/>
      <c r="MUF24" s="11"/>
      <c r="MUG24" s="11"/>
      <c r="MUH24" s="11"/>
      <c r="MUI24" s="11"/>
      <c r="MUJ24" s="11"/>
      <c r="MUK24" s="11"/>
      <c r="MUL24" s="11"/>
      <c r="MUM24" s="11"/>
      <c r="MUN24" s="11"/>
      <c r="MUO24" s="11"/>
      <c r="MUP24" s="11"/>
      <c r="MUQ24" s="11"/>
      <c r="MUR24" s="11"/>
      <c r="MUS24" s="11"/>
      <c r="MUT24" s="11"/>
      <c r="MUU24" s="11"/>
      <c r="MUV24" s="11"/>
      <c r="MUW24" s="11"/>
      <c r="MUX24" s="11"/>
      <c r="MUY24" s="11"/>
      <c r="MUZ24" s="11"/>
      <c r="MVA24" s="11"/>
      <c r="MVB24" s="11"/>
      <c r="MVC24" s="11"/>
      <c r="MVD24" s="11"/>
      <c r="MVE24" s="11"/>
      <c r="MVF24" s="11"/>
      <c r="MVG24" s="11"/>
      <c r="MVH24" s="11"/>
      <c r="MVI24" s="11"/>
      <c r="MVJ24" s="11"/>
      <c r="MVK24" s="11"/>
      <c r="MVL24" s="11"/>
      <c r="MVM24" s="11"/>
      <c r="MVN24" s="11"/>
      <c r="MVO24" s="11"/>
      <c r="MVP24" s="11"/>
      <c r="MVQ24" s="11"/>
      <c r="MVR24" s="11"/>
      <c r="MVS24" s="11"/>
      <c r="MVT24" s="11"/>
      <c r="MVU24" s="11"/>
      <c r="MVV24" s="11"/>
      <c r="MVW24" s="11"/>
      <c r="MVX24" s="11"/>
      <c r="MVY24" s="11"/>
      <c r="MVZ24" s="11"/>
      <c r="MWA24" s="11"/>
      <c r="MWB24" s="11"/>
      <c r="MWC24" s="11"/>
      <c r="MWD24" s="11"/>
      <c r="MWE24" s="11"/>
      <c r="MWF24" s="11"/>
      <c r="MWG24" s="11"/>
      <c r="MWH24" s="11"/>
      <c r="MWI24" s="11"/>
      <c r="MWJ24" s="11"/>
      <c r="MWK24" s="11"/>
      <c r="MWL24" s="11"/>
      <c r="MWM24" s="11"/>
      <c r="MWN24" s="11"/>
      <c r="MWO24" s="11"/>
      <c r="MWP24" s="11"/>
      <c r="MWQ24" s="11"/>
      <c r="MWR24" s="11"/>
      <c r="MWS24" s="11"/>
      <c r="MWT24" s="11"/>
      <c r="MWU24" s="11"/>
      <c r="MWV24" s="11"/>
      <c r="MWW24" s="11"/>
      <c r="MWX24" s="11"/>
      <c r="MWY24" s="11"/>
      <c r="MWZ24" s="11"/>
      <c r="MXA24" s="11"/>
      <c r="MXB24" s="11"/>
      <c r="MXC24" s="11"/>
      <c r="MXD24" s="11"/>
      <c r="MXE24" s="11"/>
      <c r="MXF24" s="11"/>
      <c r="MXG24" s="11"/>
      <c r="MXH24" s="11"/>
      <c r="MXI24" s="11"/>
      <c r="MXJ24" s="11"/>
      <c r="MXK24" s="11"/>
      <c r="MXL24" s="11"/>
      <c r="MXM24" s="11"/>
      <c r="MXN24" s="11"/>
      <c r="MXO24" s="11"/>
      <c r="MXP24" s="11"/>
      <c r="MXQ24" s="11"/>
      <c r="MXR24" s="11"/>
      <c r="MXS24" s="11"/>
      <c r="MXT24" s="11"/>
      <c r="MXU24" s="11"/>
      <c r="MXV24" s="11"/>
      <c r="MXW24" s="11"/>
      <c r="MXX24" s="11"/>
      <c r="MXY24" s="11"/>
      <c r="MXZ24" s="11"/>
      <c r="MYA24" s="11"/>
      <c r="MYB24" s="11"/>
      <c r="MYC24" s="11"/>
      <c r="MYD24" s="11"/>
      <c r="MYE24" s="11"/>
      <c r="MYF24" s="11"/>
      <c r="MYG24" s="11"/>
      <c r="MYH24" s="11"/>
      <c r="MYI24" s="11"/>
      <c r="MYJ24" s="11"/>
      <c r="MYK24" s="11"/>
      <c r="MYL24" s="11"/>
      <c r="MYM24" s="11"/>
      <c r="MYN24" s="11"/>
      <c r="MYO24" s="11"/>
      <c r="MYP24" s="11"/>
      <c r="MYQ24" s="11"/>
      <c r="MYR24" s="11"/>
      <c r="MYS24" s="11"/>
      <c r="MYT24" s="11"/>
      <c r="MYU24" s="11"/>
      <c r="MYV24" s="11"/>
      <c r="MYW24" s="11"/>
      <c r="MYX24" s="11"/>
      <c r="MYY24" s="11"/>
      <c r="MYZ24" s="11"/>
      <c r="MZA24" s="11"/>
      <c r="MZB24" s="11"/>
      <c r="MZC24" s="11"/>
      <c r="MZD24" s="11"/>
      <c r="MZE24" s="11"/>
      <c r="MZF24" s="11"/>
      <c r="MZG24" s="11"/>
      <c r="MZH24" s="11"/>
      <c r="MZI24" s="11"/>
      <c r="MZJ24" s="11"/>
      <c r="MZK24" s="11"/>
      <c r="MZL24" s="11"/>
      <c r="MZM24" s="11"/>
      <c r="MZN24" s="11"/>
      <c r="MZO24" s="11"/>
      <c r="MZP24" s="11"/>
      <c r="MZQ24" s="11"/>
      <c r="MZR24" s="11"/>
      <c r="MZS24" s="11"/>
      <c r="MZT24" s="11"/>
      <c r="MZU24" s="11"/>
      <c r="MZV24" s="11"/>
      <c r="MZW24" s="11"/>
      <c r="MZX24" s="11"/>
      <c r="MZY24" s="11"/>
      <c r="MZZ24" s="11"/>
      <c r="NAA24" s="11"/>
      <c r="NAB24" s="11"/>
      <c r="NAC24" s="11"/>
      <c r="NAD24" s="11"/>
      <c r="NAE24" s="11"/>
      <c r="NAF24" s="11"/>
      <c r="NAG24" s="11"/>
      <c r="NAH24" s="11"/>
      <c r="NAI24" s="11"/>
      <c r="NAJ24" s="11"/>
      <c r="NAK24" s="11"/>
      <c r="NAL24" s="11"/>
      <c r="NAM24" s="11"/>
      <c r="NAN24" s="11"/>
      <c r="NAO24" s="11"/>
      <c r="NAP24" s="11"/>
      <c r="NAQ24" s="11"/>
      <c r="NAR24" s="11"/>
      <c r="NAS24" s="11"/>
      <c r="NAT24" s="11"/>
      <c r="NAU24" s="11"/>
      <c r="NAV24" s="11"/>
      <c r="NAW24" s="11"/>
      <c r="NAX24" s="11"/>
      <c r="NAY24" s="11"/>
      <c r="NAZ24" s="11"/>
      <c r="NBA24" s="11"/>
      <c r="NBB24" s="11"/>
      <c r="NBC24" s="11"/>
      <c r="NBD24" s="11"/>
      <c r="NBE24" s="11"/>
      <c r="NBF24" s="11"/>
      <c r="NBG24" s="11"/>
      <c r="NBH24" s="11"/>
      <c r="NBI24" s="11"/>
      <c r="NBJ24" s="11"/>
      <c r="NBK24" s="11"/>
      <c r="NBL24" s="11"/>
      <c r="NBM24" s="11"/>
      <c r="NBN24" s="11"/>
      <c r="NBO24" s="11"/>
      <c r="NBP24" s="11"/>
      <c r="NBQ24" s="11"/>
      <c r="NBR24" s="11"/>
      <c r="NBS24" s="11"/>
      <c r="NBT24" s="11"/>
      <c r="NBU24" s="11"/>
      <c r="NBV24" s="11"/>
      <c r="NBW24" s="11"/>
      <c r="NBX24" s="11"/>
      <c r="NBY24" s="11"/>
      <c r="NBZ24" s="11"/>
      <c r="NCA24" s="11"/>
      <c r="NCB24" s="11"/>
      <c r="NCC24" s="11"/>
      <c r="NCD24" s="11"/>
      <c r="NCE24" s="11"/>
      <c r="NCF24" s="11"/>
      <c r="NCG24" s="11"/>
      <c r="NCH24" s="11"/>
      <c r="NCI24" s="11"/>
      <c r="NCJ24" s="11"/>
      <c r="NCK24" s="11"/>
      <c r="NCL24" s="11"/>
      <c r="NCM24" s="11"/>
      <c r="NCN24" s="11"/>
      <c r="NCO24" s="11"/>
      <c r="NCP24" s="11"/>
      <c r="NCQ24" s="11"/>
      <c r="NCR24" s="11"/>
      <c r="NCS24" s="11"/>
      <c r="NCT24" s="11"/>
      <c r="NCU24" s="11"/>
      <c r="NCV24" s="11"/>
      <c r="NCW24" s="11"/>
      <c r="NCX24" s="11"/>
      <c r="NCY24" s="11"/>
      <c r="NCZ24" s="11"/>
      <c r="NDA24" s="11"/>
      <c r="NDB24" s="11"/>
      <c r="NDC24" s="11"/>
      <c r="NDD24" s="11"/>
      <c r="NDE24" s="11"/>
      <c r="NDF24" s="11"/>
      <c r="NDG24" s="11"/>
      <c r="NDH24" s="11"/>
      <c r="NDI24" s="11"/>
      <c r="NDJ24" s="11"/>
      <c r="NDK24" s="11"/>
      <c r="NDL24" s="11"/>
      <c r="NDM24" s="11"/>
      <c r="NDN24" s="11"/>
      <c r="NDO24" s="11"/>
      <c r="NDP24" s="11"/>
      <c r="NDQ24" s="11"/>
      <c r="NDR24" s="11"/>
      <c r="NDS24" s="11"/>
      <c r="NDT24" s="11"/>
      <c r="NDU24" s="11"/>
      <c r="NDV24" s="11"/>
      <c r="NDW24" s="11"/>
      <c r="NDX24" s="11"/>
      <c r="NDY24" s="11"/>
      <c r="NDZ24" s="11"/>
      <c r="NEA24" s="11"/>
      <c r="NEB24" s="11"/>
      <c r="NEC24" s="11"/>
      <c r="NED24" s="11"/>
      <c r="NEE24" s="11"/>
      <c r="NEF24" s="11"/>
      <c r="NEG24" s="11"/>
      <c r="NEH24" s="11"/>
      <c r="NEI24" s="11"/>
      <c r="NEJ24" s="11"/>
      <c r="NEK24" s="11"/>
      <c r="NEL24" s="11"/>
      <c r="NEM24" s="11"/>
      <c r="NEN24" s="11"/>
      <c r="NEO24" s="11"/>
      <c r="NEP24" s="11"/>
      <c r="NEQ24" s="11"/>
      <c r="NER24" s="11"/>
      <c r="NES24" s="11"/>
      <c r="NET24" s="11"/>
      <c r="NEU24" s="11"/>
      <c r="NEV24" s="11"/>
      <c r="NEW24" s="11"/>
      <c r="NEX24" s="11"/>
      <c r="NEY24" s="11"/>
      <c r="NEZ24" s="11"/>
      <c r="NFA24" s="11"/>
      <c r="NFB24" s="11"/>
      <c r="NFC24" s="11"/>
      <c r="NFD24" s="11"/>
      <c r="NFE24" s="11"/>
      <c r="NFF24" s="11"/>
      <c r="NFG24" s="11"/>
      <c r="NFH24" s="11"/>
      <c r="NFI24" s="11"/>
      <c r="NFJ24" s="11"/>
      <c r="NFK24" s="11"/>
      <c r="NFL24" s="11"/>
      <c r="NFM24" s="11"/>
      <c r="NFN24" s="11"/>
      <c r="NFO24" s="11"/>
      <c r="NFP24" s="11"/>
      <c r="NFQ24" s="11"/>
      <c r="NFR24" s="11"/>
      <c r="NFS24" s="11"/>
      <c r="NFT24" s="11"/>
      <c r="NFU24" s="11"/>
      <c r="NFV24" s="11"/>
      <c r="NFW24" s="11"/>
      <c r="NFX24" s="11"/>
      <c r="NFY24" s="11"/>
      <c r="NFZ24" s="11"/>
      <c r="NGA24" s="11"/>
      <c r="NGB24" s="11"/>
      <c r="NGC24" s="11"/>
      <c r="NGD24" s="11"/>
      <c r="NGE24" s="11"/>
      <c r="NGF24" s="11"/>
      <c r="NGG24" s="11"/>
      <c r="NGH24" s="11"/>
      <c r="NGI24" s="11"/>
      <c r="NGJ24" s="11"/>
      <c r="NGK24" s="11"/>
      <c r="NGL24" s="11"/>
      <c r="NGM24" s="11"/>
      <c r="NGN24" s="11"/>
      <c r="NGO24" s="11"/>
      <c r="NGP24" s="11"/>
      <c r="NGQ24" s="11"/>
      <c r="NGR24" s="11"/>
      <c r="NGS24" s="11"/>
      <c r="NGT24" s="11"/>
      <c r="NGU24" s="11"/>
      <c r="NGV24" s="11"/>
      <c r="NGW24" s="11"/>
      <c r="NGX24" s="11"/>
      <c r="NGY24" s="11"/>
      <c r="NGZ24" s="11"/>
      <c r="NHA24" s="11"/>
      <c r="NHB24" s="11"/>
      <c r="NHC24" s="11"/>
      <c r="NHD24" s="11"/>
      <c r="NHE24" s="11"/>
      <c r="NHF24" s="11"/>
      <c r="NHG24" s="11"/>
      <c r="NHH24" s="11"/>
      <c r="NHI24" s="11"/>
      <c r="NHJ24" s="11"/>
      <c r="NHK24" s="11"/>
      <c r="NHL24" s="11"/>
      <c r="NHM24" s="11"/>
      <c r="NHN24" s="11"/>
      <c r="NHO24" s="11"/>
      <c r="NHP24" s="11"/>
      <c r="NHQ24" s="11"/>
      <c r="NHR24" s="11"/>
      <c r="NHS24" s="11"/>
      <c r="NHT24" s="11"/>
      <c r="NHU24" s="11"/>
      <c r="NHV24" s="11"/>
      <c r="NHW24" s="11"/>
      <c r="NHX24" s="11"/>
      <c r="NHY24" s="11"/>
      <c r="NHZ24" s="11"/>
      <c r="NIA24" s="11"/>
      <c r="NIB24" s="11"/>
      <c r="NIC24" s="11"/>
      <c r="NID24" s="11"/>
      <c r="NIE24" s="11"/>
      <c r="NIF24" s="11"/>
      <c r="NIG24" s="11"/>
      <c r="NIH24" s="11"/>
      <c r="NII24" s="11"/>
      <c r="NIJ24" s="11"/>
      <c r="NIK24" s="11"/>
      <c r="NIL24" s="11"/>
      <c r="NIM24" s="11"/>
      <c r="NIN24" s="11"/>
      <c r="NIO24" s="11"/>
      <c r="NIP24" s="11"/>
      <c r="NIQ24" s="11"/>
      <c r="NIR24" s="11"/>
      <c r="NIS24" s="11"/>
      <c r="NIT24" s="11"/>
      <c r="NIU24" s="11"/>
      <c r="NIV24" s="11"/>
      <c r="NIW24" s="11"/>
      <c r="NIX24" s="11"/>
      <c r="NIY24" s="11"/>
      <c r="NIZ24" s="11"/>
      <c r="NJA24" s="11"/>
      <c r="NJB24" s="11"/>
      <c r="NJC24" s="11"/>
      <c r="NJD24" s="11"/>
      <c r="NJE24" s="11"/>
      <c r="NJF24" s="11"/>
      <c r="NJG24" s="11"/>
      <c r="NJH24" s="11"/>
      <c r="NJI24" s="11"/>
      <c r="NJJ24" s="11"/>
      <c r="NJK24" s="11"/>
      <c r="NJL24" s="11"/>
      <c r="NJM24" s="11"/>
      <c r="NJN24" s="11"/>
      <c r="NJO24" s="11"/>
      <c r="NJP24" s="11"/>
      <c r="NJQ24" s="11"/>
      <c r="NJR24" s="11"/>
      <c r="NJS24" s="11"/>
      <c r="NJT24" s="11"/>
      <c r="NJU24" s="11"/>
      <c r="NJV24" s="11"/>
      <c r="NJW24" s="11"/>
      <c r="NJX24" s="11"/>
      <c r="NJY24" s="11"/>
      <c r="NJZ24" s="11"/>
      <c r="NKA24" s="11"/>
      <c r="NKB24" s="11"/>
      <c r="NKC24" s="11"/>
      <c r="NKD24" s="11"/>
      <c r="NKE24" s="11"/>
      <c r="NKF24" s="11"/>
      <c r="NKG24" s="11"/>
      <c r="NKH24" s="11"/>
      <c r="NKI24" s="11"/>
      <c r="NKJ24" s="11"/>
      <c r="NKK24" s="11"/>
      <c r="NKL24" s="11"/>
      <c r="NKM24" s="11"/>
      <c r="NKN24" s="11"/>
      <c r="NKO24" s="11"/>
      <c r="NKP24" s="11"/>
      <c r="NKQ24" s="11"/>
      <c r="NKR24" s="11"/>
      <c r="NKS24" s="11"/>
      <c r="NKT24" s="11"/>
      <c r="NKU24" s="11"/>
      <c r="NKV24" s="11"/>
      <c r="NKW24" s="11"/>
      <c r="NKX24" s="11"/>
      <c r="NKY24" s="11"/>
      <c r="NKZ24" s="11"/>
      <c r="NLA24" s="11"/>
      <c r="NLB24" s="11"/>
      <c r="NLC24" s="11"/>
      <c r="NLD24" s="11"/>
      <c r="NLE24" s="11"/>
      <c r="NLF24" s="11"/>
      <c r="NLG24" s="11"/>
      <c r="NLH24" s="11"/>
      <c r="NLI24" s="11"/>
      <c r="NLJ24" s="11"/>
      <c r="NLK24" s="11"/>
      <c r="NLL24" s="11"/>
      <c r="NLM24" s="11"/>
      <c r="NLN24" s="11"/>
      <c r="NLO24" s="11"/>
      <c r="NLP24" s="11"/>
      <c r="NLQ24" s="11"/>
      <c r="NLR24" s="11"/>
      <c r="NLS24" s="11"/>
      <c r="NLT24" s="11"/>
      <c r="NLU24" s="11"/>
      <c r="NLV24" s="11"/>
      <c r="NLW24" s="11"/>
      <c r="NLX24" s="11"/>
      <c r="NLY24" s="11"/>
      <c r="NLZ24" s="11"/>
      <c r="NMA24" s="11"/>
      <c r="NMB24" s="11"/>
      <c r="NMC24" s="11"/>
      <c r="NMD24" s="11"/>
      <c r="NME24" s="11"/>
      <c r="NMF24" s="11"/>
      <c r="NMG24" s="11"/>
      <c r="NMH24" s="11"/>
      <c r="NMI24" s="11"/>
      <c r="NMJ24" s="11"/>
      <c r="NMK24" s="11"/>
      <c r="NML24" s="11"/>
      <c r="NMM24" s="11"/>
      <c r="NMN24" s="11"/>
      <c r="NMO24" s="11"/>
      <c r="NMP24" s="11"/>
      <c r="NMQ24" s="11"/>
      <c r="NMR24" s="11"/>
      <c r="NMS24" s="11"/>
      <c r="NMT24" s="11"/>
      <c r="NMU24" s="11"/>
      <c r="NMV24" s="11"/>
      <c r="NMW24" s="11"/>
      <c r="NMX24" s="11"/>
      <c r="NMY24" s="11"/>
      <c r="NMZ24" s="11"/>
      <c r="NNA24" s="11"/>
      <c r="NNB24" s="11"/>
      <c r="NNC24" s="11"/>
      <c r="NND24" s="11"/>
      <c r="NNE24" s="11"/>
      <c r="NNF24" s="11"/>
      <c r="NNG24" s="11"/>
      <c r="NNH24" s="11"/>
      <c r="NNI24" s="11"/>
      <c r="NNJ24" s="11"/>
      <c r="NNK24" s="11"/>
      <c r="NNL24" s="11"/>
      <c r="NNM24" s="11"/>
      <c r="NNN24" s="11"/>
      <c r="NNO24" s="11"/>
      <c r="NNP24" s="11"/>
      <c r="NNQ24" s="11"/>
      <c r="NNR24" s="11"/>
      <c r="NNS24" s="11"/>
      <c r="NNT24" s="11"/>
      <c r="NNU24" s="11"/>
      <c r="NNV24" s="11"/>
      <c r="NNW24" s="11"/>
      <c r="NNX24" s="11"/>
      <c r="NNY24" s="11"/>
      <c r="NNZ24" s="11"/>
      <c r="NOA24" s="11"/>
      <c r="NOB24" s="11"/>
      <c r="NOC24" s="11"/>
      <c r="NOD24" s="11"/>
      <c r="NOE24" s="11"/>
      <c r="NOF24" s="11"/>
      <c r="NOG24" s="11"/>
      <c r="NOH24" s="11"/>
      <c r="NOI24" s="11"/>
      <c r="NOJ24" s="11"/>
      <c r="NOK24" s="11"/>
      <c r="NOL24" s="11"/>
      <c r="NOM24" s="11"/>
      <c r="NON24" s="11"/>
      <c r="NOO24" s="11"/>
      <c r="NOP24" s="11"/>
      <c r="NOQ24" s="11"/>
      <c r="NOR24" s="11"/>
      <c r="NOS24" s="11"/>
      <c r="NOT24" s="11"/>
      <c r="NOU24" s="11"/>
      <c r="NOV24" s="11"/>
      <c r="NOW24" s="11"/>
      <c r="NOX24" s="11"/>
      <c r="NOY24" s="11"/>
      <c r="NOZ24" s="11"/>
      <c r="NPA24" s="11"/>
      <c r="NPB24" s="11"/>
      <c r="NPC24" s="11"/>
      <c r="NPD24" s="11"/>
      <c r="NPE24" s="11"/>
      <c r="NPF24" s="11"/>
      <c r="NPG24" s="11"/>
      <c r="NPH24" s="11"/>
      <c r="NPI24" s="11"/>
      <c r="NPJ24" s="11"/>
      <c r="NPK24" s="11"/>
      <c r="NPL24" s="11"/>
      <c r="NPM24" s="11"/>
      <c r="NPN24" s="11"/>
      <c r="NPO24" s="11"/>
      <c r="NPP24" s="11"/>
      <c r="NPQ24" s="11"/>
      <c r="NPR24" s="11"/>
      <c r="NPS24" s="11"/>
      <c r="NPT24" s="11"/>
      <c r="NPU24" s="11"/>
      <c r="NPV24" s="11"/>
      <c r="NPW24" s="11"/>
      <c r="NPX24" s="11"/>
      <c r="NPY24" s="11"/>
      <c r="NPZ24" s="11"/>
      <c r="NQA24" s="11"/>
      <c r="NQB24" s="11"/>
      <c r="NQC24" s="11"/>
      <c r="NQD24" s="11"/>
      <c r="NQE24" s="11"/>
      <c r="NQF24" s="11"/>
      <c r="NQG24" s="11"/>
      <c r="NQH24" s="11"/>
      <c r="NQI24" s="11"/>
      <c r="NQJ24" s="11"/>
      <c r="NQK24" s="11"/>
      <c r="NQL24" s="11"/>
      <c r="NQM24" s="11"/>
      <c r="NQN24" s="11"/>
      <c r="NQO24" s="11"/>
      <c r="NQP24" s="11"/>
      <c r="NQQ24" s="11"/>
      <c r="NQR24" s="11"/>
      <c r="NQS24" s="11"/>
      <c r="NQT24" s="11"/>
      <c r="NQU24" s="11"/>
      <c r="NQV24" s="11"/>
      <c r="NQW24" s="11"/>
      <c r="NQX24" s="11"/>
      <c r="NQY24" s="11"/>
      <c r="NQZ24" s="11"/>
      <c r="NRA24" s="11"/>
      <c r="NRB24" s="11"/>
      <c r="NRC24" s="11"/>
      <c r="NRD24" s="11"/>
      <c r="NRE24" s="11"/>
      <c r="NRF24" s="11"/>
      <c r="NRG24" s="11"/>
      <c r="NRH24" s="11"/>
      <c r="NRI24" s="11"/>
      <c r="NRJ24" s="11"/>
      <c r="NRK24" s="11"/>
      <c r="NRL24" s="11"/>
      <c r="NRM24" s="11"/>
      <c r="NRN24" s="11"/>
      <c r="NRO24" s="11"/>
      <c r="NRP24" s="11"/>
      <c r="NRQ24" s="11"/>
      <c r="NRR24" s="11"/>
      <c r="NRS24" s="11"/>
      <c r="NRT24" s="11"/>
      <c r="NRU24" s="11"/>
      <c r="NRV24" s="11"/>
      <c r="NRW24" s="11"/>
      <c r="NRX24" s="11"/>
      <c r="NRY24" s="11"/>
      <c r="NRZ24" s="11"/>
      <c r="NSA24" s="11"/>
      <c r="NSB24" s="11"/>
      <c r="NSC24" s="11"/>
      <c r="NSD24" s="11"/>
      <c r="NSE24" s="11"/>
      <c r="NSF24" s="11"/>
      <c r="NSG24" s="11"/>
      <c r="NSH24" s="11"/>
      <c r="NSI24" s="11"/>
      <c r="NSJ24" s="11"/>
      <c r="NSK24" s="11"/>
      <c r="NSL24" s="11"/>
      <c r="NSM24" s="11"/>
      <c r="NSN24" s="11"/>
      <c r="NSO24" s="11"/>
      <c r="NSP24" s="11"/>
      <c r="NSQ24" s="11"/>
      <c r="NSR24" s="11"/>
      <c r="NSS24" s="11"/>
      <c r="NST24" s="11"/>
      <c r="NSU24" s="11"/>
      <c r="NSV24" s="11"/>
      <c r="NSW24" s="11"/>
      <c r="NSX24" s="11"/>
      <c r="NSY24" s="11"/>
      <c r="NSZ24" s="11"/>
      <c r="NTA24" s="11"/>
      <c r="NTB24" s="11"/>
      <c r="NTC24" s="11"/>
      <c r="NTD24" s="11"/>
      <c r="NTE24" s="11"/>
      <c r="NTF24" s="11"/>
      <c r="NTG24" s="11"/>
      <c r="NTH24" s="11"/>
      <c r="NTI24" s="11"/>
      <c r="NTJ24" s="11"/>
      <c r="NTK24" s="11"/>
      <c r="NTL24" s="11"/>
      <c r="NTM24" s="11"/>
      <c r="NTN24" s="11"/>
      <c r="NTO24" s="11"/>
      <c r="NTP24" s="11"/>
      <c r="NTQ24" s="11"/>
      <c r="NTR24" s="11"/>
      <c r="NTS24" s="11"/>
      <c r="NTT24" s="11"/>
      <c r="NTU24" s="11"/>
      <c r="NTV24" s="11"/>
      <c r="NTW24" s="11"/>
      <c r="NTX24" s="11"/>
      <c r="NTY24" s="11"/>
      <c r="NTZ24" s="11"/>
      <c r="NUA24" s="11"/>
      <c r="NUB24" s="11"/>
      <c r="NUC24" s="11"/>
      <c r="NUD24" s="11"/>
      <c r="NUE24" s="11"/>
      <c r="NUF24" s="11"/>
      <c r="NUG24" s="11"/>
      <c r="NUH24" s="11"/>
      <c r="NUI24" s="11"/>
      <c r="NUJ24" s="11"/>
      <c r="NUK24" s="11"/>
      <c r="NUL24" s="11"/>
      <c r="NUM24" s="11"/>
      <c r="NUN24" s="11"/>
      <c r="NUO24" s="11"/>
      <c r="NUP24" s="11"/>
      <c r="NUQ24" s="11"/>
      <c r="NUR24" s="11"/>
      <c r="NUS24" s="11"/>
      <c r="NUT24" s="11"/>
      <c r="NUU24" s="11"/>
      <c r="NUV24" s="11"/>
      <c r="NUW24" s="11"/>
      <c r="NUX24" s="11"/>
      <c r="NUY24" s="11"/>
      <c r="NUZ24" s="11"/>
      <c r="NVA24" s="11"/>
      <c r="NVB24" s="11"/>
      <c r="NVC24" s="11"/>
      <c r="NVD24" s="11"/>
      <c r="NVE24" s="11"/>
      <c r="NVF24" s="11"/>
      <c r="NVG24" s="11"/>
      <c r="NVH24" s="11"/>
      <c r="NVI24" s="11"/>
      <c r="NVJ24" s="11"/>
      <c r="NVK24" s="11"/>
      <c r="NVL24" s="11"/>
      <c r="NVM24" s="11"/>
      <c r="NVN24" s="11"/>
      <c r="NVO24" s="11"/>
      <c r="NVP24" s="11"/>
      <c r="NVQ24" s="11"/>
      <c r="NVR24" s="11"/>
      <c r="NVS24" s="11"/>
      <c r="NVT24" s="11"/>
      <c r="NVU24" s="11"/>
      <c r="NVV24" s="11"/>
      <c r="NVW24" s="11"/>
      <c r="NVX24" s="11"/>
      <c r="NVY24" s="11"/>
      <c r="NVZ24" s="11"/>
      <c r="NWA24" s="11"/>
      <c r="NWB24" s="11"/>
      <c r="NWC24" s="11"/>
      <c r="NWD24" s="11"/>
      <c r="NWE24" s="11"/>
      <c r="NWF24" s="11"/>
      <c r="NWG24" s="11"/>
      <c r="NWH24" s="11"/>
      <c r="NWI24" s="11"/>
      <c r="NWJ24" s="11"/>
      <c r="NWK24" s="11"/>
      <c r="NWL24" s="11"/>
      <c r="NWM24" s="11"/>
      <c r="NWN24" s="11"/>
      <c r="NWO24" s="11"/>
      <c r="NWP24" s="11"/>
      <c r="NWQ24" s="11"/>
      <c r="NWR24" s="11"/>
      <c r="NWS24" s="11"/>
      <c r="NWT24" s="11"/>
      <c r="NWU24" s="11"/>
      <c r="NWV24" s="11"/>
      <c r="NWW24" s="11"/>
      <c r="NWX24" s="11"/>
      <c r="NWY24" s="11"/>
      <c r="NWZ24" s="11"/>
      <c r="NXA24" s="11"/>
      <c r="NXB24" s="11"/>
      <c r="NXC24" s="11"/>
      <c r="NXD24" s="11"/>
      <c r="NXE24" s="11"/>
      <c r="NXF24" s="11"/>
      <c r="NXG24" s="11"/>
      <c r="NXH24" s="11"/>
      <c r="NXI24" s="11"/>
      <c r="NXJ24" s="11"/>
      <c r="NXK24" s="11"/>
      <c r="NXL24" s="11"/>
      <c r="NXM24" s="11"/>
      <c r="NXN24" s="11"/>
      <c r="NXO24" s="11"/>
      <c r="NXP24" s="11"/>
      <c r="NXQ24" s="11"/>
      <c r="NXR24" s="11"/>
      <c r="NXS24" s="11"/>
      <c r="NXT24" s="11"/>
      <c r="NXU24" s="11"/>
      <c r="NXV24" s="11"/>
      <c r="NXW24" s="11"/>
      <c r="NXX24" s="11"/>
      <c r="NXY24" s="11"/>
      <c r="NXZ24" s="11"/>
      <c r="NYA24" s="11"/>
      <c r="NYB24" s="11"/>
      <c r="NYC24" s="11"/>
      <c r="NYD24" s="11"/>
      <c r="NYE24" s="11"/>
      <c r="NYF24" s="11"/>
      <c r="NYG24" s="11"/>
      <c r="NYH24" s="11"/>
      <c r="NYI24" s="11"/>
      <c r="NYJ24" s="11"/>
      <c r="NYK24" s="11"/>
      <c r="NYL24" s="11"/>
      <c r="NYM24" s="11"/>
      <c r="NYN24" s="11"/>
      <c r="NYO24" s="11"/>
      <c r="NYP24" s="11"/>
      <c r="NYQ24" s="11"/>
      <c r="NYR24" s="11"/>
      <c r="NYS24" s="11"/>
      <c r="NYT24" s="11"/>
      <c r="NYU24" s="11"/>
      <c r="NYV24" s="11"/>
      <c r="NYW24" s="11"/>
      <c r="NYX24" s="11"/>
      <c r="NYY24" s="11"/>
      <c r="NYZ24" s="11"/>
      <c r="NZA24" s="11"/>
      <c r="NZB24" s="11"/>
      <c r="NZC24" s="11"/>
      <c r="NZD24" s="11"/>
      <c r="NZE24" s="11"/>
      <c r="NZF24" s="11"/>
      <c r="NZG24" s="11"/>
      <c r="NZH24" s="11"/>
      <c r="NZI24" s="11"/>
      <c r="NZJ24" s="11"/>
      <c r="NZK24" s="11"/>
      <c r="NZL24" s="11"/>
      <c r="NZM24" s="11"/>
      <c r="NZN24" s="11"/>
      <c r="NZO24" s="11"/>
      <c r="NZP24" s="11"/>
      <c r="NZQ24" s="11"/>
      <c r="NZR24" s="11"/>
      <c r="NZS24" s="11"/>
      <c r="NZT24" s="11"/>
      <c r="NZU24" s="11"/>
      <c r="NZV24" s="11"/>
      <c r="NZW24" s="11"/>
      <c r="NZX24" s="11"/>
      <c r="NZY24" s="11"/>
      <c r="NZZ24" s="11"/>
      <c r="OAA24" s="11"/>
      <c r="OAB24" s="11"/>
      <c r="OAC24" s="11"/>
      <c r="OAD24" s="11"/>
      <c r="OAE24" s="11"/>
      <c r="OAF24" s="11"/>
      <c r="OAG24" s="11"/>
      <c r="OAH24" s="11"/>
      <c r="OAI24" s="11"/>
      <c r="OAJ24" s="11"/>
      <c r="OAK24" s="11"/>
      <c r="OAL24" s="11"/>
      <c r="OAM24" s="11"/>
      <c r="OAN24" s="11"/>
      <c r="OAO24" s="11"/>
      <c r="OAP24" s="11"/>
      <c r="OAQ24" s="11"/>
      <c r="OAR24" s="11"/>
      <c r="OAS24" s="11"/>
      <c r="OAT24" s="11"/>
      <c r="OAU24" s="11"/>
      <c r="OAV24" s="11"/>
      <c r="OAW24" s="11"/>
      <c r="OAX24" s="11"/>
      <c r="OAY24" s="11"/>
      <c r="OAZ24" s="11"/>
      <c r="OBA24" s="11"/>
      <c r="OBB24" s="11"/>
      <c r="OBC24" s="11"/>
      <c r="OBD24" s="11"/>
      <c r="OBE24" s="11"/>
      <c r="OBF24" s="11"/>
      <c r="OBG24" s="11"/>
      <c r="OBH24" s="11"/>
      <c r="OBI24" s="11"/>
      <c r="OBJ24" s="11"/>
      <c r="OBK24" s="11"/>
      <c r="OBL24" s="11"/>
      <c r="OBM24" s="11"/>
      <c r="OBN24" s="11"/>
      <c r="OBO24" s="11"/>
      <c r="OBP24" s="11"/>
      <c r="OBQ24" s="11"/>
      <c r="OBR24" s="11"/>
      <c r="OBS24" s="11"/>
      <c r="OBT24" s="11"/>
      <c r="OBU24" s="11"/>
      <c r="OBV24" s="11"/>
      <c r="OBW24" s="11"/>
      <c r="OBX24" s="11"/>
      <c r="OBY24" s="11"/>
      <c r="OBZ24" s="11"/>
      <c r="OCA24" s="11"/>
      <c r="OCB24" s="11"/>
      <c r="OCC24" s="11"/>
      <c r="OCD24" s="11"/>
      <c r="OCE24" s="11"/>
      <c r="OCF24" s="11"/>
      <c r="OCG24" s="11"/>
      <c r="OCH24" s="11"/>
      <c r="OCI24" s="11"/>
      <c r="OCJ24" s="11"/>
      <c r="OCK24" s="11"/>
      <c r="OCL24" s="11"/>
      <c r="OCM24" s="11"/>
      <c r="OCN24" s="11"/>
      <c r="OCO24" s="11"/>
      <c r="OCP24" s="11"/>
      <c r="OCQ24" s="11"/>
      <c r="OCR24" s="11"/>
      <c r="OCS24" s="11"/>
      <c r="OCT24" s="11"/>
      <c r="OCU24" s="11"/>
      <c r="OCV24" s="11"/>
      <c r="OCW24" s="11"/>
      <c r="OCX24" s="11"/>
      <c r="OCY24" s="11"/>
      <c r="OCZ24" s="11"/>
      <c r="ODA24" s="11"/>
      <c r="ODB24" s="11"/>
      <c r="ODC24" s="11"/>
      <c r="ODD24" s="11"/>
      <c r="ODE24" s="11"/>
      <c r="ODF24" s="11"/>
      <c r="ODG24" s="11"/>
      <c r="ODH24" s="11"/>
      <c r="ODI24" s="11"/>
      <c r="ODJ24" s="11"/>
      <c r="ODK24" s="11"/>
      <c r="ODL24" s="11"/>
      <c r="ODM24" s="11"/>
      <c r="ODN24" s="11"/>
      <c r="ODO24" s="11"/>
      <c r="ODP24" s="11"/>
      <c r="ODQ24" s="11"/>
      <c r="ODR24" s="11"/>
      <c r="ODS24" s="11"/>
      <c r="ODT24" s="11"/>
      <c r="ODU24" s="11"/>
      <c r="ODV24" s="11"/>
      <c r="ODW24" s="11"/>
      <c r="ODX24" s="11"/>
      <c r="ODY24" s="11"/>
      <c r="ODZ24" s="11"/>
      <c r="OEA24" s="11"/>
      <c r="OEB24" s="11"/>
      <c r="OEC24" s="11"/>
      <c r="OED24" s="11"/>
      <c r="OEE24" s="11"/>
      <c r="OEF24" s="11"/>
      <c r="OEG24" s="11"/>
      <c r="OEH24" s="11"/>
      <c r="OEI24" s="11"/>
      <c r="OEJ24" s="11"/>
      <c r="OEK24" s="11"/>
      <c r="OEL24" s="11"/>
      <c r="OEM24" s="11"/>
      <c r="OEN24" s="11"/>
      <c r="OEO24" s="11"/>
      <c r="OEP24" s="11"/>
      <c r="OEQ24" s="11"/>
      <c r="OER24" s="11"/>
      <c r="OES24" s="11"/>
      <c r="OET24" s="11"/>
      <c r="OEU24" s="11"/>
      <c r="OEV24" s="11"/>
      <c r="OEW24" s="11"/>
      <c r="OEX24" s="11"/>
      <c r="OEY24" s="11"/>
      <c r="OEZ24" s="11"/>
      <c r="OFA24" s="11"/>
      <c r="OFB24" s="11"/>
      <c r="OFC24" s="11"/>
      <c r="OFD24" s="11"/>
      <c r="OFE24" s="11"/>
      <c r="OFF24" s="11"/>
      <c r="OFG24" s="11"/>
      <c r="OFH24" s="11"/>
      <c r="OFI24" s="11"/>
      <c r="OFJ24" s="11"/>
      <c r="OFK24" s="11"/>
      <c r="OFL24" s="11"/>
      <c r="OFM24" s="11"/>
      <c r="OFN24" s="11"/>
      <c r="OFO24" s="11"/>
      <c r="OFP24" s="11"/>
      <c r="OFQ24" s="11"/>
      <c r="OFR24" s="11"/>
      <c r="OFS24" s="11"/>
      <c r="OFT24" s="11"/>
      <c r="OFU24" s="11"/>
      <c r="OFV24" s="11"/>
      <c r="OFW24" s="11"/>
      <c r="OFX24" s="11"/>
      <c r="OFY24" s="11"/>
      <c r="OFZ24" s="11"/>
      <c r="OGA24" s="11"/>
      <c r="OGB24" s="11"/>
      <c r="OGC24" s="11"/>
      <c r="OGD24" s="11"/>
      <c r="OGE24" s="11"/>
      <c r="OGF24" s="11"/>
      <c r="OGG24" s="11"/>
      <c r="OGH24" s="11"/>
      <c r="OGI24" s="11"/>
      <c r="OGJ24" s="11"/>
      <c r="OGK24" s="11"/>
      <c r="OGL24" s="11"/>
      <c r="OGM24" s="11"/>
      <c r="OGN24" s="11"/>
      <c r="OGO24" s="11"/>
      <c r="OGP24" s="11"/>
      <c r="OGQ24" s="11"/>
      <c r="OGR24" s="11"/>
      <c r="OGS24" s="11"/>
      <c r="OGT24" s="11"/>
      <c r="OGU24" s="11"/>
      <c r="OGV24" s="11"/>
      <c r="OGW24" s="11"/>
      <c r="OGX24" s="11"/>
      <c r="OGY24" s="11"/>
      <c r="OGZ24" s="11"/>
      <c r="OHA24" s="11"/>
      <c r="OHB24" s="11"/>
      <c r="OHC24" s="11"/>
      <c r="OHD24" s="11"/>
      <c r="OHE24" s="11"/>
      <c r="OHF24" s="11"/>
      <c r="OHG24" s="11"/>
      <c r="OHH24" s="11"/>
      <c r="OHI24" s="11"/>
      <c r="OHJ24" s="11"/>
      <c r="OHK24" s="11"/>
      <c r="OHL24" s="11"/>
      <c r="OHM24" s="11"/>
      <c r="OHN24" s="11"/>
      <c r="OHO24" s="11"/>
      <c r="OHP24" s="11"/>
      <c r="OHQ24" s="11"/>
      <c r="OHR24" s="11"/>
      <c r="OHS24" s="11"/>
      <c r="OHT24" s="11"/>
      <c r="OHU24" s="11"/>
      <c r="OHV24" s="11"/>
      <c r="OHW24" s="11"/>
      <c r="OHX24" s="11"/>
      <c r="OHY24" s="11"/>
      <c r="OHZ24" s="11"/>
      <c r="OIA24" s="11"/>
      <c r="OIB24" s="11"/>
      <c r="OIC24" s="11"/>
      <c r="OID24" s="11"/>
      <c r="OIE24" s="11"/>
      <c r="OIF24" s="11"/>
      <c r="OIG24" s="11"/>
      <c r="OIH24" s="11"/>
      <c r="OII24" s="11"/>
      <c r="OIJ24" s="11"/>
      <c r="OIK24" s="11"/>
      <c r="OIL24" s="11"/>
      <c r="OIM24" s="11"/>
      <c r="OIN24" s="11"/>
      <c r="OIO24" s="11"/>
      <c r="OIP24" s="11"/>
      <c r="OIQ24" s="11"/>
      <c r="OIR24" s="11"/>
      <c r="OIS24" s="11"/>
      <c r="OIT24" s="11"/>
      <c r="OIU24" s="11"/>
      <c r="OIV24" s="11"/>
      <c r="OIW24" s="11"/>
      <c r="OIX24" s="11"/>
      <c r="OIY24" s="11"/>
      <c r="OIZ24" s="11"/>
      <c r="OJA24" s="11"/>
      <c r="OJB24" s="11"/>
      <c r="OJC24" s="11"/>
      <c r="OJD24" s="11"/>
      <c r="OJE24" s="11"/>
      <c r="OJF24" s="11"/>
      <c r="OJG24" s="11"/>
      <c r="OJH24" s="11"/>
      <c r="OJI24" s="11"/>
      <c r="OJJ24" s="11"/>
      <c r="OJK24" s="11"/>
      <c r="OJL24" s="11"/>
      <c r="OJM24" s="11"/>
      <c r="OJN24" s="11"/>
      <c r="OJO24" s="11"/>
      <c r="OJP24" s="11"/>
      <c r="OJQ24" s="11"/>
      <c r="OJR24" s="11"/>
      <c r="OJS24" s="11"/>
      <c r="OJT24" s="11"/>
      <c r="OJU24" s="11"/>
      <c r="OJV24" s="11"/>
      <c r="OJW24" s="11"/>
      <c r="OJX24" s="11"/>
      <c r="OJY24" s="11"/>
      <c r="OJZ24" s="11"/>
      <c r="OKA24" s="11"/>
      <c r="OKB24" s="11"/>
      <c r="OKC24" s="11"/>
      <c r="OKD24" s="11"/>
      <c r="OKE24" s="11"/>
      <c r="OKF24" s="11"/>
      <c r="OKG24" s="11"/>
      <c r="OKH24" s="11"/>
      <c r="OKI24" s="11"/>
      <c r="OKJ24" s="11"/>
      <c r="OKK24" s="11"/>
      <c r="OKL24" s="11"/>
      <c r="OKM24" s="11"/>
      <c r="OKN24" s="11"/>
      <c r="OKO24" s="11"/>
      <c r="OKP24" s="11"/>
      <c r="OKQ24" s="11"/>
      <c r="OKR24" s="11"/>
      <c r="OKS24" s="11"/>
      <c r="OKT24" s="11"/>
      <c r="OKU24" s="11"/>
      <c r="OKV24" s="11"/>
      <c r="OKW24" s="11"/>
      <c r="OKX24" s="11"/>
      <c r="OKY24" s="11"/>
      <c r="OKZ24" s="11"/>
      <c r="OLA24" s="11"/>
      <c r="OLB24" s="11"/>
      <c r="OLC24" s="11"/>
      <c r="OLD24" s="11"/>
      <c r="OLE24" s="11"/>
      <c r="OLF24" s="11"/>
      <c r="OLG24" s="11"/>
      <c r="OLH24" s="11"/>
      <c r="OLI24" s="11"/>
      <c r="OLJ24" s="11"/>
      <c r="OLK24" s="11"/>
      <c r="OLL24" s="11"/>
      <c r="OLM24" s="11"/>
      <c r="OLN24" s="11"/>
      <c r="OLO24" s="11"/>
      <c r="OLP24" s="11"/>
      <c r="OLQ24" s="11"/>
      <c r="OLR24" s="11"/>
      <c r="OLS24" s="11"/>
      <c r="OLT24" s="11"/>
      <c r="OLU24" s="11"/>
      <c r="OLV24" s="11"/>
      <c r="OLW24" s="11"/>
      <c r="OLX24" s="11"/>
      <c r="OLY24" s="11"/>
      <c r="OLZ24" s="11"/>
      <c r="OMA24" s="11"/>
      <c r="OMB24" s="11"/>
      <c r="OMC24" s="11"/>
      <c r="OMD24" s="11"/>
      <c r="OME24" s="11"/>
      <c r="OMF24" s="11"/>
      <c r="OMG24" s="11"/>
      <c r="OMH24" s="11"/>
      <c r="OMI24" s="11"/>
      <c r="OMJ24" s="11"/>
      <c r="OMK24" s="11"/>
      <c r="OML24" s="11"/>
      <c r="OMM24" s="11"/>
      <c r="OMN24" s="11"/>
      <c r="OMO24" s="11"/>
      <c r="OMP24" s="11"/>
      <c r="OMQ24" s="11"/>
      <c r="OMR24" s="11"/>
      <c r="OMS24" s="11"/>
      <c r="OMT24" s="11"/>
      <c r="OMU24" s="11"/>
      <c r="OMV24" s="11"/>
      <c r="OMW24" s="11"/>
      <c r="OMX24" s="11"/>
      <c r="OMY24" s="11"/>
      <c r="OMZ24" s="11"/>
      <c r="ONA24" s="11"/>
      <c r="ONB24" s="11"/>
      <c r="ONC24" s="11"/>
      <c r="OND24" s="11"/>
      <c r="ONE24" s="11"/>
      <c r="ONF24" s="11"/>
      <c r="ONG24" s="11"/>
      <c r="ONH24" s="11"/>
      <c r="ONI24" s="11"/>
      <c r="ONJ24" s="11"/>
      <c r="ONK24" s="11"/>
      <c r="ONL24" s="11"/>
      <c r="ONM24" s="11"/>
      <c r="ONN24" s="11"/>
      <c r="ONO24" s="11"/>
      <c r="ONP24" s="11"/>
      <c r="ONQ24" s="11"/>
      <c r="ONR24" s="11"/>
      <c r="ONS24" s="11"/>
      <c r="ONT24" s="11"/>
      <c r="ONU24" s="11"/>
      <c r="ONV24" s="11"/>
      <c r="ONW24" s="11"/>
      <c r="ONX24" s="11"/>
      <c r="ONY24" s="11"/>
      <c r="ONZ24" s="11"/>
      <c r="OOA24" s="11"/>
      <c r="OOB24" s="11"/>
      <c r="OOC24" s="11"/>
      <c r="OOD24" s="11"/>
      <c r="OOE24" s="11"/>
      <c r="OOF24" s="11"/>
      <c r="OOG24" s="11"/>
      <c r="OOH24" s="11"/>
      <c r="OOI24" s="11"/>
      <c r="OOJ24" s="11"/>
      <c r="OOK24" s="11"/>
      <c r="OOL24" s="11"/>
      <c r="OOM24" s="11"/>
      <c r="OON24" s="11"/>
      <c r="OOO24" s="11"/>
      <c r="OOP24" s="11"/>
      <c r="OOQ24" s="11"/>
      <c r="OOR24" s="11"/>
      <c r="OOS24" s="11"/>
      <c r="OOT24" s="11"/>
      <c r="OOU24" s="11"/>
      <c r="OOV24" s="11"/>
      <c r="OOW24" s="11"/>
      <c r="OOX24" s="11"/>
      <c r="OOY24" s="11"/>
      <c r="OOZ24" s="11"/>
      <c r="OPA24" s="11"/>
      <c r="OPB24" s="11"/>
      <c r="OPC24" s="11"/>
      <c r="OPD24" s="11"/>
      <c r="OPE24" s="11"/>
      <c r="OPF24" s="11"/>
      <c r="OPG24" s="11"/>
      <c r="OPH24" s="11"/>
      <c r="OPI24" s="11"/>
      <c r="OPJ24" s="11"/>
      <c r="OPK24" s="11"/>
      <c r="OPL24" s="11"/>
      <c r="OPM24" s="11"/>
      <c r="OPN24" s="11"/>
      <c r="OPO24" s="11"/>
      <c r="OPP24" s="11"/>
      <c r="OPQ24" s="11"/>
      <c r="OPR24" s="11"/>
      <c r="OPS24" s="11"/>
      <c r="OPT24" s="11"/>
      <c r="OPU24" s="11"/>
      <c r="OPV24" s="11"/>
      <c r="OPW24" s="11"/>
      <c r="OPX24" s="11"/>
      <c r="OPY24" s="11"/>
      <c r="OPZ24" s="11"/>
      <c r="OQA24" s="11"/>
      <c r="OQB24" s="11"/>
      <c r="OQC24" s="11"/>
      <c r="OQD24" s="11"/>
      <c r="OQE24" s="11"/>
      <c r="OQF24" s="11"/>
      <c r="OQG24" s="11"/>
      <c r="OQH24" s="11"/>
      <c r="OQI24" s="11"/>
      <c r="OQJ24" s="11"/>
      <c r="OQK24" s="11"/>
      <c r="OQL24" s="11"/>
      <c r="OQM24" s="11"/>
      <c r="OQN24" s="11"/>
      <c r="OQO24" s="11"/>
      <c r="OQP24" s="11"/>
      <c r="OQQ24" s="11"/>
      <c r="OQR24" s="11"/>
      <c r="OQS24" s="11"/>
      <c r="OQT24" s="11"/>
      <c r="OQU24" s="11"/>
      <c r="OQV24" s="11"/>
      <c r="OQW24" s="11"/>
      <c r="OQX24" s="11"/>
      <c r="OQY24" s="11"/>
      <c r="OQZ24" s="11"/>
      <c r="ORA24" s="11"/>
      <c r="ORB24" s="11"/>
      <c r="ORC24" s="11"/>
      <c r="ORD24" s="11"/>
      <c r="ORE24" s="11"/>
      <c r="ORF24" s="11"/>
      <c r="ORG24" s="11"/>
      <c r="ORH24" s="11"/>
      <c r="ORI24" s="11"/>
      <c r="ORJ24" s="11"/>
      <c r="ORK24" s="11"/>
      <c r="ORL24" s="11"/>
      <c r="ORM24" s="11"/>
      <c r="ORN24" s="11"/>
      <c r="ORO24" s="11"/>
      <c r="ORP24" s="11"/>
      <c r="ORQ24" s="11"/>
      <c r="ORR24" s="11"/>
      <c r="ORS24" s="11"/>
      <c r="ORT24" s="11"/>
      <c r="ORU24" s="11"/>
      <c r="ORV24" s="11"/>
      <c r="ORW24" s="11"/>
      <c r="ORX24" s="11"/>
      <c r="ORY24" s="11"/>
      <c r="ORZ24" s="11"/>
      <c r="OSA24" s="11"/>
      <c r="OSB24" s="11"/>
      <c r="OSC24" s="11"/>
      <c r="OSD24" s="11"/>
      <c r="OSE24" s="11"/>
      <c r="OSF24" s="11"/>
      <c r="OSG24" s="11"/>
      <c r="OSH24" s="11"/>
      <c r="OSI24" s="11"/>
      <c r="OSJ24" s="11"/>
      <c r="OSK24" s="11"/>
      <c r="OSL24" s="11"/>
      <c r="OSM24" s="11"/>
      <c r="OSN24" s="11"/>
      <c r="OSO24" s="11"/>
      <c r="OSP24" s="11"/>
      <c r="OSQ24" s="11"/>
      <c r="OSR24" s="11"/>
      <c r="OSS24" s="11"/>
      <c r="OST24" s="11"/>
      <c r="OSU24" s="11"/>
      <c r="OSV24" s="11"/>
      <c r="OSW24" s="11"/>
      <c r="OSX24" s="11"/>
      <c r="OSY24" s="11"/>
      <c r="OSZ24" s="11"/>
      <c r="OTA24" s="11"/>
      <c r="OTB24" s="11"/>
      <c r="OTC24" s="11"/>
      <c r="OTD24" s="11"/>
      <c r="OTE24" s="11"/>
      <c r="OTF24" s="11"/>
      <c r="OTG24" s="11"/>
      <c r="OTH24" s="11"/>
      <c r="OTI24" s="11"/>
      <c r="OTJ24" s="11"/>
      <c r="OTK24" s="11"/>
      <c r="OTL24" s="11"/>
      <c r="OTM24" s="11"/>
      <c r="OTN24" s="11"/>
      <c r="OTO24" s="11"/>
      <c r="OTP24" s="11"/>
      <c r="OTQ24" s="11"/>
      <c r="OTR24" s="11"/>
      <c r="OTS24" s="11"/>
      <c r="OTT24" s="11"/>
      <c r="OTU24" s="11"/>
      <c r="OTV24" s="11"/>
      <c r="OTW24" s="11"/>
      <c r="OTX24" s="11"/>
      <c r="OTY24" s="11"/>
      <c r="OTZ24" s="11"/>
      <c r="OUA24" s="11"/>
      <c r="OUB24" s="11"/>
      <c r="OUC24" s="11"/>
      <c r="OUD24" s="11"/>
      <c r="OUE24" s="11"/>
      <c r="OUF24" s="11"/>
      <c r="OUG24" s="11"/>
      <c r="OUH24" s="11"/>
      <c r="OUI24" s="11"/>
      <c r="OUJ24" s="11"/>
      <c r="OUK24" s="11"/>
      <c r="OUL24" s="11"/>
      <c r="OUM24" s="11"/>
      <c r="OUN24" s="11"/>
      <c r="OUO24" s="11"/>
      <c r="OUP24" s="11"/>
      <c r="OUQ24" s="11"/>
      <c r="OUR24" s="11"/>
      <c r="OUS24" s="11"/>
      <c r="OUT24" s="11"/>
      <c r="OUU24" s="11"/>
      <c r="OUV24" s="11"/>
      <c r="OUW24" s="11"/>
      <c r="OUX24" s="11"/>
      <c r="OUY24" s="11"/>
      <c r="OUZ24" s="11"/>
      <c r="OVA24" s="11"/>
      <c r="OVB24" s="11"/>
      <c r="OVC24" s="11"/>
      <c r="OVD24" s="11"/>
      <c r="OVE24" s="11"/>
      <c r="OVF24" s="11"/>
      <c r="OVG24" s="11"/>
      <c r="OVH24" s="11"/>
      <c r="OVI24" s="11"/>
      <c r="OVJ24" s="11"/>
      <c r="OVK24" s="11"/>
      <c r="OVL24" s="11"/>
      <c r="OVM24" s="11"/>
      <c r="OVN24" s="11"/>
      <c r="OVO24" s="11"/>
      <c r="OVP24" s="11"/>
      <c r="OVQ24" s="11"/>
      <c r="OVR24" s="11"/>
      <c r="OVS24" s="11"/>
      <c r="OVT24" s="11"/>
      <c r="OVU24" s="11"/>
      <c r="OVV24" s="11"/>
      <c r="OVW24" s="11"/>
      <c r="OVX24" s="11"/>
      <c r="OVY24" s="11"/>
      <c r="OVZ24" s="11"/>
      <c r="OWA24" s="11"/>
      <c r="OWB24" s="11"/>
      <c r="OWC24" s="11"/>
      <c r="OWD24" s="11"/>
      <c r="OWE24" s="11"/>
      <c r="OWF24" s="11"/>
      <c r="OWG24" s="11"/>
      <c r="OWH24" s="11"/>
      <c r="OWI24" s="11"/>
      <c r="OWJ24" s="11"/>
      <c r="OWK24" s="11"/>
      <c r="OWL24" s="11"/>
      <c r="OWM24" s="11"/>
      <c r="OWN24" s="11"/>
      <c r="OWO24" s="11"/>
      <c r="OWP24" s="11"/>
      <c r="OWQ24" s="11"/>
      <c r="OWR24" s="11"/>
      <c r="OWS24" s="11"/>
      <c r="OWT24" s="11"/>
      <c r="OWU24" s="11"/>
      <c r="OWV24" s="11"/>
      <c r="OWW24" s="11"/>
      <c r="OWX24" s="11"/>
      <c r="OWY24" s="11"/>
      <c r="OWZ24" s="11"/>
      <c r="OXA24" s="11"/>
      <c r="OXB24" s="11"/>
      <c r="OXC24" s="11"/>
      <c r="OXD24" s="11"/>
      <c r="OXE24" s="11"/>
      <c r="OXF24" s="11"/>
      <c r="OXG24" s="11"/>
      <c r="OXH24" s="11"/>
      <c r="OXI24" s="11"/>
      <c r="OXJ24" s="11"/>
      <c r="OXK24" s="11"/>
      <c r="OXL24" s="11"/>
      <c r="OXM24" s="11"/>
      <c r="OXN24" s="11"/>
      <c r="OXO24" s="11"/>
      <c r="OXP24" s="11"/>
      <c r="OXQ24" s="11"/>
      <c r="OXR24" s="11"/>
      <c r="OXS24" s="11"/>
      <c r="OXT24" s="11"/>
      <c r="OXU24" s="11"/>
      <c r="OXV24" s="11"/>
      <c r="OXW24" s="11"/>
      <c r="OXX24" s="11"/>
      <c r="OXY24" s="11"/>
      <c r="OXZ24" s="11"/>
      <c r="OYA24" s="11"/>
      <c r="OYB24" s="11"/>
      <c r="OYC24" s="11"/>
      <c r="OYD24" s="11"/>
      <c r="OYE24" s="11"/>
      <c r="OYF24" s="11"/>
      <c r="OYG24" s="11"/>
      <c r="OYH24" s="11"/>
      <c r="OYI24" s="11"/>
      <c r="OYJ24" s="11"/>
      <c r="OYK24" s="11"/>
      <c r="OYL24" s="11"/>
      <c r="OYM24" s="11"/>
      <c r="OYN24" s="11"/>
      <c r="OYO24" s="11"/>
      <c r="OYP24" s="11"/>
      <c r="OYQ24" s="11"/>
      <c r="OYR24" s="11"/>
      <c r="OYS24" s="11"/>
      <c r="OYT24" s="11"/>
      <c r="OYU24" s="11"/>
      <c r="OYV24" s="11"/>
      <c r="OYW24" s="11"/>
      <c r="OYX24" s="11"/>
      <c r="OYY24" s="11"/>
      <c r="OYZ24" s="11"/>
      <c r="OZA24" s="11"/>
      <c r="OZB24" s="11"/>
      <c r="OZC24" s="11"/>
      <c r="OZD24" s="11"/>
      <c r="OZE24" s="11"/>
      <c r="OZF24" s="11"/>
      <c r="OZG24" s="11"/>
      <c r="OZH24" s="11"/>
      <c r="OZI24" s="11"/>
      <c r="OZJ24" s="11"/>
      <c r="OZK24" s="11"/>
      <c r="OZL24" s="11"/>
      <c r="OZM24" s="11"/>
      <c r="OZN24" s="11"/>
      <c r="OZO24" s="11"/>
      <c r="OZP24" s="11"/>
      <c r="OZQ24" s="11"/>
      <c r="OZR24" s="11"/>
      <c r="OZS24" s="11"/>
      <c r="OZT24" s="11"/>
      <c r="OZU24" s="11"/>
      <c r="OZV24" s="11"/>
      <c r="OZW24" s="11"/>
      <c r="OZX24" s="11"/>
      <c r="OZY24" s="11"/>
      <c r="OZZ24" s="11"/>
      <c r="PAA24" s="11"/>
      <c r="PAB24" s="11"/>
      <c r="PAC24" s="11"/>
      <c r="PAD24" s="11"/>
      <c r="PAE24" s="11"/>
      <c r="PAF24" s="11"/>
      <c r="PAG24" s="11"/>
      <c r="PAH24" s="11"/>
      <c r="PAI24" s="11"/>
      <c r="PAJ24" s="11"/>
      <c r="PAK24" s="11"/>
      <c r="PAL24" s="11"/>
      <c r="PAM24" s="11"/>
      <c r="PAN24" s="11"/>
      <c r="PAO24" s="11"/>
      <c r="PAP24" s="11"/>
      <c r="PAQ24" s="11"/>
      <c r="PAR24" s="11"/>
      <c r="PAS24" s="11"/>
      <c r="PAT24" s="11"/>
      <c r="PAU24" s="11"/>
      <c r="PAV24" s="11"/>
      <c r="PAW24" s="11"/>
      <c r="PAX24" s="11"/>
      <c r="PAY24" s="11"/>
      <c r="PAZ24" s="11"/>
      <c r="PBA24" s="11"/>
      <c r="PBB24" s="11"/>
      <c r="PBC24" s="11"/>
      <c r="PBD24" s="11"/>
      <c r="PBE24" s="11"/>
      <c r="PBF24" s="11"/>
      <c r="PBG24" s="11"/>
      <c r="PBH24" s="11"/>
      <c r="PBI24" s="11"/>
      <c r="PBJ24" s="11"/>
      <c r="PBK24" s="11"/>
      <c r="PBL24" s="11"/>
      <c r="PBM24" s="11"/>
      <c r="PBN24" s="11"/>
      <c r="PBO24" s="11"/>
      <c r="PBP24" s="11"/>
      <c r="PBQ24" s="11"/>
      <c r="PBR24" s="11"/>
      <c r="PBS24" s="11"/>
      <c r="PBT24" s="11"/>
      <c r="PBU24" s="11"/>
      <c r="PBV24" s="11"/>
      <c r="PBW24" s="11"/>
      <c r="PBX24" s="11"/>
      <c r="PBY24" s="11"/>
      <c r="PBZ24" s="11"/>
      <c r="PCA24" s="11"/>
      <c r="PCB24" s="11"/>
      <c r="PCC24" s="11"/>
      <c r="PCD24" s="11"/>
      <c r="PCE24" s="11"/>
      <c r="PCF24" s="11"/>
      <c r="PCG24" s="11"/>
      <c r="PCH24" s="11"/>
      <c r="PCI24" s="11"/>
      <c r="PCJ24" s="11"/>
      <c r="PCK24" s="11"/>
      <c r="PCL24" s="11"/>
      <c r="PCM24" s="11"/>
      <c r="PCN24" s="11"/>
      <c r="PCO24" s="11"/>
      <c r="PCP24" s="11"/>
      <c r="PCQ24" s="11"/>
      <c r="PCR24" s="11"/>
      <c r="PCS24" s="11"/>
      <c r="PCT24" s="11"/>
      <c r="PCU24" s="11"/>
      <c r="PCV24" s="11"/>
      <c r="PCW24" s="11"/>
      <c r="PCX24" s="11"/>
      <c r="PCY24" s="11"/>
      <c r="PCZ24" s="11"/>
      <c r="PDA24" s="11"/>
      <c r="PDB24" s="11"/>
      <c r="PDC24" s="11"/>
      <c r="PDD24" s="11"/>
      <c r="PDE24" s="11"/>
      <c r="PDF24" s="11"/>
      <c r="PDG24" s="11"/>
      <c r="PDH24" s="11"/>
      <c r="PDI24" s="11"/>
      <c r="PDJ24" s="11"/>
      <c r="PDK24" s="11"/>
      <c r="PDL24" s="11"/>
      <c r="PDM24" s="11"/>
      <c r="PDN24" s="11"/>
      <c r="PDO24" s="11"/>
      <c r="PDP24" s="11"/>
      <c r="PDQ24" s="11"/>
      <c r="PDR24" s="11"/>
      <c r="PDS24" s="11"/>
      <c r="PDT24" s="11"/>
      <c r="PDU24" s="11"/>
      <c r="PDV24" s="11"/>
      <c r="PDW24" s="11"/>
      <c r="PDX24" s="11"/>
      <c r="PDY24" s="11"/>
      <c r="PDZ24" s="11"/>
      <c r="PEA24" s="11"/>
      <c r="PEB24" s="11"/>
      <c r="PEC24" s="11"/>
      <c r="PED24" s="11"/>
      <c r="PEE24" s="11"/>
      <c r="PEF24" s="11"/>
      <c r="PEG24" s="11"/>
      <c r="PEH24" s="11"/>
      <c r="PEI24" s="11"/>
      <c r="PEJ24" s="11"/>
      <c r="PEK24" s="11"/>
      <c r="PEL24" s="11"/>
      <c r="PEM24" s="11"/>
      <c r="PEN24" s="11"/>
      <c r="PEO24" s="11"/>
      <c r="PEP24" s="11"/>
      <c r="PEQ24" s="11"/>
      <c r="PER24" s="11"/>
      <c r="PES24" s="11"/>
      <c r="PET24" s="11"/>
      <c r="PEU24" s="11"/>
      <c r="PEV24" s="11"/>
      <c r="PEW24" s="11"/>
      <c r="PEX24" s="11"/>
      <c r="PEY24" s="11"/>
      <c r="PEZ24" s="11"/>
      <c r="PFA24" s="11"/>
      <c r="PFB24" s="11"/>
      <c r="PFC24" s="11"/>
      <c r="PFD24" s="11"/>
      <c r="PFE24" s="11"/>
      <c r="PFF24" s="11"/>
      <c r="PFG24" s="11"/>
      <c r="PFH24" s="11"/>
      <c r="PFI24" s="11"/>
      <c r="PFJ24" s="11"/>
      <c r="PFK24" s="11"/>
      <c r="PFL24" s="11"/>
      <c r="PFM24" s="11"/>
      <c r="PFN24" s="11"/>
      <c r="PFO24" s="11"/>
      <c r="PFP24" s="11"/>
      <c r="PFQ24" s="11"/>
      <c r="PFR24" s="11"/>
      <c r="PFS24" s="11"/>
      <c r="PFT24" s="11"/>
      <c r="PFU24" s="11"/>
      <c r="PFV24" s="11"/>
      <c r="PFW24" s="11"/>
      <c r="PFX24" s="11"/>
      <c r="PFY24" s="11"/>
      <c r="PFZ24" s="11"/>
      <c r="PGA24" s="11"/>
      <c r="PGB24" s="11"/>
      <c r="PGC24" s="11"/>
      <c r="PGD24" s="11"/>
      <c r="PGE24" s="11"/>
      <c r="PGF24" s="11"/>
      <c r="PGG24" s="11"/>
      <c r="PGH24" s="11"/>
      <c r="PGI24" s="11"/>
      <c r="PGJ24" s="11"/>
      <c r="PGK24" s="11"/>
      <c r="PGL24" s="11"/>
      <c r="PGM24" s="11"/>
      <c r="PGN24" s="11"/>
      <c r="PGO24" s="11"/>
      <c r="PGP24" s="11"/>
      <c r="PGQ24" s="11"/>
      <c r="PGR24" s="11"/>
      <c r="PGS24" s="11"/>
      <c r="PGT24" s="11"/>
      <c r="PGU24" s="11"/>
      <c r="PGV24" s="11"/>
      <c r="PGW24" s="11"/>
      <c r="PGX24" s="11"/>
      <c r="PGY24" s="11"/>
      <c r="PGZ24" s="11"/>
      <c r="PHA24" s="11"/>
      <c r="PHB24" s="11"/>
      <c r="PHC24" s="11"/>
      <c r="PHD24" s="11"/>
      <c r="PHE24" s="11"/>
      <c r="PHF24" s="11"/>
      <c r="PHG24" s="11"/>
      <c r="PHH24" s="11"/>
      <c r="PHI24" s="11"/>
      <c r="PHJ24" s="11"/>
      <c r="PHK24" s="11"/>
      <c r="PHL24" s="11"/>
      <c r="PHM24" s="11"/>
      <c r="PHN24" s="11"/>
      <c r="PHO24" s="11"/>
      <c r="PHP24" s="11"/>
      <c r="PHQ24" s="11"/>
      <c r="PHR24" s="11"/>
      <c r="PHS24" s="11"/>
      <c r="PHT24" s="11"/>
      <c r="PHU24" s="11"/>
      <c r="PHV24" s="11"/>
      <c r="PHW24" s="11"/>
      <c r="PHX24" s="11"/>
      <c r="PHY24" s="11"/>
      <c r="PHZ24" s="11"/>
      <c r="PIA24" s="11"/>
      <c r="PIB24" s="11"/>
      <c r="PIC24" s="11"/>
      <c r="PID24" s="11"/>
      <c r="PIE24" s="11"/>
      <c r="PIF24" s="11"/>
      <c r="PIG24" s="11"/>
      <c r="PIH24" s="11"/>
      <c r="PII24" s="11"/>
      <c r="PIJ24" s="11"/>
      <c r="PIK24" s="11"/>
      <c r="PIL24" s="11"/>
      <c r="PIM24" s="11"/>
      <c r="PIN24" s="11"/>
      <c r="PIO24" s="11"/>
      <c r="PIP24" s="11"/>
      <c r="PIQ24" s="11"/>
      <c r="PIR24" s="11"/>
      <c r="PIS24" s="11"/>
      <c r="PIT24" s="11"/>
      <c r="PIU24" s="11"/>
      <c r="PIV24" s="11"/>
      <c r="PIW24" s="11"/>
      <c r="PIX24" s="11"/>
      <c r="PIY24" s="11"/>
      <c r="PIZ24" s="11"/>
      <c r="PJA24" s="11"/>
      <c r="PJB24" s="11"/>
      <c r="PJC24" s="11"/>
      <c r="PJD24" s="11"/>
      <c r="PJE24" s="11"/>
      <c r="PJF24" s="11"/>
      <c r="PJG24" s="11"/>
      <c r="PJH24" s="11"/>
      <c r="PJI24" s="11"/>
      <c r="PJJ24" s="11"/>
      <c r="PJK24" s="11"/>
      <c r="PJL24" s="11"/>
      <c r="PJM24" s="11"/>
      <c r="PJN24" s="11"/>
      <c r="PJO24" s="11"/>
      <c r="PJP24" s="11"/>
      <c r="PJQ24" s="11"/>
      <c r="PJR24" s="11"/>
      <c r="PJS24" s="11"/>
      <c r="PJT24" s="11"/>
      <c r="PJU24" s="11"/>
      <c r="PJV24" s="11"/>
      <c r="PJW24" s="11"/>
      <c r="PJX24" s="11"/>
      <c r="PJY24" s="11"/>
      <c r="PJZ24" s="11"/>
      <c r="PKA24" s="11"/>
      <c r="PKB24" s="11"/>
      <c r="PKC24" s="11"/>
      <c r="PKD24" s="11"/>
      <c r="PKE24" s="11"/>
      <c r="PKF24" s="11"/>
      <c r="PKG24" s="11"/>
      <c r="PKH24" s="11"/>
      <c r="PKI24" s="11"/>
      <c r="PKJ24" s="11"/>
      <c r="PKK24" s="11"/>
      <c r="PKL24" s="11"/>
      <c r="PKM24" s="11"/>
      <c r="PKN24" s="11"/>
      <c r="PKO24" s="11"/>
      <c r="PKP24" s="11"/>
      <c r="PKQ24" s="11"/>
      <c r="PKR24" s="11"/>
      <c r="PKS24" s="11"/>
      <c r="PKT24" s="11"/>
      <c r="PKU24" s="11"/>
      <c r="PKV24" s="11"/>
      <c r="PKW24" s="11"/>
      <c r="PKX24" s="11"/>
      <c r="PKY24" s="11"/>
      <c r="PKZ24" s="11"/>
      <c r="PLA24" s="11"/>
      <c r="PLB24" s="11"/>
      <c r="PLC24" s="11"/>
      <c r="PLD24" s="11"/>
      <c r="PLE24" s="11"/>
      <c r="PLF24" s="11"/>
      <c r="PLG24" s="11"/>
      <c r="PLH24" s="11"/>
      <c r="PLI24" s="11"/>
      <c r="PLJ24" s="11"/>
      <c r="PLK24" s="11"/>
      <c r="PLL24" s="11"/>
      <c r="PLM24" s="11"/>
      <c r="PLN24" s="11"/>
      <c r="PLO24" s="11"/>
      <c r="PLP24" s="11"/>
      <c r="PLQ24" s="11"/>
      <c r="PLR24" s="11"/>
      <c r="PLS24" s="11"/>
      <c r="PLT24" s="11"/>
      <c r="PLU24" s="11"/>
      <c r="PLV24" s="11"/>
      <c r="PLW24" s="11"/>
      <c r="PLX24" s="11"/>
      <c r="PLY24" s="11"/>
      <c r="PLZ24" s="11"/>
      <c r="PMA24" s="11"/>
      <c r="PMB24" s="11"/>
      <c r="PMC24" s="11"/>
      <c r="PMD24" s="11"/>
      <c r="PME24" s="11"/>
      <c r="PMF24" s="11"/>
      <c r="PMG24" s="11"/>
      <c r="PMH24" s="11"/>
      <c r="PMI24" s="11"/>
      <c r="PMJ24" s="11"/>
      <c r="PMK24" s="11"/>
      <c r="PML24" s="11"/>
      <c r="PMM24" s="11"/>
      <c r="PMN24" s="11"/>
      <c r="PMO24" s="11"/>
      <c r="PMP24" s="11"/>
      <c r="PMQ24" s="11"/>
      <c r="PMR24" s="11"/>
      <c r="PMS24" s="11"/>
      <c r="PMT24" s="11"/>
      <c r="PMU24" s="11"/>
      <c r="PMV24" s="11"/>
      <c r="PMW24" s="11"/>
      <c r="PMX24" s="11"/>
      <c r="PMY24" s="11"/>
      <c r="PMZ24" s="11"/>
      <c r="PNA24" s="11"/>
      <c r="PNB24" s="11"/>
      <c r="PNC24" s="11"/>
      <c r="PND24" s="11"/>
      <c r="PNE24" s="11"/>
      <c r="PNF24" s="11"/>
      <c r="PNG24" s="11"/>
      <c r="PNH24" s="11"/>
      <c r="PNI24" s="11"/>
      <c r="PNJ24" s="11"/>
      <c r="PNK24" s="11"/>
      <c r="PNL24" s="11"/>
      <c r="PNM24" s="11"/>
      <c r="PNN24" s="11"/>
      <c r="PNO24" s="11"/>
      <c r="PNP24" s="11"/>
      <c r="PNQ24" s="11"/>
      <c r="PNR24" s="11"/>
      <c r="PNS24" s="11"/>
      <c r="PNT24" s="11"/>
      <c r="PNU24" s="11"/>
      <c r="PNV24" s="11"/>
      <c r="PNW24" s="11"/>
      <c r="PNX24" s="11"/>
      <c r="PNY24" s="11"/>
      <c r="PNZ24" s="11"/>
      <c r="POA24" s="11"/>
      <c r="POB24" s="11"/>
      <c r="POC24" s="11"/>
      <c r="POD24" s="11"/>
      <c r="POE24" s="11"/>
      <c r="POF24" s="11"/>
      <c r="POG24" s="11"/>
      <c r="POH24" s="11"/>
      <c r="POI24" s="11"/>
      <c r="POJ24" s="11"/>
      <c r="POK24" s="11"/>
      <c r="POL24" s="11"/>
      <c r="POM24" s="11"/>
      <c r="PON24" s="11"/>
      <c r="POO24" s="11"/>
      <c r="POP24" s="11"/>
      <c r="POQ24" s="11"/>
      <c r="POR24" s="11"/>
      <c r="POS24" s="11"/>
      <c r="POT24" s="11"/>
      <c r="POU24" s="11"/>
      <c r="POV24" s="11"/>
      <c r="POW24" s="11"/>
      <c r="POX24" s="11"/>
      <c r="POY24" s="11"/>
      <c r="POZ24" s="11"/>
      <c r="PPA24" s="11"/>
      <c r="PPB24" s="11"/>
      <c r="PPC24" s="11"/>
      <c r="PPD24" s="11"/>
      <c r="PPE24" s="11"/>
      <c r="PPF24" s="11"/>
      <c r="PPG24" s="11"/>
      <c r="PPH24" s="11"/>
      <c r="PPI24" s="11"/>
      <c r="PPJ24" s="11"/>
      <c r="PPK24" s="11"/>
      <c r="PPL24" s="11"/>
      <c r="PPM24" s="11"/>
      <c r="PPN24" s="11"/>
      <c r="PPO24" s="11"/>
      <c r="PPP24" s="11"/>
      <c r="PPQ24" s="11"/>
      <c r="PPR24" s="11"/>
      <c r="PPS24" s="11"/>
      <c r="PPT24" s="11"/>
      <c r="PPU24" s="11"/>
      <c r="PPV24" s="11"/>
      <c r="PPW24" s="11"/>
      <c r="PPX24" s="11"/>
      <c r="PPY24" s="11"/>
      <c r="PPZ24" s="11"/>
      <c r="PQA24" s="11"/>
      <c r="PQB24" s="11"/>
      <c r="PQC24" s="11"/>
      <c r="PQD24" s="11"/>
      <c r="PQE24" s="11"/>
      <c r="PQF24" s="11"/>
      <c r="PQG24" s="11"/>
      <c r="PQH24" s="11"/>
      <c r="PQI24" s="11"/>
      <c r="PQJ24" s="11"/>
      <c r="PQK24" s="11"/>
      <c r="PQL24" s="11"/>
      <c r="PQM24" s="11"/>
      <c r="PQN24" s="11"/>
      <c r="PQO24" s="11"/>
      <c r="PQP24" s="11"/>
      <c r="PQQ24" s="11"/>
      <c r="PQR24" s="11"/>
      <c r="PQS24" s="11"/>
      <c r="PQT24" s="11"/>
      <c r="PQU24" s="11"/>
      <c r="PQV24" s="11"/>
      <c r="PQW24" s="11"/>
      <c r="PQX24" s="11"/>
      <c r="PQY24" s="11"/>
      <c r="PQZ24" s="11"/>
      <c r="PRA24" s="11"/>
      <c r="PRB24" s="11"/>
      <c r="PRC24" s="11"/>
      <c r="PRD24" s="11"/>
      <c r="PRE24" s="11"/>
      <c r="PRF24" s="11"/>
      <c r="PRG24" s="11"/>
      <c r="PRH24" s="11"/>
      <c r="PRI24" s="11"/>
      <c r="PRJ24" s="11"/>
      <c r="PRK24" s="11"/>
      <c r="PRL24" s="11"/>
      <c r="PRM24" s="11"/>
      <c r="PRN24" s="11"/>
      <c r="PRO24" s="11"/>
      <c r="PRP24" s="11"/>
      <c r="PRQ24" s="11"/>
      <c r="PRR24" s="11"/>
      <c r="PRS24" s="11"/>
      <c r="PRT24" s="11"/>
      <c r="PRU24" s="11"/>
      <c r="PRV24" s="11"/>
      <c r="PRW24" s="11"/>
      <c r="PRX24" s="11"/>
      <c r="PRY24" s="11"/>
      <c r="PRZ24" s="11"/>
      <c r="PSA24" s="11"/>
      <c r="PSB24" s="11"/>
      <c r="PSC24" s="11"/>
      <c r="PSD24" s="11"/>
      <c r="PSE24" s="11"/>
      <c r="PSF24" s="11"/>
      <c r="PSG24" s="11"/>
      <c r="PSH24" s="11"/>
      <c r="PSI24" s="11"/>
      <c r="PSJ24" s="11"/>
      <c r="PSK24" s="11"/>
      <c r="PSL24" s="11"/>
      <c r="PSM24" s="11"/>
      <c r="PSN24" s="11"/>
      <c r="PSO24" s="11"/>
      <c r="PSP24" s="11"/>
      <c r="PSQ24" s="11"/>
      <c r="PSR24" s="11"/>
      <c r="PSS24" s="11"/>
      <c r="PST24" s="11"/>
      <c r="PSU24" s="11"/>
      <c r="PSV24" s="11"/>
      <c r="PSW24" s="11"/>
      <c r="PSX24" s="11"/>
      <c r="PSY24" s="11"/>
      <c r="PSZ24" s="11"/>
      <c r="PTA24" s="11"/>
      <c r="PTB24" s="11"/>
      <c r="PTC24" s="11"/>
      <c r="PTD24" s="11"/>
      <c r="PTE24" s="11"/>
      <c r="PTF24" s="11"/>
      <c r="PTG24" s="11"/>
      <c r="PTH24" s="11"/>
      <c r="PTI24" s="11"/>
      <c r="PTJ24" s="11"/>
      <c r="PTK24" s="11"/>
      <c r="PTL24" s="11"/>
      <c r="PTM24" s="11"/>
      <c r="PTN24" s="11"/>
      <c r="PTO24" s="11"/>
      <c r="PTP24" s="11"/>
      <c r="PTQ24" s="11"/>
      <c r="PTR24" s="11"/>
      <c r="PTS24" s="11"/>
      <c r="PTT24" s="11"/>
      <c r="PTU24" s="11"/>
      <c r="PTV24" s="11"/>
      <c r="PTW24" s="11"/>
      <c r="PTX24" s="11"/>
      <c r="PTY24" s="11"/>
      <c r="PTZ24" s="11"/>
      <c r="PUA24" s="11"/>
      <c r="PUB24" s="11"/>
      <c r="PUC24" s="11"/>
      <c r="PUD24" s="11"/>
      <c r="PUE24" s="11"/>
      <c r="PUF24" s="11"/>
      <c r="PUG24" s="11"/>
      <c r="PUH24" s="11"/>
      <c r="PUI24" s="11"/>
      <c r="PUJ24" s="11"/>
      <c r="PUK24" s="11"/>
      <c r="PUL24" s="11"/>
      <c r="PUM24" s="11"/>
      <c r="PUN24" s="11"/>
      <c r="PUO24" s="11"/>
      <c r="PUP24" s="11"/>
      <c r="PUQ24" s="11"/>
      <c r="PUR24" s="11"/>
      <c r="PUS24" s="11"/>
      <c r="PUT24" s="11"/>
      <c r="PUU24" s="11"/>
      <c r="PUV24" s="11"/>
      <c r="PUW24" s="11"/>
      <c r="PUX24" s="11"/>
      <c r="PUY24" s="11"/>
      <c r="PUZ24" s="11"/>
      <c r="PVA24" s="11"/>
      <c r="PVB24" s="11"/>
      <c r="PVC24" s="11"/>
      <c r="PVD24" s="11"/>
      <c r="PVE24" s="11"/>
      <c r="PVF24" s="11"/>
      <c r="PVG24" s="11"/>
      <c r="PVH24" s="11"/>
      <c r="PVI24" s="11"/>
      <c r="PVJ24" s="11"/>
      <c r="PVK24" s="11"/>
      <c r="PVL24" s="11"/>
      <c r="PVM24" s="11"/>
      <c r="PVN24" s="11"/>
      <c r="PVO24" s="11"/>
      <c r="PVP24" s="11"/>
      <c r="PVQ24" s="11"/>
      <c r="PVR24" s="11"/>
      <c r="PVS24" s="11"/>
      <c r="PVT24" s="11"/>
      <c r="PVU24" s="11"/>
      <c r="PVV24" s="11"/>
      <c r="PVW24" s="11"/>
      <c r="PVX24" s="11"/>
      <c r="PVY24" s="11"/>
      <c r="PVZ24" s="11"/>
      <c r="PWA24" s="11"/>
      <c r="PWB24" s="11"/>
      <c r="PWC24" s="11"/>
      <c r="PWD24" s="11"/>
      <c r="PWE24" s="11"/>
      <c r="PWF24" s="11"/>
      <c r="PWG24" s="11"/>
      <c r="PWH24" s="11"/>
      <c r="PWI24" s="11"/>
      <c r="PWJ24" s="11"/>
      <c r="PWK24" s="11"/>
      <c r="PWL24" s="11"/>
      <c r="PWM24" s="11"/>
      <c r="PWN24" s="11"/>
      <c r="PWO24" s="11"/>
      <c r="PWP24" s="11"/>
      <c r="PWQ24" s="11"/>
      <c r="PWR24" s="11"/>
      <c r="PWS24" s="11"/>
      <c r="PWT24" s="11"/>
      <c r="PWU24" s="11"/>
      <c r="PWV24" s="11"/>
      <c r="PWW24" s="11"/>
      <c r="PWX24" s="11"/>
      <c r="PWY24" s="11"/>
      <c r="PWZ24" s="11"/>
      <c r="PXA24" s="11"/>
      <c r="PXB24" s="11"/>
      <c r="PXC24" s="11"/>
      <c r="PXD24" s="11"/>
      <c r="PXE24" s="11"/>
      <c r="PXF24" s="11"/>
      <c r="PXG24" s="11"/>
      <c r="PXH24" s="11"/>
      <c r="PXI24" s="11"/>
      <c r="PXJ24" s="11"/>
      <c r="PXK24" s="11"/>
      <c r="PXL24" s="11"/>
      <c r="PXM24" s="11"/>
      <c r="PXN24" s="11"/>
      <c r="PXO24" s="11"/>
      <c r="PXP24" s="11"/>
      <c r="PXQ24" s="11"/>
      <c r="PXR24" s="11"/>
      <c r="PXS24" s="11"/>
      <c r="PXT24" s="11"/>
      <c r="PXU24" s="11"/>
      <c r="PXV24" s="11"/>
      <c r="PXW24" s="11"/>
      <c r="PXX24" s="11"/>
      <c r="PXY24" s="11"/>
      <c r="PXZ24" s="11"/>
      <c r="PYA24" s="11"/>
      <c r="PYB24" s="11"/>
      <c r="PYC24" s="11"/>
      <c r="PYD24" s="11"/>
      <c r="PYE24" s="11"/>
      <c r="PYF24" s="11"/>
      <c r="PYG24" s="11"/>
      <c r="PYH24" s="11"/>
      <c r="PYI24" s="11"/>
      <c r="PYJ24" s="11"/>
      <c r="PYK24" s="11"/>
      <c r="PYL24" s="11"/>
      <c r="PYM24" s="11"/>
      <c r="PYN24" s="11"/>
      <c r="PYO24" s="11"/>
      <c r="PYP24" s="11"/>
      <c r="PYQ24" s="11"/>
      <c r="PYR24" s="11"/>
      <c r="PYS24" s="11"/>
      <c r="PYT24" s="11"/>
      <c r="PYU24" s="11"/>
      <c r="PYV24" s="11"/>
      <c r="PYW24" s="11"/>
      <c r="PYX24" s="11"/>
      <c r="PYY24" s="11"/>
      <c r="PYZ24" s="11"/>
      <c r="PZA24" s="11"/>
      <c r="PZB24" s="11"/>
      <c r="PZC24" s="11"/>
      <c r="PZD24" s="11"/>
      <c r="PZE24" s="11"/>
      <c r="PZF24" s="11"/>
      <c r="PZG24" s="11"/>
      <c r="PZH24" s="11"/>
      <c r="PZI24" s="11"/>
      <c r="PZJ24" s="11"/>
      <c r="PZK24" s="11"/>
      <c r="PZL24" s="11"/>
      <c r="PZM24" s="11"/>
      <c r="PZN24" s="11"/>
      <c r="PZO24" s="11"/>
      <c r="PZP24" s="11"/>
      <c r="PZQ24" s="11"/>
      <c r="PZR24" s="11"/>
      <c r="PZS24" s="11"/>
      <c r="PZT24" s="11"/>
      <c r="PZU24" s="11"/>
      <c r="PZV24" s="11"/>
      <c r="PZW24" s="11"/>
      <c r="PZX24" s="11"/>
      <c r="PZY24" s="11"/>
      <c r="PZZ24" s="11"/>
      <c r="QAA24" s="11"/>
      <c r="QAB24" s="11"/>
      <c r="QAC24" s="11"/>
      <c r="QAD24" s="11"/>
      <c r="QAE24" s="11"/>
      <c r="QAF24" s="11"/>
      <c r="QAG24" s="11"/>
      <c r="QAH24" s="11"/>
      <c r="QAI24" s="11"/>
      <c r="QAJ24" s="11"/>
      <c r="QAK24" s="11"/>
      <c r="QAL24" s="11"/>
      <c r="QAM24" s="11"/>
      <c r="QAN24" s="11"/>
      <c r="QAO24" s="11"/>
      <c r="QAP24" s="11"/>
      <c r="QAQ24" s="11"/>
      <c r="QAR24" s="11"/>
      <c r="QAS24" s="11"/>
      <c r="QAT24" s="11"/>
      <c r="QAU24" s="11"/>
      <c r="QAV24" s="11"/>
      <c r="QAW24" s="11"/>
      <c r="QAX24" s="11"/>
      <c r="QAY24" s="11"/>
      <c r="QAZ24" s="11"/>
      <c r="QBA24" s="11"/>
      <c r="QBB24" s="11"/>
      <c r="QBC24" s="11"/>
      <c r="QBD24" s="11"/>
      <c r="QBE24" s="11"/>
      <c r="QBF24" s="11"/>
      <c r="QBG24" s="11"/>
      <c r="QBH24" s="11"/>
      <c r="QBI24" s="11"/>
      <c r="QBJ24" s="11"/>
      <c r="QBK24" s="11"/>
      <c r="QBL24" s="11"/>
      <c r="QBM24" s="11"/>
      <c r="QBN24" s="11"/>
      <c r="QBO24" s="11"/>
      <c r="QBP24" s="11"/>
      <c r="QBQ24" s="11"/>
      <c r="QBR24" s="11"/>
      <c r="QBS24" s="11"/>
      <c r="QBT24" s="11"/>
      <c r="QBU24" s="11"/>
      <c r="QBV24" s="11"/>
      <c r="QBW24" s="11"/>
      <c r="QBX24" s="11"/>
      <c r="QBY24" s="11"/>
      <c r="QBZ24" s="11"/>
      <c r="QCA24" s="11"/>
      <c r="QCB24" s="11"/>
      <c r="QCC24" s="11"/>
      <c r="QCD24" s="11"/>
      <c r="QCE24" s="11"/>
      <c r="QCF24" s="11"/>
      <c r="QCG24" s="11"/>
      <c r="QCH24" s="11"/>
      <c r="QCI24" s="11"/>
      <c r="QCJ24" s="11"/>
      <c r="QCK24" s="11"/>
      <c r="QCL24" s="11"/>
      <c r="QCM24" s="11"/>
      <c r="QCN24" s="11"/>
      <c r="QCO24" s="11"/>
      <c r="QCP24" s="11"/>
      <c r="QCQ24" s="11"/>
      <c r="QCR24" s="11"/>
      <c r="QCS24" s="11"/>
      <c r="QCT24" s="11"/>
      <c r="QCU24" s="11"/>
      <c r="QCV24" s="11"/>
      <c r="QCW24" s="11"/>
      <c r="QCX24" s="11"/>
      <c r="QCY24" s="11"/>
      <c r="QCZ24" s="11"/>
      <c r="QDA24" s="11"/>
      <c r="QDB24" s="11"/>
      <c r="QDC24" s="11"/>
      <c r="QDD24" s="11"/>
      <c r="QDE24" s="11"/>
      <c r="QDF24" s="11"/>
      <c r="QDG24" s="11"/>
      <c r="QDH24" s="11"/>
      <c r="QDI24" s="11"/>
      <c r="QDJ24" s="11"/>
      <c r="QDK24" s="11"/>
      <c r="QDL24" s="11"/>
      <c r="QDM24" s="11"/>
      <c r="QDN24" s="11"/>
      <c r="QDO24" s="11"/>
      <c r="QDP24" s="11"/>
      <c r="QDQ24" s="11"/>
      <c r="QDR24" s="11"/>
      <c r="QDS24" s="11"/>
      <c r="QDT24" s="11"/>
      <c r="QDU24" s="11"/>
      <c r="QDV24" s="11"/>
      <c r="QDW24" s="11"/>
      <c r="QDX24" s="11"/>
      <c r="QDY24" s="11"/>
      <c r="QDZ24" s="11"/>
      <c r="QEA24" s="11"/>
      <c r="QEB24" s="11"/>
      <c r="QEC24" s="11"/>
      <c r="QED24" s="11"/>
      <c r="QEE24" s="11"/>
      <c r="QEF24" s="11"/>
      <c r="QEG24" s="11"/>
      <c r="QEH24" s="11"/>
      <c r="QEI24" s="11"/>
      <c r="QEJ24" s="11"/>
      <c r="QEK24" s="11"/>
      <c r="QEL24" s="11"/>
      <c r="QEM24" s="11"/>
      <c r="QEN24" s="11"/>
      <c r="QEO24" s="11"/>
      <c r="QEP24" s="11"/>
      <c r="QEQ24" s="11"/>
      <c r="QER24" s="11"/>
      <c r="QES24" s="11"/>
      <c r="QET24" s="11"/>
      <c r="QEU24" s="11"/>
      <c r="QEV24" s="11"/>
      <c r="QEW24" s="11"/>
      <c r="QEX24" s="11"/>
      <c r="QEY24" s="11"/>
      <c r="QEZ24" s="11"/>
      <c r="QFA24" s="11"/>
      <c r="QFB24" s="11"/>
      <c r="QFC24" s="11"/>
      <c r="QFD24" s="11"/>
      <c r="QFE24" s="11"/>
      <c r="QFF24" s="11"/>
      <c r="QFG24" s="11"/>
      <c r="QFH24" s="11"/>
      <c r="QFI24" s="11"/>
      <c r="QFJ24" s="11"/>
      <c r="QFK24" s="11"/>
      <c r="QFL24" s="11"/>
      <c r="QFM24" s="11"/>
      <c r="QFN24" s="11"/>
      <c r="QFO24" s="11"/>
      <c r="QFP24" s="11"/>
      <c r="QFQ24" s="11"/>
      <c r="QFR24" s="11"/>
      <c r="QFS24" s="11"/>
      <c r="QFT24" s="11"/>
      <c r="QFU24" s="11"/>
      <c r="QFV24" s="11"/>
      <c r="QFW24" s="11"/>
      <c r="QFX24" s="11"/>
      <c r="QFY24" s="11"/>
      <c r="QFZ24" s="11"/>
      <c r="QGA24" s="11"/>
      <c r="QGB24" s="11"/>
      <c r="QGC24" s="11"/>
      <c r="QGD24" s="11"/>
      <c r="QGE24" s="11"/>
      <c r="QGF24" s="11"/>
      <c r="QGG24" s="11"/>
      <c r="QGH24" s="11"/>
      <c r="QGI24" s="11"/>
      <c r="QGJ24" s="11"/>
      <c r="QGK24" s="11"/>
      <c r="QGL24" s="11"/>
      <c r="QGM24" s="11"/>
      <c r="QGN24" s="11"/>
      <c r="QGO24" s="11"/>
      <c r="QGP24" s="11"/>
      <c r="QGQ24" s="11"/>
      <c r="QGR24" s="11"/>
      <c r="QGS24" s="11"/>
      <c r="QGT24" s="11"/>
      <c r="QGU24" s="11"/>
      <c r="QGV24" s="11"/>
      <c r="QGW24" s="11"/>
      <c r="QGX24" s="11"/>
      <c r="QGY24" s="11"/>
      <c r="QGZ24" s="11"/>
      <c r="QHA24" s="11"/>
      <c r="QHB24" s="11"/>
      <c r="QHC24" s="11"/>
      <c r="QHD24" s="11"/>
      <c r="QHE24" s="11"/>
      <c r="QHF24" s="11"/>
      <c r="QHG24" s="11"/>
      <c r="QHH24" s="11"/>
      <c r="QHI24" s="11"/>
      <c r="QHJ24" s="11"/>
      <c r="QHK24" s="11"/>
      <c r="QHL24" s="11"/>
      <c r="QHM24" s="11"/>
      <c r="QHN24" s="11"/>
      <c r="QHO24" s="11"/>
      <c r="QHP24" s="11"/>
      <c r="QHQ24" s="11"/>
      <c r="QHR24" s="11"/>
      <c r="QHS24" s="11"/>
      <c r="QHT24" s="11"/>
      <c r="QHU24" s="11"/>
      <c r="QHV24" s="11"/>
      <c r="QHW24" s="11"/>
      <c r="QHX24" s="11"/>
      <c r="QHY24" s="11"/>
      <c r="QHZ24" s="11"/>
      <c r="QIA24" s="11"/>
      <c r="QIB24" s="11"/>
      <c r="QIC24" s="11"/>
      <c r="QID24" s="11"/>
      <c r="QIE24" s="11"/>
      <c r="QIF24" s="11"/>
      <c r="QIG24" s="11"/>
      <c r="QIH24" s="11"/>
      <c r="QII24" s="11"/>
      <c r="QIJ24" s="11"/>
      <c r="QIK24" s="11"/>
      <c r="QIL24" s="11"/>
      <c r="QIM24" s="11"/>
      <c r="QIN24" s="11"/>
      <c r="QIO24" s="11"/>
      <c r="QIP24" s="11"/>
      <c r="QIQ24" s="11"/>
      <c r="QIR24" s="11"/>
      <c r="QIS24" s="11"/>
      <c r="QIT24" s="11"/>
      <c r="QIU24" s="11"/>
      <c r="QIV24" s="11"/>
      <c r="QIW24" s="11"/>
      <c r="QIX24" s="11"/>
      <c r="QIY24" s="11"/>
      <c r="QIZ24" s="11"/>
      <c r="QJA24" s="11"/>
      <c r="QJB24" s="11"/>
      <c r="QJC24" s="11"/>
      <c r="QJD24" s="11"/>
      <c r="QJE24" s="11"/>
      <c r="QJF24" s="11"/>
      <c r="QJG24" s="11"/>
      <c r="QJH24" s="11"/>
      <c r="QJI24" s="11"/>
      <c r="QJJ24" s="11"/>
      <c r="QJK24" s="11"/>
      <c r="QJL24" s="11"/>
      <c r="QJM24" s="11"/>
      <c r="QJN24" s="11"/>
      <c r="QJO24" s="11"/>
      <c r="QJP24" s="11"/>
      <c r="QJQ24" s="11"/>
      <c r="QJR24" s="11"/>
      <c r="QJS24" s="11"/>
      <c r="QJT24" s="11"/>
      <c r="QJU24" s="11"/>
      <c r="QJV24" s="11"/>
      <c r="QJW24" s="11"/>
      <c r="QJX24" s="11"/>
      <c r="QJY24" s="11"/>
      <c r="QJZ24" s="11"/>
      <c r="QKA24" s="11"/>
      <c r="QKB24" s="11"/>
      <c r="QKC24" s="11"/>
      <c r="QKD24" s="11"/>
      <c r="QKE24" s="11"/>
      <c r="QKF24" s="11"/>
      <c r="QKG24" s="11"/>
      <c r="QKH24" s="11"/>
      <c r="QKI24" s="11"/>
      <c r="QKJ24" s="11"/>
      <c r="QKK24" s="11"/>
      <c r="QKL24" s="11"/>
      <c r="QKM24" s="11"/>
      <c r="QKN24" s="11"/>
      <c r="QKO24" s="11"/>
      <c r="QKP24" s="11"/>
      <c r="QKQ24" s="11"/>
      <c r="QKR24" s="11"/>
      <c r="QKS24" s="11"/>
      <c r="QKT24" s="11"/>
      <c r="QKU24" s="11"/>
      <c r="QKV24" s="11"/>
      <c r="QKW24" s="11"/>
      <c r="QKX24" s="11"/>
      <c r="QKY24" s="11"/>
      <c r="QKZ24" s="11"/>
      <c r="QLA24" s="11"/>
      <c r="QLB24" s="11"/>
      <c r="QLC24" s="11"/>
      <c r="QLD24" s="11"/>
      <c r="QLE24" s="11"/>
      <c r="QLF24" s="11"/>
      <c r="QLG24" s="11"/>
      <c r="QLH24" s="11"/>
      <c r="QLI24" s="11"/>
      <c r="QLJ24" s="11"/>
      <c r="QLK24" s="11"/>
      <c r="QLL24" s="11"/>
      <c r="QLM24" s="11"/>
      <c r="QLN24" s="11"/>
      <c r="QLO24" s="11"/>
      <c r="QLP24" s="11"/>
      <c r="QLQ24" s="11"/>
      <c r="QLR24" s="11"/>
      <c r="QLS24" s="11"/>
      <c r="QLT24" s="11"/>
      <c r="QLU24" s="11"/>
      <c r="QLV24" s="11"/>
      <c r="QLW24" s="11"/>
      <c r="QLX24" s="11"/>
      <c r="QLY24" s="11"/>
      <c r="QLZ24" s="11"/>
      <c r="QMA24" s="11"/>
      <c r="QMB24" s="11"/>
      <c r="QMC24" s="11"/>
      <c r="QMD24" s="11"/>
      <c r="QME24" s="11"/>
      <c r="QMF24" s="11"/>
      <c r="QMG24" s="11"/>
      <c r="QMH24" s="11"/>
      <c r="QMI24" s="11"/>
      <c r="QMJ24" s="11"/>
      <c r="QMK24" s="11"/>
      <c r="QML24" s="11"/>
      <c r="QMM24" s="11"/>
      <c r="QMN24" s="11"/>
      <c r="QMO24" s="11"/>
      <c r="QMP24" s="11"/>
      <c r="QMQ24" s="11"/>
      <c r="QMR24" s="11"/>
      <c r="QMS24" s="11"/>
      <c r="QMT24" s="11"/>
      <c r="QMU24" s="11"/>
      <c r="QMV24" s="11"/>
      <c r="QMW24" s="11"/>
      <c r="QMX24" s="11"/>
      <c r="QMY24" s="11"/>
      <c r="QMZ24" s="11"/>
      <c r="QNA24" s="11"/>
      <c r="QNB24" s="11"/>
      <c r="QNC24" s="11"/>
      <c r="QND24" s="11"/>
      <c r="QNE24" s="11"/>
      <c r="QNF24" s="11"/>
      <c r="QNG24" s="11"/>
      <c r="QNH24" s="11"/>
      <c r="QNI24" s="11"/>
      <c r="QNJ24" s="11"/>
      <c r="QNK24" s="11"/>
      <c r="QNL24" s="11"/>
      <c r="QNM24" s="11"/>
      <c r="QNN24" s="11"/>
      <c r="QNO24" s="11"/>
      <c r="QNP24" s="11"/>
      <c r="QNQ24" s="11"/>
      <c r="QNR24" s="11"/>
      <c r="QNS24" s="11"/>
      <c r="QNT24" s="11"/>
      <c r="QNU24" s="11"/>
      <c r="QNV24" s="11"/>
      <c r="QNW24" s="11"/>
      <c r="QNX24" s="11"/>
      <c r="QNY24" s="11"/>
      <c r="QNZ24" s="11"/>
      <c r="QOA24" s="11"/>
      <c r="QOB24" s="11"/>
      <c r="QOC24" s="11"/>
      <c r="QOD24" s="11"/>
      <c r="QOE24" s="11"/>
      <c r="QOF24" s="11"/>
      <c r="QOG24" s="11"/>
      <c r="QOH24" s="11"/>
      <c r="QOI24" s="11"/>
      <c r="QOJ24" s="11"/>
      <c r="QOK24" s="11"/>
      <c r="QOL24" s="11"/>
      <c r="QOM24" s="11"/>
      <c r="QON24" s="11"/>
      <c r="QOO24" s="11"/>
      <c r="QOP24" s="11"/>
      <c r="QOQ24" s="11"/>
      <c r="QOR24" s="11"/>
      <c r="QOS24" s="11"/>
      <c r="QOT24" s="11"/>
      <c r="QOU24" s="11"/>
      <c r="QOV24" s="11"/>
      <c r="QOW24" s="11"/>
      <c r="QOX24" s="11"/>
      <c r="QOY24" s="11"/>
      <c r="QOZ24" s="11"/>
      <c r="QPA24" s="11"/>
      <c r="QPB24" s="11"/>
      <c r="QPC24" s="11"/>
      <c r="QPD24" s="11"/>
      <c r="QPE24" s="11"/>
      <c r="QPF24" s="11"/>
      <c r="QPG24" s="11"/>
      <c r="QPH24" s="11"/>
      <c r="QPI24" s="11"/>
      <c r="QPJ24" s="11"/>
      <c r="QPK24" s="11"/>
      <c r="QPL24" s="11"/>
      <c r="QPM24" s="11"/>
      <c r="QPN24" s="11"/>
      <c r="QPO24" s="11"/>
      <c r="QPP24" s="11"/>
      <c r="QPQ24" s="11"/>
      <c r="QPR24" s="11"/>
      <c r="QPS24" s="11"/>
      <c r="QPT24" s="11"/>
      <c r="QPU24" s="11"/>
      <c r="QPV24" s="11"/>
      <c r="QPW24" s="11"/>
      <c r="QPX24" s="11"/>
      <c r="QPY24" s="11"/>
      <c r="QPZ24" s="11"/>
      <c r="QQA24" s="11"/>
      <c r="QQB24" s="11"/>
      <c r="QQC24" s="11"/>
      <c r="QQD24" s="11"/>
      <c r="QQE24" s="11"/>
      <c r="QQF24" s="11"/>
      <c r="QQG24" s="11"/>
      <c r="QQH24" s="11"/>
      <c r="QQI24" s="11"/>
      <c r="QQJ24" s="11"/>
      <c r="QQK24" s="11"/>
      <c r="QQL24" s="11"/>
      <c r="QQM24" s="11"/>
      <c r="QQN24" s="11"/>
      <c r="QQO24" s="11"/>
      <c r="QQP24" s="11"/>
      <c r="QQQ24" s="11"/>
      <c r="QQR24" s="11"/>
      <c r="QQS24" s="11"/>
      <c r="QQT24" s="11"/>
      <c r="QQU24" s="11"/>
      <c r="QQV24" s="11"/>
      <c r="QQW24" s="11"/>
      <c r="QQX24" s="11"/>
      <c r="QQY24" s="11"/>
      <c r="QQZ24" s="11"/>
      <c r="QRA24" s="11"/>
      <c r="QRB24" s="11"/>
      <c r="QRC24" s="11"/>
      <c r="QRD24" s="11"/>
      <c r="QRE24" s="11"/>
      <c r="QRF24" s="11"/>
      <c r="QRG24" s="11"/>
      <c r="QRH24" s="11"/>
      <c r="QRI24" s="11"/>
      <c r="QRJ24" s="11"/>
      <c r="QRK24" s="11"/>
      <c r="QRL24" s="11"/>
      <c r="QRM24" s="11"/>
      <c r="QRN24" s="11"/>
      <c r="QRO24" s="11"/>
      <c r="QRP24" s="11"/>
      <c r="QRQ24" s="11"/>
      <c r="QRR24" s="11"/>
      <c r="QRS24" s="11"/>
      <c r="QRT24" s="11"/>
      <c r="QRU24" s="11"/>
      <c r="QRV24" s="11"/>
      <c r="QRW24" s="11"/>
      <c r="QRX24" s="11"/>
      <c r="QRY24" s="11"/>
      <c r="QRZ24" s="11"/>
      <c r="QSA24" s="11"/>
      <c r="QSB24" s="11"/>
      <c r="QSC24" s="11"/>
      <c r="QSD24" s="11"/>
      <c r="QSE24" s="11"/>
      <c r="QSF24" s="11"/>
      <c r="QSG24" s="11"/>
      <c r="QSH24" s="11"/>
      <c r="QSI24" s="11"/>
      <c r="QSJ24" s="11"/>
      <c r="QSK24" s="11"/>
      <c r="QSL24" s="11"/>
      <c r="QSM24" s="11"/>
      <c r="QSN24" s="11"/>
      <c r="QSO24" s="11"/>
      <c r="QSP24" s="11"/>
      <c r="QSQ24" s="11"/>
      <c r="QSR24" s="11"/>
      <c r="QSS24" s="11"/>
      <c r="QST24" s="11"/>
      <c r="QSU24" s="11"/>
      <c r="QSV24" s="11"/>
      <c r="QSW24" s="11"/>
      <c r="QSX24" s="11"/>
      <c r="QSY24" s="11"/>
      <c r="QSZ24" s="11"/>
      <c r="QTA24" s="11"/>
      <c r="QTB24" s="11"/>
      <c r="QTC24" s="11"/>
      <c r="QTD24" s="11"/>
      <c r="QTE24" s="11"/>
      <c r="QTF24" s="11"/>
      <c r="QTG24" s="11"/>
      <c r="QTH24" s="11"/>
      <c r="QTI24" s="11"/>
      <c r="QTJ24" s="11"/>
      <c r="QTK24" s="11"/>
      <c r="QTL24" s="11"/>
      <c r="QTM24" s="11"/>
      <c r="QTN24" s="11"/>
      <c r="QTO24" s="11"/>
      <c r="QTP24" s="11"/>
      <c r="QTQ24" s="11"/>
      <c r="QTR24" s="11"/>
      <c r="QTS24" s="11"/>
      <c r="QTT24" s="11"/>
      <c r="QTU24" s="11"/>
      <c r="QTV24" s="11"/>
      <c r="QTW24" s="11"/>
      <c r="QTX24" s="11"/>
      <c r="QTY24" s="11"/>
      <c r="QTZ24" s="11"/>
      <c r="QUA24" s="11"/>
      <c r="QUB24" s="11"/>
      <c r="QUC24" s="11"/>
      <c r="QUD24" s="11"/>
      <c r="QUE24" s="11"/>
      <c r="QUF24" s="11"/>
      <c r="QUG24" s="11"/>
      <c r="QUH24" s="11"/>
      <c r="QUI24" s="11"/>
      <c r="QUJ24" s="11"/>
      <c r="QUK24" s="11"/>
      <c r="QUL24" s="11"/>
      <c r="QUM24" s="11"/>
      <c r="QUN24" s="11"/>
      <c r="QUO24" s="11"/>
      <c r="QUP24" s="11"/>
      <c r="QUQ24" s="11"/>
      <c r="QUR24" s="11"/>
      <c r="QUS24" s="11"/>
      <c r="QUT24" s="11"/>
      <c r="QUU24" s="11"/>
      <c r="QUV24" s="11"/>
      <c r="QUW24" s="11"/>
      <c r="QUX24" s="11"/>
      <c r="QUY24" s="11"/>
      <c r="QUZ24" s="11"/>
      <c r="QVA24" s="11"/>
      <c r="QVB24" s="11"/>
      <c r="QVC24" s="11"/>
      <c r="QVD24" s="11"/>
      <c r="QVE24" s="11"/>
      <c r="QVF24" s="11"/>
      <c r="QVG24" s="11"/>
      <c r="QVH24" s="11"/>
      <c r="QVI24" s="11"/>
      <c r="QVJ24" s="11"/>
      <c r="QVK24" s="11"/>
      <c r="QVL24" s="11"/>
      <c r="QVM24" s="11"/>
      <c r="QVN24" s="11"/>
      <c r="QVO24" s="11"/>
      <c r="QVP24" s="11"/>
      <c r="QVQ24" s="11"/>
      <c r="QVR24" s="11"/>
      <c r="QVS24" s="11"/>
      <c r="QVT24" s="11"/>
      <c r="QVU24" s="11"/>
      <c r="QVV24" s="11"/>
      <c r="QVW24" s="11"/>
      <c r="QVX24" s="11"/>
      <c r="QVY24" s="11"/>
      <c r="QVZ24" s="11"/>
      <c r="QWA24" s="11"/>
      <c r="QWB24" s="11"/>
      <c r="QWC24" s="11"/>
      <c r="QWD24" s="11"/>
      <c r="QWE24" s="11"/>
      <c r="QWF24" s="11"/>
      <c r="QWG24" s="11"/>
      <c r="QWH24" s="11"/>
      <c r="QWI24" s="11"/>
      <c r="QWJ24" s="11"/>
      <c r="QWK24" s="11"/>
      <c r="QWL24" s="11"/>
      <c r="QWM24" s="11"/>
      <c r="QWN24" s="11"/>
      <c r="QWO24" s="11"/>
      <c r="QWP24" s="11"/>
      <c r="QWQ24" s="11"/>
      <c r="QWR24" s="11"/>
      <c r="QWS24" s="11"/>
      <c r="QWT24" s="11"/>
      <c r="QWU24" s="11"/>
      <c r="QWV24" s="11"/>
      <c r="QWW24" s="11"/>
      <c r="QWX24" s="11"/>
      <c r="QWY24" s="11"/>
      <c r="QWZ24" s="11"/>
      <c r="QXA24" s="11"/>
      <c r="QXB24" s="11"/>
      <c r="QXC24" s="11"/>
      <c r="QXD24" s="11"/>
      <c r="QXE24" s="11"/>
      <c r="QXF24" s="11"/>
      <c r="QXG24" s="11"/>
      <c r="QXH24" s="11"/>
      <c r="QXI24" s="11"/>
      <c r="QXJ24" s="11"/>
      <c r="QXK24" s="11"/>
      <c r="QXL24" s="11"/>
      <c r="QXM24" s="11"/>
      <c r="QXN24" s="11"/>
      <c r="QXO24" s="11"/>
      <c r="QXP24" s="11"/>
      <c r="QXQ24" s="11"/>
      <c r="QXR24" s="11"/>
      <c r="QXS24" s="11"/>
      <c r="QXT24" s="11"/>
      <c r="QXU24" s="11"/>
      <c r="QXV24" s="11"/>
      <c r="QXW24" s="11"/>
      <c r="QXX24" s="11"/>
      <c r="QXY24" s="11"/>
      <c r="QXZ24" s="11"/>
      <c r="QYA24" s="11"/>
      <c r="QYB24" s="11"/>
      <c r="QYC24" s="11"/>
      <c r="QYD24" s="11"/>
      <c r="QYE24" s="11"/>
      <c r="QYF24" s="11"/>
      <c r="QYG24" s="11"/>
      <c r="QYH24" s="11"/>
      <c r="QYI24" s="11"/>
      <c r="QYJ24" s="11"/>
      <c r="QYK24" s="11"/>
      <c r="QYL24" s="11"/>
      <c r="QYM24" s="11"/>
      <c r="QYN24" s="11"/>
      <c r="QYO24" s="11"/>
      <c r="QYP24" s="11"/>
      <c r="QYQ24" s="11"/>
      <c r="QYR24" s="11"/>
      <c r="QYS24" s="11"/>
      <c r="QYT24" s="11"/>
      <c r="QYU24" s="11"/>
      <c r="QYV24" s="11"/>
      <c r="QYW24" s="11"/>
      <c r="QYX24" s="11"/>
      <c r="QYY24" s="11"/>
      <c r="QYZ24" s="11"/>
      <c r="QZA24" s="11"/>
      <c r="QZB24" s="11"/>
      <c r="QZC24" s="11"/>
      <c r="QZD24" s="11"/>
      <c r="QZE24" s="11"/>
      <c r="QZF24" s="11"/>
      <c r="QZG24" s="11"/>
      <c r="QZH24" s="11"/>
      <c r="QZI24" s="11"/>
      <c r="QZJ24" s="11"/>
      <c r="QZK24" s="11"/>
      <c r="QZL24" s="11"/>
      <c r="QZM24" s="11"/>
      <c r="QZN24" s="11"/>
      <c r="QZO24" s="11"/>
      <c r="QZP24" s="11"/>
      <c r="QZQ24" s="11"/>
      <c r="QZR24" s="11"/>
      <c r="QZS24" s="11"/>
      <c r="QZT24" s="11"/>
      <c r="QZU24" s="11"/>
      <c r="QZV24" s="11"/>
      <c r="QZW24" s="11"/>
      <c r="QZX24" s="11"/>
      <c r="QZY24" s="11"/>
      <c r="QZZ24" s="11"/>
      <c r="RAA24" s="11"/>
      <c r="RAB24" s="11"/>
      <c r="RAC24" s="11"/>
      <c r="RAD24" s="11"/>
      <c r="RAE24" s="11"/>
      <c r="RAF24" s="11"/>
      <c r="RAG24" s="11"/>
      <c r="RAH24" s="11"/>
      <c r="RAI24" s="11"/>
      <c r="RAJ24" s="11"/>
      <c r="RAK24" s="11"/>
      <c r="RAL24" s="11"/>
      <c r="RAM24" s="11"/>
      <c r="RAN24" s="11"/>
      <c r="RAO24" s="11"/>
      <c r="RAP24" s="11"/>
      <c r="RAQ24" s="11"/>
      <c r="RAR24" s="11"/>
      <c r="RAS24" s="11"/>
      <c r="RAT24" s="11"/>
      <c r="RAU24" s="11"/>
      <c r="RAV24" s="11"/>
      <c r="RAW24" s="11"/>
      <c r="RAX24" s="11"/>
      <c r="RAY24" s="11"/>
      <c r="RAZ24" s="11"/>
      <c r="RBA24" s="11"/>
      <c r="RBB24" s="11"/>
      <c r="RBC24" s="11"/>
      <c r="RBD24" s="11"/>
      <c r="RBE24" s="11"/>
      <c r="RBF24" s="11"/>
      <c r="RBG24" s="11"/>
      <c r="RBH24" s="11"/>
      <c r="RBI24" s="11"/>
      <c r="RBJ24" s="11"/>
      <c r="RBK24" s="11"/>
      <c r="RBL24" s="11"/>
      <c r="RBM24" s="11"/>
      <c r="RBN24" s="11"/>
      <c r="RBO24" s="11"/>
      <c r="RBP24" s="11"/>
      <c r="RBQ24" s="11"/>
      <c r="RBR24" s="11"/>
      <c r="RBS24" s="11"/>
      <c r="RBT24" s="11"/>
      <c r="RBU24" s="11"/>
      <c r="RBV24" s="11"/>
      <c r="RBW24" s="11"/>
      <c r="RBX24" s="11"/>
      <c r="RBY24" s="11"/>
      <c r="RBZ24" s="11"/>
      <c r="RCA24" s="11"/>
      <c r="RCB24" s="11"/>
      <c r="RCC24" s="11"/>
      <c r="RCD24" s="11"/>
      <c r="RCE24" s="11"/>
      <c r="RCF24" s="11"/>
      <c r="RCG24" s="11"/>
      <c r="RCH24" s="11"/>
      <c r="RCI24" s="11"/>
      <c r="RCJ24" s="11"/>
      <c r="RCK24" s="11"/>
      <c r="RCL24" s="11"/>
      <c r="RCM24" s="11"/>
      <c r="RCN24" s="11"/>
      <c r="RCO24" s="11"/>
      <c r="RCP24" s="11"/>
      <c r="RCQ24" s="11"/>
      <c r="RCR24" s="11"/>
      <c r="RCS24" s="11"/>
      <c r="RCT24" s="11"/>
      <c r="RCU24" s="11"/>
      <c r="RCV24" s="11"/>
      <c r="RCW24" s="11"/>
      <c r="RCX24" s="11"/>
      <c r="RCY24" s="11"/>
      <c r="RCZ24" s="11"/>
      <c r="RDA24" s="11"/>
      <c r="RDB24" s="11"/>
      <c r="RDC24" s="11"/>
      <c r="RDD24" s="11"/>
      <c r="RDE24" s="11"/>
      <c r="RDF24" s="11"/>
      <c r="RDG24" s="11"/>
      <c r="RDH24" s="11"/>
      <c r="RDI24" s="11"/>
      <c r="RDJ24" s="11"/>
      <c r="RDK24" s="11"/>
      <c r="RDL24" s="11"/>
      <c r="RDM24" s="11"/>
      <c r="RDN24" s="11"/>
      <c r="RDO24" s="11"/>
      <c r="RDP24" s="11"/>
      <c r="RDQ24" s="11"/>
      <c r="RDR24" s="11"/>
      <c r="RDS24" s="11"/>
      <c r="RDT24" s="11"/>
      <c r="RDU24" s="11"/>
      <c r="RDV24" s="11"/>
      <c r="RDW24" s="11"/>
      <c r="RDX24" s="11"/>
      <c r="RDY24" s="11"/>
      <c r="RDZ24" s="11"/>
      <c r="REA24" s="11"/>
      <c r="REB24" s="11"/>
      <c r="REC24" s="11"/>
      <c r="RED24" s="11"/>
      <c r="REE24" s="11"/>
      <c r="REF24" s="11"/>
      <c r="REG24" s="11"/>
      <c r="REH24" s="11"/>
      <c r="REI24" s="11"/>
      <c r="REJ24" s="11"/>
      <c r="REK24" s="11"/>
      <c r="REL24" s="11"/>
      <c r="REM24" s="11"/>
      <c r="REN24" s="11"/>
      <c r="REO24" s="11"/>
      <c r="REP24" s="11"/>
      <c r="REQ24" s="11"/>
      <c r="RER24" s="11"/>
      <c r="RES24" s="11"/>
      <c r="RET24" s="11"/>
      <c r="REU24" s="11"/>
      <c r="REV24" s="11"/>
      <c r="REW24" s="11"/>
      <c r="REX24" s="11"/>
      <c r="REY24" s="11"/>
      <c r="REZ24" s="11"/>
      <c r="RFA24" s="11"/>
      <c r="RFB24" s="11"/>
      <c r="RFC24" s="11"/>
      <c r="RFD24" s="11"/>
      <c r="RFE24" s="11"/>
      <c r="RFF24" s="11"/>
      <c r="RFG24" s="11"/>
      <c r="RFH24" s="11"/>
      <c r="RFI24" s="11"/>
      <c r="RFJ24" s="11"/>
      <c r="RFK24" s="11"/>
      <c r="RFL24" s="11"/>
      <c r="RFM24" s="11"/>
      <c r="RFN24" s="11"/>
      <c r="RFO24" s="11"/>
      <c r="RFP24" s="11"/>
      <c r="RFQ24" s="11"/>
      <c r="RFR24" s="11"/>
      <c r="RFS24" s="11"/>
      <c r="RFT24" s="11"/>
      <c r="RFU24" s="11"/>
      <c r="RFV24" s="11"/>
      <c r="RFW24" s="11"/>
      <c r="RFX24" s="11"/>
      <c r="RFY24" s="11"/>
      <c r="RFZ24" s="11"/>
      <c r="RGA24" s="11"/>
      <c r="RGB24" s="11"/>
      <c r="RGC24" s="11"/>
      <c r="RGD24" s="11"/>
      <c r="RGE24" s="11"/>
      <c r="RGF24" s="11"/>
      <c r="RGG24" s="11"/>
      <c r="RGH24" s="11"/>
      <c r="RGI24" s="11"/>
      <c r="RGJ24" s="11"/>
      <c r="RGK24" s="11"/>
      <c r="RGL24" s="11"/>
      <c r="RGM24" s="11"/>
      <c r="RGN24" s="11"/>
      <c r="RGO24" s="11"/>
      <c r="RGP24" s="11"/>
      <c r="RGQ24" s="11"/>
      <c r="RGR24" s="11"/>
      <c r="RGS24" s="11"/>
      <c r="RGT24" s="11"/>
      <c r="RGU24" s="11"/>
      <c r="RGV24" s="11"/>
      <c r="RGW24" s="11"/>
      <c r="RGX24" s="11"/>
      <c r="RGY24" s="11"/>
      <c r="RGZ24" s="11"/>
      <c r="RHA24" s="11"/>
      <c r="RHB24" s="11"/>
      <c r="RHC24" s="11"/>
      <c r="RHD24" s="11"/>
      <c r="RHE24" s="11"/>
      <c r="RHF24" s="11"/>
      <c r="RHG24" s="11"/>
      <c r="RHH24" s="11"/>
      <c r="RHI24" s="11"/>
      <c r="RHJ24" s="11"/>
      <c r="RHK24" s="11"/>
      <c r="RHL24" s="11"/>
      <c r="RHM24" s="11"/>
      <c r="RHN24" s="11"/>
      <c r="RHO24" s="11"/>
      <c r="RHP24" s="11"/>
      <c r="RHQ24" s="11"/>
      <c r="RHR24" s="11"/>
      <c r="RHS24" s="11"/>
      <c r="RHT24" s="11"/>
      <c r="RHU24" s="11"/>
      <c r="RHV24" s="11"/>
      <c r="RHW24" s="11"/>
      <c r="RHX24" s="11"/>
      <c r="RHY24" s="11"/>
      <c r="RHZ24" s="11"/>
      <c r="RIA24" s="11"/>
      <c r="RIB24" s="11"/>
      <c r="RIC24" s="11"/>
      <c r="RID24" s="11"/>
      <c r="RIE24" s="11"/>
      <c r="RIF24" s="11"/>
      <c r="RIG24" s="11"/>
      <c r="RIH24" s="11"/>
      <c r="RII24" s="11"/>
      <c r="RIJ24" s="11"/>
      <c r="RIK24" s="11"/>
      <c r="RIL24" s="11"/>
      <c r="RIM24" s="11"/>
      <c r="RIN24" s="11"/>
      <c r="RIO24" s="11"/>
      <c r="RIP24" s="11"/>
      <c r="RIQ24" s="11"/>
      <c r="RIR24" s="11"/>
      <c r="RIS24" s="11"/>
      <c r="RIT24" s="11"/>
      <c r="RIU24" s="11"/>
      <c r="RIV24" s="11"/>
      <c r="RIW24" s="11"/>
      <c r="RIX24" s="11"/>
      <c r="RIY24" s="11"/>
      <c r="RIZ24" s="11"/>
      <c r="RJA24" s="11"/>
      <c r="RJB24" s="11"/>
      <c r="RJC24" s="11"/>
      <c r="RJD24" s="11"/>
      <c r="RJE24" s="11"/>
      <c r="RJF24" s="11"/>
      <c r="RJG24" s="11"/>
      <c r="RJH24" s="11"/>
      <c r="RJI24" s="11"/>
      <c r="RJJ24" s="11"/>
      <c r="RJK24" s="11"/>
      <c r="RJL24" s="11"/>
      <c r="RJM24" s="11"/>
      <c r="RJN24" s="11"/>
      <c r="RJO24" s="11"/>
      <c r="RJP24" s="11"/>
      <c r="RJQ24" s="11"/>
      <c r="RJR24" s="11"/>
      <c r="RJS24" s="11"/>
      <c r="RJT24" s="11"/>
      <c r="RJU24" s="11"/>
      <c r="RJV24" s="11"/>
      <c r="RJW24" s="11"/>
      <c r="RJX24" s="11"/>
      <c r="RJY24" s="11"/>
      <c r="RJZ24" s="11"/>
      <c r="RKA24" s="11"/>
      <c r="RKB24" s="11"/>
      <c r="RKC24" s="11"/>
      <c r="RKD24" s="11"/>
      <c r="RKE24" s="11"/>
      <c r="RKF24" s="11"/>
      <c r="RKG24" s="11"/>
      <c r="RKH24" s="11"/>
      <c r="RKI24" s="11"/>
      <c r="RKJ24" s="11"/>
      <c r="RKK24" s="11"/>
      <c r="RKL24" s="11"/>
      <c r="RKM24" s="11"/>
      <c r="RKN24" s="11"/>
      <c r="RKO24" s="11"/>
      <c r="RKP24" s="11"/>
      <c r="RKQ24" s="11"/>
      <c r="RKR24" s="11"/>
      <c r="RKS24" s="11"/>
      <c r="RKT24" s="11"/>
      <c r="RKU24" s="11"/>
      <c r="RKV24" s="11"/>
      <c r="RKW24" s="11"/>
      <c r="RKX24" s="11"/>
      <c r="RKY24" s="11"/>
      <c r="RKZ24" s="11"/>
      <c r="RLA24" s="11"/>
      <c r="RLB24" s="11"/>
      <c r="RLC24" s="11"/>
      <c r="RLD24" s="11"/>
      <c r="RLE24" s="11"/>
      <c r="RLF24" s="11"/>
      <c r="RLG24" s="11"/>
      <c r="RLH24" s="11"/>
      <c r="RLI24" s="11"/>
      <c r="RLJ24" s="11"/>
      <c r="RLK24" s="11"/>
      <c r="RLL24" s="11"/>
      <c r="RLM24" s="11"/>
      <c r="RLN24" s="11"/>
      <c r="RLO24" s="11"/>
      <c r="RLP24" s="11"/>
      <c r="RLQ24" s="11"/>
      <c r="RLR24" s="11"/>
      <c r="RLS24" s="11"/>
      <c r="RLT24" s="11"/>
      <c r="RLU24" s="11"/>
      <c r="RLV24" s="11"/>
      <c r="RLW24" s="11"/>
      <c r="RLX24" s="11"/>
      <c r="RLY24" s="11"/>
      <c r="RLZ24" s="11"/>
      <c r="RMA24" s="11"/>
      <c r="RMB24" s="11"/>
      <c r="RMC24" s="11"/>
      <c r="RMD24" s="11"/>
      <c r="RME24" s="11"/>
      <c r="RMF24" s="11"/>
      <c r="RMG24" s="11"/>
      <c r="RMH24" s="11"/>
      <c r="RMI24" s="11"/>
      <c r="RMJ24" s="11"/>
      <c r="RMK24" s="11"/>
      <c r="RML24" s="11"/>
      <c r="RMM24" s="11"/>
      <c r="RMN24" s="11"/>
      <c r="RMO24" s="11"/>
      <c r="RMP24" s="11"/>
      <c r="RMQ24" s="11"/>
      <c r="RMR24" s="11"/>
      <c r="RMS24" s="11"/>
      <c r="RMT24" s="11"/>
      <c r="RMU24" s="11"/>
      <c r="RMV24" s="11"/>
      <c r="RMW24" s="11"/>
      <c r="RMX24" s="11"/>
      <c r="RMY24" s="11"/>
      <c r="RMZ24" s="11"/>
      <c r="RNA24" s="11"/>
      <c r="RNB24" s="11"/>
      <c r="RNC24" s="11"/>
      <c r="RND24" s="11"/>
      <c r="RNE24" s="11"/>
      <c r="RNF24" s="11"/>
      <c r="RNG24" s="11"/>
      <c r="RNH24" s="11"/>
      <c r="RNI24" s="11"/>
      <c r="RNJ24" s="11"/>
      <c r="RNK24" s="11"/>
      <c r="RNL24" s="11"/>
      <c r="RNM24" s="11"/>
      <c r="RNN24" s="11"/>
      <c r="RNO24" s="11"/>
      <c r="RNP24" s="11"/>
      <c r="RNQ24" s="11"/>
      <c r="RNR24" s="11"/>
      <c r="RNS24" s="11"/>
      <c r="RNT24" s="11"/>
      <c r="RNU24" s="11"/>
      <c r="RNV24" s="11"/>
      <c r="RNW24" s="11"/>
      <c r="RNX24" s="11"/>
      <c r="RNY24" s="11"/>
      <c r="RNZ24" s="11"/>
      <c r="ROA24" s="11"/>
      <c r="ROB24" s="11"/>
      <c r="ROC24" s="11"/>
      <c r="ROD24" s="11"/>
      <c r="ROE24" s="11"/>
      <c r="ROF24" s="11"/>
      <c r="ROG24" s="11"/>
      <c r="ROH24" s="11"/>
      <c r="ROI24" s="11"/>
      <c r="ROJ24" s="11"/>
      <c r="ROK24" s="11"/>
      <c r="ROL24" s="11"/>
      <c r="ROM24" s="11"/>
      <c r="RON24" s="11"/>
      <c r="ROO24" s="11"/>
      <c r="ROP24" s="11"/>
      <c r="ROQ24" s="11"/>
      <c r="ROR24" s="11"/>
      <c r="ROS24" s="11"/>
      <c r="ROT24" s="11"/>
      <c r="ROU24" s="11"/>
      <c r="ROV24" s="11"/>
      <c r="ROW24" s="11"/>
      <c r="ROX24" s="11"/>
      <c r="ROY24" s="11"/>
      <c r="ROZ24" s="11"/>
      <c r="RPA24" s="11"/>
      <c r="RPB24" s="11"/>
      <c r="RPC24" s="11"/>
      <c r="RPD24" s="11"/>
      <c r="RPE24" s="11"/>
      <c r="RPF24" s="11"/>
      <c r="RPG24" s="11"/>
      <c r="RPH24" s="11"/>
      <c r="RPI24" s="11"/>
      <c r="RPJ24" s="11"/>
      <c r="RPK24" s="11"/>
      <c r="RPL24" s="11"/>
      <c r="RPM24" s="11"/>
      <c r="RPN24" s="11"/>
      <c r="RPO24" s="11"/>
      <c r="RPP24" s="11"/>
      <c r="RPQ24" s="11"/>
      <c r="RPR24" s="11"/>
      <c r="RPS24" s="11"/>
      <c r="RPT24" s="11"/>
      <c r="RPU24" s="11"/>
      <c r="RPV24" s="11"/>
      <c r="RPW24" s="11"/>
      <c r="RPX24" s="11"/>
      <c r="RPY24" s="11"/>
      <c r="RPZ24" s="11"/>
      <c r="RQA24" s="11"/>
      <c r="RQB24" s="11"/>
      <c r="RQC24" s="11"/>
      <c r="RQD24" s="11"/>
      <c r="RQE24" s="11"/>
      <c r="RQF24" s="11"/>
      <c r="RQG24" s="11"/>
      <c r="RQH24" s="11"/>
      <c r="RQI24" s="11"/>
      <c r="RQJ24" s="11"/>
      <c r="RQK24" s="11"/>
      <c r="RQL24" s="11"/>
      <c r="RQM24" s="11"/>
      <c r="RQN24" s="11"/>
      <c r="RQO24" s="11"/>
      <c r="RQP24" s="11"/>
      <c r="RQQ24" s="11"/>
      <c r="RQR24" s="11"/>
      <c r="RQS24" s="11"/>
      <c r="RQT24" s="11"/>
      <c r="RQU24" s="11"/>
      <c r="RQV24" s="11"/>
      <c r="RQW24" s="11"/>
      <c r="RQX24" s="11"/>
      <c r="RQY24" s="11"/>
      <c r="RQZ24" s="11"/>
      <c r="RRA24" s="11"/>
      <c r="RRB24" s="11"/>
      <c r="RRC24" s="11"/>
      <c r="RRD24" s="11"/>
      <c r="RRE24" s="11"/>
      <c r="RRF24" s="11"/>
      <c r="RRG24" s="11"/>
      <c r="RRH24" s="11"/>
      <c r="RRI24" s="11"/>
      <c r="RRJ24" s="11"/>
      <c r="RRK24" s="11"/>
      <c r="RRL24" s="11"/>
      <c r="RRM24" s="11"/>
      <c r="RRN24" s="11"/>
      <c r="RRO24" s="11"/>
      <c r="RRP24" s="11"/>
      <c r="RRQ24" s="11"/>
      <c r="RRR24" s="11"/>
      <c r="RRS24" s="11"/>
      <c r="RRT24" s="11"/>
      <c r="RRU24" s="11"/>
      <c r="RRV24" s="11"/>
      <c r="RRW24" s="11"/>
      <c r="RRX24" s="11"/>
      <c r="RRY24" s="11"/>
      <c r="RRZ24" s="11"/>
      <c r="RSA24" s="11"/>
      <c r="RSB24" s="11"/>
      <c r="RSC24" s="11"/>
      <c r="RSD24" s="11"/>
      <c r="RSE24" s="11"/>
      <c r="RSF24" s="11"/>
      <c r="RSG24" s="11"/>
      <c r="RSH24" s="11"/>
      <c r="RSI24" s="11"/>
      <c r="RSJ24" s="11"/>
      <c r="RSK24" s="11"/>
      <c r="RSL24" s="11"/>
      <c r="RSM24" s="11"/>
      <c r="RSN24" s="11"/>
      <c r="RSO24" s="11"/>
      <c r="RSP24" s="11"/>
      <c r="RSQ24" s="11"/>
      <c r="RSR24" s="11"/>
      <c r="RSS24" s="11"/>
      <c r="RST24" s="11"/>
      <c r="RSU24" s="11"/>
      <c r="RSV24" s="11"/>
      <c r="RSW24" s="11"/>
      <c r="RSX24" s="11"/>
      <c r="RSY24" s="11"/>
      <c r="RSZ24" s="11"/>
      <c r="RTA24" s="11"/>
      <c r="RTB24" s="11"/>
      <c r="RTC24" s="11"/>
      <c r="RTD24" s="11"/>
      <c r="RTE24" s="11"/>
      <c r="RTF24" s="11"/>
      <c r="RTG24" s="11"/>
      <c r="RTH24" s="11"/>
      <c r="RTI24" s="11"/>
      <c r="RTJ24" s="11"/>
      <c r="RTK24" s="11"/>
      <c r="RTL24" s="11"/>
      <c r="RTM24" s="11"/>
      <c r="RTN24" s="11"/>
      <c r="RTO24" s="11"/>
      <c r="RTP24" s="11"/>
      <c r="RTQ24" s="11"/>
      <c r="RTR24" s="11"/>
      <c r="RTS24" s="11"/>
      <c r="RTT24" s="11"/>
      <c r="RTU24" s="11"/>
      <c r="RTV24" s="11"/>
      <c r="RTW24" s="11"/>
      <c r="RTX24" s="11"/>
      <c r="RTY24" s="11"/>
      <c r="RTZ24" s="11"/>
      <c r="RUA24" s="11"/>
      <c r="RUB24" s="11"/>
      <c r="RUC24" s="11"/>
      <c r="RUD24" s="11"/>
      <c r="RUE24" s="11"/>
      <c r="RUF24" s="11"/>
      <c r="RUG24" s="11"/>
      <c r="RUH24" s="11"/>
      <c r="RUI24" s="11"/>
      <c r="RUJ24" s="11"/>
      <c r="RUK24" s="11"/>
      <c r="RUL24" s="11"/>
      <c r="RUM24" s="11"/>
      <c r="RUN24" s="11"/>
      <c r="RUO24" s="11"/>
      <c r="RUP24" s="11"/>
      <c r="RUQ24" s="11"/>
      <c r="RUR24" s="11"/>
      <c r="RUS24" s="11"/>
      <c r="RUT24" s="11"/>
      <c r="RUU24" s="11"/>
      <c r="RUV24" s="11"/>
      <c r="RUW24" s="11"/>
      <c r="RUX24" s="11"/>
      <c r="RUY24" s="11"/>
      <c r="RUZ24" s="11"/>
      <c r="RVA24" s="11"/>
      <c r="RVB24" s="11"/>
      <c r="RVC24" s="11"/>
      <c r="RVD24" s="11"/>
      <c r="RVE24" s="11"/>
      <c r="RVF24" s="11"/>
      <c r="RVG24" s="11"/>
      <c r="RVH24" s="11"/>
      <c r="RVI24" s="11"/>
      <c r="RVJ24" s="11"/>
      <c r="RVK24" s="11"/>
      <c r="RVL24" s="11"/>
      <c r="RVM24" s="11"/>
      <c r="RVN24" s="11"/>
      <c r="RVO24" s="11"/>
      <c r="RVP24" s="11"/>
      <c r="RVQ24" s="11"/>
      <c r="RVR24" s="11"/>
      <c r="RVS24" s="11"/>
      <c r="RVT24" s="11"/>
      <c r="RVU24" s="11"/>
      <c r="RVV24" s="11"/>
      <c r="RVW24" s="11"/>
      <c r="RVX24" s="11"/>
      <c r="RVY24" s="11"/>
      <c r="RVZ24" s="11"/>
      <c r="RWA24" s="11"/>
      <c r="RWB24" s="11"/>
      <c r="RWC24" s="11"/>
      <c r="RWD24" s="11"/>
      <c r="RWE24" s="11"/>
      <c r="RWF24" s="11"/>
      <c r="RWG24" s="11"/>
      <c r="RWH24" s="11"/>
      <c r="RWI24" s="11"/>
      <c r="RWJ24" s="11"/>
      <c r="RWK24" s="11"/>
      <c r="RWL24" s="11"/>
      <c r="RWM24" s="11"/>
      <c r="RWN24" s="11"/>
      <c r="RWO24" s="11"/>
      <c r="RWP24" s="11"/>
      <c r="RWQ24" s="11"/>
      <c r="RWR24" s="11"/>
      <c r="RWS24" s="11"/>
      <c r="RWT24" s="11"/>
      <c r="RWU24" s="11"/>
      <c r="RWV24" s="11"/>
      <c r="RWW24" s="11"/>
      <c r="RWX24" s="11"/>
      <c r="RWY24" s="11"/>
      <c r="RWZ24" s="11"/>
      <c r="RXA24" s="11"/>
      <c r="RXB24" s="11"/>
      <c r="RXC24" s="11"/>
      <c r="RXD24" s="11"/>
      <c r="RXE24" s="11"/>
      <c r="RXF24" s="11"/>
      <c r="RXG24" s="11"/>
      <c r="RXH24" s="11"/>
      <c r="RXI24" s="11"/>
      <c r="RXJ24" s="11"/>
      <c r="RXK24" s="11"/>
      <c r="RXL24" s="11"/>
      <c r="RXM24" s="11"/>
      <c r="RXN24" s="11"/>
      <c r="RXO24" s="11"/>
      <c r="RXP24" s="11"/>
      <c r="RXQ24" s="11"/>
      <c r="RXR24" s="11"/>
      <c r="RXS24" s="11"/>
      <c r="RXT24" s="11"/>
      <c r="RXU24" s="11"/>
      <c r="RXV24" s="11"/>
      <c r="RXW24" s="11"/>
      <c r="RXX24" s="11"/>
      <c r="RXY24" s="11"/>
      <c r="RXZ24" s="11"/>
      <c r="RYA24" s="11"/>
      <c r="RYB24" s="11"/>
      <c r="RYC24" s="11"/>
      <c r="RYD24" s="11"/>
      <c r="RYE24" s="11"/>
      <c r="RYF24" s="11"/>
      <c r="RYG24" s="11"/>
      <c r="RYH24" s="11"/>
      <c r="RYI24" s="11"/>
      <c r="RYJ24" s="11"/>
      <c r="RYK24" s="11"/>
      <c r="RYL24" s="11"/>
      <c r="RYM24" s="11"/>
      <c r="RYN24" s="11"/>
      <c r="RYO24" s="11"/>
      <c r="RYP24" s="11"/>
      <c r="RYQ24" s="11"/>
      <c r="RYR24" s="11"/>
      <c r="RYS24" s="11"/>
      <c r="RYT24" s="11"/>
      <c r="RYU24" s="11"/>
      <c r="RYV24" s="11"/>
      <c r="RYW24" s="11"/>
      <c r="RYX24" s="11"/>
      <c r="RYY24" s="11"/>
      <c r="RYZ24" s="11"/>
      <c r="RZA24" s="11"/>
      <c r="RZB24" s="11"/>
      <c r="RZC24" s="11"/>
      <c r="RZD24" s="11"/>
      <c r="RZE24" s="11"/>
      <c r="RZF24" s="11"/>
      <c r="RZG24" s="11"/>
      <c r="RZH24" s="11"/>
      <c r="RZI24" s="11"/>
      <c r="RZJ24" s="11"/>
      <c r="RZK24" s="11"/>
      <c r="RZL24" s="11"/>
      <c r="RZM24" s="11"/>
      <c r="RZN24" s="11"/>
      <c r="RZO24" s="11"/>
      <c r="RZP24" s="11"/>
      <c r="RZQ24" s="11"/>
      <c r="RZR24" s="11"/>
      <c r="RZS24" s="11"/>
      <c r="RZT24" s="11"/>
      <c r="RZU24" s="11"/>
      <c r="RZV24" s="11"/>
      <c r="RZW24" s="11"/>
      <c r="RZX24" s="11"/>
      <c r="RZY24" s="11"/>
      <c r="RZZ24" s="11"/>
      <c r="SAA24" s="11"/>
      <c r="SAB24" s="11"/>
      <c r="SAC24" s="11"/>
      <c r="SAD24" s="11"/>
      <c r="SAE24" s="11"/>
      <c r="SAF24" s="11"/>
      <c r="SAG24" s="11"/>
      <c r="SAH24" s="11"/>
      <c r="SAI24" s="11"/>
      <c r="SAJ24" s="11"/>
      <c r="SAK24" s="11"/>
      <c r="SAL24" s="11"/>
      <c r="SAM24" s="11"/>
      <c r="SAN24" s="11"/>
      <c r="SAO24" s="11"/>
      <c r="SAP24" s="11"/>
      <c r="SAQ24" s="11"/>
      <c r="SAR24" s="11"/>
      <c r="SAS24" s="11"/>
      <c r="SAT24" s="11"/>
      <c r="SAU24" s="11"/>
      <c r="SAV24" s="11"/>
      <c r="SAW24" s="11"/>
      <c r="SAX24" s="11"/>
      <c r="SAY24" s="11"/>
      <c r="SAZ24" s="11"/>
      <c r="SBA24" s="11"/>
      <c r="SBB24" s="11"/>
      <c r="SBC24" s="11"/>
      <c r="SBD24" s="11"/>
      <c r="SBE24" s="11"/>
      <c r="SBF24" s="11"/>
      <c r="SBG24" s="11"/>
      <c r="SBH24" s="11"/>
      <c r="SBI24" s="11"/>
      <c r="SBJ24" s="11"/>
      <c r="SBK24" s="11"/>
      <c r="SBL24" s="11"/>
      <c r="SBM24" s="11"/>
      <c r="SBN24" s="11"/>
      <c r="SBO24" s="11"/>
      <c r="SBP24" s="11"/>
      <c r="SBQ24" s="11"/>
      <c r="SBR24" s="11"/>
      <c r="SBS24" s="11"/>
      <c r="SBT24" s="11"/>
      <c r="SBU24" s="11"/>
      <c r="SBV24" s="11"/>
      <c r="SBW24" s="11"/>
      <c r="SBX24" s="11"/>
      <c r="SBY24" s="11"/>
      <c r="SBZ24" s="11"/>
      <c r="SCA24" s="11"/>
      <c r="SCB24" s="11"/>
      <c r="SCC24" s="11"/>
      <c r="SCD24" s="11"/>
      <c r="SCE24" s="11"/>
      <c r="SCF24" s="11"/>
      <c r="SCG24" s="11"/>
      <c r="SCH24" s="11"/>
      <c r="SCI24" s="11"/>
      <c r="SCJ24" s="11"/>
      <c r="SCK24" s="11"/>
      <c r="SCL24" s="11"/>
      <c r="SCM24" s="11"/>
      <c r="SCN24" s="11"/>
      <c r="SCO24" s="11"/>
      <c r="SCP24" s="11"/>
      <c r="SCQ24" s="11"/>
      <c r="SCR24" s="11"/>
      <c r="SCS24" s="11"/>
      <c r="SCT24" s="11"/>
      <c r="SCU24" s="11"/>
      <c r="SCV24" s="11"/>
      <c r="SCW24" s="11"/>
      <c r="SCX24" s="11"/>
      <c r="SCY24" s="11"/>
      <c r="SCZ24" s="11"/>
      <c r="SDA24" s="11"/>
      <c r="SDB24" s="11"/>
      <c r="SDC24" s="11"/>
      <c r="SDD24" s="11"/>
      <c r="SDE24" s="11"/>
      <c r="SDF24" s="11"/>
      <c r="SDG24" s="11"/>
      <c r="SDH24" s="11"/>
      <c r="SDI24" s="11"/>
      <c r="SDJ24" s="11"/>
      <c r="SDK24" s="11"/>
      <c r="SDL24" s="11"/>
      <c r="SDM24" s="11"/>
      <c r="SDN24" s="11"/>
      <c r="SDO24" s="11"/>
      <c r="SDP24" s="11"/>
      <c r="SDQ24" s="11"/>
      <c r="SDR24" s="11"/>
      <c r="SDS24" s="11"/>
      <c r="SDT24" s="11"/>
      <c r="SDU24" s="11"/>
      <c r="SDV24" s="11"/>
      <c r="SDW24" s="11"/>
      <c r="SDX24" s="11"/>
      <c r="SDY24" s="11"/>
      <c r="SDZ24" s="11"/>
      <c r="SEA24" s="11"/>
      <c r="SEB24" s="11"/>
      <c r="SEC24" s="11"/>
      <c r="SED24" s="11"/>
      <c r="SEE24" s="11"/>
      <c r="SEF24" s="11"/>
      <c r="SEG24" s="11"/>
      <c r="SEH24" s="11"/>
      <c r="SEI24" s="11"/>
      <c r="SEJ24" s="11"/>
      <c r="SEK24" s="11"/>
      <c r="SEL24" s="11"/>
      <c r="SEM24" s="11"/>
      <c r="SEN24" s="11"/>
      <c r="SEO24" s="11"/>
      <c r="SEP24" s="11"/>
      <c r="SEQ24" s="11"/>
      <c r="SER24" s="11"/>
      <c r="SES24" s="11"/>
      <c r="SET24" s="11"/>
      <c r="SEU24" s="11"/>
      <c r="SEV24" s="11"/>
      <c r="SEW24" s="11"/>
      <c r="SEX24" s="11"/>
      <c r="SEY24" s="11"/>
      <c r="SEZ24" s="11"/>
      <c r="SFA24" s="11"/>
      <c r="SFB24" s="11"/>
      <c r="SFC24" s="11"/>
      <c r="SFD24" s="11"/>
      <c r="SFE24" s="11"/>
      <c r="SFF24" s="11"/>
      <c r="SFG24" s="11"/>
      <c r="SFH24" s="11"/>
      <c r="SFI24" s="11"/>
      <c r="SFJ24" s="11"/>
      <c r="SFK24" s="11"/>
      <c r="SFL24" s="11"/>
      <c r="SFM24" s="11"/>
      <c r="SFN24" s="11"/>
      <c r="SFO24" s="11"/>
      <c r="SFP24" s="11"/>
      <c r="SFQ24" s="11"/>
      <c r="SFR24" s="11"/>
      <c r="SFS24" s="11"/>
      <c r="SFT24" s="11"/>
      <c r="SFU24" s="11"/>
      <c r="SFV24" s="11"/>
      <c r="SFW24" s="11"/>
      <c r="SFX24" s="11"/>
      <c r="SFY24" s="11"/>
      <c r="SFZ24" s="11"/>
      <c r="SGA24" s="11"/>
      <c r="SGB24" s="11"/>
      <c r="SGC24" s="11"/>
      <c r="SGD24" s="11"/>
      <c r="SGE24" s="11"/>
      <c r="SGF24" s="11"/>
      <c r="SGG24" s="11"/>
      <c r="SGH24" s="11"/>
      <c r="SGI24" s="11"/>
      <c r="SGJ24" s="11"/>
      <c r="SGK24" s="11"/>
      <c r="SGL24" s="11"/>
      <c r="SGM24" s="11"/>
      <c r="SGN24" s="11"/>
      <c r="SGO24" s="11"/>
      <c r="SGP24" s="11"/>
      <c r="SGQ24" s="11"/>
      <c r="SGR24" s="11"/>
      <c r="SGS24" s="11"/>
      <c r="SGT24" s="11"/>
      <c r="SGU24" s="11"/>
      <c r="SGV24" s="11"/>
      <c r="SGW24" s="11"/>
      <c r="SGX24" s="11"/>
      <c r="SGY24" s="11"/>
      <c r="SGZ24" s="11"/>
      <c r="SHA24" s="11"/>
      <c r="SHB24" s="11"/>
      <c r="SHC24" s="11"/>
      <c r="SHD24" s="11"/>
      <c r="SHE24" s="11"/>
      <c r="SHF24" s="11"/>
      <c r="SHG24" s="11"/>
      <c r="SHH24" s="11"/>
      <c r="SHI24" s="11"/>
      <c r="SHJ24" s="11"/>
      <c r="SHK24" s="11"/>
      <c r="SHL24" s="11"/>
      <c r="SHM24" s="11"/>
      <c r="SHN24" s="11"/>
      <c r="SHO24" s="11"/>
      <c r="SHP24" s="11"/>
      <c r="SHQ24" s="11"/>
      <c r="SHR24" s="11"/>
      <c r="SHS24" s="11"/>
      <c r="SHT24" s="11"/>
      <c r="SHU24" s="11"/>
      <c r="SHV24" s="11"/>
      <c r="SHW24" s="11"/>
      <c r="SHX24" s="11"/>
      <c r="SHY24" s="11"/>
      <c r="SHZ24" s="11"/>
      <c r="SIA24" s="11"/>
      <c r="SIB24" s="11"/>
      <c r="SIC24" s="11"/>
      <c r="SID24" s="11"/>
      <c r="SIE24" s="11"/>
      <c r="SIF24" s="11"/>
      <c r="SIG24" s="11"/>
      <c r="SIH24" s="11"/>
      <c r="SII24" s="11"/>
      <c r="SIJ24" s="11"/>
      <c r="SIK24" s="11"/>
      <c r="SIL24" s="11"/>
      <c r="SIM24" s="11"/>
      <c r="SIN24" s="11"/>
      <c r="SIO24" s="11"/>
      <c r="SIP24" s="11"/>
      <c r="SIQ24" s="11"/>
      <c r="SIR24" s="11"/>
      <c r="SIS24" s="11"/>
      <c r="SIT24" s="11"/>
      <c r="SIU24" s="11"/>
      <c r="SIV24" s="11"/>
      <c r="SIW24" s="11"/>
      <c r="SIX24" s="11"/>
      <c r="SIY24" s="11"/>
      <c r="SIZ24" s="11"/>
      <c r="SJA24" s="11"/>
      <c r="SJB24" s="11"/>
      <c r="SJC24" s="11"/>
      <c r="SJD24" s="11"/>
      <c r="SJE24" s="11"/>
      <c r="SJF24" s="11"/>
      <c r="SJG24" s="11"/>
      <c r="SJH24" s="11"/>
      <c r="SJI24" s="11"/>
      <c r="SJJ24" s="11"/>
      <c r="SJK24" s="11"/>
      <c r="SJL24" s="11"/>
      <c r="SJM24" s="11"/>
      <c r="SJN24" s="11"/>
      <c r="SJO24" s="11"/>
      <c r="SJP24" s="11"/>
      <c r="SJQ24" s="11"/>
      <c r="SJR24" s="11"/>
      <c r="SJS24" s="11"/>
      <c r="SJT24" s="11"/>
      <c r="SJU24" s="11"/>
      <c r="SJV24" s="11"/>
      <c r="SJW24" s="11"/>
      <c r="SJX24" s="11"/>
      <c r="SJY24" s="11"/>
      <c r="SJZ24" s="11"/>
      <c r="SKA24" s="11"/>
      <c r="SKB24" s="11"/>
      <c r="SKC24" s="11"/>
      <c r="SKD24" s="11"/>
      <c r="SKE24" s="11"/>
      <c r="SKF24" s="11"/>
      <c r="SKG24" s="11"/>
      <c r="SKH24" s="11"/>
      <c r="SKI24" s="11"/>
      <c r="SKJ24" s="11"/>
      <c r="SKK24" s="11"/>
      <c r="SKL24" s="11"/>
      <c r="SKM24" s="11"/>
      <c r="SKN24" s="11"/>
      <c r="SKO24" s="11"/>
      <c r="SKP24" s="11"/>
      <c r="SKQ24" s="11"/>
      <c r="SKR24" s="11"/>
      <c r="SKS24" s="11"/>
      <c r="SKT24" s="11"/>
      <c r="SKU24" s="11"/>
      <c r="SKV24" s="11"/>
      <c r="SKW24" s="11"/>
      <c r="SKX24" s="11"/>
      <c r="SKY24" s="11"/>
      <c r="SKZ24" s="11"/>
      <c r="SLA24" s="11"/>
      <c r="SLB24" s="11"/>
      <c r="SLC24" s="11"/>
      <c r="SLD24" s="11"/>
      <c r="SLE24" s="11"/>
      <c r="SLF24" s="11"/>
      <c r="SLG24" s="11"/>
      <c r="SLH24" s="11"/>
      <c r="SLI24" s="11"/>
      <c r="SLJ24" s="11"/>
      <c r="SLK24" s="11"/>
      <c r="SLL24" s="11"/>
      <c r="SLM24" s="11"/>
      <c r="SLN24" s="11"/>
      <c r="SLO24" s="11"/>
      <c r="SLP24" s="11"/>
      <c r="SLQ24" s="11"/>
      <c r="SLR24" s="11"/>
      <c r="SLS24" s="11"/>
      <c r="SLT24" s="11"/>
      <c r="SLU24" s="11"/>
      <c r="SLV24" s="11"/>
      <c r="SLW24" s="11"/>
      <c r="SLX24" s="11"/>
      <c r="SLY24" s="11"/>
      <c r="SLZ24" s="11"/>
      <c r="SMA24" s="11"/>
      <c r="SMB24" s="11"/>
      <c r="SMC24" s="11"/>
      <c r="SMD24" s="11"/>
      <c r="SME24" s="11"/>
      <c r="SMF24" s="11"/>
      <c r="SMG24" s="11"/>
      <c r="SMH24" s="11"/>
      <c r="SMI24" s="11"/>
      <c r="SMJ24" s="11"/>
      <c r="SMK24" s="11"/>
      <c r="SML24" s="11"/>
      <c r="SMM24" s="11"/>
      <c r="SMN24" s="11"/>
      <c r="SMO24" s="11"/>
      <c r="SMP24" s="11"/>
      <c r="SMQ24" s="11"/>
      <c r="SMR24" s="11"/>
      <c r="SMS24" s="11"/>
      <c r="SMT24" s="11"/>
      <c r="SMU24" s="11"/>
      <c r="SMV24" s="11"/>
      <c r="SMW24" s="11"/>
      <c r="SMX24" s="11"/>
      <c r="SMY24" s="11"/>
      <c r="SMZ24" s="11"/>
      <c r="SNA24" s="11"/>
      <c r="SNB24" s="11"/>
      <c r="SNC24" s="11"/>
      <c r="SND24" s="11"/>
      <c r="SNE24" s="11"/>
      <c r="SNF24" s="11"/>
      <c r="SNG24" s="11"/>
      <c r="SNH24" s="11"/>
      <c r="SNI24" s="11"/>
      <c r="SNJ24" s="11"/>
      <c r="SNK24" s="11"/>
      <c r="SNL24" s="11"/>
      <c r="SNM24" s="11"/>
      <c r="SNN24" s="11"/>
      <c r="SNO24" s="11"/>
      <c r="SNP24" s="11"/>
      <c r="SNQ24" s="11"/>
      <c r="SNR24" s="11"/>
      <c r="SNS24" s="11"/>
      <c r="SNT24" s="11"/>
      <c r="SNU24" s="11"/>
      <c r="SNV24" s="11"/>
      <c r="SNW24" s="11"/>
      <c r="SNX24" s="11"/>
      <c r="SNY24" s="11"/>
      <c r="SNZ24" s="11"/>
      <c r="SOA24" s="11"/>
      <c r="SOB24" s="11"/>
      <c r="SOC24" s="11"/>
      <c r="SOD24" s="11"/>
      <c r="SOE24" s="11"/>
      <c r="SOF24" s="11"/>
      <c r="SOG24" s="11"/>
      <c r="SOH24" s="11"/>
      <c r="SOI24" s="11"/>
      <c r="SOJ24" s="11"/>
      <c r="SOK24" s="11"/>
      <c r="SOL24" s="11"/>
      <c r="SOM24" s="11"/>
      <c r="SON24" s="11"/>
      <c r="SOO24" s="11"/>
      <c r="SOP24" s="11"/>
      <c r="SOQ24" s="11"/>
      <c r="SOR24" s="11"/>
      <c r="SOS24" s="11"/>
      <c r="SOT24" s="11"/>
      <c r="SOU24" s="11"/>
      <c r="SOV24" s="11"/>
      <c r="SOW24" s="11"/>
      <c r="SOX24" s="11"/>
      <c r="SOY24" s="11"/>
      <c r="SOZ24" s="11"/>
      <c r="SPA24" s="11"/>
      <c r="SPB24" s="11"/>
      <c r="SPC24" s="11"/>
      <c r="SPD24" s="11"/>
      <c r="SPE24" s="11"/>
      <c r="SPF24" s="11"/>
      <c r="SPG24" s="11"/>
      <c r="SPH24" s="11"/>
      <c r="SPI24" s="11"/>
      <c r="SPJ24" s="11"/>
      <c r="SPK24" s="11"/>
      <c r="SPL24" s="11"/>
      <c r="SPM24" s="11"/>
      <c r="SPN24" s="11"/>
      <c r="SPO24" s="11"/>
      <c r="SPP24" s="11"/>
      <c r="SPQ24" s="11"/>
      <c r="SPR24" s="11"/>
      <c r="SPS24" s="11"/>
      <c r="SPT24" s="11"/>
      <c r="SPU24" s="11"/>
      <c r="SPV24" s="11"/>
      <c r="SPW24" s="11"/>
      <c r="SPX24" s="11"/>
      <c r="SPY24" s="11"/>
      <c r="SPZ24" s="11"/>
      <c r="SQA24" s="11"/>
      <c r="SQB24" s="11"/>
      <c r="SQC24" s="11"/>
      <c r="SQD24" s="11"/>
      <c r="SQE24" s="11"/>
      <c r="SQF24" s="11"/>
      <c r="SQG24" s="11"/>
      <c r="SQH24" s="11"/>
      <c r="SQI24" s="11"/>
      <c r="SQJ24" s="11"/>
      <c r="SQK24" s="11"/>
      <c r="SQL24" s="11"/>
      <c r="SQM24" s="11"/>
      <c r="SQN24" s="11"/>
      <c r="SQO24" s="11"/>
      <c r="SQP24" s="11"/>
      <c r="SQQ24" s="11"/>
      <c r="SQR24" s="11"/>
      <c r="SQS24" s="11"/>
      <c r="SQT24" s="11"/>
      <c r="SQU24" s="11"/>
      <c r="SQV24" s="11"/>
      <c r="SQW24" s="11"/>
      <c r="SQX24" s="11"/>
      <c r="SQY24" s="11"/>
      <c r="SQZ24" s="11"/>
      <c r="SRA24" s="11"/>
      <c r="SRB24" s="11"/>
      <c r="SRC24" s="11"/>
      <c r="SRD24" s="11"/>
      <c r="SRE24" s="11"/>
      <c r="SRF24" s="11"/>
      <c r="SRG24" s="11"/>
      <c r="SRH24" s="11"/>
      <c r="SRI24" s="11"/>
      <c r="SRJ24" s="11"/>
      <c r="SRK24" s="11"/>
      <c r="SRL24" s="11"/>
      <c r="SRM24" s="11"/>
      <c r="SRN24" s="11"/>
      <c r="SRO24" s="11"/>
      <c r="SRP24" s="11"/>
      <c r="SRQ24" s="11"/>
      <c r="SRR24" s="11"/>
      <c r="SRS24" s="11"/>
      <c r="SRT24" s="11"/>
      <c r="SRU24" s="11"/>
      <c r="SRV24" s="11"/>
      <c r="SRW24" s="11"/>
      <c r="SRX24" s="11"/>
      <c r="SRY24" s="11"/>
      <c r="SRZ24" s="11"/>
      <c r="SSA24" s="11"/>
      <c r="SSB24" s="11"/>
      <c r="SSC24" s="11"/>
      <c r="SSD24" s="11"/>
      <c r="SSE24" s="11"/>
      <c r="SSF24" s="11"/>
      <c r="SSG24" s="11"/>
      <c r="SSH24" s="11"/>
      <c r="SSI24" s="11"/>
      <c r="SSJ24" s="11"/>
      <c r="SSK24" s="11"/>
      <c r="SSL24" s="11"/>
      <c r="SSM24" s="11"/>
      <c r="SSN24" s="11"/>
      <c r="SSO24" s="11"/>
      <c r="SSP24" s="11"/>
      <c r="SSQ24" s="11"/>
      <c r="SSR24" s="11"/>
      <c r="SSS24" s="11"/>
      <c r="SST24" s="11"/>
      <c r="SSU24" s="11"/>
      <c r="SSV24" s="11"/>
      <c r="SSW24" s="11"/>
      <c r="SSX24" s="11"/>
      <c r="SSY24" s="11"/>
      <c r="SSZ24" s="11"/>
      <c r="STA24" s="11"/>
      <c r="STB24" s="11"/>
      <c r="STC24" s="11"/>
      <c r="STD24" s="11"/>
      <c r="STE24" s="11"/>
      <c r="STF24" s="11"/>
      <c r="STG24" s="11"/>
      <c r="STH24" s="11"/>
      <c r="STI24" s="11"/>
      <c r="STJ24" s="11"/>
      <c r="STK24" s="11"/>
      <c r="STL24" s="11"/>
      <c r="STM24" s="11"/>
      <c r="STN24" s="11"/>
      <c r="STO24" s="11"/>
      <c r="STP24" s="11"/>
      <c r="STQ24" s="11"/>
      <c r="STR24" s="11"/>
      <c r="STS24" s="11"/>
      <c r="STT24" s="11"/>
      <c r="STU24" s="11"/>
      <c r="STV24" s="11"/>
      <c r="STW24" s="11"/>
      <c r="STX24" s="11"/>
      <c r="STY24" s="11"/>
      <c r="STZ24" s="11"/>
      <c r="SUA24" s="11"/>
      <c r="SUB24" s="11"/>
      <c r="SUC24" s="11"/>
      <c r="SUD24" s="11"/>
      <c r="SUE24" s="11"/>
      <c r="SUF24" s="11"/>
      <c r="SUG24" s="11"/>
      <c r="SUH24" s="11"/>
      <c r="SUI24" s="11"/>
      <c r="SUJ24" s="11"/>
      <c r="SUK24" s="11"/>
      <c r="SUL24" s="11"/>
      <c r="SUM24" s="11"/>
      <c r="SUN24" s="11"/>
      <c r="SUO24" s="11"/>
      <c r="SUP24" s="11"/>
      <c r="SUQ24" s="11"/>
      <c r="SUR24" s="11"/>
      <c r="SUS24" s="11"/>
      <c r="SUT24" s="11"/>
      <c r="SUU24" s="11"/>
      <c r="SUV24" s="11"/>
      <c r="SUW24" s="11"/>
      <c r="SUX24" s="11"/>
      <c r="SUY24" s="11"/>
      <c r="SUZ24" s="11"/>
      <c r="SVA24" s="11"/>
      <c r="SVB24" s="11"/>
      <c r="SVC24" s="11"/>
      <c r="SVD24" s="11"/>
      <c r="SVE24" s="11"/>
      <c r="SVF24" s="11"/>
      <c r="SVG24" s="11"/>
      <c r="SVH24" s="11"/>
      <c r="SVI24" s="11"/>
      <c r="SVJ24" s="11"/>
      <c r="SVK24" s="11"/>
      <c r="SVL24" s="11"/>
      <c r="SVM24" s="11"/>
      <c r="SVN24" s="11"/>
      <c r="SVO24" s="11"/>
      <c r="SVP24" s="11"/>
      <c r="SVQ24" s="11"/>
      <c r="SVR24" s="11"/>
      <c r="SVS24" s="11"/>
      <c r="SVT24" s="11"/>
      <c r="SVU24" s="11"/>
      <c r="SVV24" s="11"/>
      <c r="SVW24" s="11"/>
      <c r="SVX24" s="11"/>
      <c r="SVY24" s="11"/>
      <c r="SVZ24" s="11"/>
      <c r="SWA24" s="11"/>
      <c r="SWB24" s="11"/>
      <c r="SWC24" s="11"/>
      <c r="SWD24" s="11"/>
      <c r="SWE24" s="11"/>
      <c r="SWF24" s="11"/>
      <c r="SWG24" s="11"/>
      <c r="SWH24" s="11"/>
      <c r="SWI24" s="11"/>
      <c r="SWJ24" s="11"/>
      <c r="SWK24" s="11"/>
      <c r="SWL24" s="11"/>
      <c r="SWM24" s="11"/>
      <c r="SWN24" s="11"/>
      <c r="SWO24" s="11"/>
      <c r="SWP24" s="11"/>
      <c r="SWQ24" s="11"/>
      <c r="SWR24" s="11"/>
      <c r="SWS24" s="11"/>
      <c r="SWT24" s="11"/>
      <c r="SWU24" s="11"/>
      <c r="SWV24" s="11"/>
      <c r="SWW24" s="11"/>
      <c r="SWX24" s="11"/>
      <c r="SWY24" s="11"/>
      <c r="SWZ24" s="11"/>
      <c r="SXA24" s="11"/>
      <c r="SXB24" s="11"/>
      <c r="SXC24" s="11"/>
      <c r="SXD24" s="11"/>
      <c r="SXE24" s="11"/>
      <c r="SXF24" s="11"/>
      <c r="SXG24" s="11"/>
      <c r="SXH24" s="11"/>
      <c r="SXI24" s="11"/>
      <c r="SXJ24" s="11"/>
      <c r="SXK24" s="11"/>
      <c r="SXL24" s="11"/>
      <c r="SXM24" s="11"/>
      <c r="SXN24" s="11"/>
      <c r="SXO24" s="11"/>
      <c r="SXP24" s="11"/>
      <c r="SXQ24" s="11"/>
      <c r="SXR24" s="11"/>
      <c r="SXS24" s="11"/>
      <c r="SXT24" s="11"/>
      <c r="SXU24" s="11"/>
      <c r="SXV24" s="11"/>
      <c r="SXW24" s="11"/>
      <c r="SXX24" s="11"/>
      <c r="SXY24" s="11"/>
      <c r="SXZ24" s="11"/>
      <c r="SYA24" s="11"/>
      <c r="SYB24" s="11"/>
      <c r="SYC24" s="11"/>
      <c r="SYD24" s="11"/>
      <c r="SYE24" s="11"/>
      <c r="SYF24" s="11"/>
      <c r="SYG24" s="11"/>
      <c r="SYH24" s="11"/>
      <c r="SYI24" s="11"/>
      <c r="SYJ24" s="11"/>
      <c r="SYK24" s="11"/>
      <c r="SYL24" s="11"/>
      <c r="SYM24" s="11"/>
      <c r="SYN24" s="11"/>
      <c r="SYO24" s="11"/>
      <c r="SYP24" s="11"/>
      <c r="SYQ24" s="11"/>
      <c r="SYR24" s="11"/>
      <c r="SYS24" s="11"/>
      <c r="SYT24" s="11"/>
      <c r="SYU24" s="11"/>
      <c r="SYV24" s="11"/>
      <c r="SYW24" s="11"/>
      <c r="SYX24" s="11"/>
      <c r="SYY24" s="11"/>
      <c r="SYZ24" s="11"/>
      <c r="SZA24" s="11"/>
      <c r="SZB24" s="11"/>
      <c r="SZC24" s="11"/>
      <c r="SZD24" s="11"/>
      <c r="SZE24" s="11"/>
      <c r="SZF24" s="11"/>
      <c r="SZG24" s="11"/>
      <c r="SZH24" s="11"/>
      <c r="SZI24" s="11"/>
      <c r="SZJ24" s="11"/>
      <c r="SZK24" s="11"/>
      <c r="SZL24" s="11"/>
      <c r="SZM24" s="11"/>
      <c r="SZN24" s="11"/>
      <c r="SZO24" s="11"/>
      <c r="SZP24" s="11"/>
      <c r="SZQ24" s="11"/>
      <c r="SZR24" s="11"/>
      <c r="SZS24" s="11"/>
      <c r="SZT24" s="11"/>
      <c r="SZU24" s="11"/>
      <c r="SZV24" s="11"/>
      <c r="SZW24" s="11"/>
      <c r="SZX24" s="11"/>
      <c r="SZY24" s="11"/>
      <c r="SZZ24" s="11"/>
      <c r="TAA24" s="11"/>
      <c r="TAB24" s="11"/>
      <c r="TAC24" s="11"/>
      <c r="TAD24" s="11"/>
      <c r="TAE24" s="11"/>
      <c r="TAF24" s="11"/>
      <c r="TAG24" s="11"/>
      <c r="TAH24" s="11"/>
      <c r="TAI24" s="11"/>
      <c r="TAJ24" s="11"/>
      <c r="TAK24" s="11"/>
      <c r="TAL24" s="11"/>
      <c r="TAM24" s="11"/>
      <c r="TAN24" s="11"/>
      <c r="TAO24" s="11"/>
      <c r="TAP24" s="11"/>
      <c r="TAQ24" s="11"/>
      <c r="TAR24" s="11"/>
      <c r="TAS24" s="11"/>
      <c r="TAT24" s="11"/>
      <c r="TAU24" s="11"/>
      <c r="TAV24" s="11"/>
      <c r="TAW24" s="11"/>
      <c r="TAX24" s="11"/>
      <c r="TAY24" s="11"/>
      <c r="TAZ24" s="11"/>
      <c r="TBA24" s="11"/>
      <c r="TBB24" s="11"/>
      <c r="TBC24" s="11"/>
      <c r="TBD24" s="11"/>
      <c r="TBE24" s="11"/>
      <c r="TBF24" s="11"/>
      <c r="TBG24" s="11"/>
      <c r="TBH24" s="11"/>
      <c r="TBI24" s="11"/>
      <c r="TBJ24" s="11"/>
      <c r="TBK24" s="11"/>
      <c r="TBL24" s="11"/>
      <c r="TBM24" s="11"/>
      <c r="TBN24" s="11"/>
      <c r="TBO24" s="11"/>
      <c r="TBP24" s="11"/>
      <c r="TBQ24" s="11"/>
      <c r="TBR24" s="11"/>
      <c r="TBS24" s="11"/>
      <c r="TBT24" s="11"/>
      <c r="TBU24" s="11"/>
      <c r="TBV24" s="11"/>
      <c r="TBW24" s="11"/>
      <c r="TBX24" s="11"/>
      <c r="TBY24" s="11"/>
      <c r="TBZ24" s="11"/>
      <c r="TCA24" s="11"/>
      <c r="TCB24" s="11"/>
      <c r="TCC24" s="11"/>
      <c r="TCD24" s="11"/>
      <c r="TCE24" s="11"/>
      <c r="TCF24" s="11"/>
      <c r="TCG24" s="11"/>
      <c r="TCH24" s="11"/>
      <c r="TCI24" s="11"/>
      <c r="TCJ24" s="11"/>
      <c r="TCK24" s="11"/>
      <c r="TCL24" s="11"/>
      <c r="TCM24" s="11"/>
      <c r="TCN24" s="11"/>
      <c r="TCO24" s="11"/>
      <c r="TCP24" s="11"/>
      <c r="TCQ24" s="11"/>
      <c r="TCR24" s="11"/>
      <c r="TCS24" s="11"/>
      <c r="TCT24" s="11"/>
      <c r="TCU24" s="11"/>
      <c r="TCV24" s="11"/>
      <c r="TCW24" s="11"/>
      <c r="TCX24" s="11"/>
      <c r="TCY24" s="11"/>
      <c r="TCZ24" s="11"/>
      <c r="TDA24" s="11"/>
      <c r="TDB24" s="11"/>
      <c r="TDC24" s="11"/>
      <c r="TDD24" s="11"/>
      <c r="TDE24" s="11"/>
      <c r="TDF24" s="11"/>
      <c r="TDG24" s="11"/>
      <c r="TDH24" s="11"/>
      <c r="TDI24" s="11"/>
      <c r="TDJ24" s="11"/>
      <c r="TDK24" s="11"/>
      <c r="TDL24" s="11"/>
      <c r="TDM24" s="11"/>
      <c r="TDN24" s="11"/>
      <c r="TDO24" s="11"/>
      <c r="TDP24" s="11"/>
      <c r="TDQ24" s="11"/>
      <c r="TDR24" s="11"/>
      <c r="TDS24" s="11"/>
      <c r="TDT24" s="11"/>
      <c r="TDU24" s="11"/>
      <c r="TDV24" s="11"/>
      <c r="TDW24" s="11"/>
      <c r="TDX24" s="11"/>
      <c r="TDY24" s="11"/>
      <c r="TDZ24" s="11"/>
      <c r="TEA24" s="11"/>
      <c r="TEB24" s="11"/>
      <c r="TEC24" s="11"/>
      <c r="TED24" s="11"/>
      <c r="TEE24" s="11"/>
      <c r="TEF24" s="11"/>
      <c r="TEG24" s="11"/>
      <c r="TEH24" s="11"/>
      <c r="TEI24" s="11"/>
      <c r="TEJ24" s="11"/>
      <c r="TEK24" s="11"/>
      <c r="TEL24" s="11"/>
      <c r="TEM24" s="11"/>
      <c r="TEN24" s="11"/>
      <c r="TEO24" s="11"/>
      <c r="TEP24" s="11"/>
      <c r="TEQ24" s="11"/>
      <c r="TER24" s="11"/>
      <c r="TES24" s="11"/>
      <c r="TET24" s="11"/>
      <c r="TEU24" s="11"/>
      <c r="TEV24" s="11"/>
      <c r="TEW24" s="11"/>
      <c r="TEX24" s="11"/>
      <c r="TEY24" s="11"/>
      <c r="TEZ24" s="11"/>
      <c r="TFA24" s="11"/>
      <c r="TFB24" s="11"/>
      <c r="TFC24" s="11"/>
      <c r="TFD24" s="11"/>
      <c r="TFE24" s="11"/>
      <c r="TFF24" s="11"/>
      <c r="TFG24" s="11"/>
      <c r="TFH24" s="11"/>
      <c r="TFI24" s="11"/>
      <c r="TFJ24" s="11"/>
      <c r="TFK24" s="11"/>
      <c r="TFL24" s="11"/>
      <c r="TFM24" s="11"/>
      <c r="TFN24" s="11"/>
      <c r="TFO24" s="11"/>
      <c r="TFP24" s="11"/>
      <c r="TFQ24" s="11"/>
      <c r="TFR24" s="11"/>
      <c r="TFS24" s="11"/>
      <c r="TFT24" s="11"/>
      <c r="TFU24" s="11"/>
      <c r="TFV24" s="11"/>
      <c r="TFW24" s="11"/>
      <c r="TFX24" s="11"/>
      <c r="TFY24" s="11"/>
      <c r="TFZ24" s="11"/>
      <c r="TGA24" s="11"/>
      <c r="TGB24" s="11"/>
      <c r="TGC24" s="11"/>
      <c r="TGD24" s="11"/>
      <c r="TGE24" s="11"/>
      <c r="TGF24" s="11"/>
      <c r="TGG24" s="11"/>
      <c r="TGH24" s="11"/>
      <c r="TGI24" s="11"/>
      <c r="TGJ24" s="11"/>
      <c r="TGK24" s="11"/>
      <c r="TGL24" s="11"/>
      <c r="TGM24" s="11"/>
      <c r="TGN24" s="11"/>
      <c r="TGO24" s="11"/>
      <c r="TGP24" s="11"/>
      <c r="TGQ24" s="11"/>
      <c r="TGR24" s="11"/>
      <c r="TGS24" s="11"/>
      <c r="TGT24" s="11"/>
      <c r="TGU24" s="11"/>
      <c r="TGV24" s="11"/>
      <c r="TGW24" s="11"/>
      <c r="TGX24" s="11"/>
      <c r="TGY24" s="11"/>
      <c r="TGZ24" s="11"/>
      <c r="THA24" s="11"/>
      <c r="THB24" s="11"/>
      <c r="THC24" s="11"/>
      <c r="THD24" s="11"/>
      <c r="THE24" s="11"/>
      <c r="THF24" s="11"/>
      <c r="THG24" s="11"/>
      <c r="THH24" s="11"/>
      <c r="THI24" s="11"/>
      <c r="THJ24" s="11"/>
      <c r="THK24" s="11"/>
      <c r="THL24" s="11"/>
      <c r="THM24" s="11"/>
      <c r="THN24" s="11"/>
      <c r="THO24" s="11"/>
      <c r="THP24" s="11"/>
      <c r="THQ24" s="11"/>
      <c r="THR24" s="11"/>
      <c r="THS24" s="11"/>
      <c r="THT24" s="11"/>
      <c r="THU24" s="11"/>
      <c r="THV24" s="11"/>
      <c r="THW24" s="11"/>
      <c r="THX24" s="11"/>
      <c r="THY24" s="11"/>
      <c r="THZ24" s="11"/>
      <c r="TIA24" s="11"/>
      <c r="TIB24" s="11"/>
      <c r="TIC24" s="11"/>
      <c r="TID24" s="11"/>
      <c r="TIE24" s="11"/>
      <c r="TIF24" s="11"/>
      <c r="TIG24" s="11"/>
      <c r="TIH24" s="11"/>
      <c r="TII24" s="11"/>
      <c r="TIJ24" s="11"/>
      <c r="TIK24" s="11"/>
      <c r="TIL24" s="11"/>
      <c r="TIM24" s="11"/>
      <c r="TIN24" s="11"/>
      <c r="TIO24" s="11"/>
      <c r="TIP24" s="11"/>
      <c r="TIQ24" s="11"/>
      <c r="TIR24" s="11"/>
      <c r="TIS24" s="11"/>
      <c r="TIT24" s="11"/>
      <c r="TIU24" s="11"/>
      <c r="TIV24" s="11"/>
      <c r="TIW24" s="11"/>
      <c r="TIX24" s="11"/>
      <c r="TIY24" s="11"/>
      <c r="TIZ24" s="11"/>
      <c r="TJA24" s="11"/>
      <c r="TJB24" s="11"/>
      <c r="TJC24" s="11"/>
      <c r="TJD24" s="11"/>
      <c r="TJE24" s="11"/>
      <c r="TJF24" s="11"/>
      <c r="TJG24" s="11"/>
      <c r="TJH24" s="11"/>
      <c r="TJI24" s="11"/>
      <c r="TJJ24" s="11"/>
      <c r="TJK24" s="11"/>
      <c r="TJL24" s="11"/>
      <c r="TJM24" s="11"/>
      <c r="TJN24" s="11"/>
      <c r="TJO24" s="11"/>
      <c r="TJP24" s="11"/>
      <c r="TJQ24" s="11"/>
      <c r="TJR24" s="11"/>
      <c r="TJS24" s="11"/>
      <c r="TJT24" s="11"/>
      <c r="TJU24" s="11"/>
      <c r="TJV24" s="11"/>
      <c r="TJW24" s="11"/>
      <c r="TJX24" s="11"/>
      <c r="TJY24" s="11"/>
      <c r="TJZ24" s="11"/>
      <c r="TKA24" s="11"/>
      <c r="TKB24" s="11"/>
      <c r="TKC24" s="11"/>
      <c r="TKD24" s="11"/>
      <c r="TKE24" s="11"/>
      <c r="TKF24" s="11"/>
      <c r="TKG24" s="11"/>
      <c r="TKH24" s="11"/>
      <c r="TKI24" s="11"/>
      <c r="TKJ24" s="11"/>
      <c r="TKK24" s="11"/>
      <c r="TKL24" s="11"/>
      <c r="TKM24" s="11"/>
      <c r="TKN24" s="11"/>
      <c r="TKO24" s="11"/>
      <c r="TKP24" s="11"/>
      <c r="TKQ24" s="11"/>
      <c r="TKR24" s="11"/>
      <c r="TKS24" s="11"/>
      <c r="TKT24" s="11"/>
      <c r="TKU24" s="11"/>
      <c r="TKV24" s="11"/>
      <c r="TKW24" s="11"/>
      <c r="TKX24" s="11"/>
      <c r="TKY24" s="11"/>
      <c r="TKZ24" s="11"/>
      <c r="TLA24" s="11"/>
      <c r="TLB24" s="11"/>
      <c r="TLC24" s="11"/>
      <c r="TLD24" s="11"/>
      <c r="TLE24" s="11"/>
      <c r="TLF24" s="11"/>
      <c r="TLG24" s="11"/>
      <c r="TLH24" s="11"/>
      <c r="TLI24" s="11"/>
      <c r="TLJ24" s="11"/>
      <c r="TLK24" s="11"/>
      <c r="TLL24" s="11"/>
      <c r="TLM24" s="11"/>
      <c r="TLN24" s="11"/>
      <c r="TLO24" s="11"/>
      <c r="TLP24" s="11"/>
      <c r="TLQ24" s="11"/>
      <c r="TLR24" s="11"/>
      <c r="TLS24" s="11"/>
      <c r="TLT24" s="11"/>
      <c r="TLU24" s="11"/>
      <c r="TLV24" s="11"/>
      <c r="TLW24" s="11"/>
      <c r="TLX24" s="11"/>
      <c r="TLY24" s="11"/>
      <c r="TLZ24" s="11"/>
      <c r="TMA24" s="11"/>
      <c r="TMB24" s="11"/>
      <c r="TMC24" s="11"/>
      <c r="TMD24" s="11"/>
      <c r="TME24" s="11"/>
      <c r="TMF24" s="11"/>
      <c r="TMG24" s="11"/>
      <c r="TMH24" s="11"/>
      <c r="TMI24" s="11"/>
      <c r="TMJ24" s="11"/>
      <c r="TMK24" s="11"/>
      <c r="TML24" s="11"/>
      <c r="TMM24" s="11"/>
      <c r="TMN24" s="11"/>
      <c r="TMO24" s="11"/>
      <c r="TMP24" s="11"/>
      <c r="TMQ24" s="11"/>
      <c r="TMR24" s="11"/>
      <c r="TMS24" s="11"/>
      <c r="TMT24" s="11"/>
      <c r="TMU24" s="11"/>
      <c r="TMV24" s="11"/>
      <c r="TMW24" s="11"/>
      <c r="TMX24" s="11"/>
      <c r="TMY24" s="11"/>
      <c r="TMZ24" s="11"/>
      <c r="TNA24" s="11"/>
      <c r="TNB24" s="11"/>
      <c r="TNC24" s="11"/>
      <c r="TND24" s="11"/>
      <c r="TNE24" s="11"/>
      <c r="TNF24" s="11"/>
      <c r="TNG24" s="11"/>
      <c r="TNH24" s="11"/>
      <c r="TNI24" s="11"/>
      <c r="TNJ24" s="11"/>
      <c r="TNK24" s="11"/>
      <c r="TNL24" s="11"/>
      <c r="TNM24" s="11"/>
      <c r="TNN24" s="11"/>
      <c r="TNO24" s="11"/>
      <c r="TNP24" s="11"/>
      <c r="TNQ24" s="11"/>
      <c r="TNR24" s="11"/>
      <c r="TNS24" s="11"/>
      <c r="TNT24" s="11"/>
      <c r="TNU24" s="11"/>
      <c r="TNV24" s="11"/>
      <c r="TNW24" s="11"/>
      <c r="TNX24" s="11"/>
      <c r="TNY24" s="11"/>
      <c r="TNZ24" s="11"/>
      <c r="TOA24" s="11"/>
      <c r="TOB24" s="11"/>
      <c r="TOC24" s="11"/>
      <c r="TOD24" s="11"/>
      <c r="TOE24" s="11"/>
      <c r="TOF24" s="11"/>
      <c r="TOG24" s="11"/>
      <c r="TOH24" s="11"/>
      <c r="TOI24" s="11"/>
      <c r="TOJ24" s="11"/>
      <c r="TOK24" s="11"/>
      <c r="TOL24" s="11"/>
      <c r="TOM24" s="11"/>
      <c r="TON24" s="11"/>
      <c r="TOO24" s="11"/>
      <c r="TOP24" s="11"/>
      <c r="TOQ24" s="11"/>
      <c r="TOR24" s="11"/>
      <c r="TOS24" s="11"/>
      <c r="TOT24" s="11"/>
      <c r="TOU24" s="11"/>
      <c r="TOV24" s="11"/>
      <c r="TOW24" s="11"/>
      <c r="TOX24" s="11"/>
      <c r="TOY24" s="11"/>
      <c r="TOZ24" s="11"/>
      <c r="TPA24" s="11"/>
      <c r="TPB24" s="11"/>
      <c r="TPC24" s="11"/>
      <c r="TPD24" s="11"/>
      <c r="TPE24" s="11"/>
      <c r="TPF24" s="11"/>
      <c r="TPG24" s="11"/>
      <c r="TPH24" s="11"/>
      <c r="TPI24" s="11"/>
      <c r="TPJ24" s="11"/>
      <c r="TPK24" s="11"/>
      <c r="TPL24" s="11"/>
      <c r="TPM24" s="11"/>
      <c r="TPN24" s="11"/>
      <c r="TPO24" s="11"/>
      <c r="TPP24" s="11"/>
      <c r="TPQ24" s="11"/>
      <c r="TPR24" s="11"/>
      <c r="TPS24" s="11"/>
      <c r="TPT24" s="11"/>
      <c r="TPU24" s="11"/>
      <c r="TPV24" s="11"/>
      <c r="TPW24" s="11"/>
      <c r="TPX24" s="11"/>
      <c r="TPY24" s="11"/>
      <c r="TPZ24" s="11"/>
      <c r="TQA24" s="11"/>
      <c r="TQB24" s="11"/>
      <c r="TQC24" s="11"/>
      <c r="TQD24" s="11"/>
      <c r="TQE24" s="11"/>
      <c r="TQF24" s="11"/>
      <c r="TQG24" s="11"/>
      <c r="TQH24" s="11"/>
      <c r="TQI24" s="11"/>
      <c r="TQJ24" s="11"/>
      <c r="TQK24" s="11"/>
      <c r="TQL24" s="11"/>
      <c r="TQM24" s="11"/>
      <c r="TQN24" s="11"/>
      <c r="TQO24" s="11"/>
      <c r="TQP24" s="11"/>
      <c r="TQQ24" s="11"/>
      <c r="TQR24" s="11"/>
      <c r="TQS24" s="11"/>
      <c r="TQT24" s="11"/>
      <c r="TQU24" s="11"/>
      <c r="TQV24" s="11"/>
      <c r="TQW24" s="11"/>
      <c r="TQX24" s="11"/>
      <c r="TQY24" s="11"/>
      <c r="TQZ24" s="11"/>
      <c r="TRA24" s="11"/>
      <c r="TRB24" s="11"/>
      <c r="TRC24" s="11"/>
      <c r="TRD24" s="11"/>
      <c r="TRE24" s="11"/>
      <c r="TRF24" s="11"/>
      <c r="TRG24" s="11"/>
      <c r="TRH24" s="11"/>
      <c r="TRI24" s="11"/>
      <c r="TRJ24" s="11"/>
      <c r="TRK24" s="11"/>
      <c r="TRL24" s="11"/>
      <c r="TRM24" s="11"/>
      <c r="TRN24" s="11"/>
      <c r="TRO24" s="11"/>
      <c r="TRP24" s="11"/>
      <c r="TRQ24" s="11"/>
      <c r="TRR24" s="11"/>
      <c r="TRS24" s="11"/>
      <c r="TRT24" s="11"/>
      <c r="TRU24" s="11"/>
      <c r="TRV24" s="11"/>
      <c r="TRW24" s="11"/>
      <c r="TRX24" s="11"/>
      <c r="TRY24" s="11"/>
      <c r="TRZ24" s="11"/>
      <c r="TSA24" s="11"/>
      <c r="TSB24" s="11"/>
      <c r="TSC24" s="11"/>
      <c r="TSD24" s="11"/>
      <c r="TSE24" s="11"/>
      <c r="TSF24" s="11"/>
      <c r="TSG24" s="11"/>
      <c r="TSH24" s="11"/>
      <c r="TSI24" s="11"/>
      <c r="TSJ24" s="11"/>
      <c r="TSK24" s="11"/>
      <c r="TSL24" s="11"/>
      <c r="TSM24" s="11"/>
      <c r="TSN24" s="11"/>
      <c r="TSO24" s="11"/>
      <c r="TSP24" s="11"/>
      <c r="TSQ24" s="11"/>
      <c r="TSR24" s="11"/>
      <c r="TSS24" s="11"/>
      <c r="TST24" s="11"/>
      <c r="TSU24" s="11"/>
      <c r="TSV24" s="11"/>
      <c r="TSW24" s="11"/>
      <c r="TSX24" s="11"/>
      <c r="TSY24" s="11"/>
      <c r="TSZ24" s="11"/>
      <c r="TTA24" s="11"/>
      <c r="TTB24" s="11"/>
      <c r="TTC24" s="11"/>
      <c r="TTD24" s="11"/>
      <c r="TTE24" s="11"/>
      <c r="TTF24" s="11"/>
      <c r="TTG24" s="11"/>
      <c r="TTH24" s="11"/>
      <c r="TTI24" s="11"/>
      <c r="TTJ24" s="11"/>
      <c r="TTK24" s="11"/>
      <c r="TTL24" s="11"/>
      <c r="TTM24" s="11"/>
      <c r="TTN24" s="11"/>
      <c r="TTO24" s="11"/>
      <c r="TTP24" s="11"/>
      <c r="TTQ24" s="11"/>
      <c r="TTR24" s="11"/>
      <c r="TTS24" s="11"/>
      <c r="TTT24" s="11"/>
      <c r="TTU24" s="11"/>
      <c r="TTV24" s="11"/>
      <c r="TTW24" s="11"/>
      <c r="TTX24" s="11"/>
      <c r="TTY24" s="11"/>
      <c r="TTZ24" s="11"/>
      <c r="TUA24" s="11"/>
      <c r="TUB24" s="11"/>
      <c r="TUC24" s="11"/>
      <c r="TUD24" s="11"/>
      <c r="TUE24" s="11"/>
      <c r="TUF24" s="11"/>
      <c r="TUG24" s="11"/>
      <c r="TUH24" s="11"/>
      <c r="TUI24" s="11"/>
      <c r="TUJ24" s="11"/>
      <c r="TUK24" s="11"/>
      <c r="TUL24" s="11"/>
      <c r="TUM24" s="11"/>
      <c r="TUN24" s="11"/>
      <c r="TUO24" s="11"/>
      <c r="TUP24" s="11"/>
      <c r="TUQ24" s="11"/>
      <c r="TUR24" s="11"/>
      <c r="TUS24" s="11"/>
      <c r="TUT24" s="11"/>
      <c r="TUU24" s="11"/>
      <c r="TUV24" s="11"/>
      <c r="TUW24" s="11"/>
      <c r="TUX24" s="11"/>
      <c r="TUY24" s="11"/>
      <c r="TUZ24" s="11"/>
      <c r="TVA24" s="11"/>
      <c r="TVB24" s="11"/>
      <c r="TVC24" s="11"/>
      <c r="TVD24" s="11"/>
      <c r="TVE24" s="11"/>
      <c r="TVF24" s="11"/>
      <c r="TVG24" s="11"/>
      <c r="TVH24" s="11"/>
      <c r="TVI24" s="11"/>
      <c r="TVJ24" s="11"/>
      <c r="TVK24" s="11"/>
      <c r="TVL24" s="11"/>
      <c r="TVM24" s="11"/>
      <c r="TVN24" s="11"/>
      <c r="TVO24" s="11"/>
      <c r="TVP24" s="11"/>
      <c r="TVQ24" s="11"/>
      <c r="TVR24" s="11"/>
      <c r="TVS24" s="11"/>
      <c r="TVT24" s="11"/>
      <c r="TVU24" s="11"/>
      <c r="TVV24" s="11"/>
      <c r="TVW24" s="11"/>
      <c r="TVX24" s="11"/>
      <c r="TVY24" s="11"/>
      <c r="TVZ24" s="11"/>
      <c r="TWA24" s="11"/>
      <c r="TWB24" s="11"/>
      <c r="TWC24" s="11"/>
      <c r="TWD24" s="11"/>
      <c r="TWE24" s="11"/>
      <c r="TWF24" s="11"/>
      <c r="TWG24" s="11"/>
      <c r="TWH24" s="11"/>
      <c r="TWI24" s="11"/>
      <c r="TWJ24" s="11"/>
      <c r="TWK24" s="11"/>
      <c r="TWL24" s="11"/>
      <c r="TWM24" s="11"/>
      <c r="TWN24" s="11"/>
      <c r="TWO24" s="11"/>
      <c r="TWP24" s="11"/>
      <c r="TWQ24" s="11"/>
      <c r="TWR24" s="11"/>
      <c r="TWS24" s="11"/>
      <c r="TWT24" s="11"/>
      <c r="TWU24" s="11"/>
      <c r="TWV24" s="11"/>
      <c r="TWW24" s="11"/>
      <c r="TWX24" s="11"/>
      <c r="TWY24" s="11"/>
      <c r="TWZ24" s="11"/>
      <c r="TXA24" s="11"/>
      <c r="TXB24" s="11"/>
      <c r="TXC24" s="11"/>
      <c r="TXD24" s="11"/>
      <c r="TXE24" s="11"/>
      <c r="TXF24" s="11"/>
      <c r="TXG24" s="11"/>
      <c r="TXH24" s="11"/>
      <c r="TXI24" s="11"/>
      <c r="TXJ24" s="11"/>
      <c r="TXK24" s="11"/>
      <c r="TXL24" s="11"/>
      <c r="TXM24" s="11"/>
      <c r="TXN24" s="11"/>
      <c r="TXO24" s="11"/>
      <c r="TXP24" s="11"/>
      <c r="TXQ24" s="11"/>
      <c r="TXR24" s="11"/>
      <c r="TXS24" s="11"/>
      <c r="TXT24" s="11"/>
      <c r="TXU24" s="11"/>
      <c r="TXV24" s="11"/>
      <c r="TXW24" s="11"/>
      <c r="TXX24" s="11"/>
      <c r="TXY24" s="11"/>
      <c r="TXZ24" s="11"/>
      <c r="TYA24" s="11"/>
      <c r="TYB24" s="11"/>
      <c r="TYC24" s="11"/>
      <c r="TYD24" s="11"/>
      <c r="TYE24" s="11"/>
      <c r="TYF24" s="11"/>
      <c r="TYG24" s="11"/>
      <c r="TYH24" s="11"/>
      <c r="TYI24" s="11"/>
      <c r="TYJ24" s="11"/>
      <c r="TYK24" s="11"/>
      <c r="TYL24" s="11"/>
      <c r="TYM24" s="11"/>
      <c r="TYN24" s="11"/>
      <c r="TYO24" s="11"/>
      <c r="TYP24" s="11"/>
      <c r="TYQ24" s="11"/>
      <c r="TYR24" s="11"/>
      <c r="TYS24" s="11"/>
      <c r="TYT24" s="11"/>
      <c r="TYU24" s="11"/>
      <c r="TYV24" s="11"/>
      <c r="TYW24" s="11"/>
      <c r="TYX24" s="11"/>
      <c r="TYY24" s="11"/>
      <c r="TYZ24" s="11"/>
      <c r="TZA24" s="11"/>
      <c r="TZB24" s="11"/>
      <c r="TZC24" s="11"/>
      <c r="TZD24" s="11"/>
      <c r="TZE24" s="11"/>
      <c r="TZF24" s="11"/>
      <c r="TZG24" s="11"/>
      <c r="TZH24" s="11"/>
      <c r="TZI24" s="11"/>
      <c r="TZJ24" s="11"/>
      <c r="TZK24" s="11"/>
      <c r="TZL24" s="11"/>
      <c r="TZM24" s="11"/>
      <c r="TZN24" s="11"/>
      <c r="TZO24" s="11"/>
      <c r="TZP24" s="11"/>
      <c r="TZQ24" s="11"/>
      <c r="TZR24" s="11"/>
      <c r="TZS24" s="11"/>
      <c r="TZT24" s="11"/>
      <c r="TZU24" s="11"/>
      <c r="TZV24" s="11"/>
      <c r="TZW24" s="11"/>
      <c r="TZX24" s="11"/>
      <c r="TZY24" s="11"/>
      <c r="TZZ24" s="11"/>
      <c r="UAA24" s="11"/>
      <c r="UAB24" s="11"/>
      <c r="UAC24" s="11"/>
      <c r="UAD24" s="11"/>
      <c r="UAE24" s="11"/>
      <c r="UAF24" s="11"/>
      <c r="UAG24" s="11"/>
      <c r="UAH24" s="11"/>
      <c r="UAI24" s="11"/>
      <c r="UAJ24" s="11"/>
      <c r="UAK24" s="11"/>
      <c r="UAL24" s="11"/>
      <c r="UAM24" s="11"/>
      <c r="UAN24" s="11"/>
      <c r="UAO24" s="11"/>
      <c r="UAP24" s="11"/>
      <c r="UAQ24" s="11"/>
      <c r="UAR24" s="11"/>
      <c r="UAS24" s="11"/>
      <c r="UAT24" s="11"/>
      <c r="UAU24" s="11"/>
      <c r="UAV24" s="11"/>
      <c r="UAW24" s="11"/>
      <c r="UAX24" s="11"/>
      <c r="UAY24" s="11"/>
      <c r="UAZ24" s="11"/>
      <c r="UBA24" s="11"/>
      <c r="UBB24" s="11"/>
      <c r="UBC24" s="11"/>
      <c r="UBD24" s="11"/>
      <c r="UBE24" s="11"/>
      <c r="UBF24" s="11"/>
      <c r="UBG24" s="11"/>
      <c r="UBH24" s="11"/>
      <c r="UBI24" s="11"/>
      <c r="UBJ24" s="11"/>
      <c r="UBK24" s="11"/>
      <c r="UBL24" s="11"/>
      <c r="UBM24" s="11"/>
      <c r="UBN24" s="11"/>
      <c r="UBO24" s="11"/>
      <c r="UBP24" s="11"/>
      <c r="UBQ24" s="11"/>
      <c r="UBR24" s="11"/>
      <c r="UBS24" s="11"/>
      <c r="UBT24" s="11"/>
      <c r="UBU24" s="11"/>
      <c r="UBV24" s="11"/>
      <c r="UBW24" s="11"/>
      <c r="UBX24" s="11"/>
      <c r="UBY24" s="11"/>
      <c r="UBZ24" s="11"/>
      <c r="UCA24" s="11"/>
      <c r="UCB24" s="11"/>
      <c r="UCC24" s="11"/>
      <c r="UCD24" s="11"/>
      <c r="UCE24" s="11"/>
      <c r="UCF24" s="11"/>
      <c r="UCG24" s="11"/>
      <c r="UCH24" s="11"/>
      <c r="UCI24" s="11"/>
      <c r="UCJ24" s="11"/>
      <c r="UCK24" s="11"/>
      <c r="UCL24" s="11"/>
      <c r="UCM24" s="11"/>
      <c r="UCN24" s="11"/>
      <c r="UCO24" s="11"/>
      <c r="UCP24" s="11"/>
      <c r="UCQ24" s="11"/>
      <c r="UCR24" s="11"/>
      <c r="UCS24" s="11"/>
      <c r="UCT24" s="11"/>
      <c r="UCU24" s="11"/>
      <c r="UCV24" s="11"/>
      <c r="UCW24" s="11"/>
      <c r="UCX24" s="11"/>
      <c r="UCY24" s="11"/>
      <c r="UCZ24" s="11"/>
      <c r="UDA24" s="11"/>
      <c r="UDB24" s="11"/>
      <c r="UDC24" s="11"/>
      <c r="UDD24" s="11"/>
      <c r="UDE24" s="11"/>
      <c r="UDF24" s="11"/>
      <c r="UDG24" s="11"/>
      <c r="UDH24" s="11"/>
      <c r="UDI24" s="11"/>
      <c r="UDJ24" s="11"/>
      <c r="UDK24" s="11"/>
      <c r="UDL24" s="11"/>
      <c r="UDM24" s="11"/>
      <c r="UDN24" s="11"/>
      <c r="UDO24" s="11"/>
      <c r="UDP24" s="11"/>
      <c r="UDQ24" s="11"/>
      <c r="UDR24" s="11"/>
      <c r="UDS24" s="11"/>
      <c r="UDT24" s="11"/>
      <c r="UDU24" s="11"/>
      <c r="UDV24" s="11"/>
      <c r="UDW24" s="11"/>
      <c r="UDX24" s="11"/>
      <c r="UDY24" s="11"/>
      <c r="UDZ24" s="11"/>
      <c r="UEA24" s="11"/>
      <c r="UEB24" s="11"/>
      <c r="UEC24" s="11"/>
      <c r="UED24" s="11"/>
      <c r="UEE24" s="11"/>
      <c r="UEF24" s="11"/>
      <c r="UEG24" s="11"/>
      <c r="UEH24" s="11"/>
      <c r="UEI24" s="11"/>
      <c r="UEJ24" s="11"/>
      <c r="UEK24" s="11"/>
      <c r="UEL24" s="11"/>
      <c r="UEM24" s="11"/>
      <c r="UEN24" s="11"/>
      <c r="UEO24" s="11"/>
      <c r="UEP24" s="11"/>
      <c r="UEQ24" s="11"/>
      <c r="UER24" s="11"/>
      <c r="UES24" s="11"/>
      <c r="UET24" s="11"/>
      <c r="UEU24" s="11"/>
      <c r="UEV24" s="11"/>
      <c r="UEW24" s="11"/>
      <c r="UEX24" s="11"/>
      <c r="UEY24" s="11"/>
      <c r="UEZ24" s="11"/>
      <c r="UFA24" s="11"/>
      <c r="UFB24" s="11"/>
      <c r="UFC24" s="11"/>
      <c r="UFD24" s="11"/>
      <c r="UFE24" s="11"/>
      <c r="UFF24" s="11"/>
      <c r="UFG24" s="11"/>
      <c r="UFH24" s="11"/>
      <c r="UFI24" s="11"/>
      <c r="UFJ24" s="11"/>
      <c r="UFK24" s="11"/>
      <c r="UFL24" s="11"/>
      <c r="UFM24" s="11"/>
      <c r="UFN24" s="11"/>
      <c r="UFO24" s="11"/>
      <c r="UFP24" s="11"/>
      <c r="UFQ24" s="11"/>
      <c r="UFR24" s="11"/>
      <c r="UFS24" s="11"/>
      <c r="UFT24" s="11"/>
      <c r="UFU24" s="11"/>
      <c r="UFV24" s="11"/>
      <c r="UFW24" s="11"/>
      <c r="UFX24" s="11"/>
      <c r="UFY24" s="11"/>
      <c r="UFZ24" s="11"/>
      <c r="UGA24" s="11"/>
      <c r="UGB24" s="11"/>
      <c r="UGC24" s="11"/>
      <c r="UGD24" s="11"/>
      <c r="UGE24" s="11"/>
      <c r="UGF24" s="11"/>
      <c r="UGG24" s="11"/>
      <c r="UGH24" s="11"/>
      <c r="UGI24" s="11"/>
      <c r="UGJ24" s="11"/>
      <c r="UGK24" s="11"/>
      <c r="UGL24" s="11"/>
      <c r="UGM24" s="11"/>
      <c r="UGN24" s="11"/>
      <c r="UGO24" s="11"/>
      <c r="UGP24" s="11"/>
      <c r="UGQ24" s="11"/>
      <c r="UGR24" s="11"/>
      <c r="UGS24" s="11"/>
      <c r="UGT24" s="11"/>
      <c r="UGU24" s="11"/>
      <c r="UGV24" s="11"/>
      <c r="UGW24" s="11"/>
      <c r="UGX24" s="11"/>
      <c r="UGY24" s="11"/>
      <c r="UGZ24" s="11"/>
      <c r="UHA24" s="11"/>
      <c r="UHB24" s="11"/>
      <c r="UHC24" s="11"/>
      <c r="UHD24" s="11"/>
      <c r="UHE24" s="11"/>
      <c r="UHF24" s="11"/>
      <c r="UHG24" s="11"/>
      <c r="UHH24" s="11"/>
      <c r="UHI24" s="11"/>
      <c r="UHJ24" s="11"/>
      <c r="UHK24" s="11"/>
      <c r="UHL24" s="11"/>
      <c r="UHM24" s="11"/>
      <c r="UHN24" s="11"/>
      <c r="UHO24" s="11"/>
      <c r="UHP24" s="11"/>
      <c r="UHQ24" s="11"/>
      <c r="UHR24" s="11"/>
      <c r="UHS24" s="11"/>
      <c r="UHT24" s="11"/>
      <c r="UHU24" s="11"/>
      <c r="UHV24" s="11"/>
      <c r="UHW24" s="11"/>
      <c r="UHX24" s="11"/>
      <c r="UHY24" s="11"/>
      <c r="UHZ24" s="11"/>
      <c r="UIA24" s="11"/>
      <c r="UIB24" s="11"/>
      <c r="UIC24" s="11"/>
      <c r="UID24" s="11"/>
      <c r="UIE24" s="11"/>
      <c r="UIF24" s="11"/>
      <c r="UIG24" s="11"/>
      <c r="UIH24" s="11"/>
      <c r="UII24" s="11"/>
      <c r="UIJ24" s="11"/>
      <c r="UIK24" s="11"/>
      <c r="UIL24" s="11"/>
      <c r="UIM24" s="11"/>
      <c r="UIN24" s="11"/>
      <c r="UIO24" s="11"/>
      <c r="UIP24" s="11"/>
      <c r="UIQ24" s="11"/>
      <c r="UIR24" s="11"/>
      <c r="UIS24" s="11"/>
      <c r="UIT24" s="11"/>
      <c r="UIU24" s="11"/>
      <c r="UIV24" s="11"/>
      <c r="UIW24" s="11"/>
      <c r="UIX24" s="11"/>
      <c r="UIY24" s="11"/>
      <c r="UIZ24" s="11"/>
      <c r="UJA24" s="11"/>
      <c r="UJB24" s="11"/>
      <c r="UJC24" s="11"/>
      <c r="UJD24" s="11"/>
      <c r="UJE24" s="11"/>
      <c r="UJF24" s="11"/>
      <c r="UJG24" s="11"/>
      <c r="UJH24" s="11"/>
      <c r="UJI24" s="11"/>
      <c r="UJJ24" s="11"/>
      <c r="UJK24" s="11"/>
      <c r="UJL24" s="11"/>
      <c r="UJM24" s="11"/>
      <c r="UJN24" s="11"/>
      <c r="UJO24" s="11"/>
      <c r="UJP24" s="11"/>
      <c r="UJQ24" s="11"/>
      <c r="UJR24" s="11"/>
      <c r="UJS24" s="11"/>
      <c r="UJT24" s="11"/>
      <c r="UJU24" s="11"/>
      <c r="UJV24" s="11"/>
      <c r="UJW24" s="11"/>
      <c r="UJX24" s="11"/>
      <c r="UJY24" s="11"/>
      <c r="UJZ24" s="11"/>
      <c r="UKA24" s="11"/>
      <c r="UKB24" s="11"/>
      <c r="UKC24" s="11"/>
      <c r="UKD24" s="11"/>
      <c r="UKE24" s="11"/>
      <c r="UKF24" s="11"/>
      <c r="UKG24" s="11"/>
      <c r="UKH24" s="11"/>
      <c r="UKI24" s="11"/>
      <c r="UKJ24" s="11"/>
      <c r="UKK24" s="11"/>
      <c r="UKL24" s="11"/>
      <c r="UKM24" s="11"/>
      <c r="UKN24" s="11"/>
      <c r="UKO24" s="11"/>
      <c r="UKP24" s="11"/>
      <c r="UKQ24" s="11"/>
      <c r="UKR24" s="11"/>
      <c r="UKS24" s="11"/>
      <c r="UKT24" s="11"/>
      <c r="UKU24" s="11"/>
      <c r="UKV24" s="11"/>
      <c r="UKW24" s="11"/>
      <c r="UKX24" s="11"/>
      <c r="UKY24" s="11"/>
      <c r="UKZ24" s="11"/>
      <c r="ULA24" s="11"/>
      <c r="ULB24" s="11"/>
      <c r="ULC24" s="11"/>
      <c r="ULD24" s="11"/>
      <c r="ULE24" s="11"/>
      <c r="ULF24" s="11"/>
      <c r="ULG24" s="11"/>
      <c r="ULH24" s="11"/>
      <c r="ULI24" s="11"/>
      <c r="ULJ24" s="11"/>
      <c r="ULK24" s="11"/>
      <c r="ULL24" s="11"/>
      <c r="ULM24" s="11"/>
      <c r="ULN24" s="11"/>
      <c r="ULO24" s="11"/>
      <c r="ULP24" s="11"/>
      <c r="ULQ24" s="11"/>
      <c r="ULR24" s="11"/>
      <c r="ULS24" s="11"/>
      <c r="ULT24" s="11"/>
      <c r="ULU24" s="11"/>
      <c r="ULV24" s="11"/>
      <c r="ULW24" s="11"/>
      <c r="ULX24" s="11"/>
      <c r="ULY24" s="11"/>
      <c r="ULZ24" s="11"/>
      <c r="UMA24" s="11"/>
      <c r="UMB24" s="11"/>
      <c r="UMC24" s="11"/>
      <c r="UMD24" s="11"/>
      <c r="UME24" s="11"/>
      <c r="UMF24" s="11"/>
      <c r="UMG24" s="11"/>
      <c r="UMH24" s="11"/>
      <c r="UMI24" s="11"/>
      <c r="UMJ24" s="11"/>
      <c r="UMK24" s="11"/>
      <c r="UML24" s="11"/>
      <c r="UMM24" s="11"/>
      <c r="UMN24" s="11"/>
      <c r="UMO24" s="11"/>
      <c r="UMP24" s="11"/>
      <c r="UMQ24" s="11"/>
      <c r="UMR24" s="11"/>
      <c r="UMS24" s="11"/>
      <c r="UMT24" s="11"/>
      <c r="UMU24" s="11"/>
      <c r="UMV24" s="11"/>
      <c r="UMW24" s="11"/>
      <c r="UMX24" s="11"/>
      <c r="UMY24" s="11"/>
      <c r="UMZ24" s="11"/>
      <c r="UNA24" s="11"/>
      <c r="UNB24" s="11"/>
      <c r="UNC24" s="11"/>
      <c r="UND24" s="11"/>
      <c r="UNE24" s="11"/>
      <c r="UNF24" s="11"/>
      <c r="UNG24" s="11"/>
      <c r="UNH24" s="11"/>
      <c r="UNI24" s="11"/>
      <c r="UNJ24" s="11"/>
      <c r="UNK24" s="11"/>
      <c r="UNL24" s="11"/>
      <c r="UNM24" s="11"/>
      <c r="UNN24" s="11"/>
      <c r="UNO24" s="11"/>
      <c r="UNP24" s="11"/>
      <c r="UNQ24" s="11"/>
      <c r="UNR24" s="11"/>
      <c r="UNS24" s="11"/>
      <c r="UNT24" s="11"/>
      <c r="UNU24" s="11"/>
      <c r="UNV24" s="11"/>
      <c r="UNW24" s="11"/>
      <c r="UNX24" s="11"/>
      <c r="UNY24" s="11"/>
      <c r="UNZ24" s="11"/>
      <c r="UOA24" s="11"/>
      <c r="UOB24" s="11"/>
      <c r="UOC24" s="11"/>
      <c r="UOD24" s="11"/>
      <c r="UOE24" s="11"/>
      <c r="UOF24" s="11"/>
      <c r="UOG24" s="11"/>
      <c r="UOH24" s="11"/>
      <c r="UOI24" s="11"/>
      <c r="UOJ24" s="11"/>
      <c r="UOK24" s="11"/>
      <c r="UOL24" s="11"/>
      <c r="UOM24" s="11"/>
      <c r="UON24" s="11"/>
      <c r="UOO24" s="11"/>
      <c r="UOP24" s="11"/>
      <c r="UOQ24" s="11"/>
      <c r="UOR24" s="11"/>
      <c r="UOS24" s="11"/>
      <c r="UOT24" s="11"/>
      <c r="UOU24" s="11"/>
      <c r="UOV24" s="11"/>
      <c r="UOW24" s="11"/>
      <c r="UOX24" s="11"/>
      <c r="UOY24" s="11"/>
      <c r="UOZ24" s="11"/>
      <c r="UPA24" s="11"/>
      <c r="UPB24" s="11"/>
      <c r="UPC24" s="11"/>
      <c r="UPD24" s="11"/>
      <c r="UPE24" s="11"/>
      <c r="UPF24" s="11"/>
      <c r="UPG24" s="11"/>
      <c r="UPH24" s="11"/>
      <c r="UPI24" s="11"/>
      <c r="UPJ24" s="11"/>
      <c r="UPK24" s="11"/>
      <c r="UPL24" s="11"/>
      <c r="UPM24" s="11"/>
      <c r="UPN24" s="11"/>
      <c r="UPO24" s="11"/>
      <c r="UPP24" s="11"/>
      <c r="UPQ24" s="11"/>
      <c r="UPR24" s="11"/>
      <c r="UPS24" s="11"/>
      <c r="UPT24" s="11"/>
      <c r="UPU24" s="11"/>
      <c r="UPV24" s="11"/>
      <c r="UPW24" s="11"/>
      <c r="UPX24" s="11"/>
      <c r="UPY24" s="11"/>
      <c r="UPZ24" s="11"/>
      <c r="UQA24" s="11"/>
      <c r="UQB24" s="11"/>
      <c r="UQC24" s="11"/>
      <c r="UQD24" s="11"/>
      <c r="UQE24" s="11"/>
      <c r="UQF24" s="11"/>
      <c r="UQG24" s="11"/>
      <c r="UQH24" s="11"/>
      <c r="UQI24" s="11"/>
      <c r="UQJ24" s="11"/>
      <c r="UQK24" s="11"/>
      <c r="UQL24" s="11"/>
      <c r="UQM24" s="11"/>
      <c r="UQN24" s="11"/>
      <c r="UQO24" s="11"/>
      <c r="UQP24" s="11"/>
      <c r="UQQ24" s="11"/>
      <c r="UQR24" s="11"/>
      <c r="UQS24" s="11"/>
      <c r="UQT24" s="11"/>
      <c r="UQU24" s="11"/>
      <c r="UQV24" s="11"/>
      <c r="UQW24" s="11"/>
      <c r="UQX24" s="11"/>
      <c r="UQY24" s="11"/>
      <c r="UQZ24" s="11"/>
      <c r="URA24" s="11"/>
      <c r="URB24" s="11"/>
      <c r="URC24" s="11"/>
      <c r="URD24" s="11"/>
      <c r="URE24" s="11"/>
      <c r="URF24" s="11"/>
      <c r="URG24" s="11"/>
      <c r="URH24" s="11"/>
      <c r="URI24" s="11"/>
      <c r="URJ24" s="11"/>
      <c r="URK24" s="11"/>
      <c r="URL24" s="11"/>
      <c r="URM24" s="11"/>
      <c r="URN24" s="11"/>
      <c r="URO24" s="11"/>
      <c r="URP24" s="11"/>
      <c r="URQ24" s="11"/>
      <c r="URR24" s="11"/>
      <c r="URS24" s="11"/>
      <c r="URT24" s="11"/>
      <c r="URU24" s="11"/>
      <c r="URV24" s="11"/>
      <c r="URW24" s="11"/>
      <c r="URX24" s="11"/>
      <c r="URY24" s="11"/>
      <c r="URZ24" s="11"/>
      <c r="USA24" s="11"/>
      <c r="USB24" s="11"/>
      <c r="USC24" s="11"/>
      <c r="USD24" s="11"/>
      <c r="USE24" s="11"/>
      <c r="USF24" s="11"/>
      <c r="USG24" s="11"/>
      <c r="USH24" s="11"/>
      <c r="USI24" s="11"/>
      <c r="USJ24" s="11"/>
      <c r="USK24" s="11"/>
      <c r="USL24" s="11"/>
      <c r="USM24" s="11"/>
      <c r="USN24" s="11"/>
      <c r="USO24" s="11"/>
      <c r="USP24" s="11"/>
      <c r="USQ24" s="11"/>
      <c r="USR24" s="11"/>
      <c r="USS24" s="11"/>
      <c r="UST24" s="11"/>
      <c r="USU24" s="11"/>
      <c r="USV24" s="11"/>
      <c r="USW24" s="11"/>
      <c r="USX24" s="11"/>
      <c r="USY24" s="11"/>
      <c r="USZ24" s="11"/>
      <c r="UTA24" s="11"/>
      <c r="UTB24" s="11"/>
      <c r="UTC24" s="11"/>
      <c r="UTD24" s="11"/>
      <c r="UTE24" s="11"/>
      <c r="UTF24" s="11"/>
      <c r="UTG24" s="11"/>
      <c r="UTH24" s="11"/>
      <c r="UTI24" s="11"/>
      <c r="UTJ24" s="11"/>
      <c r="UTK24" s="11"/>
      <c r="UTL24" s="11"/>
      <c r="UTM24" s="11"/>
      <c r="UTN24" s="11"/>
      <c r="UTO24" s="11"/>
      <c r="UTP24" s="11"/>
      <c r="UTQ24" s="11"/>
      <c r="UTR24" s="11"/>
      <c r="UTS24" s="11"/>
      <c r="UTT24" s="11"/>
      <c r="UTU24" s="11"/>
      <c r="UTV24" s="11"/>
      <c r="UTW24" s="11"/>
      <c r="UTX24" s="11"/>
      <c r="UTY24" s="11"/>
      <c r="UTZ24" s="11"/>
      <c r="UUA24" s="11"/>
      <c r="UUB24" s="11"/>
      <c r="UUC24" s="11"/>
      <c r="UUD24" s="11"/>
      <c r="UUE24" s="11"/>
      <c r="UUF24" s="11"/>
      <c r="UUG24" s="11"/>
      <c r="UUH24" s="11"/>
      <c r="UUI24" s="11"/>
      <c r="UUJ24" s="11"/>
      <c r="UUK24" s="11"/>
      <c r="UUL24" s="11"/>
      <c r="UUM24" s="11"/>
      <c r="UUN24" s="11"/>
      <c r="UUO24" s="11"/>
      <c r="UUP24" s="11"/>
      <c r="UUQ24" s="11"/>
      <c r="UUR24" s="11"/>
      <c r="UUS24" s="11"/>
      <c r="UUT24" s="11"/>
      <c r="UUU24" s="11"/>
      <c r="UUV24" s="11"/>
      <c r="UUW24" s="11"/>
      <c r="UUX24" s="11"/>
      <c r="UUY24" s="11"/>
      <c r="UUZ24" s="11"/>
      <c r="UVA24" s="11"/>
      <c r="UVB24" s="11"/>
      <c r="UVC24" s="11"/>
      <c r="UVD24" s="11"/>
      <c r="UVE24" s="11"/>
      <c r="UVF24" s="11"/>
      <c r="UVG24" s="11"/>
      <c r="UVH24" s="11"/>
      <c r="UVI24" s="11"/>
      <c r="UVJ24" s="11"/>
      <c r="UVK24" s="11"/>
      <c r="UVL24" s="11"/>
      <c r="UVM24" s="11"/>
      <c r="UVN24" s="11"/>
      <c r="UVO24" s="11"/>
      <c r="UVP24" s="11"/>
      <c r="UVQ24" s="11"/>
      <c r="UVR24" s="11"/>
      <c r="UVS24" s="11"/>
      <c r="UVT24" s="11"/>
      <c r="UVU24" s="11"/>
      <c r="UVV24" s="11"/>
      <c r="UVW24" s="11"/>
      <c r="UVX24" s="11"/>
      <c r="UVY24" s="11"/>
      <c r="UVZ24" s="11"/>
      <c r="UWA24" s="11"/>
      <c r="UWB24" s="11"/>
      <c r="UWC24" s="11"/>
      <c r="UWD24" s="11"/>
      <c r="UWE24" s="11"/>
      <c r="UWF24" s="11"/>
      <c r="UWG24" s="11"/>
      <c r="UWH24" s="11"/>
      <c r="UWI24" s="11"/>
      <c r="UWJ24" s="11"/>
      <c r="UWK24" s="11"/>
      <c r="UWL24" s="11"/>
      <c r="UWM24" s="11"/>
      <c r="UWN24" s="11"/>
      <c r="UWO24" s="11"/>
      <c r="UWP24" s="11"/>
      <c r="UWQ24" s="11"/>
      <c r="UWR24" s="11"/>
      <c r="UWS24" s="11"/>
      <c r="UWT24" s="11"/>
      <c r="UWU24" s="11"/>
      <c r="UWV24" s="11"/>
      <c r="UWW24" s="11"/>
      <c r="UWX24" s="11"/>
      <c r="UWY24" s="11"/>
      <c r="UWZ24" s="11"/>
      <c r="UXA24" s="11"/>
      <c r="UXB24" s="11"/>
      <c r="UXC24" s="11"/>
      <c r="UXD24" s="11"/>
      <c r="UXE24" s="11"/>
      <c r="UXF24" s="11"/>
      <c r="UXG24" s="11"/>
      <c r="UXH24" s="11"/>
      <c r="UXI24" s="11"/>
      <c r="UXJ24" s="11"/>
      <c r="UXK24" s="11"/>
      <c r="UXL24" s="11"/>
      <c r="UXM24" s="11"/>
      <c r="UXN24" s="11"/>
      <c r="UXO24" s="11"/>
      <c r="UXP24" s="11"/>
      <c r="UXQ24" s="11"/>
      <c r="UXR24" s="11"/>
      <c r="UXS24" s="11"/>
      <c r="UXT24" s="11"/>
      <c r="UXU24" s="11"/>
      <c r="UXV24" s="11"/>
      <c r="UXW24" s="11"/>
      <c r="UXX24" s="11"/>
      <c r="UXY24" s="11"/>
      <c r="UXZ24" s="11"/>
      <c r="UYA24" s="11"/>
      <c r="UYB24" s="11"/>
      <c r="UYC24" s="11"/>
      <c r="UYD24" s="11"/>
      <c r="UYE24" s="11"/>
      <c r="UYF24" s="11"/>
      <c r="UYG24" s="11"/>
      <c r="UYH24" s="11"/>
      <c r="UYI24" s="11"/>
      <c r="UYJ24" s="11"/>
      <c r="UYK24" s="11"/>
      <c r="UYL24" s="11"/>
      <c r="UYM24" s="11"/>
      <c r="UYN24" s="11"/>
      <c r="UYO24" s="11"/>
      <c r="UYP24" s="11"/>
      <c r="UYQ24" s="11"/>
      <c r="UYR24" s="11"/>
      <c r="UYS24" s="11"/>
      <c r="UYT24" s="11"/>
      <c r="UYU24" s="11"/>
      <c r="UYV24" s="11"/>
      <c r="UYW24" s="11"/>
      <c r="UYX24" s="11"/>
      <c r="UYY24" s="11"/>
      <c r="UYZ24" s="11"/>
      <c r="UZA24" s="11"/>
      <c r="UZB24" s="11"/>
      <c r="UZC24" s="11"/>
      <c r="UZD24" s="11"/>
      <c r="UZE24" s="11"/>
      <c r="UZF24" s="11"/>
      <c r="UZG24" s="11"/>
      <c r="UZH24" s="11"/>
      <c r="UZI24" s="11"/>
      <c r="UZJ24" s="11"/>
      <c r="UZK24" s="11"/>
      <c r="UZL24" s="11"/>
      <c r="UZM24" s="11"/>
      <c r="UZN24" s="11"/>
      <c r="UZO24" s="11"/>
      <c r="UZP24" s="11"/>
      <c r="UZQ24" s="11"/>
      <c r="UZR24" s="11"/>
      <c r="UZS24" s="11"/>
      <c r="UZT24" s="11"/>
      <c r="UZU24" s="11"/>
      <c r="UZV24" s="11"/>
      <c r="UZW24" s="11"/>
      <c r="UZX24" s="11"/>
      <c r="UZY24" s="11"/>
      <c r="UZZ24" s="11"/>
      <c r="VAA24" s="11"/>
      <c r="VAB24" s="11"/>
      <c r="VAC24" s="11"/>
      <c r="VAD24" s="11"/>
      <c r="VAE24" s="11"/>
      <c r="VAF24" s="11"/>
      <c r="VAG24" s="11"/>
      <c r="VAH24" s="11"/>
      <c r="VAI24" s="11"/>
      <c r="VAJ24" s="11"/>
      <c r="VAK24" s="11"/>
      <c r="VAL24" s="11"/>
      <c r="VAM24" s="11"/>
      <c r="VAN24" s="11"/>
      <c r="VAO24" s="11"/>
      <c r="VAP24" s="11"/>
      <c r="VAQ24" s="11"/>
      <c r="VAR24" s="11"/>
      <c r="VAS24" s="11"/>
      <c r="VAT24" s="11"/>
      <c r="VAU24" s="11"/>
      <c r="VAV24" s="11"/>
      <c r="VAW24" s="11"/>
      <c r="VAX24" s="11"/>
      <c r="VAY24" s="11"/>
      <c r="VAZ24" s="11"/>
      <c r="VBA24" s="11"/>
      <c r="VBB24" s="11"/>
      <c r="VBC24" s="11"/>
      <c r="VBD24" s="11"/>
      <c r="VBE24" s="11"/>
      <c r="VBF24" s="11"/>
      <c r="VBG24" s="11"/>
      <c r="VBH24" s="11"/>
      <c r="VBI24" s="11"/>
      <c r="VBJ24" s="11"/>
      <c r="VBK24" s="11"/>
      <c r="VBL24" s="11"/>
      <c r="VBM24" s="11"/>
      <c r="VBN24" s="11"/>
      <c r="VBO24" s="11"/>
      <c r="VBP24" s="11"/>
      <c r="VBQ24" s="11"/>
      <c r="VBR24" s="11"/>
      <c r="VBS24" s="11"/>
      <c r="VBT24" s="11"/>
      <c r="VBU24" s="11"/>
      <c r="VBV24" s="11"/>
      <c r="VBW24" s="11"/>
      <c r="VBX24" s="11"/>
      <c r="VBY24" s="11"/>
      <c r="VBZ24" s="11"/>
      <c r="VCA24" s="11"/>
      <c r="VCB24" s="11"/>
      <c r="VCC24" s="11"/>
      <c r="VCD24" s="11"/>
      <c r="VCE24" s="11"/>
      <c r="VCF24" s="11"/>
      <c r="VCG24" s="11"/>
      <c r="VCH24" s="11"/>
      <c r="VCI24" s="11"/>
      <c r="VCJ24" s="11"/>
      <c r="VCK24" s="11"/>
      <c r="VCL24" s="11"/>
      <c r="VCM24" s="11"/>
      <c r="VCN24" s="11"/>
      <c r="VCO24" s="11"/>
      <c r="VCP24" s="11"/>
      <c r="VCQ24" s="11"/>
      <c r="VCR24" s="11"/>
      <c r="VCS24" s="11"/>
      <c r="VCT24" s="11"/>
      <c r="VCU24" s="11"/>
      <c r="VCV24" s="11"/>
      <c r="VCW24" s="11"/>
      <c r="VCX24" s="11"/>
      <c r="VCY24" s="11"/>
      <c r="VCZ24" s="11"/>
      <c r="VDA24" s="11"/>
      <c r="VDB24" s="11"/>
      <c r="VDC24" s="11"/>
      <c r="VDD24" s="11"/>
      <c r="VDE24" s="11"/>
      <c r="VDF24" s="11"/>
      <c r="VDG24" s="11"/>
      <c r="VDH24" s="11"/>
      <c r="VDI24" s="11"/>
      <c r="VDJ24" s="11"/>
      <c r="VDK24" s="11"/>
      <c r="VDL24" s="11"/>
      <c r="VDM24" s="11"/>
      <c r="VDN24" s="11"/>
      <c r="VDO24" s="11"/>
      <c r="VDP24" s="11"/>
      <c r="VDQ24" s="11"/>
      <c r="VDR24" s="11"/>
      <c r="VDS24" s="11"/>
      <c r="VDT24" s="11"/>
      <c r="VDU24" s="11"/>
      <c r="VDV24" s="11"/>
      <c r="VDW24" s="11"/>
      <c r="VDX24" s="11"/>
      <c r="VDY24" s="11"/>
      <c r="VDZ24" s="11"/>
      <c r="VEA24" s="11"/>
      <c r="VEB24" s="11"/>
      <c r="VEC24" s="11"/>
      <c r="VED24" s="11"/>
      <c r="VEE24" s="11"/>
      <c r="VEF24" s="11"/>
      <c r="VEG24" s="11"/>
      <c r="VEH24" s="11"/>
      <c r="VEI24" s="11"/>
      <c r="VEJ24" s="11"/>
      <c r="VEK24" s="11"/>
      <c r="VEL24" s="11"/>
      <c r="VEM24" s="11"/>
      <c r="VEN24" s="11"/>
      <c r="VEO24" s="11"/>
      <c r="VEP24" s="11"/>
      <c r="VEQ24" s="11"/>
      <c r="VER24" s="11"/>
      <c r="VES24" s="11"/>
      <c r="VET24" s="11"/>
      <c r="VEU24" s="11"/>
      <c r="VEV24" s="11"/>
      <c r="VEW24" s="11"/>
      <c r="VEX24" s="11"/>
      <c r="VEY24" s="11"/>
      <c r="VEZ24" s="11"/>
      <c r="VFA24" s="11"/>
      <c r="VFB24" s="11"/>
      <c r="VFC24" s="11"/>
      <c r="VFD24" s="11"/>
      <c r="VFE24" s="11"/>
      <c r="VFF24" s="11"/>
      <c r="VFG24" s="11"/>
      <c r="VFH24" s="11"/>
      <c r="VFI24" s="11"/>
      <c r="VFJ24" s="11"/>
      <c r="VFK24" s="11"/>
      <c r="VFL24" s="11"/>
      <c r="VFM24" s="11"/>
      <c r="VFN24" s="11"/>
      <c r="VFO24" s="11"/>
      <c r="VFP24" s="11"/>
      <c r="VFQ24" s="11"/>
      <c r="VFR24" s="11"/>
      <c r="VFS24" s="11"/>
      <c r="VFT24" s="11"/>
      <c r="VFU24" s="11"/>
      <c r="VFV24" s="11"/>
      <c r="VFW24" s="11"/>
      <c r="VFX24" s="11"/>
      <c r="VFY24" s="11"/>
      <c r="VFZ24" s="11"/>
      <c r="VGA24" s="11"/>
      <c r="VGB24" s="11"/>
      <c r="VGC24" s="11"/>
      <c r="VGD24" s="11"/>
      <c r="VGE24" s="11"/>
      <c r="VGF24" s="11"/>
      <c r="VGG24" s="11"/>
      <c r="VGH24" s="11"/>
      <c r="VGI24" s="11"/>
      <c r="VGJ24" s="11"/>
      <c r="VGK24" s="11"/>
      <c r="VGL24" s="11"/>
      <c r="VGM24" s="11"/>
      <c r="VGN24" s="11"/>
      <c r="VGO24" s="11"/>
      <c r="VGP24" s="11"/>
      <c r="VGQ24" s="11"/>
      <c r="VGR24" s="11"/>
      <c r="VGS24" s="11"/>
      <c r="VGT24" s="11"/>
      <c r="VGU24" s="11"/>
      <c r="VGV24" s="11"/>
      <c r="VGW24" s="11"/>
      <c r="VGX24" s="11"/>
      <c r="VGY24" s="11"/>
      <c r="VGZ24" s="11"/>
      <c r="VHA24" s="11"/>
      <c r="VHB24" s="11"/>
      <c r="VHC24" s="11"/>
      <c r="VHD24" s="11"/>
      <c r="VHE24" s="11"/>
      <c r="VHF24" s="11"/>
      <c r="VHG24" s="11"/>
      <c r="VHH24" s="11"/>
      <c r="VHI24" s="11"/>
      <c r="VHJ24" s="11"/>
      <c r="VHK24" s="11"/>
      <c r="VHL24" s="11"/>
      <c r="VHM24" s="11"/>
      <c r="VHN24" s="11"/>
      <c r="VHO24" s="11"/>
      <c r="VHP24" s="11"/>
      <c r="VHQ24" s="11"/>
      <c r="VHR24" s="11"/>
      <c r="VHS24" s="11"/>
      <c r="VHT24" s="11"/>
      <c r="VHU24" s="11"/>
      <c r="VHV24" s="11"/>
      <c r="VHW24" s="11"/>
      <c r="VHX24" s="11"/>
      <c r="VHY24" s="11"/>
      <c r="VHZ24" s="11"/>
      <c r="VIA24" s="11"/>
      <c r="VIB24" s="11"/>
      <c r="VIC24" s="11"/>
      <c r="VID24" s="11"/>
      <c r="VIE24" s="11"/>
      <c r="VIF24" s="11"/>
      <c r="VIG24" s="11"/>
      <c r="VIH24" s="11"/>
      <c r="VII24" s="11"/>
      <c r="VIJ24" s="11"/>
      <c r="VIK24" s="11"/>
      <c r="VIL24" s="11"/>
      <c r="VIM24" s="11"/>
      <c r="VIN24" s="11"/>
      <c r="VIO24" s="11"/>
      <c r="VIP24" s="11"/>
      <c r="VIQ24" s="11"/>
      <c r="VIR24" s="11"/>
      <c r="VIS24" s="11"/>
      <c r="VIT24" s="11"/>
      <c r="VIU24" s="11"/>
      <c r="VIV24" s="11"/>
      <c r="VIW24" s="11"/>
      <c r="VIX24" s="11"/>
      <c r="VIY24" s="11"/>
      <c r="VIZ24" s="11"/>
      <c r="VJA24" s="11"/>
      <c r="VJB24" s="11"/>
      <c r="VJC24" s="11"/>
      <c r="VJD24" s="11"/>
      <c r="VJE24" s="11"/>
      <c r="VJF24" s="11"/>
      <c r="VJG24" s="11"/>
      <c r="VJH24" s="11"/>
      <c r="VJI24" s="11"/>
      <c r="VJJ24" s="11"/>
      <c r="VJK24" s="11"/>
      <c r="VJL24" s="11"/>
      <c r="VJM24" s="11"/>
      <c r="VJN24" s="11"/>
      <c r="VJO24" s="11"/>
      <c r="VJP24" s="11"/>
      <c r="VJQ24" s="11"/>
      <c r="VJR24" s="11"/>
      <c r="VJS24" s="11"/>
      <c r="VJT24" s="11"/>
      <c r="VJU24" s="11"/>
      <c r="VJV24" s="11"/>
      <c r="VJW24" s="11"/>
      <c r="VJX24" s="11"/>
      <c r="VJY24" s="11"/>
      <c r="VJZ24" s="11"/>
      <c r="VKA24" s="11"/>
      <c r="VKB24" s="11"/>
      <c r="VKC24" s="11"/>
      <c r="VKD24" s="11"/>
      <c r="VKE24" s="11"/>
      <c r="VKF24" s="11"/>
      <c r="VKG24" s="11"/>
      <c r="VKH24" s="11"/>
      <c r="VKI24" s="11"/>
      <c r="VKJ24" s="11"/>
      <c r="VKK24" s="11"/>
      <c r="VKL24" s="11"/>
      <c r="VKM24" s="11"/>
      <c r="VKN24" s="11"/>
      <c r="VKO24" s="11"/>
      <c r="VKP24" s="11"/>
      <c r="VKQ24" s="11"/>
      <c r="VKR24" s="11"/>
      <c r="VKS24" s="11"/>
      <c r="VKT24" s="11"/>
      <c r="VKU24" s="11"/>
      <c r="VKV24" s="11"/>
      <c r="VKW24" s="11"/>
      <c r="VKX24" s="11"/>
      <c r="VKY24" s="11"/>
      <c r="VKZ24" s="11"/>
      <c r="VLA24" s="11"/>
      <c r="VLB24" s="11"/>
      <c r="VLC24" s="11"/>
      <c r="VLD24" s="11"/>
      <c r="VLE24" s="11"/>
      <c r="VLF24" s="11"/>
      <c r="VLG24" s="11"/>
      <c r="VLH24" s="11"/>
      <c r="VLI24" s="11"/>
      <c r="VLJ24" s="11"/>
      <c r="VLK24" s="11"/>
      <c r="VLL24" s="11"/>
      <c r="VLM24" s="11"/>
      <c r="VLN24" s="11"/>
      <c r="VLO24" s="11"/>
      <c r="VLP24" s="11"/>
      <c r="VLQ24" s="11"/>
      <c r="VLR24" s="11"/>
      <c r="VLS24" s="11"/>
      <c r="VLT24" s="11"/>
      <c r="VLU24" s="11"/>
      <c r="VLV24" s="11"/>
      <c r="VLW24" s="11"/>
      <c r="VLX24" s="11"/>
      <c r="VLY24" s="11"/>
      <c r="VLZ24" s="11"/>
      <c r="VMA24" s="11"/>
      <c r="VMB24" s="11"/>
      <c r="VMC24" s="11"/>
      <c r="VMD24" s="11"/>
      <c r="VME24" s="11"/>
      <c r="VMF24" s="11"/>
      <c r="VMG24" s="11"/>
      <c r="VMH24" s="11"/>
      <c r="VMI24" s="11"/>
      <c r="VMJ24" s="11"/>
      <c r="VMK24" s="11"/>
      <c r="VML24" s="11"/>
      <c r="VMM24" s="11"/>
      <c r="VMN24" s="11"/>
      <c r="VMO24" s="11"/>
      <c r="VMP24" s="11"/>
      <c r="VMQ24" s="11"/>
      <c r="VMR24" s="11"/>
      <c r="VMS24" s="11"/>
      <c r="VMT24" s="11"/>
      <c r="VMU24" s="11"/>
      <c r="VMV24" s="11"/>
      <c r="VMW24" s="11"/>
      <c r="VMX24" s="11"/>
      <c r="VMY24" s="11"/>
      <c r="VMZ24" s="11"/>
      <c r="VNA24" s="11"/>
      <c r="VNB24" s="11"/>
      <c r="VNC24" s="11"/>
      <c r="VND24" s="11"/>
      <c r="VNE24" s="11"/>
      <c r="VNF24" s="11"/>
      <c r="VNG24" s="11"/>
      <c r="VNH24" s="11"/>
      <c r="VNI24" s="11"/>
      <c r="VNJ24" s="11"/>
      <c r="VNK24" s="11"/>
      <c r="VNL24" s="11"/>
      <c r="VNM24" s="11"/>
      <c r="VNN24" s="11"/>
      <c r="VNO24" s="11"/>
      <c r="VNP24" s="11"/>
      <c r="VNQ24" s="11"/>
      <c r="VNR24" s="11"/>
      <c r="VNS24" s="11"/>
      <c r="VNT24" s="11"/>
      <c r="VNU24" s="11"/>
      <c r="VNV24" s="11"/>
      <c r="VNW24" s="11"/>
      <c r="VNX24" s="11"/>
      <c r="VNY24" s="11"/>
      <c r="VNZ24" s="11"/>
      <c r="VOA24" s="11"/>
      <c r="VOB24" s="11"/>
      <c r="VOC24" s="11"/>
      <c r="VOD24" s="11"/>
      <c r="VOE24" s="11"/>
      <c r="VOF24" s="11"/>
      <c r="VOG24" s="11"/>
      <c r="VOH24" s="11"/>
      <c r="VOI24" s="11"/>
      <c r="VOJ24" s="11"/>
      <c r="VOK24" s="11"/>
      <c r="VOL24" s="11"/>
      <c r="VOM24" s="11"/>
      <c r="VON24" s="11"/>
      <c r="VOO24" s="11"/>
      <c r="VOP24" s="11"/>
      <c r="VOQ24" s="11"/>
      <c r="VOR24" s="11"/>
      <c r="VOS24" s="11"/>
      <c r="VOT24" s="11"/>
      <c r="VOU24" s="11"/>
      <c r="VOV24" s="11"/>
      <c r="VOW24" s="11"/>
      <c r="VOX24" s="11"/>
      <c r="VOY24" s="11"/>
      <c r="VOZ24" s="11"/>
      <c r="VPA24" s="11"/>
      <c r="VPB24" s="11"/>
      <c r="VPC24" s="11"/>
      <c r="VPD24" s="11"/>
      <c r="VPE24" s="11"/>
      <c r="VPF24" s="11"/>
      <c r="VPG24" s="11"/>
      <c r="VPH24" s="11"/>
      <c r="VPI24" s="11"/>
      <c r="VPJ24" s="11"/>
      <c r="VPK24" s="11"/>
      <c r="VPL24" s="11"/>
      <c r="VPM24" s="11"/>
      <c r="VPN24" s="11"/>
      <c r="VPO24" s="11"/>
      <c r="VPP24" s="11"/>
      <c r="VPQ24" s="11"/>
      <c r="VPR24" s="11"/>
      <c r="VPS24" s="11"/>
      <c r="VPT24" s="11"/>
      <c r="VPU24" s="11"/>
      <c r="VPV24" s="11"/>
      <c r="VPW24" s="11"/>
      <c r="VPX24" s="11"/>
      <c r="VPY24" s="11"/>
      <c r="VPZ24" s="11"/>
      <c r="VQA24" s="11"/>
      <c r="VQB24" s="11"/>
      <c r="VQC24" s="11"/>
      <c r="VQD24" s="11"/>
      <c r="VQE24" s="11"/>
      <c r="VQF24" s="11"/>
      <c r="VQG24" s="11"/>
      <c r="VQH24" s="11"/>
      <c r="VQI24" s="11"/>
      <c r="VQJ24" s="11"/>
      <c r="VQK24" s="11"/>
      <c r="VQL24" s="11"/>
      <c r="VQM24" s="11"/>
      <c r="VQN24" s="11"/>
      <c r="VQO24" s="11"/>
      <c r="VQP24" s="11"/>
      <c r="VQQ24" s="11"/>
      <c r="VQR24" s="11"/>
      <c r="VQS24" s="11"/>
      <c r="VQT24" s="11"/>
      <c r="VQU24" s="11"/>
      <c r="VQV24" s="11"/>
      <c r="VQW24" s="11"/>
      <c r="VQX24" s="11"/>
      <c r="VQY24" s="11"/>
      <c r="VQZ24" s="11"/>
      <c r="VRA24" s="11"/>
      <c r="VRB24" s="11"/>
      <c r="VRC24" s="11"/>
      <c r="VRD24" s="11"/>
      <c r="VRE24" s="11"/>
      <c r="VRF24" s="11"/>
      <c r="VRG24" s="11"/>
      <c r="VRH24" s="11"/>
      <c r="VRI24" s="11"/>
      <c r="VRJ24" s="11"/>
      <c r="VRK24" s="11"/>
      <c r="VRL24" s="11"/>
      <c r="VRM24" s="11"/>
      <c r="VRN24" s="11"/>
      <c r="VRO24" s="11"/>
      <c r="VRP24" s="11"/>
      <c r="VRQ24" s="11"/>
      <c r="VRR24" s="11"/>
      <c r="VRS24" s="11"/>
      <c r="VRT24" s="11"/>
      <c r="VRU24" s="11"/>
      <c r="VRV24" s="11"/>
      <c r="VRW24" s="11"/>
      <c r="VRX24" s="11"/>
      <c r="VRY24" s="11"/>
      <c r="VRZ24" s="11"/>
      <c r="VSA24" s="11"/>
      <c r="VSB24" s="11"/>
      <c r="VSC24" s="11"/>
      <c r="VSD24" s="11"/>
      <c r="VSE24" s="11"/>
      <c r="VSF24" s="11"/>
      <c r="VSG24" s="11"/>
      <c r="VSH24" s="11"/>
      <c r="VSI24" s="11"/>
      <c r="VSJ24" s="11"/>
      <c r="VSK24" s="11"/>
      <c r="VSL24" s="11"/>
      <c r="VSM24" s="11"/>
      <c r="VSN24" s="11"/>
      <c r="VSO24" s="11"/>
      <c r="VSP24" s="11"/>
      <c r="VSQ24" s="11"/>
      <c r="VSR24" s="11"/>
      <c r="VSS24" s="11"/>
      <c r="VST24" s="11"/>
      <c r="VSU24" s="11"/>
      <c r="VSV24" s="11"/>
      <c r="VSW24" s="11"/>
      <c r="VSX24" s="11"/>
      <c r="VSY24" s="11"/>
      <c r="VSZ24" s="11"/>
      <c r="VTA24" s="11"/>
      <c r="VTB24" s="11"/>
      <c r="VTC24" s="11"/>
      <c r="VTD24" s="11"/>
      <c r="VTE24" s="11"/>
      <c r="VTF24" s="11"/>
      <c r="VTG24" s="11"/>
      <c r="VTH24" s="11"/>
      <c r="VTI24" s="11"/>
      <c r="VTJ24" s="11"/>
      <c r="VTK24" s="11"/>
      <c r="VTL24" s="11"/>
      <c r="VTM24" s="11"/>
      <c r="VTN24" s="11"/>
      <c r="VTO24" s="11"/>
      <c r="VTP24" s="11"/>
      <c r="VTQ24" s="11"/>
      <c r="VTR24" s="11"/>
      <c r="VTS24" s="11"/>
      <c r="VTT24" s="11"/>
      <c r="VTU24" s="11"/>
      <c r="VTV24" s="11"/>
      <c r="VTW24" s="11"/>
      <c r="VTX24" s="11"/>
      <c r="VTY24" s="11"/>
      <c r="VTZ24" s="11"/>
      <c r="VUA24" s="11"/>
      <c r="VUB24" s="11"/>
      <c r="VUC24" s="11"/>
      <c r="VUD24" s="11"/>
      <c r="VUE24" s="11"/>
      <c r="VUF24" s="11"/>
      <c r="VUG24" s="11"/>
      <c r="VUH24" s="11"/>
      <c r="VUI24" s="11"/>
      <c r="VUJ24" s="11"/>
      <c r="VUK24" s="11"/>
      <c r="VUL24" s="11"/>
      <c r="VUM24" s="11"/>
      <c r="VUN24" s="11"/>
      <c r="VUO24" s="11"/>
      <c r="VUP24" s="11"/>
      <c r="VUQ24" s="11"/>
      <c r="VUR24" s="11"/>
      <c r="VUS24" s="11"/>
      <c r="VUT24" s="11"/>
      <c r="VUU24" s="11"/>
      <c r="VUV24" s="11"/>
      <c r="VUW24" s="11"/>
      <c r="VUX24" s="11"/>
      <c r="VUY24" s="11"/>
      <c r="VUZ24" s="11"/>
      <c r="VVA24" s="11"/>
      <c r="VVB24" s="11"/>
      <c r="VVC24" s="11"/>
      <c r="VVD24" s="11"/>
      <c r="VVE24" s="11"/>
      <c r="VVF24" s="11"/>
      <c r="VVG24" s="11"/>
      <c r="VVH24" s="11"/>
      <c r="VVI24" s="11"/>
      <c r="VVJ24" s="11"/>
      <c r="VVK24" s="11"/>
      <c r="VVL24" s="11"/>
      <c r="VVM24" s="11"/>
      <c r="VVN24" s="11"/>
      <c r="VVO24" s="11"/>
      <c r="VVP24" s="11"/>
      <c r="VVQ24" s="11"/>
      <c r="VVR24" s="11"/>
      <c r="VVS24" s="11"/>
      <c r="VVT24" s="11"/>
      <c r="VVU24" s="11"/>
      <c r="VVV24" s="11"/>
      <c r="VVW24" s="11"/>
      <c r="VVX24" s="11"/>
      <c r="VVY24" s="11"/>
      <c r="VVZ24" s="11"/>
      <c r="VWA24" s="11"/>
      <c r="VWB24" s="11"/>
      <c r="VWC24" s="11"/>
      <c r="VWD24" s="11"/>
      <c r="VWE24" s="11"/>
      <c r="VWF24" s="11"/>
      <c r="VWG24" s="11"/>
      <c r="VWH24" s="11"/>
      <c r="VWI24" s="11"/>
      <c r="VWJ24" s="11"/>
      <c r="VWK24" s="11"/>
      <c r="VWL24" s="11"/>
      <c r="VWM24" s="11"/>
      <c r="VWN24" s="11"/>
      <c r="VWO24" s="11"/>
      <c r="VWP24" s="11"/>
      <c r="VWQ24" s="11"/>
      <c r="VWR24" s="11"/>
      <c r="VWS24" s="11"/>
      <c r="VWT24" s="11"/>
      <c r="VWU24" s="11"/>
      <c r="VWV24" s="11"/>
      <c r="VWW24" s="11"/>
      <c r="VWX24" s="11"/>
      <c r="VWY24" s="11"/>
      <c r="VWZ24" s="11"/>
      <c r="VXA24" s="11"/>
      <c r="VXB24" s="11"/>
      <c r="VXC24" s="11"/>
      <c r="VXD24" s="11"/>
      <c r="VXE24" s="11"/>
      <c r="VXF24" s="11"/>
      <c r="VXG24" s="11"/>
      <c r="VXH24" s="11"/>
      <c r="VXI24" s="11"/>
      <c r="VXJ24" s="11"/>
      <c r="VXK24" s="11"/>
      <c r="VXL24" s="11"/>
      <c r="VXM24" s="11"/>
      <c r="VXN24" s="11"/>
      <c r="VXO24" s="11"/>
      <c r="VXP24" s="11"/>
      <c r="VXQ24" s="11"/>
      <c r="VXR24" s="11"/>
      <c r="VXS24" s="11"/>
      <c r="VXT24" s="11"/>
      <c r="VXU24" s="11"/>
      <c r="VXV24" s="11"/>
      <c r="VXW24" s="11"/>
      <c r="VXX24" s="11"/>
      <c r="VXY24" s="11"/>
      <c r="VXZ24" s="11"/>
      <c r="VYA24" s="11"/>
      <c r="VYB24" s="11"/>
      <c r="VYC24" s="11"/>
      <c r="VYD24" s="11"/>
      <c r="VYE24" s="11"/>
      <c r="VYF24" s="11"/>
      <c r="VYG24" s="11"/>
      <c r="VYH24" s="11"/>
      <c r="VYI24" s="11"/>
      <c r="VYJ24" s="11"/>
      <c r="VYK24" s="11"/>
      <c r="VYL24" s="11"/>
      <c r="VYM24" s="11"/>
      <c r="VYN24" s="11"/>
      <c r="VYO24" s="11"/>
      <c r="VYP24" s="11"/>
      <c r="VYQ24" s="11"/>
      <c r="VYR24" s="11"/>
      <c r="VYS24" s="11"/>
      <c r="VYT24" s="11"/>
      <c r="VYU24" s="11"/>
      <c r="VYV24" s="11"/>
      <c r="VYW24" s="11"/>
      <c r="VYX24" s="11"/>
      <c r="VYY24" s="11"/>
      <c r="VYZ24" s="11"/>
      <c r="VZA24" s="11"/>
      <c r="VZB24" s="11"/>
      <c r="VZC24" s="11"/>
      <c r="VZD24" s="11"/>
      <c r="VZE24" s="11"/>
      <c r="VZF24" s="11"/>
      <c r="VZG24" s="11"/>
      <c r="VZH24" s="11"/>
      <c r="VZI24" s="11"/>
      <c r="VZJ24" s="11"/>
      <c r="VZK24" s="11"/>
      <c r="VZL24" s="11"/>
      <c r="VZM24" s="11"/>
      <c r="VZN24" s="11"/>
      <c r="VZO24" s="11"/>
      <c r="VZP24" s="11"/>
      <c r="VZQ24" s="11"/>
      <c r="VZR24" s="11"/>
      <c r="VZS24" s="11"/>
      <c r="VZT24" s="11"/>
      <c r="VZU24" s="11"/>
      <c r="VZV24" s="11"/>
      <c r="VZW24" s="11"/>
      <c r="VZX24" s="11"/>
      <c r="VZY24" s="11"/>
      <c r="VZZ24" s="11"/>
      <c r="WAA24" s="11"/>
      <c r="WAB24" s="11"/>
      <c r="WAC24" s="11"/>
      <c r="WAD24" s="11"/>
      <c r="WAE24" s="11"/>
      <c r="WAF24" s="11"/>
      <c r="WAG24" s="11"/>
      <c r="WAH24" s="11"/>
      <c r="WAI24" s="11"/>
      <c r="WAJ24" s="11"/>
      <c r="WAK24" s="11"/>
      <c r="WAL24" s="11"/>
      <c r="WAM24" s="11"/>
      <c r="WAN24" s="11"/>
      <c r="WAO24" s="11"/>
      <c r="WAP24" s="11"/>
      <c r="WAQ24" s="11"/>
      <c r="WAR24" s="11"/>
      <c r="WAS24" s="11"/>
      <c r="WAT24" s="11"/>
      <c r="WAU24" s="11"/>
      <c r="WAV24" s="11"/>
      <c r="WAW24" s="11"/>
      <c r="WAX24" s="11"/>
      <c r="WAY24" s="11"/>
      <c r="WAZ24" s="11"/>
      <c r="WBA24" s="11"/>
      <c r="WBB24" s="11"/>
      <c r="WBC24" s="11"/>
      <c r="WBD24" s="11"/>
      <c r="WBE24" s="11"/>
      <c r="WBF24" s="11"/>
      <c r="WBG24" s="11"/>
      <c r="WBH24" s="11"/>
      <c r="WBI24" s="11"/>
      <c r="WBJ24" s="11"/>
      <c r="WBK24" s="11"/>
      <c r="WBL24" s="11"/>
      <c r="WBM24" s="11"/>
      <c r="WBN24" s="11"/>
      <c r="WBO24" s="11"/>
      <c r="WBP24" s="11"/>
      <c r="WBQ24" s="11"/>
      <c r="WBR24" s="11"/>
      <c r="WBS24" s="11"/>
      <c r="WBT24" s="11"/>
      <c r="WBU24" s="11"/>
      <c r="WBV24" s="11"/>
      <c r="WBW24" s="11"/>
      <c r="WBX24" s="11"/>
      <c r="WBY24" s="11"/>
      <c r="WBZ24" s="11"/>
      <c r="WCA24" s="11"/>
      <c r="WCB24" s="11"/>
      <c r="WCC24" s="11"/>
      <c r="WCD24" s="11"/>
      <c r="WCE24" s="11"/>
      <c r="WCF24" s="11"/>
      <c r="WCG24" s="11"/>
      <c r="WCH24" s="11"/>
      <c r="WCI24" s="11"/>
      <c r="WCJ24" s="11"/>
      <c r="WCK24" s="11"/>
      <c r="WCL24" s="11"/>
      <c r="WCM24" s="11"/>
      <c r="WCN24" s="11"/>
      <c r="WCO24" s="11"/>
      <c r="WCP24" s="11"/>
      <c r="WCQ24" s="11"/>
      <c r="WCR24" s="11"/>
      <c r="WCS24" s="11"/>
      <c r="WCT24" s="11"/>
      <c r="WCU24" s="11"/>
      <c r="WCV24" s="11"/>
      <c r="WCW24" s="11"/>
      <c r="WCX24" s="11"/>
      <c r="WCY24" s="11"/>
      <c r="WCZ24" s="11"/>
      <c r="WDA24" s="11"/>
      <c r="WDB24" s="11"/>
      <c r="WDC24" s="11"/>
      <c r="WDD24" s="11"/>
      <c r="WDE24" s="11"/>
      <c r="WDF24" s="11"/>
      <c r="WDG24" s="11"/>
      <c r="WDH24" s="11"/>
      <c r="WDI24" s="11"/>
      <c r="WDJ24" s="11"/>
      <c r="WDK24" s="11"/>
      <c r="WDL24" s="11"/>
      <c r="WDM24" s="11"/>
      <c r="WDN24" s="11"/>
      <c r="WDO24" s="11"/>
      <c r="WDP24" s="11"/>
      <c r="WDQ24" s="11"/>
      <c r="WDR24" s="11"/>
      <c r="WDS24" s="11"/>
      <c r="WDT24" s="11"/>
      <c r="WDU24" s="11"/>
      <c r="WDV24" s="11"/>
      <c r="WDW24" s="11"/>
      <c r="WDX24" s="11"/>
      <c r="WDY24" s="11"/>
      <c r="WDZ24" s="11"/>
      <c r="WEA24" s="11"/>
      <c r="WEB24" s="11"/>
      <c r="WEC24" s="11"/>
      <c r="WED24" s="11"/>
      <c r="WEE24" s="11"/>
      <c r="WEF24" s="11"/>
      <c r="WEG24" s="11"/>
      <c r="WEH24" s="11"/>
      <c r="WEI24" s="11"/>
      <c r="WEJ24" s="11"/>
      <c r="WEK24" s="11"/>
      <c r="WEL24" s="11"/>
      <c r="WEM24" s="11"/>
      <c r="WEN24" s="11"/>
      <c r="WEO24" s="11"/>
      <c r="WEP24" s="11"/>
      <c r="WEQ24" s="11"/>
      <c r="WER24" s="11"/>
      <c r="WES24" s="11"/>
      <c r="WET24" s="11"/>
      <c r="WEU24" s="11"/>
      <c r="WEV24" s="11"/>
      <c r="WEW24" s="11"/>
      <c r="WEX24" s="11"/>
      <c r="WEY24" s="11"/>
      <c r="WEZ24" s="11"/>
      <c r="WFA24" s="11"/>
      <c r="WFB24" s="11"/>
      <c r="WFC24" s="11"/>
      <c r="WFD24" s="11"/>
      <c r="WFE24" s="11"/>
      <c r="WFF24" s="11"/>
      <c r="WFG24" s="11"/>
      <c r="WFH24" s="11"/>
      <c r="WFI24" s="11"/>
      <c r="WFJ24" s="11"/>
      <c r="WFK24" s="11"/>
      <c r="WFL24" s="11"/>
      <c r="WFM24" s="11"/>
      <c r="WFN24" s="11"/>
      <c r="WFO24" s="11"/>
      <c r="WFP24" s="11"/>
      <c r="WFQ24" s="11"/>
      <c r="WFR24" s="11"/>
      <c r="WFS24" s="11"/>
      <c r="WFT24" s="11"/>
      <c r="WFU24" s="11"/>
      <c r="WFV24" s="11"/>
      <c r="WFW24" s="11"/>
      <c r="WFX24" s="11"/>
      <c r="WFY24" s="11"/>
      <c r="WFZ24" s="11"/>
      <c r="WGA24" s="11"/>
      <c r="WGB24" s="11"/>
      <c r="WGC24" s="11"/>
      <c r="WGD24" s="11"/>
      <c r="WGE24" s="11"/>
      <c r="WGF24" s="11"/>
      <c r="WGG24" s="11"/>
      <c r="WGH24" s="11"/>
      <c r="WGI24" s="11"/>
      <c r="WGJ24" s="11"/>
      <c r="WGK24" s="11"/>
      <c r="WGL24" s="11"/>
      <c r="WGM24" s="11"/>
      <c r="WGN24" s="11"/>
      <c r="WGO24" s="11"/>
      <c r="WGP24" s="11"/>
      <c r="WGQ24" s="11"/>
      <c r="WGR24" s="11"/>
      <c r="WGS24" s="11"/>
      <c r="WGT24" s="11"/>
      <c r="WGU24" s="11"/>
      <c r="WGV24" s="11"/>
      <c r="WGW24" s="11"/>
      <c r="WGX24" s="11"/>
      <c r="WGY24" s="11"/>
      <c r="WGZ24" s="11"/>
      <c r="WHA24" s="11"/>
      <c r="WHB24" s="11"/>
      <c r="WHC24" s="11"/>
      <c r="WHD24" s="11"/>
      <c r="WHE24" s="11"/>
      <c r="WHF24" s="11"/>
      <c r="WHG24" s="11"/>
      <c r="WHH24" s="11"/>
      <c r="WHI24" s="11"/>
      <c r="WHJ24" s="11"/>
      <c r="WHK24" s="11"/>
      <c r="WHL24" s="11"/>
      <c r="WHM24" s="11"/>
      <c r="WHN24" s="11"/>
      <c r="WHO24" s="11"/>
      <c r="WHP24" s="11"/>
      <c r="WHQ24" s="11"/>
      <c r="WHR24" s="11"/>
      <c r="WHS24" s="11"/>
      <c r="WHT24" s="11"/>
      <c r="WHU24" s="11"/>
      <c r="WHV24" s="11"/>
      <c r="WHW24" s="11"/>
      <c r="WHX24" s="11"/>
      <c r="WHY24" s="11"/>
      <c r="WHZ24" s="11"/>
      <c r="WIA24" s="11"/>
      <c r="WIB24" s="11"/>
      <c r="WIC24" s="11"/>
      <c r="WID24" s="11"/>
      <c r="WIE24" s="11"/>
      <c r="WIF24" s="11"/>
      <c r="WIG24" s="11"/>
      <c r="WIH24" s="11"/>
      <c r="WII24" s="11"/>
      <c r="WIJ24" s="11"/>
      <c r="WIK24" s="11"/>
      <c r="WIL24" s="11"/>
      <c r="WIM24" s="11"/>
      <c r="WIN24" s="11"/>
      <c r="WIO24" s="11"/>
      <c r="WIP24" s="11"/>
      <c r="WIQ24" s="11"/>
      <c r="WIR24" s="11"/>
      <c r="WIS24" s="11"/>
      <c r="WIT24" s="11"/>
      <c r="WIU24" s="11"/>
      <c r="WIV24" s="11"/>
      <c r="WIW24" s="11"/>
      <c r="WIX24" s="11"/>
      <c r="WIY24" s="11"/>
      <c r="WIZ24" s="11"/>
      <c r="WJA24" s="11"/>
      <c r="WJB24" s="11"/>
      <c r="WJC24" s="11"/>
      <c r="WJD24" s="11"/>
      <c r="WJE24" s="11"/>
      <c r="WJF24" s="11"/>
      <c r="WJG24" s="11"/>
      <c r="WJH24" s="11"/>
      <c r="WJI24" s="11"/>
      <c r="WJJ24" s="11"/>
      <c r="WJK24" s="11"/>
      <c r="WJL24" s="11"/>
      <c r="WJM24" s="11"/>
      <c r="WJN24" s="11"/>
      <c r="WJO24" s="11"/>
      <c r="WJP24" s="11"/>
      <c r="WJQ24" s="11"/>
      <c r="WJR24" s="11"/>
      <c r="WJS24" s="11"/>
      <c r="WJT24" s="11"/>
      <c r="WJU24" s="11"/>
      <c r="WJV24" s="11"/>
      <c r="WJW24" s="11"/>
      <c r="WJX24" s="11"/>
      <c r="WJY24" s="11"/>
      <c r="WJZ24" s="11"/>
      <c r="WKA24" s="11"/>
      <c r="WKB24" s="11"/>
      <c r="WKC24" s="11"/>
      <c r="WKD24" s="11"/>
      <c r="WKE24" s="11"/>
      <c r="WKF24" s="11"/>
      <c r="WKG24" s="11"/>
      <c r="WKH24" s="11"/>
      <c r="WKI24" s="11"/>
      <c r="WKJ24" s="11"/>
      <c r="WKK24" s="11"/>
      <c r="WKL24" s="11"/>
      <c r="WKM24" s="11"/>
      <c r="WKN24" s="11"/>
      <c r="WKO24" s="11"/>
      <c r="WKP24" s="11"/>
      <c r="WKQ24" s="11"/>
      <c r="WKR24" s="11"/>
      <c r="WKS24" s="11"/>
      <c r="WKT24" s="11"/>
      <c r="WKU24" s="11"/>
      <c r="WKV24" s="11"/>
      <c r="WKW24" s="11"/>
      <c r="WKX24" s="11"/>
      <c r="WKY24" s="11"/>
      <c r="WKZ24" s="11"/>
      <c r="WLA24" s="11"/>
      <c r="WLB24" s="11"/>
      <c r="WLC24" s="11"/>
      <c r="WLD24" s="11"/>
      <c r="WLE24" s="11"/>
      <c r="WLF24" s="11"/>
      <c r="WLG24" s="11"/>
      <c r="WLH24" s="11"/>
      <c r="WLI24" s="11"/>
      <c r="WLJ24" s="11"/>
      <c r="WLK24" s="11"/>
      <c r="WLL24" s="11"/>
      <c r="WLM24" s="11"/>
      <c r="WLN24" s="11"/>
      <c r="WLO24" s="11"/>
      <c r="WLP24" s="11"/>
      <c r="WLQ24" s="11"/>
      <c r="WLR24" s="11"/>
      <c r="WLS24" s="11"/>
      <c r="WLT24" s="11"/>
      <c r="WLU24" s="11"/>
      <c r="WLV24" s="11"/>
      <c r="WLW24" s="11"/>
      <c r="WLX24" s="11"/>
      <c r="WLY24" s="11"/>
      <c r="WLZ24" s="11"/>
      <c r="WMA24" s="11"/>
      <c r="WMB24" s="11"/>
      <c r="WMC24" s="11"/>
      <c r="WMD24" s="11"/>
      <c r="WME24" s="11"/>
      <c r="WMF24" s="11"/>
      <c r="WMG24" s="11"/>
      <c r="WMH24" s="11"/>
      <c r="WMI24" s="11"/>
      <c r="WMJ24" s="11"/>
      <c r="WMK24" s="11"/>
      <c r="WML24" s="11"/>
      <c r="WMM24" s="11"/>
      <c r="WMN24" s="11"/>
      <c r="WMO24" s="11"/>
      <c r="WMP24" s="11"/>
      <c r="WMQ24" s="11"/>
      <c r="WMR24" s="11"/>
      <c r="WMS24" s="11"/>
      <c r="WMT24" s="11"/>
      <c r="WMU24" s="11"/>
      <c r="WMV24" s="11"/>
      <c r="WMW24" s="11"/>
      <c r="WMX24" s="11"/>
      <c r="WMY24" s="11"/>
      <c r="WMZ24" s="11"/>
      <c r="WNA24" s="11"/>
      <c r="WNB24" s="11"/>
      <c r="WNC24" s="11"/>
      <c r="WND24" s="11"/>
      <c r="WNE24" s="11"/>
      <c r="WNF24" s="11"/>
      <c r="WNG24" s="11"/>
      <c r="WNH24" s="11"/>
      <c r="WNI24" s="11"/>
      <c r="WNJ24" s="11"/>
      <c r="WNK24" s="11"/>
      <c r="WNL24" s="11"/>
      <c r="WNM24" s="11"/>
      <c r="WNN24" s="11"/>
      <c r="WNO24" s="11"/>
      <c r="WNP24" s="11"/>
      <c r="WNQ24" s="11"/>
      <c r="WNR24" s="11"/>
      <c r="WNS24" s="11"/>
      <c r="WNT24" s="11"/>
      <c r="WNU24" s="11"/>
      <c r="WNV24" s="11"/>
      <c r="WNW24" s="11"/>
      <c r="WNX24" s="11"/>
      <c r="WNY24" s="11"/>
      <c r="WNZ24" s="11"/>
      <c r="WOA24" s="11"/>
      <c r="WOB24" s="11"/>
      <c r="WOC24" s="11"/>
      <c r="WOD24" s="11"/>
      <c r="WOE24" s="11"/>
      <c r="WOF24" s="11"/>
      <c r="WOG24" s="11"/>
      <c r="WOH24" s="11"/>
      <c r="WOI24" s="11"/>
      <c r="WOJ24" s="11"/>
      <c r="WOK24" s="11"/>
      <c r="WOL24" s="11"/>
      <c r="WOM24" s="11"/>
      <c r="WON24" s="11"/>
      <c r="WOO24" s="11"/>
      <c r="WOP24" s="11"/>
      <c r="WOQ24" s="11"/>
      <c r="WOR24" s="11"/>
      <c r="WOS24" s="11"/>
      <c r="WOT24" s="11"/>
      <c r="WOU24" s="11"/>
      <c r="WOV24" s="11"/>
      <c r="WOW24" s="11"/>
      <c r="WOX24" s="11"/>
      <c r="WOY24" s="11"/>
      <c r="WOZ24" s="11"/>
      <c r="WPA24" s="11"/>
      <c r="WPB24" s="11"/>
      <c r="WPC24" s="11"/>
      <c r="WPD24" s="11"/>
      <c r="WPE24" s="11"/>
      <c r="WPF24" s="11"/>
      <c r="WPG24" s="11"/>
      <c r="WPH24" s="11"/>
      <c r="WPI24" s="11"/>
      <c r="WPJ24" s="11"/>
      <c r="WPK24" s="11"/>
      <c r="WPL24" s="11"/>
      <c r="WPM24" s="11"/>
      <c r="WPN24" s="11"/>
      <c r="WPO24" s="11"/>
      <c r="WPP24" s="11"/>
      <c r="WPQ24" s="11"/>
      <c r="WPR24" s="11"/>
      <c r="WPS24" s="11"/>
      <c r="WPT24" s="11"/>
      <c r="WPU24" s="11"/>
      <c r="WPV24" s="11"/>
      <c r="WPW24" s="11"/>
      <c r="WPX24" s="11"/>
      <c r="WPY24" s="11"/>
      <c r="WPZ24" s="11"/>
      <c r="WQA24" s="11"/>
      <c r="WQB24" s="11"/>
      <c r="WQC24" s="11"/>
      <c r="WQD24" s="11"/>
      <c r="WQE24" s="11"/>
      <c r="WQF24" s="11"/>
      <c r="WQG24" s="11"/>
      <c r="WQH24" s="11"/>
      <c r="WQI24" s="11"/>
      <c r="WQJ24" s="11"/>
      <c r="WQK24" s="11"/>
      <c r="WQL24" s="11"/>
      <c r="WQM24" s="11"/>
      <c r="WQN24" s="11"/>
      <c r="WQO24" s="11"/>
      <c r="WQP24" s="11"/>
      <c r="WQQ24" s="11"/>
      <c r="WQR24" s="11"/>
      <c r="WQS24" s="11"/>
      <c r="WQT24" s="11"/>
      <c r="WQU24" s="11"/>
      <c r="WQV24" s="11"/>
      <c r="WQW24" s="11"/>
      <c r="WQX24" s="11"/>
      <c r="WQY24" s="11"/>
      <c r="WQZ24" s="11"/>
      <c r="WRA24" s="11"/>
      <c r="WRB24" s="11"/>
      <c r="WRC24" s="11"/>
      <c r="WRD24" s="11"/>
      <c r="WRE24" s="11"/>
      <c r="WRF24" s="11"/>
      <c r="WRG24" s="11"/>
      <c r="WRH24" s="11"/>
      <c r="WRI24" s="11"/>
      <c r="WRJ24" s="11"/>
      <c r="WRK24" s="11"/>
      <c r="WRL24" s="11"/>
      <c r="WRM24" s="11"/>
      <c r="WRN24" s="11"/>
      <c r="WRO24" s="11"/>
      <c r="WRP24" s="11"/>
      <c r="WRQ24" s="11"/>
      <c r="WRR24" s="11"/>
      <c r="WRS24" s="11"/>
      <c r="WRT24" s="11"/>
      <c r="WRU24" s="11"/>
      <c r="WRV24" s="11"/>
      <c r="WRW24" s="11"/>
      <c r="WRX24" s="11"/>
      <c r="WRY24" s="11"/>
      <c r="WRZ24" s="11"/>
      <c r="WSA24" s="11"/>
      <c r="WSB24" s="11"/>
      <c r="WSC24" s="11"/>
      <c r="WSD24" s="11"/>
      <c r="WSE24" s="11"/>
      <c r="WSF24" s="11"/>
      <c r="WSG24" s="11"/>
      <c r="WSH24" s="11"/>
      <c r="WSI24" s="11"/>
      <c r="WSJ24" s="11"/>
      <c r="WSK24" s="11"/>
      <c r="WSL24" s="11"/>
      <c r="WSM24" s="11"/>
      <c r="WSN24" s="11"/>
      <c r="WSO24" s="11"/>
      <c r="WSP24" s="11"/>
      <c r="WSQ24" s="11"/>
      <c r="WSR24" s="11"/>
      <c r="WSS24" s="11"/>
      <c r="WST24" s="11"/>
      <c r="WSU24" s="11"/>
      <c r="WSV24" s="11"/>
      <c r="WSW24" s="11"/>
      <c r="WSX24" s="11"/>
      <c r="WSY24" s="11"/>
      <c r="WSZ24" s="11"/>
      <c r="WTA24" s="11"/>
      <c r="WTB24" s="11"/>
      <c r="WTC24" s="11"/>
      <c r="WTD24" s="11"/>
      <c r="WTE24" s="11"/>
      <c r="WTF24" s="11"/>
      <c r="WTG24" s="11"/>
      <c r="WTH24" s="11"/>
      <c r="WTI24" s="11"/>
      <c r="WTJ24" s="11"/>
      <c r="WTK24" s="11"/>
      <c r="WTL24" s="11"/>
      <c r="WTM24" s="11"/>
      <c r="WTN24" s="11"/>
      <c r="WTO24" s="11"/>
      <c r="WTP24" s="11"/>
      <c r="WTQ24" s="11"/>
      <c r="WTR24" s="11"/>
      <c r="WTS24" s="11"/>
      <c r="WTT24" s="11"/>
      <c r="WTU24" s="11"/>
      <c r="WTV24" s="11"/>
      <c r="WTW24" s="11"/>
      <c r="WTX24" s="11"/>
      <c r="WTY24" s="11"/>
      <c r="WTZ24" s="11"/>
      <c r="WUA24" s="11"/>
      <c r="WUB24" s="11"/>
      <c r="WUC24" s="11"/>
      <c r="WUD24" s="11"/>
      <c r="WUE24" s="11"/>
      <c r="WUF24" s="11"/>
      <c r="WUG24" s="11"/>
      <c r="WUH24" s="11"/>
      <c r="WUI24" s="11"/>
      <c r="WUJ24" s="11"/>
      <c r="WUK24" s="11"/>
      <c r="WUL24" s="11"/>
      <c r="WUM24" s="11"/>
      <c r="WUN24" s="11"/>
      <c r="WUO24" s="11"/>
      <c r="WUP24" s="11"/>
      <c r="WUQ24" s="11"/>
      <c r="WUR24" s="11"/>
      <c r="WUS24" s="11"/>
      <c r="WUT24" s="11"/>
      <c r="WUU24" s="11"/>
      <c r="WUV24" s="11"/>
      <c r="WUW24" s="11"/>
      <c r="WUX24" s="11"/>
      <c r="WUY24" s="11"/>
      <c r="WUZ24" s="11"/>
      <c r="WVA24" s="11"/>
      <c r="WVB24" s="11"/>
      <c r="WVC24" s="11"/>
      <c r="WVD24" s="11"/>
      <c r="WVE24" s="11"/>
      <c r="WVF24" s="11"/>
      <c r="WVG24" s="11"/>
      <c r="WVH24" s="11"/>
      <c r="WVI24" s="11"/>
      <c r="WVJ24" s="11"/>
      <c r="WVK24" s="11"/>
      <c r="WVL24" s="11"/>
      <c r="WVM24" s="11"/>
      <c r="WVN24" s="11"/>
      <c r="WVO24" s="11"/>
      <c r="WVP24" s="11"/>
      <c r="WVQ24" s="11"/>
      <c r="WVR24" s="11"/>
      <c r="WVS24" s="11"/>
      <c r="WVT24" s="11"/>
      <c r="WVU24" s="11"/>
      <c r="WVV24" s="11"/>
      <c r="WVW24" s="11"/>
      <c r="WVX24" s="11"/>
      <c r="WVY24" s="11"/>
      <c r="WVZ24" s="11"/>
      <c r="WWA24" s="11"/>
      <c r="WWB24" s="11"/>
      <c r="WWC24" s="11"/>
      <c r="WWD24" s="11"/>
      <c r="WWE24" s="11"/>
      <c r="WWF24" s="11"/>
      <c r="WWG24" s="11"/>
      <c r="WWH24" s="11"/>
      <c r="WWI24" s="11"/>
      <c r="WWJ24" s="11"/>
      <c r="WWK24" s="11"/>
      <c r="WWL24" s="11"/>
      <c r="WWM24" s="11"/>
      <c r="WWN24" s="11"/>
      <c r="WWO24" s="11"/>
      <c r="WWP24" s="11"/>
      <c r="WWQ24" s="11"/>
      <c r="WWR24" s="11"/>
      <c r="WWS24" s="11"/>
      <c r="WWT24" s="11"/>
      <c r="WWU24" s="11"/>
      <c r="WWV24" s="11"/>
      <c r="WWW24" s="11"/>
      <c r="WWX24" s="11"/>
      <c r="WWY24" s="11"/>
      <c r="WWZ24" s="11"/>
      <c r="WXA24" s="11"/>
      <c r="WXB24" s="11"/>
    </row>
    <row r="25" spans="1:16174" ht="15.75" thickBot="1" x14ac:dyDescent="0.3">
      <c r="A25" s="129" t="e">
        <f>SUM(G25:AF25*$G$8:$AF$8)-F25</f>
        <v>#VALUE!</v>
      </c>
      <c r="B25" s="73" t="s">
        <v>104</v>
      </c>
      <c r="C25" s="218">
        <v>0.16021509573785617</v>
      </c>
      <c r="D25" s="182" t="s">
        <v>117</v>
      </c>
      <c r="E25" s="44">
        <v>1</v>
      </c>
      <c r="F25" s="198">
        <v>0</v>
      </c>
      <c r="G25" s="183">
        <v>1</v>
      </c>
      <c r="H25" s="183">
        <v>-1</v>
      </c>
      <c r="I25" s="183">
        <v>0</v>
      </c>
      <c r="J25" s="183">
        <v>0</v>
      </c>
      <c r="K25" s="183">
        <v>0</v>
      </c>
      <c r="L25" s="183">
        <v>0</v>
      </c>
      <c r="M25" s="183">
        <v>0</v>
      </c>
      <c r="N25" s="183">
        <v>0</v>
      </c>
      <c r="O25" s="183">
        <v>0</v>
      </c>
      <c r="P25" s="183">
        <v>0</v>
      </c>
      <c r="Q25" s="183">
        <v>0</v>
      </c>
      <c r="R25" s="183">
        <v>1</v>
      </c>
      <c r="S25" s="183">
        <v>-1</v>
      </c>
      <c r="T25" s="183">
        <v>0</v>
      </c>
      <c r="U25" s="183">
        <v>0</v>
      </c>
      <c r="V25" s="183">
        <v>0</v>
      </c>
      <c r="W25" s="183">
        <v>0</v>
      </c>
      <c r="X25" s="183">
        <v>0</v>
      </c>
      <c r="Y25" s="183">
        <v>0</v>
      </c>
      <c r="Z25" s="183">
        <v>0</v>
      </c>
      <c r="AA25" s="183">
        <v>0</v>
      </c>
      <c r="AB25" s="183">
        <v>0</v>
      </c>
      <c r="AC25" s="183">
        <v>0</v>
      </c>
      <c r="AD25" s="183">
        <v>0</v>
      </c>
      <c r="AE25" s="183">
        <v>0</v>
      </c>
      <c r="AF25" s="191">
        <v>0</v>
      </c>
      <c r="AG25" s="77" t="s">
        <v>104</v>
      </c>
      <c r="AH25" s="18">
        <v>928.22961783777896</v>
      </c>
      <c r="AI25" s="25">
        <v>2.6622415973074545E-2</v>
      </c>
      <c r="AJ25" s="18">
        <v>0.99869526697919908</v>
      </c>
      <c r="AK25" s="18">
        <v>6.2334654695289364</v>
      </c>
      <c r="AL25" s="182" t="s">
        <v>117</v>
      </c>
      <c r="AM25" s="11">
        <f>AH25*AI25</f>
        <v>24.711715004605367</v>
      </c>
      <c r="AP25" s="200">
        <v>1</v>
      </c>
      <c r="AQ25" s="215">
        <v>0.16021509573785617</v>
      </c>
      <c r="AR25" s="214">
        <v>0.257434145262463</v>
      </c>
      <c r="AS25" s="216">
        <v>5.6035989153622268</v>
      </c>
      <c r="AT25" s="213">
        <v>1.0816571695913271</v>
      </c>
      <c r="AU25" s="216">
        <v>2.4800677081964393</v>
      </c>
      <c r="AV25" s="213">
        <v>0.15081262948045976</v>
      </c>
      <c r="AW25" s="216">
        <v>2.3230587929398507</v>
      </c>
      <c r="AX25"/>
    </row>
    <row r="26" spans="1:16174" ht="15.75" thickBot="1" x14ac:dyDescent="0.3">
      <c r="A26" s="129">
        <f t="array" ref="A26">SUM(G26:AF26*$G$8:$AF$8)-F26</f>
        <v>2.7897291398678492</v>
      </c>
      <c r="B26" s="74" t="s">
        <v>104</v>
      </c>
      <c r="C26" s="219">
        <v>0.23569793481317877</v>
      </c>
      <c r="D26" s="182" t="s">
        <v>118</v>
      </c>
      <c r="E26" s="44">
        <v>2</v>
      </c>
      <c r="F26" s="198">
        <v>0</v>
      </c>
      <c r="G26" s="183">
        <v>0</v>
      </c>
      <c r="H26" s="183">
        <v>1</v>
      </c>
      <c r="I26" s="183">
        <v>-1</v>
      </c>
      <c r="J26" s="183">
        <v>-1</v>
      </c>
      <c r="K26" s="183">
        <v>-1</v>
      </c>
      <c r="L26" s="183">
        <v>0</v>
      </c>
      <c r="M26" s="183">
        <v>0</v>
      </c>
      <c r="N26" s="183">
        <v>0</v>
      </c>
      <c r="O26" s="183">
        <v>0</v>
      </c>
      <c r="P26" s="183">
        <v>-1</v>
      </c>
      <c r="Q26" s="183">
        <v>0</v>
      </c>
      <c r="R26" s="183">
        <v>0</v>
      </c>
      <c r="S26" s="183">
        <v>0</v>
      </c>
      <c r="T26" s="183">
        <v>0</v>
      </c>
      <c r="U26" s="183">
        <v>0</v>
      </c>
      <c r="V26" s="183">
        <v>0</v>
      </c>
      <c r="W26" s="183">
        <v>0</v>
      </c>
      <c r="X26" s="183">
        <v>0</v>
      </c>
      <c r="Y26" s="183">
        <v>0</v>
      </c>
      <c r="Z26" s="183">
        <v>0</v>
      </c>
      <c r="AA26" s="183">
        <v>0</v>
      </c>
      <c r="AB26" s="183">
        <v>0</v>
      </c>
      <c r="AC26" s="183">
        <v>0</v>
      </c>
      <c r="AD26" s="183">
        <v>0</v>
      </c>
      <c r="AE26" s="183">
        <v>0</v>
      </c>
      <c r="AF26" s="191">
        <v>0</v>
      </c>
      <c r="AG26" s="77" t="s">
        <v>104</v>
      </c>
      <c r="AH26" s="18">
        <v>209.79599907834807</v>
      </c>
      <c r="AI26" s="25">
        <v>1.6501357993705865E-2</v>
      </c>
      <c r="AJ26" s="18">
        <v>-0.20582557466354878</v>
      </c>
      <c r="AK26" s="18">
        <v>0.87325998348985234</v>
      </c>
      <c r="AL26" s="182" t="s">
        <v>118</v>
      </c>
      <c r="AM26" s="11">
        <f>AH26*AI26</f>
        <v>3.4619188864390074</v>
      </c>
      <c r="AP26" s="200">
        <v>2</v>
      </c>
      <c r="AQ26" s="205"/>
      <c r="AR26" s="215">
        <v>0.23569793481317877</v>
      </c>
      <c r="AS26" s="202">
        <v>5.4175034456681352</v>
      </c>
      <c r="AT26" s="214">
        <v>0.97677621010802018</v>
      </c>
      <c r="AU26" s="202">
        <v>2.3897022110167674</v>
      </c>
      <c r="AV26" s="213">
        <v>0.14377054592903746</v>
      </c>
      <c r="AW26" s="216">
        <v>2.1424040679884677</v>
      </c>
      <c r="AX26"/>
    </row>
    <row r="27" spans="1:16174" ht="15.75" thickBot="1" x14ac:dyDescent="0.3">
      <c r="A27" s="129">
        <f t="array" ref="A27">SUM(G27:AF27*$G$8:$AF$8)-F27</f>
        <v>-4.7777908796723523</v>
      </c>
      <c r="B27" s="74" t="s">
        <v>104</v>
      </c>
      <c r="C27" s="219">
        <v>5.6095750649088423</v>
      </c>
      <c r="D27" s="182" t="s">
        <v>119</v>
      </c>
      <c r="E27" s="44">
        <v>3</v>
      </c>
      <c r="F27" s="198">
        <v>0</v>
      </c>
      <c r="G27" s="183">
        <v>0</v>
      </c>
      <c r="H27" s="183">
        <v>0</v>
      </c>
      <c r="I27" s="183">
        <v>1</v>
      </c>
      <c r="J27" s="183">
        <v>0</v>
      </c>
      <c r="K27" s="183">
        <v>0</v>
      </c>
      <c r="L27" s="183">
        <v>-1</v>
      </c>
      <c r="M27" s="183">
        <v>0</v>
      </c>
      <c r="N27" s="183">
        <v>0</v>
      </c>
      <c r="O27" s="183">
        <v>0</v>
      </c>
      <c r="P27" s="183">
        <v>0</v>
      </c>
      <c r="Q27" s="183">
        <v>0</v>
      </c>
      <c r="R27" s="183">
        <v>0</v>
      </c>
      <c r="S27" s="183">
        <v>0</v>
      </c>
      <c r="T27" s="183">
        <v>1</v>
      </c>
      <c r="U27" s="183">
        <v>-1</v>
      </c>
      <c r="V27" s="183">
        <v>0</v>
      </c>
      <c r="W27" s="183">
        <v>0</v>
      </c>
      <c r="X27" s="183">
        <v>0</v>
      </c>
      <c r="Y27" s="183">
        <v>0</v>
      </c>
      <c r="Z27" s="183">
        <v>0</v>
      </c>
      <c r="AA27" s="183">
        <v>0</v>
      </c>
      <c r="AB27" s="183">
        <v>0</v>
      </c>
      <c r="AC27" s="183">
        <v>0</v>
      </c>
      <c r="AD27" s="183">
        <v>0</v>
      </c>
      <c r="AE27" s="183">
        <v>0</v>
      </c>
      <c r="AF27" s="191">
        <v>0</v>
      </c>
      <c r="AG27" s="77" t="s">
        <v>104</v>
      </c>
      <c r="AH27" s="18">
        <v>147.79351029753818</v>
      </c>
      <c r="AI27" s="25">
        <v>1.9728839398475355E-2</v>
      </c>
      <c r="AJ27" s="18">
        <v>-4.1258509732782924</v>
      </c>
      <c r="AK27" s="18">
        <v>0.73550151759050197</v>
      </c>
      <c r="AL27" s="182" t="s">
        <v>119</v>
      </c>
      <c r="AM27" s="11">
        <f t="shared" ref="AM27:AM31" si="8">AH27*AI27</f>
        <v>2.9157944287970441</v>
      </c>
      <c r="AP27" s="200">
        <v>3</v>
      </c>
      <c r="AQ27" s="205"/>
      <c r="AR27" s="205"/>
      <c r="AS27" s="217">
        <v>5.6095750649088423</v>
      </c>
      <c r="AT27" s="216">
        <v>5.0201527370201768</v>
      </c>
      <c r="AU27" s="213">
        <v>0.50486402149927501</v>
      </c>
      <c r="AV27" s="213">
        <v>3.0141538477033977E-2</v>
      </c>
      <c r="AW27" s="214">
        <v>5.6993017564855933E-2</v>
      </c>
      <c r="AX27"/>
    </row>
    <row r="28" spans="1:16174" ht="15.75" thickBot="1" x14ac:dyDescent="0.3">
      <c r="A28" s="129">
        <f t="array" ref="A28">SUM(G28:AF28*$G$8:$AF$8)-F28</f>
        <v>1.0295471449531703</v>
      </c>
      <c r="B28" s="74" t="s">
        <v>104</v>
      </c>
      <c r="C28" s="219">
        <v>1.1134604893106959</v>
      </c>
      <c r="D28" s="182" t="s">
        <v>120</v>
      </c>
      <c r="E28" s="44">
        <v>4</v>
      </c>
      <c r="F28" s="198">
        <v>0</v>
      </c>
      <c r="G28" s="183">
        <v>0</v>
      </c>
      <c r="H28" s="183">
        <v>0</v>
      </c>
      <c r="I28" s="183">
        <v>0</v>
      </c>
      <c r="J28" s="183">
        <v>1</v>
      </c>
      <c r="K28" s="183">
        <v>0</v>
      </c>
      <c r="L28" s="183">
        <v>0</v>
      </c>
      <c r="M28" s="183">
        <v>-1</v>
      </c>
      <c r="N28" s="183">
        <v>0</v>
      </c>
      <c r="O28" s="183">
        <v>0</v>
      </c>
      <c r="P28" s="183">
        <v>0</v>
      </c>
      <c r="Q28" s="183">
        <v>0</v>
      </c>
      <c r="R28" s="183">
        <v>0</v>
      </c>
      <c r="S28" s="183">
        <v>0</v>
      </c>
      <c r="T28" s="183">
        <v>0</v>
      </c>
      <c r="U28" s="183">
        <v>0</v>
      </c>
      <c r="V28" s="183">
        <v>1</v>
      </c>
      <c r="W28" s="183">
        <v>-1</v>
      </c>
      <c r="X28" s="183">
        <v>0</v>
      </c>
      <c r="Y28" s="183">
        <v>0</v>
      </c>
      <c r="Z28" s="183">
        <v>0</v>
      </c>
      <c r="AA28" s="183">
        <v>0</v>
      </c>
      <c r="AB28" s="183">
        <v>0</v>
      </c>
      <c r="AC28" s="183">
        <v>0</v>
      </c>
      <c r="AD28" s="183">
        <v>0</v>
      </c>
      <c r="AE28" s="183">
        <v>0</v>
      </c>
      <c r="AF28" s="191">
        <v>0</v>
      </c>
      <c r="AG28" s="77" t="s">
        <v>104</v>
      </c>
      <c r="AH28" s="18">
        <v>139.99619142545802</v>
      </c>
      <c r="AI28" s="25">
        <v>2.4175871950518183E-2</v>
      </c>
      <c r="AJ28" s="18">
        <v>0.95060446505756346</v>
      </c>
      <c r="AK28" s="18">
        <v>0.85373883867765188</v>
      </c>
      <c r="AL28" s="182" t="s">
        <v>120</v>
      </c>
      <c r="AM28" s="11">
        <f t="shared" si="8"/>
        <v>3.3845299974621046</v>
      </c>
      <c r="AP28" s="200">
        <v>4</v>
      </c>
      <c r="AQ28" s="205"/>
      <c r="AR28" s="205"/>
      <c r="AS28" s="205"/>
      <c r="AT28" s="215">
        <v>1.1134604893106959</v>
      </c>
      <c r="AU28" s="216">
        <v>2.7201685693215136</v>
      </c>
      <c r="AV28" s="213">
        <v>0.18097920701249057</v>
      </c>
      <c r="AW28" s="202">
        <v>2.5902455713282588</v>
      </c>
      <c r="AX28"/>
    </row>
    <row r="29" spans="1:16174" ht="15.75" thickBot="1" x14ac:dyDescent="0.3">
      <c r="A29" s="129">
        <f t="array" ref="A29">SUM(G29:AF29*$G$8:$AF$8)-F29</f>
        <v>-1.0191364226046389</v>
      </c>
      <c r="B29" s="74" t="s">
        <v>104</v>
      </c>
      <c r="C29" s="219">
        <v>2.4729199040752317</v>
      </c>
      <c r="D29" s="182" t="s">
        <v>121</v>
      </c>
      <c r="E29" s="44">
        <v>5</v>
      </c>
      <c r="F29" s="198">
        <v>0</v>
      </c>
      <c r="G29" s="183">
        <v>0</v>
      </c>
      <c r="H29" s="183">
        <v>0</v>
      </c>
      <c r="I29" s="183">
        <v>0</v>
      </c>
      <c r="J29" s="183">
        <v>0</v>
      </c>
      <c r="K29" s="183">
        <v>1</v>
      </c>
      <c r="L29" s="183">
        <v>0</v>
      </c>
      <c r="M29" s="183">
        <v>0</v>
      </c>
      <c r="N29" s="183">
        <v>0</v>
      </c>
      <c r="O29" s="183">
        <v>0</v>
      </c>
      <c r="P29" s="183">
        <v>0</v>
      </c>
      <c r="Q29" s="183">
        <v>0</v>
      </c>
      <c r="R29" s="183">
        <v>0</v>
      </c>
      <c r="S29" s="183">
        <v>0</v>
      </c>
      <c r="T29" s="183">
        <v>0</v>
      </c>
      <c r="U29" s="183">
        <v>0</v>
      </c>
      <c r="V29" s="183">
        <v>0</v>
      </c>
      <c r="W29" s="183">
        <v>0</v>
      </c>
      <c r="X29" s="183">
        <v>1</v>
      </c>
      <c r="Y29" s="183">
        <v>-1</v>
      </c>
      <c r="Z29" s="183">
        <v>0</v>
      </c>
      <c r="AA29" s="183">
        <v>0</v>
      </c>
      <c r="AB29" s="183">
        <v>0</v>
      </c>
      <c r="AC29" s="183">
        <v>0</v>
      </c>
      <c r="AD29" s="183">
        <v>0</v>
      </c>
      <c r="AE29" s="183">
        <v>0</v>
      </c>
      <c r="AF29" s="191">
        <v>0</v>
      </c>
      <c r="AG29" s="77" t="s">
        <v>104</v>
      </c>
      <c r="AH29" s="18">
        <v>40.685473513077767</v>
      </c>
      <c r="AI29" s="25">
        <v>3.8590732863968004E-2</v>
      </c>
      <c r="AJ29" s="18">
        <v>-0.97939779634790802</v>
      </c>
      <c r="AK29" s="18">
        <v>0.39604913799832986</v>
      </c>
      <c r="AL29" s="182" t="s">
        <v>121</v>
      </c>
      <c r="AM29" s="11">
        <f t="shared" si="8"/>
        <v>1.5700822397872298</v>
      </c>
      <c r="AP29" s="200">
        <v>5</v>
      </c>
      <c r="AQ29" s="205"/>
      <c r="AR29" s="205"/>
      <c r="AS29" s="205"/>
      <c r="AT29" s="205"/>
      <c r="AU29" s="217">
        <v>2.4729199040752317</v>
      </c>
      <c r="AV29" s="213">
        <v>2.5417313066592993E-3</v>
      </c>
      <c r="AW29" s="213">
        <v>0.2943993885261923</v>
      </c>
      <c r="AX29"/>
    </row>
    <row r="30" spans="1:16174" ht="15.75" thickBot="1" x14ac:dyDescent="0.3">
      <c r="A30" s="129">
        <f t="array" ref="A30">SUM(G30:AF30*$G$8:$AF$8)-F30</f>
        <v>-3.5058215218826128E-3</v>
      </c>
      <c r="B30" s="74" t="s">
        <v>104</v>
      </c>
      <c r="C30" s="219">
        <v>0.15020589380511368</v>
      </c>
      <c r="D30" s="182" t="s">
        <v>122</v>
      </c>
      <c r="E30" s="44">
        <v>6</v>
      </c>
      <c r="F30" s="198">
        <v>0</v>
      </c>
      <c r="G30" s="183">
        <v>0</v>
      </c>
      <c r="H30" s="183">
        <v>0</v>
      </c>
      <c r="I30" s="183">
        <v>0</v>
      </c>
      <c r="J30" s="183">
        <v>0</v>
      </c>
      <c r="K30" s="183">
        <v>0</v>
      </c>
      <c r="L30" s="183">
        <v>0</v>
      </c>
      <c r="M30" s="183">
        <v>0</v>
      </c>
      <c r="N30" s="183">
        <v>-1</v>
      </c>
      <c r="O30" s="183">
        <v>0</v>
      </c>
      <c r="P30" s="183">
        <v>0</v>
      </c>
      <c r="Q30" s="183">
        <v>0</v>
      </c>
      <c r="R30" s="183">
        <v>0</v>
      </c>
      <c r="S30" s="183">
        <v>0</v>
      </c>
      <c r="T30" s="183">
        <v>0</v>
      </c>
      <c r="U30" s="183">
        <v>0</v>
      </c>
      <c r="V30" s="183">
        <v>0</v>
      </c>
      <c r="W30" s="183">
        <v>0</v>
      </c>
      <c r="X30" s="183">
        <v>0</v>
      </c>
      <c r="Y30" s="183">
        <v>0</v>
      </c>
      <c r="Z30" s="183">
        <v>1</v>
      </c>
      <c r="AA30" s="183">
        <v>-1</v>
      </c>
      <c r="AB30" s="183">
        <v>0</v>
      </c>
      <c r="AC30" s="183">
        <v>0</v>
      </c>
      <c r="AD30" s="183">
        <v>0</v>
      </c>
      <c r="AE30" s="183">
        <v>0</v>
      </c>
      <c r="AF30" s="191">
        <v>0</v>
      </c>
      <c r="AG30" s="77" t="s">
        <v>104</v>
      </c>
      <c r="AH30" s="18">
        <v>3.0091321163472489</v>
      </c>
      <c r="AI30" s="25">
        <v>3.1155368482205799E-2</v>
      </c>
      <c r="AJ30" s="18">
        <v>-3.552121344183163E-3</v>
      </c>
      <c r="AK30" s="18">
        <v>2.3648348637982892E-2</v>
      </c>
      <c r="AL30" s="182" t="s">
        <v>122</v>
      </c>
      <c r="AM30" s="11">
        <f t="shared" si="8"/>
        <v>9.3750619896438306E-2</v>
      </c>
      <c r="AP30" s="200">
        <v>6</v>
      </c>
      <c r="AQ30" s="205"/>
      <c r="AR30" s="205"/>
      <c r="AS30" s="205"/>
      <c r="AT30" s="205"/>
      <c r="AU30" s="205"/>
      <c r="AV30" s="215">
        <v>0.15020589380511368</v>
      </c>
      <c r="AW30" s="214">
        <v>2.5615839832517685E-2</v>
      </c>
      <c r="AX30"/>
    </row>
    <row r="31" spans="1:16174" ht="15.75" thickBot="1" x14ac:dyDescent="0.3">
      <c r="A31" s="129">
        <f t="array" ref="A31">SUM(G31:AF31*$G$8:$AF$8)-F31</f>
        <v>-0.51404742738421305</v>
      </c>
      <c r="B31" s="75" t="s">
        <v>104</v>
      </c>
      <c r="C31" s="220">
        <v>2.3176194177149538</v>
      </c>
      <c r="D31" s="182" t="s">
        <v>123</v>
      </c>
      <c r="E31" s="44">
        <v>7</v>
      </c>
      <c r="F31" s="198">
        <v>0</v>
      </c>
      <c r="G31" s="194">
        <v>0</v>
      </c>
      <c r="H31" s="194">
        <v>0</v>
      </c>
      <c r="I31" s="194">
        <v>0</v>
      </c>
      <c r="J31" s="194">
        <v>0</v>
      </c>
      <c r="K31" s="194">
        <v>0</v>
      </c>
      <c r="L31" s="194">
        <v>1</v>
      </c>
      <c r="M31" s="194">
        <v>1</v>
      </c>
      <c r="N31" s="194">
        <v>1</v>
      </c>
      <c r="O31" s="194">
        <v>-1</v>
      </c>
      <c r="P31" s="194">
        <v>0</v>
      </c>
      <c r="Q31" s="194">
        <v>-1</v>
      </c>
      <c r="R31" s="194">
        <v>0</v>
      </c>
      <c r="S31" s="194">
        <v>0</v>
      </c>
      <c r="T31" s="194">
        <v>0</v>
      </c>
      <c r="U31" s="194">
        <v>0</v>
      </c>
      <c r="V31" s="194">
        <v>0</v>
      </c>
      <c r="W31" s="194">
        <v>0</v>
      </c>
      <c r="X31" s="194">
        <v>0</v>
      </c>
      <c r="Y31" s="194">
        <v>0</v>
      </c>
      <c r="Z31" s="194">
        <v>0</v>
      </c>
      <c r="AA31" s="194">
        <v>0</v>
      </c>
      <c r="AB31" s="194">
        <v>1</v>
      </c>
      <c r="AC31" s="194">
        <v>-1</v>
      </c>
      <c r="AD31" s="194">
        <v>0</v>
      </c>
      <c r="AE31" s="194">
        <v>0</v>
      </c>
      <c r="AF31" s="195">
        <v>0</v>
      </c>
      <c r="AG31" s="77" t="s">
        <v>104</v>
      </c>
      <c r="AH31" s="18">
        <v>125.15091981539884</v>
      </c>
      <c r="AI31" s="25">
        <v>9.8703325223575764E-3</v>
      </c>
      <c r="AJ31" s="18">
        <v>-0.72216198296090595</v>
      </c>
      <c r="AK31" s="18">
        <v>0.31159644997836539</v>
      </c>
      <c r="AL31" s="182" t="s">
        <v>123</v>
      </c>
      <c r="AM31" s="11">
        <f t="shared" si="8"/>
        <v>1.2352811940568964</v>
      </c>
      <c r="AP31" s="200">
        <v>7</v>
      </c>
      <c r="AQ31" s="205"/>
      <c r="AR31" s="205"/>
      <c r="AS31" s="205"/>
      <c r="AT31" s="205"/>
      <c r="AU31" s="205"/>
      <c r="AV31" s="205"/>
      <c r="AW31" s="217">
        <v>2.3176194177149538</v>
      </c>
      <c r="AX31"/>
    </row>
    <row r="32" spans="1:16174" ht="15.75" thickBot="1" x14ac:dyDescent="0.3">
      <c r="A32" s="70" t="e">
        <f>SUM(A25:A31)</f>
        <v>#VALUE!</v>
      </c>
      <c r="B32" s="83">
        <f>NORMSINV(1-(1-(1-A35)^(1/B44))/2)</f>
        <v>2.6828014547493244</v>
      </c>
      <c r="C32" s="51">
        <f>NORMSINV(1-(1-(1-A35))/2)</f>
        <v>1.9599639845400536</v>
      </c>
      <c r="E32" s="52"/>
      <c r="F32" s="120" t="s">
        <v>77</v>
      </c>
      <c r="G32" s="128" t="s">
        <v>104</v>
      </c>
      <c r="H32" s="128" t="s">
        <v>104</v>
      </c>
      <c r="I32" s="128" t="s">
        <v>104</v>
      </c>
      <c r="J32" s="128" t="s">
        <v>104</v>
      </c>
      <c r="K32" s="128" t="s">
        <v>104</v>
      </c>
      <c r="L32" s="128" t="s">
        <v>104</v>
      </c>
      <c r="M32" s="128" t="s">
        <v>104</v>
      </c>
      <c r="N32" s="128" t="s">
        <v>104</v>
      </c>
      <c r="O32" s="128" t="s">
        <v>104</v>
      </c>
      <c r="P32" s="128" t="s">
        <v>104</v>
      </c>
      <c r="Q32" s="128" t="s">
        <v>104</v>
      </c>
      <c r="R32" s="128" t="s">
        <v>104</v>
      </c>
      <c r="S32" s="128" t="s">
        <v>104</v>
      </c>
      <c r="T32" s="128" t="s">
        <v>104</v>
      </c>
      <c r="U32" s="128" t="s">
        <v>104</v>
      </c>
      <c r="V32" s="128" t="s">
        <v>104</v>
      </c>
      <c r="W32" s="128" t="s">
        <v>104</v>
      </c>
      <c r="X32" s="128" t="s">
        <v>104</v>
      </c>
      <c r="Y32" s="128" t="s">
        <v>104</v>
      </c>
      <c r="Z32" s="128" t="s">
        <v>104</v>
      </c>
      <c r="AA32" s="128" t="s">
        <v>104</v>
      </c>
      <c r="AB32" s="128" t="s">
        <v>104</v>
      </c>
      <c r="AC32" s="128" t="s">
        <v>104</v>
      </c>
      <c r="AD32" s="128" t="s">
        <v>104</v>
      </c>
      <c r="AE32" s="128" t="s">
        <v>104</v>
      </c>
      <c r="AF32" s="193" t="s">
        <v>104</v>
      </c>
      <c r="AG32" s="192">
        <f>CHIINV(1-(1-A35)^(1/(B41+B44)),1)</f>
        <v>9.8392022903339189</v>
      </c>
      <c r="AH32" s="13"/>
      <c r="AI32" s="13"/>
      <c r="AJ32" s="10"/>
      <c r="AP32"/>
      <c r="AQ32"/>
      <c r="AR32"/>
      <c r="AS32"/>
      <c r="AT32"/>
      <c r="AU32"/>
      <c r="AV32"/>
      <c r="AW32"/>
      <c r="AX32"/>
    </row>
    <row r="33" spans="1:50" ht="15.75" thickBot="1" x14ac:dyDescent="0.3">
      <c r="D33" s="50"/>
      <c r="E33" s="50"/>
      <c r="F33" s="136" t="s">
        <v>86</v>
      </c>
      <c r="G33" s="121">
        <v>299.87288504619005</v>
      </c>
      <c r="H33" s="121">
        <v>209.79599907834807</v>
      </c>
      <c r="I33" s="121">
        <v>117.36985906984305</v>
      </c>
      <c r="J33" s="121">
        <v>59.977803967201382</v>
      </c>
      <c r="K33" s="121">
        <v>30.813215118411375</v>
      </c>
      <c r="L33" s="121">
        <v>70.090368537690523</v>
      </c>
      <c r="M33" s="121">
        <v>39.074810659202193</v>
      </c>
      <c r="N33" s="121">
        <v>0.99802099118777854</v>
      </c>
      <c r="O33" s="121">
        <v>100.23877001814907</v>
      </c>
      <c r="P33" s="121">
        <v>1.6351209228922912</v>
      </c>
      <c r="Q33" s="121">
        <v>1.4186139268057025E-3</v>
      </c>
      <c r="R33" s="121">
        <v>628.35673279158891</v>
      </c>
      <c r="S33" s="121">
        <v>718.43361875943083</v>
      </c>
      <c r="T33" s="121">
        <v>30.423651227695132</v>
      </c>
      <c r="U33" s="121">
        <v>77.703141759847625</v>
      </c>
      <c r="V33" s="121">
        <v>80.018387458256626</v>
      </c>
      <c r="W33" s="121">
        <v>100.92138076625584</v>
      </c>
      <c r="X33" s="121">
        <v>9.8722583946663924</v>
      </c>
      <c r="Y33" s="121">
        <v>40.685473513077767</v>
      </c>
      <c r="Z33" s="121">
        <v>3.0091321163472489</v>
      </c>
      <c r="AA33" s="121">
        <v>2.01111112515947</v>
      </c>
      <c r="AB33" s="121">
        <v>14.987719627318295</v>
      </c>
      <c r="AC33" s="121">
        <v>24.910731183322962</v>
      </c>
      <c r="AD33" s="121">
        <v>1</v>
      </c>
      <c r="AE33" s="121">
        <v>1</v>
      </c>
      <c r="AF33" s="50">
        <v>1</v>
      </c>
      <c r="AH33" s="18"/>
      <c r="AI33" s="25"/>
      <c r="AJ33" s="18"/>
      <c r="AK33" s="18"/>
      <c r="AP33" s="204"/>
      <c r="AQ33" s="210">
        <v>1</v>
      </c>
      <c r="AR33" s="210">
        <v>2</v>
      </c>
      <c r="AS33" s="210">
        <v>3</v>
      </c>
      <c r="AT33" s="210">
        <v>4</v>
      </c>
      <c r="AU33" s="210">
        <v>5</v>
      </c>
      <c r="AV33" s="210">
        <v>6</v>
      </c>
      <c r="AW33" s="210">
        <v>7</v>
      </c>
      <c r="AX33"/>
    </row>
    <row r="34" spans="1:50" ht="15.75" thickBot="1" x14ac:dyDescent="0.3">
      <c r="A34" s="72" t="s">
        <v>31</v>
      </c>
      <c r="D34" s="50"/>
      <c r="E34" s="50"/>
      <c r="F34" s="137" t="s">
        <v>88</v>
      </c>
      <c r="G34" s="140">
        <v>9.0207920135447026E-2</v>
      </c>
      <c r="H34" s="140">
        <v>1.8013776208237558E-2</v>
      </c>
      <c r="I34" s="140">
        <v>2.7226776822876789E-2</v>
      </c>
      <c r="J34" s="140">
        <v>4.4897099354029954E-2</v>
      </c>
      <c r="K34" s="140">
        <v>5.6336390238841898E-2</v>
      </c>
      <c r="L34" s="140">
        <v>1.8672080327812944E-2</v>
      </c>
      <c r="M34" s="140">
        <v>3.2906400105564705E-2</v>
      </c>
      <c r="N34" s="140">
        <v>0.10254015696772791</v>
      </c>
      <c r="O34" s="140">
        <v>1.3489910917220063E-2</v>
      </c>
      <c r="P34" s="140">
        <v>2.3176400828635146</v>
      </c>
      <c r="Q34" s="140">
        <v>10</v>
      </c>
      <c r="R34" s="140">
        <v>4.3050241770873049E-2</v>
      </c>
      <c r="S34" s="140">
        <v>3.7652621701841374E-2</v>
      </c>
      <c r="T34" s="140">
        <v>0.10491185088866678</v>
      </c>
      <c r="U34" s="140">
        <v>4.1076866247615411E-2</v>
      </c>
      <c r="V34" s="140">
        <v>4.6300699625963337E-2</v>
      </c>
      <c r="W34" s="140">
        <v>3.6710826726000054E-2</v>
      </c>
      <c r="X34" s="140">
        <v>0.17409442662412888</v>
      </c>
      <c r="Y34" s="140">
        <v>4.2243705585784254E-2</v>
      </c>
      <c r="Z34" s="140">
        <v>3.4104514630966677E-2</v>
      </c>
      <c r="AA34" s="140">
        <v>5.1029000339471012E-2</v>
      </c>
      <c r="AB34" s="140">
        <v>9.0221335307864137E-2</v>
      </c>
      <c r="AC34" s="140">
        <v>5.428231182960256E-2</v>
      </c>
      <c r="AD34" s="140">
        <v>10</v>
      </c>
      <c r="AE34" s="140">
        <v>10</v>
      </c>
      <c r="AF34" s="140">
        <v>10</v>
      </c>
      <c r="AH34" s="18"/>
      <c r="AI34" s="25"/>
      <c r="AJ34" s="18"/>
      <c r="AK34" s="18"/>
      <c r="AP34" s="201"/>
      <c r="AQ34" s="206">
        <v>0.99869526697919908</v>
      </c>
      <c r="AR34" s="206">
        <v>0.2241897769886543</v>
      </c>
      <c r="AS34" s="206">
        <v>4.1032368904640775</v>
      </c>
      <c r="AT34" s="206">
        <v>-0.91511076723165985</v>
      </c>
      <c r="AU34" s="206">
        <v>0.98102947584252165</v>
      </c>
      <c r="AV34" s="206">
        <v>3.5664440083001277E-3</v>
      </c>
      <c r="AW34" s="206">
        <v>0.72305714003027499</v>
      </c>
      <c r="AX34"/>
    </row>
    <row r="35" spans="1:50" ht="15.75" thickBot="1" x14ac:dyDescent="0.3">
      <c r="A35" s="71">
        <v>0.05</v>
      </c>
      <c r="B35" s="66" t="s">
        <v>34</v>
      </c>
      <c r="C35" s="42">
        <v>8</v>
      </c>
      <c r="D35" s="50"/>
      <c r="E35" s="50"/>
      <c r="F35" s="13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H35" s="18"/>
      <c r="AI35" s="25"/>
      <c r="AJ35" s="18"/>
      <c r="AK35" s="18"/>
      <c r="AP35" s="211">
        <v>1</v>
      </c>
      <c r="AQ35" s="207">
        <v>6.2334654695289364</v>
      </c>
      <c r="AR35" s="207">
        <v>0.87086263075197379</v>
      </c>
      <c r="AS35" s="207">
        <v>0.73225028279862836</v>
      </c>
      <c r="AT35" s="207">
        <v>0.84602662743631429</v>
      </c>
      <c r="AU35" s="207">
        <v>0.39556560193912943</v>
      </c>
      <c r="AV35" s="207">
        <v>2.3648178674334559E-2</v>
      </c>
      <c r="AW35" s="207">
        <v>0.3112521913899734</v>
      </c>
      <c r="AX35"/>
    </row>
    <row r="36" spans="1:50" ht="15.75" thickBot="1" x14ac:dyDescent="0.3">
      <c r="A36" s="138" t="s">
        <v>89</v>
      </c>
      <c r="B36" s="80" t="s">
        <v>33</v>
      </c>
      <c r="C36" s="50">
        <v>3</v>
      </c>
      <c r="D36" s="50"/>
      <c r="E36" s="50"/>
      <c r="F36" s="50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H36" s="18"/>
      <c r="AI36" s="25"/>
      <c r="AJ36" s="18"/>
      <c r="AK36" s="18"/>
      <c r="AP36" s="201"/>
      <c r="AQ36" s="208"/>
      <c r="AR36" s="206">
        <v>-0.20582557466354878</v>
      </c>
      <c r="AS36" s="206">
        <v>3.989327595420264</v>
      </c>
      <c r="AT36" s="206">
        <v>-0.60611022145442728</v>
      </c>
      <c r="AU36" s="206">
        <v>0.95591110681788727</v>
      </c>
      <c r="AV36" s="206">
        <v>3.3986944029951063E-3</v>
      </c>
      <c r="AW36" s="206">
        <v>0.64033297291889701</v>
      </c>
      <c r="AX36"/>
    </row>
    <row r="37" spans="1:50" ht="16.5" thickBot="1" x14ac:dyDescent="0.3">
      <c r="A37" s="139">
        <v>0.9</v>
      </c>
      <c r="B37" s="186" t="s">
        <v>32</v>
      </c>
      <c r="C37" s="79">
        <f>CHIINV(A35,B44)</f>
        <v>14.067140449340167</v>
      </c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H37" s="18"/>
      <c r="AI37" s="25"/>
      <c r="AJ37" s="18"/>
      <c r="AK37" s="18"/>
      <c r="AP37" s="211">
        <v>2</v>
      </c>
      <c r="AQ37" s="209"/>
      <c r="AR37" s="207">
        <v>0.87325998348985234</v>
      </c>
      <c r="AS37" s="207">
        <v>0.73637749111357775</v>
      </c>
      <c r="AT37" s="207">
        <v>0.62052107246489807</v>
      </c>
      <c r="AU37" s="207">
        <v>0.40001264693610816</v>
      </c>
      <c r="AV37" s="207">
        <v>2.3639712717461896E-2</v>
      </c>
      <c r="AW37" s="207">
        <v>0.29888524881308426</v>
      </c>
      <c r="AX37"/>
    </row>
    <row r="38" spans="1:50" ht="15.75" thickBot="1" x14ac:dyDescent="0.3">
      <c r="B38" s="66" t="s">
        <v>25</v>
      </c>
      <c r="C38" s="119">
        <v>47.266177989090508</v>
      </c>
      <c r="D38" s="50"/>
      <c r="E38" s="50"/>
      <c r="F38" s="50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H38" s="18"/>
      <c r="AI38" s="25"/>
      <c r="AJ38" s="18"/>
      <c r="AK38" s="18"/>
      <c r="AP38" s="201"/>
      <c r="AQ38" s="208"/>
      <c r="AR38" s="208"/>
      <c r="AS38" s="206">
        <v>-4.1258509732782924</v>
      </c>
      <c r="AT38" s="206">
        <v>-2.821821341519565</v>
      </c>
      <c r="AU38" s="206">
        <v>-0.18431410725280961</v>
      </c>
      <c r="AV38" s="206">
        <v>-7.1243200627415745E-4</v>
      </c>
      <c r="AW38" s="206">
        <v>-1.7187804007105761E-2</v>
      </c>
      <c r="AX38"/>
    </row>
    <row r="39" spans="1:50" ht="15.75" thickBot="1" x14ac:dyDescent="0.3">
      <c r="B39" s="49"/>
      <c r="C39" s="49"/>
      <c r="D39" s="49"/>
      <c r="E39" s="49"/>
      <c r="F39" s="49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H39" s="18"/>
      <c r="AI39" s="25"/>
      <c r="AJ39" s="18"/>
      <c r="AK39" s="18"/>
      <c r="AP39" s="211">
        <v>3</v>
      </c>
      <c r="AQ39" s="209"/>
      <c r="AR39" s="209"/>
      <c r="AS39" s="207">
        <v>0.73550151759050197</v>
      </c>
      <c r="AT39" s="207">
        <v>0.56209870283638419</v>
      </c>
      <c r="AU39" s="207">
        <v>0.36507673235549487</v>
      </c>
      <c r="AV39" s="207">
        <v>2.3636219060848118E-2</v>
      </c>
      <c r="AW39" s="207">
        <v>0.3015773640612498</v>
      </c>
      <c r="AX39"/>
    </row>
    <row r="40" spans="1:50" x14ac:dyDescent="0.25">
      <c r="A40" s="146" t="s">
        <v>95</v>
      </c>
      <c r="B40" s="56">
        <v>26</v>
      </c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H40" s="18"/>
      <c r="AI40" s="25"/>
      <c r="AJ40" s="18"/>
      <c r="AK40" s="18"/>
      <c r="AP40" s="201"/>
      <c r="AQ40" s="208"/>
      <c r="AR40" s="208"/>
      <c r="AS40" s="208"/>
      <c r="AT40" s="206">
        <v>0.95060446505756346</v>
      </c>
      <c r="AU40" s="206">
        <v>0.98027710492327169</v>
      </c>
      <c r="AV40" s="206">
        <v>4.2782221473592801E-3</v>
      </c>
      <c r="AW40" s="206">
        <v>0.76747791391248277</v>
      </c>
      <c r="AX40"/>
    </row>
    <row r="41" spans="1:50" x14ac:dyDescent="0.25">
      <c r="A41" s="147" t="s">
        <v>96</v>
      </c>
      <c r="B41" s="58">
        <v>23</v>
      </c>
      <c r="C41" s="49"/>
      <c r="D41" s="49"/>
      <c r="E41" s="49"/>
      <c r="F41" s="49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P41" s="211">
        <v>4</v>
      </c>
      <c r="AQ41" s="209"/>
      <c r="AR41" s="209"/>
      <c r="AS41" s="209"/>
      <c r="AT41" s="207">
        <v>0.85373883867765188</v>
      </c>
      <c r="AU41" s="207">
        <v>0.36037366065433962</v>
      </c>
      <c r="AV41" s="207">
        <v>2.3639302094322977E-2</v>
      </c>
      <c r="AW41" s="207">
        <v>0.29629542557963945</v>
      </c>
      <c r="AX41"/>
    </row>
    <row r="42" spans="1:50" x14ac:dyDescent="0.25">
      <c r="A42" s="148" t="s">
        <v>97</v>
      </c>
      <c r="B42" s="58">
        <v>3</v>
      </c>
      <c r="C42" s="49"/>
      <c r="D42" s="49"/>
      <c r="E42" s="49"/>
      <c r="F42" s="49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P42" s="201"/>
      <c r="AQ42" s="208"/>
      <c r="AR42" s="208"/>
      <c r="AS42" s="208"/>
      <c r="AT42" s="208"/>
      <c r="AU42" s="206">
        <v>-0.97939779634790802</v>
      </c>
      <c r="AV42" s="206">
        <v>6.000092334351434E-5</v>
      </c>
      <c r="AW42" s="206">
        <v>7.2593926587983623E-2</v>
      </c>
      <c r="AX42"/>
    </row>
    <row r="43" spans="1:50" x14ac:dyDescent="0.25">
      <c r="A43" s="147" t="s">
        <v>94</v>
      </c>
      <c r="B43" s="58">
        <v>7</v>
      </c>
      <c r="C43" s="49"/>
      <c r="D43" s="49"/>
      <c r="E43" s="49"/>
      <c r="F43" s="49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P43" s="211">
        <v>5</v>
      </c>
      <c r="AQ43" s="209"/>
      <c r="AR43" s="209"/>
      <c r="AS43" s="209"/>
      <c r="AT43" s="209"/>
      <c r="AU43" s="207">
        <v>0.39604913799832986</v>
      </c>
      <c r="AV43" s="207">
        <v>2.3606320300777972E-2</v>
      </c>
      <c r="AW43" s="207">
        <v>0.24658314323069677</v>
      </c>
      <c r="AX43"/>
    </row>
    <row r="44" spans="1:50" ht="15" customHeight="1" thickBot="1" x14ac:dyDescent="0.3">
      <c r="A44" s="149" t="s">
        <v>105</v>
      </c>
      <c r="B44" s="60">
        <v>7</v>
      </c>
      <c r="C44" s="49"/>
      <c r="D44" s="49"/>
      <c r="E44" s="49"/>
      <c r="F44" s="49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P44" s="201"/>
      <c r="AQ44" s="208"/>
      <c r="AR44" s="208"/>
      <c r="AS44" s="208"/>
      <c r="AT44" s="208"/>
      <c r="AU44" s="208"/>
      <c r="AV44" s="206">
        <v>-3.552121344183163E-3</v>
      </c>
      <c r="AW44" s="206">
        <v>6.0407372119088089E-4</v>
      </c>
      <c r="AX44"/>
    </row>
    <row r="45" spans="1:50" x14ac:dyDescent="0.25"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P45" s="211">
        <v>6</v>
      </c>
      <c r="AQ45" s="209"/>
      <c r="AR45" s="209"/>
      <c r="AS45" s="209"/>
      <c r="AT45" s="209"/>
      <c r="AU45" s="209"/>
      <c r="AV45" s="207">
        <v>2.3648348637982892E-2</v>
      </c>
      <c r="AW45" s="207">
        <v>2.3582038501975936E-2</v>
      </c>
      <c r="AX45"/>
    </row>
    <row r="46" spans="1:50" x14ac:dyDescent="0.25"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P46" s="201"/>
      <c r="AQ46" s="208"/>
      <c r="AR46" s="208"/>
      <c r="AS46" s="208"/>
      <c r="AT46" s="208"/>
      <c r="AU46" s="208"/>
      <c r="AV46" s="208"/>
      <c r="AW46" s="206">
        <v>-0.72216198296090595</v>
      </c>
      <c r="AX46"/>
    </row>
    <row r="47" spans="1:50" x14ac:dyDescent="0.25">
      <c r="AP47" s="211">
        <v>7</v>
      </c>
      <c r="AQ47" s="209"/>
      <c r="AR47" s="209"/>
      <c r="AS47" s="209"/>
      <c r="AT47" s="209"/>
      <c r="AU47" s="209"/>
      <c r="AV47" s="209"/>
      <c r="AW47" s="207">
        <v>0.31159644997836539</v>
      </c>
      <c r="AX47"/>
    </row>
    <row r="48" spans="1:50" x14ac:dyDescent="0.25"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P48"/>
      <c r="AQ48"/>
      <c r="AR48"/>
      <c r="AS48"/>
      <c r="AT48"/>
      <c r="AU48"/>
      <c r="AV48"/>
      <c r="AW48"/>
      <c r="AX48"/>
    </row>
    <row r="49" spans="3:50" x14ac:dyDescent="0.25"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P49"/>
      <c r="AQ49"/>
      <c r="AR49"/>
      <c r="AS49"/>
      <c r="AT49"/>
      <c r="AU49"/>
      <c r="AV49"/>
      <c r="AW49"/>
      <c r="AX49"/>
    </row>
    <row r="50" spans="3:50" x14ac:dyDescent="0.25"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P50"/>
      <c r="AQ50"/>
      <c r="AR50"/>
      <c r="AS50"/>
      <c r="AT50"/>
      <c r="AU50"/>
      <c r="AV50"/>
      <c r="AW50"/>
      <c r="AX50"/>
    </row>
    <row r="51" spans="3:50" x14ac:dyDescent="0.25"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P51"/>
      <c r="AQ51"/>
      <c r="AR51"/>
      <c r="AS51"/>
      <c r="AT51"/>
      <c r="AU51"/>
      <c r="AV51"/>
      <c r="AW51"/>
      <c r="AX51"/>
    </row>
    <row r="52" spans="3:50" x14ac:dyDescent="0.25"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P52"/>
      <c r="AQ52"/>
      <c r="AR52"/>
      <c r="AS52"/>
      <c r="AT52"/>
      <c r="AU52"/>
      <c r="AV52"/>
      <c r="AW52"/>
      <c r="AX52"/>
    </row>
    <row r="53" spans="3:50" x14ac:dyDescent="0.25"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P53"/>
      <c r="AQ53"/>
      <c r="AR53"/>
      <c r="AS53"/>
      <c r="AT53"/>
      <c r="AU53"/>
      <c r="AV53"/>
      <c r="AW53"/>
      <c r="AX53"/>
    </row>
    <row r="54" spans="3:50" ht="14.45" customHeight="1" x14ac:dyDescent="0.25"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P54"/>
      <c r="AQ54"/>
      <c r="AR54"/>
      <c r="AS54"/>
      <c r="AT54"/>
      <c r="AU54"/>
      <c r="AV54"/>
      <c r="AW54"/>
      <c r="AX54"/>
    </row>
    <row r="55" spans="3:50" x14ac:dyDescent="0.25"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</row>
    <row r="56" spans="3:50" x14ac:dyDescent="0.25"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</row>
    <row r="57" spans="3:50" x14ac:dyDescent="0.25"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</row>
    <row r="59" spans="3:50" ht="13.9" customHeight="1" x14ac:dyDescent="0.3">
      <c r="C59" s="6"/>
      <c r="D59" s="6"/>
      <c r="E59" s="6"/>
      <c r="F59" s="6"/>
    </row>
    <row r="74" spans="7:35" x14ac:dyDescent="0.25"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</row>
    <row r="75" spans="7:35" x14ac:dyDescent="0.25"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</row>
    <row r="76" spans="7:35" x14ac:dyDescent="0.25"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</row>
    <row r="77" spans="7:35" x14ac:dyDescent="0.25"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</row>
    <row r="78" spans="7:35" x14ac:dyDescent="0.25"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</row>
    <row r="79" spans="7:35" x14ac:dyDescent="0.25"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</row>
    <row r="80" spans="7:35" x14ac:dyDescent="0.25"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</row>
    <row r="81" spans="7:35" x14ac:dyDescent="0.25"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</row>
    <row r="82" spans="7:35" x14ac:dyDescent="0.25"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</row>
    <row r="83" spans="7:35" x14ac:dyDescent="0.25"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</row>
    <row r="84" spans="7:35" x14ac:dyDescent="0.25"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</row>
    <row r="85" spans="7:35" x14ac:dyDescent="0.25"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</row>
    <row r="86" spans="7:35" x14ac:dyDescent="0.25"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</row>
    <row r="87" spans="7:35" x14ac:dyDescent="0.25"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</row>
    <row r="88" spans="7:35" x14ac:dyDescent="0.25"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</row>
    <row r="89" spans="7:35" x14ac:dyDescent="0.25"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</row>
    <row r="90" spans="7:35" x14ac:dyDescent="0.25"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</row>
    <row r="91" spans="7:35" x14ac:dyDescent="0.25"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</row>
    <row r="92" spans="7:35" x14ac:dyDescent="0.25"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</row>
    <row r="93" spans="7:35" x14ac:dyDescent="0.25"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</row>
    <row r="94" spans="7:35" x14ac:dyDescent="0.25"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</row>
    <row r="99" spans="7:32" x14ac:dyDescent="0.25">
      <c r="G99" s="11">
        <f>G106^2*G$10^2</f>
        <v>0.12949468732260075</v>
      </c>
    </row>
    <row r="100" spans="7:32" x14ac:dyDescent="0.25">
      <c r="G100" s="11">
        <f>G107^2*G$10^2</f>
        <v>0.12949468732260067</v>
      </c>
    </row>
    <row r="102" spans="7:32" x14ac:dyDescent="0.25">
      <c r="G102" s="11" t="e">
        <f>G99/$AH$99</f>
        <v>#DIV/0!</v>
      </c>
    </row>
    <row r="103" spans="7:32" x14ac:dyDescent="0.25"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</row>
    <row r="104" spans="7:32" x14ac:dyDescent="0.25"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</row>
    <row r="105" spans="7:32" x14ac:dyDescent="0.25"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</row>
    <row r="106" spans="7:32" x14ac:dyDescent="0.25">
      <c r="G106" s="10">
        <v>0.8</v>
      </c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</row>
    <row r="107" spans="7:32" x14ac:dyDescent="0.25">
      <c r="G107" s="10">
        <v>0.79999999999999982</v>
      </c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</row>
    <row r="108" spans="7:32" x14ac:dyDescent="0.25"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</row>
    <row r="109" spans="7:32" x14ac:dyDescent="0.25"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</row>
    <row r="110" spans="7:32" x14ac:dyDescent="0.25"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</row>
    <row r="111" spans="7:32" x14ac:dyDescent="0.25"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</row>
    <row r="112" spans="7:32" x14ac:dyDescent="0.25"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</row>
    <row r="113" spans="7:35" x14ac:dyDescent="0.25"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</row>
    <row r="114" spans="7:35" x14ac:dyDescent="0.25"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23"/>
      <c r="AH114" s="23"/>
      <c r="AI114" s="23"/>
    </row>
    <row r="115" spans="7:35" x14ac:dyDescent="0.25"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23"/>
      <c r="AH115" s="23"/>
      <c r="AI115" s="23"/>
    </row>
    <row r="116" spans="7:35" x14ac:dyDescent="0.25"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23"/>
      <c r="AH116" s="23"/>
      <c r="AI116" s="23"/>
    </row>
    <row r="117" spans="7:35" x14ac:dyDescent="0.25"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23"/>
      <c r="AH117" s="23"/>
      <c r="AI117" s="23"/>
    </row>
    <row r="118" spans="7:35" x14ac:dyDescent="0.25"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23"/>
      <c r="AH118" s="23"/>
      <c r="AI118" s="23"/>
    </row>
    <row r="119" spans="7:35" x14ac:dyDescent="0.25"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23"/>
      <c r="AH119" s="23"/>
      <c r="AI119" s="23"/>
    </row>
    <row r="120" spans="7:35" x14ac:dyDescent="0.25"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23"/>
      <c r="AH120" s="23"/>
      <c r="AI120" s="23"/>
    </row>
    <row r="121" spans="7:35" x14ac:dyDescent="0.25"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23"/>
      <c r="AH121" s="23"/>
      <c r="AI121" s="23"/>
    </row>
    <row r="122" spans="7:35" x14ac:dyDescent="0.25"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23"/>
      <c r="AH122" s="23"/>
      <c r="AI122" s="23"/>
    </row>
    <row r="123" spans="7:35" x14ac:dyDescent="0.25"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23"/>
      <c r="AH123" s="23"/>
      <c r="AI123" s="23"/>
    </row>
    <row r="124" spans="7:35" x14ac:dyDescent="0.25"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23"/>
      <c r="AH124" s="23"/>
      <c r="AI124" s="23"/>
    </row>
    <row r="125" spans="7:35" x14ac:dyDescent="0.25"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23"/>
      <c r="AH125" s="23"/>
      <c r="AI125" s="23"/>
    </row>
    <row r="126" spans="7:35" x14ac:dyDescent="0.25"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23"/>
      <c r="AH126" s="23"/>
      <c r="AI126" s="23"/>
    </row>
    <row r="127" spans="7:35" x14ac:dyDescent="0.25"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23"/>
      <c r="AH127" s="23"/>
      <c r="AI127" s="23"/>
    </row>
    <row r="128" spans="7:35" x14ac:dyDescent="0.25"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23"/>
      <c r="AH128" s="23"/>
      <c r="AI128" s="23"/>
    </row>
    <row r="129" spans="7:35" x14ac:dyDescent="0.25"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23"/>
      <c r="AH129" s="23"/>
      <c r="AI129" s="23"/>
    </row>
    <row r="130" spans="7:35" x14ac:dyDescent="0.25"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23"/>
      <c r="AH130" s="23"/>
      <c r="AI130" s="23"/>
    </row>
    <row r="131" spans="7:35" x14ac:dyDescent="0.25"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23"/>
      <c r="AH131" s="23"/>
      <c r="AI131" s="23"/>
    </row>
    <row r="132" spans="7:35" x14ac:dyDescent="0.25"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23"/>
      <c r="AH132" s="23"/>
      <c r="AI132" s="23"/>
    </row>
    <row r="133" spans="7:35" x14ac:dyDescent="0.25"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23"/>
      <c r="AH133" s="23"/>
      <c r="AI133" s="23"/>
    </row>
    <row r="134" spans="7:35" x14ac:dyDescent="0.25"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23"/>
      <c r="AH134" s="23"/>
      <c r="AI134" s="23"/>
    </row>
    <row r="135" spans="7:35" x14ac:dyDescent="0.25"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23"/>
      <c r="AH135" s="23"/>
      <c r="AI135" s="23"/>
    </row>
    <row r="136" spans="7:35" x14ac:dyDescent="0.25"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</row>
    <row r="137" spans="7:35" x14ac:dyDescent="0.25"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</row>
    <row r="138" spans="7:35" x14ac:dyDescent="0.25"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</row>
    <row r="139" spans="7:35" x14ac:dyDescent="0.25"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</row>
    <row r="140" spans="7:35" x14ac:dyDescent="0.25"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</row>
    <row r="141" spans="7:35" x14ac:dyDescent="0.25"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</row>
    <row r="142" spans="7:35" x14ac:dyDescent="0.25"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</row>
    <row r="143" spans="7:35" x14ac:dyDescent="0.25"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</row>
    <row r="144" spans="7:35" x14ac:dyDescent="0.25"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</row>
    <row r="145" spans="7:32" x14ac:dyDescent="0.25"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</row>
    <row r="146" spans="7:32" x14ac:dyDescent="0.25"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</row>
    <row r="147" spans="7:32" x14ac:dyDescent="0.25"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</row>
    <row r="148" spans="7:32" x14ac:dyDescent="0.25"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</row>
    <row r="149" spans="7:32" x14ac:dyDescent="0.25"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</row>
    <row r="150" spans="7:32" x14ac:dyDescent="0.25"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</row>
    <row r="151" spans="7:32" x14ac:dyDescent="0.25"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</row>
    <row r="152" spans="7:32" x14ac:dyDescent="0.25"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</row>
    <row r="153" spans="7:32" x14ac:dyDescent="0.25"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</row>
    <row r="154" spans="7:32" x14ac:dyDescent="0.25"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</row>
    <row r="155" spans="7:32" x14ac:dyDescent="0.25"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</row>
    <row r="156" spans="7:32" x14ac:dyDescent="0.25"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</row>
    <row r="157" spans="7:32" x14ac:dyDescent="0.25"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</row>
    <row r="158" spans="7:32" x14ac:dyDescent="0.25"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</row>
    <row r="159" spans="7:32" x14ac:dyDescent="0.25"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</row>
    <row r="160" spans="7:32" x14ac:dyDescent="0.25"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</row>
    <row r="161" spans="7:32" x14ac:dyDescent="0.25"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</row>
    <row r="162" spans="7:32" x14ac:dyDescent="0.25"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</row>
    <row r="163" spans="7:32" x14ac:dyDescent="0.25"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</row>
    <row r="164" spans="7:32" x14ac:dyDescent="0.25"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</row>
    <row r="165" spans="7:32" x14ac:dyDescent="0.25"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</row>
    <row r="166" spans="7:32" x14ac:dyDescent="0.25"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</row>
    <row r="167" spans="7:32" x14ac:dyDescent="0.25"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</row>
    <row r="168" spans="7:32" x14ac:dyDescent="0.25"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</row>
    <row r="169" spans="7:32" x14ac:dyDescent="0.25"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</row>
    <row r="170" spans="7:32" x14ac:dyDescent="0.25"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</row>
    <row r="171" spans="7:32" x14ac:dyDescent="0.25"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</row>
    <row r="172" spans="7:32" x14ac:dyDescent="0.25"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</row>
    <row r="173" spans="7:32" x14ac:dyDescent="0.25"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</row>
    <row r="174" spans="7:32" x14ac:dyDescent="0.25"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</row>
    <row r="175" spans="7:32" x14ac:dyDescent="0.25"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</row>
    <row r="176" spans="7:32" x14ac:dyDescent="0.25"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</row>
    <row r="177" spans="7:32" x14ac:dyDescent="0.25"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</row>
    <row r="178" spans="7:32" x14ac:dyDescent="0.25"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</row>
    <row r="179" spans="7:32" x14ac:dyDescent="0.25"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</row>
    <row r="180" spans="7:32" x14ac:dyDescent="0.25"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</row>
    <row r="181" spans="7:32" x14ac:dyDescent="0.25"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</row>
    <row r="182" spans="7:32" x14ac:dyDescent="0.25"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</row>
    <row r="183" spans="7:32" x14ac:dyDescent="0.25"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</row>
    <row r="184" spans="7:32" x14ac:dyDescent="0.25"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</row>
    <row r="185" spans="7:32" x14ac:dyDescent="0.25"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</row>
    <row r="186" spans="7:32" x14ac:dyDescent="0.25"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</row>
    <row r="187" spans="7:32" x14ac:dyDescent="0.25"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</row>
    <row r="188" spans="7:32" x14ac:dyDescent="0.25"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</row>
    <row r="189" spans="7:32" x14ac:dyDescent="0.25"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</row>
    <row r="190" spans="7:32" x14ac:dyDescent="0.25"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</row>
    <row r="191" spans="7:32" x14ac:dyDescent="0.25"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</row>
    <row r="192" spans="7:32" x14ac:dyDescent="0.25"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</row>
    <row r="193" spans="7:45" x14ac:dyDescent="0.25"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</row>
    <row r="194" spans="7:45" x14ac:dyDescent="0.25"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</row>
    <row r="195" spans="7:45" x14ac:dyDescent="0.25"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</row>
    <row r="196" spans="7:45" x14ac:dyDescent="0.25"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</row>
    <row r="197" spans="7:45" x14ac:dyDescent="0.25"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</row>
    <row r="198" spans="7:45" x14ac:dyDescent="0.25"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</row>
    <row r="199" spans="7:45" x14ac:dyDescent="0.25"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</row>
    <row r="200" spans="7:45" x14ac:dyDescent="0.25"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</row>
    <row r="201" spans="7:45" x14ac:dyDescent="0.25"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</row>
    <row r="202" spans="7:45" x14ac:dyDescent="0.25"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</row>
    <row r="203" spans="7:45" x14ac:dyDescent="0.25"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K203" s="10"/>
      <c r="AL203" s="10"/>
      <c r="AM203" s="10"/>
      <c r="AN203" s="10"/>
      <c r="AO203" s="10"/>
      <c r="AP203" s="10"/>
      <c r="AQ203" s="10"/>
      <c r="AR203" s="10"/>
      <c r="AS203" s="10">
        <v>0</v>
      </c>
    </row>
    <row r="204" spans="7:45" x14ac:dyDescent="0.25"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K204" s="10"/>
      <c r="AL204" s="10"/>
      <c r="AM204" s="10"/>
      <c r="AN204" s="10"/>
      <c r="AO204" s="10"/>
      <c r="AP204" s="10"/>
      <c r="AQ204" s="10"/>
      <c r="AR204" s="10"/>
      <c r="AS204" s="10">
        <v>0</v>
      </c>
    </row>
    <row r="205" spans="7:45" x14ac:dyDescent="0.25"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K205" s="10"/>
      <c r="AL205" s="10"/>
      <c r="AM205" s="10"/>
      <c r="AN205" s="10"/>
      <c r="AO205" s="10"/>
      <c r="AP205" s="10"/>
      <c r="AQ205" s="10"/>
      <c r="AR205" s="10"/>
      <c r="AS205" s="10">
        <v>0</v>
      </c>
    </row>
    <row r="206" spans="7:45" x14ac:dyDescent="0.25">
      <c r="G206" s="10">
        <v>0</v>
      </c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K206" s="10"/>
      <c r="AL206" s="10"/>
      <c r="AM206" s="10"/>
      <c r="AN206" s="10"/>
      <c r="AO206" s="10"/>
      <c r="AP206" s="10"/>
      <c r="AQ206" s="10"/>
      <c r="AR206" s="10"/>
      <c r="AS206" s="10">
        <v>0</v>
      </c>
    </row>
    <row r="207" spans="7:45" x14ac:dyDescent="0.25">
      <c r="G207" s="10">
        <v>0</v>
      </c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K207" s="10"/>
      <c r="AL207" s="10"/>
      <c r="AM207" s="10"/>
      <c r="AN207" s="10"/>
      <c r="AO207" s="10"/>
      <c r="AP207" s="10"/>
      <c r="AQ207" s="10"/>
      <c r="AR207" s="10"/>
      <c r="AS207" s="10">
        <v>0</v>
      </c>
    </row>
    <row r="208" spans="7:45" x14ac:dyDescent="0.25"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K208" s="10"/>
      <c r="AL208" s="10"/>
      <c r="AM208" s="10"/>
      <c r="AN208" s="10"/>
      <c r="AO208" s="10"/>
      <c r="AP208" s="10"/>
      <c r="AQ208" s="10"/>
      <c r="AR208" s="10"/>
      <c r="AS208" s="10">
        <v>0</v>
      </c>
    </row>
    <row r="209" spans="7:45" x14ac:dyDescent="0.25"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K209" s="10"/>
      <c r="AL209" s="10"/>
      <c r="AM209" s="10"/>
      <c r="AN209" s="10"/>
      <c r="AO209" s="10"/>
      <c r="AP209" s="10"/>
      <c r="AQ209" s="10"/>
      <c r="AR209" s="10"/>
      <c r="AS209" s="10">
        <v>0</v>
      </c>
    </row>
    <row r="210" spans="7:45" x14ac:dyDescent="0.25"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K210" s="10"/>
      <c r="AL210" s="10"/>
      <c r="AM210" s="10"/>
      <c r="AN210" s="10"/>
      <c r="AO210" s="10"/>
      <c r="AP210" s="10"/>
      <c r="AQ210" s="10"/>
      <c r="AR210" s="10"/>
      <c r="AS210" s="10">
        <v>0</v>
      </c>
    </row>
    <row r="211" spans="7:45" x14ac:dyDescent="0.25"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K211" s="10"/>
      <c r="AL211" s="10"/>
      <c r="AM211" s="10"/>
      <c r="AN211" s="10"/>
      <c r="AO211" s="10"/>
      <c r="AP211" s="10"/>
      <c r="AQ211" s="10"/>
      <c r="AR211" s="10"/>
      <c r="AS211" s="10">
        <v>0</v>
      </c>
    </row>
    <row r="212" spans="7:45" x14ac:dyDescent="0.25"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K212" s="10"/>
      <c r="AL212" s="10"/>
      <c r="AM212" s="10"/>
      <c r="AN212" s="10"/>
      <c r="AO212" s="10"/>
      <c r="AP212" s="10"/>
      <c r="AQ212" s="10"/>
      <c r="AR212" s="10"/>
      <c r="AS212" s="10"/>
    </row>
    <row r="213" spans="7:45" x14ac:dyDescent="0.25"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</row>
    <row r="214" spans="7:45" x14ac:dyDescent="0.25"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</row>
    <row r="215" spans="7:45" x14ac:dyDescent="0.25"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</row>
    <row r="216" spans="7:45" x14ac:dyDescent="0.25"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</row>
    <row r="217" spans="7:45" x14ac:dyDescent="0.25"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</row>
    <row r="218" spans="7:45" x14ac:dyDescent="0.25"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</row>
    <row r="219" spans="7:45" x14ac:dyDescent="0.25"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</row>
    <row r="220" spans="7:45" x14ac:dyDescent="0.25"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</row>
    <row r="221" spans="7:45" x14ac:dyDescent="0.25"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</row>
    <row r="222" spans="7:45" x14ac:dyDescent="0.25"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</row>
    <row r="223" spans="7:45" x14ac:dyDescent="0.25"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</row>
    <row r="224" spans="7:45" x14ac:dyDescent="0.25"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</row>
    <row r="225" spans="7:32" x14ac:dyDescent="0.25"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</row>
    <row r="226" spans="7:32" x14ac:dyDescent="0.25"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</row>
    <row r="227" spans="7:32" x14ac:dyDescent="0.25"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</row>
    <row r="228" spans="7:32" x14ac:dyDescent="0.25"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</row>
    <row r="229" spans="7:32" x14ac:dyDescent="0.25"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</row>
    <row r="230" spans="7:32" x14ac:dyDescent="0.25"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</row>
    <row r="231" spans="7:32" x14ac:dyDescent="0.25"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</row>
    <row r="232" spans="7:32" x14ac:dyDescent="0.25"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</row>
    <row r="233" spans="7:32" x14ac:dyDescent="0.25"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</row>
    <row r="234" spans="7:32" x14ac:dyDescent="0.25"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</row>
    <row r="235" spans="7:32" x14ac:dyDescent="0.25"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</row>
    <row r="236" spans="7:32" x14ac:dyDescent="0.25"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</row>
    <row r="237" spans="7:32" x14ac:dyDescent="0.25"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</row>
    <row r="238" spans="7:32" x14ac:dyDescent="0.25"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</row>
    <row r="239" spans="7:32" x14ac:dyDescent="0.25"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</row>
    <row r="240" spans="7:32" x14ac:dyDescent="0.25"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</row>
    <row r="241" spans="7:32" x14ac:dyDescent="0.25"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</row>
    <row r="242" spans="7:32" x14ac:dyDescent="0.25"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</row>
    <row r="243" spans="7:32" x14ac:dyDescent="0.25"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</row>
    <row r="244" spans="7:32" x14ac:dyDescent="0.25"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</row>
    <row r="245" spans="7:32" x14ac:dyDescent="0.25"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</row>
    <row r="246" spans="7:32" x14ac:dyDescent="0.25"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</row>
    <row r="247" spans="7:32" x14ac:dyDescent="0.25"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</row>
    <row r="248" spans="7:32" x14ac:dyDescent="0.25"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</row>
    <row r="249" spans="7:32" x14ac:dyDescent="0.25"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</row>
    <row r="250" spans="7:32" x14ac:dyDescent="0.25"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</row>
    <row r="251" spans="7:32" x14ac:dyDescent="0.25"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</row>
    <row r="252" spans="7:32" x14ac:dyDescent="0.25"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</row>
    <row r="253" spans="7:32" x14ac:dyDescent="0.25"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</row>
    <row r="254" spans="7:32" x14ac:dyDescent="0.25"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</row>
    <row r="255" spans="7:32" x14ac:dyDescent="0.25"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</row>
    <row r="256" spans="7:32" x14ac:dyDescent="0.25"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</row>
    <row r="257" spans="7:32" x14ac:dyDescent="0.25"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</row>
    <row r="258" spans="7:32" x14ac:dyDescent="0.25"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</row>
    <row r="259" spans="7:32" x14ac:dyDescent="0.25"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</row>
    <row r="260" spans="7:32" x14ac:dyDescent="0.25"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</row>
    <row r="261" spans="7:32" x14ac:dyDescent="0.25"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</row>
    <row r="262" spans="7:32" x14ac:dyDescent="0.25"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</row>
    <row r="263" spans="7:32" x14ac:dyDescent="0.25"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</row>
    <row r="264" spans="7:32" x14ac:dyDescent="0.25"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</row>
    <row r="265" spans="7:32" x14ac:dyDescent="0.25"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</row>
    <row r="266" spans="7:32" x14ac:dyDescent="0.25"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</row>
    <row r="267" spans="7:32" x14ac:dyDescent="0.25"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</row>
    <row r="268" spans="7:32" x14ac:dyDescent="0.25"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</row>
    <row r="269" spans="7:32" x14ac:dyDescent="0.25"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</row>
    <row r="270" spans="7:32" x14ac:dyDescent="0.25"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</row>
    <row r="271" spans="7:32" x14ac:dyDescent="0.25"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</row>
    <row r="272" spans="7:32" x14ac:dyDescent="0.25"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</row>
    <row r="273" spans="7:32" x14ac:dyDescent="0.25"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</row>
    <row r="274" spans="7:32" x14ac:dyDescent="0.25"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</row>
    <row r="275" spans="7:32" x14ac:dyDescent="0.25"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</row>
    <row r="276" spans="7:32" x14ac:dyDescent="0.25"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</row>
    <row r="277" spans="7:32" x14ac:dyDescent="0.25"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</row>
    <row r="278" spans="7:32" x14ac:dyDescent="0.25"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</row>
    <row r="279" spans="7:32" x14ac:dyDescent="0.25"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</row>
    <row r="280" spans="7:32" x14ac:dyDescent="0.25"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</row>
    <row r="281" spans="7:32" x14ac:dyDescent="0.25"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</row>
    <row r="282" spans="7:32" x14ac:dyDescent="0.25"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</row>
    <row r="283" spans="7:32" x14ac:dyDescent="0.25"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</row>
    <row r="284" spans="7:32" x14ac:dyDescent="0.25"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</row>
    <row r="285" spans="7:32" x14ac:dyDescent="0.25"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</row>
    <row r="286" spans="7:32" x14ac:dyDescent="0.25"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</row>
    <row r="287" spans="7:32" x14ac:dyDescent="0.25"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</row>
    <row r="288" spans="7:32" x14ac:dyDescent="0.25"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</row>
    <row r="289" spans="7:32" x14ac:dyDescent="0.25"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</row>
    <row r="290" spans="7:32" x14ac:dyDescent="0.25"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</row>
    <row r="291" spans="7:32" x14ac:dyDescent="0.25"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</row>
    <row r="292" spans="7:32" x14ac:dyDescent="0.25"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</row>
    <row r="293" spans="7:32" x14ac:dyDescent="0.25"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</row>
    <row r="294" spans="7:32" x14ac:dyDescent="0.25"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</row>
    <row r="295" spans="7:32" x14ac:dyDescent="0.25"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</row>
    <row r="296" spans="7:32" x14ac:dyDescent="0.25"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</row>
    <row r="297" spans="7:32" x14ac:dyDescent="0.25"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</row>
    <row r="298" spans="7:32" x14ac:dyDescent="0.25"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</row>
    <row r="299" spans="7:32" x14ac:dyDescent="0.25"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</row>
    <row r="300" spans="7:32" x14ac:dyDescent="0.25"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</row>
    <row r="301" spans="7:32" x14ac:dyDescent="0.25"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</row>
    <row r="302" spans="7:32" x14ac:dyDescent="0.25"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</row>
    <row r="303" spans="7:32" x14ac:dyDescent="0.25"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</row>
    <row r="304" spans="7:32" x14ac:dyDescent="0.25"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</row>
    <row r="305" spans="7:32" x14ac:dyDescent="0.25"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</row>
    <row r="306" spans="7:32" x14ac:dyDescent="0.25">
      <c r="G306" s="10">
        <v>0.8</v>
      </c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</row>
    <row r="307" spans="7:32" x14ac:dyDescent="0.25">
      <c r="G307" s="10">
        <v>0.8</v>
      </c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</row>
    <row r="308" spans="7:32" x14ac:dyDescent="0.25"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</row>
    <row r="309" spans="7:32" x14ac:dyDescent="0.25"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</row>
    <row r="310" spans="7:32" x14ac:dyDescent="0.25"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</row>
    <row r="311" spans="7:32" x14ac:dyDescent="0.25"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</row>
    <row r="312" spans="7:32" x14ac:dyDescent="0.25"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</row>
    <row r="313" spans="7:32" x14ac:dyDescent="0.25"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</row>
    <row r="314" spans="7:32" x14ac:dyDescent="0.25"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</row>
    <row r="315" spans="7:32" x14ac:dyDescent="0.25"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</row>
    <row r="316" spans="7:32" x14ac:dyDescent="0.25"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</row>
    <row r="317" spans="7:32" x14ac:dyDescent="0.25"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</row>
    <row r="318" spans="7:32" x14ac:dyDescent="0.25"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</row>
    <row r="319" spans="7:32" x14ac:dyDescent="0.25"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</row>
    <row r="320" spans="7:32" x14ac:dyDescent="0.25"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</row>
    <row r="321" spans="7:32" x14ac:dyDescent="0.25"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</row>
    <row r="322" spans="7:32" x14ac:dyDescent="0.25"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</row>
    <row r="323" spans="7:32" x14ac:dyDescent="0.25"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</row>
    <row r="324" spans="7:32" x14ac:dyDescent="0.25"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</row>
    <row r="325" spans="7:32" x14ac:dyDescent="0.25"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</row>
    <row r="326" spans="7:32" x14ac:dyDescent="0.25"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</row>
    <row r="327" spans="7:32" x14ac:dyDescent="0.25"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</row>
    <row r="328" spans="7:32" x14ac:dyDescent="0.25"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</row>
    <row r="329" spans="7:32" x14ac:dyDescent="0.25"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</row>
    <row r="330" spans="7:32" x14ac:dyDescent="0.25"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</row>
    <row r="331" spans="7:32" x14ac:dyDescent="0.25"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</row>
    <row r="332" spans="7:32" x14ac:dyDescent="0.25"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</row>
    <row r="333" spans="7:32" x14ac:dyDescent="0.25"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</row>
    <row r="334" spans="7:32" x14ac:dyDescent="0.25"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</row>
    <row r="335" spans="7:32" x14ac:dyDescent="0.25"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</row>
    <row r="336" spans="7:32" x14ac:dyDescent="0.25"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</row>
    <row r="337" spans="7:32" x14ac:dyDescent="0.25"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</row>
    <row r="338" spans="7:32" x14ac:dyDescent="0.25"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</row>
    <row r="339" spans="7:32" x14ac:dyDescent="0.25"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</row>
    <row r="340" spans="7:32" x14ac:dyDescent="0.25"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</row>
    <row r="341" spans="7:32" x14ac:dyDescent="0.25"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</row>
    <row r="342" spans="7:32" x14ac:dyDescent="0.25"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</row>
    <row r="343" spans="7:32" x14ac:dyDescent="0.25"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</row>
    <row r="344" spans="7:32" x14ac:dyDescent="0.25"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</row>
    <row r="345" spans="7:32" x14ac:dyDescent="0.25"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</row>
    <row r="346" spans="7:32" x14ac:dyDescent="0.25"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</row>
    <row r="347" spans="7:32" x14ac:dyDescent="0.25"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</row>
    <row r="348" spans="7:32" x14ac:dyDescent="0.25"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</row>
    <row r="349" spans="7:32" x14ac:dyDescent="0.25"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</row>
    <row r="350" spans="7:32" x14ac:dyDescent="0.25"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</row>
    <row r="351" spans="7:32" x14ac:dyDescent="0.25"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</row>
    <row r="352" spans="7:32" x14ac:dyDescent="0.25"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</row>
    <row r="353" spans="7:32" x14ac:dyDescent="0.25"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</row>
    <row r="354" spans="7:32" x14ac:dyDescent="0.25"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</row>
    <row r="355" spans="7:32" x14ac:dyDescent="0.25"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</row>
    <row r="356" spans="7:32" x14ac:dyDescent="0.25"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</row>
    <row r="357" spans="7:32" x14ac:dyDescent="0.25"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</row>
    <row r="358" spans="7:32" x14ac:dyDescent="0.25"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</row>
    <row r="359" spans="7:32" x14ac:dyDescent="0.25"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</row>
    <row r="360" spans="7:32" x14ac:dyDescent="0.25"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</row>
    <row r="361" spans="7:32" x14ac:dyDescent="0.25"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</row>
    <row r="362" spans="7:32" x14ac:dyDescent="0.25"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</row>
    <row r="363" spans="7:32" x14ac:dyDescent="0.25"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</row>
    <row r="364" spans="7:32" x14ac:dyDescent="0.25"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</row>
    <row r="365" spans="7:32" x14ac:dyDescent="0.25"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</row>
    <row r="366" spans="7:32" x14ac:dyDescent="0.25"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</row>
    <row r="367" spans="7:32" x14ac:dyDescent="0.25"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</row>
    <row r="368" spans="7:32" x14ac:dyDescent="0.25"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</row>
    <row r="369" spans="7:32" x14ac:dyDescent="0.25"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</row>
    <row r="370" spans="7:32" x14ac:dyDescent="0.25"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</row>
    <row r="371" spans="7:32" x14ac:dyDescent="0.25"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</row>
    <row r="372" spans="7:32" x14ac:dyDescent="0.25"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</row>
    <row r="373" spans="7:32" x14ac:dyDescent="0.25"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</row>
    <row r="374" spans="7:32" x14ac:dyDescent="0.25"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</row>
    <row r="375" spans="7:32" x14ac:dyDescent="0.25"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</row>
    <row r="376" spans="7:32" x14ac:dyDescent="0.25"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</row>
    <row r="377" spans="7:32" x14ac:dyDescent="0.25"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</row>
    <row r="378" spans="7:32" x14ac:dyDescent="0.25"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</row>
    <row r="379" spans="7:32" x14ac:dyDescent="0.25"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</row>
    <row r="380" spans="7:32" x14ac:dyDescent="0.25"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</row>
    <row r="381" spans="7:32" x14ac:dyDescent="0.25"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</row>
    <row r="382" spans="7:32" x14ac:dyDescent="0.25"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</row>
    <row r="383" spans="7:32" x14ac:dyDescent="0.25"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</row>
    <row r="384" spans="7:32" x14ac:dyDescent="0.25"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</row>
    <row r="385" spans="7:32" x14ac:dyDescent="0.25"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</row>
    <row r="386" spans="7:32" x14ac:dyDescent="0.25"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</row>
    <row r="387" spans="7:32" x14ac:dyDescent="0.25"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</row>
    <row r="388" spans="7:32" x14ac:dyDescent="0.25"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</row>
    <row r="389" spans="7:32" x14ac:dyDescent="0.25"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</row>
    <row r="390" spans="7:32" x14ac:dyDescent="0.25"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</row>
    <row r="391" spans="7:32" x14ac:dyDescent="0.25"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</row>
    <row r="392" spans="7:32" x14ac:dyDescent="0.25"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</row>
    <row r="393" spans="7:32" x14ac:dyDescent="0.25"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</row>
    <row r="394" spans="7:32" x14ac:dyDescent="0.25"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</row>
    <row r="395" spans="7:32" x14ac:dyDescent="0.25"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</row>
    <row r="396" spans="7:32" x14ac:dyDescent="0.25"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</row>
    <row r="397" spans="7:32" x14ac:dyDescent="0.25"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</row>
    <row r="398" spans="7:32" x14ac:dyDescent="0.25"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</row>
    <row r="399" spans="7:32" x14ac:dyDescent="0.25"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</row>
    <row r="400" spans="7:32" x14ac:dyDescent="0.25"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</row>
    <row r="401" spans="7:32" x14ac:dyDescent="0.25"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</row>
    <row r="402" spans="7:32" x14ac:dyDescent="0.25"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</row>
    <row r="403" spans="7:32" x14ac:dyDescent="0.25"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</row>
    <row r="404" spans="7:32" x14ac:dyDescent="0.25"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</row>
    <row r="405" spans="7:32" x14ac:dyDescent="0.25"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</row>
    <row r="406" spans="7:32" x14ac:dyDescent="0.25"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</row>
    <row r="407" spans="7:32" x14ac:dyDescent="0.25"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</row>
    <row r="408" spans="7:32" x14ac:dyDescent="0.25"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</row>
    <row r="409" spans="7:32" x14ac:dyDescent="0.25"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</row>
    <row r="410" spans="7:32" x14ac:dyDescent="0.25"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</row>
    <row r="411" spans="7:32" x14ac:dyDescent="0.25"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</row>
    <row r="412" spans="7:32" x14ac:dyDescent="0.25"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</row>
    <row r="413" spans="7:32" x14ac:dyDescent="0.25"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</row>
    <row r="414" spans="7:32" x14ac:dyDescent="0.25"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</row>
    <row r="415" spans="7:32" x14ac:dyDescent="0.25"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</row>
    <row r="416" spans="7:32" x14ac:dyDescent="0.25"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</row>
    <row r="417" spans="7:32" x14ac:dyDescent="0.25"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</row>
    <row r="418" spans="7:32" x14ac:dyDescent="0.25"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</row>
    <row r="419" spans="7:32" x14ac:dyDescent="0.25"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</row>
    <row r="420" spans="7:32" x14ac:dyDescent="0.25"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</row>
    <row r="421" spans="7:32" x14ac:dyDescent="0.25"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</row>
    <row r="422" spans="7:32" x14ac:dyDescent="0.25"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</row>
    <row r="423" spans="7:32" x14ac:dyDescent="0.25"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</row>
    <row r="424" spans="7:32" x14ac:dyDescent="0.25"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</row>
    <row r="425" spans="7:32" x14ac:dyDescent="0.25"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</row>
    <row r="426" spans="7:32" x14ac:dyDescent="0.25"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</row>
    <row r="427" spans="7:32" x14ac:dyDescent="0.25"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</row>
    <row r="428" spans="7:32" x14ac:dyDescent="0.25"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</row>
  </sheetData>
  <conditionalFormatting sqref="G4:AF4">
    <cfRule type="cellIs" dxfId="194" priority="17" operator="equal">
      <formula>0</formula>
    </cfRule>
  </conditionalFormatting>
  <conditionalFormatting sqref="G2:AF2 G4:AF4 G7:AF7">
    <cfRule type="cellIs" dxfId="193" priority="16" operator="equal">
      <formula>0</formula>
    </cfRule>
  </conditionalFormatting>
  <conditionalFormatting sqref="G6:AF6">
    <cfRule type="cellIs" dxfId="192" priority="14" operator="equal">
      <formula>-1</formula>
    </cfRule>
    <cfRule type="cellIs" dxfId="191" priority="15" operator="equal">
      <formula>1</formula>
    </cfRule>
  </conditionalFormatting>
  <conditionalFormatting sqref="AG25:AG31 G25:AF32">
    <cfRule type="cellIs" dxfId="190" priority="12" operator="equal">
      <formula>-1</formula>
    </cfRule>
    <cfRule type="cellIs" dxfId="189" priority="13" operator="equal">
      <formula>1</formula>
    </cfRule>
  </conditionalFormatting>
  <conditionalFormatting sqref="G16:AF17">
    <cfRule type="cellIs" dxfId="188" priority="11" operator="between">
      <formula>-1</formula>
      <formula>1</formula>
    </cfRule>
  </conditionalFormatting>
  <conditionalFormatting sqref="AK203:AS212 G103:AF403">
    <cfRule type="cellIs" dxfId="187" priority="10" operator="between">
      <formula>-0.001</formula>
      <formula>0.001</formula>
    </cfRule>
  </conditionalFormatting>
  <conditionalFormatting sqref="C38">
    <cfRule type="cellIs" dxfId="186" priority="8" operator="lessThanOrEqual">
      <formula>$C$37</formula>
    </cfRule>
    <cfRule type="cellIs" dxfId="185" priority="9" operator="greaterThan">
      <formula>$C$37</formula>
    </cfRule>
  </conditionalFormatting>
  <conditionalFormatting sqref="G35:J35 G23:AF23 L35:AF35">
    <cfRule type="cellIs" dxfId="184" priority="7" operator="greaterThan">
      <formula>$E$23</formula>
    </cfRule>
  </conditionalFormatting>
  <conditionalFormatting sqref="AG25:AG31 G35:J35 G32:AF32 G23:AF23 L35:AF35">
    <cfRule type="cellIs" dxfId="183" priority="6" operator="equal">
      <formula>1000</formula>
    </cfRule>
  </conditionalFormatting>
  <conditionalFormatting sqref="AG25:AG31 G32:AF32">
    <cfRule type="cellIs" dxfId="182" priority="5" operator="greaterThan">
      <formula>$AG$32</formula>
    </cfRule>
  </conditionalFormatting>
  <conditionalFormatting sqref="G42:AF42">
    <cfRule type="cellIs" dxfId="181" priority="4" operator="notEqual">
      <formula>0</formula>
    </cfRule>
  </conditionalFormatting>
  <conditionalFormatting sqref="B25:C31">
    <cfRule type="cellIs" dxfId="180" priority="3" operator="greaterThan">
      <formula>$B$32</formula>
    </cfRule>
  </conditionalFormatting>
  <conditionalFormatting sqref="K35">
    <cfRule type="cellIs" dxfId="179" priority="2" operator="greaterThan">
      <formula>$E$23</formula>
    </cfRule>
  </conditionalFormatting>
  <conditionalFormatting sqref="K35">
    <cfRule type="cellIs" dxfId="178" priority="1" operator="equal">
      <formula>1000</formula>
    </cfRule>
  </conditionalFormatting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1" shapeId="160769" r:id="rId4">
          <objectPr defaultSize="0" autoPict="0" r:id="rId5">
            <anchor moveWithCells="1">
              <from>
                <xdr:col>7</xdr:col>
                <xdr:colOff>142875</xdr:colOff>
                <xdr:row>38</xdr:row>
                <xdr:rowOff>171450</xdr:rowOff>
              </from>
              <to>
                <xdr:col>18</xdr:col>
                <xdr:colOff>781050</xdr:colOff>
                <xdr:row>60</xdr:row>
                <xdr:rowOff>171450</xdr:rowOff>
              </to>
            </anchor>
          </objectPr>
        </oleObject>
      </mc:Choice>
      <mc:Fallback>
        <oleObject progId="Visio.Drawing.11" shapeId="1607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WWZ428"/>
  <sheetViews>
    <sheetView zoomScale="85" zoomScaleNormal="85" workbookViewId="0">
      <pane xSplit="6" ySplit="24" topLeftCell="G52" activePane="bottomRight" state="frozen"/>
      <selection pane="topRight" activeCell="G1" sqref="G1"/>
      <selection pane="bottomLeft" activeCell="A25" sqref="A25"/>
      <selection pane="bottomRight" activeCell="I8" sqref="I8"/>
    </sheetView>
  </sheetViews>
  <sheetFormatPr defaultColWidth="8.85546875" defaultRowHeight="15" x14ac:dyDescent="0.25"/>
  <cols>
    <col min="1" max="1" width="13.7109375" style="48" customWidth="1"/>
    <col min="2" max="2" width="8.7109375" style="11" customWidth="1"/>
    <col min="3" max="3" width="7.5703125" style="11" customWidth="1"/>
    <col min="4" max="4" width="16.42578125" style="11" customWidth="1"/>
    <col min="5" max="5" width="9.85546875" style="11" customWidth="1"/>
    <col min="6" max="6" width="10.5703125" style="11" customWidth="1"/>
    <col min="7" max="29" width="11.85546875" style="11" customWidth="1"/>
    <col min="30" max="30" width="9" style="11" customWidth="1"/>
    <col min="31" max="33" width="10.5703125" style="11" customWidth="1"/>
    <col min="34" max="34" width="11.5703125" style="11" customWidth="1"/>
    <col min="35" max="35" width="10.5703125" style="11" customWidth="1"/>
    <col min="36" max="37" width="10.5703125" style="11" hidden="1" customWidth="1"/>
    <col min="38" max="43" width="10.5703125" style="11" customWidth="1"/>
    <col min="44" max="45" width="8.85546875" style="11"/>
    <col min="46" max="46" width="13" style="11" bestFit="1" customWidth="1"/>
    <col min="47" max="50" width="8.85546875" style="11"/>
    <col min="51" max="52" width="13" style="11" customWidth="1"/>
    <col min="53" max="53" width="15.5703125" style="11" customWidth="1"/>
    <col min="54" max="54" width="13.5703125" style="11" customWidth="1"/>
    <col min="55" max="56" width="8.85546875" style="11"/>
    <col min="57" max="57" width="10.7109375" style="11" customWidth="1"/>
    <col min="58" max="59" width="12.85546875" style="11" customWidth="1"/>
    <col min="60" max="16384" width="8.85546875" style="11"/>
  </cols>
  <sheetData>
    <row r="1" spans="1:34" x14ac:dyDescent="0.25">
      <c r="B1" s="61" t="s">
        <v>10</v>
      </c>
      <c r="C1" s="48" t="s">
        <v>21</v>
      </c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</row>
    <row r="2" spans="1:34" x14ac:dyDescent="0.25">
      <c r="B2" s="11" t="s">
        <v>6</v>
      </c>
      <c r="D2" s="11" t="s">
        <v>1</v>
      </c>
      <c r="G2" s="2">
        <v>1</v>
      </c>
      <c r="H2" s="2">
        <v>1</v>
      </c>
      <c r="I2" s="2">
        <v>1</v>
      </c>
      <c r="J2" s="2">
        <v>1</v>
      </c>
      <c r="K2" s="2">
        <v>1</v>
      </c>
      <c r="L2" s="2">
        <v>1</v>
      </c>
      <c r="M2" s="2">
        <v>1</v>
      </c>
      <c r="N2" s="2">
        <v>1</v>
      </c>
      <c r="O2" s="2">
        <v>1</v>
      </c>
      <c r="P2" s="2">
        <v>1</v>
      </c>
      <c r="Q2" s="2">
        <v>1</v>
      </c>
      <c r="R2" s="2">
        <v>1</v>
      </c>
      <c r="S2" s="2">
        <v>1</v>
      </c>
      <c r="T2" s="2">
        <v>1</v>
      </c>
      <c r="U2" s="2">
        <v>1</v>
      </c>
      <c r="V2" s="2">
        <v>1</v>
      </c>
      <c r="W2" s="2">
        <v>1</v>
      </c>
      <c r="X2" s="2">
        <v>1</v>
      </c>
      <c r="Y2" s="2">
        <v>1</v>
      </c>
      <c r="Z2" s="2">
        <v>1</v>
      </c>
      <c r="AA2" s="2">
        <v>1</v>
      </c>
      <c r="AB2" s="2">
        <v>1</v>
      </c>
      <c r="AC2" s="2">
        <v>1</v>
      </c>
      <c r="AD2" s="2">
        <v>1</v>
      </c>
    </row>
    <row r="3" spans="1:34" x14ac:dyDescent="0.25">
      <c r="B3" s="11">
        <v>500</v>
      </c>
      <c r="D3" s="11" t="s">
        <v>4</v>
      </c>
      <c r="G3" s="168">
        <v>0.15</v>
      </c>
      <c r="H3" s="168">
        <v>0.25</v>
      </c>
      <c r="I3" s="168">
        <v>0.5</v>
      </c>
      <c r="J3" s="168">
        <v>0.25</v>
      </c>
      <c r="K3" s="168">
        <v>1</v>
      </c>
      <c r="L3" s="168">
        <v>0.25</v>
      </c>
      <c r="M3" s="168">
        <v>0.25</v>
      </c>
      <c r="N3" s="168">
        <v>0.25</v>
      </c>
      <c r="O3" s="168">
        <v>0.15</v>
      </c>
      <c r="P3" s="168">
        <v>30</v>
      </c>
      <c r="Q3" s="168">
        <v>30</v>
      </c>
      <c r="R3" s="168">
        <v>0.65</v>
      </c>
      <c r="S3" s="168">
        <v>0.65</v>
      </c>
      <c r="T3" s="168">
        <v>0.65</v>
      </c>
      <c r="U3" s="168">
        <v>0.65</v>
      </c>
      <c r="V3" s="168">
        <v>0.65</v>
      </c>
      <c r="W3" s="168">
        <v>0.65</v>
      </c>
      <c r="X3" s="168">
        <v>0.65</v>
      </c>
      <c r="Y3" s="168">
        <v>0.65</v>
      </c>
      <c r="Z3" s="168">
        <v>0.65</v>
      </c>
      <c r="AA3" s="168">
        <v>0.65</v>
      </c>
      <c r="AB3" s="168">
        <v>0.65</v>
      </c>
      <c r="AC3" s="168">
        <v>0.65</v>
      </c>
      <c r="AD3" s="168">
        <v>0.65</v>
      </c>
    </row>
    <row r="4" spans="1:34" x14ac:dyDescent="0.25">
      <c r="B4" s="11" t="s">
        <v>7</v>
      </c>
      <c r="D4" s="11" t="s">
        <v>2</v>
      </c>
      <c r="G4" s="2">
        <v>1</v>
      </c>
      <c r="H4" s="2">
        <v>1</v>
      </c>
      <c r="I4" s="2">
        <v>1</v>
      </c>
      <c r="J4" s="2">
        <v>1</v>
      </c>
      <c r="K4" s="2">
        <v>1</v>
      </c>
      <c r="L4" s="2">
        <v>1</v>
      </c>
      <c r="M4" s="2">
        <v>1</v>
      </c>
      <c r="N4" s="2">
        <v>1</v>
      </c>
      <c r="O4" s="2">
        <v>1</v>
      </c>
      <c r="P4" s="2">
        <v>1</v>
      </c>
      <c r="Q4" s="2">
        <v>1</v>
      </c>
      <c r="R4" s="2">
        <v>1</v>
      </c>
      <c r="S4" s="2">
        <v>1</v>
      </c>
      <c r="T4" s="2">
        <v>1</v>
      </c>
      <c r="U4" s="2">
        <v>1</v>
      </c>
      <c r="V4" s="2">
        <v>1</v>
      </c>
      <c r="W4" s="2">
        <v>1</v>
      </c>
      <c r="X4" s="2">
        <v>1</v>
      </c>
      <c r="Y4" s="2">
        <v>1</v>
      </c>
      <c r="Z4" s="2">
        <v>1</v>
      </c>
      <c r="AA4" s="2">
        <v>1</v>
      </c>
      <c r="AB4" s="2">
        <v>1</v>
      </c>
      <c r="AC4" s="2">
        <v>1</v>
      </c>
      <c r="AD4" s="2">
        <v>1</v>
      </c>
    </row>
    <row r="5" spans="1:34" x14ac:dyDescent="0.25">
      <c r="B5" s="11">
        <v>1000</v>
      </c>
      <c r="D5" s="11" t="s">
        <v>5</v>
      </c>
      <c r="G5" s="3">
        <f>$B$15</f>
        <v>1</v>
      </c>
      <c r="H5" s="3">
        <f t="shared" ref="H5:AD5" si="0">$B$15</f>
        <v>1</v>
      </c>
      <c r="I5" s="3">
        <f t="shared" si="0"/>
        <v>1</v>
      </c>
      <c r="J5" s="3">
        <f t="shared" si="0"/>
        <v>1</v>
      </c>
      <c r="K5" s="3">
        <f t="shared" si="0"/>
        <v>1</v>
      </c>
      <c r="L5" s="3">
        <f t="shared" si="0"/>
        <v>1</v>
      </c>
      <c r="M5" s="3">
        <f t="shared" si="0"/>
        <v>1</v>
      </c>
      <c r="N5" s="3">
        <f t="shared" si="0"/>
        <v>1</v>
      </c>
      <c r="O5" s="3">
        <f t="shared" si="0"/>
        <v>1</v>
      </c>
      <c r="P5" s="3">
        <f t="shared" si="0"/>
        <v>1</v>
      </c>
      <c r="Q5" s="3">
        <f t="shared" si="0"/>
        <v>1</v>
      </c>
      <c r="R5" s="3">
        <f t="shared" si="0"/>
        <v>1</v>
      </c>
      <c r="S5" s="3">
        <f t="shared" si="0"/>
        <v>1</v>
      </c>
      <c r="T5" s="3">
        <f t="shared" si="0"/>
        <v>1</v>
      </c>
      <c r="U5" s="3">
        <f t="shared" si="0"/>
        <v>1</v>
      </c>
      <c r="V5" s="3">
        <f t="shared" si="0"/>
        <v>1</v>
      </c>
      <c r="W5" s="3">
        <f t="shared" si="0"/>
        <v>1</v>
      </c>
      <c r="X5" s="3">
        <f t="shared" si="0"/>
        <v>1</v>
      </c>
      <c r="Y5" s="3">
        <f t="shared" si="0"/>
        <v>1</v>
      </c>
      <c r="Z5" s="3">
        <f t="shared" si="0"/>
        <v>1</v>
      </c>
      <c r="AA5" s="3">
        <f t="shared" si="0"/>
        <v>1</v>
      </c>
      <c r="AB5" s="3">
        <f t="shared" si="0"/>
        <v>1</v>
      </c>
      <c r="AC5" s="3">
        <f t="shared" si="0"/>
        <v>1</v>
      </c>
      <c r="AD5" s="3">
        <f t="shared" si="0"/>
        <v>1</v>
      </c>
    </row>
    <row r="6" spans="1:34" x14ac:dyDescent="0.25">
      <c r="D6" s="11" t="s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</row>
    <row r="7" spans="1:34" x14ac:dyDescent="0.25">
      <c r="D7" s="11" t="s">
        <v>3</v>
      </c>
      <c r="G7" s="2">
        <v>1</v>
      </c>
      <c r="H7" s="2">
        <v>1</v>
      </c>
      <c r="I7" s="2">
        <v>1</v>
      </c>
      <c r="J7" s="2">
        <v>1</v>
      </c>
      <c r="K7" s="2">
        <v>1</v>
      </c>
      <c r="L7" s="2">
        <v>1</v>
      </c>
      <c r="M7" s="2">
        <v>1</v>
      </c>
      <c r="N7" s="2">
        <v>1</v>
      </c>
      <c r="O7" s="2">
        <v>1</v>
      </c>
      <c r="P7" s="2">
        <v>1</v>
      </c>
      <c r="Q7" s="2">
        <v>1</v>
      </c>
      <c r="R7" s="2">
        <v>1</v>
      </c>
      <c r="S7" s="2">
        <v>1</v>
      </c>
      <c r="T7" s="2">
        <v>1</v>
      </c>
      <c r="U7" s="2">
        <v>1</v>
      </c>
      <c r="V7" s="2">
        <v>1</v>
      </c>
      <c r="W7" s="2">
        <v>1</v>
      </c>
      <c r="X7" s="2">
        <v>1</v>
      </c>
      <c r="Y7" s="2">
        <v>1</v>
      </c>
      <c r="Z7" s="2">
        <v>1</v>
      </c>
      <c r="AA7" s="2">
        <v>1</v>
      </c>
      <c r="AB7" s="2">
        <v>1</v>
      </c>
      <c r="AC7" s="2">
        <v>1</v>
      </c>
      <c r="AD7" s="2">
        <v>1</v>
      </c>
    </row>
    <row r="8" spans="1:34" x14ac:dyDescent="0.25">
      <c r="D8" s="169" t="s">
        <v>13</v>
      </c>
      <c r="G8" s="170">
        <v>300.22656042107008</v>
      </c>
      <c r="H8" s="171">
        <v>210.15062297424126</v>
      </c>
      <c r="I8" s="171">
        <v>118.53114915827919</v>
      </c>
      <c r="J8" s="171">
        <v>59.758495436122011</v>
      </c>
      <c r="K8" s="171">
        <v>29.882361166589281</v>
      </c>
      <c r="L8" s="171">
        <v>70.023529073270694</v>
      </c>
      <c r="M8" s="171">
        <v>38.972675538757201</v>
      </c>
      <c r="N8" s="171">
        <v>1.0001206228421615</v>
      </c>
      <c r="O8" s="171">
        <v>100.12059632814852</v>
      </c>
      <c r="P8" s="171">
        <v>0.9746092869336519</v>
      </c>
      <c r="Q8" s="171">
        <v>4.1923656067606582E-4</v>
      </c>
      <c r="R8" s="171">
        <v>632.23460532241268</v>
      </c>
      <c r="S8" s="171">
        <v>715.48428405717846</v>
      </c>
      <c r="T8" s="171">
        <v>30.264210842851245</v>
      </c>
      <c r="U8" s="171">
        <v>79.329402476033167</v>
      </c>
      <c r="V8" s="171">
        <v>80.77458579597004</v>
      </c>
      <c r="W8" s="171">
        <v>100.82094980270932</v>
      </c>
      <c r="X8" s="171">
        <v>9.9745353855231826</v>
      </c>
      <c r="Y8" s="171">
        <v>41.334818175998628</v>
      </c>
      <c r="Z8" s="171">
        <v>2.9924628596589091</v>
      </c>
      <c r="AA8" s="171">
        <v>2.0128390327866472</v>
      </c>
      <c r="AB8" s="171">
        <v>15.075430710442619</v>
      </c>
      <c r="AC8" s="172">
        <v>25.049004939259806</v>
      </c>
      <c r="AD8" s="172">
        <v>1E-4</v>
      </c>
      <c r="AF8" s="156" t="e">
        <f>G8-#REF!-#REF!-#REF!-#REF!</f>
        <v>#REF!</v>
      </c>
      <c r="AG8" s="67"/>
    </row>
    <row r="9" spans="1:34" x14ac:dyDescent="0.25">
      <c r="D9" s="173" t="s">
        <v>14</v>
      </c>
      <c r="G9" s="174">
        <v>300.19112172376953</v>
      </c>
      <c r="H9" s="174">
        <v>210.21085873482241</v>
      </c>
      <c r="I9" s="174">
        <v>118.82743546140055</v>
      </c>
      <c r="J9" s="174">
        <v>59.735497192046545</v>
      </c>
      <c r="K9" s="174">
        <v>30.677034431673899</v>
      </c>
      <c r="L9" s="174">
        <v>70.03241825316455</v>
      </c>
      <c r="M9" s="174">
        <v>38.993218515508772</v>
      </c>
      <c r="N9" s="174">
        <v>0.99989734308574896</v>
      </c>
      <c r="O9" s="174">
        <v>100.09404781733554</v>
      </c>
      <c r="P9" s="174">
        <v>0.97089164970137276</v>
      </c>
      <c r="Q9" s="174">
        <v>4.1921794102233421E-4</v>
      </c>
      <c r="R9" s="174">
        <v>629.28353030652363</v>
      </c>
      <c r="S9" s="174">
        <v>719.26369329546708</v>
      </c>
      <c r="T9" s="174">
        <v>30.298536851387322</v>
      </c>
      <c r="U9" s="174">
        <v>79.09355405962333</v>
      </c>
      <c r="V9" s="174">
        <v>80.502525723851107</v>
      </c>
      <c r="W9" s="174">
        <v>101.24480440038886</v>
      </c>
      <c r="X9" s="174">
        <v>10.012126732706475</v>
      </c>
      <c r="Y9" s="174">
        <v>40.689261164384227</v>
      </c>
      <c r="Z9" s="174">
        <v>3.0064211110266617</v>
      </c>
      <c r="AA9" s="174">
        <v>2.0065237679409131</v>
      </c>
      <c r="AB9" s="174">
        <v>15.086733274132458</v>
      </c>
      <c r="AC9" s="174">
        <v>25.017800350614955</v>
      </c>
      <c r="AD9" s="174">
        <v>1.0000000385218153E-4</v>
      </c>
      <c r="AF9" s="23" t="e">
        <f>#REF!-#REF!-#REF!</f>
        <v>#REF!</v>
      </c>
      <c r="AH9" s="11">
        <f>AD9/AD11</f>
        <v>153.84615977279944</v>
      </c>
    </row>
    <row r="10" spans="1:34" x14ac:dyDescent="0.25">
      <c r="D10" s="11" t="s">
        <v>16</v>
      </c>
      <c r="G10" s="175">
        <f>G8*G3/100</f>
        <v>0.45033984063160509</v>
      </c>
      <c r="H10" s="175">
        <f t="shared" ref="H10:AD10" si="1">H8*H3/100</f>
        <v>0.52537655743560319</v>
      </c>
      <c r="I10" s="175">
        <f t="shared" si="1"/>
        <v>0.5926557457913959</v>
      </c>
      <c r="J10" s="175">
        <f t="shared" si="1"/>
        <v>0.14939623859030504</v>
      </c>
      <c r="K10" s="175">
        <f t="shared" si="1"/>
        <v>0.29882361166589283</v>
      </c>
      <c r="L10" s="175">
        <f t="shared" si="1"/>
        <v>0.17505882268317674</v>
      </c>
      <c r="M10" s="175">
        <f t="shared" si="1"/>
        <v>9.7431688846893003E-2</v>
      </c>
      <c r="N10" s="175">
        <f t="shared" si="1"/>
        <v>2.5003015571054038E-3</v>
      </c>
      <c r="O10" s="175">
        <f t="shared" si="1"/>
        <v>0.15018089449222277</v>
      </c>
      <c r="P10" s="175">
        <f t="shared" si="1"/>
        <v>0.2923827860800956</v>
      </c>
      <c r="Q10" s="175">
        <f t="shared" si="1"/>
        <v>1.2577096820281974E-4</v>
      </c>
      <c r="R10" s="175">
        <f t="shared" si="1"/>
        <v>4.1095249345956821</v>
      </c>
      <c r="S10" s="175">
        <f t="shared" si="1"/>
        <v>4.6506478463716601</v>
      </c>
      <c r="T10" s="175">
        <f t="shared" si="1"/>
        <v>0.1967173704785331</v>
      </c>
      <c r="U10" s="175">
        <f t="shared" si="1"/>
        <v>0.51564111609421559</v>
      </c>
      <c r="V10" s="175">
        <f t="shared" si="1"/>
        <v>0.52503480767380528</v>
      </c>
      <c r="W10" s="175">
        <f t="shared" si="1"/>
        <v>0.65533617371761066</v>
      </c>
      <c r="X10" s="175">
        <f t="shared" si="1"/>
        <v>6.4834480005900683E-2</v>
      </c>
      <c r="Y10" s="175">
        <f t="shared" si="1"/>
        <v>0.26867631814399107</v>
      </c>
      <c r="Z10" s="175">
        <f t="shared" si="1"/>
        <v>1.9451008587782911E-2</v>
      </c>
      <c r="AA10" s="175">
        <f t="shared" si="1"/>
        <v>1.3083453713113207E-2</v>
      </c>
      <c r="AB10" s="175">
        <f t="shared" si="1"/>
        <v>9.799029961787703E-2</v>
      </c>
      <c r="AC10" s="175">
        <f t="shared" si="1"/>
        <v>0.16281853210518876</v>
      </c>
      <c r="AD10" s="175">
        <f t="shared" si="1"/>
        <v>6.5000000000000013E-7</v>
      </c>
    </row>
    <row r="11" spans="1:34" x14ac:dyDescent="0.25">
      <c r="A11" s="48">
        <f>1/50</f>
        <v>0.02</v>
      </c>
      <c r="B11" s="44" t="s">
        <v>9</v>
      </c>
      <c r="D11" s="11" t="s">
        <v>17</v>
      </c>
      <c r="G11" s="176">
        <v>0.44916338266781708</v>
      </c>
      <c r="H11" s="176">
        <v>0.38344649083872856</v>
      </c>
      <c r="I11" s="176">
        <v>0.34744954683538204</v>
      </c>
      <c r="J11" s="176">
        <v>0.14440784100078138</v>
      </c>
      <c r="K11" s="176">
        <v>0.19571289838979689</v>
      </c>
      <c r="L11" s="176">
        <v>0.14237174298822186</v>
      </c>
      <c r="M11" s="176">
        <v>9.2009465288297496E-2</v>
      </c>
      <c r="N11" s="176">
        <v>2.4861203228102226E-3</v>
      </c>
      <c r="O11" s="176">
        <v>0.13154514138531531</v>
      </c>
      <c r="P11" s="176">
        <v>0.2704212591507556</v>
      </c>
      <c r="Q11" s="176">
        <v>1.2577095793622498E-4</v>
      </c>
      <c r="R11" s="176">
        <v>3.0903214282687936</v>
      </c>
      <c r="S11" s="176">
        <v>3.0972280987597376</v>
      </c>
      <c r="T11" s="176">
        <v>0.1892178940374884</v>
      </c>
      <c r="U11" s="176">
        <v>0.35951340844197033</v>
      </c>
      <c r="V11" s="176">
        <v>0.41506907970479229</v>
      </c>
      <c r="W11" s="176">
        <v>0.42254501046866111</v>
      </c>
      <c r="X11" s="176">
        <v>6.3938918142147236E-2</v>
      </c>
      <c r="Y11" s="176">
        <v>0.19538755102252009</v>
      </c>
      <c r="Z11" s="176">
        <v>1.099020125957657E-2</v>
      </c>
      <c r="AA11" s="176">
        <v>1.0883676017138149E-2</v>
      </c>
      <c r="AB11" s="176">
        <v>9.3008139157556027E-2</v>
      </c>
      <c r="AC11" s="176">
        <v>0.13876836749404151</v>
      </c>
      <c r="AD11" s="176">
        <v>6.4999999999910227E-7</v>
      </c>
    </row>
    <row r="12" spans="1:34" x14ac:dyDescent="0.25">
      <c r="A12" s="48">
        <f ca="1">OFFSET(G11,0,B12-1)/OFFSET(G10,0,B12-1)/50</f>
        <v>1.9332192344788071E-2</v>
      </c>
      <c r="B12" s="45">
        <v>4</v>
      </c>
      <c r="D12" s="11" t="s">
        <v>18</v>
      </c>
      <c r="G12" s="84">
        <f t="shared" ref="G12:AD13" si="2">G10/G8</f>
        <v>1.5E-3</v>
      </c>
      <c r="H12" s="84">
        <f t="shared" si="2"/>
        <v>2.5000000000000001E-3</v>
      </c>
      <c r="I12" s="84">
        <f t="shared" si="2"/>
        <v>4.9999999999999992E-3</v>
      </c>
      <c r="J12" s="84">
        <f t="shared" si="2"/>
        <v>2.5000000000000001E-3</v>
      </c>
      <c r="K12" s="84">
        <f t="shared" si="2"/>
        <v>0.01</v>
      </c>
      <c r="L12" s="84">
        <f t="shared" si="2"/>
        <v>2.5000000000000001E-3</v>
      </c>
      <c r="M12" s="84">
        <f t="shared" si="2"/>
        <v>2.5000000000000001E-3</v>
      </c>
      <c r="N12" s="84">
        <f t="shared" si="2"/>
        <v>2.5000000000000001E-3</v>
      </c>
      <c r="O12" s="84">
        <f t="shared" si="2"/>
        <v>1.4999999999999998E-3</v>
      </c>
      <c r="P12" s="84">
        <f t="shared" si="2"/>
        <v>0.30000000000000004</v>
      </c>
      <c r="Q12" s="84">
        <f t="shared" si="2"/>
        <v>0.3</v>
      </c>
      <c r="R12" s="84">
        <f t="shared" si="2"/>
        <v>6.4999999999999997E-3</v>
      </c>
      <c r="S12" s="84">
        <f t="shared" si="2"/>
        <v>6.5000000000000006E-3</v>
      </c>
      <c r="T12" s="84">
        <f t="shared" si="2"/>
        <v>6.5000000000000006E-3</v>
      </c>
      <c r="U12" s="84">
        <f t="shared" si="2"/>
        <v>6.4999999999999997E-3</v>
      </c>
      <c r="V12" s="84">
        <f t="shared" si="2"/>
        <v>6.5000000000000006E-3</v>
      </c>
      <c r="W12" s="84">
        <f t="shared" si="2"/>
        <v>6.5000000000000006E-3</v>
      </c>
      <c r="X12" s="84">
        <f t="shared" si="2"/>
        <v>6.4999999999999997E-3</v>
      </c>
      <c r="Y12" s="84">
        <f t="shared" si="2"/>
        <v>6.4999999999999997E-3</v>
      </c>
      <c r="Z12" s="84">
        <f t="shared" si="2"/>
        <v>6.5000000000000006E-3</v>
      </c>
      <c r="AA12" s="84">
        <f t="shared" si="2"/>
        <v>6.5000000000000006E-3</v>
      </c>
      <c r="AB12" s="84">
        <f t="shared" si="2"/>
        <v>6.5000000000000006E-3</v>
      </c>
      <c r="AC12" s="84">
        <f t="shared" si="2"/>
        <v>6.5000000000000006E-3</v>
      </c>
      <c r="AD12" s="84">
        <f t="shared" si="2"/>
        <v>6.5000000000000006E-3</v>
      </c>
    </row>
    <row r="13" spans="1:34" x14ac:dyDescent="0.25">
      <c r="B13" s="42"/>
      <c r="D13" s="11" t="s">
        <v>19</v>
      </c>
      <c r="G13" s="84">
        <f t="shared" si="2"/>
        <v>1.496258050833126E-3</v>
      </c>
      <c r="H13" s="84">
        <f t="shared" si="2"/>
        <v>1.8241041074021781E-3</v>
      </c>
      <c r="I13" s="84">
        <f t="shared" si="2"/>
        <v>2.9239842254127095E-3</v>
      </c>
      <c r="J13" s="84">
        <f t="shared" si="2"/>
        <v>2.417454407996599E-3</v>
      </c>
      <c r="K13" s="84">
        <f t="shared" si="2"/>
        <v>6.3797854654335231E-3</v>
      </c>
      <c r="L13" s="84">
        <f t="shared" si="2"/>
        <v>2.0329405515250578E-3</v>
      </c>
      <c r="M13" s="84">
        <f t="shared" si="2"/>
        <v>2.3596273606320177E-3</v>
      </c>
      <c r="N13" s="84">
        <f t="shared" si="2"/>
        <v>2.4863755664535441E-3</v>
      </c>
      <c r="O13" s="84">
        <f t="shared" si="2"/>
        <v>1.3142154229327978E-3</v>
      </c>
      <c r="P13" s="84">
        <f t="shared" si="2"/>
        <v>0.27852877222080535</v>
      </c>
      <c r="Q13" s="84">
        <f t="shared" si="2"/>
        <v>0.30001330007373045</v>
      </c>
      <c r="R13" s="84">
        <f t="shared" si="2"/>
        <v>4.9108569975818374E-3</v>
      </c>
      <c r="S13" s="84">
        <f t="shared" si="2"/>
        <v>4.3061093276779983E-3</v>
      </c>
      <c r="T13" s="84">
        <f t="shared" si="2"/>
        <v>6.2451165535019693E-3</v>
      </c>
      <c r="U13" s="84">
        <f t="shared" si="2"/>
        <v>4.5454198223404815E-3</v>
      </c>
      <c r="V13" s="84">
        <f t="shared" si="2"/>
        <v>5.1559758650133449E-3</v>
      </c>
      <c r="W13" s="84">
        <f t="shared" si="2"/>
        <v>4.1734982152529911E-3</v>
      </c>
      <c r="X13" s="84">
        <f t="shared" si="2"/>
        <v>6.3861475038344108E-3</v>
      </c>
      <c r="Y13" s="84">
        <f t="shared" si="2"/>
        <v>4.8019439387988949E-3</v>
      </c>
      <c r="Z13" s="84">
        <f t="shared" si="2"/>
        <v>3.655576133119798E-3</v>
      </c>
      <c r="AA13" s="84">
        <f t="shared" si="2"/>
        <v>5.4241450766899886E-3</v>
      </c>
      <c r="AB13" s="84">
        <f t="shared" si="2"/>
        <v>6.1648958371277587E-3</v>
      </c>
      <c r="AC13" s="84">
        <f t="shared" si="2"/>
        <v>5.5467853108289149E-3</v>
      </c>
      <c r="AD13" s="84">
        <f t="shared" si="2"/>
        <v>6.4999997495992327E-3</v>
      </c>
    </row>
    <row r="14" spans="1:34" x14ac:dyDescent="0.25">
      <c r="A14" s="177" t="s">
        <v>109</v>
      </c>
      <c r="B14" s="46" t="s">
        <v>26</v>
      </c>
      <c r="D14" s="11" t="s">
        <v>57</v>
      </c>
      <c r="G14" s="43">
        <f t="shared" ref="G14:AD14" si="3">IF(G2=0,1,(1-G11/G10))</f>
        <v>2.6123781589877382E-3</v>
      </c>
      <c r="H14" s="43">
        <f t="shared" si="3"/>
        <v>0.27014921885674614</v>
      </c>
      <c r="I14" s="43">
        <f t="shared" si="3"/>
        <v>0.4137413678974472</v>
      </c>
      <c r="J14" s="43">
        <f t="shared" si="3"/>
        <v>3.339038276059636E-2</v>
      </c>
      <c r="K14" s="43">
        <f t="shared" si="3"/>
        <v>0.34505544157394574</v>
      </c>
      <c r="L14" s="43">
        <f t="shared" si="3"/>
        <v>0.18672055023534739</v>
      </c>
      <c r="M14" s="43">
        <f t="shared" si="3"/>
        <v>5.5651540302417923E-2</v>
      </c>
      <c r="N14" s="43">
        <f t="shared" si="3"/>
        <v>5.6718095682821712E-3</v>
      </c>
      <c r="O14" s="43">
        <f t="shared" si="3"/>
        <v>0.12408870762101187</v>
      </c>
      <c r="P14" s="43">
        <f t="shared" si="3"/>
        <v>7.5112243178789062E-2</v>
      </c>
      <c r="Q14" s="43">
        <f t="shared" si="3"/>
        <v>8.1629289327977972E-8</v>
      </c>
      <c r="R14" s="43">
        <f t="shared" si="3"/>
        <v>0.24801005530999742</v>
      </c>
      <c r="S14" s="43">
        <f t="shared" si="3"/>
        <v>0.33402222634936096</v>
      </c>
      <c r="T14" s="43">
        <f t="shared" si="3"/>
        <v>3.8123102310698487E-2</v>
      </c>
      <c r="U14" s="43">
        <f t="shared" si="3"/>
        <v>0.30278366635083909</v>
      </c>
      <c r="V14" s="43">
        <f t="shared" si="3"/>
        <v>0.20944464321560319</v>
      </c>
      <c r="W14" s="43">
        <f t="shared" si="3"/>
        <v>0.35522404009588682</v>
      </c>
      <c r="X14" s="43">
        <f t="shared" si="3"/>
        <v>1.3813049224300711E-2</v>
      </c>
      <c r="Y14" s="43">
        <f t="shared" si="3"/>
        <v>0.27277717525589096</v>
      </c>
      <c r="Z14" s="43">
        <f t="shared" si="3"/>
        <v>0.43498039137777844</v>
      </c>
      <c r="AA14" s="43">
        <f t="shared" si="3"/>
        <v>0.16813432784726245</v>
      </c>
      <c r="AB14" s="43">
        <f t="shared" si="3"/>
        <v>5.0843404701786166E-2</v>
      </c>
      <c r="AC14" s="43">
        <f t="shared" si="3"/>
        <v>0.14771146932837886</v>
      </c>
      <c r="AD14" s="43">
        <f t="shared" si="3"/>
        <v>1.3813394872386198E-12</v>
      </c>
    </row>
    <row r="15" spans="1:34" ht="17.25" customHeight="1" x14ac:dyDescent="0.25">
      <c r="A15" s="177">
        <v>0</v>
      </c>
      <c r="B15" s="42">
        <v>1</v>
      </c>
      <c r="D15" s="11" t="s">
        <v>73</v>
      </c>
      <c r="G15" s="11">
        <f>G2*((G8-G9)/G10)^2</f>
        <v>6.1926246727476118E-3</v>
      </c>
      <c r="H15" s="11">
        <f t="shared" ref="H15:AD15" si="4">H2*((H8-H9)/H10)^2</f>
        <v>1.314520659341121E-2</v>
      </c>
      <c r="I15" s="11">
        <f t="shared" si="4"/>
        <v>0.24992986340069584</v>
      </c>
      <c r="J15" s="11">
        <f t="shared" si="4"/>
        <v>2.3697909196716691E-2</v>
      </c>
      <c r="K15" s="11">
        <f t="shared" si="4"/>
        <v>7.0720835691456578</v>
      </c>
      <c r="L15" s="11">
        <f t="shared" si="4"/>
        <v>2.5784302269118019E-3</v>
      </c>
      <c r="M15" s="11">
        <f t="shared" si="4"/>
        <v>4.4455580771012568E-2</v>
      </c>
      <c r="N15" s="11">
        <f t="shared" si="4"/>
        <v>7.9746919637338643E-3</v>
      </c>
      <c r="O15" s="11">
        <f t="shared" si="4"/>
        <v>3.1250067301337857E-2</v>
      </c>
      <c r="P15" s="11">
        <f t="shared" si="4"/>
        <v>1.6167036458077279E-4</v>
      </c>
      <c r="Q15" s="11">
        <f t="shared" si="4"/>
        <v>2.1917064815333604E-8</v>
      </c>
      <c r="R15" s="11">
        <f t="shared" si="4"/>
        <v>0.51567640309840979</v>
      </c>
      <c r="S15" s="11">
        <f t="shared" si="4"/>
        <v>0.66042108429780844</v>
      </c>
      <c r="T15" s="11">
        <f t="shared" si="4"/>
        <v>3.0448169681692176E-2</v>
      </c>
      <c r="U15" s="11">
        <f t="shared" si="4"/>
        <v>0.20920441694983669</v>
      </c>
      <c r="V15" s="11">
        <f t="shared" si="4"/>
        <v>0.2685056477322203</v>
      </c>
      <c r="W15" s="11">
        <f t="shared" si="4"/>
        <v>0.41831700038832115</v>
      </c>
      <c r="X15" s="11">
        <f t="shared" si="4"/>
        <v>0.33617368605866449</v>
      </c>
      <c r="Y15" s="11">
        <f t="shared" si="4"/>
        <v>5.7731179225169624</v>
      </c>
      <c r="Z15" s="11">
        <f t="shared" si="4"/>
        <v>0.51496507833886163</v>
      </c>
      <c r="AA15" s="11">
        <f t="shared" si="4"/>
        <v>0.23299056381283759</v>
      </c>
      <c r="AB15" s="11">
        <f t="shared" si="4"/>
        <v>1.3304169053894588E-2</v>
      </c>
      <c r="AC15" s="11">
        <f t="shared" si="4"/>
        <v>3.6730704111093332E-2</v>
      </c>
      <c r="AD15" s="11">
        <f t="shared" si="4"/>
        <v>3.5122609503603426E-11</v>
      </c>
      <c r="AE15" s="11">
        <f>SUM(G15:AD15)</f>
        <v>16.461324481629596</v>
      </c>
      <c r="AF15" s="11">
        <f>AE15*1.96^2</f>
        <v>63.237824128628247</v>
      </c>
    </row>
    <row r="16" spans="1:34" x14ac:dyDescent="0.25">
      <c r="A16" s="47" t="s">
        <v>110</v>
      </c>
      <c r="C16" s="11" t="s">
        <v>15</v>
      </c>
      <c r="G16" s="47">
        <f>(G9-G8)/G10</f>
        <v>-7.8693231429060095E-2</v>
      </c>
      <c r="H16" s="47">
        <f t="shared" ref="H16:AD16" si="5">(H9-H8)/H10</f>
        <v>0.11465254726089259</v>
      </c>
      <c r="I16" s="47">
        <f t="shared" si="5"/>
        <v>0.49992985848086313</v>
      </c>
      <c r="J16" s="47">
        <f t="shared" si="5"/>
        <v>-0.15394125242025508</v>
      </c>
      <c r="K16" s="47">
        <f t="shared" si="5"/>
        <v>2.6593389346124456</v>
      </c>
      <c r="L16" s="47">
        <f t="shared" si="5"/>
        <v>5.0778245606871865E-2</v>
      </c>
      <c r="M16" s="47">
        <f t="shared" si="5"/>
        <v>0.21084492114113768</v>
      </c>
      <c r="N16" s="47">
        <f t="shared" si="5"/>
        <v>-8.9301130808819351E-2</v>
      </c>
      <c r="O16" s="47">
        <f t="shared" si="5"/>
        <v>-0.17677688565346392</v>
      </c>
      <c r="P16" s="47">
        <f t="shared" si="5"/>
        <v>-1.2714966165144632E-2</v>
      </c>
      <c r="Q16" s="47">
        <f t="shared" si="5"/>
        <v>-1.4804413131000365E-4</v>
      </c>
      <c r="R16" s="47">
        <f t="shared" si="5"/>
        <v>-0.71810612244877137</v>
      </c>
      <c r="S16" s="47">
        <f t="shared" si="5"/>
        <v>0.81266295861064597</v>
      </c>
      <c r="T16" s="47">
        <f t="shared" si="5"/>
        <v>0.17449403910074457</v>
      </c>
      <c r="U16" s="47">
        <f t="shared" si="5"/>
        <v>-0.45738869350896366</v>
      </c>
      <c r="V16" s="47">
        <f t="shared" si="5"/>
        <v>-0.51817530598458694</v>
      </c>
      <c r="W16" s="47">
        <f t="shared" si="5"/>
        <v>0.64677430405692615</v>
      </c>
      <c r="X16" s="47">
        <f t="shared" si="5"/>
        <v>0.57980486895046379</v>
      </c>
      <c r="Y16" s="47">
        <f t="shared" si="5"/>
        <v>-2.4027313463050675</v>
      </c>
      <c r="Z16" s="47">
        <f t="shared" si="5"/>
        <v>0.71761067323365646</v>
      </c>
      <c r="AA16" s="47">
        <f t="shared" si="5"/>
        <v>-0.48269096098107905</v>
      </c>
      <c r="AB16" s="47">
        <f t="shared" si="5"/>
        <v>0.11534369967143671</v>
      </c>
      <c r="AC16" s="47">
        <f t="shared" si="5"/>
        <v>-0.19165256093017211</v>
      </c>
      <c r="AD16" s="47">
        <f t="shared" si="5"/>
        <v>5.9264331181245458E-6</v>
      </c>
    </row>
    <row r="17" spans="1:16172" x14ac:dyDescent="0.25">
      <c r="A17" s="47">
        <v>1</v>
      </c>
      <c r="C17" s="11" t="s">
        <v>20</v>
      </c>
      <c r="G17" s="47">
        <f>(G9-G8)/G11</f>
        <v>-7.8899346358244776E-2</v>
      </c>
      <c r="H17" s="47">
        <f t="shared" ref="H17:AD17" si="6">(H9-H8)/H11</f>
        <v>0.15709039467122085</v>
      </c>
      <c r="I17" s="47">
        <f t="shared" si="6"/>
        <v>0.85274626437127088</v>
      </c>
      <c r="J17" s="47">
        <f t="shared" si="6"/>
        <v>-0.1592589703999685</v>
      </c>
      <c r="K17" s="47">
        <f t="shared" si="6"/>
        <v>4.0604031293935785</v>
      </c>
      <c r="L17" s="47">
        <f t="shared" si="6"/>
        <v>6.2436405618715822E-2</v>
      </c>
      <c r="M17" s="47">
        <f t="shared" si="6"/>
        <v>0.22327025472001999</v>
      </c>
      <c r="N17" s="47">
        <f t="shared" si="6"/>
        <v>-8.981051896964376E-2</v>
      </c>
      <c r="O17" s="47">
        <f t="shared" si="6"/>
        <v>-0.20182053501483607</v>
      </c>
      <c r="P17" s="47">
        <f t="shared" si="6"/>
        <v>-1.3747577553459331E-2</v>
      </c>
      <c r="Q17" s="47">
        <f t="shared" si="6"/>
        <v>-1.4804414339474189E-4</v>
      </c>
      <c r="R17" s="47">
        <f t="shared" si="6"/>
        <v>-0.9549411232417484</v>
      </c>
      <c r="S17" s="47">
        <f t="shared" si="6"/>
        <v>1.22025537602544</v>
      </c>
      <c r="T17" s="47">
        <f t="shared" si="6"/>
        <v>0.18140994915246253</v>
      </c>
      <c r="U17" s="47">
        <f t="shared" si="6"/>
        <v>-0.6560211966277909</v>
      </c>
      <c r="V17" s="47">
        <f t="shared" si="6"/>
        <v>-0.65545733330083</v>
      </c>
      <c r="W17" s="47">
        <f t="shared" si="6"/>
        <v>1.0030992845221929</v>
      </c>
      <c r="X17" s="47">
        <f t="shared" si="6"/>
        <v>0.58792591860438848</v>
      </c>
      <c r="Y17" s="47">
        <f t="shared" si="6"/>
        <v>-3.3039823071429679</v>
      </c>
      <c r="Z17" s="47">
        <f t="shared" si="6"/>
        <v>1.2700633080390296</v>
      </c>
      <c r="AA17" s="47">
        <f t="shared" si="6"/>
        <v>-0.58025108757276966</v>
      </c>
      <c r="AB17" s="47">
        <f t="shared" si="6"/>
        <v>0.12152230753366579</v>
      </c>
      <c r="AC17" s="47">
        <f t="shared" si="6"/>
        <v>-0.2248681685052665</v>
      </c>
      <c r="AD17" s="47">
        <f t="shared" si="6"/>
        <v>5.9264331181327315E-6</v>
      </c>
    </row>
    <row r="18" spans="1:16172" x14ac:dyDescent="0.25">
      <c r="F18" s="177" t="s">
        <v>111</v>
      </c>
      <c r="G18" s="178">
        <v>300</v>
      </c>
      <c r="H18" s="178">
        <v>210</v>
      </c>
      <c r="I18" s="178">
        <f>H18-P18-J18-K18-A15</f>
        <v>118.94999999999999</v>
      </c>
      <c r="J18" s="178">
        <v>60</v>
      </c>
      <c r="K18" s="178">
        <v>30</v>
      </c>
      <c r="L18" s="178">
        <v>70</v>
      </c>
      <c r="M18" s="178">
        <f>-A17+J18+V18-W18</f>
        <v>39</v>
      </c>
      <c r="N18" s="178">
        <v>1</v>
      </c>
      <c r="O18" s="178">
        <f>L18+M18+N18-10-Q18</f>
        <v>99.998000000000005</v>
      </c>
      <c r="P18" s="178">
        <f>0.005*H18</f>
        <v>1.05</v>
      </c>
      <c r="Q18" s="178">
        <v>2E-3</v>
      </c>
      <c r="R18" s="178">
        <f>3*H18</f>
        <v>630</v>
      </c>
      <c r="S18" s="178">
        <f>R18+(G18-H18)</f>
        <v>720</v>
      </c>
      <c r="T18" s="178">
        <v>30</v>
      </c>
      <c r="U18" s="178">
        <f>I18+T18-L18</f>
        <v>78.949999999999989</v>
      </c>
      <c r="V18" s="178">
        <v>80</v>
      </c>
      <c r="W18" s="178">
        <v>100</v>
      </c>
      <c r="X18" s="178">
        <v>10</v>
      </c>
      <c r="Y18" s="178">
        <f>K18+X18+A17</f>
        <v>41</v>
      </c>
      <c r="Z18" s="178">
        <v>3</v>
      </c>
      <c r="AA18" s="178">
        <f>Z18-N18</f>
        <v>2</v>
      </c>
      <c r="AB18" s="178">
        <v>15</v>
      </c>
      <c r="AC18" s="178">
        <f>L18+M18+N18+AB18-O18-Q18</f>
        <v>24.999999999999996</v>
      </c>
      <c r="AD18" s="178"/>
    </row>
    <row r="19" spans="1:16172" x14ac:dyDescent="0.25">
      <c r="G19" s="81">
        <v>10.099332958874101</v>
      </c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155">
        <v>1.9992478971806025</v>
      </c>
      <c r="AD19" s="155">
        <v>1.9992478971806025</v>
      </c>
      <c r="AG19" s="127"/>
      <c r="AH19" s="49"/>
      <c r="AI19" s="49"/>
    </row>
    <row r="20" spans="1:16172" x14ac:dyDescent="0.25">
      <c r="D20" s="11" t="s">
        <v>14</v>
      </c>
      <c r="G20" s="81">
        <v>10</v>
      </c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>
        <v>2</v>
      </c>
      <c r="AD20" s="81">
        <v>2</v>
      </c>
      <c r="AF20" s="11">
        <v>1</v>
      </c>
      <c r="AG20" s="127"/>
      <c r="AH20" s="49"/>
      <c r="AI20" s="49"/>
    </row>
    <row r="21" spans="1:16172" x14ac:dyDescent="0.25">
      <c r="D21" s="11" t="s">
        <v>17</v>
      </c>
      <c r="G21" s="30">
        <f ca="1">NORMINV(RAND(),G18,G18*G3/100)</f>
        <v>299.54217053895434</v>
      </c>
      <c r="H21" s="30">
        <f t="shared" ref="H21:AD21" ca="1" si="7">NORMINV(RAND(),H18,H18*H3/100)</f>
        <v>210.13984633227489</v>
      </c>
      <c r="I21" s="30">
        <f t="shared" ca="1" si="7"/>
        <v>117.82857275862715</v>
      </c>
      <c r="J21" s="30">
        <f t="shared" ca="1" si="7"/>
        <v>60.551073753612187</v>
      </c>
      <c r="K21" s="30">
        <f t="shared" ca="1" si="7"/>
        <v>29.865528226414369</v>
      </c>
      <c r="L21" s="30">
        <f t="shared" ca="1" si="7"/>
        <v>69.738127138408544</v>
      </c>
      <c r="M21" s="30">
        <f t="shared" ca="1" si="7"/>
        <v>38.974555364576943</v>
      </c>
      <c r="N21" s="30">
        <f t="shared" ca="1" si="7"/>
        <v>1.0007291630672224</v>
      </c>
      <c r="O21" s="30">
        <f t="shared" ca="1" si="7"/>
        <v>99.701552821211607</v>
      </c>
      <c r="P21" s="30">
        <f t="shared" ca="1" si="7"/>
        <v>1.2499014717739554</v>
      </c>
      <c r="Q21" s="30">
        <f t="shared" ca="1" si="7"/>
        <v>1.5097849279452099E-3</v>
      </c>
      <c r="R21" s="30">
        <f t="shared" ca="1" si="7"/>
        <v>635.57004404266013</v>
      </c>
      <c r="S21" s="30">
        <f t="shared" ca="1" si="7"/>
        <v>718.72684130639141</v>
      </c>
      <c r="T21" s="30">
        <f t="shared" ca="1" si="7"/>
        <v>29.815687812693618</v>
      </c>
      <c r="U21" s="30">
        <f t="shared" ca="1" si="7"/>
        <v>79.03090797093293</v>
      </c>
      <c r="V21" s="30">
        <f t="shared" ca="1" si="7"/>
        <v>80.4903097936526</v>
      </c>
      <c r="W21" s="30">
        <f t="shared" ca="1" si="7"/>
        <v>99.741099321369234</v>
      </c>
      <c r="X21" s="30">
        <f t="shared" ca="1" si="7"/>
        <v>10.009738110864937</v>
      </c>
      <c r="Y21" s="30">
        <f t="shared" ca="1" si="7"/>
        <v>41.663186578709002</v>
      </c>
      <c r="Z21" s="30">
        <f t="shared" ca="1" si="7"/>
        <v>3.0204513666130834</v>
      </c>
      <c r="AA21" s="30">
        <f t="shared" ca="1" si="7"/>
        <v>2.0118929925574931</v>
      </c>
      <c r="AB21" s="30">
        <f t="shared" ca="1" si="7"/>
        <v>14.999031676636976</v>
      </c>
      <c r="AC21" s="30">
        <f t="shared" ca="1" si="7"/>
        <v>24.928781161129262</v>
      </c>
      <c r="AD21" s="30" t="e">
        <f t="shared" ca="1" si="7"/>
        <v>#NUM!</v>
      </c>
      <c r="AG21" s="127"/>
      <c r="AH21" s="49"/>
      <c r="AI21" s="49"/>
    </row>
    <row r="22" spans="1:16172" ht="15.75" thickBot="1" x14ac:dyDescent="0.3">
      <c r="G22" s="11">
        <v>2.632053674527282</v>
      </c>
      <c r="AC22" s="11">
        <v>0</v>
      </c>
      <c r="AD22" s="11">
        <v>0</v>
      </c>
      <c r="AE22" s="11">
        <v>0.375</v>
      </c>
      <c r="AG22" s="127"/>
      <c r="AH22" s="49"/>
      <c r="AI22" s="49"/>
    </row>
    <row r="23" spans="1:16172" ht="15.75" thickBot="1" x14ac:dyDescent="0.3">
      <c r="E23" s="79">
        <f>NORMSINV(1-(1-(1-A35)^(1/B41))/2)</f>
        <v>3.0707891774990039</v>
      </c>
      <c r="F23" s="117" t="s">
        <v>78</v>
      </c>
      <c r="G23" s="114">
        <v>1.0894020300653218</v>
      </c>
      <c r="H23" s="114">
        <v>0.16771717126123462</v>
      </c>
      <c r="I23" s="114">
        <v>0.61710292326127225</v>
      </c>
      <c r="J23" s="114">
        <v>0.60073818413664393</v>
      </c>
      <c r="K23" s="114">
        <v>3.5191479617715342</v>
      </c>
      <c r="L23" s="114">
        <v>8.7266842552395474E-2</v>
      </c>
      <c r="M23" s="114">
        <v>0.64096969915146174</v>
      </c>
      <c r="N23" s="114">
        <v>0.83964909415368993</v>
      </c>
      <c r="O23" s="114">
        <v>0.3663980881944921</v>
      </c>
      <c r="P23" s="114">
        <v>3.3439296929006053E-2</v>
      </c>
      <c r="Q23" s="114">
        <v>0</v>
      </c>
      <c r="R23" s="114">
        <v>1.0894020300603311</v>
      </c>
      <c r="S23" s="114">
        <v>1.0894020300603522</v>
      </c>
      <c r="T23" s="114">
        <v>0.63804395988015983</v>
      </c>
      <c r="U23" s="114">
        <v>0.63804395988015561</v>
      </c>
      <c r="V23" s="114">
        <v>0.84615165416668181</v>
      </c>
      <c r="W23" s="114">
        <v>0.84615165416667215</v>
      </c>
      <c r="X23" s="114">
        <v>3.5004752891380293</v>
      </c>
      <c r="Y23" s="114">
        <v>3.5004752891379418</v>
      </c>
      <c r="Z23" s="114">
        <v>0.86974944033741386</v>
      </c>
      <c r="AA23" s="114">
        <v>0.86974944033737733</v>
      </c>
      <c r="AB23" s="114">
        <v>0.36639808819450392</v>
      </c>
      <c r="AC23" s="77">
        <v>0.36639808819442454</v>
      </c>
      <c r="AD23" s="77">
        <v>0</v>
      </c>
      <c r="AG23" s="127"/>
      <c r="AH23" s="49"/>
      <c r="AI23" s="49"/>
    </row>
    <row r="24" spans="1:16172" s="1" customFormat="1" ht="24" thickBot="1" x14ac:dyDescent="0.4">
      <c r="A24" s="69" t="s">
        <v>27</v>
      </c>
      <c r="B24" s="115" t="s">
        <v>29</v>
      </c>
      <c r="C24" s="116" t="s">
        <v>28</v>
      </c>
      <c r="D24" s="4" t="s">
        <v>30</v>
      </c>
      <c r="E24" s="76"/>
      <c r="F24" s="4" t="s">
        <v>8</v>
      </c>
      <c r="G24" s="76">
        <v>1</v>
      </c>
      <c r="H24" s="76">
        <v>2</v>
      </c>
      <c r="I24" s="76">
        <v>3</v>
      </c>
      <c r="J24" s="76">
        <v>4</v>
      </c>
      <c r="K24" s="76">
        <v>5</v>
      </c>
      <c r="L24" s="76">
        <v>6</v>
      </c>
      <c r="M24" s="76">
        <v>7</v>
      </c>
      <c r="N24" s="76">
        <v>8</v>
      </c>
      <c r="O24" s="76">
        <v>9</v>
      </c>
      <c r="P24" s="76">
        <v>10</v>
      </c>
      <c r="Q24" s="76">
        <v>11</v>
      </c>
      <c r="R24" s="76">
        <v>12</v>
      </c>
      <c r="S24" s="76">
        <v>13</v>
      </c>
      <c r="T24" s="76">
        <v>14</v>
      </c>
      <c r="U24" s="76">
        <v>15</v>
      </c>
      <c r="V24" s="76">
        <v>16</v>
      </c>
      <c r="W24" s="76">
        <v>17</v>
      </c>
      <c r="X24" s="76">
        <v>18</v>
      </c>
      <c r="Y24" s="76">
        <v>19</v>
      </c>
      <c r="Z24" s="76">
        <v>20</v>
      </c>
      <c r="AA24" s="76">
        <v>21</v>
      </c>
      <c r="AB24" s="76">
        <v>22</v>
      </c>
      <c r="AC24" s="76">
        <v>23</v>
      </c>
      <c r="AD24" s="187">
        <v>24</v>
      </c>
      <c r="AE24" s="118" t="s">
        <v>85</v>
      </c>
      <c r="AF24" s="179" t="s">
        <v>112</v>
      </c>
      <c r="AG24" s="180" t="s">
        <v>113</v>
      </c>
      <c r="AH24" s="180" t="s">
        <v>114</v>
      </c>
      <c r="AI24" s="180" t="s">
        <v>115</v>
      </c>
      <c r="AJ24" s="180" t="s">
        <v>116</v>
      </c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  <c r="XY24" s="11"/>
      <c r="XZ24" s="11"/>
      <c r="YA24" s="11"/>
      <c r="YB24" s="11"/>
      <c r="YC24" s="11"/>
      <c r="YD24" s="11"/>
      <c r="YE24" s="11"/>
      <c r="YF24" s="11"/>
      <c r="YG24" s="11"/>
      <c r="YH24" s="11"/>
      <c r="YI24" s="11"/>
      <c r="YJ24" s="11"/>
      <c r="YK24" s="11"/>
      <c r="YL24" s="11"/>
      <c r="YM24" s="11"/>
      <c r="YN24" s="11"/>
      <c r="YO24" s="11"/>
      <c r="YP24" s="11"/>
      <c r="YQ24" s="11"/>
      <c r="YR24" s="11"/>
      <c r="YS24" s="11"/>
      <c r="YT24" s="11"/>
      <c r="YU24" s="11"/>
      <c r="YV24" s="11"/>
      <c r="YW24" s="11"/>
      <c r="YX24" s="11"/>
      <c r="YY24" s="11"/>
      <c r="YZ24" s="11"/>
      <c r="ZA24" s="11"/>
      <c r="ZB24" s="11"/>
      <c r="ZC24" s="11"/>
      <c r="ZD24" s="11"/>
      <c r="ZE24" s="11"/>
      <c r="ZF24" s="11"/>
      <c r="ZG24" s="11"/>
      <c r="ZH24" s="11"/>
      <c r="ZI24" s="11"/>
      <c r="ZJ24" s="11"/>
      <c r="ZK24" s="11"/>
      <c r="ZL24" s="11"/>
      <c r="ZM24" s="11"/>
      <c r="ZN24" s="11"/>
      <c r="ZO24" s="11"/>
      <c r="ZP24" s="11"/>
      <c r="ZQ24" s="11"/>
      <c r="ZR24" s="11"/>
      <c r="ZS24" s="11"/>
      <c r="ZT24" s="11"/>
      <c r="ZU24" s="11"/>
      <c r="ZV24" s="11"/>
      <c r="ZW24" s="11"/>
      <c r="ZX24" s="11"/>
      <c r="ZY24" s="11"/>
      <c r="ZZ24" s="11"/>
      <c r="AAA24" s="11"/>
      <c r="AAB24" s="11"/>
      <c r="AAC24" s="11"/>
      <c r="AAD24" s="11"/>
      <c r="AAE24" s="11"/>
      <c r="AAF24" s="11"/>
      <c r="AAG24" s="11"/>
      <c r="AAH24" s="11"/>
      <c r="AAI24" s="11"/>
      <c r="AAJ24" s="11"/>
      <c r="AAK24" s="11"/>
      <c r="AAL24" s="11"/>
      <c r="AAM24" s="11"/>
      <c r="AAN24" s="11"/>
      <c r="AAO24" s="11"/>
      <c r="AAP24" s="11"/>
      <c r="AAQ24" s="11"/>
      <c r="AAR24" s="11"/>
      <c r="AAS24" s="11"/>
      <c r="AAT24" s="11"/>
      <c r="AAU24" s="11"/>
      <c r="AAV24" s="11"/>
      <c r="AAW24" s="11"/>
      <c r="AAX24" s="11"/>
      <c r="AAY24" s="11"/>
      <c r="AAZ24" s="11"/>
      <c r="ABA24" s="11"/>
      <c r="ABB24" s="11"/>
      <c r="ABC24" s="11"/>
      <c r="ABD24" s="11"/>
      <c r="ABE24" s="11"/>
      <c r="ABF24" s="11"/>
      <c r="ABG24" s="11"/>
      <c r="ABH24" s="11"/>
      <c r="ABI24" s="11"/>
      <c r="ABJ24" s="11"/>
      <c r="ABK24" s="11"/>
      <c r="ABL24" s="11"/>
      <c r="ABM24" s="11"/>
      <c r="ABN24" s="11"/>
      <c r="ABO24" s="11"/>
      <c r="ABP24" s="11"/>
      <c r="ABQ24" s="11"/>
      <c r="ABR24" s="11"/>
      <c r="ABS24" s="11"/>
      <c r="ABT24" s="11"/>
      <c r="ABU24" s="11"/>
      <c r="ABV24" s="11"/>
      <c r="ABW24" s="11"/>
      <c r="ABX24" s="11"/>
      <c r="ABY24" s="11"/>
      <c r="ABZ24" s="11"/>
      <c r="ACA24" s="11"/>
      <c r="ACB24" s="11"/>
      <c r="ACC24" s="11"/>
      <c r="ACD24" s="11"/>
      <c r="ACE24" s="11"/>
      <c r="ACF24" s="11"/>
      <c r="ACG24" s="11"/>
      <c r="ACH24" s="11"/>
      <c r="ACI24" s="11"/>
      <c r="ACJ24" s="11"/>
      <c r="ACK24" s="11"/>
      <c r="ACL24" s="11"/>
      <c r="ACM24" s="11"/>
      <c r="ACN24" s="11"/>
      <c r="ACO24" s="11"/>
      <c r="ACP24" s="11"/>
      <c r="ACQ24" s="11"/>
      <c r="ACR24" s="11"/>
      <c r="ACS24" s="11"/>
      <c r="ACT24" s="11"/>
      <c r="ACU24" s="11"/>
      <c r="ACV24" s="11"/>
      <c r="ACW24" s="11"/>
      <c r="ACX24" s="11"/>
      <c r="ACY24" s="11"/>
      <c r="ACZ24" s="11"/>
      <c r="ADA24" s="11"/>
      <c r="ADB24" s="11"/>
      <c r="ADC24" s="11"/>
      <c r="ADD24" s="11"/>
      <c r="ADE24" s="11"/>
      <c r="ADF24" s="11"/>
      <c r="ADG24" s="11"/>
      <c r="ADH24" s="11"/>
      <c r="ADI24" s="11"/>
      <c r="ADJ24" s="11"/>
      <c r="ADK24" s="11"/>
      <c r="ADL24" s="11"/>
      <c r="ADM24" s="11"/>
      <c r="ADN24" s="11"/>
      <c r="ADO24" s="11"/>
      <c r="ADP24" s="11"/>
      <c r="ADQ24" s="11"/>
      <c r="ADR24" s="11"/>
      <c r="ADS24" s="11"/>
      <c r="ADT24" s="11"/>
      <c r="ADU24" s="11"/>
      <c r="ADV24" s="11"/>
      <c r="ADW24" s="11"/>
      <c r="ADX24" s="11"/>
      <c r="ADY24" s="11"/>
      <c r="ADZ24" s="11"/>
      <c r="AEA24" s="11"/>
      <c r="AEB24" s="11"/>
      <c r="AEC24" s="11"/>
      <c r="AED24" s="11"/>
      <c r="AEE24" s="11"/>
      <c r="AEF24" s="11"/>
      <c r="AEG24" s="11"/>
      <c r="AEH24" s="11"/>
      <c r="AEI24" s="11"/>
      <c r="AEJ24" s="11"/>
      <c r="AEK24" s="11"/>
      <c r="AEL24" s="11"/>
      <c r="AEM24" s="11"/>
      <c r="AEN24" s="11"/>
      <c r="AEO24" s="11"/>
      <c r="AEP24" s="11"/>
      <c r="AEQ24" s="11"/>
      <c r="AER24" s="11"/>
      <c r="AES24" s="11"/>
      <c r="AET24" s="11"/>
      <c r="AEU24" s="11"/>
      <c r="AEV24" s="11"/>
      <c r="AEW24" s="11"/>
      <c r="AEX24" s="11"/>
      <c r="AEY24" s="11"/>
      <c r="AEZ24" s="11"/>
      <c r="AFA24" s="11"/>
      <c r="AFB24" s="11"/>
      <c r="AFC24" s="11"/>
      <c r="AFD24" s="11"/>
      <c r="AFE24" s="11"/>
      <c r="AFF24" s="11"/>
      <c r="AFG24" s="11"/>
      <c r="AFH24" s="11"/>
      <c r="AFI24" s="11"/>
      <c r="AFJ24" s="11"/>
      <c r="AFK24" s="11"/>
      <c r="AFL24" s="11"/>
      <c r="AFM24" s="11"/>
      <c r="AFN24" s="11"/>
      <c r="AFO24" s="11"/>
      <c r="AFP24" s="11"/>
      <c r="AFQ24" s="11"/>
      <c r="AFR24" s="11"/>
      <c r="AFS24" s="11"/>
      <c r="AFT24" s="11"/>
      <c r="AFU24" s="11"/>
      <c r="AFV24" s="11"/>
      <c r="AFW24" s="11"/>
      <c r="AFX24" s="11"/>
      <c r="AFY24" s="11"/>
      <c r="AFZ24" s="11"/>
      <c r="AGA24" s="11"/>
      <c r="AGB24" s="11"/>
      <c r="AGC24" s="11"/>
      <c r="AGD24" s="11"/>
      <c r="AGE24" s="11"/>
      <c r="AGF24" s="11"/>
      <c r="AGG24" s="11"/>
      <c r="AGH24" s="11"/>
      <c r="AGI24" s="11"/>
      <c r="AGJ24" s="11"/>
      <c r="AGK24" s="11"/>
      <c r="AGL24" s="11"/>
      <c r="AGM24" s="11"/>
      <c r="AGN24" s="11"/>
      <c r="AGO24" s="11"/>
      <c r="AGP24" s="11"/>
      <c r="AGQ24" s="11"/>
      <c r="AGR24" s="11"/>
      <c r="AGS24" s="11"/>
      <c r="AGT24" s="11"/>
      <c r="AGU24" s="11"/>
      <c r="AGV24" s="11"/>
      <c r="AGW24" s="11"/>
      <c r="AGX24" s="11"/>
      <c r="AGY24" s="11"/>
      <c r="AGZ24" s="11"/>
      <c r="AHA24" s="11"/>
      <c r="AHB24" s="11"/>
      <c r="AHC24" s="11"/>
      <c r="AHD24" s="11"/>
      <c r="AHE24" s="11"/>
      <c r="AHF24" s="11"/>
      <c r="AHG24" s="11"/>
      <c r="AHH24" s="11"/>
      <c r="AHI24" s="11"/>
      <c r="AHJ24" s="11"/>
      <c r="AHK24" s="11"/>
      <c r="AHL24" s="11"/>
      <c r="AHM24" s="11"/>
      <c r="AHN24" s="11"/>
      <c r="AHO24" s="11"/>
      <c r="AHP24" s="11"/>
      <c r="AHQ24" s="11"/>
      <c r="AHR24" s="11"/>
      <c r="AHS24" s="11"/>
      <c r="AHT24" s="11"/>
      <c r="AHU24" s="11"/>
      <c r="AHV24" s="11"/>
      <c r="AHW24" s="11"/>
      <c r="AHX24" s="11"/>
      <c r="AHY24" s="11"/>
      <c r="AHZ24" s="11"/>
      <c r="AIA24" s="11"/>
      <c r="AIB24" s="11"/>
      <c r="AIC24" s="11"/>
      <c r="AID24" s="11"/>
      <c r="AIE24" s="11"/>
      <c r="AIF24" s="11"/>
      <c r="AIG24" s="11"/>
      <c r="AIH24" s="11"/>
      <c r="AII24" s="11"/>
      <c r="AIJ24" s="11"/>
      <c r="AIK24" s="11"/>
      <c r="AIL24" s="11"/>
      <c r="AIM24" s="11"/>
      <c r="AIN24" s="11"/>
      <c r="AIO24" s="11"/>
      <c r="AIP24" s="11"/>
      <c r="AIQ24" s="11"/>
      <c r="AIR24" s="11"/>
      <c r="AIS24" s="11"/>
      <c r="AIT24" s="11"/>
      <c r="AIU24" s="11"/>
      <c r="AIV24" s="11"/>
      <c r="AIW24" s="11"/>
      <c r="AIX24" s="11"/>
      <c r="AIY24" s="11"/>
      <c r="AIZ24" s="11"/>
      <c r="AJA24" s="11"/>
      <c r="AJB24" s="11"/>
      <c r="AJC24" s="11"/>
      <c r="AJD24" s="11"/>
      <c r="AJE24" s="11"/>
      <c r="AJF24" s="11"/>
      <c r="AJG24" s="11"/>
      <c r="AJH24" s="11"/>
      <c r="AJI24" s="11"/>
      <c r="AJJ24" s="11"/>
      <c r="AJK24" s="11"/>
      <c r="AJL24" s="11"/>
      <c r="AJM24" s="11"/>
      <c r="AJN24" s="11"/>
      <c r="AJO24" s="11"/>
      <c r="AJP24" s="11"/>
      <c r="AJQ24" s="11"/>
      <c r="AJR24" s="11"/>
      <c r="AJS24" s="11"/>
      <c r="AJT24" s="11"/>
      <c r="AJU24" s="11"/>
      <c r="AJV24" s="11"/>
      <c r="AJW24" s="11"/>
      <c r="AJX24" s="11"/>
      <c r="AJY24" s="11"/>
      <c r="AJZ24" s="11"/>
      <c r="AKA24" s="11"/>
      <c r="AKB24" s="11"/>
      <c r="AKC24" s="11"/>
      <c r="AKD24" s="11"/>
      <c r="AKE24" s="11"/>
      <c r="AKF24" s="11"/>
      <c r="AKG24" s="11"/>
      <c r="AKH24" s="11"/>
      <c r="AKI24" s="11"/>
      <c r="AKJ24" s="11"/>
      <c r="AKK24" s="11"/>
      <c r="AKL24" s="11"/>
      <c r="AKM24" s="11"/>
      <c r="AKN24" s="11"/>
      <c r="AKO24" s="11"/>
      <c r="AKP24" s="11"/>
      <c r="AKQ24" s="11"/>
      <c r="AKR24" s="11"/>
      <c r="AKS24" s="11"/>
      <c r="AKT24" s="11"/>
      <c r="AKU24" s="11"/>
      <c r="AKV24" s="11"/>
      <c r="AKW24" s="11"/>
      <c r="AKX24" s="11"/>
      <c r="AKY24" s="11"/>
      <c r="AKZ24" s="11"/>
      <c r="ALA24" s="11"/>
      <c r="ALB24" s="11"/>
      <c r="ALC24" s="11"/>
      <c r="ALD24" s="11"/>
      <c r="ALE24" s="11"/>
      <c r="ALF24" s="11"/>
      <c r="ALG24" s="11"/>
      <c r="ALH24" s="11"/>
      <c r="ALI24" s="11"/>
      <c r="ALJ24" s="11"/>
      <c r="ALK24" s="11"/>
      <c r="ALL24" s="11"/>
      <c r="ALM24" s="11"/>
      <c r="ALN24" s="11"/>
      <c r="ALO24" s="11"/>
      <c r="ALP24" s="11"/>
      <c r="ALQ24" s="11"/>
      <c r="ALR24" s="11"/>
      <c r="ALS24" s="11"/>
      <c r="ALT24" s="11"/>
      <c r="ALU24" s="11"/>
      <c r="ALV24" s="11"/>
      <c r="ALW24" s="11"/>
      <c r="ALX24" s="11"/>
      <c r="ALY24" s="11"/>
      <c r="ALZ24" s="11"/>
      <c r="AMA24" s="11"/>
      <c r="AMB24" s="11"/>
      <c r="AMC24" s="11"/>
      <c r="AMD24" s="11"/>
      <c r="AME24" s="11"/>
      <c r="AMF24" s="11"/>
      <c r="AMG24" s="11"/>
      <c r="AMH24" s="11"/>
      <c r="AMI24" s="11"/>
      <c r="AMJ24" s="11"/>
      <c r="AMK24" s="11"/>
      <c r="AML24" s="11"/>
      <c r="AMM24" s="11"/>
      <c r="AMN24" s="11"/>
      <c r="AMO24" s="11"/>
      <c r="AMP24" s="11"/>
      <c r="AMQ24" s="11"/>
      <c r="AMR24" s="11"/>
      <c r="AMS24" s="11"/>
      <c r="AMT24" s="11"/>
      <c r="AMU24" s="11"/>
      <c r="AMV24" s="11"/>
      <c r="AMW24" s="11"/>
      <c r="AMX24" s="11"/>
      <c r="AMY24" s="11"/>
      <c r="AMZ24" s="11"/>
      <c r="ANA24" s="11"/>
      <c r="ANB24" s="11"/>
      <c r="ANC24" s="11"/>
      <c r="AND24" s="11"/>
      <c r="ANE24" s="11"/>
      <c r="ANF24" s="11"/>
      <c r="ANG24" s="11"/>
      <c r="ANH24" s="11"/>
      <c r="ANI24" s="11"/>
      <c r="ANJ24" s="11"/>
      <c r="ANK24" s="11"/>
      <c r="ANL24" s="11"/>
      <c r="ANM24" s="11"/>
      <c r="ANN24" s="11"/>
      <c r="ANO24" s="11"/>
      <c r="ANP24" s="11"/>
      <c r="ANQ24" s="11"/>
      <c r="ANR24" s="11"/>
      <c r="ANS24" s="11"/>
      <c r="ANT24" s="11"/>
      <c r="ANU24" s="11"/>
      <c r="ANV24" s="11"/>
      <c r="ANW24" s="11"/>
      <c r="ANX24" s="11"/>
      <c r="ANY24" s="11"/>
      <c r="ANZ24" s="11"/>
      <c r="AOA24" s="11"/>
      <c r="AOB24" s="11"/>
      <c r="AOC24" s="11"/>
      <c r="AOD24" s="11"/>
      <c r="AOE24" s="11"/>
      <c r="AOF24" s="11"/>
      <c r="AOG24" s="11"/>
      <c r="AOH24" s="11"/>
      <c r="AOI24" s="11"/>
      <c r="AOJ24" s="11"/>
      <c r="AOK24" s="11"/>
      <c r="AOL24" s="11"/>
      <c r="AOM24" s="11"/>
      <c r="AON24" s="11"/>
      <c r="AOO24" s="11"/>
      <c r="AOP24" s="11"/>
      <c r="AOQ24" s="11"/>
      <c r="AOR24" s="11"/>
      <c r="AOS24" s="11"/>
      <c r="AOT24" s="11"/>
      <c r="AOU24" s="11"/>
      <c r="AOV24" s="11"/>
      <c r="AOW24" s="11"/>
      <c r="AOX24" s="11"/>
      <c r="AOY24" s="11"/>
      <c r="AOZ24" s="11"/>
      <c r="APA24" s="11"/>
      <c r="APB24" s="11"/>
      <c r="APC24" s="11"/>
      <c r="APD24" s="11"/>
      <c r="APE24" s="11"/>
      <c r="APF24" s="11"/>
      <c r="APG24" s="11"/>
      <c r="APH24" s="11"/>
      <c r="API24" s="11"/>
      <c r="APJ24" s="11"/>
      <c r="APK24" s="11"/>
      <c r="APL24" s="11"/>
      <c r="APM24" s="11"/>
      <c r="APN24" s="11"/>
      <c r="APO24" s="11"/>
      <c r="APP24" s="11"/>
      <c r="APQ24" s="11"/>
      <c r="APR24" s="11"/>
      <c r="APS24" s="11"/>
      <c r="APT24" s="11"/>
      <c r="APU24" s="11"/>
      <c r="APV24" s="11"/>
      <c r="APW24" s="11"/>
      <c r="APX24" s="11"/>
      <c r="APY24" s="11"/>
      <c r="APZ24" s="11"/>
      <c r="AQA24" s="11"/>
      <c r="AQB24" s="11"/>
      <c r="AQC24" s="11"/>
      <c r="AQD24" s="11"/>
      <c r="AQE24" s="11"/>
      <c r="AQF24" s="11"/>
      <c r="AQG24" s="11"/>
      <c r="AQH24" s="11"/>
      <c r="AQI24" s="11"/>
      <c r="AQJ24" s="11"/>
      <c r="AQK24" s="11"/>
      <c r="AQL24" s="11"/>
      <c r="AQM24" s="11"/>
      <c r="AQN24" s="11"/>
      <c r="AQO24" s="11"/>
      <c r="AQP24" s="11"/>
      <c r="AQQ24" s="11"/>
      <c r="AQR24" s="11"/>
      <c r="AQS24" s="11"/>
      <c r="AQT24" s="11"/>
      <c r="AQU24" s="11"/>
      <c r="AQV24" s="11"/>
      <c r="AQW24" s="11"/>
      <c r="AQX24" s="11"/>
      <c r="AQY24" s="11"/>
      <c r="AQZ24" s="11"/>
      <c r="ARA24" s="11"/>
      <c r="ARB24" s="11"/>
      <c r="ARC24" s="11"/>
      <c r="ARD24" s="11"/>
      <c r="ARE24" s="11"/>
      <c r="ARF24" s="11"/>
      <c r="ARG24" s="11"/>
      <c r="ARH24" s="11"/>
      <c r="ARI24" s="11"/>
      <c r="ARJ24" s="11"/>
      <c r="ARK24" s="11"/>
      <c r="ARL24" s="11"/>
      <c r="ARM24" s="11"/>
      <c r="ARN24" s="11"/>
      <c r="ARO24" s="11"/>
      <c r="ARP24" s="11"/>
      <c r="ARQ24" s="11"/>
      <c r="ARR24" s="11"/>
      <c r="ARS24" s="11"/>
      <c r="ART24" s="11"/>
      <c r="ARU24" s="11"/>
      <c r="ARV24" s="11"/>
      <c r="ARW24" s="11"/>
      <c r="ARX24" s="11"/>
      <c r="ARY24" s="11"/>
      <c r="ARZ24" s="11"/>
      <c r="ASA24" s="11"/>
      <c r="ASB24" s="11"/>
      <c r="ASC24" s="11"/>
      <c r="ASD24" s="11"/>
      <c r="ASE24" s="11"/>
      <c r="ASF24" s="11"/>
      <c r="ASG24" s="11"/>
      <c r="ASH24" s="11"/>
      <c r="ASI24" s="11"/>
      <c r="ASJ24" s="11"/>
      <c r="ASK24" s="11"/>
      <c r="ASL24" s="11"/>
      <c r="ASM24" s="11"/>
      <c r="ASN24" s="11"/>
      <c r="ASO24" s="11"/>
      <c r="ASP24" s="11"/>
      <c r="ASQ24" s="11"/>
      <c r="ASR24" s="11"/>
      <c r="ASS24" s="11"/>
      <c r="AST24" s="11"/>
      <c r="ASU24" s="11"/>
      <c r="ASV24" s="11"/>
      <c r="ASW24" s="11"/>
      <c r="ASX24" s="11"/>
      <c r="ASY24" s="11"/>
      <c r="ASZ24" s="11"/>
      <c r="ATA24" s="11"/>
      <c r="ATB24" s="11"/>
      <c r="ATC24" s="11"/>
      <c r="ATD24" s="11"/>
      <c r="ATE24" s="11"/>
      <c r="ATF24" s="11"/>
      <c r="ATG24" s="11"/>
      <c r="ATH24" s="11"/>
      <c r="ATI24" s="11"/>
      <c r="ATJ24" s="11"/>
      <c r="ATK24" s="11"/>
      <c r="ATL24" s="11"/>
      <c r="ATM24" s="11"/>
      <c r="ATN24" s="11"/>
      <c r="ATO24" s="11"/>
      <c r="ATP24" s="11"/>
      <c r="ATQ24" s="11"/>
      <c r="ATR24" s="11"/>
      <c r="ATS24" s="11"/>
      <c r="ATT24" s="11"/>
      <c r="ATU24" s="11"/>
      <c r="ATV24" s="11"/>
      <c r="ATW24" s="11"/>
      <c r="ATX24" s="11"/>
      <c r="ATY24" s="11"/>
      <c r="ATZ24" s="11"/>
      <c r="AUA24" s="11"/>
      <c r="AUB24" s="11"/>
      <c r="AUC24" s="11"/>
      <c r="AUD24" s="11"/>
      <c r="AUE24" s="11"/>
      <c r="AUF24" s="11"/>
      <c r="AUG24" s="11"/>
      <c r="AUH24" s="11"/>
      <c r="AUI24" s="11"/>
      <c r="AUJ24" s="11"/>
      <c r="AUK24" s="11"/>
      <c r="AUL24" s="11"/>
      <c r="AUM24" s="11"/>
      <c r="AUN24" s="11"/>
      <c r="AUO24" s="11"/>
      <c r="AUP24" s="11"/>
      <c r="AUQ24" s="11"/>
      <c r="AUR24" s="11"/>
      <c r="AUS24" s="11"/>
      <c r="AUT24" s="11"/>
      <c r="AUU24" s="11"/>
      <c r="AUV24" s="11"/>
      <c r="AUW24" s="11"/>
      <c r="AUX24" s="11"/>
      <c r="AUY24" s="11"/>
      <c r="AUZ24" s="11"/>
      <c r="AVA24" s="11"/>
      <c r="AVB24" s="11"/>
      <c r="AVC24" s="11"/>
      <c r="AVD24" s="11"/>
      <c r="AVE24" s="11"/>
      <c r="AVF24" s="11"/>
      <c r="AVG24" s="11"/>
      <c r="AVH24" s="11"/>
      <c r="AVI24" s="11"/>
      <c r="AVJ24" s="11"/>
      <c r="AVK24" s="11"/>
      <c r="AVL24" s="11"/>
      <c r="AVM24" s="11"/>
      <c r="AVN24" s="11"/>
      <c r="AVO24" s="11"/>
      <c r="AVP24" s="11"/>
      <c r="AVQ24" s="11"/>
      <c r="AVR24" s="11"/>
      <c r="AVS24" s="11"/>
      <c r="AVT24" s="11"/>
      <c r="AVU24" s="11"/>
      <c r="AVV24" s="11"/>
      <c r="AVW24" s="11"/>
      <c r="AVX24" s="11"/>
      <c r="AVY24" s="11"/>
      <c r="AVZ24" s="11"/>
      <c r="AWA24" s="11"/>
      <c r="AWB24" s="11"/>
      <c r="AWC24" s="11"/>
      <c r="AWD24" s="11"/>
      <c r="AWE24" s="11"/>
      <c r="AWF24" s="11"/>
      <c r="AWG24" s="11"/>
      <c r="AWH24" s="11"/>
      <c r="AWI24" s="11"/>
      <c r="AWJ24" s="11"/>
      <c r="AWK24" s="11"/>
      <c r="AWL24" s="11"/>
      <c r="AWM24" s="11"/>
      <c r="AWN24" s="11"/>
      <c r="AWO24" s="11"/>
      <c r="AWP24" s="11"/>
      <c r="AWQ24" s="11"/>
      <c r="AWR24" s="11"/>
      <c r="AWS24" s="11"/>
      <c r="AWT24" s="11"/>
      <c r="AWU24" s="11"/>
      <c r="AWV24" s="11"/>
      <c r="AWW24" s="11"/>
      <c r="AWX24" s="11"/>
      <c r="AWY24" s="11"/>
      <c r="AWZ24" s="11"/>
      <c r="AXA24" s="11"/>
      <c r="AXB24" s="11"/>
      <c r="AXC24" s="11"/>
      <c r="AXD24" s="11"/>
      <c r="AXE24" s="11"/>
      <c r="AXF24" s="11"/>
      <c r="AXG24" s="11"/>
      <c r="AXH24" s="11"/>
      <c r="AXI24" s="11"/>
      <c r="AXJ24" s="11"/>
      <c r="AXK24" s="11"/>
      <c r="AXL24" s="11"/>
      <c r="AXM24" s="11"/>
      <c r="AXN24" s="11"/>
      <c r="AXO24" s="11"/>
      <c r="AXP24" s="11"/>
      <c r="AXQ24" s="11"/>
      <c r="AXR24" s="11"/>
      <c r="AXS24" s="11"/>
      <c r="AXT24" s="11"/>
      <c r="AXU24" s="11"/>
      <c r="AXV24" s="11"/>
      <c r="AXW24" s="11"/>
      <c r="AXX24" s="11"/>
      <c r="AXY24" s="11"/>
      <c r="AXZ24" s="11"/>
      <c r="AYA24" s="11"/>
      <c r="AYB24" s="11"/>
      <c r="AYC24" s="11"/>
      <c r="AYD24" s="11"/>
      <c r="AYE24" s="11"/>
      <c r="AYF24" s="11"/>
      <c r="AYG24" s="11"/>
      <c r="AYH24" s="11"/>
      <c r="AYI24" s="11"/>
      <c r="AYJ24" s="11"/>
      <c r="AYK24" s="11"/>
      <c r="AYL24" s="11"/>
      <c r="AYM24" s="11"/>
      <c r="AYN24" s="11"/>
      <c r="AYO24" s="11"/>
      <c r="AYP24" s="11"/>
      <c r="AYQ24" s="11"/>
      <c r="AYR24" s="11"/>
      <c r="AYS24" s="11"/>
      <c r="AYT24" s="11"/>
      <c r="AYU24" s="11"/>
      <c r="AYV24" s="11"/>
      <c r="AYW24" s="11"/>
      <c r="AYX24" s="11"/>
      <c r="AYY24" s="11"/>
      <c r="AYZ24" s="11"/>
      <c r="AZA24" s="11"/>
      <c r="AZB24" s="11"/>
      <c r="AZC24" s="11"/>
      <c r="AZD24" s="11"/>
      <c r="AZE24" s="11"/>
      <c r="AZF24" s="11"/>
      <c r="AZG24" s="11"/>
      <c r="AZH24" s="11"/>
      <c r="AZI24" s="11"/>
      <c r="AZJ24" s="11"/>
      <c r="AZK24" s="11"/>
      <c r="AZL24" s="11"/>
      <c r="AZM24" s="11"/>
      <c r="AZN24" s="11"/>
      <c r="AZO24" s="11"/>
      <c r="AZP24" s="11"/>
      <c r="AZQ24" s="11"/>
      <c r="AZR24" s="11"/>
      <c r="AZS24" s="11"/>
      <c r="AZT24" s="11"/>
      <c r="AZU24" s="11"/>
      <c r="AZV24" s="11"/>
      <c r="AZW24" s="11"/>
      <c r="AZX24" s="11"/>
      <c r="AZY24" s="11"/>
      <c r="AZZ24" s="11"/>
      <c r="BAA24" s="11"/>
      <c r="BAB24" s="11"/>
      <c r="BAC24" s="11"/>
      <c r="BAD24" s="11"/>
      <c r="BAE24" s="11"/>
      <c r="BAF24" s="11"/>
      <c r="BAG24" s="11"/>
      <c r="BAH24" s="11"/>
      <c r="BAI24" s="11"/>
      <c r="BAJ24" s="11"/>
      <c r="BAK24" s="11"/>
      <c r="BAL24" s="11"/>
      <c r="BAM24" s="11"/>
      <c r="BAN24" s="11"/>
      <c r="BAO24" s="11"/>
      <c r="BAP24" s="11"/>
      <c r="BAQ24" s="11"/>
      <c r="BAR24" s="11"/>
      <c r="BAS24" s="11"/>
      <c r="BAT24" s="11"/>
      <c r="BAU24" s="11"/>
      <c r="BAV24" s="11"/>
      <c r="BAW24" s="11"/>
      <c r="BAX24" s="11"/>
      <c r="BAY24" s="11"/>
      <c r="BAZ24" s="11"/>
      <c r="BBA24" s="11"/>
      <c r="BBB24" s="11"/>
      <c r="BBC24" s="11"/>
      <c r="BBD24" s="11"/>
      <c r="BBE24" s="11"/>
      <c r="BBF24" s="11"/>
      <c r="BBG24" s="11"/>
      <c r="BBH24" s="11"/>
      <c r="BBI24" s="11"/>
      <c r="BBJ24" s="11"/>
      <c r="BBK24" s="11"/>
      <c r="BBL24" s="11"/>
      <c r="BBM24" s="11"/>
      <c r="BBN24" s="11"/>
      <c r="BBO24" s="11"/>
      <c r="BBP24" s="11"/>
      <c r="BBQ24" s="11"/>
      <c r="BBR24" s="11"/>
      <c r="BBS24" s="11"/>
      <c r="BBT24" s="11"/>
      <c r="BBU24" s="11"/>
      <c r="BBV24" s="11"/>
      <c r="BBW24" s="11"/>
      <c r="BBX24" s="11"/>
      <c r="BBY24" s="11"/>
      <c r="BBZ24" s="11"/>
      <c r="BCA24" s="11"/>
      <c r="BCB24" s="11"/>
      <c r="BCC24" s="11"/>
      <c r="BCD24" s="11"/>
      <c r="BCE24" s="11"/>
      <c r="BCF24" s="11"/>
      <c r="BCG24" s="11"/>
      <c r="BCH24" s="11"/>
      <c r="BCI24" s="11"/>
      <c r="BCJ24" s="11"/>
      <c r="BCK24" s="11"/>
      <c r="BCL24" s="11"/>
      <c r="BCM24" s="11"/>
      <c r="BCN24" s="11"/>
      <c r="BCO24" s="11"/>
      <c r="BCP24" s="11"/>
      <c r="BCQ24" s="11"/>
      <c r="BCR24" s="11"/>
      <c r="BCS24" s="11"/>
      <c r="BCT24" s="11"/>
      <c r="BCU24" s="11"/>
      <c r="BCV24" s="11"/>
      <c r="BCW24" s="11"/>
      <c r="BCX24" s="11"/>
      <c r="BCY24" s="11"/>
      <c r="BCZ24" s="11"/>
      <c r="BDA24" s="11"/>
      <c r="BDB24" s="11"/>
      <c r="BDC24" s="11"/>
      <c r="BDD24" s="11"/>
      <c r="BDE24" s="11"/>
      <c r="BDF24" s="11"/>
      <c r="BDG24" s="11"/>
      <c r="BDH24" s="11"/>
      <c r="BDI24" s="11"/>
      <c r="BDJ24" s="11"/>
      <c r="BDK24" s="11"/>
      <c r="BDL24" s="11"/>
      <c r="BDM24" s="11"/>
      <c r="BDN24" s="11"/>
      <c r="BDO24" s="11"/>
      <c r="BDP24" s="11"/>
      <c r="BDQ24" s="11"/>
      <c r="BDR24" s="11"/>
      <c r="BDS24" s="11"/>
      <c r="BDT24" s="11"/>
      <c r="BDU24" s="11"/>
      <c r="BDV24" s="11"/>
      <c r="BDW24" s="11"/>
      <c r="BDX24" s="11"/>
      <c r="BDY24" s="11"/>
      <c r="BDZ24" s="11"/>
      <c r="BEA24" s="11"/>
      <c r="BEB24" s="11"/>
      <c r="BEC24" s="11"/>
      <c r="BED24" s="11"/>
      <c r="BEE24" s="11"/>
      <c r="BEF24" s="11"/>
      <c r="BEG24" s="11"/>
      <c r="BEH24" s="11"/>
      <c r="BEI24" s="11"/>
      <c r="BEJ24" s="11"/>
      <c r="BEK24" s="11"/>
      <c r="BEL24" s="11"/>
      <c r="BEM24" s="11"/>
      <c r="BEN24" s="11"/>
      <c r="BEO24" s="11"/>
      <c r="BEP24" s="11"/>
      <c r="BEQ24" s="11"/>
      <c r="BER24" s="11"/>
      <c r="BES24" s="11"/>
      <c r="BET24" s="11"/>
      <c r="BEU24" s="11"/>
      <c r="BEV24" s="11"/>
      <c r="BEW24" s="11"/>
      <c r="BEX24" s="11"/>
      <c r="BEY24" s="11"/>
      <c r="BEZ24" s="11"/>
      <c r="BFA24" s="11"/>
      <c r="BFB24" s="11"/>
      <c r="BFC24" s="11"/>
      <c r="BFD24" s="11"/>
      <c r="BFE24" s="11"/>
      <c r="BFF24" s="11"/>
      <c r="BFG24" s="11"/>
      <c r="BFH24" s="11"/>
      <c r="BFI24" s="11"/>
      <c r="BFJ24" s="11"/>
      <c r="BFK24" s="11"/>
      <c r="BFL24" s="11"/>
      <c r="BFM24" s="11"/>
      <c r="BFN24" s="11"/>
      <c r="BFO24" s="11"/>
      <c r="BFP24" s="11"/>
      <c r="BFQ24" s="11"/>
      <c r="BFR24" s="11"/>
      <c r="BFS24" s="11"/>
      <c r="BFT24" s="11"/>
      <c r="BFU24" s="11"/>
      <c r="BFV24" s="11"/>
      <c r="BFW24" s="11"/>
      <c r="BFX24" s="11"/>
      <c r="BFY24" s="11"/>
      <c r="BFZ24" s="11"/>
      <c r="BGA24" s="11"/>
      <c r="BGB24" s="11"/>
      <c r="BGC24" s="11"/>
      <c r="BGD24" s="11"/>
      <c r="BGE24" s="11"/>
      <c r="BGF24" s="11"/>
      <c r="BGG24" s="11"/>
      <c r="BGH24" s="11"/>
      <c r="BGI24" s="11"/>
      <c r="BGJ24" s="11"/>
      <c r="BGK24" s="11"/>
      <c r="BGL24" s="11"/>
      <c r="BGM24" s="11"/>
      <c r="BGN24" s="11"/>
      <c r="BGO24" s="11"/>
      <c r="BGP24" s="11"/>
      <c r="BGQ24" s="11"/>
      <c r="BGR24" s="11"/>
      <c r="BGS24" s="11"/>
      <c r="BGT24" s="11"/>
      <c r="BGU24" s="11"/>
      <c r="BGV24" s="11"/>
      <c r="BGW24" s="11"/>
      <c r="BGX24" s="11"/>
      <c r="BGY24" s="11"/>
      <c r="BGZ24" s="11"/>
      <c r="BHA24" s="11"/>
      <c r="BHB24" s="11"/>
      <c r="BHC24" s="11"/>
      <c r="BHD24" s="11"/>
      <c r="BHE24" s="11"/>
      <c r="BHF24" s="11"/>
      <c r="BHG24" s="11"/>
      <c r="BHH24" s="11"/>
      <c r="BHI24" s="11"/>
      <c r="BHJ24" s="11"/>
      <c r="BHK24" s="11"/>
      <c r="BHL24" s="11"/>
      <c r="BHM24" s="11"/>
      <c r="BHN24" s="11"/>
      <c r="BHO24" s="11"/>
      <c r="BHP24" s="11"/>
      <c r="BHQ24" s="11"/>
      <c r="BHR24" s="11"/>
      <c r="BHS24" s="11"/>
      <c r="BHT24" s="11"/>
      <c r="BHU24" s="11"/>
      <c r="BHV24" s="11"/>
      <c r="BHW24" s="11"/>
      <c r="BHX24" s="11"/>
      <c r="BHY24" s="11"/>
      <c r="BHZ24" s="11"/>
      <c r="BIA24" s="11"/>
      <c r="BIB24" s="11"/>
      <c r="BIC24" s="11"/>
      <c r="BID24" s="11"/>
      <c r="BIE24" s="11"/>
      <c r="BIF24" s="11"/>
      <c r="BIG24" s="11"/>
      <c r="BIH24" s="11"/>
      <c r="BII24" s="11"/>
      <c r="BIJ24" s="11"/>
      <c r="BIK24" s="11"/>
      <c r="BIL24" s="11"/>
      <c r="BIM24" s="11"/>
      <c r="BIN24" s="11"/>
      <c r="BIO24" s="11"/>
      <c r="BIP24" s="11"/>
      <c r="BIQ24" s="11"/>
      <c r="BIR24" s="11"/>
      <c r="BIS24" s="11"/>
      <c r="BIT24" s="11"/>
      <c r="BIU24" s="11"/>
      <c r="BIV24" s="11"/>
      <c r="BIW24" s="11"/>
      <c r="BIX24" s="11"/>
      <c r="BIY24" s="11"/>
      <c r="BIZ24" s="11"/>
      <c r="BJA24" s="11"/>
      <c r="BJB24" s="11"/>
      <c r="BJC24" s="11"/>
      <c r="BJD24" s="11"/>
      <c r="BJE24" s="11"/>
      <c r="BJF24" s="11"/>
      <c r="BJG24" s="11"/>
      <c r="BJH24" s="11"/>
      <c r="BJI24" s="11"/>
      <c r="BJJ24" s="11"/>
      <c r="BJK24" s="11"/>
      <c r="BJL24" s="11"/>
      <c r="BJM24" s="11"/>
      <c r="BJN24" s="11"/>
      <c r="BJO24" s="11"/>
      <c r="BJP24" s="11"/>
      <c r="BJQ24" s="11"/>
      <c r="BJR24" s="11"/>
      <c r="BJS24" s="11"/>
      <c r="BJT24" s="11"/>
      <c r="BJU24" s="11"/>
      <c r="BJV24" s="11"/>
      <c r="BJW24" s="11"/>
      <c r="BJX24" s="11"/>
      <c r="BJY24" s="11"/>
      <c r="BJZ24" s="11"/>
      <c r="BKA24" s="11"/>
      <c r="BKB24" s="11"/>
      <c r="BKC24" s="11"/>
      <c r="BKD24" s="11"/>
      <c r="BKE24" s="11"/>
      <c r="BKF24" s="11"/>
      <c r="BKG24" s="11"/>
      <c r="BKH24" s="11"/>
      <c r="BKI24" s="11"/>
      <c r="BKJ24" s="11"/>
      <c r="BKK24" s="11"/>
      <c r="BKL24" s="11"/>
      <c r="BKM24" s="11"/>
      <c r="BKN24" s="11"/>
      <c r="BKO24" s="11"/>
      <c r="BKP24" s="11"/>
      <c r="BKQ24" s="11"/>
      <c r="BKR24" s="11"/>
      <c r="BKS24" s="11"/>
      <c r="BKT24" s="11"/>
      <c r="BKU24" s="11"/>
      <c r="BKV24" s="11"/>
      <c r="BKW24" s="11"/>
      <c r="BKX24" s="11"/>
      <c r="BKY24" s="11"/>
      <c r="BKZ24" s="11"/>
      <c r="BLA24" s="11"/>
      <c r="BLB24" s="11"/>
      <c r="BLC24" s="11"/>
      <c r="BLD24" s="11"/>
      <c r="BLE24" s="11"/>
      <c r="BLF24" s="11"/>
      <c r="BLG24" s="11"/>
      <c r="BLH24" s="11"/>
      <c r="BLI24" s="11"/>
      <c r="BLJ24" s="11"/>
      <c r="BLK24" s="11"/>
      <c r="BLL24" s="11"/>
      <c r="BLM24" s="11"/>
      <c r="BLN24" s="11"/>
      <c r="BLO24" s="11"/>
      <c r="BLP24" s="11"/>
      <c r="BLQ24" s="11"/>
      <c r="BLR24" s="11"/>
      <c r="BLS24" s="11"/>
      <c r="BLT24" s="11"/>
      <c r="BLU24" s="11"/>
      <c r="BLV24" s="11"/>
      <c r="BLW24" s="11"/>
      <c r="BLX24" s="11"/>
      <c r="BLY24" s="11"/>
      <c r="BLZ24" s="11"/>
      <c r="BMA24" s="11"/>
      <c r="BMB24" s="11"/>
      <c r="BMC24" s="11"/>
      <c r="BMD24" s="11"/>
      <c r="BME24" s="11"/>
      <c r="BMF24" s="11"/>
      <c r="BMG24" s="11"/>
      <c r="BMH24" s="11"/>
      <c r="BMI24" s="11"/>
      <c r="BMJ24" s="11"/>
      <c r="BMK24" s="11"/>
      <c r="BML24" s="11"/>
      <c r="BMM24" s="11"/>
      <c r="BMN24" s="11"/>
      <c r="BMO24" s="11"/>
      <c r="BMP24" s="11"/>
      <c r="BMQ24" s="11"/>
      <c r="BMR24" s="11"/>
      <c r="BMS24" s="11"/>
      <c r="BMT24" s="11"/>
      <c r="BMU24" s="11"/>
      <c r="BMV24" s="11"/>
      <c r="BMW24" s="11"/>
      <c r="BMX24" s="11"/>
      <c r="BMY24" s="11"/>
      <c r="BMZ24" s="11"/>
      <c r="BNA24" s="11"/>
      <c r="BNB24" s="11"/>
      <c r="BNC24" s="11"/>
      <c r="BND24" s="11"/>
      <c r="BNE24" s="11"/>
      <c r="BNF24" s="11"/>
      <c r="BNG24" s="11"/>
      <c r="BNH24" s="11"/>
      <c r="BNI24" s="11"/>
      <c r="BNJ24" s="11"/>
      <c r="BNK24" s="11"/>
      <c r="BNL24" s="11"/>
      <c r="BNM24" s="11"/>
      <c r="BNN24" s="11"/>
      <c r="BNO24" s="11"/>
      <c r="BNP24" s="11"/>
      <c r="BNQ24" s="11"/>
      <c r="BNR24" s="11"/>
      <c r="BNS24" s="11"/>
      <c r="BNT24" s="11"/>
      <c r="BNU24" s="11"/>
      <c r="BNV24" s="11"/>
      <c r="BNW24" s="11"/>
      <c r="BNX24" s="11"/>
      <c r="BNY24" s="11"/>
      <c r="BNZ24" s="11"/>
      <c r="BOA24" s="11"/>
      <c r="BOB24" s="11"/>
      <c r="BOC24" s="11"/>
      <c r="BOD24" s="11"/>
      <c r="BOE24" s="11"/>
      <c r="BOF24" s="11"/>
      <c r="BOG24" s="11"/>
      <c r="BOH24" s="11"/>
      <c r="BOI24" s="11"/>
      <c r="BOJ24" s="11"/>
      <c r="BOK24" s="11"/>
      <c r="BOL24" s="11"/>
      <c r="BOM24" s="11"/>
      <c r="BON24" s="11"/>
      <c r="BOO24" s="11"/>
      <c r="BOP24" s="11"/>
      <c r="BOQ24" s="11"/>
      <c r="BOR24" s="11"/>
      <c r="BOS24" s="11"/>
      <c r="BOT24" s="11"/>
      <c r="BOU24" s="11"/>
      <c r="BOV24" s="11"/>
      <c r="BOW24" s="11"/>
      <c r="BOX24" s="11"/>
      <c r="BOY24" s="11"/>
      <c r="BOZ24" s="11"/>
      <c r="BPA24" s="11"/>
      <c r="BPB24" s="11"/>
      <c r="BPC24" s="11"/>
      <c r="BPD24" s="11"/>
      <c r="BPE24" s="11"/>
      <c r="BPF24" s="11"/>
      <c r="BPG24" s="11"/>
      <c r="BPH24" s="11"/>
      <c r="BPI24" s="11"/>
      <c r="BPJ24" s="11"/>
      <c r="BPK24" s="11"/>
      <c r="BPL24" s="11"/>
      <c r="BPM24" s="11"/>
      <c r="BPN24" s="11"/>
      <c r="BPO24" s="11"/>
      <c r="BPP24" s="11"/>
      <c r="BPQ24" s="11"/>
      <c r="BPR24" s="11"/>
      <c r="BPS24" s="11"/>
      <c r="BPT24" s="11"/>
      <c r="BPU24" s="11"/>
      <c r="BPV24" s="11"/>
      <c r="BPW24" s="11"/>
      <c r="BPX24" s="11"/>
      <c r="BPY24" s="11"/>
      <c r="BPZ24" s="11"/>
      <c r="BQA24" s="11"/>
      <c r="BQB24" s="11"/>
      <c r="BQC24" s="11"/>
      <c r="BQD24" s="11"/>
      <c r="BQE24" s="11"/>
      <c r="BQF24" s="11"/>
      <c r="BQG24" s="11"/>
      <c r="BQH24" s="11"/>
      <c r="BQI24" s="11"/>
      <c r="BQJ24" s="11"/>
      <c r="BQK24" s="11"/>
      <c r="BQL24" s="11"/>
      <c r="BQM24" s="11"/>
      <c r="BQN24" s="11"/>
      <c r="BQO24" s="11"/>
      <c r="BQP24" s="11"/>
      <c r="BQQ24" s="11"/>
      <c r="BQR24" s="11"/>
      <c r="BQS24" s="11"/>
      <c r="BQT24" s="11"/>
      <c r="BQU24" s="11"/>
      <c r="BQV24" s="11"/>
      <c r="BQW24" s="11"/>
      <c r="BQX24" s="11"/>
      <c r="BQY24" s="11"/>
      <c r="BQZ24" s="11"/>
      <c r="BRA24" s="11"/>
      <c r="BRB24" s="11"/>
      <c r="BRC24" s="11"/>
      <c r="BRD24" s="11"/>
      <c r="BRE24" s="11"/>
      <c r="BRF24" s="11"/>
      <c r="BRG24" s="11"/>
      <c r="BRH24" s="11"/>
      <c r="BRI24" s="11"/>
      <c r="BRJ24" s="11"/>
      <c r="BRK24" s="11"/>
      <c r="BRL24" s="11"/>
      <c r="BRM24" s="11"/>
      <c r="BRN24" s="11"/>
      <c r="BRO24" s="11"/>
      <c r="BRP24" s="11"/>
      <c r="BRQ24" s="11"/>
      <c r="BRR24" s="11"/>
      <c r="BRS24" s="11"/>
      <c r="BRT24" s="11"/>
      <c r="BRU24" s="11"/>
      <c r="BRV24" s="11"/>
      <c r="BRW24" s="11"/>
      <c r="BRX24" s="11"/>
      <c r="BRY24" s="11"/>
      <c r="BRZ24" s="11"/>
      <c r="BSA24" s="11"/>
      <c r="BSB24" s="11"/>
      <c r="BSC24" s="11"/>
      <c r="BSD24" s="11"/>
      <c r="BSE24" s="11"/>
      <c r="BSF24" s="11"/>
      <c r="BSG24" s="11"/>
      <c r="BSH24" s="11"/>
      <c r="BSI24" s="11"/>
      <c r="BSJ24" s="11"/>
      <c r="BSK24" s="11"/>
      <c r="BSL24" s="11"/>
      <c r="BSM24" s="11"/>
      <c r="BSN24" s="11"/>
      <c r="BSO24" s="11"/>
      <c r="BSP24" s="11"/>
      <c r="BSQ24" s="11"/>
      <c r="BSR24" s="11"/>
      <c r="BSS24" s="11"/>
      <c r="BST24" s="11"/>
      <c r="BSU24" s="11"/>
      <c r="BSV24" s="11"/>
      <c r="BSW24" s="11"/>
      <c r="BSX24" s="11"/>
      <c r="BSY24" s="11"/>
      <c r="BSZ24" s="11"/>
      <c r="BTA24" s="11"/>
      <c r="BTB24" s="11"/>
      <c r="BTC24" s="11"/>
      <c r="BTD24" s="11"/>
      <c r="BTE24" s="11"/>
      <c r="BTF24" s="11"/>
      <c r="BTG24" s="11"/>
      <c r="BTH24" s="11"/>
      <c r="BTI24" s="11"/>
      <c r="BTJ24" s="11"/>
      <c r="BTK24" s="11"/>
      <c r="BTL24" s="11"/>
      <c r="BTM24" s="11"/>
      <c r="BTN24" s="11"/>
      <c r="BTO24" s="11"/>
      <c r="BTP24" s="11"/>
      <c r="BTQ24" s="11"/>
      <c r="BTR24" s="11"/>
      <c r="BTS24" s="11"/>
      <c r="BTT24" s="11"/>
      <c r="BTU24" s="11"/>
      <c r="BTV24" s="11"/>
      <c r="BTW24" s="11"/>
      <c r="BTX24" s="11"/>
      <c r="BTY24" s="11"/>
      <c r="BTZ24" s="11"/>
      <c r="BUA24" s="11"/>
      <c r="BUB24" s="11"/>
      <c r="BUC24" s="11"/>
      <c r="BUD24" s="11"/>
      <c r="BUE24" s="11"/>
      <c r="BUF24" s="11"/>
      <c r="BUG24" s="11"/>
      <c r="BUH24" s="11"/>
      <c r="BUI24" s="11"/>
      <c r="BUJ24" s="11"/>
      <c r="BUK24" s="11"/>
      <c r="BUL24" s="11"/>
      <c r="BUM24" s="11"/>
      <c r="BUN24" s="11"/>
      <c r="BUO24" s="11"/>
      <c r="BUP24" s="11"/>
      <c r="BUQ24" s="11"/>
      <c r="BUR24" s="11"/>
      <c r="BUS24" s="11"/>
      <c r="BUT24" s="11"/>
      <c r="BUU24" s="11"/>
      <c r="BUV24" s="11"/>
      <c r="BUW24" s="11"/>
      <c r="BUX24" s="11"/>
      <c r="BUY24" s="11"/>
      <c r="BUZ24" s="11"/>
      <c r="BVA24" s="11"/>
      <c r="BVB24" s="11"/>
      <c r="BVC24" s="11"/>
      <c r="BVD24" s="11"/>
      <c r="BVE24" s="11"/>
      <c r="BVF24" s="11"/>
      <c r="BVG24" s="11"/>
      <c r="BVH24" s="11"/>
      <c r="BVI24" s="11"/>
      <c r="BVJ24" s="11"/>
      <c r="BVK24" s="11"/>
      <c r="BVL24" s="11"/>
      <c r="BVM24" s="11"/>
      <c r="BVN24" s="11"/>
      <c r="BVO24" s="11"/>
      <c r="BVP24" s="11"/>
      <c r="BVQ24" s="11"/>
      <c r="BVR24" s="11"/>
      <c r="BVS24" s="11"/>
      <c r="BVT24" s="11"/>
      <c r="BVU24" s="11"/>
      <c r="BVV24" s="11"/>
      <c r="BVW24" s="11"/>
      <c r="BVX24" s="11"/>
      <c r="BVY24" s="11"/>
      <c r="BVZ24" s="11"/>
      <c r="BWA24" s="11"/>
      <c r="BWB24" s="11"/>
      <c r="BWC24" s="11"/>
      <c r="BWD24" s="11"/>
      <c r="BWE24" s="11"/>
      <c r="BWF24" s="11"/>
      <c r="BWG24" s="11"/>
      <c r="BWH24" s="11"/>
      <c r="BWI24" s="11"/>
      <c r="BWJ24" s="11"/>
      <c r="BWK24" s="11"/>
      <c r="BWL24" s="11"/>
      <c r="BWM24" s="11"/>
      <c r="BWN24" s="11"/>
      <c r="BWO24" s="11"/>
      <c r="BWP24" s="11"/>
      <c r="BWQ24" s="11"/>
      <c r="BWR24" s="11"/>
      <c r="BWS24" s="11"/>
      <c r="BWT24" s="11"/>
      <c r="BWU24" s="11"/>
      <c r="BWV24" s="11"/>
      <c r="BWW24" s="11"/>
      <c r="BWX24" s="11"/>
      <c r="BWY24" s="11"/>
      <c r="BWZ24" s="11"/>
      <c r="BXA24" s="11"/>
      <c r="BXB24" s="11"/>
      <c r="BXC24" s="11"/>
      <c r="BXD24" s="11"/>
      <c r="BXE24" s="11"/>
      <c r="BXF24" s="11"/>
      <c r="BXG24" s="11"/>
      <c r="BXH24" s="11"/>
      <c r="BXI24" s="11"/>
      <c r="BXJ24" s="11"/>
      <c r="BXK24" s="11"/>
      <c r="BXL24" s="11"/>
      <c r="BXM24" s="11"/>
      <c r="BXN24" s="11"/>
      <c r="BXO24" s="11"/>
      <c r="BXP24" s="11"/>
      <c r="BXQ24" s="11"/>
      <c r="BXR24" s="11"/>
      <c r="BXS24" s="11"/>
      <c r="BXT24" s="11"/>
      <c r="BXU24" s="11"/>
      <c r="BXV24" s="11"/>
      <c r="BXW24" s="11"/>
      <c r="BXX24" s="11"/>
      <c r="BXY24" s="11"/>
      <c r="BXZ24" s="11"/>
      <c r="BYA24" s="11"/>
      <c r="BYB24" s="11"/>
      <c r="BYC24" s="11"/>
      <c r="BYD24" s="11"/>
      <c r="BYE24" s="11"/>
      <c r="BYF24" s="11"/>
      <c r="BYG24" s="11"/>
      <c r="BYH24" s="11"/>
      <c r="BYI24" s="11"/>
      <c r="BYJ24" s="11"/>
      <c r="BYK24" s="11"/>
      <c r="BYL24" s="11"/>
      <c r="BYM24" s="11"/>
      <c r="BYN24" s="11"/>
      <c r="BYO24" s="11"/>
      <c r="BYP24" s="11"/>
      <c r="BYQ24" s="11"/>
      <c r="BYR24" s="11"/>
      <c r="BYS24" s="11"/>
      <c r="BYT24" s="11"/>
      <c r="BYU24" s="11"/>
      <c r="BYV24" s="11"/>
      <c r="BYW24" s="11"/>
      <c r="BYX24" s="11"/>
      <c r="BYY24" s="11"/>
      <c r="BYZ24" s="11"/>
      <c r="BZA24" s="11"/>
      <c r="BZB24" s="11"/>
      <c r="BZC24" s="11"/>
      <c r="BZD24" s="11"/>
      <c r="BZE24" s="11"/>
      <c r="BZF24" s="11"/>
      <c r="BZG24" s="11"/>
      <c r="BZH24" s="11"/>
      <c r="BZI24" s="11"/>
      <c r="BZJ24" s="11"/>
      <c r="BZK24" s="11"/>
      <c r="BZL24" s="11"/>
      <c r="BZM24" s="11"/>
      <c r="BZN24" s="11"/>
      <c r="BZO24" s="11"/>
      <c r="BZP24" s="11"/>
      <c r="BZQ24" s="11"/>
      <c r="BZR24" s="11"/>
      <c r="BZS24" s="11"/>
      <c r="BZT24" s="11"/>
      <c r="BZU24" s="11"/>
      <c r="BZV24" s="11"/>
      <c r="BZW24" s="11"/>
      <c r="BZX24" s="11"/>
      <c r="BZY24" s="11"/>
      <c r="BZZ24" s="11"/>
      <c r="CAA24" s="11"/>
      <c r="CAB24" s="11"/>
      <c r="CAC24" s="11"/>
      <c r="CAD24" s="11"/>
      <c r="CAE24" s="11"/>
      <c r="CAF24" s="11"/>
      <c r="CAG24" s="11"/>
      <c r="CAH24" s="11"/>
      <c r="CAI24" s="11"/>
      <c r="CAJ24" s="11"/>
      <c r="CAK24" s="11"/>
      <c r="CAL24" s="11"/>
      <c r="CAM24" s="11"/>
      <c r="CAN24" s="11"/>
      <c r="CAO24" s="11"/>
      <c r="CAP24" s="11"/>
      <c r="CAQ24" s="11"/>
      <c r="CAR24" s="11"/>
      <c r="CAS24" s="11"/>
      <c r="CAT24" s="11"/>
      <c r="CAU24" s="11"/>
      <c r="CAV24" s="11"/>
      <c r="CAW24" s="11"/>
      <c r="CAX24" s="11"/>
      <c r="CAY24" s="11"/>
      <c r="CAZ24" s="11"/>
      <c r="CBA24" s="11"/>
      <c r="CBB24" s="11"/>
      <c r="CBC24" s="11"/>
      <c r="CBD24" s="11"/>
      <c r="CBE24" s="11"/>
      <c r="CBF24" s="11"/>
      <c r="CBG24" s="11"/>
      <c r="CBH24" s="11"/>
      <c r="CBI24" s="11"/>
      <c r="CBJ24" s="11"/>
      <c r="CBK24" s="11"/>
      <c r="CBL24" s="11"/>
      <c r="CBM24" s="11"/>
      <c r="CBN24" s="11"/>
      <c r="CBO24" s="11"/>
      <c r="CBP24" s="11"/>
      <c r="CBQ24" s="11"/>
      <c r="CBR24" s="11"/>
      <c r="CBS24" s="11"/>
      <c r="CBT24" s="11"/>
      <c r="CBU24" s="11"/>
      <c r="CBV24" s="11"/>
      <c r="CBW24" s="11"/>
      <c r="CBX24" s="11"/>
      <c r="CBY24" s="11"/>
      <c r="CBZ24" s="11"/>
      <c r="CCA24" s="11"/>
      <c r="CCB24" s="11"/>
      <c r="CCC24" s="11"/>
      <c r="CCD24" s="11"/>
      <c r="CCE24" s="11"/>
      <c r="CCF24" s="11"/>
      <c r="CCG24" s="11"/>
      <c r="CCH24" s="11"/>
      <c r="CCI24" s="11"/>
      <c r="CCJ24" s="11"/>
      <c r="CCK24" s="11"/>
      <c r="CCL24" s="11"/>
      <c r="CCM24" s="11"/>
      <c r="CCN24" s="11"/>
      <c r="CCO24" s="11"/>
      <c r="CCP24" s="11"/>
      <c r="CCQ24" s="11"/>
      <c r="CCR24" s="11"/>
      <c r="CCS24" s="11"/>
      <c r="CCT24" s="11"/>
      <c r="CCU24" s="11"/>
      <c r="CCV24" s="11"/>
      <c r="CCW24" s="11"/>
      <c r="CCX24" s="11"/>
      <c r="CCY24" s="11"/>
      <c r="CCZ24" s="11"/>
      <c r="CDA24" s="11"/>
      <c r="CDB24" s="11"/>
      <c r="CDC24" s="11"/>
      <c r="CDD24" s="11"/>
      <c r="CDE24" s="11"/>
      <c r="CDF24" s="11"/>
      <c r="CDG24" s="11"/>
      <c r="CDH24" s="11"/>
      <c r="CDI24" s="11"/>
      <c r="CDJ24" s="11"/>
      <c r="CDK24" s="11"/>
      <c r="CDL24" s="11"/>
      <c r="CDM24" s="11"/>
      <c r="CDN24" s="11"/>
      <c r="CDO24" s="11"/>
      <c r="CDP24" s="11"/>
      <c r="CDQ24" s="11"/>
      <c r="CDR24" s="11"/>
      <c r="CDS24" s="11"/>
      <c r="CDT24" s="11"/>
      <c r="CDU24" s="11"/>
      <c r="CDV24" s="11"/>
      <c r="CDW24" s="11"/>
      <c r="CDX24" s="11"/>
      <c r="CDY24" s="11"/>
      <c r="CDZ24" s="11"/>
      <c r="CEA24" s="11"/>
      <c r="CEB24" s="11"/>
      <c r="CEC24" s="11"/>
      <c r="CED24" s="11"/>
      <c r="CEE24" s="11"/>
      <c r="CEF24" s="11"/>
      <c r="CEG24" s="11"/>
      <c r="CEH24" s="11"/>
      <c r="CEI24" s="11"/>
      <c r="CEJ24" s="11"/>
      <c r="CEK24" s="11"/>
      <c r="CEL24" s="11"/>
      <c r="CEM24" s="11"/>
      <c r="CEN24" s="11"/>
      <c r="CEO24" s="11"/>
      <c r="CEP24" s="11"/>
      <c r="CEQ24" s="11"/>
      <c r="CER24" s="11"/>
      <c r="CES24" s="11"/>
      <c r="CET24" s="11"/>
      <c r="CEU24" s="11"/>
      <c r="CEV24" s="11"/>
      <c r="CEW24" s="11"/>
      <c r="CEX24" s="11"/>
      <c r="CEY24" s="11"/>
      <c r="CEZ24" s="11"/>
      <c r="CFA24" s="11"/>
      <c r="CFB24" s="11"/>
      <c r="CFC24" s="11"/>
      <c r="CFD24" s="11"/>
      <c r="CFE24" s="11"/>
      <c r="CFF24" s="11"/>
      <c r="CFG24" s="11"/>
      <c r="CFH24" s="11"/>
      <c r="CFI24" s="11"/>
      <c r="CFJ24" s="11"/>
      <c r="CFK24" s="11"/>
      <c r="CFL24" s="11"/>
      <c r="CFM24" s="11"/>
      <c r="CFN24" s="11"/>
      <c r="CFO24" s="11"/>
      <c r="CFP24" s="11"/>
      <c r="CFQ24" s="11"/>
      <c r="CFR24" s="11"/>
      <c r="CFS24" s="11"/>
      <c r="CFT24" s="11"/>
      <c r="CFU24" s="11"/>
      <c r="CFV24" s="11"/>
      <c r="CFW24" s="11"/>
      <c r="CFX24" s="11"/>
      <c r="CFY24" s="11"/>
      <c r="CFZ24" s="11"/>
      <c r="CGA24" s="11"/>
      <c r="CGB24" s="11"/>
      <c r="CGC24" s="11"/>
      <c r="CGD24" s="11"/>
      <c r="CGE24" s="11"/>
      <c r="CGF24" s="11"/>
      <c r="CGG24" s="11"/>
      <c r="CGH24" s="11"/>
      <c r="CGI24" s="11"/>
      <c r="CGJ24" s="11"/>
      <c r="CGK24" s="11"/>
      <c r="CGL24" s="11"/>
      <c r="CGM24" s="11"/>
      <c r="CGN24" s="11"/>
      <c r="CGO24" s="11"/>
      <c r="CGP24" s="11"/>
      <c r="CGQ24" s="11"/>
      <c r="CGR24" s="11"/>
      <c r="CGS24" s="11"/>
      <c r="CGT24" s="11"/>
      <c r="CGU24" s="11"/>
      <c r="CGV24" s="11"/>
      <c r="CGW24" s="11"/>
      <c r="CGX24" s="11"/>
      <c r="CGY24" s="11"/>
      <c r="CGZ24" s="11"/>
      <c r="CHA24" s="11"/>
      <c r="CHB24" s="11"/>
      <c r="CHC24" s="11"/>
      <c r="CHD24" s="11"/>
      <c r="CHE24" s="11"/>
      <c r="CHF24" s="11"/>
      <c r="CHG24" s="11"/>
      <c r="CHH24" s="11"/>
      <c r="CHI24" s="11"/>
      <c r="CHJ24" s="11"/>
      <c r="CHK24" s="11"/>
      <c r="CHL24" s="11"/>
      <c r="CHM24" s="11"/>
      <c r="CHN24" s="11"/>
      <c r="CHO24" s="11"/>
      <c r="CHP24" s="11"/>
      <c r="CHQ24" s="11"/>
      <c r="CHR24" s="11"/>
      <c r="CHS24" s="11"/>
      <c r="CHT24" s="11"/>
      <c r="CHU24" s="11"/>
      <c r="CHV24" s="11"/>
      <c r="CHW24" s="11"/>
      <c r="CHX24" s="11"/>
      <c r="CHY24" s="11"/>
      <c r="CHZ24" s="11"/>
      <c r="CIA24" s="11"/>
      <c r="CIB24" s="11"/>
      <c r="CIC24" s="11"/>
      <c r="CID24" s="11"/>
      <c r="CIE24" s="11"/>
      <c r="CIF24" s="11"/>
      <c r="CIG24" s="11"/>
      <c r="CIH24" s="11"/>
      <c r="CII24" s="11"/>
      <c r="CIJ24" s="11"/>
      <c r="CIK24" s="11"/>
      <c r="CIL24" s="11"/>
      <c r="CIM24" s="11"/>
      <c r="CIN24" s="11"/>
      <c r="CIO24" s="11"/>
      <c r="CIP24" s="11"/>
      <c r="CIQ24" s="11"/>
      <c r="CIR24" s="11"/>
      <c r="CIS24" s="11"/>
      <c r="CIT24" s="11"/>
      <c r="CIU24" s="11"/>
      <c r="CIV24" s="11"/>
      <c r="CIW24" s="11"/>
      <c r="CIX24" s="11"/>
      <c r="CIY24" s="11"/>
      <c r="CIZ24" s="11"/>
      <c r="CJA24" s="11"/>
      <c r="CJB24" s="11"/>
      <c r="CJC24" s="11"/>
      <c r="CJD24" s="11"/>
      <c r="CJE24" s="11"/>
      <c r="CJF24" s="11"/>
      <c r="CJG24" s="11"/>
      <c r="CJH24" s="11"/>
      <c r="CJI24" s="11"/>
      <c r="CJJ24" s="11"/>
      <c r="CJK24" s="11"/>
      <c r="CJL24" s="11"/>
      <c r="CJM24" s="11"/>
      <c r="CJN24" s="11"/>
      <c r="CJO24" s="11"/>
      <c r="CJP24" s="11"/>
      <c r="CJQ24" s="11"/>
      <c r="CJR24" s="11"/>
      <c r="CJS24" s="11"/>
      <c r="CJT24" s="11"/>
      <c r="CJU24" s="11"/>
      <c r="CJV24" s="11"/>
      <c r="CJW24" s="11"/>
      <c r="CJX24" s="11"/>
      <c r="CJY24" s="11"/>
      <c r="CJZ24" s="11"/>
      <c r="CKA24" s="11"/>
      <c r="CKB24" s="11"/>
      <c r="CKC24" s="11"/>
      <c r="CKD24" s="11"/>
      <c r="CKE24" s="11"/>
      <c r="CKF24" s="11"/>
      <c r="CKG24" s="11"/>
      <c r="CKH24" s="11"/>
      <c r="CKI24" s="11"/>
      <c r="CKJ24" s="11"/>
      <c r="CKK24" s="11"/>
      <c r="CKL24" s="11"/>
      <c r="CKM24" s="11"/>
      <c r="CKN24" s="11"/>
      <c r="CKO24" s="11"/>
      <c r="CKP24" s="11"/>
      <c r="CKQ24" s="11"/>
      <c r="CKR24" s="11"/>
      <c r="CKS24" s="11"/>
      <c r="CKT24" s="11"/>
      <c r="CKU24" s="11"/>
      <c r="CKV24" s="11"/>
      <c r="CKW24" s="11"/>
      <c r="CKX24" s="11"/>
      <c r="CKY24" s="11"/>
      <c r="CKZ24" s="11"/>
      <c r="CLA24" s="11"/>
      <c r="CLB24" s="11"/>
      <c r="CLC24" s="11"/>
      <c r="CLD24" s="11"/>
      <c r="CLE24" s="11"/>
      <c r="CLF24" s="11"/>
      <c r="CLG24" s="11"/>
      <c r="CLH24" s="11"/>
      <c r="CLI24" s="11"/>
      <c r="CLJ24" s="11"/>
      <c r="CLK24" s="11"/>
      <c r="CLL24" s="11"/>
      <c r="CLM24" s="11"/>
      <c r="CLN24" s="11"/>
      <c r="CLO24" s="11"/>
      <c r="CLP24" s="11"/>
      <c r="CLQ24" s="11"/>
      <c r="CLR24" s="11"/>
      <c r="CLS24" s="11"/>
      <c r="CLT24" s="11"/>
      <c r="CLU24" s="11"/>
      <c r="CLV24" s="11"/>
      <c r="CLW24" s="11"/>
      <c r="CLX24" s="11"/>
      <c r="CLY24" s="11"/>
      <c r="CLZ24" s="11"/>
      <c r="CMA24" s="11"/>
      <c r="CMB24" s="11"/>
      <c r="CMC24" s="11"/>
      <c r="CMD24" s="11"/>
      <c r="CME24" s="11"/>
      <c r="CMF24" s="11"/>
      <c r="CMG24" s="11"/>
      <c r="CMH24" s="11"/>
      <c r="CMI24" s="11"/>
      <c r="CMJ24" s="11"/>
      <c r="CMK24" s="11"/>
      <c r="CML24" s="11"/>
      <c r="CMM24" s="11"/>
      <c r="CMN24" s="11"/>
      <c r="CMO24" s="11"/>
      <c r="CMP24" s="11"/>
      <c r="CMQ24" s="11"/>
      <c r="CMR24" s="11"/>
      <c r="CMS24" s="11"/>
      <c r="CMT24" s="11"/>
      <c r="CMU24" s="11"/>
      <c r="CMV24" s="11"/>
      <c r="CMW24" s="11"/>
      <c r="CMX24" s="11"/>
      <c r="CMY24" s="11"/>
      <c r="CMZ24" s="11"/>
      <c r="CNA24" s="11"/>
      <c r="CNB24" s="11"/>
      <c r="CNC24" s="11"/>
      <c r="CND24" s="11"/>
      <c r="CNE24" s="11"/>
      <c r="CNF24" s="11"/>
      <c r="CNG24" s="11"/>
      <c r="CNH24" s="11"/>
      <c r="CNI24" s="11"/>
      <c r="CNJ24" s="11"/>
      <c r="CNK24" s="11"/>
      <c r="CNL24" s="11"/>
      <c r="CNM24" s="11"/>
      <c r="CNN24" s="11"/>
      <c r="CNO24" s="11"/>
      <c r="CNP24" s="11"/>
      <c r="CNQ24" s="11"/>
      <c r="CNR24" s="11"/>
      <c r="CNS24" s="11"/>
      <c r="CNT24" s="11"/>
      <c r="CNU24" s="11"/>
      <c r="CNV24" s="11"/>
      <c r="CNW24" s="11"/>
      <c r="CNX24" s="11"/>
      <c r="CNY24" s="11"/>
      <c r="CNZ24" s="11"/>
      <c r="COA24" s="11"/>
      <c r="COB24" s="11"/>
      <c r="COC24" s="11"/>
      <c r="COD24" s="11"/>
      <c r="COE24" s="11"/>
      <c r="COF24" s="11"/>
      <c r="COG24" s="11"/>
      <c r="COH24" s="11"/>
      <c r="COI24" s="11"/>
      <c r="COJ24" s="11"/>
      <c r="COK24" s="11"/>
      <c r="COL24" s="11"/>
      <c r="COM24" s="11"/>
      <c r="CON24" s="11"/>
      <c r="COO24" s="11"/>
      <c r="COP24" s="11"/>
      <c r="COQ24" s="11"/>
      <c r="COR24" s="11"/>
      <c r="COS24" s="11"/>
      <c r="COT24" s="11"/>
      <c r="COU24" s="11"/>
      <c r="COV24" s="11"/>
      <c r="COW24" s="11"/>
      <c r="COX24" s="11"/>
      <c r="COY24" s="11"/>
      <c r="COZ24" s="11"/>
      <c r="CPA24" s="11"/>
      <c r="CPB24" s="11"/>
      <c r="CPC24" s="11"/>
      <c r="CPD24" s="11"/>
      <c r="CPE24" s="11"/>
      <c r="CPF24" s="11"/>
      <c r="CPG24" s="11"/>
      <c r="CPH24" s="11"/>
      <c r="CPI24" s="11"/>
      <c r="CPJ24" s="11"/>
      <c r="CPK24" s="11"/>
      <c r="CPL24" s="11"/>
      <c r="CPM24" s="11"/>
      <c r="CPN24" s="11"/>
      <c r="CPO24" s="11"/>
      <c r="CPP24" s="11"/>
      <c r="CPQ24" s="11"/>
      <c r="CPR24" s="11"/>
      <c r="CPS24" s="11"/>
      <c r="CPT24" s="11"/>
      <c r="CPU24" s="11"/>
      <c r="CPV24" s="11"/>
      <c r="CPW24" s="11"/>
      <c r="CPX24" s="11"/>
      <c r="CPY24" s="11"/>
      <c r="CPZ24" s="11"/>
      <c r="CQA24" s="11"/>
      <c r="CQB24" s="11"/>
      <c r="CQC24" s="11"/>
      <c r="CQD24" s="11"/>
      <c r="CQE24" s="11"/>
      <c r="CQF24" s="11"/>
      <c r="CQG24" s="11"/>
      <c r="CQH24" s="11"/>
      <c r="CQI24" s="11"/>
      <c r="CQJ24" s="11"/>
      <c r="CQK24" s="11"/>
      <c r="CQL24" s="11"/>
      <c r="CQM24" s="11"/>
      <c r="CQN24" s="11"/>
      <c r="CQO24" s="11"/>
      <c r="CQP24" s="11"/>
      <c r="CQQ24" s="11"/>
      <c r="CQR24" s="11"/>
      <c r="CQS24" s="11"/>
      <c r="CQT24" s="11"/>
      <c r="CQU24" s="11"/>
      <c r="CQV24" s="11"/>
      <c r="CQW24" s="11"/>
      <c r="CQX24" s="11"/>
      <c r="CQY24" s="11"/>
      <c r="CQZ24" s="11"/>
      <c r="CRA24" s="11"/>
      <c r="CRB24" s="11"/>
      <c r="CRC24" s="11"/>
      <c r="CRD24" s="11"/>
      <c r="CRE24" s="11"/>
      <c r="CRF24" s="11"/>
      <c r="CRG24" s="11"/>
      <c r="CRH24" s="11"/>
      <c r="CRI24" s="11"/>
      <c r="CRJ24" s="11"/>
      <c r="CRK24" s="11"/>
      <c r="CRL24" s="11"/>
      <c r="CRM24" s="11"/>
      <c r="CRN24" s="11"/>
      <c r="CRO24" s="11"/>
      <c r="CRP24" s="11"/>
      <c r="CRQ24" s="11"/>
      <c r="CRR24" s="11"/>
      <c r="CRS24" s="11"/>
      <c r="CRT24" s="11"/>
      <c r="CRU24" s="11"/>
      <c r="CRV24" s="11"/>
      <c r="CRW24" s="11"/>
      <c r="CRX24" s="11"/>
      <c r="CRY24" s="11"/>
      <c r="CRZ24" s="11"/>
      <c r="CSA24" s="11"/>
      <c r="CSB24" s="11"/>
      <c r="CSC24" s="11"/>
      <c r="CSD24" s="11"/>
      <c r="CSE24" s="11"/>
      <c r="CSF24" s="11"/>
      <c r="CSG24" s="11"/>
      <c r="CSH24" s="11"/>
      <c r="CSI24" s="11"/>
      <c r="CSJ24" s="11"/>
      <c r="CSK24" s="11"/>
      <c r="CSL24" s="11"/>
      <c r="CSM24" s="11"/>
      <c r="CSN24" s="11"/>
      <c r="CSO24" s="11"/>
      <c r="CSP24" s="11"/>
      <c r="CSQ24" s="11"/>
      <c r="CSR24" s="11"/>
      <c r="CSS24" s="11"/>
      <c r="CST24" s="11"/>
      <c r="CSU24" s="11"/>
      <c r="CSV24" s="11"/>
      <c r="CSW24" s="11"/>
      <c r="CSX24" s="11"/>
      <c r="CSY24" s="11"/>
      <c r="CSZ24" s="11"/>
      <c r="CTA24" s="11"/>
      <c r="CTB24" s="11"/>
      <c r="CTC24" s="11"/>
      <c r="CTD24" s="11"/>
      <c r="CTE24" s="11"/>
      <c r="CTF24" s="11"/>
      <c r="CTG24" s="11"/>
      <c r="CTH24" s="11"/>
      <c r="CTI24" s="11"/>
      <c r="CTJ24" s="11"/>
      <c r="CTK24" s="11"/>
      <c r="CTL24" s="11"/>
      <c r="CTM24" s="11"/>
      <c r="CTN24" s="11"/>
      <c r="CTO24" s="11"/>
      <c r="CTP24" s="11"/>
      <c r="CTQ24" s="11"/>
      <c r="CTR24" s="11"/>
      <c r="CTS24" s="11"/>
      <c r="CTT24" s="11"/>
      <c r="CTU24" s="11"/>
      <c r="CTV24" s="11"/>
      <c r="CTW24" s="11"/>
      <c r="CTX24" s="11"/>
      <c r="CTY24" s="11"/>
      <c r="CTZ24" s="11"/>
      <c r="CUA24" s="11"/>
      <c r="CUB24" s="11"/>
      <c r="CUC24" s="11"/>
      <c r="CUD24" s="11"/>
      <c r="CUE24" s="11"/>
      <c r="CUF24" s="11"/>
      <c r="CUG24" s="11"/>
      <c r="CUH24" s="11"/>
      <c r="CUI24" s="11"/>
      <c r="CUJ24" s="11"/>
      <c r="CUK24" s="11"/>
      <c r="CUL24" s="11"/>
      <c r="CUM24" s="11"/>
      <c r="CUN24" s="11"/>
      <c r="CUO24" s="11"/>
      <c r="CUP24" s="11"/>
      <c r="CUQ24" s="11"/>
      <c r="CUR24" s="11"/>
      <c r="CUS24" s="11"/>
      <c r="CUT24" s="11"/>
      <c r="CUU24" s="11"/>
      <c r="CUV24" s="11"/>
      <c r="CUW24" s="11"/>
      <c r="CUX24" s="11"/>
      <c r="CUY24" s="11"/>
      <c r="CUZ24" s="11"/>
      <c r="CVA24" s="11"/>
      <c r="CVB24" s="11"/>
      <c r="CVC24" s="11"/>
      <c r="CVD24" s="11"/>
      <c r="CVE24" s="11"/>
      <c r="CVF24" s="11"/>
      <c r="CVG24" s="11"/>
      <c r="CVH24" s="11"/>
      <c r="CVI24" s="11"/>
      <c r="CVJ24" s="11"/>
      <c r="CVK24" s="11"/>
      <c r="CVL24" s="11"/>
      <c r="CVM24" s="11"/>
      <c r="CVN24" s="11"/>
      <c r="CVO24" s="11"/>
      <c r="CVP24" s="11"/>
      <c r="CVQ24" s="11"/>
      <c r="CVR24" s="11"/>
      <c r="CVS24" s="11"/>
      <c r="CVT24" s="11"/>
      <c r="CVU24" s="11"/>
      <c r="CVV24" s="11"/>
      <c r="CVW24" s="11"/>
      <c r="CVX24" s="11"/>
      <c r="CVY24" s="11"/>
      <c r="CVZ24" s="11"/>
      <c r="CWA24" s="11"/>
      <c r="CWB24" s="11"/>
      <c r="CWC24" s="11"/>
      <c r="CWD24" s="11"/>
      <c r="CWE24" s="11"/>
      <c r="CWF24" s="11"/>
      <c r="CWG24" s="11"/>
      <c r="CWH24" s="11"/>
      <c r="CWI24" s="11"/>
      <c r="CWJ24" s="11"/>
      <c r="CWK24" s="11"/>
      <c r="CWL24" s="11"/>
      <c r="CWM24" s="11"/>
      <c r="CWN24" s="11"/>
      <c r="CWO24" s="11"/>
      <c r="CWP24" s="11"/>
      <c r="CWQ24" s="11"/>
      <c r="CWR24" s="11"/>
      <c r="CWS24" s="11"/>
      <c r="CWT24" s="11"/>
      <c r="CWU24" s="11"/>
      <c r="CWV24" s="11"/>
      <c r="CWW24" s="11"/>
      <c r="CWX24" s="11"/>
      <c r="CWY24" s="11"/>
      <c r="CWZ24" s="11"/>
      <c r="CXA24" s="11"/>
      <c r="CXB24" s="11"/>
      <c r="CXC24" s="11"/>
      <c r="CXD24" s="11"/>
      <c r="CXE24" s="11"/>
      <c r="CXF24" s="11"/>
      <c r="CXG24" s="11"/>
      <c r="CXH24" s="11"/>
      <c r="CXI24" s="11"/>
      <c r="CXJ24" s="11"/>
      <c r="CXK24" s="11"/>
      <c r="CXL24" s="11"/>
      <c r="CXM24" s="11"/>
      <c r="CXN24" s="11"/>
      <c r="CXO24" s="11"/>
      <c r="CXP24" s="11"/>
      <c r="CXQ24" s="11"/>
      <c r="CXR24" s="11"/>
      <c r="CXS24" s="11"/>
      <c r="CXT24" s="11"/>
      <c r="CXU24" s="11"/>
      <c r="CXV24" s="11"/>
      <c r="CXW24" s="11"/>
      <c r="CXX24" s="11"/>
      <c r="CXY24" s="11"/>
      <c r="CXZ24" s="11"/>
      <c r="CYA24" s="11"/>
      <c r="CYB24" s="11"/>
      <c r="CYC24" s="11"/>
      <c r="CYD24" s="11"/>
      <c r="CYE24" s="11"/>
      <c r="CYF24" s="11"/>
      <c r="CYG24" s="11"/>
      <c r="CYH24" s="11"/>
      <c r="CYI24" s="11"/>
      <c r="CYJ24" s="11"/>
      <c r="CYK24" s="11"/>
      <c r="CYL24" s="11"/>
      <c r="CYM24" s="11"/>
      <c r="CYN24" s="11"/>
      <c r="CYO24" s="11"/>
      <c r="CYP24" s="11"/>
      <c r="CYQ24" s="11"/>
      <c r="CYR24" s="11"/>
      <c r="CYS24" s="11"/>
      <c r="CYT24" s="11"/>
      <c r="CYU24" s="11"/>
      <c r="CYV24" s="11"/>
      <c r="CYW24" s="11"/>
      <c r="CYX24" s="11"/>
      <c r="CYY24" s="11"/>
      <c r="CYZ24" s="11"/>
      <c r="CZA24" s="11"/>
      <c r="CZB24" s="11"/>
      <c r="CZC24" s="11"/>
      <c r="CZD24" s="11"/>
      <c r="CZE24" s="11"/>
      <c r="CZF24" s="11"/>
      <c r="CZG24" s="11"/>
      <c r="CZH24" s="11"/>
      <c r="CZI24" s="11"/>
      <c r="CZJ24" s="11"/>
      <c r="CZK24" s="11"/>
      <c r="CZL24" s="11"/>
      <c r="CZM24" s="11"/>
      <c r="CZN24" s="11"/>
      <c r="CZO24" s="11"/>
      <c r="CZP24" s="11"/>
      <c r="CZQ24" s="11"/>
      <c r="CZR24" s="11"/>
      <c r="CZS24" s="11"/>
      <c r="CZT24" s="11"/>
      <c r="CZU24" s="11"/>
      <c r="CZV24" s="11"/>
      <c r="CZW24" s="11"/>
      <c r="CZX24" s="11"/>
      <c r="CZY24" s="11"/>
      <c r="CZZ24" s="11"/>
      <c r="DAA24" s="11"/>
      <c r="DAB24" s="11"/>
      <c r="DAC24" s="11"/>
      <c r="DAD24" s="11"/>
      <c r="DAE24" s="11"/>
      <c r="DAF24" s="11"/>
      <c r="DAG24" s="11"/>
      <c r="DAH24" s="11"/>
      <c r="DAI24" s="11"/>
      <c r="DAJ24" s="11"/>
      <c r="DAK24" s="11"/>
      <c r="DAL24" s="11"/>
      <c r="DAM24" s="11"/>
      <c r="DAN24" s="11"/>
      <c r="DAO24" s="11"/>
      <c r="DAP24" s="11"/>
      <c r="DAQ24" s="11"/>
      <c r="DAR24" s="11"/>
      <c r="DAS24" s="11"/>
      <c r="DAT24" s="11"/>
      <c r="DAU24" s="11"/>
      <c r="DAV24" s="11"/>
      <c r="DAW24" s="11"/>
      <c r="DAX24" s="11"/>
      <c r="DAY24" s="11"/>
      <c r="DAZ24" s="11"/>
      <c r="DBA24" s="11"/>
      <c r="DBB24" s="11"/>
      <c r="DBC24" s="11"/>
      <c r="DBD24" s="11"/>
      <c r="DBE24" s="11"/>
      <c r="DBF24" s="11"/>
      <c r="DBG24" s="11"/>
      <c r="DBH24" s="11"/>
      <c r="DBI24" s="11"/>
      <c r="DBJ24" s="11"/>
      <c r="DBK24" s="11"/>
      <c r="DBL24" s="11"/>
      <c r="DBM24" s="11"/>
      <c r="DBN24" s="11"/>
      <c r="DBO24" s="11"/>
      <c r="DBP24" s="11"/>
      <c r="DBQ24" s="11"/>
      <c r="DBR24" s="11"/>
      <c r="DBS24" s="11"/>
      <c r="DBT24" s="11"/>
      <c r="DBU24" s="11"/>
      <c r="DBV24" s="11"/>
      <c r="DBW24" s="11"/>
      <c r="DBX24" s="11"/>
      <c r="DBY24" s="11"/>
      <c r="DBZ24" s="11"/>
      <c r="DCA24" s="11"/>
      <c r="DCB24" s="11"/>
      <c r="DCC24" s="11"/>
      <c r="DCD24" s="11"/>
      <c r="DCE24" s="11"/>
      <c r="DCF24" s="11"/>
      <c r="DCG24" s="11"/>
      <c r="DCH24" s="11"/>
      <c r="DCI24" s="11"/>
      <c r="DCJ24" s="11"/>
      <c r="DCK24" s="11"/>
      <c r="DCL24" s="11"/>
      <c r="DCM24" s="11"/>
      <c r="DCN24" s="11"/>
      <c r="DCO24" s="11"/>
      <c r="DCP24" s="11"/>
      <c r="DCQ24" s="11"/>
      <c r="DCR24" s="11"/>
      <c r="DCS24" s="11"/>
      <c r="DCT24" s="11"/>
      <c r="DCU24" s="11"/>
      <c r="DCV24" s="11"/>
      <c r="DCW24" s="11"/>
      <c r="DCX24" s="11"/>
      <c r="DCY24" s="11"/>
      <c r="DCZ24" s="11"/>
      <c r="DDA24" s="11"/>
      <c r="DDB24" s="11"/>
      <c r="DDC24" s="11"/>
      <c r="DDD24" s="11"/>
      <c r="DDE24" s="11"/>
      <c r="DDF24" s="11"/>
      <c r="DDG24" s="11"/>
      <c r="DDH24" s="11"/>
      <c r="DDI24" s="11"/>
      <c r="DDJ24" s="11"/>
      <c r="DDK24" s="11"/>
      <c r="DDL24" s="11"/>
      <c r="DDM24" s="11"/>
      <c r="DDN24" s="11"/>
      <c r="DDO24" s="11"/>
      <c r="DDP24" s="11"/>
      <c r="DDQ24" s="11"/>
      <c r="DDR24" s="11"/>
      <c r="DDS24" s="11"/>
      <c r="DDT24" s="11"/>
      <c r="DDU24" s="11"/>
      <c r="DDV24" s="11"/>
      <c r="DDW24" s="11"/>
      <c r="DDX24" s="11"/>
      <c r="DDY24" s="11"/>
      <c r="DDZ24" s="11"/>
      <c r="DEA24" s="11"/>
      <c r="DEB24" s="11"/>
      <c r="DEC24" s="11"/>
      <c r="DED24" s="11"/>
      <c r="DEE24" s="11"/>
      <c r="DEF24" s="11"/>
      <c r="DEG24" s="11"/>
      <c r="DEH24" s="11"/>
      <c r="DEI24" s="11"/>
      <c r="DEJ24" s="11"/>
      <c r="DEK24" s="11"/>
      <c r="DEL24" s="11"/>
      <c r="DEM24" s="11"/>
      <c r="DEN24" s="11"/>
      <c r="DEO24" s="11"/>
      <c r="DEP24" s="11"/>
      <c r="DEQ24" s="11"/>
      <c r="DER24" s="11"/>
      <c r="DES24" s="11"/>
      <c r="DET24" s="11"/>
      <c r="DEU24" s="11"/>
      <c r="DEV24" s="11"/>
      <c r="DEW24" s="11"/>
      <c r="DEX24" s="11"/>
      <c r="DEY24" s="11"/>
      <c r="DEZ24" s="11"/>
      <c r="DFA24" s="11"/>
      <c r="DFB24" s="11"/>
      <c r="DFC24" s="11"/>
      <c r="DFD24" s="11"/>
      <c r="DFE24" s="11"/>
      <c r="DFF24" s="11"/>
      <c r="DFG24" s="11"/>
      <c r="DFH24" s="11"/>
      <c r="DFI24" s="11"/>
      <c r="DFJ24" s="11"/>
      <c r="DFK24" s="11"/>
      <c r="DFL24" s="11"/>
      <c r="DFM24" s="11"/>
      <c r="DFN24" s="11"/>
      <c r="DFO24" s="11"/>
      <c r="DFP24" s="11"/>
      <c r="DFQ24" s="11"/>
      <c r="DFR24" s="11"/>
      <c r="DFS24" s="11"/>
      <c r="DFT24" s="11"/>
      <c r="DFU24" s="11"/>
      <c r="DFV24" s="11"/>
      <c r="DFW24" s="11"/>
      <c r="DFX24" s="11"/>
      <c r="DFY24" s="11"/>
      <c r="DFZ24" s="11"/>
      <c r="DGA24" s="11"/>
      <c r="DGB24" s="11"/>
      <c r="DGC24" s="11"/>
      <c r="DGD24" s="11"/>
      <c r="DGE24" s="11"/>
      <c r="DGF24" s="11"/>
      <c r="DGG24" s="11"/>
      <c r="DGH24" s="11"/>
      <c r="DGI24" s="11"/>
      <c r="DGJ24" s="11"/>
      <c r="DGK24" s="11"/>
      <c r="DGL24" s="11"/>
      <c r="DGM24" s="11"/>
      <c r="DGN24" s="11"/>
      <c r="DGO24" s="11"/>
      <c r="DGP24" s="11"/>
      <c r="DGQ24" s="11"/>
      <c r="DGR24" s="11"/>
      <c r="DGS24" s="11"/>
      <c r="DGT24" s="11"/>
      <c r="DGU24" s="11"/>
      <c r="DGV24" s="11"/>
      <c r="DGW24" s="11"/>
      <c r="DGX24" s="11"/>
      <c r="DGY24" s="11"/>
      <c r="DGZ24" s="11"/>
      <c r="DHA24" s="11"/>
      <c r="DHB24" s="11"/>
      <c r="DHC24" s="11"/>
      <c r="DHD24" s="11"/>
      <c r="DHE24" s="11"/>
      <c r="DHF24" s="11"/>
      <c r="DHG24" s="11"/>
      <c r="DHH24" s="11"/>
      <c r="DHI24" s="11"/>
      <c r="DHJ24" s="11"/>
      <c r="DHK24" s="11"/>
      <c r="DHL24" s="11"/>
      <c r="DHM24" s="11"/>
      <c r="DHN24" s="11"/>
      <c r="DHO24" s="11"/>
      <c r="DHP24" s="11"/>
      <c r="DHQ24" s="11"/>
      <c r="DHR24" s="11"/>
      <c r="DHS24" s="11"/>
      <c r="DHT24" s="11"/>
      <c r="DHU24" s="11"/>
      <c r="DHV24" s="11"/>
      <c r="DHW24" s="11"/>
      <c r="DHX24" s="11"/>
      <c r="DHY24" s="11"/>
      <c r="DHZ24" s="11"/>
      <c r="DIA24" s="11"/>
      <c r="DIB24" s="11"/>
      <c r="DIC24" s="11"/>
      <c r="DID24" s="11"/>
      <c r="DIE24" s="11"/>
      <c r="DIF24" s="11"/>
      <c r="DIG24" s="11"/>
      <c r="DIH24" s="11"/>
      <c r="DII24" s="11"/>
      <c r="DIJ24" s="11"/>
      <c r="DIK24" s="11"/>
      <c r="DIL24" s="11"/>
      <c r="DIM24" s="11"/>
      <c r="DIN24" s="11"/>
      <c r="DIO24" s="11"/>
      <c r="DIP24" s="11"/>
      <c r="DIQ24" s="11"/>
      <c r="DIR24" s="11"/>
      <c r="DIS24" s="11"/>
      <c r="DIT24" s="11"/>
      <c r="DIU24" s="11"/>
      <c r="DIV24" s="11"/>
      <c r="DIW24" s="11"/>
      <c r="DIX24" s="11"/>
      <c r="DIY24" s="11"/>
      <c r="DIZ24" s="11"/>
      <c r="DJA24" s="11"/>
      <c r="DJB24" s="11"/>
      <c r="DJC24" s="11"/>
      <c r="DJD24" s="11"/>
      <c r="DJE24" s="11"/>
      <c r="DJF24" s="11"/>
      <c r="DJG24" s="11"/>
      <c r="DJH24" s="11"/>
      <c r="DJI24" s="11"/>
      <c r="DJJ24" s="11"/>
      <c r="DJK24" s="11"/>
      <c r="DJL24" s="11"/>
      <c r="DJM24" s="11"/>
      <c r="DJN24" s="11"/>
      <c r="DJO24" s="11"/>
      <c r="DJP24" s="11"/>
      <c r="DJQ24" s="11"/>
      <c r="DJR24" s="11"/>
      <c r="DJS24" s="11"/>
      <c r="DJT24" s="11"/>
      <c r="DJU24" s="11"/>
      <c r="DJV24" s="11"/>
      <c r="DJW24" s="11"/>
      <c r="DJX24" s="11"/>
      <c r="DJY24" s="11"/>
      <c r="DJZ24" s="11"/>
      <c r="DKA24" s="11"/>
      <c r="DKB24" s="11"/>
      <c r="DKC24" s="11"/>
      <c r="DKD24" s="11"/>
      <c r="DKE24" s="11"/>
      <c r="DKF24" s="11"/>
      <c r="DKG24" s="11"/>
      <c r="DKH24" s="11"/>
      <c r="DKI24" s="11"/>
      <c r="DKJ24" s="11"/>
      <c r="DKK24" s="11"/>
      <c r="DKL24" s="11"/>
      <c r="DKM24" s="11"/>
      <c r="DKN24" s="11"/>
      <c r="DKO24" s="11"/>
      <c r="DKP24" s="11"/>
      <c r="DKQ24" s="11"/>
      <c r="DKR24" s="11"/>
      <c r="DKS24" s="11"/>
      <c r="DKT24" s="11"/>
      <c r="DKU24" s="11"/>
      <c r="DKV24" s="11"/>
      <c r="DKW24" s="11"/>
      <c r="DKX24" s="11"/>
      <c r="DKY24" s="11"/>
      <c r="DKZ24" s="11"/>
      <c r="DLA24" s="11"/>
      <c r="DLB24" s="11"/>
      <c r="DLC24" s="11"/>
      <c r="DLD24" s="11"/>
      <c r="DLE24" s="11"/>
      <c r="DLF24" s="11"/>
      <c r="DLG24" s="11"/>
      <c r="DLH24" s="11"/>
      <c r="DLI24" s="11"/>
      <c r="DLJ24" s="11"/>
      <c r="DLK24" s="11"/>
      <c r="DLL24" s="11"/>
      <c r="DLM24" s="11"/>
      <c r="DLN24" s="11"/>
      <c r="DLO24" s="11"/>
      <c r="DLP24" s="11"/>
      <c r="DLQ24" s="11"/>
      <c r="DLR24" s="11"/>
      <c r="DLS24" s="11"/>
      <c r="DLT24" s="11"/>
      <c r="DLU24" s="11"/>
      <c r="DLV24" s="11"/>
      <c r="DLW24" s="11"/>
      <c r="DLX24" s="11"/>
      <c r="DLY24" s="11"/>
      <c r="DLZ24" s="11"/>
      <c r="DMA24" s="11"/>
      <c r="DMB24" s="11"/>
      <c r="DMC24" s="11"/>
      <c r="DMD24" s="11"/>
      <c r="DME24" s="11"/>
      <c r="DMF24" s="11"/>
      <c r="DMG24" s="11"/>
      <c r="DMH24" s="11"/>
      <c r="DMI24" s="11"/>
      <c r="DMJ24" s="11"/>
      <c r="DMK24" s="11"/>
      <c r="DML24" s="11"/>
      <c r="DMM24" s="11"/>
      <c r="DMN24" s="11"/>
      <c r="DMO24" s="11"/>
      <c r="DMP24" s="11"/>
      <c r="DMQ24" s="11"/>
      <c r="DMR24" s="11"/>
      <c r="DMS24" s="11"/>
      <c r="DMT24" s="11"/>
      <c r="DMU24" s="11"/>
      <c r="DMV24" s="11"/>
      <c r="DMW24" s="11"/>
      <c r="DMX24" s="11"/>
      <c r="DMY24" s="11"/>
      <c r="DMZ24" s="11"/>
      <c r="DNA24" s="11"/>
      <c r="DNB24" s="11"/>
      <c r="DNC24" s="11"/>
      <c r="DND24" s="11"/>
      <c r="DNE24" s="11"/>
      <c r="DNF24" s="11"/>
      <c r="DNG24" s="11"/>
      <c r="DNH24" s="11"/>
      <c r="DNI24" s="11"/>
      <c r="DNJ24" s="11"/>
      <c r="DNK24" s="11"/>
      <c r="DNL24" s="11"/>
      <c r="DNM24" s="11"/>
      <c r="DNN24" s="11"/>
      <c r="DNO24" s="11"/>
      <c r="DNP24" s="11"/>
      <c r="DNQ24" s="11"/>
      <c r="DNR24" s="11"/>
      <c r="DNS24" s="11"/>
      <c r="DNT24" s="11"/>
      <c r="DNU24" s="11"/>
      <c r="DNV24" s="11"/>
      <c r="DNW24" s="11"/>
      <c r="DNX24" s="11"/>
      <c r="DNY24" s="11"/>
      <c r="DNZ24" s="11"/>
      <c r="DOA24" s="11"/>
      <c r="DOB24" s="11"/>
      <c r="DOC24" s="11"/>
      <c r="DOD24" s="11"/>
      <c r="DOE24" s="11"/>
      <c r="DOF24" s="11"/>
      <c r="DOG24" s="11"/>
      <c r="DOH24" s="11"/>
      <c r="DOI24" s="11"/>
      <c r="DOJ24" s="11"/>
      <c r="DOK24" s="11"/>
      <c r="DOL24" s="11"/>
      <c r="DOM24" s="11"/>
      <c r="DON24" s="11"/>
      <c r="DOO24" s="11"/>
      <c r="DOP24" s="11"/>
      <c r="DOQ24" s="11"/>
      <c r="DOR24" s="11"/>
      <c r="DOS24" s="11"/>
      <c r="DOT24" s="11"/>
      <c r="DOU24" s="11"/>
      <c r="DOV24" s="11"/>
      <c r="DOW24" s="11"/>
      <c r="DOX24" s="11"/>
      <c r="DOY24" s="11"/>
      <c r="DOZ24" s="11"/>
      <c r="DPA24" s="11"/>
      <c r="DPB24" s="11"/>
      <c r="DPC24" s="11"/>
      <c r="DPD24" s="11"/>
      <c r="DPE24" s="11"/>
      <c r="DPF24" s="11"/>
      <c r="DPG24" s="11"/>
      <c r="DPH24" s="11"/>
      <c r="DPI24" s="11"/>
      <c r="DPJ24" s="11"/>
      <c r="DPK24" s="11"/>
      <c r="DPL24" s="11"/>
      <c r="DPM24" s="11"/>
      <c r="DPN24" s="11"/>
      <c r="DPO24" s="11"/>
      <c r="DPP24" s="11"/>
      <c r="DPQ24" s="11"/>
      <c r="DPR24" s="11"/>
      <c r="DPS24" s="11"/>
      <c r="DPT24" s="11"/>
      <c r="DPU24" s="11"/>
      <c r="DPV24" s="11"/>
      <c r="DPW24" s="11"/>
      <c r="DPX24" s="11"/>
      <c r="DPY24" s="11"/>
      <c r="DPZ24" s="11"/>
      <c r="DQA24" s="11"/>
      <c r="DQB24" s="11"/>
      <c r="DQC24" s="11"/>
      <c r="DQD24" s="11"/>
      <c r="DQE24" s="11"/>
      <c r="DQF24" s="11"/>
      <c r="DQG24" s="11"/>
      <c r="DQH24" s="11"/>
      <c r="DQI24" s="11"/>
      <c r="DQJ24" s="11"/>
      <c r="DQK24" s="11"/>
      <c r="DQL24" s="11"/>
      <c r="DQM24" s="11"/>
      <c r="DQN24" s="11"/>
      <c r="DQO24" s="11"/>
      <c r="DQP24" s="11"/>
      <c r="DQQ24" s="11"/>
      <c r="DQR24" s="11"/>
      <c r="DQS24" s="11"/>
      <c r="DQT24" s="11"/>
      <c r="DQU24" s="11"/>
      <c r="DQV24" s="11"/>
      <c r="DQW24" s="11"/>
      <c r="DQX24" s="11"/>
      <c r="DQY24" s="11"/>
      <c r="DQZ24" s="11"/>
      <c r="DRA24" s="11"/>
      <c r="DRB24" s="11"/>
      <c r="DRC24" s="11"/>
      <c r="DRD24" s="11"/>
      <c r="DRE24" s="11"/>
      <c r="DRF24" s="11"/>
      <c r="DRG24" s="11"/>
      <c r="DRH24" s="11"/>
      <c r="DRI24" s="11"/>
      <c r="DRJ24" s="11"/>
      <c r="DRK24" s="11"/>
      <c r="DRL24" s="11"/>
      <c r="DRM24" s="11"/>
      <c r="DRN24" s="11"/>
      <c r="DRO24" s="11"/>
      <c r="DRP24" s="11"/>
      <c r="DRQ24" s="11"/>
      <c r="DRR24" s="11"/>
      <c r="DRS24" s="11"/>
      <c r="DRT24" s="11"/>
      <c r="DRU24" s="11"/>
      <c r="DRV24" s="11"/>
      <c r="DRW24" s="11"/>
      <c r="DRX24" s="11"/>
      <c r="DRY24" s="11"/>
      <c r="DRZ24" s="11"/>
      <c r="DSA24" s="11"/>
      <c r="DSB24" s="11"/>
      <c r="DSC24" s="11"/>
      <c r="DSD24" s="11"/>
      <c r="DSE24" s="11"/>
      <c r="DSF24" s="11"/>
      <c r="DSG24" s="11"/>
      <c r="DSH24" s="11"/>
      <c r="DSI24" s="11"/>
      <c r="DSJ24" s="11"/>
      <c r="DSK24" s="11"/>
      <c r="DSL24" s="11"/>
      <c r="DSM24" s="11"/>
      <c r="DSN24" s="11"/>
      <c r="DSO24" s="11"/>
      <c r="DSP24" s="11"/>
      <c r="DSQ24" s="11"/>
      <c r="DSR24" s="11"/>
      <c r="DSS24" s="11"/>
      <c r="DST24" s="11"/>
      <c r="DSU24" s="11"/>
      <c r="DSV24" s="11"/>
      <c r="DSW24" s="11"/>
      <c r="DSX24" s="11"/>
      <c r="DSY24" s="11"/>
      <c r="DSZ24" s="11"/>
      <c r="DTA24" s="11"/>
      <c r="DTB24" s="11"/>
      <c r="DTC24" s="11"/>
      <c r="DTD24" s="11"/>
      <c r="DTE24" s="11"/>
      <c r="DTF24" s="11"/>
      <c r="DTG24" s="11"/>
      <c r="DTH24" s="11"/>
      <c r="DTI24" s="11"/>
      <c r="DTJ24" s="11"/>
      <c r="DTK24" s="11"/>
      <c r="DTL24" s="11"/>
      <c r="DTM24" s="11"/>
      <c r="DTN24" s="11"/>
      <c r="DTO24" s="11"/>
      <c r="DTP24" s="11"/>
      <c r="DTQ24" s="11"/>
      <c r="DTR24" s="11"/>
      <c r="DTS24" s="11"/>
      <c r="DTT24" s="11"/>
      <c r="DTU24" s="11"/>
      <c r="DTV24" s="11"/>
      <c r="DTW24" s="11"/>
      <c r="DTX24" s="11"/>
      <c r="DTY24" s="11"/>
      <c r="DTZ24" s="11"/>
      <c r="DUA24" s="11"/>
      <c r="DUB24" s="11"/>
      <c r="DUC24" s="11"/>
      <c r="DUD24" s="11"/>
      <c r="DUE24" s="11"/>
      <c r="DUF24" s="11"/>
      <c r="DUG24" s="11"/>
      <c r="DUH24" s="11"/>
      <c r="DUI24" s="11"/>
      <c r="DUJ24" s="11"/>
      <c r="DUK24" s="11"/>
      <c r="DUL24" s="11"/>
      <c r="DUM24" s="11"/>
      <c r="DUN24" s="11"/>
      <c r="DUO24" s="11"/>
      <c r="DUP24" s="11"/>
      <c r="DUQ24" s="11"/>
      <c r="DUR24" s="11"/>
      <c r="DUS24" s="11"/>
      <c r="DUT24" s="11"/>
      <c r="DUU24" s="11"/>
      <c r="DUV24" s="11"/>
      <c r="DUW24" s="11"/>
      <c r="DUX24" s="11"/>
      <c r="DUY24" s="11"/>
      <c r="DUZ24" s="11"/>
      <c r="DVA24" s="11"/>
      <c r="DVB24" s="11"/>
      <c r="DVC24" s="11"/>
      <c r="DVD24" s="11"/>
      <c r="DVE24" s="11"/>
      <c r="DVF24" s="11"/>
      <c r="DVG24" s="11"/>
      <c r="DVH24" s="11"/>
      <c r="DVI24" s="11"/>
      <c r="DVJ24" s="11"/>
      <c r="DVK24" s="11"/>
      <c r="DVL24" s="11"/>
      <c r="DVM24" s="11"/>
      <c r="DVN24" s="11"/>
      <c r="DVO24" s="11"/>
      <c r="DVP24" s="11"/>
      <c r="DVQ24" s="11"/>
      <c r="DVR24" s="11"/>
      <c r="DVS24" s="11"/>
      <c r="DVT24" s="11"/>
      <c r="DVU24" s="11"/>
      <c r="DVV24" s="11"/>
      <c r="DVW24" s="11"/>
      <c r="DVX24" s="11"/>
      <c r="DVY24" s="11"/>
      <c r="DVZ24" s="11"/>
      <c r="DWA24" s="11"/>
      <c r="DWB24" s="11"/>
      <c r="DWC24" s="11"/>
      <c r="DWD24" s="11"/>
      <c r="DWE24" s="11"/>
      <c r="DWF24" s="11"/>
      <c r="DWG24" s="11"/>
      <c r="DWH24" s="11"/>
      <c r="DWI24" s="11"/>
      <c r="DWJ24" s="11"/>
      <c r="DWK24" s="11"/>
      <c r="DWL24" s="11"/>
      <c r="DWM24" s="11"/>
      <c r="DWN24" s="11"/>
      <c r="DWO24" s="11"/>
      <c r="DWP24" s="11"/>
      <c r="DWQ24" s="11"/>
      <c r="DWR24" s="11"/>
      <c r="DWS24" s="11"/>
      <c r="DWT24" s="11"/>
      <c r="DWU24" s="11"/>
      <c r="DWV24" s="11"/>
      <c r="DWW24" s="11"/>
      <c r="DWX24" s="11"/>
      <c r="DWY24" s="11"/>
      <c r="DWZ24" s="11"/>
      <c r="DXA24" s="11"/>
      <c r="DXB24" s="11"/>
      <c r="DXC24" s="11"/>
      <c r="DXD24" s="11"/>
      <c r="DXE24" s="11"/>
      <c r="DXF24" s="11"/>
      <c r="DXG24" s="11"/>
      <c r="DXH24" s="11"/>
      <c r="DXI24" s="11"/>
      <c r="DXJ24" s="11"/>
      <c r="DXK24" s="11"/>
      <c r="DXL24" s="11"/>
      <c r="DXM24" s="11"/>
      <c r="DXN24" s="11"/>
      <c r="DXO24" s="11"/>
      <c r="DXP24" s="11"/>
      <c r="DXQ24" s="11"/>
      <c r="DXR24" s="11"/>
      <c r="DXS24" s="11"/>
      <c r="DXT24" s="11"/>
      <c r="DXU24" s="11"/>
      <c r="DXV24" s="11"/>
      <c r="DXW24" s="11"/>
      <c r="DXX24" s="11"/>
      <c r="DXY24" s="11"/>
      <c r="DXZ24" s="11"/>
      <c r="DYA24" s="11"/>
      <c r="DYB24" s="11"/>
      <c r="DYC24" s="11"/>
      <c r="DYD24" s="11"/>
      <c r="DYE24" s="11"/>
      <c r="DYF24" s="11"/>
      <c r="DYG24" s="11"/>
      <c r="DYH24" s="11"/>
      <c r="DYI24" s="11"/>
      <c r="DYJ24" s="11"/>
      <c r="DYK24" s="11"/>
      <c r="DYL24" s="11"/>
      <c r="DYM24" s="11"/>
      <c r="DYN24" s="11"/>
      <c r="DYO24" s="11"/>
      <c r="DYP24" s="11"/>
      <c r="DYQ24" s="11"/>
      <c r="DYR24" s="11"/>
      <c r="DYS24" s="11"/>
      <c r="DYT24" s="11"/>
      <c r="DYU24" s="11"/>
      <c r="DYV24" s="11"/>
      <c r="DYW24" s="11"/>
      <c r="DYX24" s="11"/>
      <c r="DYY24" s="11"/>
      <c r="DYZ24" s="11"/>
      <c r="DZA24" s="11"/>
      <c r="DZB24" s="11"/>
      <c r="DZC24" s="11"/>
      <c r="DZD24" s="11"/>
      <c r="DZE24" s="11"/>
      <c r="DZF24" s="11"/>
      <c r="DZG24" s="11"/>
      <c r="DZH24" s="11"/>
      <c r="DZI24" s="11"/>
      <c r="DZJ24" s="11"/>
      <c r="DZK24" s="11"/>
      <c r="DZL24" s="11"/>
      <c r="DZM24" s="11"/>
      <c r="DZN24" s="11"/>
      <c r="DZO24" s="11"/>
      <c r="DZP24" s="11"/>
      <c r="DZQ24" s="11"/>
      <c r="DZR24" s="11"/>
      <c r="DZS24" s="11"/>
      <c r="DZT24" s="11"/>
      <c r="DZU24" s="11"/>
      <c r="DZV24" s="11"/>
      <c r="DZW24" s="11"/>
      <c r="DZX24" s="11"/>
      <c r="DZY24" s="11"/>
      <c r="DZZ24" s="11"/>
      <c r="EAA24" s="11"/>
      <c r="EAB24" s="11"/>
      <c r="EAC24" s="11"/>
      <c r="EAD24" s="11"/>
      <c r="EAE24" s="11"/>
      <c r="EAF24" s="11"/>
      <c r="EAG24" s="11"/>
      <c r="EAH24" s="11"/>
      <c r="EAI24" s="11"/>
      <c r="EAJ24" s="11"/>
      <c r="EAK24" s="11"/>
      <c r="EAL24" s="11"/>
      <c r="EAM24" s="11"/>
      <c r="EAN24" s="11"/>
      <c r="EAO24" s="11"/>
      <c r="EAP24" s="11"/>
      <c r="EAQ24" s="11"/>
      <c r="EAR24" s="11"/>
      <c r="EAS24" s="11"/>
      <c r="EAT24" s="11"/>
      <c r="EAU24" s="11"/>
      <c r="EAV24" s="11"/>
      <c r="EAW24" s="11"/>
      <c r="EAX24" s="11"/>
      <c r="EAY24" s="11"/>
      <c r="EAZ24" s="11"/>
      <c r="EBA24" s="11"/>
      <c r="EBB24" s="11"/>
      <c r="EBC24" s="11"/>
      <c r="EBD24" s="11"/>
      <c r="EBE24" s="11"/>
      <c r="EBF24" s="11"/>
      <c r="EBG24" s="11"/>
      <c r="EBH24" s="11"/>
      <c r="EBI24" s="11"/>
      <c r="EBJ24" s="11"/>
      <c r="EBK24" s="11"/>
      <c r="EBL24" s="11"/>
      <c r="EBM24" s="11"/>
      <c r="EBN24" s="11"/>
      <c r="EBO24" s="11"/>
      <c r="EBP24" s="11"/>
      <c r="EBQ24" s="11"/>
      <c r="EBR24" s="11"/>
      <c r="EBS24" s="11"/>
      <c r="EBT24" s="11"/>
      <c r="EBU24" s="11"/>
      <c r="EBV24" s="11"/>
      <c r="EBW24" s="11"/>
      <c r="EBX24" s="11"/>
      <c r="EBY24" s="11"/>
      <c r="EBZ24" s="11"/>
      <c r="ECA24" s="11"/>
      <c r="ECB24" s="11"/>
      <c r="ECC24" s="11"/>
      <c r="ECD24" s="11"/>
      <c r="ECE24" s="11"/>
      <c r="ECF24" s="11"/>
      <c r="ECG24" s="11"/>
      <c r="ECH24" s="11"/>
      <c r="ECI24" s="11"/>
      <c r="ECJ24" s="11"/>
      <c r="ECK24" s="11"/>
      <c r="ECL24" s="11"/>
      <c r="ECM24" s="11"/>
      <c r="ECN24" s="11"/>
      <c r="ECO24" s="11"/>
      <c r="ECP24" s="11"/>
      <c r="ECQ24" s="11"/>
      <c r="ECR24" s="11"/>
      <c r="ECS24" s="11"/>
      <c r="ECT24" s="11"/>
      <c r="ECU24" s="11"/>
      <c r="ECV24" s="11"/>
      <c r="ECW24" s="11"/>
      <c r="ECX24" s="11"/>
      <c r="ECY24" s="11"/>
      <c r="ECZ24" s="11"/>
      <c r="EDA24" s="11"/>
      <c r="EDB24" s="11"/>
      <c r="EDC24" s="11"/>
      <c r="EDD24" s="11"/>
      <c r="EDE24" s="11"/>
      <c r="EDF24" s="11"/>
      <c r="EDG24" s="11"/>
      <c r="EDH24" s="11"/>
      <c r="EDI24" s="11"/>
      <c r="EDJ24" s="11"/>
      <c r="EDK24" s="11"/>
      <c r="EDL24" s="11"/>
      <c r="EDM24" s="11"/>
      <c r="EDN24" s="11"/>
      <c r="EDO24" s="11"/>
      <c r="EDP24" s="11"/>
      <c r="EDQ24" s="11"/>
      <c r="EDR24" s="11"/>
      <c r="EDS24" s="11"/>
      <c r="EDT24" s="11"/>
      <c r="EDU24" s="11"/>
      <c r="EDV24" s="11"/>
      <c r="EDW24" s="11"/>
      <c r="EDX24" s="11"/>
      <c r="EDY24" s="11"/>
      <c r="EDZ24" s="11"/>
      <c r="EEA24" s="11"/>
      <c r="EEB24" s="11"/>
      <c r="EEC24" s="11"/>
      <c r="EED24" s="11"/>
      <c r="EEE24" s="11"/>
      <c r="EEF24" s="11"/>
      <c r="EEG24" s="11"/>
      <c r="EEH24" s="11"/>
      <c r="EEI24" s="11"/>
      <c r="EEJ24" s="11"/>
      <c r="EEK24" s="11"/>
      <c r="EEL24" s="11"/>
      <c r="EEM24" s="11"/>
      <c r="EEN24" s="11"/>
      <c r="EEO24" s="11"/>
      <c r="EEP24" s="11"/>
      <c r="EEQ24" s="11"/>
      <c r="EER24" s="11"/>
      <c r="EES24" s="11"/>
      <c r="EET24" s="11"/>
      <c r="EEU24" s="11"/>
      <c r="EEV24" s="11"/>
      <c r="EEW24" s="11"/>
      <c r="EEX24" s="11"/>
      <c r="EEY24" s="11"/>
      <c r="EEZ24" s="11"/>
      <c r="EFA24" s="11"/>
      <c r="EFB24" s="11"/>
      <c r="EFC24" s="11"/>
      <c r="EFD24" s="11"/>
      <c r="EFE24" s="11"/>
      <c r="EFF24" s="11"/>
      <c r="EFG24" s="11"/>
      <c r="EFH24" s="11"/>
      <c r="EFI24" s="11"/>
      <c r="EFJ24" s="11"/>
      <c r="EFK24" s="11"/>
      <c r="EFL24" s="11"/>
      <c r="EFM24" s="11"/>
      <c r="EFN24" s="11"/>
      <c r="EFO24" s="11"/>
      <c r="EFP24" s="11"/>
      <c r="EFQ24" s="11"/>
      <c r="EFR24" s="11"/>
      <c r="EFS24" s="11"/>
      <c r="EFT24" s="11"/>
      <c r="EFU24" s="11"/>
      <c r="EFV24" s="11"/>
      <c r="EFW24" s="11"/>
      <c r="EFX24" s="11"/>
      <c r="EFY24" s="11"/>
      <c r="EFZ24" s="11"/>
      <c r="EGA24" s="11"/>
      <c r="EGB24" s="11"/>
      <c r="EGC24" s="11"/>
      <c r="EGD24" s="11"/>
      <c r="EGE24" s="11"/>
      <c r="EGF24" s="11"/>
      <c r="EGG24" s="11"/>
      <c r="EGH24" s="11"/>
      <c r="EGI24" s="11"/>
      <c r="EGJ24" s="11"/>
      <c r="EGK24" s="11"/>
      <c r="EGL24" s="11"/>
      <c r="EGM24" s="11"/>
      <c r="EGN24" s="11"/>
      <c r="EGO24" s="11"/>
      <c r="EGP24" s="11"/>
      <c r="EGQ24" s="11"/>
      <c r="EGR24" s="11"/>
      <c r="EGS24" s="11"/>
      <c r="EGT24" s="11"/>
      <c r="EGU24" s="11"/>
      <c r="EGV24" s="11"/>
      <c r="EGW24" s="11"/>
      <c r="EGX24" s="11"/>
      <c r="EGY24" s="11"/>
      <c r="EGZ24" s="11"/>
      <c r="EHA24" s="11"/>
      <c r="EHB24" s="11"/>
      <c r="EHC24" s="11"/>
      <c r="EHD24" s="11"/>
      <c r="EHE24" s="11"/>
      <c r="EHF24" s="11"/>
      <c r="EHG24" s="11"/>
      <c r="EHH24" s="11"/>
      <c r="EHI24" s="11"/>
      <c r="EHJ24" s="11"/>
      <c r="EHK24" s="11"/>
      <c r="EHL24" s="11"/>
      <c r="EHM24" s="11"/>
      <c r="EHN24" s="11"/>
      <c r="EHO24" s="11"/>
      <c r="EHP24" s="11"/>
      <c r="EHQ24" s="11"/>
      <c r="EHR24" s="11"/>
      <c r="EHS24" s="11"/>
      <c r="EHT24" s="11"/>
      <c r="EHU24" s="11"/>
      <c r="EHV24" s="11"/>
      <c r="EHW24" s="11"/>
      <c r="EHX24" s="11"/>
      <c r="EHY24" s="11"/>
      <c r="EHZ24" s="11"/>
      <c r="EIA24" s="11"/>
      <c r="EIB24" s="11"/>
      <c r="EIC24" s="11"/>
      <c r="EID24" s="11"/>
      <c r="EIE24" s="11"/>
      <c r="EIF24" s="11"/>
      <c r="EIG24" s="11"/>
      <c r="EIH24" s="11"/>
      <c r="EII24" s="11"/>
      <c r="EIJ24" s="11"/>
      <c r="EIK24" s="11"/>
      <c r="EIL24" s="11"/>
      <c r="EIM24" s="11"/>
      <c r="EIN24" s="11"/>
      <c r="EIO24" s="11"/>
      <c r="EIP24" s="11"/>
      <c r="EIQ24" s="11"/>
      <c r="EIR24" s="11"/>
      <c r="EIS24" s="11"/>
      <c r="EIT24" s="11"/>
      <c r="EIU24" s="11"/>
      <c r="EIV24" s="11"/>
      <c r="EIW24" s="11"/>
      <c r="EIX24" s="11"/>
      <c r="EIY24" s="11"/>
      <c r="EIZ24" s="11"/>
      <c r="EJA24" s="11"/>
      <c r="EJB24" s="11"/>
      <c r="EJC24" s="11"/>
      <c r="EJD24" s="11"/>
      <c r="EJE24" s="11"/>
      <c r="EJF24" s="11"/>
      <c r="EJG24" s="11"/>
      <c r="EJH24" s="11"/>
      <c r="EJI24" s="11"/>
      <c r="EJJ24" s="11"/>
      <c r="EJK24" s="11"/>
      <c r="EJL24" s="11"/>
      <c r="EJM24" s="11"/>
      <c r="EJN24" s="11"/>
      <c r="EJO24" s="11"/>
      <c r="EJP24" s="11"/>
      <c r="EJQ24" s="11"/>
      <c r="EJR24" s="11"/>
      <c r="EJS24" s="11"/>
      <c r="EJT24" s="11"/>
      <c r="EJU24" s="11"/>
      <c r="EJV24" s="11"/>
      <c r="EJW24" s="11"/>
      <c r="EJX24" s="11"/>
      <c r="EJY24" s="11"/>
      <c r="EJZ24" s="11"/>
      <c r="EKA24" s="11"/>
      <c r="EKB24" s="11"/>
      <c r="EKC24" s="11"/>
      <c r="EKD24" s="11"/>
      <c r="EKE24" s="11"/>
      <c r="EKF24" s="11"/>
      <c r="EKG24" s="11"/>
      <c r="EKH24" s="11"/>
      <c r="EKI24" s="11"/>
      <c r="EKJ24" s="11"/>
      <c r="EKK24" s="11"/>
      <c r="EKL24" s="11"/>
      <c r="EKM24" s="11"/>
      <c r="EKN24" s="11"/>
      <c r="EKO24" s="11"/>
      <c r="EKP24" s="11"/>
      <c r="EKQ24" s="11"/>
      <c r="EKR24" s="11"/>
      <c r="EKS24" s="11"/>
      <c r="EKT24" s="11"/>
      <c r="EKU24" s="11"/>
      <c r="EKV24" s="11"/>
      <c r="EKW24" s="11"/>
      <c r="EKX24" s="11"/>
      <c r="EKY24" s="11"/>
      <c r="EKZ24" s="11"/>
      <c r="ELA24" s="11"/>
      <c r="ELB24" s="11"/>
      <c r="ELC24" s="11"/>
      <c r="ELD24" s="11"/>
      <c r="ELE24" s="11"/>
      <c r="ELF24" s="11"/>
      <c r="ELG24" s="11"/>
      <c r="ELH24" s="11"/>
      <c r="ELI24" s="11"/>
      <c r="ELJ24" s="11"/>
      <c r="ELK24" s="11"/>
      <c r="ELL24" s="11"/>
      <c r="ELM24" s="11"/>
      <c r="ELN24" s="11"/>
      <c r="ELO24" s="11"/>
      <c r="ELP24" s="11"/>
      <c r="ELQ24" s="11"/>
      <c r="ELR24" s="11"/>
      <c r="ELS24" s="11"/>
      <c r="ELT24" s="11"/>
      <c r="ELU24" s="11"/>
      <c r="ELV24" s="11"/>
      <c r="ELW24" s="11"/>
      <c r="ELX24" s="11"/>
      <c r="ELY24" s="11"/>
      <c r="ELZ24" s="11"/>
      <c r="EMA24" s="11"/>
      <c r="EMB24" s="11"/>
      <c r="EMC24" s="11"/>
      <c r="EMD24" s="11"/>
      <c r="EME24" s="11"/>
      <c r="EMF24" s="11"/>
      <c r="EMG24" s="11"/>
      <c r="EMH24" s="11"/>
      <c r="EMI24" s="11"/>
      <c r="EMJ24" s="11"/>
      <c r="EMK24" s="11"/>
      <c r="EML24" s="11"/>
      <c r="EMM24" s="11"/>
      <c r="EMN24" s="11"/>
      <c r="EMO24" s="11"/>
      <c r="EMP24" s="11"/>
      <c r="EMQ24" s="11"/>
      <c r="EMR24" s="11"/>
      <c r="EMS24" s="11"/>
      <c r="EMT24" s="11"/>
      <c r="EMU24" s="11"/>
      <c r="EMV24" s="11"/>
      <c r="EMW24" s="11"/>
      <c r="EMX24" s="11"/>
      <c r="EMY24" s="11"/>
      <c r="EMZ24" s="11"/>
      <c r="ENA24" s="11"/>
      <c r="ENB24" s="11"/>
      <c r="ENC24" s="11"/>
      <c r="END24" s="11"/>
      <c r="ENE24" s="11"/>
      <c r="ENF24" s="11"/>
      <c r="ENG24" s="11"/>
      <c r="ENH24" s="11"/>
      <c r="ENI24" s="11"/>
      <c r="ENJ24" s="11"/>
      <c r="ENK24" s="11"/>
      <c r="ENL24" s="11"/>
      <c r="ENM24" s="11"/>
      <c r="ENN24" s="11"/>
      <c r="ENO24" s="11"/>
      <c r="ENP24" s="11"/>
      <c r="ENQ24" s="11"/>
      <c r="ENR24" s="11"/>
      <c r="ENS24" s="11"/>
      <c r="ENT24" s="11"/>
      <c r="ENU24" s="11"/>
      <c r="ENV24" s="11"/>
      <c r="ENW24" s="11"/>
      <c r="ENX24" s="11"/>
      <c r="ENY24" s="11"/>
      <c r="ENZ24" s="11"/>
      <c r="EOA24" s="11"/>
      <c r="EOB24" s="11"/>
      <c r="EOC24" s="11"/>
      <c r="EOD24" s="11"/>
      <c r="EOE24" s="11"/>
      <c r="EOF24" s="11"/>
      <c r="EOG24" s="11"/>
      <c r="EOH24" s="11"/>
      <c r="EOI24" s="11"/>
      <c r="EOJ24" s="11"/>
      <c r="EOK24" s="11"/>
      <c r="EOL24" s="11"/>
      <c r="EOM24" s="11"/>
      <c r="EON24" s="11"/>
      <c r="EOO24" s="11"/>
      <c r="EOP24" s="11"/>
      <c r="EOQ24" s="11"/>
      <c r="EOR24" s="11"/>
      <c r="EOS24" s="11"/>
      <c r="EOT24" s="11"/>
      <c r="EOU24" s="11"/>
      <c r="EOV24" s="11"/>
      <c r="EOW24" s="11"/>
      <c r="EOX24" s="11"/>
      <c r="EOY24" s="11"/>
      <c r="EOZ24" s="11"/>
      <c r="EPA24" s="11"/>
      <c r="EPB24" s="11"/>
      <c r="EPC24" s="11"/>
      <c r="EPD24" s="11"/>
      <c r="EPE24" s="11"/>
      <c r="EPF24" s="11"/>
      <c r="EPG24" s="11"/>
      <c r="EPH24" s="11"/>
      <c r="EPI24" s="11"/>
      <c r="EPJ24" s="11"/>
      <c r="EPK24" s="11"/>
      <c r="EPL24" s="11"/>
      <c r="EPM24" s="11"/>
      <c r="EPN24" s="11"/>
      <c r="EPO24" s="11"/>
      <c r="EPP24" s="11"/>
      <c r="EPQ24" s="11"/>
      <c r="EPR24" s="11"/>
      <c r="EPS24" s="11"/>
      <c r="EPT24" s="11"/>
      <c r="EPU24" s="11"/>
      <c r="EPV24" s="11"/>
      <c r="EPW24" s="11"/>
      <c r="EPX24" s="11"/>
      <c r="EPY24" s="11"/>
      <c r="EPZ24" s="11"/>
      <c r="EQA24" s="11"/>
      <c r="EQB24" s="11"/>
      <c r="EQC24" s="11"/>
      <c r="EQD24" s="11"/>
      <c r="EQE24" s="11"/>
      <c r="EQF24" s="11"/>
      <c r="EQG24" s="11"/>
      <c r="EQH24" s="11"/>
      <c r="EQI24" s="11"/>
      <c r="EQJ24" s="11"/>
      <c r="EQK24" s="11"/>
      <c r="EQL24" s="11"/>
      <c r="EQM24" s="11"/>
      <c r="EQN24" s="11"/>
      <c r="EQO24" s="11"/>
      <c r="EQP24" s="11"/>
      <c r="EQQ24" s="11"/>
      <c r="EQR24" s="11"/>
      <c r="EQS24" s="11"/>
      <c r="EQT24" s="11"/>
      <c r="EQU24" s="11"/>
      <c r="EQV24" s="11"/>
      <c r="EQW24" s="11"/>
      <c r="EQX24" s="11"/>
      <c r="EQY24" s="11"/>
      <c r="EQZ24" s="11"/>
      <c r="ERA24" s="11"/>
      <c r="ERB24" s="11"/>
      <c r="ERC24" s="11"/>
      <c r="ERD24" s="11"/>
      <c r="ERE24" s="11"/>
      <c r="ERF24" s="11"/>
      <c r="ERG24" s="11"/>
      <c r="ERH24" s="11"/>
      <c r="ERI24" s="11"/>
      <c r="ERJ24" s="11"/>
      <c r="ERK24" s="11"/>
      <c r="ERL24" s="11"/>
      <c r="ERM24" s="11"/>
      <c r="ERN24" s="11"/>
      <c r="ERO24" s="11"/>
      <c r="ERP24" s="11"/>
      <c r="ERQ24" s="11"/>
      <c r="ERR24" s="11"/>
      <c r="ERS24" s="11"/>
      <c r="ERT24" s="11"/>
      <c r="ERU24" s="11"/>
      <c r="ERV24" s="11"/>
      <c r="ERW24" s="11"/>
      <c r="ERX24" s="11"/>
      <c r="ERY24" s="11"/>
      <c r="ERZ24" s="11"/>
      <c r="ESA24" s="11"/>
      <c r="ESB24" s="11"/>
      <c r="ESC24" s="11"/>
      <c r="ESD24" s="11"/>
      <c r="ESE24" s="11"/>
      <c r="ESF24" s="11"/>
      <c r="ESG24" s="11"/>
      <c r="ESH24" s="11"/>
      <c r="ESI24" s="11"/>
      <c r="ESJ24" s="11"/>
      <c r="ESK24" s="11"/>
      <c r="ESL24" s="11"/>
      <c r="ESM24" s="11"/>
      <c r="ESN24" s="11"/>
      <c r="ESO24" s="11"/>
      <c r="ESP24" s="11"/>
      <c r="ESQ24" s="11"/>
      <c r="ESR24" s="11"/>
      <c r="ESS24" s="11"/>
      <c r="EST24" s="11"/>
      <c r="ESU24" s="11"/>
      <c r="ESV24" s="11"/>
      <c r="ESW24" s="11"/>
      <c r="ESX24" s="11"/>
      <c r="ESY24" s="11"/>
      <c r="ESZ24" s="11"/>
      <c r="ETA24" s="11"/>
      <c r="ETB24" s="11"/>
      <c r="ETC24" s="11"/>
      <c r="ETD24" s="11"/>
      <c r="ETE24" s="11"/>
      <c r="ETF24" s="11"/>
      <c r="ETG24" s="11"/>
      <c r="ETH24" s="11"/>
      <c r="ETI24" s="11"/>
      <c r="ETJ24" s="11"/>
      <c r="ETK24" s="11"/>
      <c r="ETL24" s="11"/>
      <c r="ETM24" s="11"/>
      <c r="ETN24" s="11"/>
      <c r="ETO24" s="11"/>
      <c r="ETP24" s="11"/>
      <c r="ETQ24" s="11"/>
      <c r="ETR24" s="11"/>
      <c r="ETS24" s="11"/>
      <c r="ETT24" s="11"/>
      <c r="ETU24" s="11"/>
      <c r="ETV24" s="11"/>
      <c r="ETW24" s="11"/>
      <c r="ETX24" s="11"/>
      <c r="ETY24" s="11"/>
      <c r="ETZ24" s="11"/>
      <c r="EUA24" s="11"/>
      <c r="EUB24" s="11"/>
      <c r="EUC24" s="11"/>
      <c r="EUD24" s="11"/>
      <c r="EUE24" s="11"/>
      <c r="EUF24" s="11"/>
      <c r="EUG24" s="11"/>
      <c r="EUH24" s="11"/>
      <c r="EUI24" s="11"/>
      <c r="EUJ24" s="11"/>
      <c r="EUK24" s="11"/>
      <c r="EUL24" s="11"/>
      <c r="EUM24" s="11"/>
      <c r="EUN24" s="11"/>
      <c r="EUO24" s="11"/>
      <c r="EUP24" s="11"/>
      <c r="EUQ24" s="11"/>
      <c r="EUR24" s="11"/>
      <c r="EUS24" s="11"/>
      <c r="EUT24" s="11"/>
      <c r="EUU24" s="11"/>
      <c r="EUV24" s="11"/>
      <c r="EUW24" s="11"/>
      <c r="EUX24" s="11"/>
      <c r="EUY24" s="11"/>
      <c r="EUZ24" s="11"/>
      <c r="EVA24" s="11"/>
      <c r="EVB24" s="11"/>
      <c r="EVC24" s="11"/>
      <c r="EVD24" s="11"/>
      <c r="EVE24" s="11"/>
      <c r="EVF24" s="11"/>
      <c r="EVG24" s="11"/>
      <c r="EVH24" s="11"/>
      <c r="EVI24" s="11"/>
      <c r="EVJ24" s="11"/>
      <c r="EVK24" s="11"/>
      <c r="EVL24" s="11"/>
      <c r="EVM24" s="11"/>
      <c r="EVN24" s="11"/>
      <c r="EVO24" s="11"/>
      <c r="EVP24" s="11"/>
      <c r="EVQ24" s="11"/>
      <c r="EVR24" s="11"/>
      <c r="EVS24" s="11"/>
      <c r="EVT24" s="11"/>
      <c r="EVU24" s="11"/>
      <c r="EVV24" s="11"/>
      <c r="EVW24" s="11"/>
      <c r="EVX24" s="11"/>
      <c r="EVY24" s="11"/>
      <c r="EVZ24" s="11"/>
      <c r="EWA24" s="11"/>
      <c r="EWB24" s="11"/>
      <c r="EWC24" s="11"/>
      <c r="EWD24" s="11"/>
      <c r="EWE24" s="11"/>
      <c r="EWF24" s="11"/>
      <c r="EWG24" s="11"/>
      <c r="EWH24" s="11"/>
      <c r="EWI24" s="11"/>
      <c r="EWJ24" s="11"/>
      <c r="EWK24" s="11"/>
      <c r="EWL24" s="11"/>
      <c r="EWM24" s="11"/>
      <c r="EWN24" s="11"/>
      <c r="EWO24" s="11"/>
      <c r="EWP24" s="11"/>
      <c r="EWQ24" s="11"/>
      <c r="EWR24" s="11"/>
      <c r="EWS24" s="11"/>
      <c r="EWT24" s="11"/>
      <c r="EWU24" s="11"/>
      <c r="EWV24" s="11"/>
      <c r="EWW24" s="11"/>
      <c r="EWX24" s="11"/>
      <c r="EWY24" s="11"/>
      <c r="EWZ24" s="11"/>
      <c r="EXA24" s="11"/>
      <c r="EXB24" s="11"/>
      <c r="EXC24" s="11"/>
      <c r="EXD24" s="11"/>
      <c r="EXE24" s="11"/>
      <c r="EXF24" s="11"/>
      <c r="EXG24" s="11"/>
      <c r="EXH24" s="11"/>
      <c r="EXI24" s="11"/>
      <c r="EXJ24" s="11"/>
      <c r="EXK24" s="11"/>
      <c r="EXL24" s="11"/>
      <c r="EXM24" s="11"/>
      <c r="EXN24" s="11"/>
      <c r="EXO24" s="11"/>
      <c r="EXP24" s="11"/>
      <c r="EXQ24" s="11"/>
      <c r="EXR24" s="11"/>
      <c r="EXS24" s="11"/>
      <c r="EXT24" s="11"/>
      <c r="EXU24" s="11"/>
      <c r="EXV24" s="11"/>
      <c r="EXW24" s="11"/>
      <c r="EXX24" s="11"/>
      <c r="EXY24" s="11"/>
      <c r="EXZ24" s="11"/>
      <c r="EYA24" s="11"/>
      <c r="EYB24" s="11"/>
      <c r="EYC24" s="11"/>
      <c r="EYD24" s="11"/>
      <c r="EYE24" s="11"/>
      <c r="EYF24" s="11"/>
      <c r="EYG24" s="11"/>
      <c r="EYH24" s="11"/>
      <c r="EYI24" s="11"/>
      <c r="EYJ24" s="11"/>
      <c r="EYK24" s="11"/>
      <c r="EYL24" s="11"/>
      <c r="EYM24" s="11"/>
      <c r="EYN24" s="11"/>
      <c r="EYO24" s="11"/>
      <c r="EYP24" s="11"/>
      <c r="EYQ24" s="11"/>
      <c r="EYR24" s="11"/>
      <c r="EYS24" s="11"/>
      <c r="EYT24" s="11"/>
      <c r="EYU24" s="11"/>
      <c r="EYV24" s="11"/>
      <c r="EYW24" s="11"/>
      <c r="EYX24" s="11"/>
      <c r="EYY24" s="11"/>
      <c r="EYZ24" s="11"/>
      <c r="EZA24" s="11"/>
      <c r="EZB24" s="11"/>
      <c r="EZC24" s="11"/>
      <c r="EZD24" s="11"/>
      <c r="EZE24" s="11"/>
      <c r="EZF24" s="11"/>
      <c r="EZG24" s="11"/>
      <c r="EZH24" s="11"/>
      <c r="EZI24" s="11"/>
      <c r="EZJ24" s="11"/>
      <c r="EZK24" s="11"/>
      <c r="EZL24" s="11"/>
      <c r="EZM24" s="11"/>
      <c r="EZN24" s="11"/>
      <c r="EZO24" s="11"/>
      <c r="EZP24" s="11"/>
      <c r="EZQ24" s="11"/>
      <c r="EZR24" s="11"/>
      <c r="EZS24" s="11"/>
      <c r="EZT24" s="11"/>
      <c r="EZU24" s="11"/>
      <c r="EZV24" s="11"/>
      <c r="EZW24" s="11"/>
      <c r="EZX24" s="11"/>
      <c r="EZY24" s="11"/>
      <c r="EZZ24" s="11"/>
      <c r="FAA24" s="11"/>
      <c r="FAB24" s="11"/>
      <c r="FAC24" s="11"/>
      <c r="FAD24" s="11"/>
      <c r="FAE24" s="11"/>
      <c r="FAF24" s="11"/>
      <c r="FAG24" s="11"/>
      <c r="FAH24" s="11"/>
      <c r="FAI24" s="11"/>
      <c r="FAJ24" s="11"/>
      <c r="FAK24" s="11"/>
      <c r="FAL24" s="11"/>
      <c r="FAM24" s="11"/>
      <c r="FAN24" s="11"/>
      <c r="FAO24" s="11"/>
      <c r="FAP24" s="11"/>
      <c r="FAQ24" s="11"/>
      <c r="FAR24" s="11"/>
      <c r="FAS24" s="11"/>
      <c r="FAT24" s="11"/>
      <c r="FAU24" s="11"/>
      <c r="FAV24" s="11"/>
      <c r="FAW24" s="11"/>
      <c r="FAX24" s="11"/>
      <c r="FAY24" s="11"/>
      <c r="FAZ24" s="11"/>
      <c r="FBA24" s="11"/>
      <c r="FBB24" s="11"/>
      <c r="FBC24" s="11"/>
      <c r="FBD24" s="11"/>
      <c r="FBE24" s="11"/>
      <c r="FBF24" s="11"/>
      <c r="FBG24" s="11"/>
      <c r="FBH24" s="11"/>
      <c r="FBI24" s="11"/>
      <c r="FBJ24" s="11"/>
      <c r="FBK24" s="11"/>
      <c r="FBL24" s="11"/>
      <c r="FBM24" s="11"/>
      <c r="FBN24" s="11"/>
      <c r="FBO24" s="11"/>
      <c r="FBP24" s="11"/>
      <c r="FBQ24" s="11"/>
      <c r="FBR24" s="11"/>
      <c r="FBS24" s="11"/>
      <c r="FBT24" s="11"/>
      <c r="FBU24" s="11"/>
      <c r="FBV24" s="11"/>
      <c r="FBW24" s="11"/>
      <c r="FBX24" s="11"/>
      <c r="FBY24" s="11"/>
      <c r="FBZ24" s="11"/>
      <c r="FCA24" s="11"/>
      <c r="FCB24" s="11"/>
      <c r="FCC24" s="11"/>
      <c r="FCD24" s="11"/>
      <c r="FCE24" s="11"/>
      <c r="FCF24" s="11"/>
      <c r="FCG24" s="11"/>
      <c r="FCH24" s="11"/>
      <c r="FCI24" s="11"/>
      <c r="FCJ24" s="11"/>
      <c r="FCK24" s="11"/>
      <c r="FCL24" s="11"/>
      <c r="FCM24" s="11"/>
      <c r="FCN24" s="11"/>
      <c r="FCO24" s="11"/>
      <c r="FCP24" s="11"/>
      <c r="FCQ24" s="11"/>
      <c r="FCR24" s="11"/>
      <c r="FCS24" s="11"/>
      <c r="FCT24" s="11"/>
      <c r="FCU24" s="11"/>
      <c r="FCV24" s="11"/>
      <c r="FCW24" s="11"/>
      <c r="FCX24" s="11"/>
      <c r="FCY24" s="11"/>
      <c r="FCZ24" s="11"/>
      <c r="FDA24" s="11"/>
      <c r="FDB24" s="11"/>
      <c r="FDC24" s="11"/>
      <c r="FDD24" s="11"/>
      <c r="FDE24" s="11"/>
      <c r="FDF24" s="11"/>
      <c r="FDG24" s="11"/>
      <c r="FDH24" s="11"/>
      <c r="FDI24" s="11"/>
      <c r="FDJ24" s="11"/>
      <c r="FDK24" s="11"/>
      <c r="FDL24" s="11"/>
      <c r="FDM24" s="11"/>
      <c r="FDN24" s="11"/>
      <c r="FDO24" s="11"/>
      <c r="FDP24" s="11"/>
      <c r="FDQ24" s="11"/>
      <c r="FDR24" s="11"/>
      <c r="FDS24" s="11"/>
      <c r="FDT24" s="11"/>
      <c r="FDU24" s="11"/>
      <c r="FDV24" s="11"/>
      <c r="FDW24" s="11"/>
      <c r="FDX24" s="11"/>
      <c r="FDY24" s="11"/>
      <c r="FDZ24" s="11"/>
      <c r="FEA24" s="11"/>
      <c r="FEB24" s="11"/>
      <c r="FEC24" s="11"/>
      <c r="FED24" s="11"/>
      <c r="FEE24" s="11"/>
      <c r="FEF24" s="11"/>
      <c r="FEG24" s="11"/>
      <c r="FEH24" s="11"/>
      <c r="FEI24" s="11"/>
      <c r="FEJ24" s="11"/>
      <c r="FEK24" s="11"/>
      <c r="FEL24" s="11"/>
      <c r="FEM24" s="11"/>
      <c r="FEN24" s="11"/>
      <c r="FEO24" s="11"/>
      <c r="FEP24" s="11"/>
      <c r="FEQ24" s="11"/>
      <c r="FER24" s="11"/>
      <c r="FES24" s="11"/>
      <c r="FET24" s="11"/>
      <c r="FEU24" s="11"/>
      <c r="FEV24" s="11"/>
      <c r="FEW24" s="11"/>
      <c r="FEX24" s="11"/>
      <c r="FEY24" s="11"/>
      <c r="FEZ24" s="11"/>
      <c r="FFA24" s="11"/>
      <c r="FFB24" s="11"/>
      <c r="FFC24" s="11"/>
      <c r="FFD24" s="11"/>
      <c r="FFE24" s="11"/>
      <c r="FFF24" s="11"/>
      <c r="FFG24" s="11"/>
      <c r="FFH24" s="11"/>
      <c r="FFI24" s="11"/>
      <c r="FFJ24" s="11"/>
      <c r="FFK24" s="11"/>
      <c r="FFL24" s="11"/>
      <c r="FFM24" s="11"/>
      <c r="FFN24" s="11"/>
      <c r="FFO24" s="11"/>
      <c r="FFP24" s="11"/>
      <c r="FFQ24" s="11"/>
      <c r="FFR24" s="11"/>
      <c r="FFS24" s="11"/>
      <c r="FFT24" s="11"/>
      <c r="FFU24" s="11"/>
      <c r="FFV24" s="11"/>
      <c r="FFW24" s="11"/>
      <c r="FFX24" s="11"/>
      <c r="FFY24" s="11"/>
      <c r="FFZ24" s="11"/>
      <c r="FGA24" s="11"/>
      <c r="FGB24" s="11"/>
      <c r="FGC24" s="11"/>
      <c r="FGD24" s="11"/>
      <c r="FGE24" s="11"/>
      <c r="FGF24" s="11"/>
      <c r="FGG24" s="11"/>
      <c r="FGH24" s="11"/>
      <c r="FGI24" s="11"/>
      <c r="FGJ24" s="11"/>
      <c r="FGK24" s="11"/>
      <c r="FGL24" s="11"/>
      <c r="FGM24" s="11"/>
      <c r="FGN24" s="11"/>
      <c r="FGO24" s="11"/>
      <c r="FGP24" s="11"/>
      <c r="FGQ24" s="11"/>
      <c r="FGR24" s="11"/>
      <c r="FGS24" s="11"/>
      <c r="FGT24" s="11"/>
      <c r="FGU24" s="11"/>
      <c r="FGV24" s="11"/>
      <c r="FGW24" s="11"/>
      <c r="FGX24" s="11"/>
      <c r="FGY24" s="11"/>
      <c r="FGZ24" s="11"/>
      <c r="FHA24" s="11"/>
      <c r="FHB24" s="11"/>
      <c r="FHC24" s="11"/>
      <c r="FHD24" s="11"/>
      <c r="FHE24" s="11"/>
      <c r="FHF24" s="11"/>
      <c r="FHG24" s="11"/>
      <c r="FHH24" s="11"/>
      <c r="FHI24" s="11"/>
      <c r="FHJ24" s="11"/>
      <c r="FHK24" s="11"/>
      <c r="FHL24" s="11"/>
      <c r="FHM24" s="11"/>
      <c r="FHN24" s="11"/>
      <c r="FHO24" s="11"/>
      <c r="FHP24" s="11"/>
      <c r="FHQ24" s="11"/>
      <c r="FHR24" s="11"/>
      <c r="FHS24" s="11"/>
      <c r="FHT24" s="11"/>
      <c r="FHU24" s="11"/>
      <c r="FHV24" s="11"/>
      <c r="FHW24" s="11"/>
      <c r="FHX24" s="11"/>
      <c r="FHY24" s="11"/>
      <c r="FHZ24" s="11"/>
      <c r="FIA24" s="11"/>
      <c r="FIB24" s="11"/>
      <c r="FIC24" s="11"/>
      <c r="FID24" s="11"/>
      <c r="FIE24" s="11"/>
      <c r="FIF24" s="11"/>
      <c r="FIG24" s="11"/>
      <c r="FIH24" s="11"/>
      <c r="FII24" s="11"/>
      <c r="FIJ24" s="11"/>
      <c r="FIK24" s="11"/>
      <c r="FIL24" s="11"/>
      <c r="FIM24" s="11"/>
      <c r="FIN24" s="11"/>
      <c r="FIO24" s="11"/>
      <c r="FIP24" s="11"/>
      <c r="FIQ24" s="11"/>
      <c r="FIR24" s="11"/>
      <c r="FIS24" s="11"/>
      <c r="FIT24" s="11"/>
      <c r="FIU24" s="11"/>
      <c r="FIV24" s="11"/>
      <c r="FIW24" s="11"/>
      <c r="FIX24" s="11"/>
      <c r="FIY24" s="11"/>
      <c r="FIZ24" s="11"/>
      <c r="FJA24" s="11"/>
      <c r="FJB24" s="11"/>
      <c r="FJC24" s="11"/>
      <c r="FJD24" s="11"/>
      <c r="FJE24" s="11"/>
      <c r="FJF24" s="11"/>
      <c r="FJG24" s="11"/>
      <c r="FJH24" s="11"/>
      <c r="FJI24" s="11"/>
      <c r="FJJ24" s="11"/>
      <c r="FJK24" s="11"/>
      <c r="FJL24" s="11"/>
      <c r="FJM24" s="11"/>
      <c r="FJN24" s="11"/>
      <c r="FJO24" s="11"/>
      <c r="FJP24" s="11"/>
      <c r="FJQ24" s="11"/>
      <c r="FJR24" s="11"/>
      <c r="FJS24" s="11"/>
      <c r="FJT24" s="11"/>
      <c r="FJU24" s="11"/>
      <c r="FJV24" s="11"/>
      <c r="FJW24" s="11"/>
      <c r="FJX24" s="11"/>
      <c r="FJY24" s="11"/>
      <c r="FJZ24" s="11"/>
      <c r="FKA24" s="11"/>
      <c r="FKB24" s="11"/>
      <c r="FKC24" s="11"/>
      <c r="FKD24" s="11"/>
      <c r="FKE24" s="11"/>
      <c r="FKF24" s="11"/>
      <c r="FKG24" s="11"/>
      <c r="FKH24" s="11"/>
      <c r="FKI24" s="11"/>
      <c r="FKJ24" s="11"/>
      <c r="FKK24" s="11"/>
      <c r="FKL24" s="11"/>
      <c r="FKM24" s="11"/>
      <c r="FKN24" s="11"/>
      <c r="FKO24" s="11"/>
      <c r="FKP24" s="11"/>
      <c r="FKQ24" s="11"/>
      <c r="FKR24" s="11"/>
      <c r="FKS24" s="11"/>
      <c r="FKT24" s="11"/>
      <c r="FKU24" s="11"/>
      <c r="FKV24" s="11"/>
      <c r="FKW24" s="11"/>
      <c r="FKX24" s="11"/>
      <c r="FKY24" s="11"/>
      <c r="FKZ24" s="11"/>
      <c r="FLA24" s="11"/>
      <c r="FLB24" s="11"/>
      <c r="FLC24" s="11"/>
      <c r="FLD24" s="11"/>
      <c r="FLE24" s="11"/>
      <c r="FLF24" s="11"/>
      <c r="FLG24" s="11"/>
      <c r="FLH24" s="11"/>
      <c r="FLI24" s="11"/>
      <c r="FLJ24" s="11"/>
      <c r="FLK24" s="11"/>
      <c r="FLL24" s="11"/>
      <c r="FLM24" s="11"/>
      <c r="FLN24" s="11"/>
      <c r="FLO24" s="11"/>
      <c r="FLP24" s="11"/>
      <c r="FLQ24" s="11"/>
      <c r="FLR24" s="11"/>
      <c r="FLS24" s="11"/>
      <c r="FLT24" s="11"/>
      <c r="FLU24" s="11"/>
      <c r="FLV24" s="11"/>
      <c r="FLW24" s="11"/>
      <c r="FLX24" s="11"/>
      <c r="FLY24" s="11"/>
      <c r="FLZ24" s="11"/>
      <c r="FMA24" s="11"/>
      <c r="FMB24" s="11"/>
      <c r="FMC24" s="11"/>
      <c r="FMD24" s="11"/>
      <c r="FME24" s="11"/>
      <c r="FMF24" s="11"/>
      <c r="FMG24" s="11"/>
      <c r="FMH24" s="11"/>
      <c r="FMI24" s="11"/>
      <c r="FMJ24" s="11"/>
      <c r="FMK24" s="11"/>
      <c r="FML24" s="11"/>
      <c r="FMM24" s="11"/>
      <c r="FMN24" s="11"/>
      <c r="FMO24" s="11"/>
      <c r="FMP24" s="11"/>
      <c r="FMQ24" s="11"/>
      <c r="FMR24" s="11"/>
      <c r="FMS24" s="11"/>
      <c r="FMT24" s="11"/>
      <c r="FMU24" s="11"/>
      <c r="FMV24" s="11"/>
      <c r="FMW24" s="11"/>
      <c r="FMX24" s="11"/>
      <c r="FMY24" s="11"/>
      <c r="FMZ24" s="11"/>
      <c r="FNA24" s="11"/>
      <c r="FNB24" s="11"/>
      <c r="FNC24" s="11"/>
      <c r="FND24" s="11"/>
      <c r="FNE24" s="11"/>
      <c r="FNF24" s="11"/>
      <c r="FNG24" s="11"/>
      <c r="FNH24" s="11"/>
      <c r="FNI24" s="11"/>
      <c r="FNJ24" s="11"/>
      <c r="FNK24" s="11"/>
      <c r="FNL24" s="11"/>
      <c r="FNM24" s="11"/>
      <c r="FNN24" s="11"/>
      <c r="FNO24" s="11"/>
      <c r="FNP24" s="11"/>
      <c r="FNQ24" s="11"/>
      <c r="FNR24" s="11"/>
      <c r="FNS24" s="11"/>
      <c r="FNT24" s="11"/>
      <c r="FNU24" s="11"/>
      <c r="FNV24" s="11"/>
      <c r="FNW24" s="11"/>
      <c r="FNX24" s="11"/>
      <c r="FNY24" s="11"/>
      <c r="FNZ24" s="11"/>
      <c r="FOA24" s="11"/>
      <c r="FOB24" s="11"/>
      <c r="FOC24" s="11"/>
      <c r="FOD24" s="11"/>
      <c r="FOE24" s="11"/>
      <c r="FOF24" s="11"/>
      <c r="FOG24" s="11"/>
      <c r="FOH24" s="11"/>
      <c r="FOI24" s="11"/>
      <c r="FOJ24" s="11"/>
      <c r="FOK24" s="11"/>
      <c r="FOL24" s="11"/>
      <c r="FOM24" s="11"/>
      <c r="FON24" s="11"/>
      <c r="FOO24" s="11"/>
      <c r="FOP24" s="11"/>
      <c r="FOQ24" s="11"/>
      <c r="FOR24" s="11"/>
      <c r="FOS24" s="11"/>
      <c r="FOT24" s="11"/>
      <c r="FOU24" s="11"/>
      <c r="FOV24" s="11"/>
      <c r="FOW24" s="11"/>
      <c r="FOX24" s="11"/>
      <c r="FOY24" s="11"/>
      <c r="FOZ24" s="11"/>
      <c r="FPA24" s="11"/>
      <c r="FPB24" s="11"/>
      <c r="FPC24" s="11"/>
      <c r="FPD24" s="11"/>
      <c r="FPE24" s="11"/>
      <c r="FPF24" s="11"/>
      <c r="FPG24" s="11"/>
      <c r="FPH24" s="11"/>
      <c r="FPI24" s="11"/>
      <c r="FPJ24" s="11"/>
      <c r="FPK24" s="11"/>
      <c r="FPL24" s="11"/>
      <c r="FPM24" s="11"/>
      <c r="FPN24" s="11"/>
      <c r="FPO24" s="11"/>
      <c r="FPP24" s="11"/>
      <c r="FPQ24" s="11"/>
      <c r="FPR24" s="11"/>
      <c r="FPS24" s="11"/>
      <c r="FPT24" s="11"/>
      <c r="FPU24" s="11"/>
      <c r="FPV24" s="11"/>
      <c r="FPW24" s="11"/>
      <c r="FPX24" s="11"/>
      <c r="FPY24" s="11"/>
      <c r="FPZ24" s="11"/>
      <c r="FQA24" s="11"/>
      <c r="FQB24" s="11"/>
      <c r="FQC24" s="11"/>
      <c r="FQD24" s="11"/>
      <c r="FQE24" s="11"/>
      <c r="FQF24" s="11"/>
      <c r="FQG24" s="11"/>
      <c r="FQH24" s="11"/>
      <c r="FQI24" s="11"/>
      <c r="FQJ24" s="11"/>
      <c r="FQK24" s="11"/>
      <c r="FQL24" s="11"/>
      <c r="FQM24" s="11"/>
      <c r="FQN24" s="11"/>
      <c r="FQO24" s="11"/>
      <c r="FQP24" s="11"/>
      <c r="FQQ24" s="11"/>
      <c r="FQR24" s="11"/>
      <c r="FQS24" s="11"/>
      <c r="FQT24" s="11"/>
      <c r="FQU24" s="11"/>
      <c r="FQV24" s="11"/>
      <c r="FQW24" s="11"/>
      <c r="FQX24" s="11"/>
      <c r="FQY24" s="11"/>
      <c r="FQZ24" s="11"/>
      <c r="FRA24" s="11"/>
      <c r="FRB24" s="11"/>
      <c r="FRC24" s="11"/>
      <c r="FRD24" s="11"/>
      <c r="FRE24" s="11"/>
      <c r="FRF24" s="11"/>
      <c r="FRG24" s="11"/>
      <c r="FRH24" s="11"/>
      <c r="FRI24" s="11"/>
      <c r="FRJ24" s="11"/>
      <c r="FRK24" s="11"/>
      <c r="FRL24" s="11"/>
      <c r="FRM24" s="11"/>
      <c r="FRN24" s="11"/>
      <c r="FRO24" s="11"/>
      <c r="FRP24" s="11"/>
      <c r="FRQ24" s="11"/>
      <c r="FRR24" s="11"/>
      <c r="FRS24" s="11"/>
      <c r="FRT24" s="11"/>
      <c r="FRU24" s="11"/>
      <c r="FRV24" s="11"/>
      <c r="FRW24" s="11"/>
      <c r="FRX24" s="11"/>
      <c r="FRY24" s="11"/>
      <c r="FRZ24" s="11"/>
      <c r="FSA24" s="11"/>
      <c r="FSB24" s="11"/>
      <c r="FSC24" s="11"/>
      <c r="FSD24" s="11"/>
      <c r="FSE24" s="11"/>
      <c r="FSF24" s="11"/>
      <c r="FSG24" s="11"/>
      <c r="FSH24" s="11"/>
      <c r="FSI24" s="11"/>
      <c r="FSJ24" s="11"/>
      <c r="FSK24" s="11"/>
      <c r="FSL24" s="11"/>
      <c r="FSM24" s="11"/>
      <c r="FSN24" s="11"/>
      <c r="FSO24" s="11"/>
      <c r="FSP24" s="11"/>
      <c r="FSQ24" s="11"/>
      <c r="FSR24" s="11"/>
      <c r="FSS24" s="11"/>
      <c r="FST24" s="11"/>
      <c r="FSU24" s="11"/>
      <c r="FSV24" s="11"/>
      <c r="FSW24" s="11"/>
      <c r="FSX24" s="11"/>
      <c r="FSY24" s="11"/>
      <c r="FSZ24" s="11"/>
      <c r="FTA24" s="11"/>
      <c r="FTB24" s="11"/>
      <c r="FTC24" s="11"/>
      <c r="FTD24" s="11"/>
      <c r="FTE24" s="11"/>
      <c r="FTF24" s="11"/>
      <c r="FTG24" s="11"/>
      <c r="FTH24" s="11"/>
      <c r="FTI24" s="11"/>
      <c r="FTJ24" s="11"/>
      <c r="FTK24" s="11"/>
      <c r="FTL24" s="11"/>
      <c r="FTM24" s="11"/>
      <c r="FTN24" s="11"/>
      <c r="FTO24" s="11"/>
      <c r="FTP24" s="11"/>
      <c r="FTQ24" s="11"/>
      <c r="FTR24" s="11"/>
      <c r="FTS24" s="11"/>
      <c r="FTT24" s="11"/>
      <c r="FTU24" s="11"/>
      <c r="FTV24" s="11"/>
      <c r="FTW24" s="11"/>
      <c r="FTX24" s="11"/>
      <c r="FTY24" s="11"/>
      <c r="FTZ24" s="11"/>
      <c r="FUA24" s="11"/>
      <c r="FUB24" s="11"/>
      <c r="FUC24" s="11"/>
      <c r="FUD24" s="11"/>
      <c r="FUE24" s="11"/>
      <c r="FUF24" s="11"/>
      <c r="FUG24" s="11"/>
      <c r="FUH24" s="11"/>
      <c r="FUI24" s="11"/>
      <c r="FUJ24" s="11"/>
      <c r="FUK24" s="11"/>
      <c r="FUL24" s="11"/>
      <c r="FUM24" s="11"/>
      <c r="FUN24" s="11"/>
      <c r="FUO24" s="11"/>
      <c r="FUP24" s="11"/>
      <c r="FUQ24" s="11"/>
      <c r="FUR24" s="11"/>
      <c r="FUS24" s="11"/>
      <c r="FUT24" s="11"/>
      <c r="FUU24" s="11"/>
      <c r="FUV24" s="11"/>
      <c r="FUW24" s="11"/>
      <c r="FUX24" s="11"/>
      <c r="FUY24" s="11"/>
      <c r="FUZ24" s="11"/>
      <c r="FVA24" s="11"/>
      <c r="FVB24" s="11"/>
      <c r="FVC24" s="11"/>
      <c r="FVD24" s="11"/>
      <c r="FVE24" s="11"/>
      <c r="FVF24" s="11"/>
      <c r="FVG24" s="11"/>
      <c r="FVH24" s="11"/>
      <c r="FVI24" s="11"/>
      <c r="FVJ24" s="11"/>
      <c r="FVK24" s="11"/>
      <c r="FVL24" s="11"/>
      <c r="FVM24" s="11"/>
      <c r="FVN24" s="11"/>
      <c r="FVO24" s="11"/>
      <c r="FVP24" s="11"/>
      <c r="FVQ24" s="11"/>
      <c r="FVR24" s="11"/>
      <c r="FVS24" s="11"/>
      <c r="FVT24" s="11"/>
      <c r="FVU24" s="11"/>
      <c r="FVV24" s="11"/>
      <c r="FVW24" s="11"/>
      <c r="FVX24" s="11"/>
      <c r="FVY24" s="11"/>
      <c r="FVZ24" s="11"/>
      <c r="FWA24" s="11"/>
      <c r="FWB24" s="11"/>
      <c r="FWC24" s="11"/>
      <c r="FWD24" s="11"/>
      <c r="FWE24" s="11"/>
      <c r="FWF24" s="11"/>
      <c r="FWG24" s="11"/>
      <c r="FWH24" s="11"/>
      <c r="FWI24" s="11"/>
      <c r="FWJ24" s="11"/>
      <c r="FWK24" s="11"/>
      <c r="FWL24" s="11"/>
      <c r="FWM24" s="11"/>
      <c r="FWN24" s="11"/>
      <c r="FWO24" s="11"/>
      <c r="FWP24" s="11"/>
      <c r="FWQ24" s="11"/>
      <c r="FWR24" s="11"/>
      <c r="FWS24" s="11"/>
      <c r="FWT24" s="11"/>
      <c r="FWU24" s="11"/>
      <c r="FWV24" s="11"/>
      <c r="FWW24" s="11"/>
      <c r="FWX24" s="11"/>
      <c r="FWY24" s="11"/>
      <c r="FWZ24" s="11"/>
      <c r="FXA24" s="11"/>
      <c r="FXB24" s="11"/>
      <c r="FXC24" s="11"/>
      <c r="FXD24" s="11"/>
      <c r="FXE24" s="11"/>
      <c r="FXF24" s="11"/>
      <c r="FXG24" s="11"/>
      <c r="FXH24" s="11"/>
      <c r="FXI24" s="11"/>
      <c r="FXJ24" s="11"/>
      <c r="FXK24" s="11"/>
      <c r="FXL24" s="11"/>
      <c r="FXM24" s="11"/>
      <c r="FXN24" s="11"/>
      <c r="FXO24" s="11"/>
      <c r="FXP24" s="11"/>
      <c r="FXQ24" s="11"/>
      <c r="FXR24" s="11"/>
      <c r="FXS24" s="11"/>
      <c r="FXT24" s="11"/>
      <c r="FXU24" s="11"/>
      <c r="FXV24" s="11"/>
      <c r="FXW24" s="11"/>
      <c r="FXX24" s="11"/>
      <c r="FXY24" s="11"/>
      <c r="FXZ24" s="11"/>
      <c r="FYA24" s="11"/>
      <c r="FYB24" s="11"/>
      <c r="FYC24" s="11"/>
      <c r="FYD24" s="11"/>
      <c r="FYE24" s="11"/>
      <c r="FYF24" s="11"/>
      <c r="FYG24" s="11"/>
      <c r="FYH24" s="11"/>
      <c r="FYI24" s="11"/>
      <c r="FYJ24" s="11"/>
      <c r="FYK24" s="11"/>
      <c r="FYL24" s="11"/>
      <c r="FYM24" s="11"/>
      <c r="FYN24" s="11"/>
      <c r="FYO24" s="11"/>
      <c r="FYP24" s="11"/>
      <c r="FYQ24" s="11"/>
      <c r="FYR24" s="11"/>
      <c r="FYS24" s="11"/>
      <c r="FYT24" s="11"/>
      <c r="FYU24" s="11"/>
      <c r="FYV24" s="11"/>
      <c r="FYW24" s="11"/>
      <c r="FYX24" s="11"/>
      <c r="FYY24" s="11"/>
      <c r="FYZ24" s="11"/>
      <c r="FZA24" s="11"/>
      <c r="FZB24" s="11"/>
      <c r="FZC24" s="11"/>
      <c r="FZD24" s="11"/>
      <c r="FZE24" s="11"/>
      <c r="FZF24" s="11"/>
      <c r="FZG24" s="11"/>
      <c r="FZH24" s="11"/>
      <c r="FZI24" s="11"/>
      <c r="FZJ24" s="11"/>
      <c r="FZK24" s="11"/>
      <c r="FZL24" s="11"/>
      <c r="FZM24" s="11"/>
      <c r="FZN24" s="11"/>
      <c r="FZO24" s="11"/>
      <c r="FZP24" s="11"/>
      <c r="FZQ24" s="11"/>
      <c r="FZR24" s="11"/>
      <c r="FZS24" s="11"/>
      <c r="FZT24" s="11"/>
      <c r="FZU24" s="11"/>
      <c r="FZV24" s="11"/>
      <c r="FZW24" s="11"/>
      <c r="FZX24" s="11"/>
      <c r="FZY24" s="11"/>
      <c r="FZZ24" s="11"/>
      <c r="GAA24" s="11"/>
      <c r="GAB24" s="11"/>
      <c r="GAC24" s="11"/>
      <c r="GAD24" s="11"/>
      <c r="GAE24" s="11"/>
      <c r="GAF24" s="11"/>
      <c r="GAG24" s="11"/>
      <c r="GAH24" s="11"/>
      <c r="GAI24" s="11"/>
      <c r="GAJ24" s="11"/>
      <c r="GAK24" s="11"/>
      <c r="GAL24" s="11"/>
      <c r="GAM24" s="11"/>
      <c r="GAN24" s="11"/>
      <c r="GAO24" s="11"/>
      <c r="GAP24" s="11"/>
      <c r="GAQ24" s="11"/>
      <c r="GAR24" s="11"/>
      <c r="GAS24" s="11"/>
      <c r="GAT24" s="11"/>
      <c r="GAU24" s="11"/>
      <c r="GAV24" s="11"/>
      <c r="GAW24" s="11"/>
      <c r="GAX24" s="11"/>
      <c r="GAY24" s="11"/>
      <c r="GAZ24" s="11"/>
      <c r="GBA24" s="11"/>
      <c r="GBB24" s="11"/>
      <c r="GBC24" s="11"/>
      <c r="GBD24" s="11"/>
      <c r="GBE24" s="11"/>
      <c r="GBF24" s="11"/>
      <c r="GBG24" s="11"/>
      <c r="GBH24" s="11"/>
      <c r="GBI24" s="11"/>
      <c r="GBJ24" s="11"/>
      <c r="GBK24" s="11"/>
      <c r="GBL24" s="11"/>
      <c r="GBM24" s="11"/>
      <c r="GBN24" s="11"/>
      <c r="GBO24" s="11"/>
      <c r="GBP24" s="11"/>
      <c r="GBQ24" s="11"/>
      <c r="GBR24" s="11"/>
      <c r="GBS24" s="11"/>
      <c r="GBT24" s="11"/>
      <c r="GBU24" s="11"/>
      <c r="GBV24" s="11"/>
      <c r="GBW24" s="11"/>
      <c r="GBX24" s="11"/>
      <c r="GBY24" s="11"/>
      <c r="GBZ24" s="11"/>
      <c r="GCA24" s="11"/>
      <c r="GCB24" s="11"/>
      <c r="GCC24" s="11"/>
      <c r="GCD24" s="11"/>
      <c r="GCE24" s="11"/>
      <c r="GCF24" s="11"/>
      <c r="GCG24" s="11"/>
      <c r="GCH24" s="11"/>
      <c r="GCI24" s="11"/>
      <c r="GCJ24" s="11"/>
      <c r="GCK24" s="11"/>
      <c r="GCL24" s="11"/>
      <c r="GCM24" s="11"/>
      <c r="GCN24" s="11"/>
      <c r="GCO24" s="11"/>
      <c r="GCP24" s="11"/>
      <c r="GCQ24" s="11"/>
      <c r="GCR24" s="11"/>
      <c r="GCS24" s="11"/>
      <c r="GCT24" s="11"/>
      <c r="GCU24" s="11"/>
      <c r="GCV24" s="11"/>
      <c r="GCW24" s="11"/>
      <c r="GCX24" s="11"/>
      <c r="GCY24" s="11"/>
      <c r="GCZ24" s="11"/>
      <c r="GDA24" s="11"/>
      <c r="GDB24" s="11"/>
      <c r="GDC24" s="11"/>
      <c r="GDD24" s="11"/>
      <c r="GDE24" s="11"/>
      <c r="GDF24" s="11"/>
      <c r="GDG24" s="11"/>
      <c r="GDH24" s="11"/>
      <c r="GDI24" s="11"/>
      <c r="GDJ24" s="11"/>
      <c r="GDK24" s="11"/>
      <c r="GDL24" s="11"/>
      <c r="GDM24" s="11"/>
      <c r="GDN24" s="11"/>
      <c r="GDO24" s="11"/>
      <c r="GDP24" s="11"/>
      <c r="GDQ24" s="11"/>
      <c r="GDR24" s="11"/>
      <c r="GDS24" s="11"/>
      <c r="GDT24" s="11"/>
      <c r="GDU24" s="11"/>
      <c r="GDV24" s="11"/>
      <c r="GDW24" s="11"/>
      <c r="GDX24" s="11"/>
      <c r="GDY24" s="11"/>
      <c r="GDZ24" s="11"/>
      <c r="GEA24" s="11"/>
      <c r="GEB24" s="11"/>
      <c r="GEC24" s="11"/>
      <c r="GED24" s="11"/>
      <c r="GEE24" s="11"/>
      <c r="GEF24" s="11"/>
      <c r="GEG24" s="11"/>
      <c r="GEH24" s="11"/>
      <c r="GEI24" s="11"/>
      <c r="GEJ24" s="11"/>
      <c r="GEK24" s="11"/>
      <c r="GEL24" s="11"/>
      <c r="GEM24" s="11"/>
      <c r="GEN24" s="11"/>
      <c r="GEO24" s="11"/>
      <c r="GEP24" s="11"/>
      <c r="GEQ24" s="11"/>
      <c r="GER24" s="11"/>
      <c r="GES24" s="11"/>
      <c r="GET24" s="11"/>
      <c r="GEU24" s="11"/>
      <c r="GEV24" s="11"/>
      <c r="GEW24" s="11"/>
      <c r="GEX24" s="11"/>
      <c r="GEY24" s="11"/>
      <c r="GEZ24" s="11"/>
      <c r="GFA24" s="11"/>
      <c r="GFB24" s="11"/>
      <c r="GFC24" s="11"/>
      <c r="GFD24" s="11"/>
      <c r="GFE24" s="11"/>
      <c r="GFF24" s="11"/>
      <c r="GFG24" s="11"/>
      <c r="GFH24" s="11"/>
      <c r="GFI24" s="11"/>
      <c r="GFJ24" s="11"/>
      <c r="GFK24" s="11"/>
      <c r="GFL24" s="11"/>
      <c r="GFM24" s="11"/>
      <c r="GFN24" s="11"/>
      <c r="GFO24" s="11"/>
      <c r="GFP24" s="11"/>
      <c r="GFQ24" s="11"/>
      <c r="GFR24" s="11"/>
      <c r="GFS24" s="11"/>
      <c r="GFT24" s="11"/>
      <c r="GFU24" s="11"/>
      <c r="GFV24" s="11"/>
      <c r="GFW24" s="11"/>
      <c r="GFX24" s="11"/>
      <c r="GFY24" s="11"/>
      <c r="GFZ24" s="11"/>
      <c r="GGA24" s="11"/>
      <c r="GGB24" s="11"/>
      <c r="GGC24" s="11"/>
      <c r="GGD24" s="11"/>
      <c r="GGE24" s="11"/>
      <c r="GGF24" s="11"/>
      <c r="GGG24" s="11"/>
      <c r="GGH24" s="11"/>
      <c r="GGI24" s="11"/>
      <c r="GGJ24" s="11"/>
      <c r="GGK24" s="11"/>
      <c r="GGL24" s="11"/>
      <c r="GGM24" s="11"/>
      <c r="GGN24" s="11"/>
      <c r="GGO24" s="11"/>
      <c r="GGP24" s="11"/>
      <c r="GGQ24" s="11"/>
      <c r="GGR24" s="11"/>
      <c r="GGS24" s="11"/>
      <c r="GGT24" s="11"/>
      <c r="GGU24" s="11"/>
      <c r="GGV24" s="11"/>
      <c r="GGW24" s="11"/>
      <c r="GGX24" s="11"/>
      <c r="GGY24" s="11"/>
      <c r="GGZ24" s="11"/>
      <c r="GHA24" s="11"/>
      <c r="GHB24" s="11"/>
      <c r="GHC24" s="11"/>
      <c r="GHD24" s="11"/>
      <c r="GHE24" s="11"/>
      <c r="GHF24" s="11"/>
      <c r="GHG24" s="11"/>
      <c r="GHH24" s="11"/>
      <c r="GHI24" s="11"/>
      <c r="GHJ24" s="11"/>
      <c r="GHK24" s="11"/>
      <c r="GHL24" s="11"/>
      <c r="GHM24" s="11"/>
      <c r="GHN24" s="11"/>
      <c r="GHO24" s="11"/>
      <c r="GHP24" s="11"/>
      <c r="GHQ24" s="11"/>
      <c r="GHR24" s="11"/>
      <c r="GHS24" s="11"/>
      <c r="GHT24" s="11"/>
      <c r="GHU24" s="11"/>
      <c r="GHV24" s="11"/>
      <c r="GHW24" s="11"/>
      <c r="GHX24" s="11"/>
      <c r="GHY24" s="11"/>
      <c r="GHZ24" s="11"/>
      <c r="GIA24" s="11"/>
      <c r="GIB24" s="11"/>
      <c r="GIC24" s="11"/>
      <c r="GID24" s="11"/>
      <c r="GIE24" s="11"/>
      <c r="GIF24" s="11"/>
      <c r="GIG24" s="11"/>
      <c r="GIH24" s="11"/>
      <c r="GII24" s="11"/>
      <c r="GIJ24" s="11"/>
      <c r="GIK24" s="11"/>
      <c r="GIL24" s="11"/>
      <c r="GIM24" s="11"/>
      <c r="GIN24" s="11"/>
      <c r="GIO24" s="11"/>
      <c r="GIP24" s="11"/>
      <c r="GIQ24" s="11"/>
      <c r="GIR24" s="11"/>
      <c r="GIS24" s="11"/>
      <c r="GIT24" s="11"/>
      <c r="GIU24" s="11"/>
      <c r="GIV24" s="11"/>
      <c r="GIW24" s="11"/>
      <c r="GIX24" s="11"/>
      <c r="GIY24" s="11"/>
      <c r="GIZ24" s="11"/>
      <c r="GJA24" s="11"/>
      <c r="GJB24" s="11"/>
      <c r="GJC24" s="11"/>
      <c r="GJD24" s="11"/>
      <c r="GJE24" s="11"/>
      <c r="GJF24" s="11"/>
      <c r="GJG24" s="11"/>
      <c r="GJH24" s="11"/>
      <c r="GJI24" s="11"/>
      <c r="GJJ24" s="11"/>
      <c r="GJK24" s="11"/>
      <c r="GJL24" s="11"/>
      <c r="GJM24" s="11"/>
      <c r="GJN24" s="11"/>
      <c r="GJO24" s="11"/>
      <c r="GJP24" s="11"/>
      <c r="GJQ24" s="11"/>
      <c r="GJR24" s="11"/>
      <c r="GJS24" s="11"/>
      <c r="GJT24" s="11"/>
      <c r="GJU24" s="11"/>
      <c r="GJV24" s="11"/>
      <c r="GJW24" s="11"/>
      <c r="GJX24" s="11"/>
      <c r="GJY24" s="11"/>
      <c r="GJZ24" s="11"/>
      <c r="GKA24" s="11"/>
      <c r="GKB24" s="11"/>
      <c r="GKC24" s="11"/>
      <c r="GKD24" s="11"/>
      <c r="GKE24" s="11"/>
      <c r="GKF24" s="11"/>
      <c r="GKG24" s="11"/>
      <c r="GKH24" s="11"/>
      <c r="GKI24" s="11"/>
      <c r="GKJ24" s="11"/>
      <c r="GKK24" s="11"/>
      <c r="GKL24" s="11"/>
      <c r="GKM24" s="11"/>
      <c r="GKN24" s="11"/>
      <c r="GKO24" s="11"/>
      <c r="GKP24" s="11"/>
      <c r="GKQ24" s="11"/>
      <c r="GKR24" s="11"/>
      <c r="GKS24" s="11"/>
      <c r="GKT24" s="11"/>
      <c r="GKU24" s="11"/>
      <c r="GKV24" s="11"/>
      <c r="GKW24" s="11"/>
      <c r="GKX24" s="11"/>
      <c r="GKY24" s="11"/>
      <c r="GKZ24" s="11"/>
      <c r="GLA24" s="11"/>
      <c r="GLB24" s="11"/>
      <c r="GLC24" s="11"/>
      <c r="GLD24" s="11"/>
      <c r="GLE24" s="11"/>
      <c r="GLF24" s="11"/>
      <c r="GLG24" s="11"/>
      <c r="GLH24" s="11"/>
      <c r="GLI24" s="11"/>
      <c r="GLJ24" s="11"/>
      <c r="GLK24" s="11"/>
      <c r="GLL24" s="11"/>
      <c r="GLM24" s="11"/>
      <c r="GLN24" s="11"/>
      <c r="GLO24" s="11"/>
      <c r="GLP24" s="11"/>
      <c r="GLQ24" s="11"/>
      <c r="GLR24" s="11"/>
      <c r="GLS24" s="11"/>
      <c r="GLT24" s="11"/>
      <c r="GLU24" s="11"/>
      <c r="GLV24" s="11"/>
      <c r="GLW24" s="11"/>
      <c r="GLX24" s="11"/>
      <c r="GLY24" s="11"/>
      <c r="GLZ24" s="11"/>
      <c r="GMA24" s="11"/>
      <c r="GMB24" s="11"/>
      <c r="GMC24" s="11"/>
      <c r="GMD24" s="11"/>
      <c r="GME24" s="11"/>
      <c r="GMF24" s="11"/>
      <c r="GMG24" s="11"/>
      <c r="GMH24" s="11"/>
      <c r="GMI24" s="11"/>
      <c r="GMJ24" s="11"/>
      <c r="GMK24" s="11"/>
      <c r="GML24" s="11"/>
      <c r="GMM24" s="11"/>
      <c r="GMN24" s="11"/>
      <c r="GMO24" s="11"/>
      <c r="GMP24" s="11"/>
      <c r="GMQ24" s="11"/>
      <c r="GMR24" s="11"/>
      <c r="GMS24" s="11"/>
      <c r="GMT24" s="11"/>
      <c r="GMU24" s="11"/>
      <c r="GMV24" s="11"/>
      <c r="GMW24" s="11"/>
      <c r="GMX24" s="11"/>
      <c r="GMY24" s="11"/>
      <c r="GMZ24" s="11"/>
      <c r="GNA24" s="11"/>
      <c r="GNB24" s="11"/>
      <c r="GNC24" s="11"/>
      <c r="GND24" s="11"/>
      <c r="GNE24" s="11"/>
      <c r="GNF24" s="11"/>
      <c r="GNG24" s="11"/>
      <c r="GNH24" s="11"/>
      <c r="GNI24" s="11"/>
      <c r="GNJ24" s="11"/>
      <c r="GNK24" s="11"/>
      <c r="GNL24" s="11"/>
      <c r="GNM24" s="11"/>
      <c r="GNN24" s="11"/>
      <c r="GNO24" s="11"/>
      <c r="GNP24" s="11"/>
      <c r="GNQ24" s="11"/>
      <c r="GNR24" s="11"/>
      <c r="GNS24" s="11"/>
      <c r="GNT24" s="11"/>
      <c r="GNU24" s="11"/>
      <c r="GNV24" s="11"/>
      <c r="GNW24" s="11"/>
      <c r="GNX24" s="11"/>
      <c r="GNY24" s="11"/>
      <c r="GNZ24" s="11"/>
      <c r="GOA24" s="11"/>
      <c r="GOB24" s="11"/>
      <c r="GOC24" s="11"/>
      <c r="GOD24" s="11"/>
      <c r="GOE24" s="11"/>
      <c r="GOF24" s="11"/>
      <c r="GOG24" s="11"/>
      <c r="GOH24" s="11"/>
      <c r="GOI24" s="11"/>
      <c r="GOJ24" s="11"/>
      <c r="GOK24" s="11"/>
      <c r="GOL24" s="11"/>
      <c r="GOM24" s="11"/>
      <c r="GON24" s="11"/>
      <c r="GOO24" s="11"/>
      <c r="GOP24" s="11"/>
      <c r="GOQ24" s="11"/>
      <c r="GOR24" s="11"/>
      <c r="GOS24" s="11"/>
      <c r="GOT24" s="11"/>
      <c r="GOU24" s="11"/>
      <c r="GOV24" s="11"/>
      <c r="GOW24" s="11"/>
      <c r="GOX24" s="11"/>
      <c r="GOY24" s="11"/>
      <c r="GOZ24" s="11"/>
      <c r="GPA24" s="11"/>
      <c r="GPB24" s="11"/>
      <c r="GPC24" s="11"/>
      <c r="GPD24" s="11"/>
      <c r="GPE24" s="11"/>
      <c r="GPF24" s="11"/>
      <c r="GPG24" s="11"/>
      <c r="GPH24" s="11"/>
      <c r="GPI24" s="11"/>
      <c r="GPJ24" s="11"/>
      <c r="GPK24" s="11"/>
      <c r="GPL24" s="11"/>
      <c r="GPM24" s="11"/>
      <c r="GPN24" s="11"/>
      <c r="GPO24" s="11"/>
      <c r="GPP24" s="11"/>
      <c r="GPQ24" s="11"/>
      <c r="GPR24" s="11"/>
      <c r="GPS24" s="11"/>
      <c r="GPT24" s="11"/>
      <c r="GPU24" s="11"/>
      <c r="GPV24" s="11"/>
      <c r="GPW24" s="11"/>
      <c r="GPX24" s="11"/>
      <c r="GPY24" s="11"/>
      <c r="GPZ24" s="11"/>
      <c r="GQA24" s="11"/>
      <c r="GQB24" s="11"/>
      <c r="GQC24" s="11"/>
      <c r="GQD24" s="11"/>
      <c r="GQE24" s="11"/>
      <c r="GQF24" s="11"/>
      <c r="GQG24" s="11"/>
      <c r="GQH24" s="11"/>
      <c r="GQI24" s="11"/>
      <c r="GQJ24" s="11"/>
      <c r="GQK24" s="11"/>
      <c r="GQL24" s="11"/>
      <c r="GQM24" s="11"/>
      <c r="GQN24" s="11"/>
      <c r="GQO24" s="11"/>
      <c r="GQP24" s="11"/>
      <c r="GQQ24" s="11"/>
      <c r="GQR24" s="11"/>
      <c r="GQS24" s="11"/>
      <c r="GQT24" s="11"/>
      <c r="GQU24" s="11"/>
      <c r="GQV24" s="11"/>
      <c r="GQW24" s="11"/>
      <c r="GQX24" s="11"/>
      <c r="GQY24" s="11"/>
      <c r="GQZ24" s="11"/>
      <c r="GRA24" s="11"/>
      <c r="GRB24" s="11"/>
      <c r="GRC24" s="11"/>
      <c r="GRD24" s="11"/>
      <c r="GRE24" s="11"/>
      <c r="GRF24" s="11"/>
      <c r="GRG24" s="11"/>
      <c r="GRH24" s="11"/>
      <c r="GRI24" s="11"/>
      <c r="GRJ24" s="11"/>
      <c r="GRK24" s="11"/>
      <c r="GRL24" s="11"/>
      <c r="GRM24" s="11"/>
      <c r="GRN24" s="11"/>
      <c r="GRO24" s="11"/>
      <c r="GRP24" s="11"/>
      <c r="GRQ24" s="11"/>
      <c r="GRR24" s="11"/>
      <c r="GRS24" s="11"/>
      <c r="GRT24" s="11"/>
      <c r="GRU24" s="11"/>
      <c r="GRV24" s="11"/>
      <c r="GRW24" s="11"/>
      <c r="GRX24" s="11"/>
      <c r="GRY24" s="11"/>
      <c r="GRZ24" s="11"/>
      <c r="GSA24" s="11"/>
      <c r="GSB24" s="11"/>
      <c r="GSC24" s="11"/>
      <c r="GSD24" s="11"/>
      <c r="GSE24" s="11"/>
      <c r="GSF24" s="11"/>
      <c r="GSG24" s="11"/>
      <c r="GSH24" s="11"/>
      <c r="GSI24" s="11"/>
      <c r="GSJ24" s="11"/>
      <c r="GSK24" s="11"/>
      <c r="GSL24" s="11"/>
      <c r="GSM24" s="11"/>
      <c r="GSN24" s="11"/>
      <c r="GSO24" s="11"/>
      <c r="GSP24" s="11"/>
      <c r="GSQ24" s="11"/>
      <c r="GSR24" s="11"/>
      <c r="GSS24" s="11"/>
      <c r="GST24" s="11"/>
      <c r="GSU24" s="11"/>
      <c r="GSV24" s="11"/>
      <c r="GSW24" s="11"/>
      <c r="GSX24" s="11"/>
      <c r="GSY24" s="11"/>
      <c r="GSZ24" s="11"/>
      <c r="GTA24" s="11"/>
      <c r="GTB24" s="11"/>
      <c r="GTC24" s="11"/>
      <c r="GTD24" s="11"/>
      <c r="GTE24" s="11"/>
      <c r="GTF24" s="11"/>
      <c r="GTG24" s="11"/>
      <c r="GTH24" s="11"/>
      <c r="GTI24" s="11"/>
      <c r="GTJ24" s="11"/>
      <c r="GTK24" s="11"/>
      <c r="GTL24" s="11"/>
      <c r="GTM24" s="11"/>
      <c r="GTN24" s="11"/>
      <c r="GTO24" s="11"/>
      <c r="GTP24" s="11"/>
      <c r="GTQ24" s="11"/>
      <c r="GTR24" s="11"/>
      <c r="GTS24" s="11"/>
      <c r="GTT24" s="11"/>
      <c r="GTU24" s="11"/>
      <c r="GTV24" s="11"/>
      <c r="GTW24" s="11"/>
      <c r="GTX24" s="11"/>
      <c r="GTY24" s="11"/>
      <c r="GTZ24" s="11"/>
      <c r="GUA24" s="11"/>
      <c r="GUB24" s="11"/>
      <c r="GUC24" s="11"/>
      <c r="GUD24" s="11"/>
      <c r="GUE24" s="11"/>
      <c r="GUF24" s="11"/>
      <c r="GUG24" s="11"/>
      <c r="GUH24" s="11"/>
      <c r="GUI24" s="11"/>
      <c r="GUJ24" s="11"/>
      <c r="GUK24" s="11"/>
      <c r="GUL24" s="11"/>
      <c r="GUM24" s="11"/>
      <c r="GUN24" s="11"/>
      <c r="GUO24" s="11"/>
      <c r="GUP24" s="11"/>
      <c r="GUQ24" s="11"/>
      <c r="GUR24" s="11"/>
      <c r="GUS24" s="11"/>
      <c r="GUT24" s="11"/>
      <c r="GUU24" s="11"/>
      <c r="GUV24" s="11"/>
      <c r="GUW24" s="11"/>
      <c r="GUX24" s="11"/>
      <c r="GUY24" s="11"/>
      <c r="GUZ24" s="11"/>
      <c r="GVA24" s="11"/>
      <c r="GVB24" s="11"/>
      <c r="GVC24" s="11"/>
      <c r="GVD24" s="11"/>
      <c r="GVE24" s="11"/>
      <c r="GVF24" s="11"/>
      <c r="GVG24" s="11"/>
      <c r="GVH24" s="11"/>
      <c r="GVI24" s="11"/>
      <c r="GVJ24" s="11"/>
      <c r="GVK24" s="11"/>
      <c r="GVL24" s="11"/>
      <c r="GVM24" s="11"/>
      <c r="GVN24" s="11"/>
      <c r="GVO24" s="11"/>
      <c r="GVP24" s="11"/>
      <c r="GVQ24" s="11"/>
      <c r="GVR24" s="11"/>
      <c r="GVS24" s="11"/>
      <c r="GVT24" s="11"/>
      <c r="GVU24" s="11"/>
      <c r="GVV24" s="11"/>
      <c r="GVW24" s="11"/>
      <c r="GVX24" s="11"/>
      <c r="GVY24" s="11"/>
      <c r="GVZ24" s="11"/>
      <c r="GWA24" s="11"/>
      <c r="GWB24" s="11"/>
      <c r="GWC24" s="11"/>
      <c r="GWD24" s="11"/>
      <c r="GWE24" s="11"/>
      <c r="GWF24" s="11"/>
      <c r="GWG24" s="11"/>
      <c r="GWH24" s="11"/>
      <c r="GWI24" s="11"/>
      <c r="GWJ24" s="11"/>
      <c r="GWK24" s="11"/>
      <c r="GWL24" s="11"/>
      <c r="GWM24" s="11"/>
      <c r="GWN24" s="11"/>
      <c r="GWO24" s="11"/>
      <c r="GWP24" s="11"/>
      <c r="GWQ24" s="11"/>
      <c r="GWR24" s="11"/>
      <c r="GWS24" s="11"/>
      <c r="GWT24" s="11"/>
      <c r="GWU24" s="11"/>
      <c r="GWV24" s="11"/>
      <c r="GWW24" s="11"/>
      <c r="GWX24" s="11"/>
      <c r="GWY24" s="11"/>
      <c r="GWZ24" s="11"/>
      <c r="GXA24" s="11"/>
      <c r="GXB24" s="11"/>
      <c r="GXC24" s="11"/>
      <c r="GXD24" s="11"/>
      <c r="GXE24" s="11"/>
      <c r="GXF24" s="11"/>
      <c r="GXG24" s="11"/>
      <c r="GXH24" s="11"/>
      <c r="GXI24" s="11"/>
      <c r="GXJ24" s="11"/>
      <c r="GXK24" s="11"/>
      <c r="GXL24" s="11"/>
      <c r="GXM24" s="11"/>
      <c r="GXN24" s="11"/>
      <c r="GXO24" s="11"/>
      <c r="GXP24" s="11"/>
      <c r="GXQ24" s="11"/>
      <c r="GXR24" s="11"/>
      <c r="GXS24" s="11"/>
      <c r="GXT24" s="11"/>
      <c r="GXU24" s="11"/>
      <c r="GXV24" s="11"/>
      <c r="GXW24" s="11"/>
      <c r="GXX24" s="11"/>
      <c r="GXY24" s="11"/>
      <c r="GXZ24" s="11"/>
      <c r="GYA24" s="11"/>
      <c r="GYB24" s="11"/>
      <c r="GYC24" s="11"/>
      <c r="GYD24" s="11"/>
      <c r="GYE24" s="11"/>
      <c r="GYF24" s="11"/>
      <c r="GYG24" s="11"/>
      <c r="GYH24" s="11"/>
      <c r="GYI24" s="11"/>
      <c r="GYJ24" s="11"/>
      <c r="GYK24" s="11"/>
      <c r="GYL24" s="11"/>
      <c r="GYM24" s="11"/>
      <c r="GYN24" s="11"/>
      <c r="GYO24" s="11"/>
      <c r="GYP24" s="11"/>
      <c r="GYQ24" s="11"/>
      <c r="GYR24" s="11"/>
      <c r="GYS24" s="11"/>
      <c r="GYT24" s="11"/>
      <c r="GYU24" s="11"/>
      <c r="GYV24" s="11"/>
      <c r="GYW24" s="11"/>
      <c r="GYX24" s="11"/>
      <c r="GYY24" s="11"/>
      <c r="GYZ24" s="11"/>
      <c r="GZA24" s="11"/>
      <c r="GZB24" s="11"/>
      <c r="GZC24" s="11"/>
      <c r="GZD24" s="11"/>
      <c r="GZE24" s="11"/>
      <c r="GZF24" s="11"/>
      <c r="GZG24" s="11"/>
      <c r="GZH24" s="11"/>
      <c r="GZI24" s="11"/>
      <c r="GZJ24" s="11"/>
      <c r="GZK24" s="11"/>
      <c r="GZL24" s="11"/>
      <c r="GZM24" s="11"/>
      <c r="GZN24" s="11"/>
      <c r="GZO24" s="11"/>
      <c r="GZP24" s="11"/>
      <c r="GZQ24" s="11"/>
      <c r="GZR24" s="11"/>
      <c r="GZS24" s="11"/>
      <c r="GZT24" s="11"/>
      <c r="GZU24" s="11"/>
      <c r="GZV24" s="11"/>
      <c r="GZW24" s="11"/>
      <c r="GZX24" s="11"/>
      <c r="GZY24" s="11"/>
      <c r="GZZ24" s="11"/>
      <c r="HAA24" s="11"/>
      <c r="HAB24" s="11"/>
      <c r="HAC24" s="11"/>
      <c r="HAD24" s="11"/>
      <c r="HAE24" s="11"/>
      <c r="HAF24" s="11"/>
      <c r="HAG24" s="11"/>
      <c r="HAH24" s="11"/>
      <c r="HAI24" s="11"/>
      <c r="HAJ24" s="11"/>
      <c r="HAK24" s="11"/>
      <c r="HAL24" s="11"/>
      <c r="HAM24" s="11"/>
      <c r="HAN24" s="11"/>
      <c r="HAO24" s="11"/>
      <c r="HAP24" s="11"/>
      <c r="HAQ24" s="11"/>
      <c r="HAR24" s="11"/>
      <c r="HAS24" s="11"/>
      <c r="HAT24" s="11"/>
      <c r="HAU24" s="11"/>
      <c r="HAV24" s="11"/>
      <c r="HAW24" s="11"/>
      <c r="HAX24" s="11"/>
      <c r="HAY24" s="11"/>
      <c r="HAZ24" s="11"/>
      <c r="HBA24" s="11"/>
      <c r="HBB24" s="11"/>
      <c r="HBC24" s="11"/>
      <c r="HBD24" s="11"/>
      <c r="HBE24" s="11"/>
      <c r="HBF24" s="11"/>
      <c r="HBG24" s="11"/>
      <c r="HBH24" s="11"/>
      <c r="HBI24" s="11"/>
      <c r="HBJ24" s="11"/>
      <c r="HBK24" s="11"/>
      <c r="HBL24" s="11"/>
      <c r="HBM24" s="11"/>
      <c r="HBN24" s="11"/>
      <c r="HBO24" s="11"/>
      <c r="HBP24" s="11"/>
      <c r="HBQ24" s="11"/>
      <c r="HBR24" s="11"/>
      <c r="HBS24" s="11"/>
      <c r="HBT24" s="11"/>
      <c r="HBU24" s="11"/>
      <c r="HBV24" s="11"/>
      <c r="HBW24" s="11"/>
      <c r="HBX24" s="11"/>
      <c r="HBY24" s="11"/>
      <c r="HBZ24" s="11"/>
      <c r="HCA24" s="11"/>
      <c r="HCB24" s="11"/>
      <c r="HCC24" s="11"/>
      <c r="HCD24" s="11"/>
      <c r="HCE24" s="11"/>
      <c r="HCF24" s="11"/>
      <c r="HCG24" s="11"/>
      <c r="HCH24" s="11"/>
      <c r="HCI24" s="11"/>
      <c r="HCJ24" s="11"/>
      <c r="HCK24" s="11"/>
      <c r="HCL24" s="11"/>
      <c r="HCM24" s="11"/>
      <c r="HCN24" s="11"/>
      <c r="HCO24" s="11"/>
      <c r="HCP24" s="11"/>
      <c r="HCQ24" s="11"/>
      <c r="HCR24" s="11"/>
      <c r="HCS24" s="11"/>
      <c r="HCT24" s="11"/>
      <c r="HCU24" s="11"/>
      <c r="HCV24" s="11"/>
      <c r="HCW24" s="11"/>
      <c r="HCX24" s="11"/>
      <c r="HCY24" s="11"/>
      <c r="HCZ24" s="11"/>
      <c r="HDA24" s="11"/>
      <c r="HDB24" s="11"/>
      <c r="HDC24" s="11"/>
      <c r="HDD24" s="11"/>
      <c r="HDE24" s="11"/>
      <c r="HDF24" s="11"/>
      <c r="HDG24" s="11"/>
      <c r="HDH24" s="11"/>
      <c r="HDI24" s="11"/>
      <c r="HDJ24" s="11"/>
      <c r="HDK24" s="11"/>
      <c r="HDL24" s="11"/>
      <c r="HDM24" s="11"/>
      <c r="HDN24" s="11"/>
      <c r="HDO24" s="11"/>
      <c r="HDP24" s="11"/>
      <c r="HDQ24" s="11"/>
      <c r="HDR24" s="11"/>
      <c r="HDS24" s="11"/>
      <c r="HDT24" s="11"/>
      <c r="HDU24" s="11"/>
      <c r="HDV24" s="11"/>
      <c r="HDW24" s="11"/>
      <c r="HDX24" s="11"/>
      <c r="HDY24" s="11"/>
      <c r="HDZ24" s="11"/>
      <c r="HEA24" s="11"/>
      <c r="HEB24" s="11"/>
      <c r="HEC24" s="11"/>
      <c r="HED24" s="11"/>
      <c r="HEE24" s="11"/>
      <c r="HEF24" s="11"/>
      <c r="HEG24" s="11"/>
      <c r="HEH24" s="11"/>
      <c r="HEI24" s="11"/>
      <c r="HEJ24" s="11"/>
      <c r="HEK24" s="11"/>
      <c r="HEL24" s="11"/>
      <c r="HEM24" s="11"/>
      <c r="HEN24" s="11"/>
      <c r="HEO24" s="11"/>
      <c r="HEP24" s="11"/>
      <c r="HEQ24" s="11"/>
      <c r="HER24" s="11"/>
      <c r="HES24" s="11"/>
      <c r="HET24" s="11"/>
      <c r="HEU24" s="11"/>
      <c r="HEV24" s="11"/>
      <c r="HEW24" s="11"/>
      <c r="HEX24" s="11"/>
      <c r="HEY24" s="11"/>
      <c r="HEZ24" s="11"/>
      <c r="HFA24" s="11"/>
      <c r="HFB24" s="11"/>
      <c r="HFC24" s="11"/>
      <c r="HFD24" s="11"/>
      <c r="HFE24" s="11"/>
      <c r="HFF24" s="11"/>
      <c r="HFG24" s="11"/>
      <c r="HFH24" s="11"/>
      <c r="HFI24" s="11"/>
      <c r="HFJ24" s="11"/>
      <c r="HFK24" s="11"/>
      <c r="HFL24" s="11"/>
      <c r="HFM24" s="11"/>
      <c r="HFN24" s="11"/>
      <c r="HFO24" s="11"/>
      <c r="HFP24" s="11"/>
      <c r="HFQ24" s="11"/>
      <c r="HFR24" s="11"/>
      <c r="HFS24" s="11"/>
      <c r="HFT24" s="11"/>
      <c r="HFU24" s="11"/>
      <c r="HFV24" s="11"/>
      <c r="HFW24" s="11"/>
      <c r="HFX24" s="11"/>
      <c r="HFY24" s="11"/>
      <c r="HFZ24" s="11"/>
      <c r="HGA24" s="11"/>
      <c r="HGB24" s="11"/>
      <c r="HGC24" s="11"/>
      <c r="HGD24" s="11"/>
      <c r="HGE24" s="11"/>
      <c r="HGF24" s="11"/>
      <c r="HGG24" s="11"/>
      <c r="HGH24" s="11"/>
      <c r="HGI24" s="11"/>
      <c r="HGJ24" s="11"/>
      <c r="HGK24" s="11"/>
      <c r="HGL24" s="11"/>
      <c r="HGM24" s="11"/>
      <c r="HGN24" s="11"/>
      <c r="HGO24" s="11"/>
      <c r="HGP24" s="11"/>
      <c r="HGQ24" s="11"/>
      <c r="HGR24" s="11"/>
      <c r="HGS24" s="11"/>
      <c r="HGT24" s="11"/>
      <c r="HGU24" s="11"/>
      <c r="HGV24" s="11"/>
      <c r="HGW24" s="11"/>
      <c r="HGX24" s="11"/>
      <c r="HGY24" s="11"/>
      <c r="HGZ24" s="11"/>
      <c r="HHA24" s="11"/>
      <c r="HHB24" s="11"/>
      <c r="HHC24" s="11"/>
      <c r="HHD24" s="11"/>
      <c r="HHE24" s="11"/>
      <c r="HHF24" s="11"/>
      <c r="HHG24" s="11"/>
      <c r="HHH24" s="11"/>
      <c r="HHI24" s="11"/>
      <c r="HHJ24" s="11"/>
      <c r="HHK24" s="11"/>
      <c r="HHL24" s="11"/>
      <c r="HHM24" s="11"/>
      <c r="HHN24" s="11"/>
      <c r="HHO24" s="11"/>
      <c r="HHP24" s="11"/>
      <c r="HHQ24" s="11"/>
      <c r="HHR24" s="11"/>
      <c r="HHS24" s="11"/>
      <c r="HHT24" s="11"/>
      <c r="HHU24" s="11"/>
      <c r="HHV24" s="11"/>
      <c r="HHW24" s="11"/>
      <c r="HHX24" s="11"/>
      <c r="HHY24" s="11"/>
      <c r="HHZ24" s="11"/>
      <c r="HIA24" s="11"/>
      <c r="HIB24" s="11"/>
      <c r="HIC24" s="11"/>
      <c r="HID24" s="11"/>
      <c r="HIE24" s="11"/>
      <c r="HIF24" s="11"/>
      <c r="HIG24" s="11"/>
      <c r="HIH24" s="11"/>
      <c r="HII24" s="11"/>
      <c r="HIJ24" s="11"/>
      <c r="HIK24" s="11"/>
      <c r="HIL24" s="11"/>
      <c r="HIM24" s="11"/>
      <c r="HIN24" s="11"/>
      <c r="HIO24" s="11"/>
      <c r="HIP24" s="11"/>
      <c r="HIQ24" s="11"/>
      <c r="HIR24" s="11"/>
      <c r="HIS24" s="11"/>
      <c r="HIT24" s="11"/>
      <c r="HIU24" s="11"/>
      <c r="HIV24" s="11"/>
      <c r="HIW24" s="11"/>
      <c r="HIX24" s="11"/>
      <c r="HIY24" s="11"/>
      <c r="HIZ24" s="11"/>
      <c r="HJA24" s="11"/>
      <c r="HJB24" s="11"/>
      <c r="HJC24" s="11"/>
      <c r="HJD24" s="11"/>
      <c r="HJE24" s="11"/>
      <c r="HJF24" s="11"/>
      <c r="HJG24" s="11"/>
      <c r="HJH24" s="11"/>
      <c r="HJI24" s="11"/>
      <c r="HJJ24" s="11"/>
      <c r="HJK24" s="11"/>
      <c r="HJL24" s="11"/>
      <c r="HJM24" s="11"/>
      <c r="HJN24" s="11"/>
      <c r="HJO24" s="11"/>
      <c r="HJP24" s="11"/>
      <c r="HJQ24" s="11"/>
      <c r="HJR24" s="11"/>
      <c r="HJS24" s="11"/>
      <c r="HJT24" s="11"/>
      <c r="HJU24" s="11"/>
      <c r="HJV24" s="11"/>
      <c r="HJW24" s="11"/>
      <c r="HJX24" s="11"/>
      <c r="HJY24" s="11"/>
      <c r="HJZ24" s="11"/>
      <c r="HKA24" s="11"/>
      <c r="HKB24" s="11"/>
      <c r="HKC24" s="11"/>
      <c r="HKD24" s="11"/>
      <c r="HKE24" s="11"/>
      <c r="HKF24" s="11"/>
      <c r="HKG24" s="11"/>
      <c r="HKH24" s="11"/>
      <c r="HKI24" s="11"/>
      <c r="HKJ24" s="11"/>
      <c r="HKK24" s="11"/>
      <c r="HKL24" s="11"/>
      <c r="HKM24" s="11"/>
      <c r="HKN24" s="11"/>
      <c r="HKO24" s="11"/>
      <c r="HKP24" s="11"/>
      <c r="HKQ24" s="11"/>
      <c r="HKR24" s="11"/>
      <c r="HKS24" s="11"/>
      <c r="HKT24" s="11"/>
      <c r="HKU24" s="11"/>
      <c r="HKV24" s="11"/>
      <c r="HKW24" s="11"/>
      <c r="HKX24" s="11"/>
      <c r="HKY24" s="11"/>
      <c r="HKZ24" s="11"/>
      <c r="HLA24" s="11"/>
      <c r="HLB24" s="11"/>
      <c r="HLC24" s="11"/>
      <c r="HLD24" s="11"/>
      <c r="HLE24" s="11"/>
      <c r="HLF24" s="11"/>
      <c r="HLG24" s="11"/>
      <c r="HLH24" s="11"/>
      <c r="HLI24" s="11"/>
      <c r="HLJ24" s="11"/>
      <c r="HLK24" s="11"/>
      <c r="HLL24" s="11"/>
      <c r="HLM24" s="11"/>
      <c r="HLN24" s="11"/>
      <c r="HLO24" s="11"/>
      <c r="HLP24" s="11"/>
      <c r="HLQ24" s="11"/>
      <c r="HLR24" s="11"/>
      <c r="HLS24" s="11"/>
      <c r="HLT24" s="11"/>
      <c r="HLU24" s="11"/>
      <c r="HLV24" s="11"/>
      <c r="HLW24" s="11"/>
      <c r="HLX24" s="11"/>
      <c r="HLY24" s="11"/>
      <c r="HLZ24" s="11"/>
      <c r="HMA24" s="11"/>
      <c r="HMB24" s="11"/>
      <c r="HMC24" s="11"/>
      <c r="HMD24" s="11"/>
      <c r="HME24" s="11"/>
      <c r="HMF24" s="11"/>
      <c r="HMG24" s="11"/>
      <c r="HMH24" s="11"/>
      <c r="HMI24" s="11"/>
      <c r="HMJ24" s="11"/>
      <c r="HMK24" s="11"/>
      <c r="HML24" s="11"/>
      <c r="HMM24" s="11"/>
      <c r="HMN24" s="11"/>
      <c r="HMO24" s="11"/>
      <c r="HMP24" s="11"/>
      <c r="HMQ24" s="11"/>
      <c r="HMR24" s="11"/>
      <c r="HMS24" s="11"/>
      <c r="HMT24" s="11"/>
      <c r="HMU24" s="11"/>
      <c r="HMV24" s="11"/>
      <c r="HMW24" s="11"/>
      <c r="HMX24" s="11"/>
      <c r="HMY24" s="11"/>
      <c r="HMZ24" s="11"/>
      <c r="HNA24" s="11"/>
      <c r="HNB24" s="11"/>
      <c r="HNC24" s="11"/>
      <c r="HND24" s="11"/>
      <c r="HNE24" s="11"/>
      <c r="HNF24" s="11"/>
      <c r="HNG24" s="11"/>
      <c r="HNH24" s="11"/>
      <c r="HNI24" s="11"/>
      <c r="HNJ24" s="11"/>
      <c r="HNK24" s="11"/>
      <c r="HNL24" s="11"/>
      <c r="HNM24" s="11"/>
      <c r="HNN24" s="11"/>
      <c r="HNO24" s="11"/>
      <c r="HNP24" s="11"/>
      <c r="HNQ24" s="11"/>
      <c r="HNR24" s="11"/>
      <c r="HNS24" s="11"/>
      <c r="HNT24" s="11"/>
      <c r="HNU24" s="11"/>
      <c r="HNV24" s="11"/>
      <c r="HNW24" s="11"/>
      <c r="HNX24" s="11"/>
      <c r="HNY24" s="11"/>
      <c r="HNZ24" s="11"/>
      <c r="HOA24" s="11"/>
      <c r="HOB24" s="11"/>
      <c r="HOC24" s="11"/>
      <c r="HOD24" s="11"/>
      <c r="HOE24" s="11"/>
      <c r="HOF24" s="11"/>
      <c r="HOG24" s="11"/>
      <c r="HOH24" s="11"/>
      <c r="HOI24" s="11"/>
      <c r="HOJ24" s="11"/>
      <c r="HOK24" s="11"/>
      <c r="HOL24" s="11"/>
      <c r="HOM24" s="11"/>
      <c r="HON24" s="11"/>
      <c r="HOO24" s="11"/>
      <c r="HOP24" s="11"/>
      <c r="HOQ24" s="11"/>
      <c r="HOR24" s="11"/>
      <c r="HOS24" s="11"/>
      <c r="HOT24" s="11"/>
      <c r="HOU24" s="11"/>
      <c r="HOV24" s="11"/>
      <c r="HOW24" s="11"/>
      <c r="HOX24" s="11"/>
      <c r="HOY24" s="11"/>
      <c r="HOZ24" s="11"/>
      <c r="HPA24" s="11"/>
      <c r="HPB24" s="11"/>
      <c r="HPC24" s="11"/>
      <c r="HPD24" s="11"/>
      <c r="HPE24" s="11"/>
      <c r="HPF24" s="11"/>
      <c r="HPG24" s="11"/>
      <c r="HPH24" s="11"/>
      <c r="HPI24" s="11"/>
      <c r="HPJ24" s="11"/>
      <c r="HPK24" s="11"/>
      <c r="HPL24" s="11"/>
      <c r="HPM24" s="11"/>
      <c r="HPN24" s="11"/>
      <c r="HPO24" s="11"/>
      <c r="HPP24" s="11"/>
      <c r="HPQ24" s="11"/>
      <c r="HPR24" s="11"/>
      <c r="HPS24" s="11"/>
      <c r="HPT24" s="11"/>
      <c r="HPU24" s="11"/>
      <c r="HPV24" s="11"/>
      <c r="HPW24" s="11"/>
      <c r="HPX24" s="11"/>
      <c r="HPY24" s="11"/>
      <c r="HPZ24" s="11"/>
      <c r="HQA24" s="11"/>
      <c r="HQB24" s="11"/>
      <c r="HQC24" s="11"/>
      <c r="HQD24" s="11"/>
      <c r="HQE24" s="11"/>
      <c r="HQF24" s="11"/>
      <c r="HQG24" s="11"/>
      <c r="HQH24" s="11"/>
      <c r="HQI24" s="11"/>
      <c r="HQJ24" s="11"/>
      <c r="HQK24" s="11"/>
      <c r="HQL24" s="11"/>
      <c r="HQM24" s="11"/>
      <c r="HQN24" s="11"/>
      <c r="HQO24" s="11"/>
      <c r="HQP24" s="11"/>
      <c r="HQQ24" s="11"/>
      <c r="HQR24" s="11"/>
      <c r="HQS24" s="11"/>
      <c r="HQT24" s="11"/>
      <c r="HQU24" s="11"/>
      <c r="HQV24" s="11"/>
      <c r="HQW24" s="11"/>
      <c r="HQX24" s="11"/>
      <c r="HQY24" s="11"/>
      <c r="HQZ24" s="11"/>
      <c r="HRA24" s="11"/>
      <c r="HRB24" s="11"/>
      <c r="HRC24" s="11"/>
      <c r="HRD24" s="11"/>
      <c r="HRE24" s="11"/>
      <c r="HRF24" s="11"/>
      <c r="HRG24" s="11"/>
      <c r="HRH24" s="11"/>
      <c r="HRI24" s="11"/>
      <c r="HRJ24" s="11"/>
      <c r="HRK24" s="11"/>
      <c r="HRL24" s="11"/>
      <c r="HRM24" s="11"/>
      <c r="HRN24" s="11"/>
      <c r="HRO24" s="11"/>
      <c r="HRP24" s="11"/>
      <c r="HRQ24" s="11"/>
      <c r="HRR24" s="11"/>
      <c r="HRS24" s="11"/>
      <c r="HRT24" s="11"/>
      <c r="HRU24" s="11"/>
      <c r="HRV24" s="11"/>
      <c r="HRW24" s="11"/>
      <c r="HRX24" s="11"/>
      <c r="HRY24" s="11"/>
      <c r="HRZ24" s="11"/>
      <c r="HSA24" s="11"/>
      <c r="HSB24" s="11"/>
      <c r="HSC24" s="11"/>
      <c r="HSD24" s="11"/>
      <c r="HSE24" s="11"/>
      <c r="HSF24" s="11"/>
      <c r="HSG24" s="11"/>
      <c r="HSH24" s="11"/>
      <c r="HSI24" s="11"/>
      <c r="HSJ24" s="11"/>
      <c r="HSK24" s="11"/>
      <c r="HSL24" s="11"/>
      <c r="HSM24" s="11"/>
      <c r="HSN24" s="11"/>
      <c r="HSO24" s="11"/>
      <c r="HSP24" s="11"/>
      <c r="HSQ24" s="11"/>
      <c r="HSR24" s="11"/>
      <c r="HSS24" s="11"/>
      <c r="HST24" s="11"/>
      <c r="HSU24" s="11"/>
      <c r="HSV24" s="11"/>
      <c r="HSW24" s="11"/>
      <c r="HSX24" s="11"/>
      <c r="HSY24" s="11"/>
      <c r="HSZ24" s="11"/>
      <c r="HTA24" s="11"/>
      <c r="HTB24" s="11"/>
      <c r="HTC24" s="11"/>
      <c r="HTD24" s="11"/>
      <c r="HTE24" s="11"/>
      <c r="HTF24" s="11"/>
      <c r="HTG24" s="11"/>
      <c r="HTH24" s="11"/>
      <c r="HTI24" s="11"/>
      <c r="HTJ24" s="11"/>
      <c r="HTK24" s="11"/>
      <c r="HTL24" s="11"/>
      <c r="HTM24" s="11"/>
      <c r="HTN24" s="11"/>
      <c r="HTO24" s="11"/>
      <c r="HTP24" s="11"/>
      <c r="HTQ24" s="11"/>
      <c r="HTR24" s="11"/>
      <c r="HTS24" s="11"/>
      <c r="HTT24" s="11"/>
      <c r="HTU24" s="11"/>
      <c r="HTV24" s="11"/>
      <c r="HTW24" s="11"/>
      <c r="HTX24" s="11"/>
      <c r="HTY24" s="11"/>
      <c r="HTZ24" s="11"/>
      <c r="HUA24" s="11"/>
      <c r="HUB24" s="11"/>
      <c r="HUC24" s="11"/>
      <c r="HUD24" s="11"/>
      <c r="HUE24" s="11"/>
      <c r="HUF24" s="11"/>
      <c r="HUG24" s="11"/>
      <c r="HUH24" s="11"/>
      <c r="HUI24" s="11"/>
      <c r="HUJ24" s="11"/>
      <c r="HUK24" s="11"/>
      <c r="HUL24" s="11"/>
      <c r="HUM24" s="11"/>
      <c r="HUN24" s="11"/>
      <c r="HUO24" s="11"/>
      <c r="HUP24" s="11"/>
      <c r="HUQ24" s="11"/>
      <c r="HUR24" s="11"/>
      <c r="HUS24" s="11"/>
      <c r="HUT24" s="11"/>
      <c r="HUU24" s="11"/>
      <c r="HUV24" s="11"/>
      <c r="HUW24" s="11"/>
      <c r="HUX24" s="11"/>
      <c r="HUY24" s="11"/>
      <c r="HUZ24" s="11"/>
      <c r="HVA24" s="11"/>
      <c r="HVB24" s="11"/>
      <c r="HVC24" s="11"/>
      <c r="HVD24" s="11"/>
      <c r="HVE24" s="11"/>
      <c r="HVF24" s="11"/>
      <c r="HVG24" s="11"/>
      <c r="HVH24" s="11"/>
      <c r="HVI24" s="11"/>
      <c r="HVJ24" s="11"/>
      <c r="HVK24" s="11"/>
      <c r="HVL24" s="11"/>
      <c r="HVM24" s="11"/>
      <c r="HVN24" s="11"/>
      <c r="HVO24" s="11"/>
      <c r="HVP24" s="11"/>
      <c r="HVQ24" s="11"/>
      <c r="HVR24" s="11"/>
      <c r="HVS24" s="11"/>
      <c r="HVT24" s="11"/>
      <c r="HVU24" s="11"/>
      <c r="HVV24" s="11"/>
      <c r="HVW24" s="11"/>
      <c r="HVX24" s="11"/>
      <c r="HVY24" s="11"/>
      <c r="HVZ24" s="11"/>
      <c r="HWA24" s="11"/>
      <c r="HWB24" s="11"/>
      <c r="HWC24" s="11"/>
      <c r="HWD24" s="11"/>
      <c r="HWE24" s="11"/>
      <c r="HWF24" s="11"/>
      <c r="HWG24" s="11"/>
      <c r="HWH24" s="11"/>
      <c r="HWI24" s="11"/>
      <c r="HWJ24" s="11"/>
      <c r="HWK24" s="11"/>
      <c r="HWL24" s="11"/>
      <c r="HWM24" s="11"/>
      <c r="HWN24" s="11"/>
      <c r="HWO24" s="11"/>
      <c r="HWP24" s="11"/>
      <c r="HWQ24" s="11"/>
      <c r="HWR24" s="11"/>
      <c r="HWS24" s="11"/>
      <c r="HWT24" s="11"/>
      <c r="HWU24" s="11"/>
      <c r="HWV24" s="11"/>
      <c r="HWW24" s="11"/>
      <c r="HWX24" s="11"/>
      <c r="HWY24" s="11"/>
      <c r="HWZ24" s="11"/>
      <c r="HXA24" s="11"/>
      <c r="HXB24" s="11"/>
      <c r="HXC24" s="11"/>
      <c r="HXD24" s="11"/>
      <c r="HXE24" s="11"/>
      <c r="HXF24" s="11"/>
      <c r="HXG24" s="11"/>
      <c r="HXH24" s="11"/>
      <c r="HXI24" s="11"/>
      <c r="HXJ24" s="11"/>
      <c r="HXK24" s="11"/>
      <c r="HXL24" s="11"/>
      <c r="HXM24" s="11"/>
      <c r="HXN24" s="11"/>
      <c r="HXO24" s="11"/>
      <c r="HXP24" s="11"/>
      <c r="HXQ24" s="11"/>
      <c r="HXR24" s="11"/>
      <c r="HXS24" s="11"/>
      <c r="HXT24" s="11"/>
      <c r="HXU24" s="11"/>
      <c r="HXV24" s="11"/>
      <c r="HXW24" s="11"/>
      <c r="HXX24" s="11"/>
      <c r="HXY24" s="11"/>
      <c r="HXZ24" s="11"/>
      <c r="HYA24" s="11"/>
      <c r="HYB24" s="11"/>
      <c r="HYC24" s="11"/>
      <c r="HYD24" s="11"/>
      <c r="HYE24" s="11"/>
      <c r="HYF24" s="11"/>
      <c r="HYG24" s="11"/>
      <c r="HYH24" s="11"/>
      <c r="HYI24" s="11"/>
      <c r="HYJ24" s="11"/>
      <c r="HYK24" s="11"/>
      <c r="HYL24" s="11"/>
      <c r="HYM24" s="11"/>
      <c r="HYN24" s="11"/>
      <c r="HYO24" s="11"/>
      <c r="HYP24" s="11"/>
      <c r="HYQ24" s="11"/>
      <c r="HYR24" s="11"/>
      <c r="HYS24" s="11"/>
      <c r="HYT24" s="11"/>
      <c r="HYU24" s="11"/>
      <c r="HYV24" s="11"/>
      <c r="HYW24" s="11"/>
      <c r="HYX24" s="11"/>
      <c r="HYY24" s="11"/>
      <c r="HYZ24" s="11"/>
      <c r="HZA24" s="11"/>
      <c r="HZB24" s="11"/>
      <c r="HZC24" s="11"/>
      <c r="HZD24" s="11"/>
      <c r="HZE24" s="11"/>
      <c r="HZF24" s="11"/>
      <c r="HZG24" s="11"/>
      <c r="HZH24" s="11"/>
      <c r="HZI24" s="11"/>
      <c r="HZJ24" s="11"/>
      <c r="HZK24" s="11"/>
      <c r="HZL24" s="11"/>
      <c r="HZM24" s="11"/>
      <c r="HZN24" s="11"/>
      <c r="HZO24" s="11"/>
      <c r="HZP24" s="11"/>
      <c r="HZQ24" s="11"/>
      <c r="HZR24" s="11"/>
      <c r="HZS24" s="11"/>
      <c r="HZT24" s="11"/>
      <c r="HZU24" s="11"/>
      <c r="HZV24" s="11"/>
      <c r="HZW24" s="11"/>
      <c r="HZX24" s="11"/>
      <c r="HZY24" s="11"/>
      <c r="HZZ24" s="11"/>
      <c r="IAA24" s="11"/>
      <c r="IAB24" s="11"/>
      <c r="IAC24" s="11"/>
      <c r="IAD24" s="11"/>
      <c r="IAE24" s="11"/>
      <c r="IAF24" s="11"/>
      <c r="IAG24" s="11"/>
      <c r="IAH24" s="11"/>
      <c r="IAI24" s="11"/>
      <c r="IAJ24" s="11"/>
      <c r="IAK24" s="11"/>
      <c r="IAL24" s="11"/>
      <c r="IAM24" s="11"/>
      <c r="IAN24" s="11"/>
      <c r="IAO24" s="11"/>
      <c r="IAP24" s="11"/>
      <c r="IAQ24" s="11"/>
      <c r="IAR24" s="11"/>
      <c r="IAS24" s="11"/>
      <c r="IAT24" s="11"/>
      <c r="IAU24" s="11"/>
      <c r="IAV24" s="11"/>
      <c r="IAW24" s="11"/>
      <c r="IAX24" s="11"/>
      <c r="IAY24" s="11"/>
      <c r="IAZ24" s="11"/>
      <c r="IBA24" s="11"/>
      <c r="IBB24" s="11"/>
      <c r="IBC24" s="11"/>
      <c r="IBD24" s="11"/>
      <c r="IBE24" s="11"/>
      <c r="IBF24" s="11"/>
      <c r="IBG24" s="11"/>
      <c r="IBH24" s="11"/>
      <c r="IBI24" s="11"/>
      <c r="IBJ24" s="11"/>
      <c r="IBK24" s="11"/>
      <c r="IBL24" s="11"/>
      <c r="IBM24" s="11"/>
      <c r="IBN24" s="11"/>
      <c r="IBO24" s="11"/>
      <c r="IBP24" s="11"/>
      <c r="IBQ24" s="11"/>
      <c r="IBR24" s="11"/>
      <c r="IBS24" s="11"/>
      <c r="IBT24" s="11"/>
      <c r="IBU24" s="11"/>
      <c r="IBV24" s="11"/>
      <c r="IBW24" s="11"/>
      <c r="IBX24" s="11"/>
      <c r="IBY24" s="11"/>
      <c r="IBZ24" s="11"/>
      <c r="ICA24" s="11"/>
      <c r="ICB24" s="11"/>
      <c r="ICC24" s="11"/>
      <c r="ICD24" s="11"/>
      <c r="ICE24" s="11"/>
      <c r="ICF24" s="11"/>
      <c r="ICG24" s="11"/>
      <c r="ICH24" s="11"/>
      <c r="ICI24" s="11"/>
      <c r="ICJ24" s="11"/>
      <c r="ICK24" s="11"/>
      <c r="ICL24" s="11"/>
      <c r="ICM24" s="11"/>
      <c r="ICN24" s="11"/>
      <c r="ICO24" s="11"/>
      <c r="ICP24" s="11"/>
      <c r="ICQ24" s="11"/>
      <c r="ICR24" s="11"/>
      <c r="ICS24" s="11"/>
      <c r="ICT24" s="11"/>
      <c r="ICU24" s="11"/>
      <c r="ICV24" s="11"/>
      <c r="ICW24" s="11"/>
      <c r="ICX24" s="11"/>
      <c r="ICY24" s="11"/>
      <c r="ICZ24" s="11"/>
      <c r="IDA24" s="11"/>
      <c r="IDB24" s="11"/>
      <c r="IDC24" s="11"/>
      <c r="IDD24" s="11"/>
      <c r="IDE24" s="11"/>
      <c r="IDF24" s="11"/>
      <c r="IDG24" s="11"/>
      <c r="IDH24" s="11"/>
      <c r="IDI24" s="11"/>
      <c r="IDJ24" s="11"/>
      <c r="IDK24" s="11"/>
      <c r="IDL24" s="11"/>
      <c r="IDM24" s="11"/>
      <c r="IDN24" s="11"/>
      <c r="IDO24" s="11"/>
      <c r="IDP24" s="11"/>
      <c r="IDQ24" s="11"/>
      <c r="IDR24" s="11"/>
      <c r="IDS24" s="11"/>
      <c r="IDT24" s="11"/>
      <c r="IDU24" s="11"/>
      <c r="IDV24" s="11"/>
      <c r="IDW24" s="11"/>
      <c r="IDX24" s="11"/>
      <c r="IDY24" s="11"/>
      <c r="IDZ24" s="11"/>
      <c r="IEA24" s="11"/>
      <c r="IEB24" s="11"/>
      <c r="IEC24" s="11"/>
      <c r="IED24" s="11"/>
      <c r="IEE24" s="11"/>
      <c r="IEF24" s="11"/>
      <c r="IEG24" s="11"/>
      <c r="IEH24" s="11"/>
      <c r="IEI24" s="11"/>
      <c r="IEJ24" s="11"/>
      <c r="IEK24" s="11"/>
      <c r="IEL24" s="11"/>
      <c r="IEM24" s="11"/>
      <c r="IEN24" s="11"/>
      <c r="IEO24" s="11"/>
      <c r="IEP24" s="11"/>
      <c r="IEQ24" s="11"/>
      <c r="IER24" s="11"/>
      <c r="IES24" s="11"/>
      <c r="IET24" s="11"/>
      <c r="IEU24" s="11"/>
      <c r="IEV24" s="11"/>
      <c r="IEW24" s="11"/>
      <c r="IEX24" s="11"/>
      <c r="IEY24" s="11"/>
      <c r="IEZ24" s="11"/>
      <c r="IFA24" s="11"/>
      <c r="IFB24" s="11"/>
      <c r="IFC24" s="11"/>
      <c r="IFD24" s="11"/>
      <c r="IFE24" s="11"/>
      <c r="IFF24" s="11"/>
      <c r="IFG24" s="11"/>
      <c r="IFH24" s="11"/>
      <c r="IFI24" s="11"/>
      <c r="IFJ24" s="11"/>
      <c r="IFK24" s="11"/>
      <c r="IFL24" s="11"/>
      <c r="IFM24" s="11"/>
      <c r="IFN24" s="11"/>
      <c r="IFO24" s="11"/>
      <c r="IFP24" s="11"/>
      <c r="IFQ24" s="11"/>
      <c r="IFR24" s="11"/>
      <c r="IFS24" s="11"/>
      <c r="IFT24" s="11"/>
      <c r="IFU24" s="11"/>
      <c r="IFV24" s="11"/>
      <c r="IFW24" s="11"/>
      <c r="IFX24" s="11"/>
      <c r="IFY24" s="11"/>
      <c r="IFZ24" s="11"/>
      <c r="IGA24" s="11"/>
      <c r="IGB24" s="11"/>
      <c r="IGC24" s="11"/>
      <c r="IGD24" s="11"/>
      <c r="IGE24" s="11"/>
      <c r="IGF24" s="11"/>
      <c r="IGG24" s="11"/>
      <c r="IGH24" s="11"/>
      <c r="IGI24" s="11"/>
      <c r="IGJ24" s="11"/>
      <c r="IGK24" s="11"/>
      <c r="IGL24" s="11"/>
      <c r="IGM24" s="11"/>
      <c r="IGN24" s="11"/>
      <c r="IGO24" s="11"/>
      <c r="IGP24" s="11"/>
      <c r="IGQ24" s="11"/>
      <c r="IGR24" s="11"/>
      <c r="IGS24" s="11"/>
      <c r="IGT24" s="11"/>
      <c r="IGU24" s="11"/>
      <c r="IGV24" s="11"/>
      <c r="IGW24" s="11"/>
      <c r="IGX24" s="11"/>
      <c r="IGY24" s="11"/>
      <c r="IGZ24" s="11"/>
      <c r="IHA24" s="11"/>
      <c r="IHB24" s="11"/>
      <c r="IHC24" s="11"/>
      <c r="IHD24" s="11"/>
      <c r="IHE24" s="11"/>
      <c r="IHF24" s="11"/>
      <c r="IHG24" s="11"/>
      <c r="IHH24" s="11"/>
      <c r="IHI24" s="11"/>
      <c r="IHJ24" s="11"/>
      <c r="IHK24" s="11"/>
      <c r="IHL24" s="11"/>
      <c r="IHM24" s="11"/>
      <c r="IHN24" s="11"/>
      <c r="IHO24" s="11"/>
      <c r="IHP24" s="11"/>
      <c r="IHQ24" s="11"/>
      <c r="IHR24" s="11"/>
      <c r="IHS24" s="11"/>
      <c r="IHT24" s="11"/>
      <c r="IHU24" s="11"/>
      <c r="IHV24" s="11"/>
      <c r="IHW24" s="11"/>
      <c r="IHX24" s="11"/>
      <c r="IHY24" s="11"/>
      <c r="IHZ24" s="11"/>
      <c r="IIA24" s="11"/>
      <c r="IIB24" s="11"/>
      <c r="IIC24" s="11"/>
      <c r="IID24" s="11"/>
      <c r="IIE24" s="11"/>
      <c r="IIF24" s="11"/>
      <c r="IIG24" s="11"/>
      <c r="IIH24" s="11"/>
      <c r="III24" s="11"/>
      <c r="IIJ24" s="11"/>
      <c r="IIK24" s="11"/>
      <c r="IIL24" s="11"/>
      <c r="IIM24" s="11"/>
      <c r="IIN24" s="11"/>
      <c r="IIO24" s="11"/>
      <c r="IIP24" s="11"/>
      <c r="IIQ24" s="11"/>
      <c r="IIR24" s="11"/>
      <c r="IIS24" s="11"/>
      <c r="IIT24" s="11"/>
      <c r="IIU24" s="11"/>
      <c r="IIV24" s="11"/>
      <c r="IIW24" s="11"/>
      <c r="IIX24" s="11"/>
      <c r="IIY24" s="11"/>
      <c r="IIZ24" s="11"/>
      <c r="IJA24" s="11"/>
      <c r="IJB24" s="11"/>
      <c r="IJC24" s="11"/>
      <c r="IJD24" s="11"/>
      <c r="IJE24" s="11"/>
      <c r="IJF24" s="11"/>
      <c r="IJG24" s="11"/>
      <c r="IJH24" s="11"/>
      <c r="IJI24" s="11"/>
      <c r="IJJ24" s="11"/>
      <c r="IJK24" s="11"/>
      <c r="IJL24" s="11"/>
      <c r="IJM24" s="11"/>
      <c r="IJN24" s="11"/>
      <c r="IJO24" s="11"/>
      <c r="IJP24" s="11"/>
      <c r="IJQ24" s="11"/>
      <c r="IJR24" s="11"/>
      <c r="IJS24" s="11"/>
      <c r="IJT24" s="11"/>
      <c r="IJU24" s="11"/>
      <c r="IJV24" s="11"/>
      <c r="IJW24" s="11"/>
      <c r="IJX24" s="11"/>
      <c r="IJY24" s="11"/>
      <c r="IJZ24" s="11"/>
      <c r="IKA24" s="11"/>
      <c r="IKB24" s="11"/>
      <c r="IKC24" s="11"/>
      <c r="IKD24" s="11"/>
      <c r="IKE24" s="11"/>
      <c r="IKF24" s="11"/>
      <c r="IKG24" s="11"/>
      <c r="IKH24" s="11"/>
      <c r="IKI24" s="11"/>
      <c r="IKJ24" s="11"/>
      <c r="IKK24" s="11"/>
      <c r="IKL24" s="11"/>
      <c r="IKM24" s="11"/>
      <c r="IKN24" s="11"/>
      <c r="IKO24" s="11"/>
      <c r="IKP24" s="11"/>
      <c r="IKQ24" s="11"/>
      <c r="IKR24" s="11"/>
      <c r="IKS24" s="11"/>
      <c r="IKT24" s="11"/>
      <c r="IKU24" s="11"/>
      <c r="IKV24" s="11"/>
      <c r="IKW24" s="11"/>
      <c r="IKX24" s="11"/>
      <c r="IKY24" s="11"/>
      <c r="IKZ24" s="11"/>
      <c r="ILA24" s="11"/>
      <c r="ILB24" s="11"/>
      <c r="ILC24" s="11"/>
      <c r="ILD24" s="11"/>
      <c r="ILE24" s="11"/>
      <c r="ILF24" s="11"/>
      <c r="ILG24" s="11"/>
      <c r="ILH24" s="11"/>
      <c r="ILI24" s="11"/>
      <c r="ILJ24" s="11"/>
      <c r="ILK24" s="11"/>
      <c r="ILL24" s="11"/>
      <c r="ILM24" s="11"/>
      <c r="ILN24" s="11"/>
      <c r="ILO24" s="11"/>
      <c r="ILP24" s="11"/>
      <c r="ILQ24" s="11"/>
      <c r="ILR24" s="11"/>
      <c r="ILS24" s="11"/>
      <c r="ILT24" s="11"/>
      <c r="ILU24" s="11"/>
      <c r="ILV24" s="11"/>
      <c r="ILW24" s="11"/>
      <c r="ILX24" s="11"/>
      <c r="ILY24" s="11"/>
      <c r="ILZ24" s="11"/>
      <c r="IMA24" s="11"/>
      <c r="IMB24" s="11"/>
      <c r="IMC24" s="11"/>
      <c r="IMD24" s="11"/>
      <c r="IME24" s="11"/>
      <c r="IMF24" s="11"/>
      <c r="IMG24" s="11"/>
      <c r="IMH24" s="11"/>
      <c r="IMI24" s="11"/>
      <c r="IMJ24" s="11"/>
      <c r="IMK24" s="11"/>
      <c r="IML24" s="11"/>
      <c r="IMM24" s="11"/>
      <c r="IMN24" s="11"/>
      <c r="IMO24" s="11"/>
      <c r="IMP24" s="11"/>
      <c r="IMQ24" s="11"/>
      <c r="IMR24" s="11"/>
      <c r="IMS24" s="11"/>
      <c r="IMT24" s="11"/>
      <c r="IMU24" s="11"/>
      <c r="IMV24" s="11"/>
      <c r="IMW24" s="11"/>
      <c r="IMX24" s="11"/>
      <c r="IMY24" s="11"/>
      <c r="IMZ24" s="11"/>
      <c r="INA24" s="11"/>
      <c r="INB24" s="11"/>
      <c r="INC24" s="11"/>
      <c r="IND24" s="11"/>
      <c r="INE24" s="11"/>
      <c r="INF24" s="11"/>
      <c r="ING24" s="11"/>
      <c r="INH24" s="11"/>
      <c r="INI24" s="11"/>
      <c r="INJ24" s="11"/>
      <c r="INK24" s="11"/>
      <c r="INL24" s="11"/>
      <c r="INM24" s="11"/>
      <c r="INN24" s="11"/>
      <c r="INO24" s="11"/>
      <c r="INP24" s="11"/>
      <c r="INQ24" s="11"/>
      <c r="INR24" s="11"/>
      <c r="INS24" s="11"/>
      <c r="INT24" s="11"/>
      <c r="INU24" s="11"/>
      <c r="INV24" s="11"/>
      <c r="INW24" s="11"/>
      <c r="INX24" s="11"/>
      <c r="INY24" s="11"/>
      <c r="INZ24" s="11"/>
      <c r="IOA24" s="11"/>
      <c r="IOB24" s="11"/>
      <c r="IOC24" s="11"/>
      <c r="IOD24" s="11"/>
      <c r="IOE24" s="11"/>
      <c r="IOF24" s="11"/>
      <c r="IOG24" s="11"/>
      <c r="IOH24" s="11"/>
      <c r="IOI24" s="11"/>
      <c r="IOJ24" s="11"/>
      <c r="IOK24" s="11"/>
      <c r="IOL24" s="11"/>
      <c r="IOM24" s="11"/>
      <c r="ION24" s="11"/>
      <c r="IOO24" s="11"/>
      <c r="IOP24" s="11"/>
      <c r="IOQ24" s="11"/>
      <c r="IOR24" s="11"/>
      <c r="IOS24" s="11"/>
      <c r="IOT24" s="11"/>
      <c r="IOU24" s="11"/>
      <c r="IOV24" s="11"/>
      <c r="IOW24" s="11"/>
      <c r="IOX24" s="11"/>
      <c r="IOY24" s="11"/>
      <c r="IOZ24" s="11"/>
      <c r="IPA24" s="11"/>
      <c r="IPB24" s="11"/>
      <c r="IPC24" s="11"/>
      <c r="IPD24" s="11"/>
      <c r="IPE24" s="11"/>
      <c r="IPF24" s="11"/>
      <c r="IPG24" s="11"/>
      <c r="IPH24" s="11"/>
      <c r="IPI24" s="11"/>
      <c r="IPJ24" s="11"/>
      <c r="IPK24" s="11"/>
      <c r="IPL24" s="11"/>
      <c r="IPM24" s="11"/>
      <c r="IPN24" s="11"/>
      <c r="IPO24" s="11"/>
      <c r="IPP24" s="11"/>
      <c r="IPQ24" s="11"/>
      <c r="IPR24" s="11"/>
      <c r="IPS24" s="11"/>
      <c r="IPT24" s="11"/>
      <c r="IPU24" s="11"/>
      <c r="IPV24" s="11"/>
      <c r="IPW24" s="11"/>
      <c r="IPX24" s="11"/>
      <c r="IPY24" s="11"/>
      <c r="IPZ24" s="11"/>
      <c r="IQA24" s="11"/>
      <c r="IQB24" s="11"/>
      <c r="IQC24" s="11"/>
      <c r="IQD24" s="11"/>
      <c r="IQE24" s="11"/>
      <c r="IQF24" s="11"/>
      <c r="IQG24" s="11"/>
      <c r="IQH24" s="11"/>
      <c r="IQI24" s="11"/>
      <c r="IQJ24" s="11"/>
      <c r="IQK24" s="11"/>
      <c r="IQL24" s="11"/>
      <c r="IQM24" s="11"/>
      <c r="IQN24" s="11"/>
      <c r="IQO24" s="11"/>
      <c r="IQP24" s="11"/>
      <c r="IQQ24" s="11"/>
      <c r="IQR24" s="11"/>
      <c r="IQS24" s="11"/>
      <c r="IQT24" s="11"/>
      <c r="IQU24" s="11"/>
      <c r="IQV24" s="11"/>
      <c r="IQW24" s="11"/>
      <c r="IQX24" s="11"/>
      <c r="IQY24" s="11"/>
      <c r="IQZ24" s="11"/>
      <c r="IRA24" s="11"/>
      <c r="IRB24" s="11"/>
      <c r="IRC24" s="11"/>
      <c r="IRD24" s="11"/>
      <c r="IRE24" s="11"/>
      <c r="IRF24" s="11"/>
      <c r="IRG24" s="11"/>
      <c r="IRH24" s="11"/>
      <c r="IRI24" s="11"/>
      <c r="IRJ24" s="11"/>
      <c r="IRK24" s="11"/>
      <c r="IRL24" s="11"/>
      <c r="IRM24" s="11"/>
      <c r="IRN24" s="11"/>
      <c r="IRO24" s="11"/>
      <c r="IRP24" s="11"/>
      <c r="IRQ24" s="11"/>
      <c r="IRR24" s="11"/>
      <c r="IRS24" s="11"/>
      <c r="IRT24" s="11"/>
      <c r="IRU24" s="11"/>
      <c r="IRV24" s="11"/>
      <c r="IRW24" s="11"/>
      <c r="IRX24" s="11"/>
      <c r="IRY24" s="11"/>
      <c r="IRZ24" s="11"/>
      <c r="ISA24" s="11"/>
      <c r="ISB24" s="11"/>
      <c r="ISC24" s="11"/>
      <c r="ISD24" s="11"/>
      <c r="ISE24" s="11"/>
      <c r="ISF24" s="11"/>
      <c r="ISG24" s="11"/>
      <c r="ISH24" s="11"/>
      <c r="ISI24" s="11"/>
      <c r="ISJ24" s="11"/>
      <c r="ISK24" s="11"/>
      <c r="ISL24" s="11"/>
      <c r="ISM24" s="11"/>
      <c r="ISN24" s="11"/>
      <c r="ISO24" s="11"/>
      <c r="ISP24" s="11"/>
      <c r="ISQ24" s="11"/>
      <c r="ISR24" s="11"/>
      <c r="ISS24" s="11"/>
      <c r="IST24" s="11"/>
      <c r="ISU24" s="11"/>
      <c r="ISV24" s="11"/>
      <c r="ISW24" s="11"/>
      <c r="ISX24" s="11"/>
      <c r="ISY24" s="11"/>
      <c r="ISZ24" s="11"/>
      <c r="ITA24" s="11"/>
      <c r="ITB24" s="11"/>
      <c r="ITC24" s="11"/>
      <c r="ITD24" s="11"/>
      <c r="ITE24" s="11"/>
      <c r="ITF24" s="11"/>
      <c r="ITG24" s="11"/>
      <c r="ITH24" s="11"/>
      <c r="ITI24" s="11"/>
      <c r="ITJ24" s="11"/>
      <c r="ITK24" s="11"/>
      <c r="ITL24" s="11"/>
      <c r="ITM24" s="11"/>
      <c r="ITN24" s="11"/>
      <c r="ITO24" s="11"/>
      <c r="ITP24" s="11"/>
      <c r="ITQ24" s="11"/>
      <c r="ITR24" s="11"/>
      <c r="ITS24" s="11"/>
      <c r="ITT24" s="11"/>
      <c r="ITU24" s="11"/>
      <c r="ITV24" s="11"/>
      <c r="ITW24" s="11"/>
      <c r="ITX24" s="11"/>
      <c r="ITY24" s="11"/>
      <c r="ITZ24" s="11"/>
      <c r="IUA24" s="11"/>
      <c r="IUB24" s="11"/>
      <c r="IUC24" s="11"/>
      <c r="IUD24" s="11"/>
      <c r="IUE24" s="11"/>
      <c r="IUF24" s="11"/>
      <c r="IUG24" s="11"/>
      <c r="IUH24" s="11"/>
      <c r="IUI24" s="11"/>
      <c r="IUJ24" s="11"/>
      <c r="IUK24" s="11"/>
      <c r="IUL24" s="11"/>
      <c r="IUM24" s="11"/>
      <c r="IUN24" s="11"/>
      <c r="IUO24" s="11"/>
      <c r="IUP24" s="11"/>
      <c r="IUQ24" s="11"/>
      <c r="IUR24" s="11"/>
      <c r="IUS24" s="11"/>
      <c r="IUT24" s="11"/>
      <c r="IUU24" s="11"/>
      <c r="IUV24" s="11"/>
      <c r="IUW24" s="11"/>
      <c r="IUX24" s="11"/>
      <c r="IUY24" s="11"/>
      <c r="IUZ24" s="11"/>
      <c r="IVA24" s="11"/>
      <c r="IVB24" s="11"/>
      <c r="IVC24" s="11"/>
      <c r="IVD24" s="11"/>
      <c r="IVE24" s="11"/>
      <c r="IVF24" s="11"/>
      <c r="IVG24" s="11"/>
      <c r="IVH24" s="11"/>
      <c r="IVI24" s="11"/>
      <c r="IVJ24" s="11"/>
      <c r="IVK24" s="11"/>
      <c r="IVL24" s="11"/>
      <c r="IVM24" s="11"/>
      <c r="IVN24" s="11"/>
      <c r="IVO24" s="11"/>
      <c r="IVP24" s="11"/>
      <c r="IVQ24" s="11"/>
      <c r="IVR24" s="11"/>
      <c r="IVS24" s="11"/>
      <c r="IVT24" s="11"/>
      <c r="IVU24" s="11"/>
      <c r="IVV24" s="11"/>
      <c r="IVW24" s="11"/>
      <c r="IVX24" s="11"/>
      <c r="IVY24" s="11"/>
      <c r="IVZ24" s="11"/>
      <c r="IWA24" s="11"/>
      <c r="IWB24" s="11"/>
      <c r="IWC24" s="11"/>
      <c r="IWD24" s="11"/>
      <c r="IWE24" s="11"/>
      <c r="IWF24" s="11"/>
      <c r="IWG24" s="11"/>
      <c r="IWH24" s="11"/>
      <c r="IWI24" s="11"/>
      <c r="IWJ24" s="11"/>
      <c r="IWK24" s="11"/>
      <c r="IWL24" s="11"/>
      <c r="IWM24" s="11"/>
      <c r="IWN24" s="11"/>
      <c r="IWO24" s="11"/>
      <c r="IWP24" s="11"/>
      <c r="IWQ24" s="11"/>
      <c r="IWR24" s="11"/>
      <c r="IWS24" s="11"/>
      <c r="IWT24" s="11"/>
      <c r="IWU24" s="11"/>
      <c r="IWV24" s="11"/>
      <c r="IWW24" s="11"/>
      <c r="IWX24" s="11"/>
      <c r="IWY24" s="11"/>
      <c r="IWZ24" s="11"/>
      <c r="IXA24" s="11"/>
      <c r="IXB24" s="11"/>
      <c r="IXC24" s="11"/>
      <c r="IXD24" s="11"/>
      <c r="IXE24" s="11"/>
      <c r="IXF24" s="11"/>
      <c r="IXG24" s="11"/>
      <c r="IXH24" s="11"/>
      <c r="IXI24" s="11"/>
      <c r="IXJ24" s="11"/>
      <c r="IXK24" s="11"/>
      <c r="IXL24" s="11"/>
      <c r="IXM24" s="11"/>
      <c r="IXN24" s="11"/>
      <c r="IXO24" s="11"/>
      <c r="IXP24" s="11"/>
      <c r="IXQ24" s="11"/>
      <c r="IXR24" s="11"/>
      <c r="IXS24" s="11"/>
      <c r="IXT24" s="11"/>
      <c r="IXU24" s="11"/>
      <c r="IXV24" s="11"/>
      <c r="IXW24" s="11"/>
      <c r="IXX24" s="11"/>
      <c r="IXY24" s="11"/>
      <c r="IXZ24" s="11"/>
      <c r="IYA24" s="11"/>
      <c r="IYB24" s="11"/>
      <c r="IYC24" s="11"/>
      <c r="IYD24" s="11"/>
      <c r="IYE24" s="11"/>
      <c r="IYF24" s="11"/>
      <c r="IYG24" s="11"/>
      <c r="IYH24" s="11"/>
      <c r="IYI24" s="11"/>
      <c r="IYJ24" s="11"/>
      <c r="IYK24" s="11"/>
      <c r="IYL24" s="11"/>
      <c r="IYM24" s="11"/>
      <c r="IYN24" s="11"/>
      <c r="IYO24" s="11"/>
      <c r="IYP24" s="11"/>
      <c r="IYQ24" s="11"/>
      <c r="IYR24" s="11"/>
      <c r="IYS24" s="11"/>
      <c r="IYT24" s="11"/>
      <c r="IYU24" s="11"/>
      <c r="IYV24" s="11"/>
      <c r="IYW24" s="11"/>
      <c r="IYX24" s="11"/>
      <c r="IYY24" s="11"/>
      <c r="IYZ24" s="11"/>
      <c r="IZA24" s="11"/>
      <c r="IZB24" s="11"/>
      <c r="IZC24" s="11"/>
      <c r="IZD24" s="11"/>
      <c r="IZE24" s="11"/>
      <c r="IZF24" s="11"/>
      <c r="IZG24" s="11"/>
      <c r="IZH24" s="11"/>
      <c r="IZI24" s="11"/>
      <c r="IZJ24" s="11"/>
      <c r="IZK24" s="11"/>
      <c r="IZL24" s="11"/>
      <c r="IZM24" s="11"/>
      <c r="IZN24" s="11"/>
      <c r="IZO24" s="11"/>
      <c r="IZP24" s="11"/>
      <c r="IZQ24" s="11"/>
      <c r="IZR24" s="11"/>
      <c r="IZS24" s="11"/>
      <c r="IZT24" s="11"/>
      <c r="IZU24" s="11"/>
      <c r="IZV24" s="11"/>
      <c r="IZW24" s="11"/>
      <c r="IZX24" s="11"/>
      <c r="IZY24" s="11"/>
      <c r="IZZ24" s="11"/>
      <c r="JAA24" s="11"/>
      <c r="JAB24" s="11"/>
      <c r="JAC24" s="11"/>
      <c r="JAD24" s="11"/>
      <c r="JAE24" s="11"/>
      <c r="JAF24" s="11"/>
      <c r="JAG24" s="11"/>
      <c r="JAH24" s="11"/>
      <c r="JAI24" s="11"/>
      <c r="JAJ24" s="11"/>
      <c r="JAK24" s="11"/>
      <c r="JAL24" s="11"/>
      <c r="JAM24" s="11"/>
      <c r="JAN24" s="11"/>
      <c r="JAO24" s="11"/>
      <c r="JAP24" s="11"/>
      <c r="JAQ24" s="11"/>
      <c r="JAR24" s="11"/>
      <c r="JAS24" s="11"/>
      <c r="JAT24" s="11"/>
      <c r="JAU24" s="11"/>
      <c r="JAV24" s="11"/>
      <c r="JAW24" s="11"/>
      <c r="JAX24" s="11"/>
      <c r="JAY24" s="11"/>
      <c r="JAZ24" s="11"/>
      <c r="JBA24" s="11"/>
      <c r="JBB24" s="11"/>
      <c r="JBC24" s="11"/>
      <c r="JBD24" s="11"/>
      <c r="JBE24" s="11"/>
      <c r="JBF24" s="11"/>
      <c r="JBG24" s="11"/>
      <c r="JBH24" s="11"/>
      <c r="JBI24" s="11"/>
      <c r="JBJ24" s="11"/>
      <c r="JBK24" s="11"/>
      <c r="JBL24" s="11"/>
      <c r="JBM24" s="11"/>
      <c r="JBN24" s="11"/>
      <c r="JBO24" s="11"/>
      <c r="JBP24" s="11"/>
      <c r="JBQ24" s="11"/>
      <c r="JBR24" s="11"/>
      <c r="JBS24" s="11"/>
      <c r="JBT24" s="11"/>
      <c r="JBU24" s="11"/>
      <c r="JBV24" s="11"/>
      <c r="JBW24" s="11"/>
      <c r="JBX24" s="11"/>
      <c r="JBY24" s="11"/>
      <c r="JBZ24" s="11"/>
      <c r="JCA24" s="11"/>
      <c r="JCB24" s="11"/>
      <c r="JCC24" s="11"/>
      <c r="JCD24" s="11"/>
      <c r="JCE24" s="11"/>
      <c r="JCF24" s="11"/>
      <c r="JCG24" s="11"/>
      <c r="JCH24" s="11"/>
      <c r="JCI24" s="11"/>
      <c r="JCJ24" s="11"/>
      <c r="JCK24" s="11"/>
      <c r="JCL24" s="11"/>
      <c r="JCM24" s="11"/>
      <c r="JCN24" s="11"/>
      <c r="JCO24" s="11"/>
      <c r="JCP24" s="11"/>
      <c r="JCQ24" s="11"/>
      <c r="JCR24" s="11"/>
      <c r="JCS24" s="11"/>
      <c r="JCT24" s="11"/>
      <c r="JCU24" s="11"/>
      <c r="JCV24" s="11"/>
      <c r="JCW24" s="11"/>
      <c r="JCX24" s="11"/>
      <c r="JCY24" s="11"/>
      <c r="JCZ24" s="11"/>
      <c r="JDA24" s="11"/>
      <c r="JDB24" s="11"/>
      <c r="JDC24" s="11"/>
      <c r="JDD24" s="11"/>
      <c r="JDE24" s="11"/>
      <c r="JDF24" s="11"/>
      <c r="JDG24" s="11"/>
      <c r="JDH24" s="11"/>
      <c r="JDI24" s="11"/>
      <c r="JDJ24" s="11"/>
      <c r="JDK24" s="11"/>
      <c r="JDL24" s="11"/>
      <c r="JDM24" s="11"/>
      <c r="JDN24" s="11"/>
      <c r="JDO24" s="11"/>
      <c r="JDP24" s="11"/>
      <c r="JDQ24" s="11"/>
      <c r="JDR24" s="11"/>
      <c r="JDS24" s="11"/>
      <c r="JDT24" s="11"/>
      <c r="JDU24" s="11"/>
      <c r="JDV24" s="11"/>
      <c r="JDW24" s="11"/>
      <c r="JDX24" s="11"/>
      <c r="JDY24" s="11"/>
      <c r="JDZ24" s="11"/>
      <c r="JEA24" s="11"/>
      <c r="JEB24" s="11"/>
      <c r="JEC24" s="11"/>
      <c r="JED24" s="11"/>
      <c r="JEE24" s="11"/>
      <c r="JEF24" s="11"/>
      <c r="JEG24" s="11"/>
      <c r="JEH24" s="11"/>
      <c r="JEI24" s="11"/>
      <c r="JEJ24" s="11"/>
      <c r="JEK24" s="11"/>
      <c r="JEL24" s="11"/>
      <c r="JEM24" s="11"/>
      <c r="JEN24" s="11"/>
      <c r="JEO24" s="11"/>
      <c r="JEP24" s="11"/>
      <c r="JEQ24" s="11"/>
      <c r="JER24" s="11"/>
      <c r="JES24" s="11"/>
      <c r="JET24" s="11"/>
      <c r="JEU24" s="11"/>
      <c r="JEV24" s="11"/>
      <c r="JEW24" s="11"/>
      <c r="JEX24" s="11"/>
      <c r="JEY24" s="11"/>
      <c r="JEZ24" s="11"/>
      <c r="JFA24" s="11"/>
      <c r="JFB24" s="11"/>
      <c r="JFC24" s="11"/>
      <c r="JFD24" s="11"/>
      <c r="JFE24" s="11"/>
      <c r="JFF24" s="11"/>
      <c r="JFG24" s="11"/>
      <c r="JFH24" s="11"/>
      <c r="JFI24" s="11"/>
      <c r="JFJ24" s="11"/>
      <c r="JFK24" s="11"/>
      <c r="JFL24" s="11"/>
      <c r="JFM24" s="11"/>
      <c r="JFN24" s="11"/>
      <c r="JFO24" s="11"/>
      <c r="JFP24" s="11"/>
      <c r="JFQ24" s="11"/>
      <c r="JFR24" s="11"/>
      <c r="JFS24" s="11"/>
      <c r="JFT24" s="11"/>
      <c r="JFU24" s="11"/>
      <c r="JFV24" s="11"/>
      <c r="JFW24" s="11"/>
      <c r="JFX24" s="11"/>
      <c r="JFY24" s="11"/>
      <c r="JFZ24" s="11"/>
      <c r="JGA24" s="11"/>
      <c r="JGB24" s="11"/>
      <c r="JGC24" s="11"/>
      <c r="JGD24" s="11"/>
      <c r="JGE24" s="11"/>
      <c r="JGF24" s="11"/>
      <c r="JGG24" s="11"/>
      <c r="JGH24" s="11"/>
      <c r="JGI24" s="11"/>
      <c r="JGJ24" s="11"/>
      <c r="JGK24" s="11"/>
      <c r="JGL24" s="11"/>
      <c r="JGM24" s="11"/>
      <c r="JGN24" s="11"/>
      <c r="JGO24" s="11"/>
      <c r="JGP24" s="11"/>
      <c r="JGQ24" s="11"/>
      <c r="JGR24" s="11"/>
      <c r="JGS24" s="11"/>
      <c r="JGT24" s="11"/>
      <c r="JGU24" s="11"/>
      <c r="JGV24" s="11"/>
      <c r="JGW24" s="11"/>
      <c r="JGX24" s="11"/>
      <c r="JGY24" s="11"/>
      <c r="JGZ24" s="11"/>
      <c r="JHA24" s="11"/>
      <c r="JHB24" s="11"/>
      <c r="JHC24" s="11"/>
      <c r="JHD24" s="11"/>
      <c r="JHE24" s="11"/>
      <c r="JHF24" s="11"/>
      <c r="JHG24" s="11"/>
      <c r="JHH24" s="11"/>
      <c r="JHI24" s="11"/>
      <c r="JHJ24" s="11"/>
      <c r="JHK24" s="11"/>
      <c r="JHL24" s="11"/>
      <c r="JHM24" s="11"/>
      <c r="JHN24" s="11"/>
      <c r="JHO24" s="11"/>
      <c r="JHP24" s="11"/>
      <c r="JHQ24" s="11"/>
      <c r="JHR24" s="11"/>
      <c r="JHS24" s="11"/>
      <c r="JHT24" s="11"/>
      <c r="JHU24" s="11"/>
      <c r="JHV24" s="11"/>
      <c r="JHW24" s="11"/>
      <c r="JHX24" s="11"/>
      <c r="JHY24" s="11"/>
      <c r="JHZ24" s="11"/>
      <c r="JIA24" s="11"/>
      <c r="JIB24" s="11"/>
      <c r="JIC24" s="11"/>
      <c r="JID24" s="11"/>
      <c r="JIE24" s="11"/>
      <c r="JIF24" s="11"/>
      <c r="JIG24" s="11"/>
      <c r="JIH24" s="11"/>
      <c r="JII24" s="11"/>
      <c r="JIJ24" s="11"/>
      <c r="JIK24" s="11"/>
      <c r="JIL24" s="11"/>
      <c r="JIM24" s="11"/>
      <c r="JIN24" s="11"/>
      <c r="JIO24" s="11"/>
      <c r="JIP24" s="11"/>
      <c r="JIQ24" s="11"/>
      <c r="JIR24" s="11"/>
      <c r="JIS24" s="11"/>
      <c r="JIT24" s="11"/>
      <c r="JIU24" s="11"/>
      <c r="JIV24" s="11"/>
      <c r="JIW24" s="11"/>
      <c r="JIX24" s="11"/>
      <c r="JIY24" s="11"/>
      <c r="JIZ24" s="11"/>
      <c r="JJA24" s="11"/>
      <c r="JJB24" s="11"/>
      <c r="JJC24" s="11"/>
      <c r="JJD24" s="11"/>
      <c r="JJE24" s="11"/>
      <c r="JJF24" s="11"/>
      <c r="JJG24" s="11"/>
      <c r="JJH24" s="11"/>
      <c r="JJI24" s="11"/>
      <c r="JJJ24" s="11"/>
      <c r="JJK24" s="11"/>
      <c r="JJL24" s="11"/>
      <c r="JJM24" s="11"/>
      <c r="JJN24" s="11"/>
      <c r="JJO24" s="11"/>
      <c r="JJP24" s="11"/>
      <c r="JJQ24" s="11"/>
      <c r="JJR24" s="11"/>
      <c r="JJS24" s="11"/>
      <c r="JJT24" s="11"/>
      <c r="JJU24" s="11"/>
      <c r="JJV24" s="11"/>
      <c r="JJW24" s="11"/>
      <c r="JJX24" s="11"/>
      <c r="JJY24" s="11"/>
      <c r="JJZ24" s="11"/>
      <c r="JKA24" s="11"/>
      <c r="JKB24" s="11"/>
      <c r="JKC24" s="11"/>
      <c r="JKD24" s="11"/>
      <c r="JKE24" s="11"/>
      <c r="JKF24" s="11"/>
      <c r="JKG24" s="11"/>
      <c r="JKH24" s="11"/>
      <c r="JKI24" s="11"/>
      <c r="JKJ24" s="11"/>
      <c r="JKK24" s="11"/>
      <c r="JKL24" s="11"/>
      <c r="JKM24" s="11"/>
      <c r="JKN24" s="11"/>
      <c r="JKO24" s="11"/>
      <c r="JKP24" s="11"/>
      <c r="JKQ24" s="11"/>
      <c r="JKR24" s="11"/>
      <c r="JKS24" s="11"/>
      <c r="JKT24" s="11"/>
      <c r="JKU24" s="11"/>
      <c r="JKV24" s="11"/>
      <c r="JKW24" s="11"/>
      <c r="JKX24" s="11"/>
      <c r="JKY24" s="11"/>
      <c r="JKZ24" s="11"/>
      <c r="JLA24" s="11"/>
      <c r="JLB24" s="11"/>
      <c r="JLC24" s="11"/>
      <c r="JLD24" s="11"/>
      <c r="JLE24" s="11"/>
      <c r="JLF24" s="11"/>
      <c r="JLG24" s="11"/>
      <c r="JLH24" s="11"/>
      <c r="JLI24" s="11"/>
      <c r="JLJ24" s="11"/>
      <c r="JLK24" s="11"/>
      <c r="JLL24" s="11"/>
      <c r="JLM24" s="11"/>
      <c r="JLN24" s="11"/>
      <c r="JLO24" s="11"/>
      <c r="JLP24" s="11"/>
      <c r="JLQ24" s="11"/>
      <c r="JLR24" s="11"/>
      <c r="JLS24" s="11"/>
      <c r="JLT24" s="11"/>
      <c r="JLU24" s="11"/>
      <c r="JLV24" s="11"/>
      <c r="JLW24" s="11"/>
      <c r="JLX24" s="11"/>
      <c r="JLY24" s="11"/>
      <c r="JLZ24" s="11"/>
      <c r="JMA24" s="11"/>
      <c r="JMB24" s="11"/>
      <c r="JMC24" s="11"/>
      <c r="JMD24" s="11"/>
      <c r="JME24" s="11"/>
      <c r="JMF24" s="11"/>
      <c r="JMG24" s="11"/>
      <c r="JMH24" s="11"/>
      <c r="JMI24" s="11"/>
      <c r="JMJ24" s="11"/>
      <c r="JMK24" s="11"/>
      <c r="JML24" s="11"/>
      <c r="JMM24" s="11"/>
      <c r="JMN24" s="11"/>
      <c r="JMO24" s="11"/>
      <c r="JMP24" s="11"/>
      <c r="JMQ24" s="11"/>
      <c r="JMR24" s="11"/>
      <c r="JMS24" s="11"/>
      <c r="JMT24" s="11"/>
      <c r="JMU24" s="11"/>
      <c r="JMV24" s="11"/>
      <c r="JMW24" s="11"/>
      <c r="JMX24" s="11"/>
      <c r="JMY24" s="11"/>
      <c r="JMZ24" s="11"/>
      <c r="JNA24" s="11"/>
      <c r="JNB24" s="11"/>
      <c r="JNC24" s="11"/>
      <c r="JND24" s="11"/>
      <c r="JNE24" s="11"/>
      <c r="JNF24" s="11"/>
      <c r="JNG24" s="11"/>
      <c r="JNH24" s="11"/>
      <c r="JNI24" s="11"/>
      <c r="JNJ24" s="11"/>
      <c r="JNK24" s="11"/>
      <c r="JNL24" s="11"/>
      <c r="JNM24" s="11"/>
      <c r="JNN24" s="11"/>
      <c r="JNO24" s="11"/>
      <c r="JNP24" s="11"/>
      <c r="JNQ24" s="11"/>
      <c r="JNR24" s="11"/>
      <c r="JNS24" s="11"/>
      <c r="JNT24" s="11"/>
      <c r="JNU24" s="11"/>
      <c r="JNV24" s="11"/>
      <c r="JNW24" s="11"/>
      <c r="JNX24" s="11"/>
      <c r="JNY24" s="11"/>
      <c r="JNZ24" s="11"/>
      <c r="JOA24" s="11"/>
      <c r="JOB24" s="11"/>
      <c r="JOC24" s="11"/>
      <c r="JOD24" s="11"/>
      <c r="JOE24" s="11"/>
      <c r="JOF24" s="11"/>
      <c r="JOG24" s="11"/>
      <c r="JOH24" s="11"/>
      <c r="JOI24" s="11"/>
      <c r="JOJ24" s="11"/>
      <c r="JOK24" s="11"/>
      <c r="JOL24" s="11"/>
      <c r="JOM24" s="11"/>
      <c r="JON24" s="11"/>
      <c r="JOO24" s="11"/>
      <c r="JOP24" s="11"/>
      <c r="JOQ24" s="11"/>
      <c r="JOR24" s="11"/>
      <c r="JOS24" s="11"/>
      <c r="JOT24" s="11"/>
      <c r="JOU24" s="11"/>
      <c r="JOV24" s="11"/>
      <c r="JOW24" s="11"/>
      <c r="JOX24" s="11"/>
      <c r="JOY24" s="11"/>
      <c r="JOZ24" s="11"/>
      <c r="JPA24" s="11"/>
      <c r="JPB24" s="11"/>
      <c r="JPC24" s="11"/>
      <c r="JPD24" s="11"/>
      <c r="JPE24" s="11"/>
      <c r="JPF24" s="11"/>
      <c r="JPG24" s="11"/>
      <c r="JPH24" s="11"/>
      <c r="JPI24" s="11"/>
      <c r="JPJ24" s="11"/>
      <c r="JPK24" s="11"/>
      <c r="JPL24" s="11"/>
      <c r="JPM24" s="11"/>
      <c r="JPN24" s="11"/>
      <c r="JPO24" s="11"/>
      <c r="JPP24" s="11"/>
      <c r="JPQ24" s="11"/>
      <c r="JPR24" s="11"/>
      <c r="JPS24" s="11"/>
      <c r="JPT24" s="11"/>
      <c r="JPU24" s="11"/>
      <c r="JPV24" s="11"/>
      <c r="JPW24" s="11"/>
      <c r="JPX24" s="11"/>
      <c r="JPY24" s="11"/>
      <c r="JPZ24" s="11"/>
      <c r="JQA24" s="11"/>
      <c r="JQB24" s="11"/>
      <c r="JQC24" s="11"/>
      <c r="JQD24" s="11"/>
      <c r="JQE24" s="11"/>
      <c r="JQF24" s="11"/>
      <c r="JQG24" s="11"/>
      <c r="JQH24" s="11"/>
      <c r="JQI24" s="11"/>
      <c r="JQJ24" s="11"/>
      <c r="JQK24" s="11"/>
      <c r="JQL24" s="11"/>
      <c r="JQM24" s="11"/>
      <c r="JQN24" s="11"/>
      <c r="JQO24" s="11"/>
      <c r="JQP24" s="11"/>
      <c r="JQQ24" s="11"/>
      <c r="JQR24" s="11"/>
      <c r="JQS24" s="11"/>
      <c r="JQT24" s="11"/>
      <c r="JQU24" s="11"/>
      <c r="JQV24" s="11"/>
      <c r="JQW24" s="11"/>
      <c r="JQX24" s="11"/>
      <c r="JQY24" s="11"/>
      <c r="JQZ24" s="11"/>
      <c r="JRA24" s="11"/>
      <c r="JRB24" s="11"/>
      <c r="JRC24" s="11"/>
      <c r="JRD24" s="11"/>
      <c r="JRE24" s="11"/>
      <c r="JRF24" s="11"/>
      <c r="JRG24" s="11"/>
      <c r="JRH24" s="11"/>
      <c r="JRI24" s="11"/>
      <c r="JRJ24" s="11"/>
      <c r="JRK24" s="11"/>
      <c r="JRL24" s="11"/>
      <c r="JRM24" s="11"/>
      <c r="JRN24" s="11"/>
      <c r="JRO24" s="11"/>
      <c r="JRP24" s="11"/>
      <c r="JRQ24" s="11"/>
      <c r="JRR24" s="11"/>
      <c r="JRS24" s="11"/>
      <c r="JRT24" s="11"/>
      <c r="JRU24" s="11"/>
      <c r="JRV24" s="11"/>
      <c r="JRW24" s="11"/>
      <c r="JRX24" s="11"/>
      <c r="JRY24" s="11"/>
      <c r="JRZ24" s="11"/>
      <c r="JSA24" s="11"/>
      <c r="JSB24" s="11"/>
      <c r="JSC24" s="11"/>
      <c r="JSD24" s="11"/>
      <c r="JSE24" s="11"/>
      <c r="JSF24" s="11"/>
      <c r="JSG24" s="11"/>
      <c r="JSH24" s="11"/>
      <c r="JSI24" s="11"/>
      <c r="JSJ24" s="11"/>
      <c r="JSK24" s="11"/>
      <c r="JSL24" s="11"/>
      <c r="JSM24" s="11"/>
      <c r="JSN24" s="11"/>
      <c r="JSO24" s="11"/>
      <c r="JSP24" s="11"/>
      <c r="JSQ24" s="11"/>
      <c r="JSR24" s="11"/>
      <c r="JSS24" s="11"/>
      <c r="JST24" s="11"/>
      <c r="JSU24" s="11"/>
      <c r="JSV24" s="11"/>
      <c r="JSW24" s="11"/>
      <c r="JSX24" s="11"/>
      <c r="JSY24" s="11"/>
      <c r="JSZ24" s="11"/>
      <c r="JTA24" s="11"/>
      <c r="JTB24" s="11"/>
      <c r="JTC24" s="11"/>
      <c r="JTD24" s="11"/>
      <c r="JTE24" s="11"/>
      <c r="JTF24" s="11"/>
      <c r="JTG24" s="11"/>
      <c r="JTH24" s="11"/>
      <c r="JTI24" s="11"/>
      <c r="JTJ24" s="11"/>
      <c r="JTK24" s="11"/>
      <c r="JTL24" s="11"/>
      <c r="JTM24" s="11"/>
      <c r="JTN24" s="11"/>
      <c r="JTO24" s="11"/>
      <c r="JTP24" s="11"/>
      <c r="JTQ24" s="11"/>
      <c r="JTR24" s="11"/>
      <c r="JTS24" s="11"/>
      <c r="JTT24" s="11"/>
      <c r="JTU24" s="11"/>
      <c r="JTV24" s="11"/>
      <c r="JTW24" s="11"/>
      <c r="JTX24" s="11"/>
      <c r="JTY24" s="11"/>
      <c r="JTZ24" s="11"/>
      <c r="JUA24" s="11"/>
      <c r="JUB24" s="11"/>
      <c r="JUC24" s="11"/>
      <c r="JUD24" s="11"/>
      <c r="JUE24" s="11"/>
      <c r="JUF24" s="11"/>
      <c r="JUG24" s="11"/>
      <c r="JUH24" s="11"/>
      <c r="JUI24" s="11"/>
      <c r="JUJ24" s="11"/>
      <c r="JUK24" s="11"/>
      <c r="JUL24" s="11"/>
      <c r="JUM24" s="11"/>
      <c r="JUN24" s="11"/>
      <c r="JUO24" s="11"/>
      <c r="JUP24" s="11"/>
      <c r="JUQ24" s="11"/>
      <c r="JUR24" s="11"/>
      <c r="JUS24" s="11"/>
      <c r="JUT24" s="11"/>
      <c r="JUU24" s="11"/>
      <c r="JUV24" s="11"/>
      <c r="JUW24" s="11"/>
      <c r="JUX24" s="11"/>
      <c r="JUY24" s="11"/>
      <c r="JUZ24" s="11"/>
      <c r="JVA24" s="11"/>
      <c r="JVB24" s="11"/>
      <c r="JVC24" s="11"/>
      <c r="JVD24" s="11"/>
      <c r="JVE24" s="11"/>
      <c r="JVF24" s="11"/>
      <c r="JVG24" s="11"/>
      <c r="JVH24" s="11"/>
      <c r="JVI24" s="11"/>
      <c r="JVJ24" s="11"/>
      <c r="JVK24" s="11"/>
      <c r="JVL24" s="11"/>
      <c r="JVM24" s="11"/>
      <c r="JVN24" s="11"/>
      <c r="JVO24" s="11"/>
      <c r="JVP24" s="11"/>
      <c r="JVQ24" s="11"/>
      <c r="JVR24" s="11"/>
      <c r="JVS24" s="11"/>
      <c r="JVT24" s="11"/>
      <c r="JVU24" s="11"/>
      <c r="JVV24" s="11"/>
      <c r="JVW24" s="11"/>
      <c r="JVX24" s="11"/>
      <c r="JVY24" s="11"/>
      <c r="JVZ24" s="11"/>
      <c r="JWA24" s="11"/>
      <c r="JWB24" s="11"/>
      <c r="JWC24" s="11"/>
      <c r="JWD24" s="11"/>
      <c r="JWE24" s="11"/>
      <c r="JWF24" s="11"/>
      <c r="JWG24" s="11"/>
      <c r="JWH24" s="11"/>
      <c r="JWI24" s="11"/>
      <c r="JWJ24" s="11"/>
      <c r="JWK24" s="11"/>
      <c r="JWL24" s="11"/>
      <c r="JWM24" s="11"/>
      <c r="JWN24" s="11"/>
      <c r="JWO24" s="11"/>
      <c r="JWP24" s="11"/>
      <c r="JWQ24" s="11"/>
      <c r="JWR24" s="11"/>
      <c r="JWS24" s="11"/>
      <c r="JWT24" s="11"/>
      <c r="JWU24" s="11"/>
      <c r="JWV24" s="11"/>
      <c r="JWW24" s="11"/>
      <c r="JWX24" s="11"/>
      <c r="JWY24" s="11"/>
      <c r="JWZ24" s="11"/>
      <c r="JXA24" s="11"/>
      <c r="JXB24" s="11"/>
      <c r="JXC24" s="11"/>
      <c r="JXD24" s="11"/>
      <c r="JXE24" s="11"/>
      <c r="JXF24" s="11"/>
      <c r="JXG24" s="11"/>
      <c r="JXH24" s="11"/>
      <c r="JXI24" s="11"/>
      <c r="JXJ24" s="11"/>
      <c r="JXK24" s="11"/>
      <c r="JXL24" s="11"/>
      <c r="JXM24" s="11"/>
      <c r="JXN24" s="11"/>
      <c r="JXO24" s="11"/>
      <c r="JXP24" s="11"/>
      <c r="JXQ24" s="11"/>
      <c r="JXR24" s="11"/>
      <c r="JXS24" s="11"/>
      <c r="JXT24" s="11"/>
      <c r="JXU24" s="11"/>
      <c r="JXV24" s="11"/>
      <c r="JXW24" s="11"/>
      <c r="JXX24" s="11"/>
      <c r="JXY24" s="11"/>
      <c r="JXZ24" s="11"/>
      <c r="JYA24" s="11"/>
      <c r="JYB24" s="11"/>
      <c r="JYC24" s="11"/>
      <c r="JYD24" s="11"/>
      <c r="JYE24" s="11"/>
      <c r="JYF24" s="11"/>
      <c r="JYG24" s="11"/>
      <c r="JYH24" s="11"/>
      <c r="JYI24" s="11"/>
      <c r="JYJ24" s="11"/>
      <c r="JYK24" s="11"/>
      <c r="JYL24" s="11"/>
      <c r="JYM24" s="11"/>
      <c r="JYN24" s="11"/>
      <c r="JYO24" s="11"/>
      <c r="JYP24" s="11"/>
      <c r="JYQ24" s="11"/>
      <c r="JYR24" s="11"/>
      <c r="JYS24" s="11"/>
      <c r="JYT24" s="11"/>
      <c r="JYU24" s="11"/>
      <c r="JYV24" s="11"/>
      <c r="JYW24" s="11"/>
      <c r="JYX24" s="11"/>
      <c r="JYY24" s="11"/>
      <c r="JYZ24" s="11"/>
      <c r="JZA24" s="11"/>
      <c r="JZB24" s="11"/>
      <c r="JZC24" s="11"/>
      <c r="JZD24" s="11"/>
      <c r="JZE24" s="11"/>
      <c r="JZF24" s="11"/>
      <c r="JZG24" s="11"/>
      <c r="JZH24" s="11"/>
      <c r="JZI24" s="11"/>
      <c r="JZJ24" s="11"/>
      <c r="JZK24" s="11"/>
      <c r="JZL24" s="11"/>
      <c r="JZM24" s="11"/>
      <c r="JZN24" s="11"/>
      <c r="JZO24" s="11"/>
      <c r="JZP24" s="11"/>
      <c r="JZQ24" s="11"/>
      <c r="JZR24" s="11"/>
      <c r="JZS24" s="11"/>
      <c r="JZT24" s="11"/>
      <c r="JZU24" s="11"/>
      <c r="JZV24" s="11"/>
      <c r="JZW24" s="11"/>
      <c r="JZX24" s="11"/>
      <c r="JZY24" s="11"/>
      <c r="JZZ24" s="11"/>
      <c r="KAA24" s="11"/>
      <c r="KAB24" s="11"/>
      <c r="KAC24" s="11"/>
      <c r="KAD24" s="11"/>
      <c r="KAE24" s="11"/>
      <c r="KAF24" s="11"/>
      <c r="KAG24" s="11"/>
      <c r="KAH24" s="11"/>
      <c r="KAI24" s="11"/>
      <c r="KAJ24" s="11"/>
      <c r="KAK24" s="11"/>
      <c r="KAL24" s="11"/>
      <c r="KAM24" s="11"/>
      <c r="KAN24" s="11"/>
      <c r="KAO24" s="11"/>
      <c r="KAP24" s="11"/>
      <c r="KAQ24" s="11"/>
      <c r="KAR24" s="11"/>
      <c r="KAS24" s="11"/>
      <c r="KAT24" s="11"/>
      <c r="KAU24" s="11"/>
      <c r="KAV24" s="11"/>
      <c r="KAW24" s="11"/>
      <c r="KAX24" s="11"/>
      <c r="KAY24" s="11"/>
      <c r="KAZ24" s="11"/>
      <c r="KBA24" s="11"/>
      <c r="KBB24" s="11"/>
      <c r="KBC24" s="11"/>
      <c r="KBD24" s="11"/>
      <c r="KBE24" s="11"/>
      <c r="KBF24" s="11"/>
      <c r="KBG24" s="11"/>
      <c r="KBH24" s="11"/>
      <c r="KBI24" s="11"/>
      <c r="KBJ24" s="11"/>
      <c r="KBK24" s="11"/>
      <c r="KBL24" s="11"/>
      <c r="KBM24" s="11"/>
      <c r="KBN24" s="11"/>
      <c r="KBO24" s="11"/>
      <c r="KBP24" s="11"/>
      <c r="KBQ24" s="11"/>
      <c r="KBR24" s="11"/>
      <c r="KBS24" s="11"/>
      <c r="KBT24" s="11"/>
      <c r="KBU24" s="11"/>
      <c r="KBV24" s="11"/>
      <c r="KBW24" s="11"/>
      <c r="KBX24" s="11"/>
      <c r="KBY24" s="11"/>
      <c r="KBZ24" s="11"/>
      <c r="KCA24" s="11"/>
      <c r="KCB24" s="11"/>
      <c r="KCC24" s="11"/>
      <c r="KCD24" s="11"/>
      <c r="KCE24" s="11"/>
      <c r="KCF24" s="11"/>
      <c r="KCG24" s="11"/>
      <c r="KCH24" s="11"/>
      <c r="KCI24" s="11"/>
      <c r="KCJ24" s="11"/>
      <c r="KCK24" s="11"/>
      <c r="KCL24" s="11"/>
      <c r="KCM24" s="11"/>
      <c r="KCN24" s="11"/>
      <c r="KCO24" s="11"/>
      <c r="KCP24" s="11"/>
      <c r="KCQ24" s="11"/>
      <c r="KCR24" s="11"/>
      <c r="KCS24" s="11"/>
      <c r="KCT24" s="11"/>
      <c r="KCU24" s="11"/>
      <c r="KCV24" s="11"/>
      <c r="KCW24" s="11"/>
      <c r="KCX24" s="11"/>
      <c r="KCY24" s="11"/>
      <c r="KCZ24" s="11"/>
      <c r="KDA24" s="11"/>
      <c r="KDB24" s="11"/>
      <c r="KDC24" s="11"/>
      <c r="KDD24" s="11"/>
      <c r="KDE24" s="11"/>
      <c r="KDF24" s="11"/>
      <c r="KDG24" s="11"/>
      <c r="KDH24" s="11"/>
      <c r="KDI24" s="11"/>
      <c r="KDJ24" s="11"/>
      <c r="KDK24" s="11"/>
      <c r="KDL24" s="11"/>
      <c r="KDM24" s="11"/>
      <c r="KDN24" s="11"/>
      <c r="KDO24" s="11"/>
      <c r="KDP24" s="11"/>
      <c r="KDQ24" s="11"/>
      <c r="KDR24" s="11"/>
      <c r="KDS24" s="11"/>
      <c r="KDT24" s="11"/>
      <c r="KDU24" s="11"/>
      <c r="KDV24" s="11"/>
      <c r="KDW24" s="11"/>
      <c r="KDX24" s="11"/>
      <c r="KDY24" s="11"/>
      <c r="KDZ24" s="11"/>
      <c r="KEA24" s="11"/>
      <c r="KEB24" s="11"/>
      <c r="KEC24" s="11"/>
      <c r="KED24" s="11"/>
      <c r="KEE24" s="11"/>
      <c r="KEF24" s="11"/>
      <c r="KEG24" s="11"/>
      <c r="KEH24" s="11"/>
      <c r="KEI24" s="11"/>
      <c r="KEJ24" s="11"/>
      <c r="KEK24" s="11"/>
      <c r="KEL24" s="11"/>
      <c r="KEM24" s="11"/>
      <c r="KEN24" s="11"/>
      <c r="KEO24" s="11"/>
      <c r="KEP24" s="11"/>
      <c r="KEQ24" s="11"/>
      <c r="KER24" s="11"/>
      <c r="KES24" s="11"/>
      <c r="KET24" s="11"/>
      <c r="KEU24" s="11"/>
      <c r="KEV24" s="11"/>
      <c r="KEW24" s="11"/>
      <c r="KEX24" s="11"/>
      <c r="KEY24" s="11"/>
      <c r="KEZ24" s="11"/>
      <c r="KFA24" s="11"/>
      <c r="KFB24" s="11"/>
      <c r="KFC24" s="11"/>
      <c r="KFD24" s="11"/>
      <c r="KFE24" s="11"/>
      <c r="KFF24" s="11"/>
      <c r="KFG24" s="11"/>
      <c r="KFH24" s="11"/>
      <c r="KFI24" s="11"/>
      <c r="KFJ24" s="11"/>
      <c r="KFK24" s="11"/>
      <c r="KFL24" s="11"/>
      <c r="KFM24" s="11"/>
      <c r="KFN24" s="11"/>
      <c r="KFO24" s="11"/>
      <c r="KFP24" s="11"/>
      <c r="KFQ24" s="11"/>
      <c r="KFR24" s="11"/>
      <c r="KFS24" s="11"/>
      <c r="KFT24" s="11"/>
      <c r="KFU24" s="11"/>
      <c r="KFV24" s="11"/>
      <c r="KFW24" s="11"/>
      <c r="KFX24" s="11"/>
      <c r="KFY24" s="11"/>
      <c r="KFZ24" s="11"/>
      <c r="KGA24" s="11"/>
      <c r="KGB24" s="11"/>
      <c r="KGC24" s="11"/>
      <c r="KGD24" s="11"/>
      <c r="KGE24" s="11"/>
      <c r="KGF24" s="11"/>
      <c r="KGG24" s="11"/>
      <c r="KGH24" s="11"/>
      <c r="KGI24" s="11"/>
      <c r="KGJ24" s="11"/>
      <c r="KGK24" s="11"/>
      <c r="KGL24" s="11"/>
      <c r="KGM24" s="11"/>
      <c r="KGN24" s="11"/>
      <c r="KGO24" s="11"/>
      <c r="KGP24" s="11"/>
      <c r="KGQ24" s="11"/>
      <c r="KGR24" s="11"/>
      <c r="KGS24" s="11"/>
      <c r="KGT24" s="11"/>
      <c r="KGU24" s="11"/>
      <c r="KGV24" s="11"/>
      <c r="KGW24" s="11"/>
      <c r="KGX24" s="11"/>
      <c r="KGY24" s="11"/>
      <c r="KGZ24" s="11"/>
      <c r="KHA24" s="11"/>
      <c r="KHB24" s="11"/>
      <c r="KHC24" s="11"/>
      <c r="KHD24" s="11"/>
      <c r="KHE24" s="11"/>
      <c r="KHF24" s="11"/>
      <c r="KHG24" s="11"/>
      <c r="KHH24" s="11"/>
      <c r="KHI24" s="11"/>
      <c r="KHJ24" s="11"/>
      <c r="KHK24" s="11"/>
      <c r="KHL24" s="11"/>
      <c r="KHM24" s="11"/>
      <c r="KHN24" s="11"/>
      <c r="KHO24" s="11"/>
      <c r="KHP24" s="11"/>
      <c r="KHQ24" s="11"/>
      <c r="KHR24" s="11"/>
      <c r="KHS24" s="11"/>
      <c r="KHT24" s="11"/>
      <c r="KHU24" s="11"/>
      <c r="KHV24" s="11"/>
      <c r="KHW24" s="11"/>
      <c r="KHX24" s="11"/>
      <c r="KHY24" s="11"/>
      <c r="KHZ24" s="11"/>
      <c r="KIA24" s="11"/>
      <c r="KIB24" s="11"/>
      <c r="KIC24" s="11"/>
      <c r="KID24" s="11"/>
      <c r="KIE24" s="11"/>
      <c r="KIF24" s="11"/>
      <c r="KIG24" s="11"/>
      <c r="KIH24" s="11"/>
      <c r="KII24" s="11"/>
      <c r="KIJ24" s="11"/>
      <c r="KIK24" s="11"/>
      <c r="KIL24" s="11"/>
      <c r="KIM24" s="11"/>
      <c r="KIN24" s="11"/>
      <c r="KIO24" s="11"/>
      <c r="KIP24" s="11"/>
      <c r="KIQ24" s="11"/>
      <c r="KIR24" s="11"/>
      <c r="KIS24" s="11"/>
      <c r="KIT24" s="11"/>
      <c r="KIU24" s="11"/>
      <c r="KIV24" s="11"/>
      <c r="KIW24" s="11"/>
      <c r="KIX24" s="11"/>
      <c r="KIY24" s="11"/>
      <c r="KIZ24" s="11"/>
      <c r="KJA24" s="11"/>
      <c r="KJB24" s="11"/>
      <c r="KJC24" s="11"/>
      <c r="KJD24" s="11"/>
      <c r="KJE24" s="11"/>
      <c r="KJF24" s="11"/>
      <c r="KJG24" s="11"/>
      <c r="KJH24" s="11"/>
      <c r="KJI24" s="11"/>
      <c r="KJJ24" s="11"/>
      <c r="KJK24" s="11"/>
      <c r="KJL24" s="11"/>
      <c r="KJM24" s="11"/>
      <c r="KJN24" s="11"/>
      <c r="KJO24" s="11"/>
      <c r="KJP24" s="11"/>
      <c r="KJQ24" s="11"/>
      <c r="KJR24" s="11"/>
      <c r="KJS24" s="11"/>
      <c r="KJT24" s="11"/>
      <c r="KJU24" s="11"/>
      <c r="KJV24" s="11"/>
      <c r="KJW24" s="11"/>
      <c r="KJX24" s="11"/>
      <c r="KJY24" s="11"/>
      <c r="KJZ24" s="11"/>
      <c r="KKA24" s="11"/>
      <c r="KKB24" s="11"/>
      <c r="KKC24" s="11"/>
      <c r="KKD24" s="11"/>
      <c r="KKE24" s="11"/>
      <c r="KKF24" s="11"/>
      <c r="KKG24" s="11"/>
      <c r="KKH24" s="11"/>
      <c r="KKI24" s="11"/>
      <c r="KKJ24" s="11"/>
      <c r="KKK24" s="11"/>
      <c r="KKL24" s="11"/>
      <c r="KKM24" s="11"/>
      <c r="KKN24" s="11"/>
      <c r="KKO24" s="11"/>
      <c r="KKP24" s="11"/>
      <c r="KKQ24" s="11"/>
      <c r="KKR24" s="11"/>
      <c r="KKS24" s="11"/>
      <c r="KKT24" s="11"/>
      <c r="KKU24" s="11"/>
      <c r="KKV24" s="11"/>
      <c r="KKW24" s="11"/>
      <c r="KKX24" s="11"/>
      <c r="KKY24" s="11"/>
      <c r="KKZ24" s="11"/>
      <c r="KLA24" s="11"/>
      <c r="KLB24" s="11"/>
      <c r="KLC24" s="11"/>
      <c r="KLD24" s="11"/>
      <c r="KLE24" s="11"/>
      <c r="KLF24" s="11"/>
      <c r="KLG24" s="11"/>
      <c r="KLH24" s="11"/>
      <c r="KLI24" s="11"/>
      <c r="KLJ24" s="11"/>
      <c r="KLK24" s="11"/>
      <c r="KLL24" s="11"/>
      <c r="KLM24" s="11"/>
      <c r="KLN24" s="11"/>
      <c r="KLO24" s="11"/>
      <c r="KLP24" s="11"/>
      <c r="KLQ24" s="11"/>
      <c r="KLR24" s="11"/>
      <c r="KLS24" s="11"/>
      <c r="KLT24" s="11"/>
      <c r="KLU24" s="11"/>
      <c r="KLV24" s="11"/>
      <c r="KLW24" s="11"/>
      <c r="KLX24" s="11"/>
      <c r="KLY24" s="11"/>
      <c r="KLZ24" s="11"/>
      <c r="KMA24" s="11"/>
      <c r="KMB24" s="11"/>
      <c r="KMC24" s="11"/>
      <c r="KMD24" s="11"/>
      <c r="KME24" s="11"/>
      <c r="KMF24" s="11"/>
      <c r="KMG24" s="11"/>
      <c r="KMH24" s="11"/>
      <c r="KMI24" s="11"/>
      <c r="KMJ24" s="11"/>
      <c r="KMK24" s="11"/>
      <c r="KML24" s="11"/>
      <c r="KMM24" s="11"/>
      <c r="KMN24" s="11"/>
      <c r="KMO24" s="11"/>
      <c r="KMP24" s="11"/>
      <c r="KMQ24" s="11"/>
      <c r="KMR24" s="11"/>
      <c r="KMS24" s="11"/>
      <c r="KMT24" s="11"/>
      <c r="KMU24" s="11"/>
      <c r="KMV24" s="11"/>
      <c r="KMW24" s="11"/>
      <c r="KMX24" s="11"/>
      <c r="KMY24" s="11"/>
      <c r="KMZ24" s="11"/>
      <c r="KNA24" s="11"/>
      <c r="KNB24" s="11"/>
      <c r="KNC24" s="11"/>
      <c r="KND24" s="11"/>
      <c r="KNE24" s="11"/>
      <c r="KNF24" s="11"/>
      <c r="KNG24" s="11"/>
      <c r="KNH24" s="11"/>
      <c r="KNI24" s="11"/>
      <c r="KNJ24" s="11"/>
      <c r="KNK24" s="11"/>
      <c r="KNL24" s="11"/>
      <c r="KNM24" s="11"/>
      <c r="KNN24" s="11"/>
      <c r="KNO24" s="11"/>
      <c r="KNP24" s="11"/>
      <c r="KNQ24" s="11"/>
      <c r="KNR24" s="11"/>
      <c r="KNS24" s="11"/>
      <c r="KNT24" s="11"/>
      <c r="KNU24" s="11"/>
      <c r="KNV24" s="11"/>
      <c r="KNW24" s="11"/>
      <c r="KNX24" s="11"/>
      <c r="KNY24" s="11"/>
      <c r="KNZ24" s="11"/>
      <c r="KOA24" s="11"/>
      <c r="KOB24" s="11"/>
      <c r="KOC24" s="11"/>
      <c r="KOD24" s="11"/>
      <c r="KOE24" s="11"/>
      <c r="KOF24" s="11"/>
      <c r="KOG24" s="11"/>
      <c r="KOH24" s="11"/>
      <c r="KOI24" s="11"/>
      <c r="KOJ24" s="11"/>
      <c r="KOK24" s="11"/>
      <c r="KOL24" s="11"/>
      <c r="KOM24" s="11"/>
      <c r="KON24" s="11"/>
      <c r="KOO24" s="11"/>
      <c r="KOP24" s="11"/>
      <c r="KOQ24" s="11"/>
      <c r="KOR24" s="11"/>
      <c r="KOS24" s="11"/>
      <c r="KOT24" s="11"/>
      <c r="KOU24" s="11"/>
      <c r="KOV24" s="11"/>
      <c r="KOW24" s="11"/>
      <c r="KOX24" s="11"/>
      <c r="KOY24" s="11"/>
      <c r="KOZ24" s="11"/>
      <c r="KPA24" s="11"/>
      <c r="KPB24" s="11"/>
      <c r="KPC24" s="11"/>
      <c r="KPD24" s="11"/>
      <c r="KPE24" s="11"/>
      <c r="KPF24" s="11"/>
      <c r="KPG24" s="11"/>
      <c r="KPH24" s="11"/>
      <c r="KPI24" s="11"/>
      <c r="KPJ24" s="11"/>
      <c r="KPK24" s="11"/>
      <c r="KPL24" s="11"/>
      <c r="KPM24" s="11"/>
      <c r="KPN24" s="11"/>
      <c r="KPO24" s="11"/>
      <c r="KPP24" s="11"/>
      <c r="KPQ24" s="11"/>
      <c r="KPR24" s="11"/>
      <c r="KPS24" s="11"/>
      <c r="KPT24" s="11"/>
      <c r="KPU24" s="11"/>
      <c r="KPV24" s="11"/>
      <c r="KPW24" s="11"/>
      <c r="KPX24" s="11"/>
      <c r="KPY24" s="11"/>
      <c r="KPZ24" s="11"/>
      <c r="KQA24" s="11"/>
      <c r="KQB24" s="11"/>
      <c r="KQC24" s="11"/>
      <c r="KQD24" s="11"/>
      <c r="KQE24" s="11"/>
      <c r="KQF24" s="11"/>
      <c r="KQG24" s="11"/>
      <c r="KQH24" s="11"/>
      <c r="KQI24" s="11"/>
      <c r="KQJ24" s="11"/>
      <c r="KQK24" s="11"/>
      <c r="KQL24" s="11"/>
      <c r="KQM24" s="11"/>
      <c r="KQN24" s="11"/>
      <c r="KQO24" s="11"/>
      <c r="KQP24" s="11"/>
      <c r="KQQ24" s="11"/>
      <c r="KQR24" s="11"/>
      <c r="KQS24" s="11"/>
      <c r="KQT24" s="11"/>
      <c r="KQU24" s="11"/>
      <c r="KQV24" s="11"/>
      <c r="KQW24" s="11"/>
      <c r="KQX24" s="11"/>
      <c r="KQY24" s="11"/>
      <c r="KQZ24" s="11"/>
      <c r="KRA24" s="11"/>
      <c r="KRB24" s="11"/>
      <c r="KRC24" s="11"/>
      <c r="KRD24" s="11"/>
      <c r="KRE24" s="11"/>
      <c r="KRF24" s="11"/>
      <c r="KRG24" s="11"/>
      <c r="KRH24" s="11"/>
      <c r="KRI24" s="11"/>
      <c r="KRJ24" s="11"/>
      <c r="KRK24" s="11"/>
      <c r="KRL24" s="11"/>
      <c r="KRM24" s="11"/>
      <c r="KRN24" s="11"/>
      <c r="KRO24" s="11"/>
      <c r="KRP24" s="11"/>
      <c r="KRQ24" s="11"/>
      <c r="KRR24" s="11"/>
      <c r="KRS24" s="11"/>
      <c r="KRT24" s="11"/>
      <c r="KRU24" s="11"/>
      <c r="KRV24" s="11"/>
      <c r="KRW24" s="11"/>
      <c r="KRX24" s="11"/>
      <c r="KRY24" s="11"/>
      <c r="KRZ24" s="11"/>
      <c r="KSA24" s="11"/>
      <c r="KSB24" s="11"/>
      <c r="KSC24" s="11"/>
      <c r="KSD24" s="11"/>
      <c r="KSE24" s="11"/>
      <c r="KSF24" s="11"/>
      <c r="KSG24" s="11"/>
      <c r="KSH24" s="11"/>
      <c r="KSI24" s="11"/>
      <c r="KSJ24" s="11"/>
      <c r="KSK24" s="11"/>
      <c r="KSL24" s="11"/>
      <c r="KSM24" s="11"/>
      <c r="KSN24" s="11"/>
      <c r="KSO24" s="11"/>
      <c r="KSP24" s="11"/>
      <c r="KSQ24" s="11"/>
      <c r="KSR24" s="11"/>
      <c r="KSS24" s="11"/>
      <c r="KST24" s="11"/>
      <c r="KSU24" s="11"/>
      <c r="KSV24" s="11"/>
      <c r="KSW24" s="11"/>
      <c r="KSX24" s="11"/>
      <c r="KSY24" s="11"/>
      <c r="KSZ24" s="11"/>
      <c r="KTA24" s="11"/>
      <c r="KTB24" s="11"/>
      <c r="KTC24" s="11"/>
      <c r="KTD24" s="11"/>
      <c r="KTE24" s="11"/>
      <c r="KTF24" s="11"/>
      <c r="KTG24" s="11"/>
      <c r="KTH24" s="11"/>
      <c r="KTI24" s="11"/>
      <c r="KTJ24" s="11"/>
      <c r="KTK24" s="11"/>
      <c r="KTL24" s="11"/>
      <c r="KTM24" s="11"/>
      <c r="KTN24" s="11"/>
      <c r="KTO24" s="11"/>
      <c r="KTP24" s="11"/>
      <c r="KTQ24" s="11"/>
      <c r="KTR24" s="11"/>
      <c r="KTS24" s="11"/>
      <c r="KTT24" s="11"/>
      <c r="KTU24" s="11"/>
      <c r="KTV24" s="11"/>
      <c r="KTW24" s="11"/>
      <c r="KTX24" s="11"/>
      <c r="KTY24" s="11"/>
      <c r="KTZ24" s="11"/>
      <c r="KUA24" s="11"/>
      <c r="KUB24" s="11"/>
      <c r="KUC24" s="11"/>
      <c r="KUD24" s="11"/>
      <c r="KUE24" s="11"/>
      <c r="KUF24" s="11"/>
      <c r="KUG24" s="11"/>
      <c r="KUH24" s="11"/>
      <c r="KUI24" s="11"/>
      <c r="KUJ24" s="11"/>
      <c r="KUK24" s="11"/>
      <c r="KUL24" s="11"/>
      <c r="KUM24" s="11"/>
      <c r="KUN24" s="11"/>
      <c r="KUO24" s="11"/>
      <c r="KUP24" s="11"/>
      <c r="KUQ24" s="11"/>
      <c r="KUR24" s="11"/>
      <c r="KUS24" s="11"/>
      <c r="KUT24" s="11"/>
      <c r="KUU24" s="11"/>
      <c r="KUV24" s="11"/>
      <c r="KUW24" s="11"/>
      <c r="KUX24" s="11"/>
      <c r="KUY24" s="11"/>
      <c r="KUZ24" s="11"/>
      <c r="KVA24" s="11"/>
      <c r="KVB24" s="11"/>
      <c r="KVC24" s="11"/>
      <c r="KVD24" s="11"/>
      <c r="KVE24" s="11"/>
      <c r="KVF24" s="11"/>
      <c r="KVG24" s="11"/>
      <c r="KVH24" s="11"/>
      <c r="KVI24" s="11"/>
      <c r="KVJ24" s="11"/>
      <c r="KVK24" s="11"/>
      <c r="KVL24" s="11"/>
      <c r="KVM24" s="11"/>
      <c r="KVN24" s="11"/>
      <c r="KVO24" s="11"/>
      <c r="KVP24" s="11"/>
      <c r="KVQ24" s="11"/>
      <c r="KVR24" s="11"/>
      <c r="KVS24" s="11"/>
      <c r="KVT24" s="11"/>
      <c r="KVU24" s="11"/>
      <c r="KVV24" s="11"/>
      <c r="KVW24" s="11"/>
      <c r="KVX24" s="11"/>
      <c r="KVY24" s="11"/>
      <c r="KVZ24" s="11"/>
      <c r="KWA24" s="11"/>
      <c r="KWB24" s="11"/>
      <c r="KWC24" s="11"/>
      <c r="KWD24" s="11"/>
      <c r="KWE24" s="11"/>
      <c r="KWF24" s="11"/>
      <c r="KWG24" s="11"/>
      <c r="KWH24" s="11"/>
      <c r="KWI24" s="11"/>
      <c r="KWJ24" s="11"/>
      <c r="KWK24" s="11"/>
      <c r="KWL24" s="11"/>
      <c r="KWM24" s="11"/>
      <c r="KWN24" s="11"/>
      <c r="KWO24" s="11"/>
      <c r="KWP24" s="11"/>
      <c r="KWQ24" s="11"/>
      <c r="KWR24" s="11"/>
      <c r="KWS24" s="11"/>
      <c r="KWT24" s="11"/>
      <c r="KWU24" s="11"/>
      <c r="KWV24" s="11"/>
      <c r="KWW24" s="11"/>
      <c r="KWX24" s="11"/>
      <c r="KWY24" s="11"/>
      <c r="KWZ24" s="11"/>
      <c r="KXA24" s="11"/>
      <c r="KXB24" s="11"/>
      <c r="KXC24" s="11"/>
      <c r="KXD24" s="11"/>
      <c r="KXE24" s="11"/>
      <c r="KXF24" s="11"/>
      <c r="KXG24" s="11"/>
      <c r="KXH24" s="11"/>
      <c r="KXI24" s="11"/>
      <c r="KXJ24" s="11"/>
      <c r="KXK24" s="11"/>
      <c r="KXL24" s="11"/>
      <c r="KXM24" s="11"/>
      <c r="KXN24" s="11"/>
      <c r="KXO24" s="11"/>
      <c r="KXP24" s="11"/>
      <c r="KXQ24" s="11"/>
      <c r="KXR24" s="11"/>
      <c r="KXS24" s="11"/>
      <c r="KXT24" s="11"/>
      <c r="KXU24" s="11"/>
      <c r="KXV24" s="11"/>
      <c r="KXW24" s="11"/>
      <c r="KXX24" s="11"/>
      <c r="KXY24" s="11"/>
      <c r="KXZ24" s="11"/>
      <c r="KYA24" s="11"/>
      <c r="KYB24" s="11"/>
      <c r="KYC24" s="11"/>
      <c r="KYD24" s="11"/>
      <c r="KYE24" s="11"/>
      <c r="KYF24" s="11"/>
      <c r="KYG24" s="11"/>
      <c r="KYH24" s="11"/>
      <c r="KYI24" s="11"/>
      <c r="KYJ24" s="11"/>
      <c r="KYK24" s="11"/>
      <c r="KYL24" s="11"/>
      <c r="KYM24" s="11"/>
      <c r="KYN24" s="11"/>
      <c r="KYO24" s="11"/>
      <c r="KYP24" s="11"/>
      <c r="KYQ24" s="11"/>
      <c r="KYR24" s="11"/>
      <c r="KYS24" s="11"/>
      <c r="KYT24" s="11"/>
      <c r="KYU24" s="11"/>
      <c r="KYV24" s="11"/>
      <c r="KYW24" s="11"/>
      <c r="KYX24" s="11"/>
      <c r="KYY24" s="11"/>
      <c r="KYZ24" s="11"/>
      <c r="KZA24" s="11"/>
      <c r="KZB24" s="11"/>
      <c r="KZC24" s="11"/>
      <c r="KZD24" s="11"/>
      <c r="KZE24" s="11"/>
      <c r="KZF24" s="11"/>
      <c r="KZG24" s="11"/>
      <c r="KZH24" s="11"/>
      <c r="KZI24" s="11"/>
      <c r="KZJ24" s="11"/>
      <c r="KZK24" s="11"/>
      <c r="KZL24" s="11"/>
      <c r="KZM24" s="11"/>
      <c r="KZN24" s="11"/>
      <c r="KZO24" s="11"/>
      <c r="KZP24" s="11"/>
      <c r="KZQ24" s="11"/>
      <c r="KZR24" s="11"/>
      <c r="KZS24" s="11"/>
      <c r="KZT24" s="11"/>
      <c r="KZU24" s="11"/>
      <c r="KZV24" s="11"/>
      <c r="KZW24" s="11"/>
      <c r="KZX24" s="11"/>
      <c r="KZY24" s="11"/>
      <c r="KZZ24" s="11"/>
      <c r="LAA24" s="11"/>
      <c r="LAB24" s="11"/>
      <c r="LAC24" s="11"/>
      <c r="LAD24" s="11"/>
      <c r="LAE24" s="11"/>
      <c r="LAF24" s="11"/>
      <c r="LAG24" s="11"/>
      <c r="LAH24" s="11"/>
      <c r="LAI24" s="11"/>
      <c r="LAJ24" s="11"/>
      <c r="LAK24" s="11"/>
      <c r="LAL24" s="11"/>
      <c r="LAM24" s="11"/>
      <c r="LAN24" s="11"/>
      <c r="LAO24" s="11"/>
      <c r="LAP24" s="11"/>
      <c r="LAQ24" s="11"/>
      <c r="LAR24" s="11"/>
      <c r="LAS24" s="11"/>
      <c r="LAT24" s="11"/>
      <c r="LAU24" s="11"/>
      <c r="LAV24" s="11"/>
      <c r="LAW24" s="11"/>
      <c r="LAX24" s="11"/>
      <c r="LAY24" s="11"/>
      <c r="LAZ24" s="11"/>
      <c r="LBA24" s="11"/>
      <c r="LBB24" s="11"/>
      <c r="LBC24" s="11"/>
      <c r="LBD24" s="11"/>
      <c r="LBE24" s="11"/>
      <c r="LBF24" s="11"/>
      <c r="LBG24" s="11"/>
      <c r="LBH24" s="11"/>
      <c r="LBI24" s="11"/>
      <c r="LBJ24" s="11"/>
      <c r="LBK24" s="11"/>
      <c r="LBL24" s="11"/>
      <c r="LBM24" s="11"/>
      <c r="LBN24" s="11"/>
      <c r="LBO24" s="11"/>
      <c r="LBP24" s="11"/>
      <c r="LBQ24" s="11"/>
      <c r="LBR24" s="11"/>
      <c r="LBS24" s="11"/>
      <c r="LBT24" s="11"/>
      <c r="LBU24" s="11"/>
      <c r="LBV24" s="11"/>
      <c r="LBW24" s="11"/>
      <c r="LBX24" s="11"/>
      <c r="LBY24" s="11"/>
      <c r="LBZ24" s="11"/>
      <c r="LCA24" s="11"/>
      <c r="LCB24" s="11"/>
      <c r="LCC24" s="11"/>
      <c r="LCD24" s="11"/>
      <c r="LCE24" s="11"/>
      <c r="LCF24" s="11"/>
      <c r="LCG24" s="11"/>
      <c r="LCH24" s="11"/>
      <c r="LCI24" s="11"/>
      <c r="LCJ24" s="11"/>
      <c r="LCK24" s="11"/>
      <c r="LCL24" s="11"/>
      <c r="LCM24" s="11"/>
      <c r="LCN24" s="11"/>
      <c r="LCO24" s="11"/>
      <c r="LCP24" s="11"/>
      <c r="LCQ24" s="11"/>
      <c r="LCR24" s="11"/>
      <c r="LCS24" s="11"/>
      <c r="LCT24" s="11"/>
      <c r="LCU24" s="11"/>
      <c r="LCV24" s="11"/>
      <c r="LCW24" s="11"/>
      <c r="LCX24" s="11"/>
      <c r="LCY24" s="11"/>
      <c r="LCZ24" s="11"/>
      <c r="LDA24" s="11"/>
      <c r="LDB24" s="11"/>
      <c r="LDC24" s="11"/>
      <c r="LDD24" s="11"/>
      <c r="LDE24" s="11"/>
      <c r="LDF24" s="11"/>
      <c r="LDG24" s="11"/>
      <c r="LDH24" s="11"/>
      <c r="LDI24" s="11"/>
      <c r="LDJ24" s="11"/>
      <c r="LDK24" s="11"/>
      <c r="LDL24" s="11"/>
      <c r="LDM24" s="11"/>
      <c r="LDN24" s="11"/>
      <c r="LDO24" s="11"/>
      <c r="LDP24" s="11"/>
      <c r="LDQ24" s="11"/>
      <c r="LDR24" s="11"/>
      <c r="LDS24" s="11"/>
      <c r="LDT24" s="11"/>
      <c r="LDU24" s="11"/>
      <c r="LDV24" s="11"/>
      <c r="LDW24" s="11"/>
      <c r="LDX24" s="11"/>
      <c r="LDY24" s="11"/>
      <c r="LDZ24" s="11"/>
      <c r="LEA24" s="11"/>
      <c r="LEB24" s="11"/>
      <c r="LEC24" s="11"/>
      <c r="LED24" s="11"/>
      <c r="LEE24" s="11"/>
      <c r="LEF24" s="11"/>
      <c r="LEG24" s="11"/>
      <c r="LEH24" s="11"/>
      <c r="LEI24" s="11"/>
      <c r="LEJ24" s="11"/>
      <c r="LEK24" s="11"/>
      <c r="LEL24" s="11"/>
      <c r="LEM24" s="11"/>
      <c r="LEN24" s="11"/>
      <c r="LEO24" s="11"/>
      <c r="LEP24" s="11"/>
      <c r="LEQ24" s="11"/>
      <c r="LER24" s="11"/>
      <c r="LES24" s="11"/>
      <c r="LET24" s="11"/>
      <c r="LEU24" s="11"/>
      <c r="LEV24" s="11"/>
      <c r="LEW24" s="11"/>
      <c r="LEX24" s="11"/>
      <c r="LEY24" s="11"/>
      <c r="LEZ24" s="11"/>
      <c r="LFA24" s="11"/>
      <c r="LFB24" s="11"/>
      <c r="LFC24" s="11"/>
      <c r="LFD24" s="11"/>
      <c r="LFE24" s="11"/>
      <c r="LFF24" s="11"/>
      <c r="LFG24" s="11"/>
      <c r="LFH24" s="11"/>
      <c r="LFI24" s="11"/>
      <c r="LFJ24" s="11"/>
      <c r="LFK24" s="11"/>
      <c r="LFL24" s="11"/>
      <c r="LFM24" s="11"/>
      <c r="LFN24" s="11"/>
      <c r="LFO24" s="11"/>
      <c r="LFP24" s="11"/>
      <c r="LFQ24" s="11"/>
      <c r="LFR24" s="11"/>
      <c r="LFS24" s="11"/>
      <c r="LFT24" s="11"/>
      <c r="LFU24" s="11"/>
      <c r="LFV24" s="11"/>
      <c r="LFW24" s="11"/>
      <c r="LFX24" s="11"/>
      <c r="LFY24" s="11"/>
      <c r="LFZ24" s="11"/>
      <c r="LGA24" s="11"/>
      <c r="LGB24" s="11"/>
      <c r="LGC24" s="11"/>
      <c r="LGD24" s="11"/>
      <c r="LGE24" s="11"/>
      <c r="LGF24" s="11"/>
      <c r="LGG24" s="11"/>
      <c r="LGH24" s="11"/>
      <c r="LGI24" s="11"/>
      <c r="LGJ24" s="11"/>
      <c r="LGK24" s="11"/>
      <c r="LGL24" s="11"/>
      <c r="LGM24" s="11"/>
      <c r="LGN24" s="11"/>
      <c r="LGO24" s="11"/>
      <c r="LGP24" s="11"/>
      <c r="LGQ24" s="11"/>
      <c r="LGR24" s="11"/>
      <c r="LGS24" s="11"/>
      <c r="LGT24" s="11"/>
      <c r="LGU24" s="11"/>
      <c r="LGV24" s="11"/>
      <c r="LGW24" s="11"/>
      <c r="LGX24" s="11"/>
      <c r="LGY24" s="11"/>
      <c r="LGZ24" s="11"/>
      <c r="LHA24" s="11"/>
      <c r="LHB24" s="11"/>
      <c r="LHC24" s="11"/>
      <c r="LHD24" s="11"/>
      <c r="LHE24" s="11"/>
      <c r="LHF24" s="11"/>
      <c r="LHG24" s="11"/>
      <c r="LHH24" s="11"/>
      <c r="LHI24" s="11"/>
      <c r="LHJ24" s="11"/>
      <c r="LHK24" s="11"/>
      <c r="LHL24" s="11"/>
      <c r="LHM24" s="11"/>
      <c r="LHN24" s="11"/>
      <c r="LHO24" s="11"/>
      <c r="LHP24" s="11"/>
      <c r="LHQ24" s="11"/>
      <c r="LHR24" s="11"/>
      <c r="LHS24" s="11"/>
      <c r="LHT24" s="11"/>
      <c r="LHU24" s="11"/>
      <c r="LHV24" s="11"/>
      <c r="LHW24" s="11"/>
      <c r="LHX24" s="11"/>
      <c r="LHY24" s="11"/>
      <c r="LHZ24" s="11"/>
      <c r="LIA24" s="11"/>
      <c r="LIB24" s="11"/>
      <c r="LIC24" s="11"/>
      <c r="LID24" s="11"/>
      <c r="LIE24" s="11"/>
      <c r="LIF24" s="11"/>
      <c r="LIG24" s="11"/>
      <c r="LIH24" s="11"/>
      <c r="LII24" s="11"/>
      <c r="LIJ24" s="11"/>
      <c r="LIK24" s="11"/>
      <c r="LIL24" s="11"/>
      <c r="LIM24" s="11"/>
      <c r="LIN24" s="11"/>
      <c r="LIO24" s="11"/>
      <c r="LIP24" s="11"/>
      <c r="LIQ24" s="11"/>
      <c r="LIR24" s="11"/>
      <c r="LIS24" s="11"/>
      <c r="LIT24" s="11"/>
      <c r="LIU24" s="11"/>
      <c r="LIV24" s="11"/>
      <c r="LIW24" s="11"/>
      <c r="LIX24" s="11"/>
      <c r="LIY24" s="11"/>
      <c r="LIZ24" s="11"/>
      <c r="LJA24" s="11"/>
      <c r="LJB24" s="11"/>
      <c r="LJC24" s="11"/>
      <c r="LJD24" s="11"/>
      <c r="LJE24" s="11"/>
      <c r="LJF24" s="11"/>
      <c r="LJG24" s="11"/>
      <c r="LJH24" s="11"/>
      <c r="LJI24" s="11"/>
      <c r="LJJ24" s="11"/>
      <c r="LJK24" s="11"/>
      <c r="LJL24" s="11"/>
      <c r="LJM24" s="11"/>
      <c r="LJN24" s="11"/>
      <c r="LJO24" s="11"/>
      <c r="LJP24" s="11"/>
      <c r="LJQ24" s="11"/>
      <c r="LJR24" s="11"/>
      <c r="LJS24" s="11"/>
      <c r="LJT24" s="11"/>
      <c r="LJU24" s="11"/>
      <c r="LJV24" s="11"/>
      <c r="LJW24" s="11"/>
      <c r="LJX24" s="11"/>
      <c r="LJY24" s="11"/>
      <c r="LJZ24" s="11"/>
      <c r="LKA24" s="11"/>
      <c r="LKB24" s="11"/>
      <c r="LKC24" s="11"/>
      <c r="LKD24" s="11"/>
      <c r="LKE24" s="11"/>
      <c r="LKF24" s="11"/>
      <c r="LKG24" s="11"/>
      <c r="LKH24" s="11"/>
      <c r="LKI24" s="11"/>
      <c r="LKJ24" s="11"/>
      <c r="LKK24" s="11"/>
      <c r="LKL24" s="11"/>
      <c r="LKM24" s="11"/>
      <c r="LKN24" s="11"/>
      <c r="LKO24" s="11"/>
      <c r="LKP24" s="11"/>
      <c r="LKQ24" s="11"/>
      <c r="LKR24" s="11"/>
      <c r="LKS24" s="11"/>
      <c r="LKT24" s="11"/>
      <c r="LKU24" s="11"/>
      <c r="LKV24" s="11"/>
      <c r="LKW24" s="11"/>
      <c r="LKX24" s="11"/>
      <c r="LKY24" s="11"/>
      <c r="LKZ24" s="11"/>
      <c r="LLA24" s="11"/>
      <c r="LLB24" s="11"/>
      <c r="LLC24" s="11"/>
      <c r="LLD24" s="11"/>
      <c r="LLE24" s="11"/>
      <c r="LLF24" s="11"/>
      <c r="LLG24" s="11"/>
      <c r="LLH24" s="11"/>
      <c r="LLI24" s="11"/>
      <c r="LLJ24" s="11"/>
      <c r="LLK24" s="11"/>
      <c r="LLL24" s="11"/>
      <c r="LLM24" s="11"/>
      <c r="LLN24" s="11"/>
      <c r="LLO24" s="11"/>
      <c r="LLP24" s="11"/>
      <c r="LLQ24" s="11"/>
      <c r="LLR24" s="11"/>
      <c r="LLS24" s="11"/>
      <c r="LLT24" s="11"/>
      <c r="LLU24" s="11"/>
      <c r="LLV24" s="11"/>
      <c r="LLW24" s="11"/>
      <c r="LLX24" s="11"/>
      <c r="LLY24" s="11"/>
      <c r="LLZ24" s="11"/>
      <c r="LMA24" s="11"/>
      <c r="LMB24" s="11"/>
      <c r="LMC24" s="11"/>
      <c r="LMD24" s="11"/>
      <c r="LME24" s="11"/>
      <c r="LMF24" s="11"/>
      <c r="LMG24" s="11"/>
      <c r="LMH24" s="11"/>
      <c r="LMI24" s="11"/>
      <c r="LMJ24" s="11"/>
      <c r="LMK24" s="11"/>
      <c r="LML24" s="11"/>
      <c r="LMM24" s="11"/>
      <c r="LMN24" s="11"/>
      <c r="LMO24" s="11"/>
      <c r="LMP24" s="11"/>
      <c r="LMQ24" s="11"/>
      <c r="LMR24" s="11"/>
      <c r="LMS24" s="11"/>
      <c r="LMT24" s="11"/>
      <c r="LMU24" s="11"/>
      <c r="LMV24" s="11"/>
      <c r="LMW24" s="11"/>
      <c r="LMX24" s="11"/>
      <c r="LMY24" s="11"/>
      <c r="LMZ24" s="11"/>
      <c r="LNA24" s="11"/>
      <c r="LNB24" s="11"/>
      <c r="LNC24" s="11"/>
      <c r="LND24" s="11"/>
      <c r="LNE24" s="11"/>
      <c r="LNF24" s="11"/>
      <c r="LNG24" s="11"/>
      <c r="LNH24" s="11"/>
      <c r="LNI24" s="11"/>
      <c r="LNJ24" s="11"/>
      <c r="LNK24" s="11"/>
      <c r="LNL24" s="11"/>
      <c r="LNM24" s="11"/>
      <c r="LNN24" s="11"/>
      <c r="LNO24" s="11"/>
      <c r="LNP24" s="11"/>
      <c r="LNQ24" s="11"/>
      <c r="LNR24" s="11"/>
      <c r="LNS24" s="11"/>
      <c r="LNT24" s="11"/>
      <c r="LNU24" s="11"/>
      <c r="LNV24" s="11"/>
      <c r="LNW24" s="11"/>
      <c r="LNX24" s="11"/>
      <c r="LNY24" s="11"/>
      <c r="LNZ24" s="11"/>
      <c r="LOA24" s="11"/>
      <c r="LOB24" s="11"/>
      <c r="LOC24" s="11"/>
      <c r="LOD24" s="11"/>
      <c r="LOE24" s="11"/>
      <c r="LOF24" s="11"/>
      <c r="LOG24" s="11"/>
      <c r="LOH24" s="11"/>
      <c r="LOI24" s="11"/>
      <c r="LOJ24" s="11"/>
      <c r="LOK24" s="11"/>
      <c r="LOL24" s="11"/>
      <c r="LOM24" s="11"/>
      <c r="LON24" s="11"/>
      <c r="LOO24" s="11"/>
      <c r="LOP24" s="11"/>
      <c r="LOQ24" s="11"/>
      <c r="LOR24" s="11"/>
      <c r="LOS24" s="11"/>
      <c r="LOT24" s="11"/>
      <c r="LOU24" s="11"/>
      <c r="LOV24" s="11"/>
      <c r="LOW24" s="11"/>
      <c r="LOX24" s="11"/>
      <c r="LOY24" s="11"/>
      <c r="LOZ24" s="11"/>
      <c r="LPA24" s="11"/>
      <c r="LPB24" s="11"/>
      <c r="LPC24" s="11"/>
      <c r="LPD24" s="11"/>
      <c r="LPE24" s="11"/>
      <c r="LPF24" s="11"/>
      <c r="LPG24" s="11"/>
      <c r="LPH24" s="11"/>
      <c r="LPI24" s="11"/>
      <c r="LPJ24" s="11"/>
      <c r="LPK24" s="11"/>
      <c r="LPL24" s="11"/>
      <c r="LPM24" s="11"/>
      <c r="LPN24" s="11"/>
      <c r="LPO24" s="11"/>
      <c r="LPP24" s="11"/>
      <c r="LPQ24" s="11"/>
      <c r="LPR24" s="11"/>
      <c r="LPS24" s="11"/>
      <c r="LPT24" s="11"/>
      <c r="LPU24" s="11"/>
      <c r="LPV24" s="11"/>
      <c r="LPW24" s="11"/>
      <c r="LPX24" s="11"/>
      <c r="LPY24" s="11"/>
      <c r="LPZ24" s="11"/>
      <c r="LQA24" s="11"/>
      <c r="LQB24" s="11"/>
      <c r="LQC24" s="11"/>
      <c r="LQD24" s="11"/>
      <c r="LQE24" s="11"/>
      <c r="LQF24" s="11"/>
      <c r="LQG24" s="11"/>
      <c r="LQH24" s="11"/>
      <c r="LQI24" s="11"/>
      <c r="LQJ24" s="11"/>
      <c r="LQK24" s="11"/>
      <c r="LQL24" s="11"/>
      <c r="LQM24" s="11"/>
      <c r="LQN24" s="11"/>
      <c r="LQO24" s="11"/>
      <c r="LQP24" s="11"/>
      <c r="LQQ24" s="11"/>
      <c r="LQR24" s="11"/>
      <c r="LQS24" s="11"/>
      <c r="LQT24" s="11"/>
      <c r="LQU24" s="11"/>
      <c r="LQV24" s="11"/>
      <c r="LQW24" s="11"/>
      <c r="LQX24" s="11"/>
      <c r="LQY24" s="11"/>
      <c r="LQZ24" s="11"/>
      <c r="LRA24" s="11"/>
      <c r="LRB24" s="11"/>
      <c r="LRC24" s="11"/>
      <c r="LRD24" s="11"/>
      <c r="LRE24" s="11"/>
      <c r="LRF24" s="11"/>
      <c r="LRG24" s="11"/>
      <c r="LRH24" s="11"/>
      <c r="LRI24" s="11"/>
      <c r="LRJ24" s="11"/>
      <c r="LRK24" s="11"/>
      <c r="LRL24" s="11"/>
      <c r="LRM24" s="11"/>
      <c r="LRN24" s="11"/>
      <c r="LRO24" s="11"/>
      <c r="LRP24" s="11"/>
      <c r="LRQ24" s="11"/>
      <c r="LRR24" s="11"/>
      <c r="LRS24" s="11"/>
      <c r="LRT24" s="11"/>
      <c r="LRU24" s="11"/>
      <c r="LRV24" s="11"/>
      <c r="LRW24" s="11"/>
      <c r="LRX24" s="11"/>
      <c r="LRY24" s="11"/>
      <c r="LRZ24" s="11"/>
      <c r="LSA24" s="11"/>
      <c r="LSB24" s="11"/>
      <c r="LSC24" s="11"/>
      <c r="LSD24" s="11"/>
      <c r="LSE24" s="11"/>
      <c r="LSF24" s="11"/>
      <c r="LSG24" s="11"/>
      <c r="LSH24" s="11"/>
      <c r="LSI24" s="11"/>
      <c r="LSJ24" s="11"/>
      <c r="LSK24" s="11"/>
      <c r="LSL24" s="11"/>
      <c r="LSM24" s="11"/>
      <c r="LSN24" s="11"/>
      <c r="LSO24" s="11"/>
      <c r="LSP24" s="11"/>
      <c r="LSQ24" s="11"/>
      <c r="LSR24" s="11"/>
      <c r="LSS24" s="11"/>
      <c r="LST24" s="11"/>
      <c r="LSU24" s="11"/>
      <c r="LSV24" s="11"/>
      <c r="LSW24" s="11"/>
      <c r="LSX24" s="11"/>
      <c r="LSY24" s="11"/>
      <c r="LSZ24" s="11"/>
      <c r="LTA24" s="11"/>
      <c r="LTB24" s="11"/>
      <c r="LTC24" s="11"/>
      <c r="LTD24" s="11"/>
      <c r="LTE24" s="11"/>
      <c r="LTF24" s="11"/>
      <c r="LTG24" s="11"/>
      <c r="LTH24" s="11"/>
      <c r="LTI24" s="11"/>
      <c r="LTJ24" s="11"/>
      <c r="LTK24" s="11"/>
      <c r="LTL24" s="11"/>
      <c r="LTM24" s="11"/>
      <c r="LTN24" s="11"/>
      <c r="LTO24" s="11"/>
      <c r="LTP24" s="11"/>
      <c r="LTQ24" s="11"/>
      <c r="LTR24" s="11"/>
      <c r="LTS24" s="11"/>
      <c r="LTT24" s="11"/>
      <c r="LTU24" s="11"/>
      <c r="LTV24" s="11"/>
      <c r="LTW24" s="11"/>
      <c r="LTX24" s="11"/>
      <c r="LTY24" s="11"/>
      <c r="LTZ24" s="11"/>
      <c r="LUA24" s="11"/>
      <c r="LUB24" s="11"/>
      <c r="LUC24" s="11"/>
      <c r="LUD24" s="11"/>
      <c r="LUE24" s="11"/>
      <c r="LUF24" s="11"/>
      <c r="LUG24" s="11"/>
      <c r="LUH24" s="11"/>
      <c r="LUI24" s="11"/>
      <c r="LUJ24" s="11"/>
      <c r="LUK24" s="11"/>
      <c r="LUL24" s="11"/>
      <c r="LUM24" s="11"/>
      <c r="LUN24" s="11"/>
      <c r="LUO24" s="11"/>
      <c r="LUP24" s="11"/>
      <c r="LUQ24" s="11"/>
      <c r="LUR24" s="11"/>
      <c r="LUS24" s="11"/>
      <c r="LUT24" s="11"/>
      <c r="LUU24" s="11"/>
      <c r="LUV24" s="11"/>
      <c r="LUW24" s="11"/>
      <c r="LUX24" s="11"/>
      <c r="LUY24" s="11"/>
      <c r="LUZ24" s="11"/>
      <c r="LVA24" s="11"/>
      <c r="LVB24" s="11"/>
      <c r="LVC24" s="11"/>
      <c r="LVD24" s="11"/>
      <c r="LVE24" s="11"/>
      <c r="LVF24" s="11"/>
      <c r="LVG24" s="11"/>
      <c r="LVH24" s="11"/>
      <c r="LVI24" s="11"/>
      <c r="LVJ24" s="11"/>
      <c r="LVK24" s="11"/>
      <c r="LVL24" s="11"/>
      <c r="LVM24" s="11"/>
      <c r="LVN24" s="11"/>
      <c r="LVO24" s="11"/>
      <c r="LVP24" s="11"/>
      <c r="LVQ24" s="11"/>
      <c r="LVR24" s="11"/>
      <c r="LVS24" s="11"/>
      <c r="LVT24" s="11"/>
      <c r="LVU24" s="11"/>
      <c r="LVV24" s="11"/>
      <c r="LVW24" s="11"/>
      <c r="LVX24" s="11"/>
      <c r="LVY24" s="11"/>
      <c r="LVZ24" s="11"/>
      <c r="LWA24" s="11"/>
      <c r="LWB24" s="11"/>
      <c r="LWC24" s="11"/>
      <c r="LWD24" s="11"/>
      <c r="LWE24" s="11"/>
      <c r="LWF24" s="11"/>
      <c r="LWG24" s="11"/>
      <c r="LWH24" s="11"/>
      <c r="LWI24" s="11"/>
      <c r="LWJ24" s="11"/>
      <c r="LWK24" s="11"/>
      <c r="LWL24" s="11"/>
      <c r="LWM24" s="11"/>
      <c r="LWN24" s="11"/>
      <c r="LWO24" s="11"/>
      <c r="LWP24" s="11"/>
      <c r="LWQ24" s="11"/>
      <c r="LWR24" s="11"/>
      <c r="LWS24" s="11"/>
      <c r="LWT24" s="11"/>
      <c r="LWU24" s="11"/>
      <c r="LWV24" s="11"/>
      <c r="LWW24" s="11"/>
      <c r="LWX24" s="11"/>
      <c r="LWY24" s="11"/>
      <c r="LWZ24" s="11"/>
      <c r="LXA24" s="11"/>
      <c r="LXB24" s="11"/>
      <c r="LXC24" s="11"/>
      <c r="LXD24" s="11"/>
      <c r="LXE24" s="11"/>
      <c r="LXF24" s="11"/>
      <c r="LXG24" s="11"/>
      <c r="LXH24" s="11"/>
      <c r="LXI24" s="11"/>
      <c r="LXJ24" s="11"/>
      <c r="LXK24" s="11"/>
      <c r="LXL24" s="11"/>
      <c r="LXM24" s="11"/>
      <c r="LXN24" s="11"/>
      <c r="LXO24" s="11"/>
      <c r="LXP24" s="11"/>
      <c r="LXQ24" s="11"/>
      <c r="LXR24" s="11"/>
      <c r="LXS24" s="11"/>
      <c r="LXT24" s="11"/>
      <c r="LXU24" s="11"/>
      <c r="LXV24" s="11"/>
      <c r="LXW24" s="11"/>
      <c r="LXX24" s="11"/>
      <c r="LXY24" s="11"/>
      <c r="LXZ24" s="11"/>
      <c r="LYA24" s="11"/>
      <c r="LYB24" s="11"/>
      <c r="LYC24" s="11"/>
      <c r="LYD24" s="11"/>
      <c r="LYE24" s="11"/>
      <c r="LYF24" s="11"/>
      <c r="LYG24" s="11"/>
      <c r="LYH24" s="11"/>
      <c r="LYI24" s="11"/>
      <c r="LYJ24" s="11"/>
      <c r="LYK24" s="11"/>
      <c r="LYL24" s="11"/>
      <c r="LYM24" s="11"/>
      <c r="LYN24" s="11"/>
      <c r="LYO24" s="11"/>
      <c r="LYP24" s="11"/>
      <c r="LYQ24" s="11"/>
      <c r="LYR24" s="11"/>
      <c r="LYS24" s="11"/>
      <c r="LYT24" s="11"/>
      <c r="LYU24" s="11"/>
      <c r="LYV24" s="11"/>
      <c r="LYW24" s="11"/>
      <c r="LYX24" s="11"/>
      <c r="LYY24" s="11"/>
      <c r="LYZ24" s="11"/>
      <c r="LZA24" s="11"/>
      <c r="LZB24" s="11"/>
      <c r="LZC24" s="11"/>
      <c r="LZD24" s="11"/>
      <c r="LZE24" s="11"/>
      <c r="LZF24" s="11"/>
      <c r="LZG24" s="11"/>
      <c r="LZH24" s="11"/>
      <c r="LZI24" s="11"/>
      <c r="LZJ24" s="11"/>
      <c r="LZK24" s="11"/>
      <c r="LZL24" s="11"/>
      <c r="LZM24" s="11"/>
      <c r="LZN24" s="11"/>
      <c r="LZO24" s="11"/>
      <c r="LZP24" s="11"/>
      <c r="LZQ24" s="11"/>
      <c r="LZR24" s="11"/>
      <c r="LZS24" s="11"/>
      <c r="LZT24" s="11"/>
      <c r="LZU24" s="11"/>
      <c r="LZV24" s="11"/>
      <c r="LZW24" s="11"/>
      <c r="LZX24" s="11"/>
      <c r="LZY24" s="11"/>
      <c r="LZZ24" s="11"/>
      <c r="MAA24" s="11"/>
      <c r="MAB24" s="11"/>
      <c r="MAC24" s="11"/>
      <c r="MAD24" s="11"/>
      <c r="MAE24" s="11"/>
      <c r="MAF24" s="11"/>
      <c r="MAG24" s="11"/>
      <c r="MAH24" s="11"/>
      <c r="MAI24" s="11"/>
      <c r="MAJ24" s="11"/>
      <c r="MAK24" s="11"/>
      <c r="MAL24" s="11"/>
      <c r="MAM24" s="11"/>
      <c r="MAN24" s="11"/>
      <c r="MAO24" s="11"/>
      <c r="MAP24" s="11"/>
      <c r="MAQ24" s="11"/>
      <c r="MAR24" s="11"/>
      <c r="MAS24" s="11"/>
      <c r="MAT24" s="11"/>
      <c r="MAU24" s="11"/>
      <c r="MAV24" s="11"/>
      <c r="MAW24" s="11"/>
      <c r="MAX24" s="11"/>
      <c r="MAY24" s="11"/>
      <c r="MAZ24" s="11"/>
      <c r="MBA24" s="11"/>
      <c r="MBB24" s="11"/>
      <c r="MBC24" s="11"/>
      <c r="MBD24" s="11"/>
      <c r="MBE24" s="11"/>
      <c r="MBF24" s="11"/>
      <c r="MBG24" s="11"/>
      <c r="MBH24" s="11"/>
      <c r="MBI24" s="11"/>
      <c r="MBJ24" s="11"/>
      <c r="MBK24" s="11"/>
      <c r="MBL24" s="11"/>
      <c r="MBM24" s="11"/>
      <c r="MBN24" s="11"/>
      <c r="MBO24" s="11"/>
      <c r="MBP24" s="11"/>
      <c r="MBQ24" s="11"/>
      <c r="MBR24" s="11"/>
      <c r="MBS24" s="11"/>
      <c r="MBT24" s="11"/>
      <c r="MBU24" s="11"/>
      <c r="MBV24" s="11"/>
      <c r="MBW24" s="11"/>
      <c r="MBX24" s="11"/>
      <c r="MBY24" s="11"/>
      <c r="MBZ24" s="11"/>
      <c r="MCA24" s="11"/>
      <c r="MCB24" s="11"/>
      <c r="MCC24" s="11"/>
      <c r="MCD24" s="11"/>
      <c r="MCE24" s="11"/>
      <c r="MCF24" s="11"/>
      <c r="MCG24" s="11"/>
      <c r="MCH24" s="11"/>
      <c r="MCI24" s="11"/>
      <c r="MCJ24" s="11"/>
      <c r="MCK24" s="11"/>
      <c r="MCL24" s="11"/>
      <c r="MCM24" s="11"/>
      <c r="MCN24" s="11"/>
      <c r="MCO24" s="11"/>
      <c r="MCP24" s="11"/>
      <c r="MCQ24" s="11"/>
      <c r="MCR24" s="11"/>
      <c r="MCS24" s="11"/>
      <c r="MCT24" s="11"/>
      <c r="MCU24" s="11"/>
      <c r="MCV24" s="11"/>
      <c r="MCW24" s="11"/>
      <c r="MCX24" s="11"/>
      <c r="MCY24" s="11"/>
      <c r="MCZ24" s="11"/>
      <c r="MDA24" s="11"/>
      <c r="MDB24" s="11"/>
      <c r="MDC24" s="11"/>
      <c r="MDD24" s="11"/>
      <c r="MDE24" s="11"/>
      <c r="MDF24" s="11"/>
      <c r="MDG24" s="11"/>
      <c r="MDH24" s="11"/>
      <c r="MDI24" s="11"/>
      <c r="MDJ24" s="11"/>
      <c r="MDK24" s="11"/>
      <c r="MDL24" s="11"/>
      <c r="MDM24" s="11"/>
      <c r="MDN24" s="11"/>
      <c r="MDO24" s="11"/>
      <c r="MDP24" s="11"/>
      <c r="MDQ24" s="11"/>
      <c r="MDR24" s="11"/>
      <c r="MDS24" s="11"/>
      <c r="MDT24" s="11"/>
      <c r="MDU24" s="11"/>
      <c r="MDV24" s="11"/>
      <c r="MDW24" s="11"/>
      <c r="MDX24" s="11"/>
      <c r="MDY24" s="11"/>
      <c r="MDZ24" s="11"/>
      <c r="MEA24" s="11"/>
      <c r="MEB24" s="11"/>
      <c r="MEC24" s="11"/>
      <c r="MED24" s="11"/>
      <c r="MEE24" s="11"/>
      <c r="MEF24" s="11"/>
      <c r="MEG24" s="11"/>
      <c r="MEH24" s="11"/>
      <c r="MEI24" s="11"/>
      <c r="MEJ24" s="11"/>
      <c r="MEK24" s="11"/>
      <c r="MEL24" s="11"/>
      <c r="MEM24" s="11"/>
      <c r="MEN24" s="11"/>
      <c r="MEO24" s="11"/>
      <c r="MEP24" s="11"/>
      <c r="MEQ24" s="11"/>
      <c r="MER24" s="11"/>
      <c r="MES24" s="11"/>
      <c r="MET24" s="11"/>
      <c r="MEU24" s="11"/>
      <c r="MEV24" s="11"/>
      <c r="MEW24" s="11"/>
      <c r="MEX24" s="11"/>
      <c r="MEY24" s="11"/>
      <c r="MEZ24" s="11"/>
      <c r="MFA24" s="11"/>
      <c r="MFB24" s="11"/>
      <c r="MFC24" s="11"/>
      <c r="MFD24" s="11"/>
      <c r="MFE24" s="11"/>
      <c r="MFF24" s="11"/>
      <c r="MFG24" s="11"/>
      <c r="MFH24" s="11"/>
      <c r="MFI24" s="11"/>
      <c r="MFJ24" s="11"/>
      <c r="MFK24" s="11"/>
      <c r="MFL24" s="11"/>
      <c r="MFM24" s="11"/>
      <c r="MFN24" s="11"/>
      <c r="MFO24" s="11"/>
      <c r="MFP24" s="11"/>
      <c r="MFQ24" s="11"/>
      <c r="MFR24" s="11"/>
      <c r="MFS24" s="11"/>
      <c r="MFT24" s="11"/>
      <c r="MFU24" s="11"/>
      <c r="MFV24" s="11"/>
      <c r="MFW24" s="11"/>
      <c r="MFX24" s="11"/>
      <c r="MFY24" s="11"/>
      <c r="MFZ24" s="11"/>
      <c r="MGA24" s="11"/>
      <c r="MGB24" s="11"/>
      <c r="MGC24" s="11"/>
      <c r="MGD24" s="11"/>
      <c r="MGE24" s="11"/>
      <c r="MGF24" s="11"/>
      <c r="MGG24" s="11"/>
      <c r="MGH24" s="11"/>
      <c r="MGI24" s="11"/>
      <c r="MGJ24" s="11"/>
      <c r="MGK24" s="11"/>
      <c r="MGL24" s="11"/>
      <c r="MGM24" s="11"/>
      <c r="MGN24" s="11"/>
      <c r="MGO24" s="11"/>
      <c r="MGP24" s="11"/>
      <c r="MGQ24" s="11"/>
      <c r="MGR24" s="11"/>
      <c r="MGS24" s="11"/>
      <c r="MGT24" s="11"/>
      <c r="MGU24" s="11"/>
      <c r="MGV24" s="11"/>
      <c r="MGW24" s="11"/>
      <c r="MGX24" s="11"/>
      <c r="MGY24" s="11"/>
      <c r="MGZ24" s="11"/>
      <c r="MHA24" s="11"/>
      <c r="MHB24" s="11"/>
      <c r="MHC24" s="11"/>
      <c r="MHD24" s="11"/>
      <c r="MHE24" s="11"/>
      <c r="MHF24" s="11"/>
      <c r="MHG24" s="11"/>
      <c r="MHH24" s="11"/>
      <c r="MHI24" s="11"/>
      <c r="MHJ24" s="11"/>
      <c r="MHK24" s="11"/>
      <c r="MHL24" s="11"/>
      <c r="MHM24" s="11"/>
      <c r="MHN24" s="11"/>
      <c r="MHO24" s="11"/>
      <c r="MHP24" s="11"/>
      <c r="MHQ24" s="11"/>
      <c r="MHR24" s="11"/>
      <c r="MHS24" s="11"/>
      <c r="MHT24" s="11"/>
      <c r="MHU24" s="11"/>
      <c r="MHV24" s="11"/>
      <c r="MHW24" s="11"/>
      <c r="MHX24" s="11"/>
      <c r="MHY24" s="11"/>
      <c r="MHZ24" s="11"/>
      <c r="MIA24" s="11"/>
      <c r="MIB24" s="11"/>
      <c r="MIC24" s="11"/>
      <c r="MID24" s="11"/>
      <c r="MIE24" s="11"/>
      <c r="MIF24" s="11"/>
      <c r="MIG24" s="11"/>
      <c r="MIH24" s="11"/>
      <c r="MII24" s="11"/>
      <c r="MIJ24" s="11"/>
      <c r="MIK24" s="11"/>
      <c r="MIL24" s="11"/>
      <c r="MIM24" s="11"/>
      <c r="MIN24" s="11"/>
      <c r="MIO24" s="11"/>
      <c r="MIP24" s="11"/>
      <c r="MIQ24" s="11"/>
      <c r="MIR24" s="11"/>
      <c r="MIS24" s="11"/>
      <c r="MIT24" s="11"/>
      <c r="MIU24" s="11"/>
      <c r="MIV24" s="11"/>
      <c r="MIW24" s="11"/>
      <c r="MIX24" s="11"/>
      <c r="MIY24" s="11"/>
      <c r="MIZ24" s="11"/>
      <c r="MJA24" s="11"/>
      <c r="MJB24" s="11"/>
      <c r="MJC24" s="11"/>
      <c r="MJD24" s="11"/>
      <c r="MJE24" s="11"/>
      <c r="MJF24" s="11"/>
      <c r="MJG24" s="11"/>
      <c r="MJH24" s="11"/>
      <c r="MJI24" s="11"/>
      <c r="MJJ24" s="11"/>
      <c r="MJK24" s="11"/>
      <c r="MJL24" s="11"/>
      <c r="MJM24" s="11"/>
      <c r="MJN24" s="11"/>
      <c r="MJO24" s="11"/>
      <c r="MJP24" s="11"/>
      <c r="MJQ24" s="11"/>
      <c r="MJR24" s="11"/>
      <c r="MJS24" s="11"/>
      <c r="MJT24" s="11"/>
      <c r="MJU24" s="11"/>
      <c r="MJV24" s="11"/>
      <c r="MJW24" s="11"/>
      <c r="MJX24" s="11"/>
      <c r="MJY24" s="11"/>
      <c r="MJZ24" s="11"/>
      <c r="MKA24" s="11"/>
      <c r="MKB24" s="11"/>
      <c r="MKC24" s="11"/>
      <c r="MKD24" s="11"/>
      <c r="MKE24" s="11"/>
      <c r="MKF24" s="11"/>
      <c r="MKG24" s="11"/>
      <c r="MKH24" s="11"/>
      <c r="MKI24" s="11"/>
      <c r="MKJ24" s="11"/>
      <c r="MKK24" s="11"/>
      <c r="MKL24" s="11"/>
      <c r="MKM24" s="11"/>
      <c r="MKN24" s="11"/>
      <c r="MKO24" s="11"/>
      <c r="MKP24" s="11"/>
      <c r="MKQ24" s="11"/>
      <c r="MKR24" s="11"/>
      <c r="MKS24" s="11"/>
      <c r="MKT24" s="11"/>
      <c r="MKU24" s="11"/>
      <c r="MKV24" s="11"/>
      <c r="MKW24" s="11"/>
      <c r="MKX24" s="11"/>
      <c r="MKY24" s="11"/>
      <c r="MKZ24" s="11"/>
      <c r="MLA24" s="11"/>
      <c r="MLB24" s="11"/>
      <c r="MLC24" s="11"/>
      <c r="MLD24" s="11"/>
      <c r="MLE24" s="11"/>
      <c r="MLF24" s="11"/>
      <c r="MLG24" s="11"/>
      <c r="MLH24" s="11"/>
      <c r="MLI24" s="11"/>
      <c r="MLJ24" s="11"/>
      <c r="MLK24" s="11"/>
      <c r="MLL24" s="11"/>
      <c r="MLM24" s="11"/>
      <c r="MLN24" s="11"/>
      <c r="MLO24" s="11"/>
      <c r="MLP24" s="11"/>
      <c r="MLQ24" s="11"/>
      <c r="MLR24" s="11"/>
      <c r="MLS24" s="11"/>
      <c r="MLT24" s="11"/>
      <c r="MLU24" s="11"/>
      <c r="MLV24" s="11"/>
      <c r="MLW24" s="11"/>
      <c r="MLX24" s="11"/>
      <c r="MLY24" s="11"/>
      <c r="MLZ24" s="11"/>
      <c r="MMA24" s="11"/>
      <c r="MMB24" s="11"/>
      <c r="MMC24" s="11"/>
      <c r="MMD24" s="11"/>
      <c r="MME24" s="11"/>
      <c r="MMF24" s="11"/>
      <c r="MMG24" s="11"/>
      <c r="MMH24" s="11"/>
      <c r="MMI24" s="11"/>
      <c r="MMJ24" s="11"/>
      <c r="MMK24" s="11"/>
      <c r="MML24" s="11"/>
      <c r="MMM24" s="11"/>
      <c r="MMN24" s="11"/>
      <c r="MMO24" s="11"/>
      <c r="MMP24" s="11"/>
      <c r="MMQ24" s="11"/>
      <c r="MMR24" s="11"/>
      <c r="MMS24" s="11"/>
      <c r="MMT24" s="11"/>
      <c r="MMU24" s="11"/>
      <c r="MMV24" s="11"/>
      <c r="MMW24" s="11"/>
      <c r="MMX24" s="11"/>
      <c r="MMY24" s="11"/>
      <c r="MMZ24" s="11"/>
      <c r="MNA24" s="11"/>
      <c r="MNB24" s="11"/>
      <c r="MNC24" s="11"/>
      <c r="MND24" s="11"/>
      <c r="MNE24" s="11"/>
      <c r="MNF24" s="11"/>
      <c r="MNG24" s="11"/>
      <c r="MNH24" s="11"/>
      <c r="MNI24" s="11"/>
      <c r="MNJ24" s="11"/>
      <c r="MNK24" s="11"/>
      <c r="MNL24" s="11"/>
      <c r="MNM24" s="11"/>
      <c r="MNN24" s="11"/>
      <c r="MNO24" s="11"/>
      <c r="MNP24" s="11"/>
      <c r="MNQ24" s="11"/>
      <c r="MNR24" s="11"/>
      <c r="MNS24" s="11"/>
      <c r="MNT24" s="11"/>
      <c r="MNU24" s="11"/>
      <c r="MNV24" s="11"/>
      <c r="MNW24" s="11"/>
      <c r="MNX24" s="11"/>
      <c r="MNY24" s="11"/>
      <c r="MNZ24" s="11"/>
      <c r="MOA24" s="11"/>
      <c r="MOB24" s="11"/>
      <c r="MOC24" s="11"/>
      <c r="MOD24" s="11"/>
      <c r="MOE24" s="11"/>
      <c r="MOF24" s="11"/>
      <c r="MOG24" s="11"/>
      <c r="MOH24" s="11"/>
      <c r="MOI24" s="11"/>
      <c r="MOJ24" s="11"/>
      <c r="MOK24" s="11"/>
      <c r="MOL24" s="11"/>
      <c r="MOM24" s="11"/>
      <c r="MON24" s="11"/>
      <c r="MOO24" s="11"/>
      <c r="MOP24" s="11"/>
      <c r="MOQ24" s="11"/>
      <c r="MOR24" s="11"/>
      <c r="MOS24" s="11"/>
      <c r="MOT24" s="11"/>
      <c r="MOU24" s="11"/>
      <c r="MOV24" s="11"/>
      <c r="MOW24" s="11"/>
      <c r="MOX24" s="11"/>
      <c r="MOY24" s="11"/>
      <c r="MOZ24" s="11"/>
      <c r="MPA24" s="11"/>
      <c r="MPB24" s="11"/>
      <c r="MPC24" s="11"/>
      <c r="MPD24" s="11"/>
      <c r="MPE24" s="11"/>
      <c r="MPF24" s="11"/>
      <c r="MPG24" s="11"/>
      <c r="MPH24" s="11"/>
      <c r="MPI24" s="11"/>
      <c r="MPJ24" s="11"/>
      <c r="MPK24" s="11"/>
      <c r="MPL24" s="11"/>
      <c r="MPM24" s="11"/>
      <c r="MPN24" s="11"/>
      <c r="MPO24" s="11"/>
      <c r="MPP24" s="11"/>
      <c r="MPQ24" s="11"/>
      <c r="MPR24" s="11"/>
      <c r="MPS24" s="11"/>
      <c r="MPT24" s="11"/>
      <c r="MPU24" s="11"/>
      <c r="MPV24" s="11"/>
      <c r="MPW24" s="11"/>
      <c r="MPX24" s="11"/>
      <c r="MPY24" s="11"/>
      <c r="MPZ24" s="11"/>
      <c r="MQA24" s="11"/>
      <c r="MQB24" s="11"/>
      <c r="MQC24" s="11"/>
      <c r="MQD24" s="11"/>
      <c r="MQE24" s="11"/>
      <c r="MQF24" s="11"/>
      <c r="MQG24" s="11"/>
      <c r="MQH24" s="11"/>
      <c r="MQI24" s="11"/>
      <c r="MQJ24" s="11"/>
      <c r="MQK24" s="11"/>
      <c r="MQL24" s="11"/>
      <c r="MQM24" s="11"/>
      <c r="MQN24" s="11"/>
      <c r="MQO24" s="11"/>
      <c r="MQP24" s="11"/>
      <c r="MQQ24" s="11"/>
      <c r="MQR24" s="11"/>
      <c r="MQS24" s="11"/>
      <c r="MQT24" s="11"/>
      <c r="MQU24" s="11"/>
      <c r="MQV24" s="11"/>
      <c r="MQW24" s="11"/>
      <c r="MQX24" s="11"/>
      <c r="MQY24" s="11"/>
      <c r="MQZ24" s="11"/>
      <c r="MRA24" s="11"/>
      <c r="MRB24" s="11"/>
      <c r="MRC24" s="11"/>
      <c r="MRD24" s="11"/>
      <c r="MRE24" s="11"/>
      <c r="MRF24" s="11"/>
      <c r="MRG24" s="11"/>
      <c r="MRH24" s="11"/>
      <c r="MRI24" s="11"/>
      <c r="MRJ24" s="11"/>
      <c r="MRK24" s="11"/>
      <c r="MRL24" s="11"/>
      <c r="MRM24" s="11"/>
      <c r="MRN24" s="11"/>
      <c r="MRO24" s="11"/>
      <c r="MRP24" s="11"/>
      <c r="MRQ24" s="11"/>
      <c r="MRR24" s="11"/>
      <c r="MRS24" s="11"/>
      <c r="MRT24" s="11"/>
      <c r="MRU24" s="11"/>
      <c r="MRV24" s="11"/>
      <c r="MRW24" s="11"/>
      <c r="MRX24" s="11"/>
      <c r="MRY24" s="11"/>
      <c r="MRZ24" s="11"/>
      <c r="MSA24" s="11"/>
      <c r="MSB24" s="11"/>
      <c r="MSC24" s="11"/>
      <c r="MSD24" s="11"/>
      <c r="MSE24" s="11"/>
      <c r="MSF24" s="11"/>
      <c r="MSG24" s="11"/>
      <c r="MSH24" s="11"/>
      <c r="MSI24" s="11"/>
      <c r="MSJ24" s="11"/>
      <c r="MSK24" s="11"/>
      <c r="MSL24" s="11"/>
      <c r="MSM24" s="11"/>
      <c r="MSN24" s="11"/>
      <c r="MSO24" s="11"/>
      <c r="MSP24" s="11"/>
      <c r="MSQ24" s="11"/>
      <c r="MSR24" s="11"/>
      <c r="MSS24" s="11"/>
      <c r="MST24" s="11"/>
      <c r="MSU24" s="11"/>
      <c r="MSV24" s="11"/>
      <c r="MSW24" s="11"/>
      <c r="MSX24" s="11"/>
      <c r="MSY24" s="11"/>
      <c r="MSZ24" s="11"/>
      <c r="MTA24" s="11"/>
      <c r="MTB24" s="11"/>
      <c r="MTC24" s="11"/>
      <c r="MTD24" s="11"/>
      <c r="MTE24" s="11"/>
      <c r="MTF24" s="11"/>
      <c r="MTG24" s="11"/>
      <c r="MTH24" s="11"/>
      <c r="MTI24" s="11"/>
      <c r="MTJ24" s="11"/>
      <c r="MTK24" s="11"/>
      <c r="MTL24" s="11"/>
      <c r="MTM24" s="11"/>
      <c r="MTN24" s="11"/>
      <c r="MTO24" s="11"/>
      <c r="MTP24" s="11"/>
      <c r="MTQ24" s="11"/>
      <c r="MTR24" s="11"/>
      <c r="MTS24" s="11"/>
      <c r="MTT24" s="11"/>
      <c r="MTU24" s="11"/>
      <c r="MTV24" s="11"/>
      <c r="MTW24" s="11"/>
      <c r="MTX24" s="11"/>
      <c r="MTY24" s="11"/>
      <c r="MTZ24" s="11"/>
      <c r="MUA24" s="11"/>
      <c r="MUB24" s="11"/>
      <c r="MUC24" s="11"/>
      <c r="MUD24" s="11"/>
      <c r="MUE24" s="11"/>
      <c r="MUF24" s="11"/>
      <c r="MUG24" s="11"/>
      <c r="MUH24" s="11"/>
      <c r="MUI24" s="11"/>
      <c r="MUJ24" s="11"/>
      <c r="MUK24" s="11"/>
      <c r="MUL24" s="11"/>
      <c r="MUM24" s="11"/>
      <c r="MUN24" s="11"/>
      <c r="MUO24" s="11"/>
      <c r="MUP24" s="11"/>
      <c r="MUQ24" s="11"/>
      <c r="MUR24" s="11"/>
      <c r="MUS24" s="11"/>
      <c r="MUT24" s="11"/>
      <c r="MUU24" s="11"/>
      <c r="MUV24" s="11"/>
      <c r="MUW24" s="11"/>
      <c r="MUX24" s="11"/>
      <c r="MUY24" s="11"/>
      <c r="MUZ24" s="11"/>
      <c r="MVA24" s="11"/>
      <c r="MVB24" s="11"/>
      <c r="MVC24" s="11"/>
      <c r="MVD24" s="11"/>
      <c r="MVE24" s="11"/>
      <c r="MVF24" s="11"/>
      <c r="MVG24" s="11"/>
      <c r="MVH24" s="11"/>
      <c r="MVI24" s="11"/>
      <c r="MVJ24" s="11"/>
      <c r="MVK24" s="11"/>
      <c r="MVL24" s="11"/>
      <c r="MVM24" s="11"/>
      <c r="MVN24" s="11"/>
      <c r="MVO24" s="11"/>
      <c r="MVP24" s="11"/>
      <c r="MVQ24" s="11"/>
      <c r="MVR24" s="11"/>
      <c r="MVS24" s="11"/>
      <c r="MVT24" s="11"/>
      <c r="MVU24" s="11"/>
      <c r="MVV24" s="11"/>
      <c r="MVW24" s="11"/>
      <c r="MVX24" s="11"/>
      <c r="MVY24" s="11"/>
      <c r="MVZ24" s="11"/>
      <c r="MWA24" s="11"/>
      <c r="MWB24" s="11"/>
      <c r="MWC24" s="11"/>
      <c r="MWD24" s="11"/>
      <c r="MWE24" s="11"/>
      <c r="MWF24" s="11"/>
      <c r="MWG24" s="11"/>
      <c r="MWH24" s="11"/>
      <c r="MWI24" s="11"/>
      <c r="MWJ24" s="11"/>
      <c r="MWK24" s="11"/>
      <c r="MWL24" s="11"/>
      <c r="MWM24" s="11"/>
      <c r="MWN24" s="11"/>
      <c r="MWO24" s="11"/>
      <c r="MWP24" s="11"/>
      <c r="MWQ24" s="11"/>
      <c r="MWR24" s="11"/>
      <c r="MWS24" s="11"/>
      <c r="MWT24" s="11"/>
      <c r="MWU24" s="11"/>
      <c r="MWV24" s="11"/>
      <c r="MWW24" s="11"/>
      <c r="MWX24" s="11"/>
      <c r="MWY24" s="11"/>
      <c r="MWZ24" s="11"/>
      <c r="MXA24" s="11"/>
      <c r="MXB24" s="11"/>
      <c r="MXC24" s="11"/>
      <c r="MXD24" s="11"/>
      <c r="MXE24" s="11"/>
      <c r="MXF24" s="11"/>
      <c r="MXG24" s="11"/>
      <c r="MXH24" s="11"/>
      <c r="MXI24" s="11"/>
      <c r="MXJ24" s="11"/>
      <c r="MXK24" s="11"/>
      <c r="MXL24" s="11"/>
      <c r="MXM24" s="11"/>
      <c r="MXN24" s="11"/>
      <c r="MXO24" s="11"/>
      <c r="MXP24" s="11"/>
      <c r="MXQ24" s="11"/>
      <c r="MXR24" s="11"/>
      <c r="MXS24" s="11"/>
      <c r="MXT24" s="11"/>
      <c r="MXU24" s="11"/>
      <c r="MXV24" s="11"/>
      <c r="MXW24" s="11"/>
      <c r="MXX24" s="11"/>
      <c r="MXY24" s="11"/>
      <c r="MXZ24" s="11"/>
      <c r="MYA24" s="11"/>
      <c r="MYB24" s="11"/>
      <c r="MYC24" s="11"/>
      <c r="MYD24" s="11"/>
      <c r="MYE24" s="11"/>
      <c r="MYF24" s="11"/>
      <c r="MYG24" s="11"/>
      <c r="MYH24" s="11"/>
      <c r="MYI24" s="11"/>
      <c r="MYJ24" s="11"/>
      <c r="MYK24" s="11"/>
      <c r="MYL24" s="11"/>
      <c r="MYM24" s="11"/>
      <c r="MYN24" s="11"/>
      <c r="MYO24" s="11"/>
      <c r="MYP24" s="11"/>
      <c r="MYQ24" s="11"/>
      <c r="MYR24" s="11"/>
      <c r="MYS24" s="11"/>
      <c r="MYT24" s="11"/>
      <c r="MYU24" s="11"/>
      <c r="MYV24" s="11"/>
      <c r="MYW24" s="11"/>
      <c r="MYX24" s="11"/>
      <c r="MYY24" s="11"/>
      <c r="MYZ24" s="11"/>
      <c r="MZA24" s="11"/>
      <c r="MZB24" s="11"/>
      <c r="MZC24" s="11"/>
      <c r="MZD24" s="11"/>
      <c r="MZE24" s="11"/>
      <c r="MZF24" s="11"/>
      <c r="MZG24" s="11"/>
      <c r="MZH24" s="11"/>
      <c r="MZI24" s="11"/>
      <c r="MZJ24" s="11"/>
      <c r="MZK24" s="11"/>
      <c r="MZL24" s="11"/>
      <c r="MZM24" s="11"/>
      <c r="MZN24" s="11"/>
      <c r="MZO24" s="11"/>
      <c r="MZP24" s="11"/>
      <c r="MZQ24" s="11"/>
      <c r="MZR24" s="11"/>
      <c r="MZS24" s="11"/>
      <c r="MZT24" s="11"/>
      <c r="MZU24" s="11"/>
      <c r="MZV24" s="11"/>
      <c r="MZW24" s="11"/>
      <c r="MZX24" s="11"/>
      <c r="MZY24" s="11"/>
      <c r="MZZ24" s="11"/>
      <c r="NAA24" s="11"/>
      <c r="NAB24" s="11"/>
      <c r="NAC24" s="11"/>
      <c r="NAD24" s="11"/>
      <c r="NAE24" s="11"/>
      <c r="NAF24" s="11"/>
      <c r="NAG24" s="11"/>
      <c r="NAH24" s="11"/>
      <c r="NAI24" s="11"/>
      <c r="NAJ24" s="11"/>
      <c r="NAK24" s="11"/>
      <c r="NAL24" s="11"/>
      <c r="NAM24" s="11"/>
      <c r="NAN24" s="11"/>
      <c r="NAO24" s="11"/>
      <c r="NAP24" s="11"/>
      <c r="NAQ24" s="11"/>
      <c r="NAR24" s="11"/>
      <c r="NAS24" s="11"/>
      <c r="NAT24" s="11"/>
      <c r="NAU24" s="11"/>
      <c r="NAV24" s="11"/>
      <c r="NAW24" s="11"/>
      <c r="NAX24" s="11"/>
      <c r="NAY24" s="11"/>
      <c r="NAZ24" s="11"/>
      <c r="NBA24" s="11"/>
      <c r="NBB24" s="11"/>
      <c r="NBC24" s="11"/>
      <c r="NBD24" s="11"/>
      <c r="NBE24" s="11"/>
      <c r="NBF24" s="11"/>
      <c r="NBG24" s="11"/>
      <c r="NBH24" s="11"/>
      <c r="NBI24" s="11"/>
      <c r="NBJ24" s="11"/>
      <c r="NBK24" s="11"/>
      <c r="NBL24" s="11"/>
      <c r="NBM24" s="11"/>
      <c r="NBN24" s="11"/>
      <c r="NBO24" s="11"/>
      <c r="NBP24" s="11"/>
      <c r="NBQ24" s="11"/>
      <c r="NBR24" s="11"/>
      <c r="NBS24" s="11"/>
      <c r="NBT24" s="11"/>
      <c r="NBU24" s="11"/>
      <c r="NBV24" s="11"/>
      <c r="NBW24" s="11"/>
      <c r="NBX24" s="11"/>
      <c r="NBY24" s="11"/>
      <c r="NBZ24" s="11"/>
      <c r="NCA24" s="11"/>
      <c r="NCB24" s="11"/>
      <c r="NCC24" s="11"/>
      <c r="NCD24" s="11"/>
      <c r="NCE24" s="11"/>
      <c r="NCF24" s="11"/>
      <c r="NCG24" s="11"/>
      <c r="NCH24" s="11"/>
      <c r="NCI24" s="11"/>
      <c r="NCJ24" s="11"/>
      <c r="NCK24" s="11"/>
      <c r="NCL24" s="11"/>
      <c r="NCM24" s="11"/>
      <c r="NCN24" s="11"/>
      <c r="NCO24" s="11"/>
      <c r="NCP24" s="11"/>
      <c r="NCQ24" s="11"/>
      <c r="NCR24" s="11"/>
      <c r="NCS24" s="11"/>
      <c r="NCT24" s="11"/>
      <c r="NCU24" s="11"/>
      <c r="NCV24" s="11"/>
      <c r="NCW24" s="11"/>
      <c r="NCX24" s="11"/>
      <c r="NCY24" s="11"/>
      <c r="NCZ24" s="11"/>
      <c r="NDA24" s="11"/>
      <c r="NDB24" s="11"/>
      <c r="NDC24" s="11"/>
      <c r="NDD24" s="11"/>
      <c r="NDE24" s="11"/>
      <c r="NDF24" s="11"/>
      <c r="NDG24" s="11"/>
      <c r="NDH24" s="11"/>
      <c r="NDI24" s="11"/>
      <c r="NDJ24" s="11"/>
      <c r="NDK24" s="11"/>
      <c r="NDL24" s="11"/>
      <c r="NDM24" s="11"/>
      <c r="NDN24" s="11"/>
      <c r="NDO24" s="11"/>
      <c r="NDP24" s="11"/>
      <c r="NDQ24" s="11"/>
      <c r="NDR24" s="11"/>
      <c r="NDS24" s="11"/>
      <c r="NDT24" s="11"/>
      <c r="NDU24" s="11"/>
      <c r="NDV24" s="11"/>
      <c r="NDW24" s="11"/>
      <c r="NDX24" s="11"/>
      <c r="NDY24" s="11"/>
      <c r="NDZ24" s="11"/>
      <c r="NEA24" s="11"/>
      <c r="NEB24" s="11"/>
      <c r="NEC24" s="11"/>
      <c r="NED24" s="11"/>
      <c r="NEE24" s="11"/>
      <c r="NEF24" s="11"/>
      <c r="NEG24" s="11"/>
      <c r="NEH24" s="11"/>
      <c r="NEI24" s="11"/>
      <c r="NEJ24" s="11"/>
      <c r="NEK24" s="11"/>
      <c r="NEL24" s="11"/>
      <c r="NEM24" s="11"/>
      <c r="NEN24" s="11"/>
      <c r="NEO24" s="11"/>
      <c r="NEP24" s="11"/>
      <c r="NEQ24" s="11"/>
      <c r="NER24" s="11"/>
      <c r="NES24" s="11"/>
      <c r="NET24" s="11"/>
      <c r="NEU24" s="11"/>
      <c r="NEV24" s="11"/>
      <c r="NEW24" s="11"/>
      <c r="NEX24" s="11"/>
      <c r="NEY24" s="11"/>
      <c r="NEZ24" s="11"/>
      <c r="NFA24" s="11"/>
      <c r="NFB24" s="11"/>
      <c r="NFC24" s="11"/>
      <c r="NFD24" s="11"/>
      <c r="NFE24" s="11"/>
      <c r="NFF24" s="11"/>
      <c r="NFG24" s="11"/>
      <c r="NFH24" s="11"/>
      <c r="NFI24" s="11"/>
      <c r="NFJ24" s="11"/>
      <c r="NFK24" s="11"/>
      <c r="NFL24" s="11"/>
      <c r="NFM24" s="11"/>
      <c r="NFN24" s="11"/>
      <c r="NFO24" s="11"/>
      <c r="NFP24" s="11"/>
      <c r="NFQ24" s="11"/>
      <c r="NFR24" s="11"/>
      <c r="NFS24" s="11"/>
      <c r="NFT24" s="11"/>
      <c r="NFU24" s="11"/>
      <c r="NFV24" s="11"/>
      <c r="NFW24" s="11"/>
      <c r="NFX24" s="11"/>
      <c r="NFY24" s="11"/>
      <c r="NFZ24" s="11"/>
      <c r="NGA24" s="11"/>
      <c r="NGB24" s="11"/>
      <c r="NGC24" s="11"/>
      <c r="NGD24" s="11"/>
      <c r="NGE24" s="11"/>
      <c r="NGF24" s="11"/>
      <c r="NGG24" s="11"/>
      <c r="NGH24" s="11"/>
      <c r="NGI24" s="11"/>
      <c r="NGJ24" s="11"/>
      <c r="NGK24" s="11"/>
      <c r="NGL24" s="11"/>
      <c r="NGM24" s="11"/>
      <c r="NGN24" s="11"/>
      <c r="NGO24" s="11"/>
      <c r="NGP24" s="11"/>
      <c r="NGQ24" s="11"/>
      <c r="NGR24" s="11"/>
      <c r="NGS24" s="11"/>
      <c r="NGT24" s="11"/>
      <c r="NGU24" s="11"/>
      <c r="NGV24" s="11"/>
      <c r="NGW24" s="11"/>
      <c r="NGX24" s="11"/>
      <c r="NGY24" s="11"/>
      <c r="NGZ24" s="11"/>
      <c r="NHA24" s="11"/>
      <c r="NHB24" s="11"/>
      <c r="NHC24" s="11"/>
      <c r="NHD24" s="11"/>
      <c r="NHE24" s="11"/>
      <c r="NHF24" s="11"/>
      <c r="NHG24" s="11"/>
      <c r="NHH24" s="11"/>
      <c r="NHI24" s="11"/>
      <c r="NHJ24" s="11"/>
      <c r="NHK24" s="11"/>
      <c r="NHL24" s="11"/>
      <c r="NHM24" s="11"/>
      <c r="NHN24" s="11"/>
      <c r="NHO24" s="11"/>
      <c r="NHP24" s="11"/>
      <c r="NHQ24" s="11"/>
      <c r="NHR24" s="11"/>
      <c r="NHS24" s="11"/>
      <c r="NHT24" s="11"/>
      <c r="NHU24" s="11"/>
      <c r="NHV24" s="11"/>
      <c r="NHW24" s="11"/>
      <c r="NHX24" s="11"/>
      <c r="NHY24" s="11"/>
      <c r="NHZ24" s="11"/>
      <c r="NIA24" s="11"/>
      <c r="NIB24" s="11"/>
      <c r="NIC24" s="11"/>
      <c r="NID24" s="11"/>
      <c r="NIE24" s="11"/>
      <c r="NIF24" s="11"/>
      <c r="NIG24" s="11"/>
      <c r="NIH24" s="11"/>
      <c r="NII24" s="11"/>
      <c r="NIJ24" s="11"/>
      <c r="NIK24" s="11"/>
      <c r="NIL24" s="11"/>
      <c r="NIM24" s="11"/>
      <c r="NIN24" s="11"/>
      <c r="NIO24" s="11"/>
      <c r="NIP24" s="11"/>
      <c r="NIQ24" s="11"/>
      <c r="NIR24" s="11"/>
      <c r="NIS24" s="11"/>
      <c r="NIT24" s="11"/>
      <c r="NIU24" s="11"/>
      <c r="NIV24" s="11"/>
      <c r="NIW24" s="11"/>
      <c r="NIX24" s="11"/>
      <c r="NIY24" s="11"/>
      <c r="NIZ24" s="11"/>
      <c r="NJA24" s="11"/>
      <c r="NJB24" s="11"/>
      <c r="NJC24" s="11"/>
      <c r="NJD24" s="11"/>
      <c r="NJE24" s="11"/>
      <c r="NJF24" s="11"/>
      <c r="NJG24" s="11"/>
      <c r="NJH24" s="11"/>
      <c r="NJI24" s="11"/>
      <c r="NJJ24" s="11"/>
      <c r="NJK24" s="11"/>
      <c r="NJL24" s="11"/>
      <c r="NJM24" s="11"/>
      <c r="NJN24" s="11"/>
      <c r="NJO24" s="11"/>
      <c r="NJP24" s="11"/>
      <c r="NJQ24" s="11"/>
      <c r="NJR24" s="11"/>
      <c r="NJS24" s="11"/>
      <c r="NJT24" s="11"/>
      <c r="NJU24" s="11"/>
      <c r="NJV24" s="11"/>
      <c r="NJW24" s="11"/>
      <c r="NJX24" s="11"/>
      <c r="NJY24" s="11"/>
      <c r="NJZ24" s="11"/>
      <c r="NKA24" s="11"/>
      <c r="NKB24" s="11"/>
      <c r="NKC24" s="11"/>
      <c r="NKD24" s="11"/>
      <c r="NKE24" s="11"/>
      <c r="NKF24" s="11"/>
      <c r="NKG24" s="11"/>
      <c r="NKH24" s="11"/>
      <c r="NKI24" s="11"/>
      <c r="NKJ24" s="11"/>
      <c r="NKK24" s="11"/>
      <c r="NKL24" s="11"/>
      <c r="NKM24" s="11"/>
      <c r="NKN24" s="11"/>
      <c r="NKO24" s="11"/>
      <c r="NKP24" s="11"/>
      <c r="NKQ24" s="11"/>
      <c r="NKR24" s="11"/>
      <c r="NKS24" s="11"/>
      <c r="NKT24" s="11"/>
      <c r="NKU24" s="11"/>
      <c r="NKV24" s="11"/>
      <c r="NKW24" s="11"/>
      <c r="NKX24" s="11"/>
      <c r="NKY24" s="11"/>
      <c r="NKZ24" s="11"/>
      <c r="NLA24" s="11"/>
      <c r="NLB24" s="11"/>
      <c r="NLC24" s="11"/>
      <c r="NLD24" s="11"/>
      <c r="NLE24" s="11"/>
      <c r="NLF24" s="11"/>
      <c r="NLG24" s="11"/>
      <c r="NLH24" s="11"/>
      <c r="NLI24" s="11"/>
      <c r="NLJ24" s="11"/>
      <c r="NLK24" s="11"/>
      <c r="NLL24" s="11"/>
      <c r="NLM24" s="11"/>
      <c r="NLN24" s="11"/>
      <c r="NLO24" s="11"/>
      <c r="NLP24" s="11"/>
      <c r="NLQ24" s="11"/>
      <c r="NLR24" s="11"/>
      <c r="NLS24" s="11"/>
      <c r="NLT24" s="11"/>
      <c r="NLU24" s="11"/>
      <c r="NLV24" s="11"/>
      <c r="NLW24" s="11"/>
      <c r="NLX24" s="11"/>
      <c r="NLY24" s="11"/>
      <c r="NLZ24" s="11"/>
      <c r="NMA24" s="11"/>
      <c r="NMB24" s="11"/>
      <c r="NMC24" s="11"/>
      <c r="NMD24" s="11"/>
      <c r="NME24" s="11"/>
      <c r="NMF24" s="11"/>
      <c r="NMG24" s="11"/>
      <c r="NMH24" s="11"/>
      <c r="NMI24" s="11"/>
      <c r="NMJ24" s="11"/>
      <c r="NMK24" s="11"/>
      <c r="NML24" s="11"/>
      <c r="NMM24" s="11"/>
      <c r="NMN24" s="11"/>
      <c r="NMO24" s="11"/>
      <c r="NMP24" s="11"/>
      <c r="NMQ24" s="11"/>
      <c r="NMR24" s="11"/>
      <c r="NMS24" s="11"/>
      <c r="NMT24" s="11"/>
      <c r="NMU24" s="11"/>
      <c r="NMV24" s="11"/>
      <c r="NMW24" s="11"/>
      <c r="NMX24" s="11"/>
      <c r="NMY24" s="11"/>
      <c r="NMZ24" s="11"/>
      <c r="NNA24" s="11"/>
      <c r="NNB24" s="11"/>
      <c r="NNC24" s="11"/>
      <c r="NND24" s="11"/>
      <c r="NNE24" s="11"/>
      <c r="NNF24" s="11"/>
      <c r="NNG24" s="11"/>
      <c r="NNH24" s="11"/>
      <c r="NNI24" s="11"/>
      <c r="NNJ24" s="11"/>
      <c r="NNK24" s="11"/>
      <c r="NNL24" s="11"/>
      <c r="NNM24" s="11"/>
      <c r="NNN24" s="11"/>
      <c r="NNO24" s="11"/>
      <c r="NNP24" s="11"/>
      <c r="NNQ24" s="11"/>
      <c r="NNR24" s="11"/>
      <c r="NNS24" s="11"/>
      <c r="NNT24" s="11"/>
      <c r="NNU24" s="11"/>
      <c r="NNV24" s="11"/>
      <c r="NNW24" s="11"/>
      <c r="NNX24" s="11"/>
      <c r="NNY24" s="11"/>
      <c r="NNZ24" s="11"/>
      <c r="NOA24" s="11"/>
      <c r="NOB24" s="11"/>
      <c r="NOC24" s="11"/>
      <c r="NOD24" s="11"/>
      <c r="NOE24" s="11"/>
      <c r="NOF24" s="11"/>
      <c r="NOG24" s="11"/>
      <c r="NOH24" s="11"/>
      <c r="NOI24" s="11"/>
      <c r="NOJ24" s="11"/>
      <c r="NOK24" s="11"/>
      <c r="NOL24" s="11"/>
      <c r="NOM24" s="11"/>
      <c r="NON24" s="11"/>
      <c r="NOO24" s="11"/>
      <c r="NOP24" s="11"/>
      <c r="NOQ24" s="11"/>
      <c r="NOR24" s="11"/>
      <c r="NOS24" s="11"/>
      <c r="NOT24" s="11"/>
      <c r="NOU24" s="11"/>
      <c r="NOV24" s="11"/>
      <c r="NOW24" s="11"/>
      <c r="NOX24" s="11"/>
      <c r="NOY24" s="11"/>
      <c r="NOZ24" s="11"/>
      <c r="NPA24" s="11"/>
      <c r="NPB24" s="11"/>
      <c r="NPC24" s="11"/>
      <c r="NPD24" s="11"/>
      <c r="NPE24" s="11"/>
      <c r="NPF24" s="11"/>
      <c r="NPG24" s="11"/>
      <c r="NPH24" s="11"/>
      <c r="NPI24" s="11"/>
      <c r="NPJ24" s="11"/>
      <c r="NPK24" s="11"/>
      <c r="NPL24" s="11"/>
      <c r="NPM24" s="11"/>
      <c r="NPN24" s="11"/>
      <c r="NPO24" s="11"/>
      <c r="NPP24" s="11"/>
      <c r="NPQ24" s="11"/>
      <c r="NPR24" s="11"/>
      <c r="NPS24" s="11"/>
      <c r="NPT24" s="11"/>
      <c r="NPU24" s="11"/>
      <c r="NPV24" s="11"/>
      <c r="NPW24" s="11"/>
      <c r="NPX24" s="11"/>
      <c r="NPY24" s="11"/>
      <c r="NPZ24" s="11"/>
      <c r="NQA24" s="11"/>
      <c r="NQB24" s="11"/>
      <c r="NQC24" s="11"/>
      <c r="NQD24" s="11"/>
      <c r="NQE24" s="11"/>
      <c r="NQF24" s="11"/>
      <c r="NQG24" s="11"/>
      <c r="NQH24" s="11"/>
      <c r="NQI24" s="11"/>
      <c r="NQJ24" s="11"/>
      <c r="NQK24" s="11"/>
      <c r="NQL24" s="11"/>
      <c r="NQM24" s="11"/>
      <c r="NQN24" s="11"/>
      <c r="NQO24" s="11"/>
      <c r="NQP24" s="11"/>
      <c r="NQQ24" s="11"/>
      <c r="NQR24" s="11"/>
      <c r="NQS24" s="11"/>
      <c r="NQT24" s="11"/>
      <c r="NQU24" s="11"/>
      <c r="NQV24" s="11"/>
      <c r="NQW24" s="11"/>
      <c r="NQX24" s="11"/>
      <c r="NQY24" s="11"/>
      <c r="NQZ24" s="11"/>
      <c r="NRA24" s="11"/>
      <c r="NRB24" s="11"/>
      <c r="NRC24" s="11"/>
      <c r="NRD24" s="11"/>
      <c r="NRE24" s="11"/>
      <c r="NRF24" s="11"/>
      <c r="NRG24" s="11"/>
      <c r="NRH24" s="11"/>
      <c r="NRI24" s="11"/>
      <c r="NRJ24" s="11"/>
      <c r="NRK24" s="11"/>
      <c r="NRL24" s="11"/>
      <c r="NRM24" s="11"/>
      <c r="NRN24" s="11"/>
      <c r="NRO24" s="11"/>
      <c r="NRP24" s="11"/>
      <c r="NRQ24" s="11"/>
      <c r="NRR24" s="11"/>
      <c r="NRS24" s="11"/>
      <c r="NRT24" s="11"/>
      <c r="NRU24" s="11"/>
      <c r="NRV24" s="11"/>
      <c r="NRW24" s="11"/>
      <c r="NRX24" s="11"/>
      <c r="NRY24" s="11"/>
      <c r="NRZ24" s="11"/>
      <c r="NSA24" s="11"/>
      <c r="NSB24" s="11"/>
      <c r="NSC24" s="11"/>
      <c r="NSD24" s="11"/>
      <c r="NSE24" s="11"/>
      <c r="NSF24" s="11"/>
      <c r="NSG24" s="11"/>
      <c r="NSH24" s="11"/>
      <c r="NSI24" s="11"/>
      <c r="NSJ24" s="11"/>
      <c r="NSK24" s="11"/>
      <c r="NSL24" s="11"/>
      <c r="NSM24" s="11"/>
      <c r="NSN24" s="11"/>
      <c r="NSO24" s="11"/>
      <c r="NSP24" s="11"/>
      <c r="NSQ24" s="11"/>
      <c r="NSR24" s="11"/>
      <c r="NSS24" s="11"/>
      <c r="NST24" s="11"/>
      <c r="NSU24" s="11"/>
      <c r="NSV24" s="11"/>
      <c r="NSW24" s="11"/>
      <c r="NSX24" s="11"/>
      <c r="NSY24" s="11"/>
      <c r="NSZ24" s="11"/>
      <c r="NTA24" s="11"/>
      <c r="NTB24" s="11"/>
      <c r="NTC24" s="11"/>
      <c r="NTD24" s="11"/>
      <c r="NTE24" s="11"/>
      <c r="NTF24" s="11"/>
      <c r="NTG24" s="11"/>
      <c r="NTH24" s="11"/>
      <c r="NTI24" s="11"/>
      <c r="NTJ24" s="11"/>
      <c r="NTK24" s="11"/>
      <c r="NTL24" s="11"/>
      <c r="NTM24" s="11"/>
      <c r="NTN24" s="11"/>
      <c r="NTO24" s="11"/>
      <c r="NTP24" s="11"/>
      <c r="NTQ24" s="11"/>
      <c r="NTR24" s="11"/>
      <c r="NTS24" s="11"/>
      <c r="NTT24" s="11"/>
      <c r="NTU24" s="11"/>
      <c r="NTV24" s="11"/>
      <c r="NTW24" s="11"/>
      <c r="NTX24" s="11"/>
      <c r="NTY24" s="11"/>
      <c r="NTZ24" s="11"/>
      <c r="NUA24" s="11"/>
      <c r="NUB24" s="11"/>
      <c r="NUC24" s="11"/>
      <c r="NUD24" s="11"/>
      <c r="NUE24" s="11"/>
      <c r="NUF24" s="11"/>
      <c r="NUG24" s="11"/>
      <c r="NUH24" s="11"/>
      <c r="NUI24" s="11"/>
      <c r="NUJ24" s="11"/>
      <c r="NUK24" s="11"/>
      <c r="NUL24" s="11"/>
      <c r="NUM24" s="11"/>
      <c r="NUN24" s="11"/>
      <c r="NUO24" s="11"/>
      <c r="NUP24" s="11"/>
      <c r="NUQ24" s="11"/>
      <c r="NUR24" s="11"/>
      <c r="NUS24" s="11"/>
      <c r="NUT24" s="11"/>
      <c r="NUU24" s="11"/>
      <c r="NUV24" s="11"/>
      <c r="NUW24" s="11"/>
      <c r="NUX24" s="11"/>
      <c r="NUY24" s="11"/>
      <c r="NUZ24" s="11"/>
      <c r="NVA24" s="11"/>
      <c r="NVB24" s="11"/>
      <c r="NVC24" s="11"/>
      <c r="NVD24" s="11"/>
      <c r="NVE24" s="11"/>
      <c r="NVF24" s="11"/>
      <c r="NVG24" s="11"/>
      <c r="NVH24" s="11"/>
      <c r="NVI24" s="11"/>
      <c r="NVJ24" s="11"/>
      <c r="NVK24" s="11"/>
      <c r="NVL24" s="11"/>
      <c r="NVM24" s="11"/>
      <c r="NVN24" s="11"/>
      <c r="NVO24" s="11"/>
      <c r="NVP24" s="11"/>
      <c r="NVQ24" s="11"/>
      <c r="NVR24" s="11"/>
      <c r="NVS24" s="11"/>
      <c r="NVT24" s="11"/>
      <c r="NVU24" s="11"/>
      <c r="NVV24" s="11"/>
      <c r="NVW24" s="11"/>
      <c r="NVX24" s="11"/>
      <c r="NVY24" s="11"/>
      <c r="NVZ24" s="11"/>
      <c r="NWA24" s="11"/>
      <c r="NWB24" s="11"/>
      <c r="NWC24" s="11"/>
      <c r="NWD24" s="11"/>
      <c r="NWE24" s="11"/>
      <c r="NWF24" s="11"/>
      <c r="NWG24" s="11"/>
      <c r="NWH24" s="11"/>
      <c r="NWI24" s="11"/>
      <c r="NWJ24" s="11"/>
      <c r="NWK24" s="11"/>
      <c r="NWL24" s="11"/>
      <c r="NWM24" s="11"/>
      <c r="NWN24" s="11"/>
      <c r="NWO24" s="11"/>
      <c r="NWP24" s="11"/>
      <c r="NWQ24" s="11"/>
      <c r="NWR24" s="11"/>
      <c r="NWS24" s="11"/>
      <c r="NWT24" s="11"/>
      <c r="NWU24" s="11"/>
      <c r="NWV24" s="11"/>
      <c r="NWW24" s="11"/>
      <c r="NWX24" s="11"/>
      <c r="NWY24" s="11"/>
      <c r="NWZ24" s="11"/>
      <c r="NXA24" s="11"/>
      <c r="NXB24" s="11"/>
      <c r="NXC24" s="11"/>
      <c r="NXD24" s="11"/>
      <c r="NXE24" s="11"/>
      <c r="NXF24" s="11"/>
      <c r="NXG24" s="11"/>
      <c r="NXH24" s="11"/>
      <c r="NXI24" s="11"/>
      <c r="NXJ24" s="11"/>
      <c r="NXK24" s="11"/>
      <c r="NXL24" s="11"/>
      <c r="NXM24" s="11"/>
      <c r="NXN24" s="11"/>
      <c r="NXO24" s="11"/>
      <c r="NXP24" s="11"/>
      <c r="NXQ24" s="11"/>
      <c r="NXR24" s="11"/>
      <c r="NXS24" s="11"/>
      <c r="NXT24" s="11"/>
      <c r="NXU24" s="11"/>
      <c r="NXV24" s="11"/>
      <c r="NXW24" s="11"/>
      <c r="NXX24" s="11"/>
      <c r="NXY24" s="11"/>
      <c r="NXZ24" s="11"/>
      <c r="NYA24" s="11"/>
      <c r="NYB24" s="11"/>
      <c r="NYC24" s="11"/>
      <c r="NYD24" s="11"/>
      <c r="NYE24" s="11"/>
      <c r="NYF24" s="11"/>
      <c r="NYG24" s="11"/>
      <c r="NYH24" s="11"/>
      <c r="NYI24" s="11"/>
      <c r="NYJ24" s="11"/>
      <c r="NYK24" s="11"/>
      <c r="NYL24" s="11"/>
      <c r="NYM24" s="11"/>
      <c r="NYN24" s="11"/>
      <c r="NYO24" s="11"/>
      <c r="NYP24" s="11"/>
      <c r="NYQ24" s="11"/>
      <c r="NYR24" s="11"/>
      <c r="NYS24" s="11"/>
      <c r="NYT24" s="11"/>
      <c r="NYU24" s="11"/>
      <c r="NYV24" s="11"/>
      <c r="NYW24" s="11"/>
      <c r="NYX24" s="11"/>
      <c r="NYY24" s="11"/>
      <c r="NYZ24" s="11"/>
      <c r="NZA24" s="11"/>
      <c r="NZB24" s="11"/>
      <c r="NZC24" s="11"/>
      <c r="NZD24" s="11"/>
      <c r="NZE24" s="11"/>
      <c r="NZF24" s="11"/>
      <c r="NZG24" s="11"/>
      <c r="NZH24" s="11"/>
      <c r="NZI24" s="11"/>
      <c r="NZJ24" s="11"/>
      <c r="NZK24" s="11"/>
      <c r="NZL24" s="11"/>
      <c r="NZM24" s="11"/>
      <c r="NZN24" s="11"/>
      <c r="NZO24" s="11"/>
      <c r="NZP24" s="11"/>
      <c r="NZQ24" s="11"/>
      <c r="NZR24" s="11"/>
      <c r="NZS24" s="11"/>
      <c r="NZT24" s="11"/>
      <c r="NZU24" s="11"/>
      <c r="NZV24" s="11"/>
      <c r="NZW24" s="11"/>
      <c r="NZX24" s="11"/>
      <c r="NZY24" s="11"/>
      <c r="NZZ24" s="11"/>
      <c r="OAA24" s="11"/>
      <c r="OAB24" s="11"/>
      <c r="OAC24" s="11"/>
      <c r="OAD24" s="11"/>
      <c r="OAE24" s="11"/>
      <c r="OAF24" s="11"/>
      <c r="OAG24" s="11"/>
      <c r="OAH24" s="11"/>
      <c r="OAI24" s="11"/>
      <c r="OAJ24" s="11"/>
      <c r="OAK24" s="11"/>
      <c r="OAL24" s="11"/>
      <c r="OAM24" s="11"/>
      <c r="OAN24" s="11"/>
      <c r="OAO24" s="11"/>
      <c r="OAP24" s="11"/>
      <c r="OAQ24" s="11"/>
      <c r="OAR24" s="11"/>
      <c r="OAS24" s="11"/>
      <c r="OAT24" s="11"/>
      <c r="OAU24" s="11"/>
      <c r="OAV24" s="11"/>
      <c r="OAW24" s="11"/>
      <c r="OAX24" s="11"/>
      <c r="OAY24" s="11"/>
      <c r="OAZ24" s="11"/>
      <c r="OBA24" s="11"/>
      <c r="OBB24" s="11"/>
      <c r="OBC24" s="11"/>
      <c r="OBD24" s="11"/>
      <c r="OBE24" s="11"/>
      <c r="OBF24" s="11"/>
      <c r="OBG24" s="11"/>
      <c r="OBH24" s="11"/>
      <c r="OBI24" s="11"/>
      <c r="OBJ24" s="11"/>
      <c r="OBK24" s="11"/>
      <c r="OBL24" s="11"/>
      <c r="OBM24" s="11"/>
      <c r="OBN24" s="11"/>
      <c r="OBO24" s="11"/>
      <c r="OBP24" s="11"/>
      <c r="OBQ24" s="11"/>
      <c r="OBR24" s="11"/>
      <c r="OBS24" s="11"/>
      <c r="OBT24" s="11"/>
      <c r="OBU24" s="11"/>
      <c r="OBV24" s="11"/>
      <c r="OBW24" s="11"/>
      <c r="OBX24" s="11"/>
      <c r="OBY24" s="11"/>
      <c r="OBZ24" s="11"/>
      <c r="OCA24" s="11"/>
      <c r="OCB24" s="11"/>
      <c r="OCC24" s="11"/>
      <c r="OCD24" s="11"/>
      <c r="OCE24" s="11"/>
      <c r="OCF24" s="11"/>
      <c r="OCG24" s="11"/>
      <c r="OCH24" s="11"/>
      <c r="OCI24" s="11"/>
      <c r="OCJ24" s="11"/>
      <c r="OCK24" s="11"/>
      <c r="OCL24" s="11"/>
      <c r="OCM24" s="11"/>
      <c r="OCN24" s="11"/>
      <c r="OCO24" s="11"/>
      <c r="OCP24" s="11"/>
      <c r="OCQ24" s="11"/>
      <c r="OCR24" s="11"/>
      <c r="OCS24" s="11"/>
      <c r="OCT24" s="11"/>
      <c r="OCU24" s="11"/>
      <c r="OCV24" s="11"/>
      <c r="OCW24" s="11"/>
      <c r="OCX24" s="11"/>
      <c r="OCY24" s="11"/>
      <c r="OCZ24" s="11"/>
      <c r="ODA24" s="11"/>
      <c r="ODB24" s="11"/>
      <c r="ODC24" s="11"/>
      <c r="ODD24" s="11"/>
      <c r="ODE24" s="11"/>
      <c r="ODF24" s="11"/>
      <c r="ODG24" s="11"/>
      <c r="ODH24" s="11"/>
      <c r="ODI24" s="11"/>
      <c r="ODJ24" s="11"/>
      <c r="ODK24" s="11"/>
      <c r="ODL24" s="11"/>
      <c r="ODM24" s="11"/>
      <c r="ODN24" s="11"/>
      <c r="ODO24" s="11"/>
      <c r="ODP24" s="11"/>
      <c r="ODQ24" s="11"/>
      <c r="ODR24" s="11"/>
      <c r="ODS24" s="11"/>
      <c r="ODT24" s="11"/>
      <c r="ODU24" s="11"/>
      <c r="ODV24" s="11"/>
      <c r="ODW24" s="11"/>
      <c r="ODX24" s="11"/>
      <c r="ODY24" s="11"/>
      <c r="ODZ24" s="11"/>
      <c r="OEA24" s="11"/>
      <c r="OEB24" s="11"/>
      <c r="OEC24" s="11"/>
      <c r="OED24" s="11"/>
      <c r="OEE24" s="11"/>
      <c r="OEF24" s="11"/>
      <c r="OEG24" s="11"/>
      <c r="OEH24" s="11"/>
      <c r="OEI24" s="11"/>
      <c r="OEJ24" s="11"/>
      <c r="OEK24" s="11"/>
      <c r="OEL24" s="11"/>
      <c r="OEM24" s="11"/>
      <c r="OEN24" s="11"/>
      <c r="OEO24" s="11"/>
      <c r="OEP24" s="11"/>
      <c r="OEQ24" s="11"/>
      <c r="OER24" s="11"/>
      <c r="OES24" s="11"/>
      <c r="OET24" s="11"/>
      <c r="OEU24" s="11"/>
      <c r="OEV24" s="11"/>
      <c r="OEW24" s="11"/>
      <c r="OEX24" s="11"/>
      <c r="OEY24" s="11"/>
      <c r="OEZ24" s="11"/>
      <c r="OFA24" s="11"/>
      <c r="OFB24" s="11"/>
      <c r="OFC24" s="11"/>
      <c r="OFD24" s="11"/>
      <c r="OFE24" s="11"/>
      <c r="OFF24" s="11"/>
      <c r="OFG24" s="11"/>
      <c r="OFH24" s="11"/>
      <c r="OFI24" s="11"/>
      <c r="OFJ24" s="11"/>
      <c r="OFK24" s="11"/>
      <c r="OFL24" s="11"/>
      <c r="OFM24" s="11"/>
      <c r="OFN24" s="11"/>
      <c r="OFO24" s="11"/>
      <c r="OFP24" s="11"/>
      <c r="OFQ24" s="11"/>
      <c r="OFR24" s="11"/>
      <c r="OFS24" s="11"/>
      <c r="OFT24" s="11"/>
      <c r="OFU24" s="11"/>
      <c r="OFV24" s="11"/>
      <c r="OFW24" s="11"/>
      <c r="OFX24" s="11"/>
      <c r="OFY24" s="11"/>
      <c r="OFZ24" s="11"/>
      <c r="OGA24" s="11"/>
      <c r="OGB24" s="11"/>
      <c r="OGC24" s="11"/>
      <c r="OGD24" s="11"/>
      <c r="OGE24" s="11"/>
      <c r="OGF24" s="11"/>
      <c r="OGG24" s="11"/>
      <c r="OGH24" s="11"/>
      <c r="OGI24" s="11"/>
      <c r="OGJ24" s="11"/>
      <c r="OGK24" s="11"/>
      <c r="OGL24" s="11"/>
      <c r="OGM24" s="11"/>
      <c r="OGN24" s="11"/>
      <c r="OGO24" s="11"/>
      <c r="OGP24" s="11"/>
      <c r="OGQ24" s="11"/>
      <c r="OGR24" s="11"/>
      <c r="OGS24" s="11"/>
      <c r="OGT24" s="11"/>
      <c r="OGU24" s="11"/>
      <c r="OGV24" s="11"/>
      <c r="OGW24" s="11"/>
      <c r="OGX24" s="11"/>
      <c r="OGY24" s="11"/>
      <c r="OGZ24" s="11"/>
      <c r="OHA24" s="11"/>
      <c r="OHB24" s="11"/>
      <c r="OHC24" s="11"/>
      <c r="OHD24" s="11"/>
      <c r="OHE24" s="11"/>
      <c r="OHF24" s="11"/>
      <c r="OHG24" s="11"/>
      <c r="OHH24" s="11"/>
      <c r="OHI24" s="11"/>
      <c r="OHJ24" s="11"/>
      <c r="OHK24" s="11"/>
      <c r="OHL24" s="11"/>
      <c r="OHM24" s="11"/>
      <c r="OHN24" s="11"/>
      <c r="OHO24" s="11"/>
      <c r="OHP24" s="11"/>
      <c r="OHQ24" s="11"/>
      <c r="OHR24" s="11"/>
      <c r="OHS24" s="11"/>
      <c r="OHT24" s="11"/>
      <c r="OHU24" s="11"/>
      <c r="OHV24" s="11"/>
      <c r="OHW24" s="11"/>
      <c r="OHX24" s="11"/>
      <c r="OHY24" s="11"/>
      <c r="OHZ24" s="11"/>
      <c r="OIA24" s="11"/>
      <c r="OIB24" s="11"/>
      <c r="OIC24" s="11"/>
      <c r="OID24" s="11"/>
      <c r="OIE24" s="11"/>
      <c r="OIF24" s="11"/>
      <c r="OIG24" s="11"/>
      <c r="OIH24" s="11"/>
      <c r="OII24" s="11"/>
      <c r="OIJ24" s="11"/>
      <c r="OIK24" s="11"/>
      <c r="OIL24" s="11"/>
      <c r="OIM24" s="11"/>
      <c r="OIN24" s="11"/>
      <c r="OIO24" s="11"/>
      <c r="OIP24" s="11"/>
      <c r="OIQ24" s="11"/>
      <c r="OIR24" s="11"/>
      <c r="OIS24" s="11"/>
      <c r="OIT24" s="11"/>
      <c r="OIU24" s="11"/>
      <c r="OIV24" s="11"/>
      <c r="OIW24" s="11"/>
      <c r="OIX24" s="11"/>
      <c r="OIY24" s="11"/>
      <c r="OIZ24" s="11"/>
      <c r="OJA24" s="11"/>
      <c r="OJB24" s="11"/>
      <c r="OJC24" s="11"/>
      <c r="OJD24" s="11"/>
      <c r="OJE24" s="11"/>
      <c r="OJF24" s="11"/>
      <c r="OJG24" s="11"/>
      <c r="OJH24" s="11"/>
      <c r="OJI24" s="11"/>
      <c r="OJJ24" s="11"/>
      <c r="OJK24" s="11"/>
      <c r="OJL24" s="11"/>
      <c r="OJM24" s="11"/>
      <c r="OJN24" s="11"/>
      <c r="OJO24" s="11"/>
      <c r="OJP24" s="11"/>
      <c r="OJQ24" s="11"/>
      <c r="OJR24" s="11"/>
      <c r="OJS24" s="11"/>
      <c r="OJT24" s="11"/>
      <c r="OJU24" s="11"/>
      <c r="OJV24" s="11"/>
      <c r="OJW24" s="11"/>
      <c r="OJX24" s="11"/>
      <c r="OJY24" s="11"/>
      <c r="OJZ24" s="11"/>
      <c r="OKA24" s="11"/>
      <c r="OKB24" s="11"/>
      <c r="OKC24" s="11"/>
      <c r="OKD24" s="11"/>
      <c r="OKE24" s="11"/>
      <c r="OKF24" s="11"/>
      <c r="OKG24" s="11"/>
      <c r="OKH24" s="11"/>
      <c r="OKI24" s="11"/>
      <c r="OKJ24" s="11"/>
      <c r="OKK24" s="11"/>
      <c r="OKL24" s="11"/>
      <c r="OKM24" s="11"/>
      <c r="OKN24" s="11"/>
      <c r="OKO24" s="11"/>
      <c r="OKP24" s="11"/>
      <c r="OKQ24" s="11"/>
      <c r="OKR24" s="11"/>
      <c r="OKS24" s="11"/>
      <c r="OKT24" s="11"/>
      <c r="OKU24" s="11"/>
      <c r="OKV24" s="11"/>
      <c r="OKW24" s="11"/>
      <c r="OKX24" s="11"/>
      <c r="OKY24" s="11"/>
      <c r="OKZ24" s="11"/>
      <c r="OLA24" s="11"/>
      <c r="OLB24" s="11"/>
      <c r="OLC24" s="11"/>
      <c r="OLD24" s="11"/>
      <c r="OLE24" s="11"/>
      <c r="OLF24" s="11"/>
      <c r="OLG24" s="11"/>
      <c r="OLH24" s="11"/>
      <c r="OLI24" s="11"/>
      <c r="OLJ24" s="11"/>
      <c r="OLK24" s="11"/>
      <c r="OLL24" s="11"/>
      <c r="OLM24" s="11"/>
      <c r="OLN24" s="11"/>
      <c r="OLO24" s="11"/>
      <c r="OLP24" s="11"/>
      <c r="OLQ24" s="11"/>
      <c r="OLR24" s="11"/>
      <c r="OLS24" s="11"/>
      <c r="OLT24" s="11"/>
      <c r="OLU24" s="11"/>
      <c r="OLV24" s="11"/>
      <c r="OLW24" s="11"/>
      <c r="OLX24" s="11"/>
      <c r="OLY24" s="11"/>
      <c r="OLZ24" s="11"/>
      <c r="OMA24" s="11"/>
      <c r="OMB24" s="11"/>
      <c r="OMC24" s="11"/>
      <c r="OMD24" s="11"/>
      <c r="OME24" s="11"/>
      <c r="OMF24" s="11"/>
      <c r="OMG24" s="11"/>
      <c r="OMH24" s="11"/>
      <c r="OMI24" s="11"/>
      <c r="OMJ24" s="11"/>
      <c r="OMK24" s="11"/>
      <c r="OML24" s="11"/>
      <c r="OMM24" s="11"/>
      <c r="OMN24" s="11"/>
      <c r="OMO24" s="11"/>
      <c r="OMP24" s="11"/>
      <c r="OMQ24" s="11"/>
      <c r="OMR24" s="11"/>
      <c r="OMS24" s="11"/>
      <c r="OMT24" s="11"/>
      <c r="OMU24" s="11"/>
      <c r="OMV24" s="11"/>
      <c r="OMW24" s="11"/>
      <c r="OMX24" s="11"/>
      <c r="OMY24" s="11"/>
      <c r="OMZ24" s="11"/>
      <c r="ONA24" s="11"/>
      <c r="ONB24" s="11"/>
      <c r="ONC24" s="11"/>
      <c r="OND24" s="11"/>
      <c r="ONE24" s="11"/>
      <c r="ONF24" s="11"/>
      <c r="ONG24" s="11"/>
      <c r="ONH24" s="11"/>
      <c r="ONI24" s="11"/>
      <c r="ONJ24" s="11"/>
      <c r="ONK24" s="11"/>
      <c r="ONL24" s="11"/>
      <c r="ONM24" s="11"/>
      <c r="ONN24" s="11"/>
      <c r="ONO24" s="11"/>
      <c r="ONP24" s="11"/>
      <c r="ONQ24" s="11"/>
      <c r="ONR24" s="11"/>
      <c r="ONS24" s="11"/>
      <c r="ONT24" s="11"/>
      <c r="ONU24" s="11"/>
      <c r="ONV24" s="11"/>
      <c r="ONW24" s="11"/>
      <c r="ONX24" s="11"/>
      <c r="ONY24" s="11"/>
      <c r="ONZ24" s="11"/>
      <c r="OOA24" s="11"/>
      <c r="OOB24" s="11"/>
      <c r="OOC24" s="11"/>
      <c r="OOD24" s="11"/>
      <c r="OOE24" s="11"/>
      <c r="OOF24" s="11"/>
      <c r="OOG24" s="11"/>
      <c r="OOH24" s="11"/>
      <c r="OOI24" s="11"/>
      <c r="OOJ24" s="11"/>
      <c r="OOK24" s="11"/>
      <c r="OOL24" s="11"/>
      <c r="OOM24" s="11"/>
      <c r="OON24" s="11"/>
      <c r="OOO24" s="11"/>
      <c r="OOP24" s="11"/>
      <c r="OOQ24" s="11"/>
      <c r="OOR24" s="11"/>
      <c r="OOS24" s="11"/>
      <c r="OOT24" s="11"/>
      <c r="OOU24" s="11"/>
      <c r="OOV24" s="11"/>
      <c r="OOW24" s="11"/>
      <c r="OOX24" s="11"/>
      <c r="OOY24" s="11"/>
      <c r="OOZ24" s="11"/>
      <c r="OPA24" s="11"/>
      <c r="OPB24" s="11"/>
      <c r="OPC24" s="11"/>
      <c r="OPD24" s="11"/>
      <c r="OPE24" s="11"/>
      <c r="OPF24" s="11"/>
      <c r="OPG24" s="11"/>
      <c r="OPH24" s="11"/>
      <c r="OPI24" s="11"/>
      <c r="OPJ24" s="11"/>
      <c r="OPK24" s="11"/>
      <c r="OPL24" s="11"/>
      <c r="OPM24" s="11"/>
      <c r="OPN24" s="11"/>
      <c r="OPO24" s="11"/>
      <c r="OPP24" s="11"/>
      <c r="OPQ24" s="11"/>
      <c r="OPR24" s="11"/>
      <c r="OPS24" s="11"/>
      <c r="OPT24" s="11"/>
      <c r="OPU24" s="11"/>
      <c r="OPV24" s="11"/>
      <c r="OPW24" s="11"/>
      <c r="OPX24" s="11"/>
      <c r="OPY24" s="11"/>
      <c r="OPZ24" s="11"/>
      <c r="OQA24" s="11"/>
      <c r="OQB24" s="11"/>
      <c r="OQC24" s="11"/>
      <c r="OQD24" s="11"/>
      <c r="OQE24" s="11"/>
      <c r="OQF24" s="11"/>
      <c r="OQG24" s="11"/>
      <c r="OQH24" s="11"/>
      <c r="OQI24" s="11"/>
      <c r="OQJ24" s="11"/>
      <c r="OQK24" s="11"/>
      <c r="OQL24" s="11"/>
      <c r="OQM24" s="11"/>
      <c r="OQN24" s="11"/>
      <c r="OQO24" s="11"/>
      <c r="OQP24" s="11"/>
      <c r="OQQ24" s="11"/>
      <c r="OQR24" s="11"/>
      <c r="OQS24" s="11"/>
      <c r="OQT24" s="11"/>
      <c r="OQU24" s="11"/>
      <c r="OQV24" s="11"/>
      <c r="OQW24" s="11"/>
      <c r="OQX24" s="11"/>
      <c r="OQY24" s="11"/>
      <c r="OQZ24" s="11"/>
      <c r="ORA24" s="11"/>
      <c r="ORB24" s="11"/>
      <c r="ORC24" s="11"/>
      <c r="ORD24" s="11"/>
      <c r="ORE24" s="11"/>
      <c r="ORF24" s="11"/>
      <c r="ORG24" s="11"/>
      <c r="ORH24" s="11"/>
      <c r="ORI24" s="11"/>
      <c r="ORJ24" s="11"/>
      <c r="ORK24" s="11"/>
      <c r="ORL24" s="11"/>
      <c r="ORM24" s="11"/>
      <c r="ORN24" s="11"/>
      <c r="ORO24" s="11"/>
      <c r="ORP24" s="11"/>
      <c r="ORQ24" s="11"/>
      <c r="ORR24" s="11"/>
      <c r="ORS24" s="11"/>
      <c r="ORT24" s="11"/>
      <c r="ORU24" s="11"/>
      <c r="ORV24" s="11"/>
      <c r="ORW24" s="11"/>
      <c r="ORX24" s="11"/>
      <c r="ORY24" s="11"/>
      <c r="ORZ24" s="11"/>
      <c r="OSA24" s="11"/>
      <c r="OSB24" s="11"/>
      <c r="OSC24" s="11"/>
      <c r="OSD24" s="11"/>
      <c r="OSE24" s="11"/>
      <c r="OSF24" s="11"/>
      <c r="OSG24" s="11"/>
      <c r="OSH24" s="11"/>
      <c r="OSI24" s="11"/>
      <c r="OSJ24" s="11"/>
      <c r="OSK24" s="11"/>
      <c r="OSL24" s="11"/>
      <c r="OSM24" s="11"/>
      <c r="OSN24" s="11"/>
      <c r="OSO24" s="11"/>
      <c r="OSP24" s="11"/>
      <c r="OSQ24" s="11"/>
      <c r="OSR24" s="11"/>
      <c r="OSS24" s="11"/>
      <c r="OST24" s="11"/>
      <c r="OSU24" s="11"/>
      <c r="OSV24" s="11"/>
      <c r="OSW24" s="11"/>
      <c r="OSX24" s="11"/>
      <c r="OSY24" s="11"/>
      <c r="OSZ24" s="11"/>
      <c r="OTA24" s="11"/>
      <c r="OTB24" s="11"/>
      <c r="OTC24" s="11"/>
      <c r="OTD24" s="11"/>
      <c r="OTE24" s="11"/>
      <c r="OTF24" s="11"/>
      <c r="OTG24" s="11"/>
      <c r="OTH24" s="11"/>
      <c r="OTI24" s="11"/>
      <c r="OTJ24" s="11"/>
      <c r="OTK24" s="11"/>
      <c r="OTL24" s="11"/>
      <c r="OTM24" s="11"/>
      <c r="OTN24" s="11"/>
      <c r="OTO24" s="11"/>
      <c r="OTP24" s="11"/>
      <c r="OTQ24" s="11"/>
      <c r="OTR24" s="11"/>
      <c r="OTS24" s="11"/>
      <c r="OTT24" s="11"/>
      <c r="OTU24" s="11"/>
      <c r="OTV24" s="11"/>
      <c r="OTW24" s="11"/>
      <c r="OTX24" s="11"/>
      <c r="OTY24" s="11"/>
      <c r="OTZ24" s="11"/>
      <c r="OUA24" s="11"/>
      <c r="OUB24" s="11"/>
      <c r="OUC24" s="11"/>
      <c r="OUD24" s="11"/>
      <c r="OUE24" s="11"/>
      <c r="OUF24" s="11"/>
      <c r="OUG24" s="11"/>
      <c r="OUH24" s="11"/>
      <c r="OUI24" s="11"/>
      <c r="OUJ24" s="11"/>
      <c r="OUK24" s="11"/>
      <c r="OUL24" s="11"/>
      <c r="OUM24" s="11"/>
      <c r="OUN24" s="11"/>
      <c r="OUO24" s="11"/>
      <c r="OUP24" s="11"/>
      <c r="OUQ24" s="11"/>
      <c r="OUR24" s="11"/>
      <c r="OUS24" s="11"/>
      <c r="OUT24" s="11"/>
      <c r="OUU24" s="11"/>
      <c r="OUV24" s="11"/>
      <c r="OUW24" s="11"/>
      <c r="OUX24" s="11"/>
      <c r="OUY24" s="11"/>
      <c r="OUZ24" s="11"/>
      <c r="OVA24" s="11"/>
      <c r="OVB24" s="11"/>
      <c r="OVC24" s="11"/>
      <c r="OVD24" s="11"/>
      <c r="OVE24" s="11"/>
      <c r="OVF24" s="11"/>
      <c r="OVG24" s="11"/>
      <c r="OVH24" s="11"/>
      <c r="OVI24" s="11"/>
      <c r="OVJ24" s="11"/>
      <c r="OVK24" s="11"/>
      <c r="OVL24" s="11"/>
      <c r="OVM24" s="11"/>
      <c r="OVN24" s="11"/>
      <c r="OVO24" s="11"/>
      <c r="OVP24" s="11"/>
      <c r="OVQ24" s="11"/>
      <c r="OVR24" s="11"/>
      <c r="OVS24" s="11"/>
      <c r="OVT24" s="11"/>
      <c r="OVU24" s="11"/>
      <c r="OVV24" s="11"/>
      <c r="OVW24" s="11"/>
      <c r="OVX24" s="11"/>
      <c r="OVY24" s="11"/>
      <c r="OVZ24" s="11"/>
      <c r="OWA24" s="11"/>
      <c r="OWB24" s="11"/>
      <c r="OWC24" s="11"/>
      <c r="OWD24" s="11"/>
      <c r="OWE24" s="11"/>
      <c r="OWF24" s="11"/>
      <c r="OWG24" s="11"/>
      <c r="OWH24" s="11"/>
      <c r="OWI24" s="11"/>
      <c r="OWJ24" s="11"/>
      <c r="OWK24" s="11"/>
      <c r="OWL24" s="11"/>
      <c r="OWM24" s="11"/>
      <c r="OWN24" s="11"/>
      <c r="OWO24" s="11"/>
      <c r="OWP24" s="11"/>
      <c r="OWQ24" s="11"/>
      <c r="OWR24" s="11"/>
      <c r="OWS24" s="11"/>
      <c r="OWT24" s="11"/>
      <c r="OWU24" s="11"/>
      <c r="OWV24" s="11"/>
      <c r="OWW24" s="11"/>
      <c r="OWX24" s="11"/>
      <c r="OWY24" s="11"/>
      <c r="OWZ24" s="11"/>
      <c r="OXA24" s="11"/>
      <c r="OXB24" s="11"/>
      <c r="OXC24" s="11"/>
      <c r="OXD24" s="11"/>
      <c r="OXE24" s="11"/>
      <c r="OXF24" s="11"/>
      <c r="OXG24" s="11"/>
      <c r="OXH24" s="11"/>
      <c r="OXI24" s="11"/>
      <c r="OXJ24" s="11"/>
      <c r="OXK24" s="11"/>
      <c r="OXL24" s="11"/>
      <c r="OXM24" s="11"/>
      <c r="OXN24" s="11"/>
      <c r="OXO24" s="11"/>
      <c r="OXP24" s="11"/>
      <c r="OXQ24" s="11"/>
      <c r="OXR24" s="11"/>
      <c r="OXS24" s="11"/>
      <c r="OXT24" s="11"/>
      <c r="OXU24" s="11"/>
      <c r="OXV24" s="11"/>
      <c r="OXW24" s="11"/>
      <c r="OXX24" s="11"/>
      <c r="OXY24" s="11"/>
      <c r="OXZ24" s="11"/>
      <c r="OYA24" s="11"/>
      <c r="OYB24" s="11"/>
      <c r="OYC24" s="11"/>
      <c r="OYD24" s="11"/>
      <c r="OYE24" s="11"/>
      <c r="OYF24" s="11"/>
      <c r="OYG24" s="11"/>
      <c r="OYH24" s="11"/>
      <c r="OYI24" s="11"/>
      <c r="OYJ24" s="11"/>
      <c r="OYK24" s="11"/>
      <c r="OYL24" s="11"/>
      <c r="OYM24" s="11"/>
      <c r="OYN24" s="11"/>
      <c r="OYO24" s="11"/>
      <c r="OYP24" s="11"/>
      <c r="OYQ24" s="11"/>
      <c r="OYR24" s="11"/>
      <c r="OYS24" s="11"/>
      <c r="OYT24" s="11"/>
      <c r="OYU24" s="11"/>
      <c r="OYV24" s="11"/>
      <c r="OYW24" s="11"/>
      <c r="OYX24" s="11"/>
      <c r="OYY24" s="11"/>
      <c r="OYZ24" s="11"/>
      <c r="OZA24" s="11"/>
      <c r="OZB24" s="11"/>
      <c r="OZC24" s="11"/>
      <c r="OZD24" s="11"/>
      <c r="OZE24" s="11"/>
      <c r="OZF24" s="11"/>
      <c r="OZG24" s="11"/>
      <c r="OZH24" s="11"/>
      <c r="OZI24" s="11"/>
      <c r="OZJ24" s="11"/>
      <c r="OZK24" s="11"/>
      <c r="OZL24" s="11"/>
      <c r="OZM24" s="11"/>
      <c r="OZN24" s="11"/>
      <c r="OZO24" s="11"/>
      <c r="OZP24" s="11"/>
      <c r="OZQ24" s="11"/>
      <c r="OZR24" s="11"/>
      <c r="OZS24" s="11"/>
      <c r="OZT24" s="11"/>
      <c r="OZU24" s="11"/>
      <c r="OZV24" s="11"/>
      <c r="OZW24" s="11"/>
      <c r="OZX24" s="11"/>
      <c r="OZY24" s="11"/>
      <c r="OZZ24" s="11"/>
      <c r="PAA24" s="11"/>
      <c r="PAB24" s="11"/>
      <c r="PAC24" s="11"/>
      <c r="PAD24" s="11"/>
      <c r="PAE24" s="11"/>
      <c r="PAF24" s="11"/>
      <c r="PAG24" s="11"/>
      <c r="PAH24" s="11"/>
      <c r="PAI24" s="11"/>
      <c r="PAJ24" s="11"/>
      <c r="PAK24" s="11"/>
      <c r="PAL24" s="11"/>
      <c r="PAM24" s="11"/>
      <c r="PAN24" s="11"/>
      <c r="PAO24" s="11"/>
      <c r="PAP24" s="11"/>
      <c r="PAQ24" s="11"/>
      <c r="PAR24" s="11"/>
      <c r="PAS24" s="11"/>
      <c r="PAT24" s="11"/>
      <c r="PAU24" s="11"/>
      <c r="PAV24" s="11"/>
      <c r="PAW24" s="11"/>
      <c r="PAX24" s="11"/>
      <c r="PAY24" s="11"/>
      <c r="PAZ24" s="11"/>
      <c r="PBA24" s="11"/>
      <c r="PBB24" s="11"/>
      <c r="PBC24" s="11"/>
      <c r="PBD24" s="11"/>
      <c r="PBE24" s="11"/>
      <c r="PBF24" s="11"/>
      <c r="PBG24" s="11"/>
      <c r="PBH24" s="11"/>
      <c r="PBI24" s="11"/>
      <c r="PBJ24" s="11"/>
      <c r="PBK24" s="11"/>
      <c r="PBL24" s="11"/>
      <c r="PBM24" s="11"/>
      <c r="PBN24" s="11"/>
      <c r="PBO24" s="11"/>
      <c r="PBP24" s="11"/>
      <c r="PBQ24" s="11"/>
      <c r="PBR24" s="11"/>
      <c r="PBS24" s="11"/>
      <c r="PBT24" s="11"/>
      <c r="PBU24" s="11"/>
      <c r="PBV24" s="11"/>
      <c r="PBW24" s="11"/>
      <c r="PBX24" s="11"/>
      <c r="PBY24" s="11"/>
      <c r="PBZ24" s="11"/>
      <c r="PCA24" s="11"/>
      <c r="PCB24" s="11"/>
      <c r="PCC24" s="11"/>
      <c r="PCD24" s="11"/>
      <c r="PCE24" s="11"/>
      <c r="PCF24" s="11"/>
      <c r="PCG24" s="11"/>
      <c r="PCH24" s="11"/>
      <c r="PCI24" s="11"/>
      <c r="PCJ24" s="11"/>
      <c r="PCK24" s="11"/>
      <c r="PCL24" s="11"/>
      <c r="PCM24" s="11"/>
      <c r="PCN24" s="11"/>
      <c r="PCO24" s="11"/>
      <c r="PCP24" s="11"/>
      <c r="PCQ24" s="11"/>
      <c r="PCR24" s="11"/>
      <c r="PCS24" s="11"/>
      <c r="PCT24" s="11"/>
      <c r="PCU24" s="11"/>
      <c r="PCV24" s="11"/>
      <c r="PCW24" s="11"/>
      <c r="PCX24" s="11"/>
      <c r="PCY24" s="11"/>
      <c r="PCZ24" s="11"/>
      <c r="PDA24" s="11"/>
      <c r="PDB24" s="11"/>
      <c r="PDC24" s="11"/>
      <c r="PDD24" s="11"/>
      <c r="PDE24" s="11"/>
      <c r="PDF24" s="11"/>
      <c r="PDG24" s="11"/>
      <c r="PDH24" s="11"/>
      <c r="PDI24" s="11"/>
      <c r="PDJ24" s="11"/>
      <c r="PDK24" s="11"/>
      <c r="PDL24" s="11"/>
      <c r="PDM24" s="11"/>
      <c r="PDN24" s="11"/>
      <c r="PDO24" s="11"/>
      <c r="PDP24" s="11"/>
      <c r="PDQ24" s="11"/>
      <c r="PDR24" s="11"/>
      <c r="PDS24" s="11"/>
      <c r="PDT24" s="11"/>
      <c r="PDU24" s="11"/>
      <c r="PDV24" s="11"/>
      <c r="PDW24" s="11"/>
      <c r="PDX24" s="11"/>
      <c r="PDY24" s="11"/>
      <c r="PDZ24" s="11"/>
      <c r="PEA24" s="11"/>
      <c r="PEB24" s="11"/>
      <c r="PEC24" s="11"/>
      <c r="PED24" s="11"/>
      <c r="PEE24" s="11"/>
      <c r="PEF24" s="11"/>
      <c r="PEG24" s="11"/>
      <c r="PEH24" s="11"/>
      <c r="PEI24" s="11"/>
      <c r="PEJ24" s="11"/>
      <c r="PEK24" s="11"/>
      <c r="PEL24" s="11"/>
      <c r="PEM24" s="11"/>
      <c r="PEN24" s="11"/>
      <c r="PEO24" s="11"/>
      <c r="PEP24" s="11"/>
      <c r="PEQ24" s="11"/>
      <c r="PER24" s="11"/>
      <c r="PES24" s="11"/>
      <c r="PET24" s="11"/>
      <c r="PEU24" s="11"/>
      <c r="PEV24" s="11"/>
      <c r="PEW24" s="11"/>
      <c r="PEX24" s="11"/>
      <c r="PEY24" s="11"/>
      <c r="PEZ24" s="11"/>
      <c r="PFA24" s="11"/>
      <c r="PFB24" s="11"/>
      <c r="PFC24" s="11"/>
      <c r="PFD24" s="11"/>
      <c r="PFE24" s="11"/>
      <c r="PFF24" s="11"/>
      <c r="PFG24" s="11"/>
      <c r="PFH24" s="11"/>
      <c r="PFI24" s="11"/>
      <c r="PFJ24" s="11"/>
      <c r="PFK24" s="11"/>
      <c r="PFL24" s="11"/>
      <c r="PFM24" s="11"/>
      <c r="PFN24" s="11"/>
      <c r="PFO24" s="11"/>
      <c r="PFP24" s="11"/>
      <c r="PFQ24" s="11"/>
      <c r="PFR24" s="11"/>
      <c r="PFS24" s="11"/>
      <c r="PFT24" s="11"/>
      <c r="PFU24" s="11"/>
      <c r="PFV24" s="11"/>
      <c r="PFW24" s="11"/>
      <c r="PFX24" s="11"/>
      <c r="PFY24" s="11"/>
      <c r="PFZ24" s="11"/>
      <c r="PGA24" s="11"/>
      <c r="PGB24" s="11"/>
      <c r="PGC24" s="11"/>
      <c r="PGD24" s="11"/>
      <c r="PGE24" s="11"/>
      <c r="PGF24" s="11"/>
      <c r="PGG24" s="11"/>
      <c r="PGH24" s="11"/>
      <c r="PGI24" s="11"/>
      <c r="PGJ24" s="11"/>
      <c r="PGK24" s="11"/>
      <c r="PGL24" s="11"/>
      <c r="PGM24" s="11"/>
      <c r="PGN24" s="11"/>
      <c r="PGO24" s="11"/>
      <c r="PGP24" s="11"/>
      <c r="PGQ24" s="11"/>
      <c r="PGR24" s="11"/>
      <c r="PGS24" s="11"/>
      <c r="PGT24" s="11"/>
      <c r="PGU24" s="11"/>
      <c r="PGV24" s="11"/>
      <c r="PGW24" s="11"/>
      <c r="PGX24" s="11"/>
      <c r="PGY24" s="11"/>
      <c r="PGZ24" s="11"/>
      <c r="PHA24" s="11"/>
      <c r="PHB24" s="11"/>
      <c r="PHC24" s="11"/>
      <c r="PHD24" s="11"/>
      <c r="PHE24" s="11"/>
      <c r="PHF24" s="11"/>
      <c r="PHG24" s="11"/>
      <c r="PHH24" s="11"/>
      <c r="PHI24" s="11"/>
      <c r="PHJ24" s="11"/>
      <c r="PHK24" s="11"/>
      <c r="PHL24" s="11"/>
      <c r="PHM24" s="11"/>
      <c r="PHN24" s="11"/>
      <c r="PHO24" s="11"/>
      <c r="PHP24" s="11"/>
      <c r="PHQ24" s="11"/>
      <c r="PHR24" s="11"/>
      <c r="PHS24" s="11"/>
      <c r="PHT24" s="11"/>
      <c r="PHU24" s="11"/>
      <c r="PHV24" s="11"/>
      <c r="PHW24" s="11"/>
      <c r="PHX24" s="11"/>
      <c r="PHY24" s="11"/>
      <c r="PHZ24" s="11"/>
      <c r="PIA24" s="11"/>
      <c r="PIB24" s="11"/>
      <c r="PIC24" s="11"/>
      <c r="PID24" s="11"/>
      <c r="PIE24" s="11"/>
      <c r="PIF24" s="11"/>
      <c r="PIG24" s="11"/>
      <c r="PIH24" s="11"/>
      <c r="PII24" s="11"/>
      <c r="PIJ24" s="11"/>
      <c r="PIK24" s="11"/>
      <c r="PIL24" s="11"/>
      <c r="PIM24" s="11"/>
      <c r="PIN24" s="11"/>
      <c r="PIO24" s="11"/>
      <c r="PIP24" s="11"/>
      <c r="PIQ24" s="11"/>
      <c r="PIR24" s="11"/>
      <c r="PIS24" s="11"/>
      <c r="PIT24" s="11"/>
      <c r="PIU24" s="11"/>
      <c r="PIV24" s="11"/>
      <c r="PIW24" s="11"/>
      <c r="PIX24" s="11"/>
      <c r="PIY24" s="11"/>
      <c r="PIZ24" s="11"/>
      <c r="PJA24" s="11"/>
      <c r="PJB24" s="11"/>
      <c r="PJC24" s="11"/>
      <c r="PJD24" s="11"/>
      <c r="PJE24" s="11"/>
      <c r="PJF24" s="11"/>
      <c r="PJG24" s="11"/>
      <c r="PJH24" s="11"/>
      <c r="PJI24" s="11"/>
      <c r="PJJ24" s="11"/>
      <c r="PJK24" s="11"/>
      <c r="PJL24" s="11"/>
      <c r="PJM24" s="11"/>
      <c r="PJN24" s="11"/>
      <c r="PJO24" s="11"/>
      <c r="PJP24" s="11"/>
      <c r="PJQ24" s="11"/>
      <c r="PJR24" s="11"/>
      <c r="PJS24" s="11"/>
      <c r="PJT24" s="11"/>
      <c r="PJU24" s="11"/>
      <c r="PJV24" s="11"/>
      <c r="PJW24" s="11"/>
      <c r="PJX24" s="11"/>
      <c r="PJY24" s="11"/>
      <c r="PJZ24" s="11"/>
      <c r="PKA24" s="11"/>
      <c r="PKB24" s="11"/>
      <c r="PKC24" s="11"/>
      <c r="PKD24" s="11"/>
      <c r="PKE24" s="11"/>
      <c r="PKF24" s="11"/>
      <c r="PKG24" s="11"/>
      <c r="PKH24" s="11"/>
      <c r="PKI24" s="11"/>
      <c r="PKJ24" s="11"/>
      <c r="PKK24" s="11"/>
      <c r="PKL24" s="11"/>
      <c r="PKM24" s="11"/>
      <c r="PKN24" s="11"/>
      <c r="PKO24" s="11"/>
      <c r="PKP24" s="11"/>
      <c r="PKQ24" s="11"/>
      <c r="PKR24" s="11"/>
      <c r="PKS24" s="11"/>
      <c r="PKT24" s="11"/>
      <c r="PKU24" s="11"/>
      <c r="PKV24" s="11"/>
      <c r="PKW24" s="11"/>
      <c r="PKX24" s="11"/>
      <c r="PKY24" s="11"/>
      <c r="PKZ24" s="11"/>
      <c r="PLA24" s="11"/>
      <c r="PLB24" s="11"/>
      <c r="PLC24" s="11"/>
      <c r="PLD24" s="11"/>
      <c r="PLE24" s="11"/>
      <c r="PLF24" s="11"/>
      <c r="PLG24" s="11"/>
      <c r="PLH24" s="11"/>
      <c r="PLI24" s="11"/>
      <c r="PLJ24" s="11"/>
      <c r="PLK24" s="11"/>
      <c r="PLL24" s="11"/>
      <c r="PLM24" s="11"/>
      <c r="PLN24" s="11"/>
      <c r="PLO24" s="11"/>
      <c r="PLP24" s="11"/>
      <c r="PLQ24" s="11"/>
      <c r="PLR24" s="11"/>
      <c r="PLS24" s="11"/>
      <c r="PLT24" s="11"/>
      <c r="PLU24" s="11"/>
      <c r="PLV24" s="11"/>
      <c r="PLW24" s="11"/>
      <c r="PLX24" s="11"/>
      <c r="PLY24" s="11"/>
      <c r="PLZ24" s="11"/>
      <c r="PMA24" s="11"/>
      <c r="PMB24" s="11"/>
      <c r="PMC24" s="11"/>
      <c r="PMD24" s="11"/>
      <c r="PME24" s="11"/>
      <c r="PMF24" s="11"/>
      <c r="PMG24" s="11"/>
      <c r="PMH24" s="11"/>
      <c r="PMI24" s="11"/>
      <c r="PMJ24" s="11"/>
      <c r="PMK24" s="11"/>
      <c r="PML24" s="11"/>
      <c r="PMM24" s="11"/>
      <c r="PMN24" s="11"/>
      <c r="PMO24" s="11"/>
      <c r="PMP24" s="11"/>
      <c r="PMQ24" s="11"/>
      <c r="PMR24" s="11"/>
      <c r="PMS24" s="11"/>
      <c r="PMT24" s="11"/>
      <c r="PMU24" s="11"/>
      <c r="PMV24" s="11"/>
      <c r="PMW24" s="11"/>
      <c r="PMX24" s="11"/>
      <c r="PMY24" s="11"/>
      <c r="PMZ24" s="11"/>
      <c r="PNA24" s="11"/>
      <c r="PNB24" s="11"/>
      <c r="PNC24" s="11"/>
      <c r="PND24" s="11"/>
      <c r="PNE24" s="11"/>
      <c r="PNF24" s="11"/>
      <c r="PNG24" s="11"/>
      <c r="PNH24" s="11"/>
      <c r="PNI24" s="11"/>
      <c r="PNJ24" s="11"/>
      <c r="PNK24" s="11"/>
      <c r="PNL24" s="11"/>
      <c r="PNM24" s="11"/>
      <c r="PNN24" s="11"/>
      <c r="PNO24" s="11"/>
      <c r="PNP24" s="11"/>
      <c r="PNQ24" s="11"/>
      <c r="PNR24" s="11"/>
      <c r="PNS24" s="11"/>
      <c r="PNT24" s="11"/>
      <c r="PNU24" s="11"/>
      <c r="PNV24" s="11"/>
      <c r="PNW24" s="11"/>
      <c r="PNX24" s="11"/>
      <c r="PNY24" s="11"/>
      <c r="PNZ24" s="11"/>
      <c r="POA24" s="11"/>
      <c r="POB24" s="11"/>
      <c r="POC24" s="11"/>
      <c r="POD24" s="11"/>
      <c r="POE24" s="11"/>
      <c r="POF24" s="11"/>
      <c r="POG24" s="11"/>
      <c r="POH24" s="11"/>
      <c r="POI24" s="11"/>
      <c r="POJ24" s="11"/>
      <c r="POK24" s="11"/>
      <c r="POL24" s="11"/>
      <c r="POM24" s="11"/>
      <c r="PON24" s="11"/>
      <c r="POO24" s="11"/>
      <c r="POP24" s="11"/>
      <c r="POQ24" s="11"/>
      <c r="POR24" s="11"/>
      <c r="POS24" s="11"/>
      <c r="POT24" s="11"/>
      <c r="POU24" s="11"/>
      <c r="POV24" s="11"/>
      <c r="POW24" s="11"/>
      <c r="POX24" s="11"/>
      <c r="POY24" s="11"/>
      <c r="POZ24" s="11"/>
      <c r="PPA24" s="11"/>
      <c r="PPB24" s="11"/>
      <c r="PPC24" s="11"/>
      <c r="PPD24" s="11"/>
      <c r="PPE24" s="11"/>
      <c r="PPF24" s="11"/>
      <c r="PPG24" s="11"/>
      <c r="PPH24" s="11"/>
      <c r="PPI24" s="11"/>
      <c r="PPJ24" s="11"/>
      <c r="PPK24" s="11"/>
      <c r="PPL24" s="11"/>
      <c r="PPM24" s="11"/>
      <c r="PPN24" s="11"/>
      <c r="PPO24" s="11"/>
      <c r="PPP24" s="11"/>
      <c r="PPQ24" s="11"/>
      <c r="PPR24" s="11"/>
      <c r="PPS24" s="11"/>
      <c r="PPT24" s="11"/>
      <c r="PPU24" s="11"/>
      <c r="PPV24" s="11"/>
      <c r="PPW24" s="11"/>
      <c r="PPX24" s="11"/>
      <c r="PPY24" s="11"/>
      <c r="PPZ24" s="11"/>
      <c r="PQA24" s="11"/>
      <c r="PQB24" s="11"/>
      <c r="PQC24" s="11"/>
      <c r="PQD24" s="11"/>
      <c r="PQE24" s="11"/>
      <c r="PQF24" s="11"/>
      <c r="PQG24" s="11"/>
      <c r="PQH24" s="11"/>
      <c r="PQI24" s="11"/>
      <c r="PQJ24" s="11"/>
      <c r="PQK24" s="11"/>
      <c r="PQL24" s="11"/>
      <c r="PQM24" s="11"/>
      <c r="PQN24" s="11"/>
      <c r="PQO24" s="11"/>
      <c r="PQP24" s="11"/>
      <c r="PQQ24" s="11"/>
      <c r="PQR24" s="11"/>
      <c r="PQS24" s="11"/>
      <c r="PQT24" s="11"/>
      <c r="PQU24" s="11"/>
      <c r="PQV24" s="11"/>
      <c r="PQW24" s="11"/>
      <c r="PQX24" s="11"/>
      <c r="PQY24" s="11"/>
      <c r="PQZ24" s="11"/>
      <c r="PRA24" s="11"/>
      <c r="PRB24" s="11"/>
      <c r="PRC24" s="11"/>
      <c r="PRD24" s="11"/>
      <c r="PRE24" s="11"/>
      <c r="PRF24" s="11"/>
      <c r="PRG24" s="11"/>
      <c r="PRH24" s="11"/>
      <c r="PRI24" s="11"/>
      <c r="PRJ24" s="11"/>
      <c r="PRK24" s="11"/>
      <c r="PRL24" s="11"/>
      <c r="PRM24" s="11"/>
      <c r="PRN24" s="11"/>
      <c r="PRO24" s="11"/>
      <c r="PRP24" s="11"/>
      <c r="PRQ24" s="11"/>
      <c r="PRR24" s="11"/>
      <c r="PRS24" s="11"/>
      <c r="PRT24" s="11"/>
      <c r="PRU24" s="11"/>
      <c r="PRV24" s="11"/>
      <c r="PRW24" s="11"/>
      <c r="PRX24" s="11"/>
      <c r="PRY24" s="11"/>
      <c r="PRZ24" s="11"/>
      <c r="PSA24" s="11"/>
      <c r="PSB24" s="11"/>
      <c r="PSC24" s="11"/>
      <c r="PSD24" s="11"/>
      <c r="PSE24" s="11"/>
      <c r="PSF24" s="11"/>
      <c r="PSG24" s="11"/>
      <c r="PSH24" s="11"/>
      <c r="PSI24" s="11"/>
      <c r="PSJ24" s="11"/>
      <c r="PSK24" s="11"/>
      <c r="PSL24" s="11"/>
      <c r="PSM24" s="11"/>
      <c r="PSN24" s="11"/>
      <c r="PSO24" s="11"/>
      <c r="PSP24" s="11"/>
      <c r="PSQ24" s="11"/>
      <c r="PSR24" s="11"/>
      <c r="PSS24" s="11"/>
      <c r="PST24" s="11"/>
      <c r="PSU24" s="11"/>
      <c r="PSV24" s="11"/>
      <c r="PSW24" s="11"/>
      <c r="PSX24" s="11"/>
      <c r="PSY24" s="11"/>
      <c r="PSZ24" s="11"/>
      <c r="PTA24" s="11"/>
      <c r="PTB24" s="11"/>
      <c r="PTC24" s="11"/>
      <c r="PTD24" s="11"/>
      <c r="PTE24" s="11"/>
      <c r="PTF24" s="11"/>
      <c r="PTG24" s="11"/>
      <c r="PTH24" s="11"/>
      <c r="PTI24" s="11"/>
      <c r="PTJ24" s="11"/>
      <c r="PTK24" s="11"/>
      <c r="PTL24" s="11"/>
      <c r="PTM24" s="11"/>
      <c r="PTN24" s="11"/>
      <c r="PTO24" s="11"/>
      <c r="PTP24" s="11"/>
      <c r="PTQ24" s="11"/>
      <c r="PTR24" s="11"/>
      <c r="PTS24" s="11"/>
      <c r="PTT24" s="11"/>
      <c r="PTU24" s="11"/>
      <c r="PTV24" s="11"/>
      <c r="PTW24" s="11"/>
      <c r="PTX24" s="11"/>
      <c r="PTY24" s="11"/>
      <c r="PTZ24" s="11"/>
      <c r="PUA24" s="11"/>
      <c r="PUB24" s="11"/>
      <c r="PUC24" s="11"/>
      <c r="PUD24" s="11"/>
      <c r="PUE24" s="11"/>
      <c r="PUF24" s="11"/>
      <c r="PUG24" s="11"/>
      <c r="PUH24" s="11"/>
      <c r="PUI24" s="11"/>
      <c r="PUJ24" s="11"/>
      <c r="PUK24" s="11"/>
      <c r="PUL24" s="11"/>
      <c r="PUM24" s="11"/>
      <c r="PUN24" s="11"/>
      <c r="PUO24" s="11"/>
      <c r="PUP24" s="11"/>
      <c r="PUQ24" s="11"/>
      <c r="PUR24" s="11"/>
      <c r="PUS24" s="11"/>
      <c r="PUT24" s="11"/>
      <c r="PUU24" s="11"/>
      <c r="PUV24" s="11"/>
      <c r="PUW24" s="11"/>
      <c r="PUX24" s="11"/>
      <c r="PUY24" s="11"/>
      <c r="PUZ24" s="11"/>
      <c r="PVA24" s="11"/>
      <c r="PVB24" s="11"/>
      <c r="PVC24" s="11"/>
      <c r="PVD24" s="11"/>
      <c r="PVE24" s="11"/>
      <c r="PVF24" s="11"/>
      <c r="PVG24" s="11"/>
      <c r="PVH24" s="11"/>
      <c r="PVI24" s="11"/>
      <c r="PVJ24" s="11"/>
      <c r="PVK24" s="11"/>
      <c r="PVL24" s="11"/>
      <c r="PVM24" s="11"/>
      <c r="PVN24" s="11"/>
      <c r="PVO24" s="11"/>
      <c r="PVP24" s="11"/>
      <c r="PVQ24" s="11"/>
      <c r="PVR24" s="11"/>
      <c r="PVS24" s="11"/>
      <c r="PVT24" s="11"/>
      <c r="PVU24" s="11"/>
      <c r="PVV24" s="11"/>
      <c r="PVW24" s="11"/>
      <c r="PVX24" s="11"/>
      <c r="PVY24" s="11"/>
      <c r="PVZ24" s="11"/>
      <c r="PWA24" s="11"/>
      <c r="PWB24" s="11"/>
      <c r="PWC24" s="11"/>
      <c r="PWD24" s="11"/>
      <c r="PWE24" s="11"/>
      <c r="PWF24" s="11"/>
      <c r="PWG24" s="11"/>
      <c r="PWH24" s="11"/>
      <c r="PWI24" s="11"/>
      <c r="PWJ24" s="11"/>
      <c r="PWK24" s="11"/>
      <c r="PWL24" s="11"/>
      <c r="PWM24" s="11"/>
      <c r="PWN24" s="11"/>
      <c r="PWO24" s="11"/>
      <c r="PWP24" s="11"/>
      <c r="PWQ24" s="11"/>
      <c r="PWR24" s="11"/>
      <c r="PWS24" s="11"/>
      <c r="PWT24" s="11"/>
      <c r="PWU24" s="11"/>
      <c r="PWV24" s="11"/>
      <c r="PWW24" s="11"/>
      <c r="PWX24" s="11"/>
      <c r="PWY24" s="11"/>
      <c r="PWZ24" s="11"/>
      <c r="PXA24" s="11"/>
      <c r="PXB24" s="11"/>
      <c r="PXC24" s="11"/>
      <c r="PXD24" s="11"/>
      <c r="PXE24" s="11"/>
      <c r="PXF24" s="11"/>
      <c r="PXG24" s="11"/>
      <c r="PXH24" s="11"/>
      <c r="PXI24" s="11"/>
      <c r="PXJ24" s="11"/>
      <c r="PXK24" s="11"/>
      <c r="PXL24" s="11"/>
      <c r="PXM24" s="11"/>
      <c r="PXN24" s="11"/>
      <c r="PXO24" s="11"/>
      <c r="PXP24" s="11"/>
      <c r="PXQ24" s="11"/>
      <c r="PXR24" s="11"/>
      <c r="PXS24" s="11"/>
      <c r="PXT24" s="11"/>
      <c r="PXU24" s="11"/>
      <c r="PXV24" s="11"/>
      <c r="PXW24" s="11"/>
      <c r="PXX24" s="11"/>
      <c r="PXY24" s="11"/>
      <c r="PXZ24" s="11"/>
      <c r="PYA24" s="11"/>
      <c r="PYB24" s="11"/>
      <c r="PYC24" s="11"/>
      <c r="PYD24" s="11"/>
      <c r="PYE24" s="11"/>
      <c r="PYF24" s="11"/>
      <c r="PYG24" s="11"/>
      <c r="PYH24" s="11"/>
      <c r="PYI24" s="11"/>
      <c r="PYJ24" s="11"/>
      <c r="PYK24" s="11"/>
      <c r="PYL24" s="11"/>
      <c r="PYM24" s="11"/>
      <c r="PYN24" s="11"/>
      <c r="PYO24" s="11"/>
      <c r="PYP24" s="11"/>
      <c r="PYQ24" s="11"/>
      <c r="PYR24" s="11"/>
      <c r="PYS24" s="11"/>
      <c r="PYT24" s="11"/>
      <c r="PYU24" s="11"/>
      <c r="PYV24" s="11"/>
      <c r="PYW24" s="11"/>
      <c r="PYX24" s="11"/>
      <c r="PYY24" s="11"/>
      <c r="PYZ24" s="11"/>
      <c r="PZA24" s="11"/>
      <c r="PZB24" s="11"/>
      <c r="PZC24" s="11"/>
      <c r="PZD24" s="11"/>
      <c r="PZE24" s="11"/>
      <c r="PZF24" s="11"/>
      <c r="PZG24" s="11"/>
      <c r="PZH24" s="11"/>
      <c r="PZI24" s="11"/>
      <c r="PZJ24" s="11"/>
      <c r="PZK24" s="11"/>
      <c r="PZL24" s="11"/>
      <c r="PZM24" s="11"/>
      <c r="PZN24" s="11"/>
      <c r="PZO24" s="11"/>
      <c r="PZP24" s="11"/>
      <c r="PZQ24" s="11"/>
      <c r="PZR24" s="11"/>
      <c r="PZS24" s="11"/>
      <c r="PZT24" s="11"/>
      <c r="PZU24" s="11"/>
      <c r="PZV24" s="11"/>
      <c r="PZW24" s="11"/>
      <c r="PZX24" s="11"/>
      <c r="PZY24" s="11"/>
      <c r="PZZ24" s="11"/>
      <c r="QAA24" s="11"/>
      <c r="QAB24" s="11"/>
      <c r="QAC24" s="11"/>
      <c r="QAD24" s="11"/>
      <c r="QAE24" s="11"/>
      <c r="QAF24" s="11"/>
      <c r="QAG24" s="11"/>
      <c r="QAH24" s="11"/>
      <c r="QAI24" s="11"/>
      <c r="QAJ24" s="11"/>
      <c r="QAK24" s="11"/>
      <c r="QAL24" s="11"/>
      <c r="QAM24" s="11"/>
      <c r="QAN24" s="11"/>
      <c r="QAO24" s="11"/>
      <c r="QAP24" s="11"/>
      <c r="QAQ24" s="11"/>
      <c r="QAR24" s="11"/>
      <c r="QAS24" s="11"/>
      <c r="QAT24" s="11"/>
      <c r="QAU24" s="11"/>
      <c r="QAV24" s="11"/>
      <c r="QAW24" s="11"/>
      <c r="QAX24" s="11"/>
      <c r="QAY24" s="11"/>
      <c r="QAZ24" s="11"/>
      <c r="QBA24" s="11"/>
      <c r="QBB24" s="11"/>
      <c r="QBC24" s="11"/>
      <c r="QBD24" s="11"/>
      <c r="QBE24" s="11"/>
      <c r="QBF24" s="11"/>
      <c r="QBG24" s="11"/>
      <c r="QBH24" s="11"/>
      <c r="QBI24" s="11"/>
      <c r="QBJ24" s="11"/>
      <c r="QBK24" s="11"/>
      <c r="QBL24" s="11"/>
      <c r="QBM24" s="11"/>
      <c r="QBN24" s="11"/>
      <c r="QBO24" s="11"/>
      <c r="QBP24" s="11"/>
      <c r="QBQ24" s="11"/>
      <c r="QBR24" s="11"/>
      <c r="QBS24" s="11"/>
      <c r="QBT24" s="11"/>
      <c r="QBU24" s="11"/>
      <c r="QBV24" s="11"/>
      <c r="QBW24" s="11"/>
      <c r="QBX24" s="11"/>
      <c r="QBY24" s="11"/>
      <c r="QBZ24" s="11"/>
      <c r="QCA24" s="11"/>
      <c r="QCB24" s="11"/>
      <c r="QCC24" s="11"/>
      <c r="QCD24" s="11"/>
      <c r="QCE24" s="11"/>
      <c r="QCF24" s="11"/>
      <c r="QCG24" s="11"/>
      <c r="QCH24" s="11"/>
      <c r="QCI24" s="11"/>
      <c r="QCJ24" s="11"/>
      <c r="QCK24" s="11"/>
      <c r="QCL24" s="11"/>
      <c r="QCM24" s="11"/>
      <c r="QCN24" s="11"/>
      <c r="QCO24" s="11"/>
      <c r="QCP24" s="11"/>
      <c r="QCQ24" s="11"/>
      <c r="QCR24" s="11"/>
      <c r="QCS24" s="11"/>
      <c r="QCT24" s="11"/>
      <c r="QCU24" s="11"/>
      <c r="QCV24" s="11"/>
      <c r="QCW24" s="11"/>
      <c r="QCX24" s="11"/>
      <c r="QCY24" s="11"/>
      <c r="QCZ24" s="11"/>
      <c r="QDA24" s="11"/>
      <c r="QDB24" s="11"/>
      <c r="QDC24" s="11"/>
      <c r="QDD24" s="11"/>
      <c r="QDE24" s="11"/>
      <c r="QDF24" s="11"/>
      <c r="QDG24" s="11"/>
      <c r="QDH24" s="11"/>
      <c r="QDI24" s="11"/>
      <c r="QDJ24" s="11"/>
      <c r="QDK24" s="11"/>
      <c r="QDL24" s="11"/>
      <c r="QDM24" s="11"/>
      <c r="QDN24" s="11"/>
      <c r="QDO24" s="11"/>
      <c r="QDP24" s="11"/>
      <c r="QDQ24" s="11"/>
      <c r="QDR24" s="11"/>
      <c r="QDS24" s="11"/>
      <c r="QDT24" s="11"/>
      <c r="QDU24" s="11"/>
      <c r="QDV24" s="11"/>
      <c r="QDW24" s="11"/>
      <c r="QDX24" s="11"/>
      <c r="QDY24" s="11"/>
      <c r="QDZ24" s="11"/>
      <c r="QEA24" s="11"/>
      <c r="QEB24" s="11"/>
      <c r="QEC24" s="11"/>
      <c r="QED24" s="11"/>
      <c r="QEE24" s="11"/>
      <c r="QEF24" s="11"/>
      <c r="QEG24" s="11"/>
      <c r="QEH24" s="11"/>
      <c r="QEI24" s="11"/>
      <c r="QEJ24" s="11"/>
      <c r="QEK24" s="11"/>
      <c r="QEL24" s="11"/>
      <c r="QEM24" s="11"/>
      <c r="QEN24" s="11"/>
      <c r="QEO24" s="11"/>
      <c r="QEP24" s="11"/>
      <c r="QEQ24" s="11"/>
      <c r="QER24" s="11"/>
      <c r="QES24" s="11"/>
      <c r="QET24" s="11"/>
      <c r="QEU24" s="11"/>
      <c r="QEV24" s="11"/>
      <c r="QEW24" s="11"/>
      <c r="QEX24" s="11"/>
      <c r="QEY24" s="11"/>
      <c r="QEZ24" s="11"/>
      <c r="QFA24" s="11"/>
      <c r="QFB24" s="11"/>
      <c r="QFC24" s="11"/>
      <c r="QFD24" s="11"/>
      <c r="QFE24" s="11"/>
      <c r="QFF24" s="11"/>
      <c r="QFG24" s="11"/>
      <c r="QFH24" s="11"/>
      <c r="QFI24" s="11"/>
      <c r="QFJ24" s="11"/>
      <c r="QFK24" s="11"/>
      <c r="QFL24" s="11"/>
      <c r="QFM24" s="11"/>
      <c r="QFN24" s="11"/>
      <c r="QFO24" s="11"/>
      <c r="QFP24" s="11"/>
      <c r="QFQ24" s="11"/>
      <c r="QFR24" s="11"/>
      <c r="QFS24" s="11"/>
      <c r="QFT24" s="11"/>
      <c r="QFU24" s="11"/>
      <c r="QFV24" s="11"/>
      <c r="QFW24" s="11"/>
      <c r="QFX24" s="11"/>
      <c r="QFY24" s="11"/>
      <c r="QFZ24" s="11"/>
      <c r="QGA24" s="11"/>
      <c r="QGB24" s="11"/>
      <c r="QGC24" s="11"/>
      <c r="QGD24" s="11"/>
      <c r="QGE24" s="11"/>
      <c r="QGF24" s="11"/>
      <c r="QGG24" s="11"/>
      <c r="QGH24" s="11"/>
      <c r="QGI24" s="11"/>
      <c r="QGJ24" s="11"/>
      <c r="QGK24" s="11"/>
      <c r="QGL24" s="11"/>
      <c r="QGM24" s="11"/>
      <c r="QGN24" s="11"/>
      <c r="QGO24" s="11"/>
      <c r="QGP24" s="11"/>
      <c r="QGQ24" s="11"/>
      <c r="QGR24" s="11"/>
      <c r="QGS24" s="11"/>
      <c r="QGT24" s="11"/>
      <c r="QGU24" s="11"/>
      <c r="QGV24" s="11"/>
      <c r="QGW24" s="11"/>
      <c r="QGX24" s="11"/>
      <c r="QGY24" s="11"/>
      <c r="QGZ24" s="11"/>
      <c r="QHA24" s="11"/>
      <c r="QHB24" s="11"/>
      <c r="QHC24" s="11"/>
      <c r="QHD24" s="11"/>
      <c r="QHE24" s="11"/>
      <c r="QHF24" s="11"/>
      <c r="QHG24" s="11"/>
      <c r="QHH24" s="11"/>
      <c r="QHI24" s="11"/>
      <c r="QHJ24" s="11"/>
      <c r="QHK24" s="11"/>
      <c r="QHL24" s="11"/>
      <c r="QHM24" s="11"/>
      <c r="QHN24" s="11"/>
      <c r="QHO24" s="11"/>
      <c r="QHP24" s="11"/>
      <c r="QHQ24" s="11"/>
      <c r="QHR24" s="11"/>
      <c r="QHS24" s="11"/>
      <c r="QHT24" s="11"/>
      <c r="QHU24" s="11"/>
      <c r="QHV24" s="11"/>
      <c r="QHW24" s="11"/>
      <c r="QHX24" s="11"/>
      <c r="QHY24" s="11"/>
      <c r="QHZ24" s="11"/>
      <c r="QIA24" s="11"/>
      <c r="QIB24" s="11"/>
      <c r="QIC24" s="11"/>
      <c r="QID24" s="11"/>
      <c r="QIE24" s="11"/>
      <c r="QIF24" s="11"/>
      <c r="QIG24" s="11"/>
      <c r="QIH24" s="11"/>
      <c r="QII24" s="11"/>
      <c r="QIJ24" s="11"/>
      <c r="QIK24" s="11"/>
      <c r="QIL24" s="11"/>
      <c r="QIM24" s="11"/>
      <c r="QIN24" s="11"/>
      <c r="QIO24" s="11"/>
      <c r="QIP24" s="11"/>
      <c r="QIQ24" s="11"/>
      <c r="QIR24" s="11"/>
      <c r="QIS24" s="11"/>
      <c r="QIT24" s="11"/>
      <c r="QIU24" s="11"/>
      <c r="QIV24" s="11"/>
      <c r="QIW24" s="11"/>
      <c r="QIX24" s="11"/>
      <c r="QIY24" s="11"/>
      <c r="QIZ24" s="11"/>
      <c r="QJA24" s="11"/>
      <c r="QJB24" s="11"/>
      <c r="QJC24" s="11"/>
      <c r="QJD24" s="11"/>
      <c r="QJE24" s="11"/>
      <c r="QJF24" s="11"/>
      <c r="QJG24" s="11"/>
      <c r="QJH24" s="11"/>
      <c r="QJI24" s="11"/>
      <c r="QJJ24" s="11"/>
      <c r="QJK24" s="11"/>
      <c r="QJL24" s="11"/>
      <c r="QJM24" s="11"/>
      <c r="QJN24" s="11"/>
      <c r="QJO24" s="11"/>
      <c r="QJP24" s="11"/>
      <c r="QJQ24" s="11"/>
      <c r="QJR24" s="11"/>
      <c r="QJS24" s="11"/>
      <c r="QJT24" s="11"/>
      <c r="QJU24" s="11"/>
      <c r="QJV24" s="11"/>
      <c r="QJW24" s="11"/>
      <c r="QJX24" s="11"/>
      <c r="QJY24" s="11"/>
      <c r="QJZ24" s="11"/>
      <c r="QKA24" s="11"/>
      <c r="QKB24" s="11"/>
      <c r="QKC24" s="11"/>
      <c r="QKD24" s="11"/>
      <c r="QKE24" s="11"/>
      <c r="QKF24" s="11"/>
      <c r="QKG24" s="11"/>
      <c r="QKH24" s="11"/>
      <c r="QKI24" s="11"/>
      <c r="QKJ24" s="11"/>
      <c r="QKK24" s="11"/>
      <c r="QKL24" s="11"/>
      <c r="QKM24" s="11"/>
      <c r="QKN24" s="11"/>
      <c r="QKO24" s="11"/>
      <c r="QKP24" s="11"/>
      <c r="QKQ24" s="11"/>
      <c r="QKR24" s="11"/>
      <c r="QKS24" s="11"/>
      <c r="QKT24" s="11"/>
      <c r="QKU24" s="11"/>
      <c r="QKV24" s="11"/>
      <c r="QKW24" s="11"/>
      <c r="QKX24" s="11"/>
      <c r="QKY24" s="11"/>
      <c r="QKZ24" s="11"/>
      <c r="QLA24" s="11"/>
      <c r="QLB24" s="11"/>
      <c r="QLC24" s="11"/>
      <c r="QLD24" s="11"/>
      <c r="QLE24" s="11"/>
      <c r="QLF24" s="11"/>
      <c r="QLG24" s="11"/>
      <c r="QLH24" s="11"/>
      <c r="QLI24" s="11"/>
      <c r="QLJ24" s="11"/>
      <c r="QLK24" s="11"/>
      <c r="QLL24" s="11"/>
      <c r="QLM24" s="11"/>
      <c r="QLN24" s="11"/>
      <c r="QLO24" s="11"/>
      <c r="QLP24" s="11"/>
      <c r="QLQ24" s="11"/>
      <c r="QLR24" s="11"/>
      <c r="QLS24" s="11"/>
      <c r="QLT24" s="11"/>
      <c r="QLU24" s="11"/>
      <c r="QLV24" s="11"/>
      <c r="QLW24" s="11"/>
      <c r="QLX24" s="11"/>
      <c r="QLY24" s="11"/>
      <c r="QLZ24" s="11"/>
      <c r="QMA24" s="11"/>
      <c r="QMB24" s="11"/>
      <c r="QMC24" s="11"/>
      <c r="QMD24" s="11"/>
      <c r="QME24" s="11"/>
      <c r="QMF24" s="11"/>
      <c r="QMG24" s="11"/>
      <c r="QMH24" s="11"/>
      <c r="QMI24" s="11"/>
      <c r="QMJ24" s="11"/>
      <c r="QMK24" s="11"/>
      <c r="QML24" s="11"/>
      <c r="QMM24" s="11"/>
      <c r="QMN24" s="11"/>
      <c r="QMO24" s="11"/>
      <c r="QMP24" s="11"/>
      <c r="QMQ24" s="11"/>
      <c r="QMR24" s="11"/>
      <c r="QMS24" s="11"/>
      <c r="QMT24" s="11"/>
      <c r="QMU24" s="11"/>
      <c r="QMV24" s="11"/>
      <c r="QMW24" s="11"/>
      <c r="QMX24" s="11"/>
      <c r="QMY24" s="11"/>
      <c r="QMZ24" s="11"/>
      <c r="QNA24" s="11"/>
      <c r="QNB24" s="11"/>
      <c r="QNC24" s="11"/>
      <c r="QND24" s="11"/>
      <c r="QNE24" s="11"/>
      <c r="QNF24" s="11"/>
      <c r="QNG24" s="11"/>
      <c r="QNH24" s="11"/>
      <c r="QNI24" s="11"/>
      <c r="QNJ24" s="11"/>
      <c r="QNK24" s="11"/>
      <c r="QNL24" s="11"/>
      <c r="QNM24" s="11"/>
      <c r="QNN24" s="11"/>
      <c r="QNO24" s="11"/>
      <c r="QNP24" s="11"/>
      <c r="QNQ24" s="11"/>
      <c r="QNR24" s="11"/>
      <c r="QNS24" s="11"/>
      <c r="QNT24" s="11"/>
      <c r="QNU24" s="11"/>
      <c r="QNV24" s="11"/>
      <c r="QNW24" s="11"/>
      <c r="QNX24" s="11"/>
      <c r="QNY24" s="11"/>
      <c r="QNZ24" s="11"/>
      <c r="QOA24" s="11"/>
      <c r="QOB24" s="11"/>
      <c r="QOC24" s="11"/>
      <c r="QOD24" s="11"/>
      <c r="QOE24" s="11"/>
      <c r="QOF24" s="11"/>
      <c r="QOG24" s="11"/>
      <c r="QOH24" s="11"/>
      <c r="QOI24" s="11"/>
      <c r="QOJ24" s="11"/>
      <c r="QOK24" s="11"/>
      <c r="QOL24" s="11"/>
      <c r="QOM24" s="11"/>
      <c r="QON24" s="11"/>
      <c r="QOO24" s="11"/>
      <c r="QOP24" s="11"/>
      <c r="QOQ24" s="11"/>
      <c r="QOR24" s="11"/>
      <c r="QOS24" s="11"/>
      <c r="QOT24" s="11"/>
      <c r="QOU24" s="11"/>
      <c r="QOV24" s="11"/>
      <c r="QOW24" s="11"/>
      <c r="QOX24" s="11"/>
      <c r="QOY24" s="11"/>
      <c r="QOZ24" s="11"/>
      <c r="QPA24" s="11"/>
      <c r="QPB24" s="11"/>
      <c r="QPC24" s="11"/>
      <c r="QPD24" s="11"/>
      <c r="QPE24" s="11"/>
      <c r="QPF24" s="11"/>
      <c r="QPG24" s="11"/>
      <c r="QPH24" s="11"/>
      <c r="QPI24" s="11"/>
      <c r="QPJ24" s="11"/>
      <c r="QPK24" s="11"/>
      <c r="QPL24" s="11"/>
      <c r="QPM24" s="11"/>
      <c r="QPN24" s="11"/>
      <c r="QPO24" s="11"/>
      <c r="QPP24" s="11"/>
      <c r="QPQ24" s="11"/>
      <c r="QPR24" s="11"/>
      <c r="QPS24" s="11"/>
      <c r="QPT24" s="11"/>
      <c r="QPU24" s="11"/>
      <c r="QPV24" s="11"/>
      <c r="QPW24" s="11"/>
      <c r="QPX24" s="11"/>
      <c r="QPY24" s="11"/>
      <c r="QPZ24" s="11"/>
      <c r="QQA24" s="11"/>
      <c r="QQB24" s="11"/>
      <c r="QQC24" s="11"/>
      <c r="QQD24" s="11"/>
      <c r="QQE24" s="11"/>
      <c r="QQF24" s="11"/>
      <c r="QQG24" s="11"/>
      <c r="QQH24" s="11"/>
      <c r="QQI24" s="11"/>
      <c r="QQJ24" s="11"/>
      <c r="QQK24" s="11"/>
      <c r="QQL24" s="11"/>
      <c r="QQM24" s="11"/>
      <c r="QQN24" s="11"/>
      <c r="QQO24" s="11"/>
      <c r="QQP24" s="11"/>
      <c r="QQQ24" s="11"/>
      <c r="QQR24" s="11"/>
      <c r="QQS24" s="11"/>
      <c r="QQT24" s="11"/>
      <c r="QQU24" s="11"/>
      <c r="QQV24" s="11"/>
      <c r="QQW24" s="11"/>
      <c r="QQX24" s="11"/>
      <c r="QQY24" s="11"/>
      <c r="QQZ24" s="11"/>
      <c r="QRA24" s="11"/>
      <c r="QRB24" s="11"/>
      <c r="QRC24" s="11"/>
      <c r="QRD24" s="11"/>
      <c r="QRE24" s="11"/>
      <c r="QRF24" s="11"/>
      <c r="QRG24" s="11"/>
      <c r="QRH24" s="11"/>
      <c r="QRI24" s="11"/>
      <c r="QRJ24" s="11"/>
      <c r="QRK24" s="11"/>
      <c r="QRL24" s="11"/>
      <c r="QRM24" s="11"/>
      <c r="QRN24" s="11"/>
      <c r="QRO24" s="11"/>
      <c r="QRP24" s="11"/>
      <c r="QRQ24" s="11"/>
      <c r="QRR24" s="11"/>
      <c r="QRS24" s="11"/>
      <c r="QRT24" s="11"/>
      <c r="QRU24" s="11"/>
      <c r="QRV24" s="11"/>
      <c r="QRW24" s="11"/>
      <c r="QRX24" s="11"/>
      <c r="QRY24" s="11"/>
      <c r="QRZ24" s="11"/>
      <c r="QSA24" s="11"/>
      <c r="QSB24" s="11"/>
      <c r="QSC24" s="11"/>
      <c r="QSD24" s="11"/>
      <c r="QSE24" s="11"/>
      <c r="QSF24" s="11"/>
      <c r="QSG24" s="11"/>
      <c r="QSH24" s="11"/>
      <c r="QSI24" s="11"/>
      <c r="QSJ24" s="11"/>
      <c r="QSK24" s="11"/>
      <c r="QSL24" s="11"/>
      <c r="QSM24" s="11"/>
      <c r="QSN24" s="11"/>
      <c r="QSO24" s="11"/>
      <c r="QSP24" s="11"/>
      <c r="QSQ24" s="11"/>
      <c r="QSR24" s="11"/>
      <c r="QSS24" s="11"/>
      <c r="QST24" s="11"/>
      <c r="QSU24" s="11"/>
      <c r="QSV24" s="11"/>
      <c r="QSW24" s="11"/>
      <c r="QSX24" s="11"/>
      <c r="QSY24" s="11"/>
      <c r="QSZ24" s="11"/>
      <c r="QTA24" s="11"/>
      <c r="QTB24" s="11"/>
      <c r="QTC24" s="11"/>
      <c r="QTD24" s="11"/>
      <c r="QTE24" s="11"/>
      <c r="QTF24" s="11"/>
      <c r="QTG24" s="11"/>
      <c r="QTH24" s="11"/>
      <c r="QTI24" s="11"/>
      <c r="QTJ24" s="11"/>
      <c r="QTK24" s="11"/>
      <c r="QTL24" s="11"/>
      <c r="QTM24" s="11"/>
      <c r="QTN24" s="11"/>
      <c r="QTO24" s="11"/>
      <c r="QTP24" s="11"/>
      <c r="QTQ24" s="11"/>
      <c r="QTR24" s="11"/>
      <c r="QTS24" s="11"/>
      <c r="QTT24" s="11"/>
      <c r="QTU24" s="11"/>
      <c r="QTV24" s="11"/>
      <c r="QTW24" s="11"/>
      <c r="QTX24" s="11"/>
      <c r="QTY24" s="11"/>
      <c r="QTZ24" s="11"/>
      <c r="QUA24" s="11"/>
      <c r="QUB24" s="11"/>
      <c r="QUC24" s="11"/>
      <c r="QUD24" s="11"/>
      <c r="QUE24" s="11"/>
      <c r="QUF24" s="11"/>
      <c r="QUG24" s="11"/>
      <c r="QUH24" s="11"/>
      <c r="QUI24" s="11"/>
      <c r="QUJ24" s="11"/>
      <c r="QUK24" s="11"/>
      <c r="QUL24" s="11"/>
      <c r="QUM24" s="11"/>
      <c r="QUN24" s="11"/>
      <c r="QUO24" s="11"/>
      <c r="QUP24" s="11"/>
      <c r="QUQ24" s="11"/>
      <c r="QUR24" s="11"/>
      <c r="QUS24" s="11"/>
      <c r="QUT24" s="11"/>
      <c r="QUU24" s="11"/>
      <c r="QUV24" s="11"/>
      <c r="QUW24" s="11"/>
      <c r="QUX24" s="11"/>
      <c r="QUY24" s="11"/>
      <c r="QUZ24" s="11"/>
      <c r="QVA24" s="11"/>
      <c r="QVB24" s="11"/>
      <c r="QVC24" s="11"/>
      <c r="QVD24" s="11"/>
      <c r="QVE24" s="11"/>
      <c r="QVF24" s="11"/>
      <c r="QVG24" s="11"/>
      <c r="QVH24" s="11"/>
      <c r="QVI24" s="11"/>
      <c r="QVJ24" s="11"/>
      <c r="QVK24" s="11"/>
      <c r="QVL24" s="11"/>
      <c r="QVM24" s="11"/>
      <c r="QVN24" s="11"/>
      <c r="QVO24" s="11"/>
      <c r="QVP24" s="11"/>
      <c r="QVQ24" s="11"/>
      <c r="QVR24" s="11"/>
      <c r="QVS24" s="11"/>
      <c r="QVT24" s="11"/>
      <c r="QVU24" s="11"/>
      <c r="QVV24" s="11"/>
      <c r="QVW24" s="11"/>
      <c r="QVX24" s="11"/>
      <c r="QVY24" s="11"/>
      <c r="QVZ24" s="11"/>
      <c r="QWA24" s="11"/>
      <c r="QWB24" s="11"/>
      <c r="QWC24" s="11"/>
      <c r="QWD24" s="11"/>
      <c r="QWE24" s="11"/>
      <c r="QWF24" s="11"/>
      <c r="QWG24" s="11"/>
      <c r="QWH24" s="11"/>
      <c r="QWI24" s="11"/>
      <c r="QWJ24" s="11"/>
      <c r="QWK24" s="11"/>
      <c r="QWL24" s="11"/>
      <c r="QWM24" s="11"/>
      <c r="QWN24" s="11"/>
      <c r="QWO24" s="11"/>
      <c r="QWP24" s="11"/>
      <c r="QWQ24" s="11"/>
      <c r="QWR24" s="11"/>
      <c r="QWS24" s="11"/>
      <c r="QWT24" s="11"/>
      <c r="QWU24" s="11"/>
      <c r="QWV24" s="11"/>
      <c r="QWW24" s="11"/>
      <c r="QWX24" s="11"/>
      <c r="QWY24" s="11"/>
      <c r="QWZ24" s="11"/>
      <c r="QXA24" s="11"/>
      <c r="QXB24" s="11"/>
      <c r="QXC24" s="11"/>
      <c r="QXD24" s="11"/>
      <c r="QXE24" s="11"/>
      <c r="QXF24" s="11"/>
      <c r="QXG24" s="11"/>
      <c r="QXH24" s="11"/>
      <c r="QXI24" s="11"/>
      <c r="QXJ24" s="11"/>
      <c r="QXK24" s="11"/>
      <c r="QXL24" s="11"/>
      <c r="QXM24" s="11"/>
      <c r="QXN24" s="11"/>
      <c r="QXO24" s="11"/>
      <c r="QXP24" s="11"/>
      <c r="QXQ24" s="11"/>
      <c r="QXR24" s="11"/>
      <c r="QXS24" s="11"/>
      <c r="QXT24" s="11"/>
      <c r="QXU24" s="11"/>
      <c r="QXV24" s="11"/>
      <c r="QXW24" s="11"/>
      <c r="QXX24" s="11"/>
      <c r="QXY24" s="11"/>
      <c r="QXZ24" s="11"/>
      <c r="QYA24" s="11"/>
      <c r="QYB24" s="11"/>
      <c r="QYC24" s="11"/>
      <c r="QYD24" s="11"/>
      <c r="QYE24" s="11"/>
      <c r="QYF24" s="11"/>
      <c r="QYG24" s="11"/>
      <c r="QYH24" s="11"/>
      <c r="QYI24" s="11"/>
      <c r="QYJ24" s="11"/>
      <c r="QYK24" s="11"/>
      <c r="QYL24" s="11"/>
      <c r="QYM24" s="11"/>
      <c r="QYN24" s="11"/>
      <c r="QYO24" s="11"/>
      <c r="QYP24" s="11"/>
      <c r="QYQ24" s="11"/>
      <c r="QYR24" s="11"/>
      <c r="QYS24" s="11"/>
      <c r="QYT24" s="11"/>
      <c r="QYU24" s="11"/>
      <c r="QYV24" s="11"/>
      <c r="QYW24" s="11"/>
      <c r="QYX24" s="11"/>
      <c r="QYY24" s="11"/>
      <c r="QYZ24" s="11"/>
      <c r="QZA24" s="11"/>
      <c r="QZB24" s="11"/>
      <c r="QZC24" s="11"/>
      <c r="QZD24" s="11"/>
      <c r="QZE24" s="11"/>
      <c r="QZF24" s="11"/>
      <c r="QZG24" s="11"/>
      <c r="QZH24" s="11"/>
      <c r="QZI24" s="11"/>
      <c r="QZJ24" s="11"/>
      <c r="QZK24" s="11"/>
      <c r="QZL24" s="11"/>
      <c r="QZM24" s="11"/>
      <c r="QZN24" s="11"/>
      <c r="QZO24" s="11"/>
      <c r="QZP24" s="11"/>
      <c r="QZQ24" s="11"/>
      <c r="QZR24" s="11"/>
      <c r="QZS24" s="11"/>
      <c r="QZT24" s="11"/>
      <c r="QZU24" s="11"/>
      <c r="QZV24" s="11"/>
      <c r="QZW24" s="11"/>
      <c r="QZX24" s="11"/>
      <c r="QZY24" s="11"/>
      <c r="QZZ24" s="11"/>
      <c r="RAA24" s="11"/>
      <c r="RAB24" s="11"/>
      <c r="RAC24" s="11"/>
      <c r="RAD24" s="11"/>
      <c r="RAE24" s="11"/>
      <c r="RAF24" s="11"/>
      <c r="RAG24" s="11"/>
      <c r="RAH24" s="11"/>
      <c r="RAI24" s="11"/>
      <c r="RAJ24" s="11"/>
      <c r="RAK24" s="11"/>
      <c r="RAL24" s="11"/>
      <c r="RAM24" s="11"/>
      <c r="RAN24" s="11"/>
      <c r="RAO24" s="11"/>
      <c r="RAP24" s="11"/>
      <c r="RAQ24" s="11"/>
      <c r="RAR24" s="11"/>
      <c r="RAS24" s="11"/>
      <c r="RAT24" s="11"/>
      <c r="RAU24" s="11"/>
      <c r="RAV24" s="11"/>
      <c r="RAW24" s="11"/>
      <c r="RAX24" s="11"/>
      <c r="RAY24" s="11"/>
      <c r="RAZ24" s="11"/>
      <c r="RBA24" s="11"/>
      <c r="RBB24" s="11"/>
      <c r="RBC24" s="11"/>
      <c r="RBD24" s="11"/>
      <c r="RBE24" s="11"/>
      <c r="RBF24" s="11"/>
      <c r="RBG24" s="11"/>
      <c r="RBH24" s="11"/>
      <c r="RBI24" s="11"/>
      <c r="RBJ24" s="11"/>
      <c r="RBK24" s="11"/>
      <c r="RBL24" s="11"/>
      <c r="RBM24" s="11"/>
      <c r="RBN24" s="11"/>
      <c r="RBO24" s="11"/>
      <c r="RBP24" s="11"/>
      <c r="RBQ24" s="11"/>
      <c r="RBR24" s="11"/>
      <c r="RBS24" s="11"/>
      <c r="RBT24" s="11"/>
      <c r="RBU24" s="11"/>
      <c r="RBV24" s="11"/>
      <c r="RBW24" s="11"/>
      <c r="RBX24" s="11"/>
      <c r="RBY24" s="11"/>
      <c r="RBZ24" s="11"/>
      <c r="RCA24" s="11"/>
      <c r="RCB24" s="11"/>
      <c r="RCC24" s="11"/>
      <c r="RCD24" s="11"/>
      <c r="RCE24" s="11"/>
      <c r="RCF24" s="11"/>
      <c r="RCG24" s="11"/>
      <c r="RCH24" s="11"/>
      <c r="RCI24" s="11"/>
      <c r="RCJ24" s="11"/>
      <c r="RCK24" s="11"/>
      <c r="RCL24" s="11"/>
      <c r="RCM24" s="11"/>
      <c r="RCN24" s="11"/>
      <c r="RCO24" s="11"/>
      <c r="RCP24" s="11"/>
      <c r="RCQ24" s="11"/>
      <c r="RCR24" s="11"/>
      <c r="RCS24" s="11"/>
      <c r="RCT24" s="11"/>
      <c r="RCU24" s="11"/>
      <c r="RCV24" s="11"/>
      <c r="RCW24" s="11"/>
      <c r="RCX24" s="11"/>
      <c r="RCY24" s="11"/>
      <c r="RCZ24" s="11"/>
      <c r="RDA24" s="11"/>
      <c r="RDB24" s="11"/>
      <c r="RDC24" s="11"/>
      <c r="RDD24" s="11"/>
      <c r="RDE24" s="11"/>
      <c r="RDF24" s="11"/>
      <c r="RDG24" s="11"/>
      <c r="RDH24" s="11"/>
      <c r="RDI24" s="11"/>
      <c r="RDJ24" s="11"/>
      <c r="RDK24" s="11"/>
      <c r="RDL24" s="11"/>
      <c r="RDM24" s="11"/>
      <c r="RDN24" s="11"/>
      <c r="RDO24" s="11"/>
      <c r="RDP24" s="11"/>
      <c r="RDQ24" s="11"/>
      <c r="RDR24" s="11"/>
      <c r="RDS24" s="11"/>
      <c r="RDT24" s="11"/>
      <c r="RDU24" s="11"/>
      <c r="RDV24" s="11"/>
      <c r="RDW24" s="11"/>
      <c r="RDX24" s="11"/>
      <c r="RDY24" s="11"/>
      <c r="RDZ24" s="11"/>
      <c r="REA24" s="11"/>
      <c r="REB24" s="11"/>
      <c r="REC24" s="11"/>
      <c r="RED24" s="11"/>
      <c r="REE24" s="11"/>
      <c r="REF24" s="11"/>
      <c r="REG24" s="11"/>
      <c r="REH24" s="11"/>
      <c r="REI24" s="11"/>
      <c r="REJ24" s="11"/>
      <c r="REK24" s="11"/>
      <c r="REL24" s="11"/>
      <c r="REM24" s="11"/>
      <c r="REN24" s="11"/>
      <c r="REO24" s="11"/>
      <c r="REP24" s="11"/>
      <c r="REQ24" s="11"/>
      <c r="RER24" s="11"/>
      <c r="RES24" s="11"/>
      <c r="RET24" s="11"/>
      <c r="REU24" s="11"/>
      <c r="REV24" s="11"/>
      <c r="REW24" s="11"/>
      <c r="REX24" s="11"/>
      <c r="REY24" s="11"/>
      <c r="REZ24" s="11"/>
      <c r="RFA24" s="11"/>
      <c r="RFB24" s="11"/>
      <c r="RFC24" s="11"/>
      <c r="RFD24" s="11"/>
      <c r="RFE24" s="11"/>
      <c r="RFF24" s="11"/>
      <c r="RFG24" s="11"/>
      <c r="RFH24" s="11"/>
      <c r="RFI24" s="11"/>
      <c r="RFJ24" s="11"/>
      <c r="RFK24" s="11"/>
      <c r="RFL24" s="11"/>
      <c r="RFM24" s="11"/>
      <c r="RFN24" s="11"/>
      <c r="RFO24" s="11"/>
      <c r="RFP24" s="11"/>
      <c r="RFQ24" s="11"/>
      <c r="RFR24" s="11"/>
      <c r="RFS24" s="11"/>
      <c r="RFT24" s="11"/>
      <c r="RFU24" s="11"/>
      <c r="RFV24" s="11"/>
      <c r="RFW24" s="11"/>
      <c r="RFX24" s="11"/>
      <c r="RFY24" s="11"/>
      <c r="RFZ24" s="11"/>
      <c r="RGA24" s="11"/>
      <c r="RGB24" s="11"/>
      <c r="RGC24" s="11"/>
      <c r="RGD24" s="11"/>
      <c r="RGE24" s="11"/>
      <c r="RGF24" s="11"/>
      <c r="RGG24" s="11"/>
      <c r="RGH24" s="11"/>
      <c r="RGI24" s="11"/>
      <c r="RGJ24" s="11"/>
      <c r="RGK24" s="11"/>
      <c r="RGL24" s="11"/>
      <c r="RGM24" s="11"/>
      <c r="RGN24" s="11"/>
      <c r="RGO24" s="11"/>
      <c r="RGP24" s="11"/>
      <c r="RGQ24" s="11"/>
      <c r="RGR24" s="11"/>
      <c r="RGS24" s="11"/>
      <c r="RGT24" s="11"/>
      <c r="RGU24" s="11"/>
      <c r="RGV24" s="11"/>
      <c r="RGW24" s="11"/>
      <c r="RGX24" s="11"/>
      <c r="RGY24" s="11"/>
      <c r="RGZ24" s="11"/>
      <c r="RHA24" s="11"/>
      <c r="RHB24" s="11"/>
      <c r="RHC24" s="11"/>
      <c r="RHD24" s="11"/>
      <c r="RHE24" s="11"/>
      <c r="RHF24" s="11"/>
      <c r="RHG24" s="11"/>
      <c r="RHH24" s="11"/>
      <c r="RHI24" s="11"/>
      <c r="RHJ24" s="11"/>
      <c r="RHK24" s="11"/>
      <c r="RHL24" s="11"/>
      <c r="RHM24" s="11"/>
      <c r="RHN24" s="11"/>
      <c r="RHO24" s="11"/>
      <c r="RHP24" s="11"/>
      <c r="RHQ24" s="11"/>
      <c r="RHR24" s="11"/>
      <c r="RHS24" s="11"/>
      <c r="RHT24" s="11"/>
      <c r="RHU24" s="11"/>
      <c r="RHV24" s="11"/>
      <c r="RHW24" s="11"/>
      <c r="RHX24" s="11"/>
      <c r="RHY24" s="11"/>
      <c r="RHZ24" s="11"/>
      <c r="RIA24" s="11"/>
      <c r="RIB24" s="11"/>
      <c r="RIC24" s="11"/>
      <c r="RID24" s="11"/>
      <c r="RIE24" s="11"/>
      <c r="RIF24" s="11"/>
      <c r="RIG24" s="11"/>
      <c r="RIH24" s="11"/>
      <c r="RII24" s="11"/>
      <c r="RIJ24" s="11"/>
      <c r="RIK24" s="11"/>
      <c r="RIL24" s="11"/>
      <c r="RIM24" s="11"/>
      <c r="RIN24" s="11"/>
      <c r="RIO24" s="11"/>
      <c r="RIP24" s="11"/>
      <c r="RIQ24" s="11"/>
      <c r="RIR24" s="11"/>
      <c r="RIS24" s="11"/>
      <c r="RIT24" s="11"/>
      <c r="RIU24" s="11"/>
      <c r="RIV24" s="11"/>
      <c r="RIW24" s="11"/>
      <c r="RIX24" s="11"/>
      <c r="RIY24" s="11"/>
      <c r="RIZ24" s="11"/>
      <c r="RJA24" s="11"/>
      <c r="RJB24" s="11"/>
      <c r="RJC24" s="11"/>
      <c r="RJD24" s="11"/>
      <c r="RJE24" s="11"/>
      <c r="RJF24" s="11"/>
      <c r="RJG24" s="11"/>
      <c r="RJH24" s="11"/>
      <c r="RJI24" s="11"/>
      <c r="RJJ24" s="11"/>
      <c r="RJK24" s="11"/>
      <c r="RJL24" s="11"/>
      <c r="RJM24" s="11"/>
      <c r="RJN24" s="11"/>
      <c r="RJO24" s="11"/>
      <c r="RJP24" s="11"/>
      <c r="RJQ24" s="11"/>
      <c r="RJR24" s="11"/>
      <c r="RJS24" s="11"/>
      <c r="RJT24" s="11"/>
      <c r="RJU24" s="11"/>
      <c r="RJV24" s="11"/>
      <c r="RJW24" s="11"/>
      <c r="RJX24" s="11"/>
      <c r="RJY24" s="11"/>
      <c r="RJZ24" s="11"/>
      <c r="RKA24" s="11"/>
      <c r="RKB24" s="11"/>
      <c r="RKC24" s="11"/>
      <c r="RKD24" s="11"/>
      <c r="RKE24" s="11"/>
      <c r="RKF24" s="11"/>
      <c r="RKG24" s="11"/>
      <c r="RKH24" s="11"/>
      <c r="RKI24" s="11"/>
      <c r="RKJ24" s="11"/>
      <c r="RKK24" s="11"/>
      <c r="RKL24" s="11"/>
      <c r="RKM24" s="11"/>
      <c r="RKN24" s="11"/>
      <c r="RKO24" s="11"/>
      <c r="RKP24" s="11"/>
      <c r="RKQ24" s="11"/>
      <c r="RKR24" s="11"/>
      <c r="RKS24" s="11"/>
      <c r="RKT24" s="11"/>
      <c r="RKU24" s="11"/>
      <c r="RKV24" s="11"/>
      <c r="RKW24" s="11"/>
      <c r="RKX24" s="11"/>
      <c r="RKY24" s="11"/>
      <c r="RKZ24" s="11"/>
      <c r="RLA24" s="11"/>
      <c r="RLB24" s="11"/>
      <c r="RLC24" s="11"/>
      <c r="RLD24" s="11"/>
      <c r="RLE24" s="11"/>
      <c r="RLF24" s="11"/>
      <c r="RLG24" s="11"/>
      <c r="RLH24" s="11"/>
      <c r="RLI24" s="11"/>
      <c r="RLJ24" s="11"/>
      <c r="RLK24" s="11"/>
      <c r="RLL24" s="11"/>
      <c r="RLM24" s="11"/>
      <c r="RLN24" s="11"/>
      <c r="RLO24" s="11"/>
      <c r="RLP24" s="11"/>
      <c r="RLQ24" s="11"/>
      <c r="RLR24" s="11"/>
      <c r="RLS24" s="11"/>
      <c r="RLT24" s="11"/>
      <c r="RLU24" s="11"/>
      <c r="RLV24" s="11"/>
      <c r="RLW24" s="11"/>
      <c r="RLX24" s="11"/>
      <c r="RLY24" s="11"/>
      <c r="RLZ24" s="11"/>
      <c r="RMA24" s="11"/>
      <c r="RMB24" s="11"/>
      <c r="RMC24" s="11"/>
      <c r="RMD24" s="11"/>
      <c r="RME24" s="11"/>
      <c r="RMF24" s="11"/>
      <c r="RMG24" s="11"/>
      <c r="RMH24" s="11"/>
      <c r="RMI24" s="11"/>
      <c r="RMJ24" s="11"/>
      <c r="RMK24" s="11"/>
      <c r="RML24" s="11"/>
      <c r="RMM24" s="11"/>
      <c r="RMN24" s="11"/>
      <c r="RMO24" s="11"/>
      <c r="RMP24" s="11"/>
      <c r="RMQ24" s="11"/>
      <c r="RMR24" s="11"/>
      <c r="RMS24" s="11"/>
      <c r="RMT24" s="11"/>
      <c r="RMU24" s="11"/>
      <c r="RMV24" s="11"/>
      <c r="RMW24" s="11"/>
      <c r="RMX24" s="11"/>
      <c r="RMY24" s="11"/>
      <c r="RMZ24" s="11"/>
      <c r="RNA24" s="11"/>
      <c r="RNB24" s="11"/>
      <c r="RNC24" s="11"/>
      <c r="RND24" s="11"/>
      <c r="RNE24" s="11"/>
      <c r="RNF24" s="11"/>
      <c r="RNG24" s="11"/>
      <c r="RNH24" s="11"/>
      <c r="RNI24" s="11"/>
      <c r="RNJ24" s="11"/>
      <c r="RNK24" s="11"/>
      <c r="RNL24" s="11"/>
      <c r="RNM24" s="11"/>
      <c r="RNN24" s="11"/>
      <c r="RNO24" s="11"/>
      <c r="RNP24" s="11"/>
      <c r="RNQ24" s="11"/>
      <c r="RNR24" s="11"/>
      <c r="RNS24" s="11"/>
      <c r="RNT24" s="11"/>
      <c r="RNU24" s="11"/>
      <c r="RNV24" s="11"/>
      <c r="RNW24" s="11"/>
      <c r="RNX24" s="11"/>
      <c r="RNY24" s="11"/>
      <c r="RNZ24" s="11"/>
      <c r="ROA24" s="11"/>
      <c r="ROB24" s="11"/>
      <c r="ROC24" s="11"/>
      <c r="ROD24" s="11"/>
      <c r="ROE24" s="11"/>
      <c r="ROF24" s="11"/>
      <c r="ROG24" s="11"/>
      <c r="ROH24" s="11"/>
      <c r="ROI24" s="11"/>
      <c r="ROJ24" s="11"/>
      <c r="ROK24" s="11"/>
      <c r="ROL24" s="11"/>
      <c r="ROM24" s="11"/>
      <c r="RON24" s="11"/>
      <c r="ROO24" s="11"/>
      <c r="ROP24" s="11"/>
      <c r="ROQ24" s="11"/>
      <c r="ROR24" s="11"/>
      <c r="ROS24" s="11"/>
      <c r="ROT24" s="11"/>
      <c r="ROU24" s="11"/>
      <c r="ROV24" s="11"/>
      <c r="ROW24" s="11"/>
      <c r="ROX24" s="11"/>
      <c r="ROY24" s="11"/>
      <c r="ROZ24" s="11"/>
      <c r="RPA24" s="11"/>
      <c r="RPB24" s="11"/>
      <c r="RPC24" s="11"/>
      <c r="RPD24" s="11"/>
      <c r="RPE24" s="11"/>
      <c r="RPF24" s="11"/>
      <c r="RPG24" s="11"/>
      <c r="RPH24" s="11"/>
      <c r="RPI24" s="11"/>
      <c r="RPJ24" s="11"/>
      <c r="RPK24" s="11"/>
      <c r="RPL24" s="11"/>
      <c r="RPM24" s="11"/>
      <c r="RPN24" s="11"/>
      <c r="RPO24" s="11"/>
      <c r="RPP24" s="11"/>
      <c r="RPQ24" s="11"/>
      <c r="RPR24" s="11"/>
      <c r="RPS24" s="11"/>
      <c r="RPT24" s="11"/>
      <c r="RPU24" s="11"/>
      <c r="RPV24" s="11"/>
      <c r="RPW24" s="11"/>
      <c r="RPX24" s="11"/>
      <c r="RPY24" s="11"/>
      <c r="RPZ24" s="11"/>
      <c r="RQA24" s="11"/>
      <c r="RQB24" s="11"/>
      <c r="RQC24" s="11"/>
      <c r="RQD24" s="11"/>
      <c r="RQE24" s="11"/>
      <c r="RQF24" s="11"/>
      <c r="RQG24" s="11"/>
      <c r="RQH24" s="11"/>
      <c r="RQI24" s="11"/>
      <c r="RQJ24" s="11"/>
      <c r="RQK24" s="11"/>
      <c r="RQL24" s="11"/>
      <c r="RQM24" s="11"/>
      <c r="RQN24" s="11"/>
      <c r="RQO24" s="11"/>
      <c r="RQP24" s="11"/>
      <c r="RQQ24" s="11"/>
      <c r="RQR24" s="11"/>
      <c r="RQS24" s="11"/>
      <c r="RQT24" s="11"/>
      <c r="RQU24" s="11"/>
      <c r="RQV24" s="11"/>
      <c r="RQW24" s="11"/>
      <c r="RQX24" s="11"/>
      <c r="RQY24" s="11"/>
      <c r="RQZ24" s="11"/>
      <c r="RRA24" s="11"/>
      <c r="RRB24" s="11"/>
      <c r="RRC24" s="11"/>
      <c r="RRD24" s="11"/>
      <c r="RRE24" s="11"/>
      <c r="RRF24" s="11"/>
      <c r="RRG24" s="11"/>
      <c r="RRH24" s="11"/>
      <c r="RRI24" s="11"/>
      <c r="RRJ24" s="11"/>
      <c r="RRK24" s="11"/>
      <c r="RRL24" s="11"/>
      <c r="RRM24" s="11"/>
      <c r="RRN24" s="11"/>
      <c r="RRO24" s="11"/>
      <c r="RRP24" s="11"/>
      <c r="RRQ24" s="11"/>
      <c r="RRR24" s="11"/>
      <c r="RRS24" s="11"/>
      <c r="RRT24" s="11"/>
      <c r="RRU24" s="11"/>
      <c r="RRV24" s="11"/>
      <c r="RRW24" s="11"/>
      <c r="RRX24" s="11"/>
      <c r="RRY24" s="11"/>
      <c r="RRZ24" s="11"/>
      <c r="RSA24" s="11"/>
      <c r="RSB24" s="11"/>
      <c r="RSC24" s="11"/>
      <c r="RSD24" s="11"/>
      <c r="RSE24" s="11"/>
      <c r="RSF24" s="11"/>
      <c r="RSG24" s="11"/>
      <c r="RSH24" s="11"/>
      <c r="RSI24" s="11"/>
      <c r="RSJ24" s="11"/>
      <c r="RSK24" s="11"/>
      <c r="RSL24" s="11"/>
      <c r="RSM24" s="11"/>
      <c r="RSN24" s="11"/>
      <c r="RSO24" s="11"/>
      <c r="RSP24" s="11"/>
      <c r="RSQ24" s="11"/>
      <c r="RSR24" s="11"/>
      <c r="RSS24" s="11"/>
      <c r="RST24" s="11"/>
      <c r="RSU24" s="11"/>
      <c r="RSV24" s="11"/>
      <c r="RSW24" s="11"/>
      <c r="RSX24" s="11"/>
      <c r="RSY24" s="11"/>
      <c r="RSZ24" s="11"/>
      <c r="RTA24" s="11"/>
      <c r="RTB24" s="11"/>
      <c r="RTC24" s="11"/>
      <c r="RTD24" s="11"/>
      <c r="RTE24" s="11"/>
      <c r="RTF24" s="11"/>
      <c r="RTG24" s="11"/>
      <c r="RTH24" s="11"/>
      <c r="RTI24" s="11"/>
      <c r="RTJ24" s="11"/>
      <c r="RTK24" s="11"/>
      <c r="RTL24" s="11"/>
      <c r="RTM24" s="11"/>
      <c r="RTN24" s="11"/>
      <c r="RTO24" s="11"/>
      <c r="RTP24" s="11"/>
      <c r="RTQ24" s="11"/>
      <c r="RTR24" s="11"/>
      <c r="RTS24" s="11"/>
      <c r="RTT24" s="11"/>
      <c r="RTU24" s="11"/>
      <c r="RTV24" s="11"/>
      <c r="RTW24" s="11"/>
      <c r="RTX24" s="11"/>
      <c r="RTY24" s="11"/>
      <c r="RTZ24" s="11"/>
      <c r="RUA24" s="11"/>
      <c r="RUB24" s="11"/>
      <c r="RUC24" s="11"/>
      <c r="RUD24" s="11"/>
      <c r="RUE24" s="11"/>
      <c r="RUF24" s="11"/>
      <c r="RUG24" s="11"/>
      <c r="RUH24" s="11"/>
      <c r="RUI24" s="11"/>
      <c r="RUJ24" s="11"/>
      <c r="RUK24" s="11"/>
      <c r="RUL24" s="11"/>
      <c r="RUM24" s="11"/>
      <c r="RUN24" s="11"/>
      <c r="RUO24" s="11"/>
      <c r="RUP24" s="11"/>
      <c r="RUQ24" s="11"/>
      <c r="RUR24" s="11"/>
      <c r="RUS24" s="11"/>
      <c r="RUT24" s="11"/>
      <c r="RUU24" s="11"/>
      <c r="RUV24" s="11"/>
      <c r="RUW24" s="11"/>
      <c r="RUX24" s="11"/>
      <c r="RUY24" s="11"/>
      <c r="RUZ24" s="11"/>
      <c r="RVA24" s="11"/>
      <c r="RVB24" s="11"/>
      <c r="RVC24" s="11"/>
      <c r="RVD24" s="11"/>
      <c r="RVE24" s="11"/>
      <c r="RVF24" s="11"/>
      <c r="RVG24" s="11"/>
      <c r="RVH24" s="11"/>
      <c r="RVI24" s="11"/>
      <c r="RVJ24" s="11"/>
      <c r="RVK24" s="11"/>
      <c r="RVL24" s="11"/>
      <c r="RVM24" s="11"/>
      <c r="RVN24" s="11"/>
      <c r="RVO24" s="11"/>
      <c r="RVP24" s="11"/>
      <c r="RVQ24" s="11"/>
      <c r="RVR24" s="11"/>
      <c r="RVS24" s="11"/>
      <c r="RVT24" s="11"/>
      <c r="RVU24" s="11"/>
      <c r="RVV24" s="11"/>
      <c r="RVW24" s="11"/>
      <c r="RVX24" s="11"/>
      <c r="RVY24" s="11"/>
      <c r="RVZ24" s="11"/>
      <c r="RWA24" s="11"/>
      <c r="RWB24" s="11"/>
      <c r="RWC24" s="11"/>
      <c r="RWD24" s="11"/>
      <c r="RWE24" s="11"/>
      <c r="RWF24" s="11"/>
      <c r="RWG24" s="11"/>
      <c r="RWH24" s="11"/>
      <c r="RWI24" s="11"/>
      <c r="RWJ24" s="11"/>
      <c r="RWK24" s="11"/>
      <c r="RWL24" s="11"/>
      <c r="RWM24" s="11"/>
      <c r="RWN24" s="11"/>
      <c r="RWO24" s="11"/>
      <c r="RWP24" s="11"/>
      <c r="RWQ24" s="11"/>
      <c r="RWR24" s="11"/>
      <c r="RWS24" s="11"/>
      <c r="RWT24" s="11"/>
      <c r="RWU24" s="11"/>
      <c r="RWV24" s="11"/>
      <c r="RWW24" s="11"/>
      <c r="RWX24" s="11"/>
      <c r="RWY24" s="11"/>
      <c r="RWZ24" s="11"/>
      <c r="RXA24" s="11"/>
      <c r="RXB24" s="11"/>
      <c r="RXC24" s="11"/>
      <c r="RXD24" s="11"/>
      <c r="RXE24" s="11"/>
      <c r="RXF24" s="11"/>
      <c r="RXG24" s="11"/>
      <c r="RXH24" s="11"/>
      <c r="RXI24" s="11"/>
      <c r="RXJ24" s="11"/>
      <c r="RXK24" s="11"/>
      <c r="RXL24" s="11"/>
      <c r="RXM24" s="11"/>
      <c r="RXN24" s="11"/>
      <c r="RXO24" s="11"/>
      <c r="RXP24" s="11"/>
      <c r="RXQ24" s="11"/>
      <c r="RXR24" s="11"/>
      <c r="RXS24" s="11"/>
      <c r="RXT24" s="11"/>
      <c r="RXU24" s="11"/>
      <c r="RXV24" s="11"/>
      <c r="RXW24" s="11"/>
      <c r="RXX24" s="11"/>
      <c r="RXY24" s="11"/>
      <c r="RXZ24" s="11"/>
      <c r="RYA24" s="11"/>
      <c r="RYB24" s="11"/>
      <c r="RYC24" s="11"/>
      <c r="RYD24" s="11"/>
      <c r="RYE24" s="11"/>
      <c r="RYF24" s="11"/>
      <c r="RYG24" s="11"/>
      <c r="RYH24" s="11"/>
      <c r="RYI24" s="11"/>
      <c r="RYJ24" s="11"/>
      <c r="RYK24" s="11"/>
      <c r="RYL24" s="11"/>
      <c r="RYM24" s="11"/>
      <c r="RYN24" s="11"/>
      <c r="RYO24" s="11"/>
      <c r="RYP24" s="11"/>
      <c r="RYQ24" s="11"/>
      <c r="RYR24" s="11"/>
      <c r="RYS24" s="11"/>
      <c r="RYT24" s="11"/>
      <c r="RYU24" s="11"/>
      <c r="RYV24" s="11"/>
      <c r="RYW24" s="11"/>
      <c r="RYX24" s="11"/>
      <c r="RYY24" s="11"/>
      <c r="RYZ24" s="11"/>
      <c r="RZA24" s="11"/>
      <c r="RZB24" s="11"/>
      <c r="RZC24" s="11"/>
      <c r="RZD24" s="11"/>
      <c r="RZE24" s="11"/>
      <c r="RZF24" s="11"/>
      <c r="RZG24" s="11"/>
      <c r="RZH24" s="11"/>
      <c r="RZI24" s="11"/>
      <c r="RZJ24" s="11"/>
      <c r="RZK24" s="11"/>
      <c r="RZL24" s="11"/>
      <c r="RZM24" s="11"/>
      <c r="RZN24" s="11"/>
      <c r="RZO24" s="11"/>
      <c r="RZP24" s="11"/>
      <c r="RZQ24" s="11"/>
      <c r="RZR24" s="11"/>
      <c r="RZS24" s="11"/>
      <c r="RZT24" s="11"/>
      <c r="RZU24" s="11"/>
      <c r="RZV24" s="11"/>
      <c r="RZW24" s="11"/>
      <c r="RZX24" s="11"/>
      <c r="RZY24" s="11"/>
      <c r="RZZ24" s="11"/>
      <c r="SAA24" s="11"/>
      <c r="SAB24" s="11"/>
      <c r="SAC24" s="11"/>
      <c r="SAD24" s="11"/>
      <c r="SAE24" s="11"/>
      <c r="SAF24" s="11"/>
      <c r="SAG24" s="11"/>
      <c r="SAH24" s="11"/>
      <c r="SAI24" s="11"/>
      <c r="SAJ24" s="11"/>
      <c r="SAK24" s="11"/>
      <c r="SAL24" s="11"/>
      <c r="SAM24" s="11"/>
      <c r="SAN24" s="11"/>
      <c r="SAO24" s="11"/>
      <c r="SAP24" s="11"/>
      <c r="SAQ24" s="11"/>
      <c r="SAR24" s="11"/>
      <c r="SAS24" s="11"/>
      <c r="SAT24" s="11"/>
      <c r="SAU24" s="11"/>
      <c r="SAV24" s="11"/>
      <c r="SAW24" s="11"/>
      <c r="SAX24" s="11"/>
      <c r="SAY24" s="11"/>
      <c r="SAZ24" s="11"/>
      <c r="SBA24" s="11"/>
      <c r="SBB24" s="11"/>
      <c r="SBC24" s="11"/>
      <c r="SBD24" s="11"/>
      <c r="SBE24" s="11"/>
      <c r="SBF24" s="11"/>
      <c r="SBG24" s="11"/>
      <c r="SBH24" s="11"/>
      <c r="SBI24" s="11"/>
      <c r="SBJ24" s="11"/>
      <c r="SBK24" s="11"/>
      <c r="SBL24" s="11"/>
      <c r="SBM24" s="11"/>
      <c r="SBN24" s="11"/>
      <c r="SBO24" s="11"/>
      <c r="SBP24" s="11"/>
      <c r="SBQ24" s="11"/>
      <c r="SBR24" s="11"/>
      <c r="SBS24" s="11"/>
      <c r="SBT24" s="11"/>
      <c r="SBU24" s="11"/>
      <c r="SBV24" s="11"/>
      <c r="SBW24" s="11"/>
      <c r="SBX24" s="11"/>
      <c r="SBY24" s="11"/>
      <c r="SBZ24" s="11"/>
      <c r="SCA24" s="11"/>
      <c r="SCB24" s="11"/>
      <c r="SCC24" s="11"/>
      <c r="SCD24" s="11"/>
      <c r="SCE24" s="11"/>
      <c r="SCF24" s="11"/>
      <c r="SCG24" s="11"/>
      <c r="SCH24" s="11"/>
      <c r="SCI24" s="11"/>
      <c r="SCJ24" s="11"/>
      <c r="SCK24" s="11"/>
      <c r="SCL24" s="11"/>
      <c r="SCM24" s="11"/>
      <c r="SCN24" s="11"/>
      <c r="SCO24" s="11"/>
      <c r="SCP24" s="11"/>
      <c r="SCQ24" s="11"/>
      <c r="SCR24" s="11"/>
      <c r="SCS24" s="11"/>
      <c r="SCT24" s="11"/>
      <c r="SCU24" s="11"/>
      <c r="SCV24" s="11"/>
      <c r="SCW24" s="11"/>
      <c r="SCX24" s="11"/>
      <c r="SCY24" s="11"/>
      <c r="SCZ24" s="11"/>
      <c r="SDA24" s="11"/>
      <c r="SDB24" s="11"/>
      <c r="SDC24" s="11"/>
      <c r="SDD24" s="11"/>
      <c r="SDE24" s="11"/>
      <c r="SDF24" s="11"/>
      <c r="SDG24" s="11"/>
      <c r="SDH24" s="11"/>
      <c r="SDI24" s="11"/>
      <c r="SDJ24" s="11"/>
      <c r="SDK24" s="11"/>
      <c r="SDL24" s="11"/>
      <c r="SDM24" s="11"/>
      <c r="SDN24" s="11"/>
      <c r="SDO24" s="11"/>
      <c r="SDP24" s="11"/>
      <c r="SDQ24" s="11"/>
      <c r="SDR24" s="11"/>
      <c r="SDS24" s="11"/>
      <c r="SDT24" s="11"/>
      <c r="SDU24" s="11"/>
      <c r="SDV24" s="11"/>
      <c r="SDW24" s="11"/>
      <c r="SDX24" s="11"/>
      <c r="SDY24" s="11"/>
      <c r="SDZ24" s="11"/>
      <c r="SEA24" s="11"/>
      <c r="SEB24" s="11"/>
      <c r="SEC24" s="11"/>
      <c r="SED24" s="11"/>
      <c r="SEE24" s="11"/>
      <c r="SEF24" s="11"/>
      <c r="SEG24" s="11"/>
      <c r="SEH24" s="11"/>
      <c r="SEI24" s="11"/>
      <c r="SEJ24" s="11"/>
      <c r="SEK24" s="11"/>
      <c r="SEL24" s="11"/>
      <c r="SEM24" s="11"/>
      <c r="SEN24" s="11"/>
      <c r="SEO24" s="11"/>
      <c r="SEP24" s="11"/>
      <c r="SEQ24" s="11"/>
      <c r="SER24" s="11"/>
      <c r="SES24" s="11"/>
      <c r="SET24" s="11"/>
      <c r="SEU24" s="11"/>
      <c r="SEV24" s="11"/>
      <c r="SEW24" s="11"/>
      <c r="SEX24" s="11"/>
      <c r="SEY24" s="11"/>
      <c r="SEZ24" s="11"/>
      <c r="SFA24" s="11"/>
      <c r="SFB24" s="11"/>
      <c r="SFC24" s="11"/>
      <c r="SFD24" s="11"/>
      <c r="SFE24" s="11"/>
      <c r="SFF24" s="11"/>
      <c r="SFG24" s="11"/>
      <c r="SFH24" s="11"/>
      <c r="SFI24" s="11"/>
      <c r="SFJ24" s="11"/>
      <c r="SFK24" s="11"/>
      <c r="SFL24" s="11"/>
      <c r="SFM24" s="11"/>
      <c r="SFN24" s="11"/>
      <c r="SFO24" s="11"/>
      <c r="SFP24" s="11"/>
      <c r="SFQ24" s="11"/>
      <c r="SFR24" s="11"/>
      <c r="SFS24" s="11"/>
      <c r="SFT24" s="11"/>
      <c r="SFU24" s="11"/>
      <c r="SFV24" s="11"/>
      <c r="SFW24" s="11"/>
      <c r="SFX24" s="11"/>
      <c r="SFY24" s="11"/>
      <c r="SFZ24" s="11"/>
      <c r="SGA24" s="11"/>
      <c r="SGB24" s="11"/>
      <c r="SGC24" s="11"/>
      <c r="SGD24" s="11"/>
      <c r="SGE24" s="11"/>
      <c r="SGF24" s="11"/>
      <c r="SGG24" s="11"/>
      <c r="SGH24" s="11"/>
      <c r="SGI24" s="11"/>
      <c r="SGJ24" s="11"/>
      <c r="SGK24" s="11"/>
      <c r="SGL24" s="11"/>
      <c r="SGM24" s="11"/>
      <c r="SGN24" s="11"/>
      <c r="SGO24" s="11"/>
      <c r="SGP24" s="11"/>
      <c r="SGQ24" s="11"/>
      <c r="SGR24" s="11"/>
      <c r="SGS24" s="11"/>
      <c r="SGT24" s="11"/>
      <c r="SGU24" s="11"/>
      <c r="SGV24" s="11"/>
      <c r="SGW24" s="11"/>
      <c r="SGX24" s="11"/>
      <c r="SGY24" s="11"/>
      <c r="SGZ24" s="11"/>
      <c r="SHA24" s="11"/>
      <c r="SHB24" s="11"/>
      <c r="SHC24" s="11"/>
      <c r="SHD24" s="11"/>
      <c r="SHE24" s="11"/>
      <c r="SHF24" s="11"/>
      <c r="SHG24" s="11"/>
      <c r="SHH24" s="11"/>
      <c r="SHI24" s="11"/>
      <c r="SHJ24" s="11"/>
      <c r="SHK24" s="11"/>
      <c r="SHL24" s="11"/>
      <c r="SHM24" s="11"/>
      <c r="SHN24" s="11"/>
      <c r="SHO24" s="11"/>
      <c r="SHP24" s="11"/>
      <c r="SHQ24" s="11"/>
      <c r="SHR24" s="11"/>
      <c r="SHS24" s="11"/>
      <c r="SHT24" s="11"/>
      <c r="SHU24" s="11"/>
      <c r="SHV24" s="11"/>
      <c r="SHW24" s="11"/>
      <c r="SHX24" s="11"/>
      <c r="SHY24" s="11"/>
      <c r="SHZ24" s="11"/>
      <c r="SIA24" s="11"/>
      <c r="SIB24" s="11"/>
      <c r="SIC24" s="11"/>
      <c r="SID24" s="11"/>
      <c r="SIE24" s="11"/>
      <c r="SIF24" s="11"/>
      <c r="SIG24" s="11"/>
      <c r="SIH24" s="11"/>
      <c r="SII24" s="11"/>
      <c r="SIJ24" s="11"/>
      <c r="SIK24" s="11"/>
      <c r="SIL24" s="11"/>
      <c r="SIM24" s="11"/>
      <c r="SIN24" s="11"/>
      <c r="SIO24" s="11"/>
      <c r="SIP24" s="11"/>
      <c r="SIQ24" s="11"/>
      <c r="SIR24" s="11"/>
      <c r="SIS24" s="11"/>
      <c r="SIT24" s="11"/>
      <c r="SIU24" s="11"/>
      <c r="SIV24" s="11"/>
      <c r="SIW24" s="11"/>
      <c r="SIX24" s="11"/>
      <c r="SIY24" s="11"/>
      <c r="SIZ24" s="11"/>
      <c r="SJA24" s="11"/>
      <c r="SJB24" s="11"/>
      <c r="SJC24" s="11"/>
      <c r="SJD24" s="11"/>
      <c r="SJE24" s="11"/>
      <c r="SJF24" s="11"/>
      <c r="SJG24" s="11"/>
      <c r="SJH24" s="11"/>
      <c r="SJI24" s="11"/>
      <c r="SJJ24" s="11"/>
      <c r="SJK24" s="11"/>
      <c r="SJL24" s="11"/>
      <c r="SJM24" s="11"/>
      <c r="SJN24" s="11"/>
      <c r="SJO24" s="11"/>
      <c r="SJP24" s="11"/>
      <c r="SJQ24" s="11"/>
      <c r="SJR24" s="11"/>
      <c r="SJS24" s="11"/>
      <c r="SJT24" s="11"/>
      <c r="SJU24" s="11"/>
      <c r="SJV24" s="11"/>
      <c r="SJW24" s="11"/>
      <c r="SJX24" s="11"/>
      <c r="SJY24" s="11"/>
      <c r="SJZ24" s="11"/>
      <c r="SKA24" s="11"/>
      <c r="SKB24" s="11"/>
      <c r="SKC24" s="11"/>
      <c r="SKD24" s="11"/>
      <c r="SKE24" s="11"/>
      <c r="SKF24" s="11"/>
      <c r="SKG24" s="11"/>
      <c r="SKH24" s="11"/>
      <c r="SKI24" s="11"/>
      <c r="SKJ24" s="11"/>
      <c r="SKK24" s="11"/>
      <c r="SKL24" s="11"/>
      <c r="SKM24" s="11"/>
      <c r="SKN24" s="11"/>
      <c r="SKO24" s="11"/>
      <c r="SKP24" s="11"/>
      <c r="SKQ24" s="11"/>
      <c r="SKR24" s="11"/>
      <c r="SKS24" s="11"/>
      <c r="SKT24" s="11"/>
      <c r="SKU24" s="11"/>
      <c r="SKV24" s="11"/>
      <c r="SKW24" s="11"/>
      <c r="SKX24" s="11"/>
      <c r="SKY24" s="11"/>
      <c r="SKZ24" s="11"/>
      <c r="SLA24" s="11"/>
      <c r="SLB24" s="11"/>
      <c r="SLC24" s="11"/>
      <c r="SLD24" s="11"/>
      <c r="SLE24" s="11"/>
      <c r="SLF24" s="11"/>
      <c r="SLG24" s="11"/>
      <c r="SLH24" s="11"/>
      <c r="SLI24" s="11"/>
      <c r="SLJ24" s="11"/>
      <c r="SLK24" s="11"/>
      <c r="SLL24" s="11"/>
      <c r="SLM24" s="11"/>
      <c r="SLN24" s="11"/>
      <c r="SLO24" s="11"/>
      <c r="SLP24" s="11"/>
      <c r="SLQ24" s="11"/>
      <c r="SLR24" s="11"/>
      <c r="SLS24" s="11"/>
      <c r="SLT24" s="11"/>
      <c r="SLU24" s="11"/>
      <c r="SLV24" s="11"/>
      <c r="SLW24" s="11"/>
      <c r="SLX24" s="11"/>
      <c r="SLY24" s="11"/>
      <c r="SLZ24" s="11"/>
      <c r="SMA24" s="11"/>
      <c r="SMB24" s="11"/>
      <c r="SMC24" s="11"/>
      <c r="SMD24" s="11"/>
      <c r="SME24" s="11"/>
      <c r="SMF24" s="11"/>
      <c r="SMG24" s="11"/>
      <c r="SMH24" s="11"/>
      <c r="SMI24" s="11"/>
      <c r="SMJ24" s="11"/>
      <c r="SMK24" s="11"/>
      <c r="SML24" s="11"/>
      <c r="SMM24" s="11"/>
      <c r="SMN24" s="11"/>
      <c r="SMO24" s="11"/>
      <c r="SMP24" s="11"/>
      <c r="SMQ24" s="11"/>
      <c r="SMR24" s="11"/>
      <c r="SMS24" s="11"/>
      <c r="SMT24" s="11"/>
      <c r="SMU24" s="11"/>
      <c r="SMV24" s="11"/>
      <c r="SMW24" s="11"/>
      <c r="SMX24" s="11"/>
      <c r="SMY24" s="11"/>
      <c r="SMZ24" s="11"/>
      <c r="SNA24" s="11"/>
      <c r="SNB24" s="11"/>
      <c r="SNC24" s="11"/>
      <c r="SND24" s="11"/>
      <c r="SNE24" s="11"/>
      <c r="SNF24" s="11"/>
      <c r="SNG24" s="11"/>
      <c r="SNH24" s="11"/>
      <c r="SNI24" s="11"/>
      <c r="SNJ24" s="11"/>
      <c r="SNK24" s="11"/>
      <c r="SNL24" s="11"/>
      <c r="SNM24" s="11"/>
      <c r="SNN24" s="11"/>
      <c r="SNO24" s="11"/>
      <c r="SNP24" s="11"/>
      <c r="SNQ24" s="11"/>
      <c r="SNR24" s="11"/>
      <c r="SNS24" s="11"/>
      <c r="SNT24" s="11"/>
      <c r="SNU24" s="11"/>
      <c r="SNV24" s="11"/>
      <c r="SNW24" s="11"/>
      <c r="SNX24" s="11"/>
      <c r="SNY24" s="11"/>
      <c r="SNZ24" s="11"/>
      <c r="SOA24" s="11"/>
      <c r="SOB24" s="11"/>
      <c r="SOC24" s="11"/>
      <c r="SOD24" s="11"/>
      <c r="SOE24" s="11"/>
      <c r="SOF24" s="11"/>
      <c r="SOG24" s="11"/>
      <c r="SOH24" s="11"/>
      <c r="SOI24" s="11"/>
      <c r="SOJ24" s="11"/>
      <c r="SOK24" s="11"/>
      <c r="SOL24" s="11"/>
      <c r="SOM24" s="11"/>
      <c r="SON24" s="11"/>
      <c r="SOO24" s="11"/>
      <c r="SOP24" s="11"/>
      <c r="SOQ24" s="11"/>
      <c r="SOR24" s="11"/>
      <c r="SOS24" s="11"/>
      <c r="SOT24" s="11"/>
      <c r="SOU24" s="11"/>
      <c r="SOV24" s="11"/>
      <c r="SOW24" s="11"/>
      <c r="SOX24" s="11"/>
      <c r="SOY24" s="11"/>
      <c r="SOZ24" s="11"/>
      <c r="SPA24" s="11"/>
      <c r="SPB24" s="11"/>
      <c r="SPC24" s="11"/>
      <c r="SPD24" s="11"/>
      <c r="SPE24" s="11"/>
      <c r="SPF24" s="11"/>
      <c r="SPG24" s="11"/>
      <c r="SPH24" s="11"/>
      <c r="SPI24" s="11"/>
      <c r="SPJ24" s="11"/>
      <c r="SPK24" s="11"/>
      <c r="SPL24" s="11"/>
      <c r="SPM24" s="11"/>
      <c r="SPN24" s="11"/>
      <c r="SPO24" s="11"/>
      <c r="SPP24" s="11"/>
      <c r="SPQ24" s="11"/>
      <c r="SPR24" s="11"/>
      <c r="SPS24" s="11"/>
      <c r="SPT24" s="11"/>
      <c r="SPU24" s="11"/>
      <c r="SPV24" s="11"/>
      <c r="SPW24" s="11"/>
      <c r="SPX24" s="11"/>
      <c r="SPY24" s="11"/>
      <c r="SPZ24" s="11"/>
      <c r="SQA24" s="11"/>
      <c r="SQB24" s="11"/>
      <c r="SQC24" s="11"/>
      <c r="SQD24" s="11"/>
      <c r="SQE24" s="11"/>
      <c r="SQF24" s="11"/>
      <c r="SQG24" s="11"/>
      <c r="SQH24" s="11"/>
      <c r="SQI24" s="11"/>
      <c r="SQJ24" s="11"/>
      <c r="SQK24" s="11"/>
      <c r="SQL24" s="11"/>
      <c r="SQM24" s="11"/>
      <c r="SQN24" s="11"/>
      <c r="SQO24" s="11"/>
      <c r="SQP24" s="11"/>
      <c r="SQQ24" s="11"/>
      <c r="SQR24" s="11"/>
      <c r="SQS24" s="11"/>
      <c r="SQT24" s="11"/>
      <c r="SQU24" s="11"/>
      <c r="SQV24" s="11"/>
      <c r="SQW24" s="11"/>
      <c r="SQX24" s="11"/>
      <c r="SQY24" s="11"/>
      <c r="SQZ24" s="11"/>
      <c r="SRA24" s="11"/>
      <c r="SRB24" s="11"/>
      <c r="SRC24" s="11"/>
      <c r="SRD24" s="11"/>
      <c r="SRE24" s="11"/>
      <c r="SRF24" s="11"/>
      <c r="SRG24" s="11"/>
      <c r="SRH24" s="11"/>
      <c r="SRI24" s="11"/>
      <c r="SRJ24" s="11"/>
      <c r="SRK24" s="11"/>
      <c r="SRL24" s="11"/>
      <c r="SRM24" s="11"/>
      <c r="SRN24" s="11"/>
      <c r="SRO24" s="11"/>
      <c r="SRP24" s="11"/>
      <c r="SRQ24" s="11"/>
      <c r="SRR24" s="11"/>
      <c r="SRS24" s="11"/>
      <c r="SRT24" s="11"/>
      <c r="SRU24" s="11"/>
      <c r="SRV24" s="11"/>
      <c r="SRW24" s="11"/>
      <c r="SRX24" s="11"/>
      <c r="SRY24" s="11"/>
      <c r="SRZ24" s="11"/>
      <c r="SSA24" s="11"/>
      <c r="SSB24" s="11"/>
      <c r="SSC24" s="11"/>
      <c r="SSD24" s="11"/>
      <c r="SSE24" s="11"/>
      <c r="SSF24" s="11"/>
      <c r="SSG24" s="11"/>
      <c r="SSH24" s="11"/>
      <c r="SSI24" s="11"/>
      <c r="SSJ24" s="11"/>
      <c r="SSK24" s="11"/>
      <c r="SSL24" s="11"/>
      <c r="SSM24" s="11"/>
      <c r="SSN24" s="11"/>
      <c r="SSO24" s="11"/>
      <c r="SSP24" s="11"/>
      <c r="SSQ24" s="11"/>
      <c r="SSR24" s="11"/>
      <c r="SSS24" s="11"/>
      <c r="SST24" s="11"/>
      <c r="SSU24" s="11"/>
      <c r="SSV24" s="11"/>
      <c r="SSW24" s="11"/>
      <c r="SSX24" s="11"/>
      <c r="SSY24" s="11"/>
      <c r="SSZ24" s="11"/>
      <c r="STA24" s="11"/>
      <c r="STB24" s="11"/>
      <c r="STC24" s="11"/>
      <c r="STD24" s="11"/>
      <c r="STE24" s="11"/>
      <c r="STF24" s="11"/>
      <c r="STG24" s="11"/>
      <c r="STH24" s="11"/>
      <c r="STI24" s="11"/>
      <c r="STJ24" s="11"/>
      <c r="STK24" s="11"/>
      <c r="STL24" s="11"/>
      <c r="STM24" s="11"/>
      <c r="STN24" s="11"/>
      <c r="STO24" s="11"/>
      <c r="STP24" s="11"/>
      <c r="STQ24" s="11"/>
      <c r="STR24" s="11"/>
      <c r="STS24" s="11"/>
      <c r="STT24" s="11"/>
      <c r="STU24" s="11"/>
      <c r="STV24" s="11"/>
      <c r="STW24" s="11"/>
      <c r="STX24" s="11"/>
      <c r="STY24" s="11"/>
      <c r="STZ24" s="11"/>
      <c r="SUA24" s="11"/>
      <c r="SUB24" s="11"/>
      <c r="SUC24" s="11"/>
      <c r="SUD24" s="11"/>
      <c r="SUE24" s="11"/>
      <c r="SUF24" s="11"/>
      <c r="SUG24" s="11"/>
      <c r="SUH24" s="11"/>
      <c r="SUI24" s="11"/>
      <c r="SUJ24" s="11"/>
      <c r="SUK24" s="11"/>
      <c r="SUL24" s="11"/>
      <c r="SUM24" s="11"/>
      <c r="SUN24" s="11"/>
      <c r="SUO24" s="11"/>
      <c r="SUP24" s="11"/>
      <c r="SUQ24" s="11"/>
      <c r="SUR24" s="11"/>
      <c r="SUS24" s="11"/>
      <c r="SUT24" s="11"/>
      <c r="SUU24" s="11"/>
      <c r="SUV24" s="11"/>
      <c r="SUW24" s="11"/>
      <c r="SUX24" s="11"/>
      <c r="SUY24" s="11"/>
      <c r="SUZ24" s="11"/>
      <c r="SVA24" s="11"/>
      <c r="SVB24" s="11"/>
      <c r="SVC24" s="11"/>
      <c r="SVD24" s="11"/>
      <c r="SVE24" s="11"/>
      <c r="SVF24" s="11"/>
      <c r="SVG24" s="11"/>
      <c r="SVH24" s="11"/>
      <c r="SVI24" s="11"/>
      <c r="SVJ24" s="11"/>
      <c r="SVK24" s="11"/>
      <c r="SVL24" s="11"/>
      <c r="SVM24" s="11"/>
      <c r="SVN24" s="11"/>
      <c r="SVO24" s="11"/>
      <c r="SVP24" s="11"/>
      <c r="SVQ24" s="11"/>
      <c r="SVR24" s="11"/>
      <c r="SVS24" s="11"/>
      <c r="SVT24" s="11"/>
      <c r="SVU24" s="11"/>
      <c r="SVV24" s="11"/>
      <c r="SVW24" s="11"/>
      <c r="SVX24" s="11"/>
      <c r="SVY24" s="11"/>
      <c r="SVZ24" s="11"/>
      <c r="SWA24" s="11"/>
      <c r="SWB24" s="11"/>
      <c r="SWC24" s="11"/>
      <c r="SWD24" s="11"/>
      <c r="SWE24" s="11"/>
      <c r="SWF24" s="11"/>
      <c r="SWG24" s="11"/>
      <c r="SWH24" s="11"/>
      <c r="SWI24" s="11"/>
      <c r="SWJ24" s="11"/>
      <c r="SWK24" s="11"/>
      <c r="SWL24" s="11"/>
      <c r="SWM24" s="11"/>
      <c r="SWN24" s="11"/>
      <c r="SWO24" s="11"/>
      <c r="SWP24" s="11"/>
      <c r="SWQ24" s="11"/>
      <c r="SWR24" s="11"/>
      <c r="SWS24" s="11"/>
      <c r="SWT24" s="11"/>
      <c r="SWU24" s="11"/>
      <c r="SWV24" s="11"/>
      <c r="SWW24" s="11"/>
      <c r="SWX24" s="11"/>
      <c r="SWY24" s="11"/>
      <c r="SWZ24" s="11"/>
      <c r="SXA24" s="11"/>
      <c r="SXB24" s="11"/>
      <c r="SXC24" s="11"/>
      <c r="SXD24" s="11"/>
      <c r="SXE24" s="11"/>
      <c r="SXF24" s="11"/>
      <c r="SXG24" s="11"/>
      <c r="SXH24" s="11"/>
      <c r="SXI24" s="11"/>
      <c r="SXJ24" s="11"/>
      <c r="SXK24" s="11"/>
      <c r="SXL24" s="11"/>
      <c r="SXM24" s="11"/>
      <c r="SXN24" s="11"/>
      <c r="SXO24" s="11"/>
      <c r="SXP24" s="11"/>
      <c r="SXQ24" s="11"/>
      <c r="SXR24" s="11"/>
      <c r="SXS24" s="11"/>
      <c r="SXT24" s="11"/>
      <c r="SXU24" s="11"/>
      <c r="SXV24" s="11"/>
      <c r="SXW24" s="11"/>
      <c r="SXX24" s="11"/>
      <c r="SXY24" s="11"/>
      <c r="SXZ24" s="11"/>
      <c r="SYA24" s="11"/>
      <c r="SYB24" s="11"/>
      <c r="SYC24" s="11"/>
      <c r="SYD24" s="11"/>
      <c r="SYE24" s="11"/>
      <c r="SYF24" s="11"/>
      <c r="SYG24" s="11"/>
      <c r="SYH24" s="11"/>
      <c r="SYI24" s="11"/>
      <c r="SYJ24" s="11"/>
      <c r="SYK24" s="11"/>
      <c r="SYL24" s="11"/>
      <c r="SYM24" s="11"/>
      <c r="SYN24" s="11"/>
      <c r="SYO24" s="11"/>
      <c r="SYP24" s="11"/>
      <c r="SYQ24" s="11"/>
      <c r="SYR24" s="11"/>
      <c r="SYS24" s="11"/>
      <c r="SYT24" s="11"/>
      <c r="SYU24" s="11"/>
      <c r="SYV24" s="11"/>
      <c r="SYW24" s="11"/>
      <c r="SYX24" s="11"/>
      <c r="SYY24" s="11"/>
      <c r="SYZ24" s="11"/>
      <c r="SZA24" s="11"/>
      <c r="SZB24" s="11"/>
      <c r="SZC24" s="11"/>
      <c r="SZD24" s="11"/>
      <c r="SZE24" s="11"/>
      <c r="SZF24" s="11"/>
      <c r="SZG24" s="11"/>
      <c r="SZH24" s="11"/>
      <c r="SZI24" s="11"/>
      <c r="SZJ24" s="11"/>
      <c r="SZK24" s="11"/>
      <c r="SZL24" s="11"/>
      <c r="SZM24" s="11"/>
      <c r="SZN24" s="11"/>
      <c r="SZO24" s="11"/>
      <c r="SZP24" s="11"/>
      <c r="SZQ24" s="11"/>
      <c r="SZR24" s="11"/>
      <c r="SZS24" s="11"/>
      <c r="SZT24" s="11"/>
      <c r="SZU24" s="11"/>
      <c r="SZV24" s="11"/>
      <c r="SZW24" s="11"/>
      <c r="SZX24" s="11"/>
      <c r="SZY24" s="11"/>
      <c r="SZZ24" s="11"/>
      <c r="TAA24" s="11"/>
      <c r="TAB24" s="11"/>
      <c r="TAC24" s="11"/>
      <c r="TAD24" s="11"/>
      <c r="TAE24" s="11"/>
      <c r="TAF24" s="11"/>
      <c r="TAG24" s="11"/>
      <c r="TAH24" s="11"/>
      <c r="TAI24" s="11"/>
      <c r="TAJ24" s="11"/>
      <c r="TAK24" s="11"/>
      <c r="TAL24" s="11"/>
      <c r="TAM24" s="11"/>
      <c r="TAN24" s="11"/>
      <c r="TAO24" s="11"/>
      <c r="TAP24" s="11"/>
      <c r="TAQ24" s="11"/>
      <c r="TAR24" s="11"/>
      <c r="TAS24" s="11"/>
      <c r="TAT24" s="11"/>
      <c r="TAU24" s="11"/>
      <c r="TAV24" s="11"/>
      <c r="TAW24" s="11"/>
      <c r="TAX24" s="11"/>
      <c r="TAY24" s="11"/>
      <c r="TAZ24" s="11"/>
      <c r="TBA24" s="11"/>
      <c r="TBB24" s="11"/>
      <c r="TBC24" s="11"/>
      <c r="TBD24" s="11"/>
      <c r="TBE24" s="11"/>
      <c r="TBF24" s="11"/>
      <c r="TBG24" s="11"/>
      <c r="TBH24" s="11"/>
      <c r="TBI24" s="11"/>
      <c r="TBJ24" s="11"/>
      <c r="TBK24" s="11"/>
      <c r="TBL24" s="11"/>
      <c r="TBM24" s="11"/>
      <c r="TBN24" s="11"/>
      <c r="TBO24" s="11"/>
      <c r="TBP24" s="11"/>
      <c r="TBQ24" s="11"/>
      <c r="TBR24" s="11"/>
      <c r="TBS24" s="11"/>
      <c r="TBT24" s="11"/>
      <c r="TBU24" s="11"/>
      <c r="TBV24" s="11"/>
      <c r="TBW24" s="11"/>
      <c r="TBX24" s="11"/>
      <c r="TBY24" s="11"/>
      <c r="TBZ24" s="11"/>
      <c r="TCA24" s="11"/>
      <c r="TCB24" s="11"/>
      <c r="TCC24" s="11"/>
      <c r="TCD24" s="11"/>
      <c r="TCE24" s="11"/>
      <c r="TCF24" s="11"/>
      <c r="TCG24" s="11"/>
      <c r="TCH24" s="11"/>
      <c r="TCI24" s="11"/>
      <c r="TCJ24" s="11"/>
      <c r="TCK24" s="11"/>
      <c r="TCL24" s="11"/>
      <c r="TCM24" s="11"/>
      <c r="TCN24" s="11"/>
      <c r="TCO24" s="11"/>
      <c r="TCP24" s="11"/>
      <c r="TCQ24" s="11"/>
      <c r="TCR24" s="11"/>
      <c r="TCS24" s="11"/>
      <c r="TCT24" s="11"/>
      <c r="TCU24" s="11"/>
      <c r="TCV24" s="11"/>
      <c r="TCW24" s="11"/>
      <c r="TCX24" s="11"/>
      <c r="TCY24" s="11"/>
      <c r="TCZ24" s="11"/>
      <c r="TDA24" s="11"/>
      <c r="TDB24" s="11"/>
      <c r="TDC24" s="11"/>
      <c r="TDD24" s="11"/>
      <c r="TDE24" s="11"/>
      <c r="TDF24" s="11"/>
      <c r="TDG24" s="11"/>
      <c r="TDH24" s="11"/>
      <c r="TDI24" s="11"/>
      <c r="TDJ24" s="11"/>
      <c r="TDK24" s="11"/>
      <c r="TDL24" s="11"/>
      <c r="TDM24" s="11"/>
      <c r="TDN24" s="11"/>
      <c r="TDO24" s="11"/>
      <c r="TDP24" s="11"/>
      <c r="TDQ24" s="11"/>
      <c r="TDR24" s="11"/>
      <c r="TDS24" s="11"/>
      <c r="TDT24" s="11"/>
      <c r="TDU24" s="11"/>
      <c r="TDV24" s="11"/>
      <c r="TDW24" s="11"/>
      <c r="TDX24" s="11"/>
      <c r="TDY24" s="11"/>
      <c r="TDZ24" s="11"/>
      <c r="TEA24" s="11"/>
      <c r="TEB24" s="11"/>
      <c r="TEC24" s="11"/>
      <c r="TED24" s="11"/>
      <c r="TEE24" s="11"/>
      <c r="TEF24" s="11"/>
      <c r="TEG24" s="11"/>
      <c r="TEH24" s="11"/>
      <c r="TEI24" s="11"/>
      <c r="TEJ24" s="11"/>
      <c r="TEK24" s="11"/>
      <c r="TEL24" s="11"/>
      <c r="TEM24" s="11"/>
      <c r="TEN24" s="11"/>
      <c r="TEO24" s="11"/>
      <c r="TEP24" s="11"/>
      <c r="TEQ24" s="11"/>
      <c r="TER24" s="11"/>
      <c r="TES24" s="11"/>
      <c r="TET24" s="11"/>
      <c r="TEU24" s="11"/>
      <c r="TEV24" s="11"/>
      <c r="TEW24" s="11"/>
      <c r="TEX24" s="11"/>
      <c r="TEY24" s="11"/>
      <c r="TEZ24" s="11"/>
      <c r="TFA24" s="11"/>
      <c r="TFB24" s="11"/>
      <c r="TFC24" s="11"/>
      <c r="TFD24" s="11"/>
      <c r="TFE24" s="11"/>
      <c r="TFF24" s="11"/>
      <c r="TFG24" s="11"/>
      <c r="TFH24" s="11"/>
      <c r="TFI24" s="11"/>
      <c r="TFJ24" s="11"/>
      <c r="TFK24" s="11"/>
      <c r="TFL24" s="11"/>
      <c r="TFM24" s="11"/>
      <c r="TFN24" s="11"/>
      <c r="TFO24" s="11"/>
      <c r="TFP24" s="11"/>
      <c r="TFQ24" s="11"/>
      <c r="TFR24" s="11"/>
      <c r="TFS24" s="11"/>
      <c r="TFT24" s="11"/>
      <c r="TFU24" s="11"/>
      <c r="TFV24" s="11"/>
      <c r="TFW24" s="11"/>
      <c r="TFX24" s="11"/>
      <c r="TFY24" s="11"/>
      <c r="TFZ24" s="11"/>
      <c r="TGA24" s="11"/>
      <c r="TGB24" s="11"/>
      <c r="TGC24" s="11"/>
      <c r="TGD24" s="11"/>
      <c r="TGE24" s="11"/>
      <c r="TGF24" s="11"/>
      <c r="TGG24" s="11"/>
      <c r="TGH24" s="11"/>
      <c r="TGI24" s="11"/>
      <c r="TGJ24" s="11"/>
      <c r="TGK24" s="11"/>
      <c r="TGL24" s="11"/>
      <c r="TGM24" s="11"/>
      <c r="TGN24" s="11"/>
      <c r="TGO24" s="11"/>
      <c r="TGP24" s="11"/>
      <c r="TGQ24" s="11"/>
      <c r="TGR24" s="11"/>
      <c r="TGS24" s="11"/>
      <c r="TGT24" s="11"/>
      <c r="TGU24" s="11"/>
      <c r="TGV24" s="11"/>
      <c r="TGW24" s="11"/>
      <c r="TGX24" s="11"/>
      <c r="TGY24" s="11"/>
      <c r="TGZ24" s="11"/>
      <c r="THA24" s="11"/>
      <c r="THB24" s="11"/>
      <c r="THC24" s="11"/>
      <c r="THD24" s="11"/>
      <c r="THE24" s="11"/>
      <c r="THF24" s="11"/>
      <c r="THG24" s="11"/>
      <c r="THH24" s="11"/>
      <c r="THI24" s="11"/>
      <c r="THJ24" s="11"/>
      <c r="THK24" s="11"/>
      <c r="THL24" s="11"/>
      <c r="THM24" s="11"/>
      <c r="THN24" s="11"/>
      <c r="THO24" s="11"/>
      <c r="THP24" s="11"/>
      <c r="THQ24" s="11"/>
      <c r="THR24" s="11"/>
      <c r="THS24" s="11"/>
      <c r="THT24" s="11"/>
      <c r="THU24" s="11"/>
      <c r="THV24" s="11"/>
      <c r="THW24" s="11"/>
      <c r="THX24" s="11"/>
      <c r="THY24" s="11"/>
      <c r="THZ24" s="11"/>
      <c r="TIA24" s="11"/>
      <c r="TIB24" s="11"/>
      <c r="TIC24" s="11"/>
      <c r="TID24" s="11"/>
      <c r="TIE24" s="11"/>
      <c r="TIF24" s="11"/>
      <c r="TIG24" s="11"/>
      <c r="TIH24" s="11"/>
      <c r="TII24" s="11"/>
      <c r="TIJ24" s="11"/>
      <c r="TIK24" s="11"/>
      <c r="TIL24" s="11"/>
      <c r="TIM24" s="11"/>
      <c r="TIN24" s="11"/>
      <c r="TIO24" s="11"/>
      <c r="TIP24" s="11"/>
      <c r="TIQ24" s="11"/>
      <c r="TIR24" s="11"/>
      <c r="TIS24" s="11"/>
      <c r="TIT24" s="11"/>
      <c r="TIU24" s="11"/>
      <c r="TIV24" s="11"/>
      <c r="TIW24" s="11"/>
      <c r="TIX24" s="11"/>
      <c r="TIY24" s="11"/>
      <c r="TIZ24" s="11"/>
      <c r="TJA24" s="11"/>
      <c r="TJB24" s="11"/>
      <c r="TJC24" s="11"/>
      <c r="TJD24" s="11"/>
      <c r="TJE24" s="11"/>
      <c r="TJF24" s="11"/>
      <c r="TJG24" s="11"/>
      <c r="TJH24" s="11"/>
      <c r="TJI24" s="11"/>
      <c r="TJJ24" s="11"/>
      <c r="TJK24" s="11"/>
      <c r="TJL24" s="11"/>
      <c r="TJM24" s="11"/>
      <c r="TJN24" s="11"/>
      <c r="TJO24" s="11"/>
      <c r="TJP24" s="11"/>
      <c r="TJQ24" s="11"/>
      <c r="TJR24" s="11"/>
      <c r="TJS24" s="11"/>
      <c r="TJT24" s="11"/>
      <c r="TJU24" s="11"/>
      <c r="TJV24" s="11"/>
      <c r="TJW24" s="11"/>
      <c r="TJX24" s="11"/>
      <c r="TJY24" s="11"/>
      <c r="TJZ24" s="11"/>
      <c r="TKA24" s="11"/>
      <c r="TKB24" s="11"/>
      <c r="TKC24" s="11"/>
      <c r="TKD24" s="11"/>
      <c r="TKE24" s="11"/>
      <c r="TKF24" s="11"/>
      <c r="TKG24" s="11"/>
      <c r="TKH24" s="11"/>
      <c r="TKI24" s="11"/>
      <c r="TKJ24" s="11"/>
      <c r="TKK24" s="11"/>
      <c r="TKL24" s="11"/>
      <c r="TKM24" s="11"/>
      <c r="TKN24" s="11"/>
      <c r="TKO24" s="11"/>
      <c r="TKP24" s="11"/>
      <c r="TKQ24" s="11"/>
      <c r="TKR24" s="11"/>
      <c r="TKS24" s="11"/>
      <c r="TKT24" s="11"/>
      <c r="TKU24" s="11"/>
      <c r="TKV24" s="11"/>
      <c r="TKW24" s="11"/>
      <c r="TKX24" s="11"/>
      <c r="TKY24" s="11"/>
      <c r="TKZ24" s="11"/>
      <c r="TLA24" s="11"/>
      <c r="TLB24" s="11"/>
      <c r="TLC24" s="11"/>
      <c r="TLD24" s="11"/>
      <c r="TLE24" s="11"/>
      <c r="TLF24" s="11"/>
      <c r="TLG24" s="11"/>
      <c r="TLH24" s="11"/>
      <c r="TLI24" s="11"/>
      <c r="TLJ24" s="11"/>
      <c r="TLK24" s="11"/>
      <c r="TLL24" s="11"/>
      <c r="TLM24" s="11"/>
      <c r="TLN24" s="11"/>
      <c r="TLO24" s="11"/>
      <c r="TLP24" s="11"/>
      <c r="TLQ24" s="11"/>
      <c r="TLR24" s="11"/>
      <c r="TLS24" s="11"/>
      <c r="TLT24" s="11"/>
      <c r="TLU24" s="11"/>
      <c r="TLV24" s="11"/>
      <c r="TLW24" s="11"/>
      <c r="TLX24" s="11"/>
      <c r="TLY24" s="11"/>
      <c r="TLZ24" s="11"/>
      <c r="TMA24" s="11"/>
      <c r="TMB24" s="11"/>
      <c r="TMC24" s="11"/>
      <c r="TMD24" s="11"/>
      <c r="TME24" s="11"/>
      <c r="TMF24" s="11"/>
      <c r="TMG24" s="11"/>
      <c r="TMH24" s="11"/>
      <c r="TMI24" s="11"/>
      <c r="TMJ24" s="11"/>
      <c r="TMK24" s="11"/>
      <c r="TML24" s="11"/>
      <c r="TMM24" s="11"/>
      <c r="TMN24" s="11"/>
      <c r="TMO24" s="11"/>
      <c r="TMP24" s="11"/>
      <c r="TMQ24" s="11"/>
      <c r="TMR24" s="11"/>
      <c r="TMS24" s="11"/>
      <c r="TMT24" s="11"/>
      <c r="TMU24" s="11"/>
      <c r="TMV24" s="11"/>
      <c r="TMW24" s="11"/>
      <c r="TMX24" s="11"/>
      <c r="TMY24" s="11"/>
      <c r="TMZ24" s="11"/>
      <c r="TNA24" s="11"/>
      <c r="TNB24" s="11"/>
      <c r="TNC24" s="11"/>
      <c r="TND24" s="11"/>
      <c r="TNE24" s="11"/>
      <c r="TNF24" s="11"/>
      <c r="TNG24" s="11"/>
      <c r="TNH24" s="11"/>
      <c r="TNI24" s="11"/>
      <c r="TNJ24" s="11"/>
      <c r="TNK24" s="11"/>
      <c r="TNL24" s="11"/>
      <c r="TNM24" s="11"/>
      <c r="TNN24" s="11"/>
      <c r="TNO24" s="11"/>
      <c r="TNP24" s="11"/>
      <c r="TNQ24" s="11"/>
      <c r="TNR24" s="11"/>
      <c r="TNS24" s="11"/>
      <c r="TNT24" s="11"/>
      <c r="TNU24" s="11"/>
      <c r="TNV24" s="11"/>
      <c r="TNW24" s="11"/>
      <c r="TNX24" s="11"/>
      <c r="TNY24" s="11"/>
      <c r="TNZ24" s="11"/>
      <c r="TOA24" s="11"/>
      <c r="TOB24" s="11"/>
      <c r="TOC24" s="11"/>
      <c r="TOD24" s="11"/>
      <c r="TOE24" s="11"/>
      <c r="TOF24" s="11"/>
      <c r="TOG24" s="11"/>
      <c r="TOH24" s="11"/>
      <c r="TOI24" s="11"/>
      <c r="TOJ24" s="11"/>
      <c r="TOK24" s="11"/>
      <c r="TOL24" s="11"/>
      <c r="TOM24" s="11"/>
      <c r="TON24" s="11"/>
      <c r="TOO24" s="11"/>
      <c r="TOP24" s="11"/>
      <c r="TOQ24" s="11"/>
      <c r="TOR24" s="11"/>
      <c r="TOS24" s="11"/>
      <c r="TOT24" s="11"/>
      <c r="TOU24" s="11"/>
      <c r="TOV24" s="11"/>
      <c r="TOW24" s="11"/>
      <c r="TOX24" s="11"/>
      <c r="TOY24" s="11"/>
      <c r="TOZ24" s="11"/>
      <c r="TPA24" s="11"/>
      <c r="TPB24" s="11"/>
      <c r="TPC24" s="11"/>
      <c r="TPD24" s="11"/>
      <c r="TPE24" s="11"/>
      <c r="TPF24" s="11"/>
      <c r="TPG24" s="11"/>
      <c r="TPH24" s="11"/>
      <c r="TPI24" s="11"/>
      <c r="TPJ24" s="11"/>
      <c r="TPK24" s="11"/>
      <c r="TPL24" s="11"/>
      <c r="TPM24" s="11"/>
      <c r="TPN24" s="11"/>
      <c r="TPO24" s="11"/>
      <c r="TPP24" s="11"/>
      <c r="TPQ24" s="11"/>
      <c r="TPR24" s="11"/>
      <c r="TPS24" s="11"/>
      <c r="TPT24" s="11"/>
      <c r="TPU24" s="11"/>
      <c r="TPV24" s="11"/>
      <c r="TPW24" s="11"/>
      <c r="TPX24" s="11"/>
      <c r="TPY24" s="11"/>
      <c r="TPZ24" s="11"/>
      <c r="TQA24" s="11"/>
      <c r="TQB24" s="11"/>
      <c r="TQC24" s="11"/>
      <c r="TQD24" s="11"/>
      <c r="TQE24" s="11"/>
      <c r="TQF24" s="11"/>
      <c r="TQG24" s="11"/>
      <c r="TQH24" s="11"/>
      <c r="TQI24" s="11"/>
      <c r="TQJ24" s="11"/>
      <c r="TQK24" s="11"/>
      <c r="TQL24" s="11"/>
      <c r="TQM24" s="11"/>
      <c r="TQN24" s="11"/>
      <c r="TQO24" s="11"/>
      <c r="TQP24" s="11"/>
      <c r="TQQ24" s="11"/>
      <c r="TQR24" s="11"/>
      <c r="TQS24" s="11"/>
      <c r="TQT24" s="11"/>
      <c r="TQU24" s="11"/>
      <c r="TQV24" s="11"/>
      <c r="TQW24" s="11"/>
      <c r="TQX24" s="11"/>
      <c r="TQY24" s="11"/>
      <c r="TQZ24" s="11"/>
      <c r="TRA24" s="11"/>
      <c r="TRB24" s="11"/>
      <c r="TRC24" s="11"/>
      <c r="TRD24" s="11"/>
      <c r="TRE24" s="11"/>
      <c r="TRF24" s="11"/>
      <c r="TRG24" s="11"/>
      <c r="TRH24" s="11"/>
      <c r="TRI24" s="11"/>
      <c r="TRJ24" s="11"/>
      <c r="TRK24" s="11"/>
      <c r="TRL24" s="11"/>
      <c r="TRM24" s="11"/>
      <c r="TRN24" s="11"/>
      <c r="TRO24" s="11"/>
      <c r="TRP24" s="11"/>
      <c r="TRQ24" s="11"/>
      <c r="TRR24" s="11"/>
      <c r="TRS24" s="11"/>
      <c r="TRT24" s="11"/>
      <c r="TRU24" s="11"/>
      <c r="TRV24" s="11"/>
      <c r="TRW24" s="11"/>
      <c r="TRX24" s="11"/>
      <c r="TRY24" s="11"/>
      <c r="TRZ24" s="11"/>
      <c r="TSA24" s="11"/>
      <c r="TSB24" s="11"/>
      <c r="TSC24" s="11"/>
      <c r="TSD24" s="11"/>
      <c r="TSE24" s="11"/>
      <c r="TSF24" s="11"/>
      <c r="TSG24" s="11"/>
      <c r="TSH24" s="11"/>
      <c r="TSI24" s="11"/>
      <c r="TSJ24" s="11"/>
      <c r="TSK24" s="11"/>
      <c r="TSL24" s="11"/>
      <c r="TSM24" s="11"/>
      <c r="TSN24" s="11"/>
      <c r="TSO24" s="11"/>
      <c r="TSP24" s="11"/>
      <c r="TSQ24" s="11"/>
      <c r="TSR24" s="11"/>
      <c r="TSS24" s="11"/>
      <c r="TST24" s="11"/>
      <c r="TSU24" s="11"/>
      <c r="TSV24" s="11"/>
      <c r="TSW24" s="11"/>
      <c r="TSX24" s="11"/>
      <c r="TSY24" s="11"/>
      <c r="TSZ24" s="11"/>
      <c r="TTA24" s="11"/>
      <c r="TTB24" s="11"/>
      <c r="TTC24" s="11"/>
      <c r="TTD24" s="11"/>
      <c r="TTE24" s="11"/>
      <c r="TTF24" s="11"/>
      <c r="TTG24" s="11"/>
      <c r="TTH24" s="11"/>
      <c r="TTI24" s="11"/>
      <c r="TTJ24" s="11"/>
      <c r="TTK24" s="11"/>
      <c r="TTL24" s="11"/>
      <c r="TTM24" s="11"/>
      <c r="TTN24" s="11"/>
      <c r="TTO24" s="11"/>
      <c r="TTP24" s="11"/>
      <c r="TTQ24" s="11"/>
      <c r="TTR24" s="11"/>
      <c r="TTS24" s="11"/>
      <c r="TTT24" s="11"/>
      <c r="TTU24" s="11"/>
      <c r="TTV24" s="11"/>
      <c r="TTW24" s="11"/>
      <c r="TTX24" s="11"/>
      <c r="TTY24" s="11"/>
      <c r="TTZ24" s="11"/>
      <c r="TUA24" s="11"/>
      <c r="TUB24" s="11"/>
      <c r="TUC24" s="11"/>
      <c r="TUD24" s="11"/>
      <c r="TUE24" s="11"/>
      <c r="TUF24" s="11"/>
      <c r="TUG24" s="11"/>
      <c r="TUH24" s="11"/>
      <c r="TUI24" s="11"/>
      <c r="TUJ24" s="11"/>
      <c r="TUK24" s="11"/>
      <c r="TUL24" s="11"/>
      <c r="TUM24" s="11"/>
      <c r="TUN24" s="11"/>
      <c r="TUO24" s="11"/>
      <c r="TUP24" s="11"/>
      <c r="TUQ24" s="11"/>
      <c r="TUR24" s="11"/>
      <c r="TUS24" s="11"/>
      <c r="TUT24" s="11"/>
      <c r="TUU24" s="11"/>
      <c r="TUV24" s="11"/>
      <c r="TUW24" s="11"/>
      <c r="TUX24" s="11"/>
      <c r="TUY24" s="11"/>
      <c r="TUZ24" s="11"/>
      <c r="TVA24" s="11"/>
      <c r="TVB24" s="11"/>
      <c r="TVC24" s="11"/>
      <c r="TVD24" s="11"/>
      <c r="TVE24" s="11"/>
      <c r="TVF24" s="11"/>
      <c r="TVG24" s="11"/>
      <c r="TVH24" s="11"/>
      <c r="TVI24" s="11"/>
      <c r="TVJ24" s="11"/>
      <c r="TVK24" s="11"/>
      <c r="TVL24" s="11"/>
      <c r="TVM24" s="11"/>
      <c r="TVN24" s="11"/>
      <c r="TVO24" s="11"/>
      <c r="TVP24" s="11"/>
      <c r="TVQ24" s="11"/>
      <c r="TVR24" s="11"/>
      <c r="TVS24" s="11"/>
      <c r="TVT24" s="11"/>
      <c r="TVU24" s="11"/>
      <c r="TVV24" s="11"/>
      <c r="TVW24" s="11"/>
      <c r="TVX24" s="11"/>
      <c r="TVY24" s="11"/>
      <c r="TVZ24" s="11"/>
      <c r="TWA24" s="11"/>
      <c r="TWB24" s="11"/>
      <c r="TWC24" s="11"/>
      <c r="TWD24" s="11"/>
      <c r="TWE24" s="11"/>
      <c r="TWF24" s="11"/>
      <c r="TWG24" s="11"/>
      <c r="TWH24" s="11"/>
      <c r="TWI24" s="11"/>
      <c r="TWJ24" s="11"/>
      <c r="TWK24" s="11"/>
      <c r="TWL24" s="11"/>
      <c r="TWM24" s="11"/>
      <c r="TWN24" s="11"/>
      <c r="TWO24" s="11"/>
      <c r="TWP24" s="11"/>
      <c r="TWQ24" s="11"/>
      <c r="TWR24" s="11"/>
      <c r="TWS24" s="11"/>
      <c r="TWT24" s="11"/>
      <c r="TWU24" s="11"/>
      <c r="TWV24" s="11"/>
      <c r="TWW24" s="11"/>
      <c r="TWX24" s="11"/>
      <c r="TWY24" s="11"/>
      <c r="TWZ24" s="11"/>
      <c r="TXA24" s="11"/>
      <c r="TXB24" s="11"/>
      <c r="TXC24" s="11"/>
      <c r="TXD24" s="11"/>
      <c r="TXE24" s="11"/>
      <c r="TXF24" s="11"/>
      <c r="TXG24" s="11"/>
      <c r="TXH24" s="11"/>
      <c r="TXI24" s="11"/>
      <c r="TXJ24" s="11"/>
      <c r="TXK24" s="11"/>
      <c r="TXL24" s="11"/>
      <c r="TXM24" s="11"/>
      <c r="TXN24" s="11"/>
      <c r="TXO24" s="11"/>
      <c r="TXP24" s="11"/>
      <c r="TXQ24" s="11"/>
      <c r="TXR24" s="11"/>
      <c r="TXS24" s="11"/>
      <c r="TXT24" s="11"/>
      <c r="TXU24" s="11"/>
      <c r="TXV24" s="11"/>
      <c r="TXW24" s="11"/>
      <c r="TXX24" s="11"/>
      <c r="TXY24" s="11"/>
      <c r="TXZ24" s="11"/>
      <c r="TYA24" s="11"/>
      <c r="TYB24" s="11"/>
      <c r="TYC24" s="11"/>
      <c r="TYD24" s="11"/>
      <c r="TYE24" s="11"/>
      <c r="TYF24" s="11"/>
      <c r="TYG24" s="11"/>
      <c r="TYH24" s="11"/>
      <c r="TYI24" s="11"/>
      <c r="TYJ24" s="11"/>
      <c r="TYK24" s="11"/>
      <c r="TYL24" s="11"/>
      <c r="TYM24" s="11"/>
      <c r="TYN24" s="11"/>
      <c r="TYO24" s="11"/>
      <c r="TYP24" s="11"/>
      <c r="TYQ24" s="11"/>
      <c r="TYR24" s="11"/>
      <c r="TYS24" s="11"/>
      <c r="TYT24" s="11"/>
      <c r="TYU24" s="11"/>
      <c r="TYV24" s="11"/>
      <c r="TYW24" s="11"/>
      <c r="TYX24" s="11"/>
      <c r="TYY24" s="11"/>
      <c r="TYZ24" s="11"/>
      <c r="TZA24" s="11"/>
      <c r="TZB24" s="11"/>
      <c r="TZC24" s="11"/>
      <c r="TZD24" s="11"/>
      <c r="TZE24" s="11"/>
      <c r="TZF24" s="11"/>
      <c r="TZG24" s="11"/>
      <c r="TZH24" s="11"/>
      <c r="TZI24" s="11"/>
      <c r="TZJ24" s="11"/>
      <c r="TZK24" s="11"/>
      <c r="TZL24" s="11"/>
      <c r="TZM24" s="11"/>
      <c r="TZN24" s="11"/>
      <c r="TZO24" s="11"/>
      <c r="TZP24" s="11"/>
      <c r="TZQ24" s="11"/>
      <c r="TZR24" s="11"/>
      <c r="TZS24" s="11"/>
      <c r="TZT24" s="11"/>
      <c r="TZU24" s="11"/>
      <c r="TZV24" s="11"/>
      <c r="TZW24" s="11"/>
      <c r="TZX24" s="11"/>
      <c r="TZY24" s="11"/>
      <c r="TZZ24" s="11"/>
      <c r="UAA24" s="11"/>
      <c r="UAB24" s="11"/>
      <c r="UAC24" s="11"/>
      <c r="UAD24" s="11"/>
      <c r="UAE24" s="11"/>
      <c r="UAF24" s="11"/>
      <c r="UAG24" s="11"/>
      <c r="UAH24" s="11"/>
      <c r="UAI24" s="11"/>
      <c r="UAJ24" s="11"/>
      <c r="UAK24" s="11"/>
      <c r="UAL24" s="11"/>
      <c r="UAM24" s="11"/>
      <c r="UAN24" s="11"/>
      <c r="UAO24" s="11"/>
      <c r="UAP24" s="11"/>
      <c r="UAQ24" s="11"/>
      <c r="UAR24" s="11"/>
      <c r="UAS24" s="11"/>
      <c r="UAT24" s="11"/>
      <c r="UAU24" s="11"/>
      <c r="UAV24" s="11"/>
      <c r="UAW24" s="11"/>
      <c r="UAX24" s="11"/>
      <c r="UAY24" s="11"/>
      <c r="UAZ24" s="11"/>
      <c r="UBA24" s="11"/>
      <c r="UBB24" s="11"/>
      <c r="UBC24" s="11"/>
      <c r="UBD24" s="11"/>
      <c r="UBE24" s="11"/>
      <c r="UBF24" s="11"/>
      <c r="UBG24" s="11"/>
      <c r="UBH24" s="11"/>
      <c r="UBI24" s="11"/>
      <c r="UBJ24" s="11"/>
      <c r="UBK24" s="11"/>
      <c r="UBL24" s="11"/>
      <c r="UBM24" s="11"/>
      <c r="UBN24" s="11"/>
      <c r="UBO24" s="11"/>
      <c r="UBP24" s="11"/>
      <c r="UBQ24" s="11"/>
      <c r="UBR24" s="11"/>
      <c r="UBS24" s="11"/>
      <c r="UBT24" s="11"/>
      <c r="UBU24" s="11"/>
      <c r="UBV24" s="11"/>
      <c r="UBW24" s="11"/>
      <c r="UBX24" s="11"/>
      <c r="UBY24" s="11"/>
      <c r="UBZ24" s="11"/>
      <c r="UCA24" s="11"/>
      <c r="UCB24" s="11"/>
      <c r="UCC24" s="11"/>
      <c r="UCD24" s="11"/>
      <c r="UCE24" s="11"/>
      <c r="UCF24" s="11"/>
      <c r="UCG24" s="11"/>
      <c r="UCH24" s="11"/>
      <c r="UCI24" s="11"/>
      <c r="UCJ24" s="11"/>
      <c r="UCK24" s="11"/>
      <c r="UCL24" s="11"/>
      <c r="UCM24" s="11"/>
      <c r="UCN24" s="11"/>
      <c r="UCO24" s="11"/>
      <c r="UCP24" s="11"/>
      <c r="UCQ24" s="11"/>
      <c r="UCR24" s="11"/>
      <c r="UCS24" s="11"/>
      <c r="UCT24" s="11"/>
      <c r="UCU24" s="11"/>
      <c r="UCV24" s="11"/>
      <c r="UCW24" s="11"/>
      <c r="UCX24" s="11"/>
      <c r="UCY24" s="11"/>
      <c r="UCZ24" s="11"/>
      <c r="UDA24" s="11"/>
      <c r="UDB24" s="11"/>
      <c r="UDC24" s="11"/>
      <c r="UDD24" s="11"/>
      <c r="UDE24" s="11"/>
      <c r="UDF24" s="11"/>
      <c r="UDG24" s="11"/>
      <c r="UDH24" s="11"/>
      <c r="UDI24" s="11"/>
      <c r="UDJ24" s="11"/>
      <c r="UDK24" s="11"/>
      <c r="UDL24" s="11"/>
      <c r="UDM24" s="11"/>
      <c r="UDN24" s="11"/>
      <c r="UDO24" s="11"/>
      <c r="UDP24" s="11"/>
      <c r="UDQ24" s="11"/>
      <c r="UDR24" s="11"/>
      <c r="UDS24" s="11"/>
      <c r="UDT24" s="11"/>
      <c r="UDU24" s="11"/>
      <c r="UDV24" s="11"/>
      <c r="UDW24" s="11"/>
      <c r="UDX24" s="11"/>
      <c r="UDY24" s="11"/>
      <c r="UDZ24" s="11"/>
      <c r="UEA24" s="11"/>
      <c r="UEB24" s="11"/>
      <c r="UEC24" s="11"/>
      <c r="UED24" s="11"/>
      <c r="UEE24" s="11"/>
      <c r="UEF24" s="11"/>
      <c r="UEG24" s="11"/>
      <c r="UEH24" s="11"/>
      <c r="UEI24" s="11"/>
      <c r="UEJ24" s="11"/>
      <c r="UEK24" s="11"/>
      <c r="UEL24" s="11"/>
      <c r="UEM24" s="11"/>
      <c r="UEN24" s="11"/>
      <c r="UEO24" s="11"/>
      <c r="UEP24" s="11"/>
      <c r="UEQ24" s="11"/>
      <c r="UER24" s="11"/>
      <c r="UES24" s="11"/>
      <c r="UET24" s="11"/>
      <c r="UEU24" s="11"/>
      <c r="UEV24" s="11"/>
      <c r="UEW24" s="11"/>
      <c r="UEX24" s="11"/>
      <c r="UEY24" s="11"/>
      <c r="UEZ24" s="11"/>
      <c r="UFA24" s="11"/>
      <c r="UFB24" s="11"/>
      <c r="UFC24" s="11"/>
      <c r="UFD24" s="11"/>
      <c r="UFE24" s="11"/>
      <c r="UFF24" s="11"/>
      <c r="UFG24" s="11"/>
      <c r="UFH24" s="11"/>
      <c r="UFI24" s="11"/>
      <c r="UFJ24" s="11"/>
      <c r="UFK24" s="11"/>
      <c r="UFL24" s="11"/>
      <c r="UFM24" s="11"/>
      <c r="UFN24" s="11"/>
      <c r="UFO24" s="11"/>
      <c r="UFP24" s="11"/>
      <c r="UFQ24" s="11"/>
      <c r="UFR24" s="11"/>
      <c r="UFS24" s="11"/>
      <c r="UFT24" s="11"/>
      <c r="UFU24" s="11"/>
      <c r="UFV24" s="11"/>
      <c r="UFW24" s="11"/>
      <c r="UFX24" s="11"/>
      <c r="UFY24" s="11"/>
      <c r="UFZ24" s="11"/>
      <c r="UGA24" s="11"/>
      <c r="UGB24" s="11"/>
      <c r="UGC24" s="11"/>
      <c r="UGD24" s="11"/>
      <c r="UGE24" s="11"/>
      <c r="UGF24" s="11"/>
      <c r="UGG24" s="11"/>
      <c r="UGH24" s="11"/>
      <c r="UGI24" s="11"/>
      <c r="UGJ24" s="11"/>
      <c r="UGK24" s="11"/>
      <c r="UGL24" s="11"/>
      <c r="UGM24" s="11"/>
      <c r="UGN24" s="11"/>
      <c r="UGO24" s="11"/>
      <c r="UGP24" s="11"/>
      <c r="UGQ24" s="11"/>
      <c r="UGR24" s="11"/>
      <c r="UGS24" s="11"/>
      <c r="UGT24" s="11"/>
      <c r="UGU24" s="11"/>
      <c r="UGV24" s="11"/>
      <c r="UGW24" s="11"/>
      <c r="UGX24" s="11"/>
      <c r="UGY24" s="11"/>
      <c r="UGZ24" s="11"/>
      <c r="UHA24" s="11"/>
      <c r="UHB24" s="11"/>
      <c r="UHC24" s="11"/>
      <c r="UHD24" s="11"/>
      <c r="UHE24" s="11"/>
      <c r="UHF24" s="11"/>
      <c r="UHG24" s="11"/>
      <c r="UHH24" s="11"/>
      <c r="UHI24" s="11"/>
      <c r="UHJ24" s="11"/>
      <c r="UHK24" s="11"/>
      <c r="UHL24" s="11"/>
      <c r="UHM24" s="11"/>
      <c r="UHN24" s="11"/>
      <c r="UHO24" s="11"/>
      <c r="UHP24" s="11"/>
      <c r="UHQ24" s="11"/>
      <c r="UHR24" s="11"/>
      <c r="UHS24" s="11"/>
      <c r="UHT24" s="11"/>
      <c r="UHU24" s="11"/>
      <c r="UHV24" s="11"/>
      <c r="UHW24" s="11"/>
      <c r="UHX24" s="11"/>
      <c r="UHY24" s="11"/>
      <c r="UHZ24" s="11"/>
      <c r="UIA24" s="11"/>
      <c r="UIB24" s="11"/>
      <c r="UIC24" s="11"/>
      <c r="UID24" s="11"/>
      <c r="UIE24" s="11"/>
      <c r="UIF24" s="11"/>
      <c r="UIG24" s="11"/>
      <c r="UIH24" s="11"/>
      <c r="UII24" s="11"/>
      <c r="UIJ24" s="11"/>
      <c r="UIK24" s="11"/>
      <c r="UIL24" s="11"/>
      <c r="UIM24" s="11"/>
      <c r="UIN24" s="11"/>
      <c r="UIO24" s="11"/>
      <c r="UIP24" s="11"/>
      <c r="UIQ24" s="11"/>
      <c r="UIR24" s="11"/>
      <c r="UIS24" s="11"/>
      <c r="UIT24" s="11"/>
      <c r="UIU24" s="11"/>
      <c r="UIV24" s="11"/>
      <c r="UIW24" s="11"/>
      <c r="UIX24" s="11"/>
      <c r="UIY24" s="11"/>
      <c r="UIZ24" s="11"/>
      <c r="UJA24" s="11"/>
      <c r="UJB24" s="11"/>
      <c r="UJC24" s="11"/>
      <c r="UJD24" s="11"/>
      <c r="UJE24" s="11"/>
      <c r="UJF24" s="11"/>
      <c r="UJG24" s="11"/>
      <c r="UJH24" s="11"/>
      <c r="UJI24" s="11"/>
      <c r="UJJ24" s="11"/>
      <c r="UJK24" s="11"/>
      <c r="UJL24" s="11"/>
      <c r="UJM24" s="11"/>
      <c r="UJN24" s="11"/>
      <c r="UJO24" s="11"/>
      <c r="UJP24" s="11"/>
      <c r="UJQ24" s="11"/>
      <c r="UJR24" s="11"/>
      <c r="UJS24" s="11"/>
      <c r="UJT24" s="11"/>
      <c r="UJU24" s="11"/>
      <c r="UJV24" s="11"/>
      <c r="UJW24" s="11"/>
      <c r="UJX24" s="11"/>
      <c r="UJY24" s="11"/>
      <c r="UJZ24" s="11"/>
      <c r="UKA24" s="11"/>
      <c r="UKB24" s="11"/>
      <c r="UKC24" s="11"/>
      <c r="UKD24" s="11"/>
      <c r="UKE24" s="11"/>
      <c r="UKF24" s="11"/>
      <c r="UKG24" s="11"/>
      <c r="UKH24" s="11"/>
      <c r="UKI24" s="11"/>
      <c r="UKJ24" s="11"/>
      <c r="UKK24" s="11"/>
      <c r="UKL24" s="11"/>
      <c r="UKM24" s="11"/>
      <c r="UKN24" s="11"/>
      <c r="UKO24" s="11"/>
      <c r="UKP24" s="11"/>
      <c r="UKQ24" s="11"/>
      <c r="UKR24" s="11"/>
      <c r="UKS24" s="11"/>
      <c r="UKT24" s="11"/>
      <c r="UKU24" s="11"/>
      <c r="UKV24" s="11"/>
      <c r="UKW24" s="11"/>
      <c r="UKX24" s="11"/>
      <c r="UKY24" s="11"/>
      <c r="UKZ24" s="11"/>
      <c r="ULA24" s="11"/>
      <c r="ULB24" s="11"/>
      <c r="ULC24" s="11"/>
      <c r="ULD24" s="11"/>
      <c r="ULE24" s="11"/>
      <c r="ULF24" s="11"/>
      <c r="ULG24" s="11"/>
      <c r="ULH24" s="11"/>
      <c r="ULI24" s="11"/>
      <c r="ULJ24" s="11"/>
      <c r="ULK24" s="11"/>
      <c r="ULL24" s="11"/>
      <c r="ULM24" s="11"/>
      <c r="ULN24" s="11"/>
      <c r="ULO24" s="11"/>
      <c r="ULP24" s="11"/>
      <c r="ULQ24" s="11"/>
      <c r="ULR24" s="11"/>
      <c r="ULS24" s="11"/>
      <c r="ULT24" s="11"/>
      <c r="ULU24" s="11"/>
      <c r="ULV24" s="11"/>
      <c r="ULW24" s="11"/>
      <c r="ULX24" s="11"/>
      <c r="ULY24" s="11"/>
      <c r="ULZ24" s="11"/>
      <c r="UMA24" s="11"/>
      <c r="UMB24" s="11"/>
      <c r="UMC24" s="11"/>
      <c r="UMD24" s="11"/>
      <c r="UME24" s="11"/>
      <c r="UMF24" s="11"/>
      <c r="UMG24" s="11"/>
      <c r="UMH24" s="11"/>
      <c r="UMI24" s="11"/>
      <c r="UMJ24" s="11"/>
      <c r="UMK24" s="11"/>
      <c r="UML24" s="11"/>
      <c r="UMM24" s="11"/>
      <c r="UMN24" s="11"/>
      <c r="UMO24" s="11"/>
      <c r="UMP24" s="11"/>
      <c r="UMQ24" s="11"/>
      <c r="UMR24" s="11"/>
      <c r="UMS24" s="11"/>
      <c r="UMT24" s="11"/>
      <c r="UMU24" s="11"/>
      <c r="UMV24" s="11"/>
      <c r="UMW24" s="11"/>
      <c r="UMX24" s="11"/>
      <c r="UMY24" s="11"/>
      <c r="UMZ24" s="11"/>
      <c r="UNA24" s="11"/>
      <c r="UNB24" s="11"/>
      <c r="UNC24" s="11"/>
      <c r="UND24" s="11"/>
      <c r="UNE24" s="11"/>
      <c r="UNF24" s="11"/>
      <c r="UNG24" s="11"/>
      <c r="UNH24" s="11"/>
      <c r="UNI24" s="11"/>
      <c r="UNJ24" s="11"/>
      <c r="UNK24" s="11"/>
      <c r="UNL24" s="11"/>
      <c r="UNM24" s="11"/>
      <c r="UNN24" s="11"/>
      <c r="UNO24" s="11"/>
      <c r="UNP24" s="11"/>
      <c r="UNQ24" s="11"/>
      <c r="UNR24" s="11"/>
      <c r="UNS24" s="11"/>
      <c r="UNT24" s="11"/>
      <c r="UNU24" s="11"/>
      <c r="UNV24" s="11"/>
      <c r="UNW24" s="11"/>
      <c r="UNX24" s="11"/>
      <c r="UNY24" s="11"/>
      <c r="UNZ24" s="11"/>
      <c r="UOA24" s="11"/>
      <c r="UOB24" s="11"/>
      <c r="UOC24" s="11"/>
      <c r="UOD24" s="11"/>
      <c r="UOE24" s="11"/>
      <c r="UOF24" s="11"/>
      <c r="UOG24" s="11"/>
      <c r="UOH24" s="11"/>
      <c r="UOI24" s="11"/>
      <c r="UOJ24" s="11"/>
      <c r="UOK24" s="11"/>
      <c r="UOL24" s="11"/>
      <c r="UOM24" s="11"/>
      <c r="UON24" s="11"/>
      <c r="UOO24" s="11"/>
      <c r="UOP24" s="11"/>
      <c r="UOQ24" s="11"/>
      <c r="UOR24" s="11"/>
      <c r="UOS24" s="11"/>
      <c r="UOT24" s="11"/>
      <c r="UOU24" s="11"/>
      <c r="UOV24" s="11"/>
      <c r="UOW24" s="11"/>
      <c r="UOX24" s="11"/>
      <c r="UOY24" s="11"/>
      <c r="UOZ24" s="11"/>
      <c r="UPA24" s="11"/>
      <c r="UPB24" s="11"/>
      <c r="UPC24" s="11"/>
      <c r="UPD24" s="11"/>
      <c r="UPE24" s="11"/>
      <c r="UPF24" s="11"/>
      <c r="UPG24" s="11"/>
      <c r="UPH24" s="11"/>
      <c r="UPI24" s="11"/>
      <c r="UPJ24" s="11"/>
      <c r="UPK24" s="11"/>
      <c r="UPL24" s="11"/>
      <c r="UPM24" s="11"/>
      <c r="UPN24" s="11"/>
      <c r="UPO24" s="11"/>
      <c r="UPP24" s="11"/>
      <c r="UPQ24" s="11"/>
      <c r="UPR24" s="11"/>
      <c r="UPS24" s="11"/>
      <c r="UPT24" s="11"/>
      <c r="UPU24" s="11"/>
      <c r="UPV24" s="11"/>
      <c r="UPW24" s="11"/>
      <c r="UPX24" s="11"/>
      <c r="UPY24" s="11"/>
      <c r="UPZ24" s="11"/>
      <c r="UQA24" s="11"/>
      <c r="UQB24" s="11"/>
      <c r="UQC24" s="11"/>
      <c r="UQD24" s="11"/>
      <c r="UQE24" s="11"/>
      <c r="UQF24" s="11"/>
      <c r="UQG24" s="11"/>
      <c r="UQH24" s="11"/>
      <c r="UQI24" s="11"/>
      <c r="UQJ24" s="11"/>
      <c r="UQK24" s="11"/>
      <c r="UQL24" s="11"/>
      <c r="UQM24" s="11"/>
      <c r="UQN24" s="11"/>
      <c r="UQO24" s="11"/>
      <c r="UQP24" s="11"/>
      <c r="UQQ24" s="11"/>
      <c r="UQR24" s="11"/>
      <c r="UQS24" s="11"/>
      <c r="UQT24" s="11"/>
      <c r="UQU24" s="11"/>
      <c r="UQV24" s="11"/>
      <c r="UQW24" s="11"/>
      <c r="UQX24" s="11"/>
      <c r="UQY24" s="11"/>
      <c r="UQZ24" s="11"/>
      <c r="URA24" s="11"/>
      <c r="URB24" s="11"/>
      <c r="URC24" s="11"/>
      <c r="URD24" s="11"/>
      <c r="URE24" s="11"/>
      <c r="URF24" s="11"/>
      <c r="URG24" s="11"/>
      <c r="URH24" s="11"/>
      <c r="URI24" s="11"/>
      <c r="URJ24" s="11"/>
      <c r="URK24" s="11"/>
      <c r="URL24" s="11"/>
      <c r="URM24" s="11"/>
      <c r="URN24" s="11"/>
      <c r="URO24" s="11"/>
      <c r="URP24" s="11"/>
      <c r="URQ24" s="11"/>
      <c r="URR24" s="11"/>
      <c r="URS24" s="11"/>
      <c r="URT24" s="11"/>
      <c r="URU24" s="11"/>
      <c r="URV24" s="11"/>
      <c r="URW24" s="11"/>
      <c r="URX24" s="11"/>
      <c r="URY24" s="11"/>
      <c r="URZ24" s="11"/>
      <c r="USA24" s="11"/>
      <c r="USB24" s="11"/>
      <c r="USC24" s="11"/>
      <c r="USD24" s="11"/>
      <c r="USE24" s="11"/>
      <c r="USF24" s="11"/>
      <c r="USG24" s="11"/>
      <c r="USH24" s="11"/>
      <c r="USI24" s="11"/>
      <c r="USJ24" s="11"/>
      <c r="USK24" s="11"/>
      <c r="USL24" s="11"/>
      <c r="USM24" s="11"/>
      <c r="USN24" s="11"/>
      <c r="USO24" s="11"/>
      <c r="USP24" s="11"/>
      <c r="USQ24" s="11"/>
      <c r="USR24" s="11"/>
      <c r="USS24" s="11"/>
      <c r="UST24" s="11"/>
      <c r="USU24" s="11"/>
      <c r="USV24" s="11"/>
      <c r="USW24" s="11"/>
      <c r="USX24" s="11"/>
      <c r="USY24" s="11"/>
      <c r="USZ24" s="11"/>
      <c r="UTA24" s="11"/>
      <c r="UTB24" s="11"/>
      <c r="UTC24" s="11"/>
      <c r="UTD24" s="11"/>
      <c r="UTE24" s="11"/>
      <c r="UTF24" s="11"/>
      <c r="UTG24" s="11"/>
      <c r="UTH24" s="11"/>
      <c r="UTI24" s="11"/>
      <c r="UTJ24" s="11"/>
      <c r="UTK24" s="11"/>
      <c r="UTL24" s="11"/>
      <c r="UTM24" s="11"/>
      <c r="UTN24" s="11"/>
      <c r="UTO24" s="11"/>
      <c r="UTP24" s="11"/>
      <c r="UTQ24" s="11"/>
      <c r="UTR24" s="11"/>
      <c r="UTS24" s="11"/>
      <c r="UTT24" s="11"/>
      <c r="UTU24" s="11"/>
      <c r="UTV24" s="11"/>
      <c r="UTW24" s="11"/>
      <c r="UTX24" s="11"/>
      <c r="UTY24" s="11"/>
      <c r="UTZ24" s="11"/>
      <c r="UUA24" s="11"/>
      <c r="UUB24" s="11"/>
      <c r="UUC24" s="11"/>
      <c r="UUD24" s="11"/>
      <c r="UUE24" s="11"/>
      <c r="UUF24" s="11"/>
      <c r="UUG24" s="11"/>
      <c r="UUH24" s="11"/>
      <c r="UUI24" s="11"/>
      <c r="UUJ24" s="11"/>
      <c r="UUK24" s="11"/>
      <c r="UUL24" s="11"/>
      <c r="UUM24" s="11"/>
      <c r="UUN24" s="11"/>
      <c r="UUO24" s="11"/>
      <c r="UUP24" s="11"/>
      <c r="UUQ24" s="11"/>
      <c r="UUR24" s="11"/>
      <c r="UUS24" s="11"/>
      <c r="UUT24" s="11"/>
      <c r="UUU24" s="11"/>
      <c r="UUV24" s="11"/>
      <c r="UUW24" s="11"/>
      <c r="UUX24" s="11"/>
      <c r="UUY24" s="11"/>
      <c r="UUZ24" s="11"/>
      <c r="UVA24" s="11"/>
      <c r="UVB24" s="11"/>
      <c r="UVC24" s="11"/>
      <c r="UVD24" s="11"/>
      <c r="UVE24" s="11"/>
      <c r="UVF24" s="11"/>
      <c r="UVG24" s="11"/>
      <c r="UVH24" s="11"/>
      <c r="UVI24" s="11"/>
      <c r="UVJ24" s="11"/>
      <c r="UVK24" s="11"/>
      <c r="UVL24" s="11"/>
      <c r="UVM24" s="11"/>
      <c r="UVN24" s="11"/>
      <c r="UVO24" s="11"/>
      <c r="UVP24" s="11"/>
      <c r="UVQ24" s="11"/>
      <c r="UVR24" s="11"/>
      <c r="UVS24" s="11"/>
      <c r="UVT24" s="11"/>
      <c r="UVU24" s="11"/>
      <c r="UVV24" s="11"/>
      <c r="UVW24" s="11"/>
      <c r="UVX24" s="11"/>
      <c r="UVY24" s="11"/>
      <c r="UVZ24" s="11"/>
      <c r="UWA24" s="11"/>
      <c r="UWB24" s="11"/>
      <c r="UWC24" s="11"/>
      <c r="UWD24" s="11"/>
      <c r="UWE24" s="11"/>
      <c r="UWF24" s="11"/>
      <c r="UWG24" s="11"/>
      <c r="UWH24" s="11"/>
      <c r="UWI24" s="11"/>
      <c r="UWJ24" s="11"/>
      <c r="UWK24" s="11"/>
      <c r="UWL24" s="11"/>
      <c r="UWM24" s="11"/>
      <c r="UWN24" s="11"/>
      <c r="UWO24" s="11"/>
      <c r="UWP24" s="11"/>
      <c r="UWQ24" s="11"/>
      <c r="UWR24" s="11"/>
      <c r="UWS24" s="11"/>
      <c r="UWT24" s="11"/>
      <c r="UWU24" s="11"/>
      <c r="UWV24" s="11"/>
      <c r="UWW24" s="11"/>
      <c r="UWX24" s="11"/>
      <c r="UWY24" s="11"/>
      <c r="UWZ24" s="11"/>
      <c r="UXA24" s="11"/>
      <c r="UXB24" s="11"/>
      <c r="UXC24" s="11"/>
      <c r="UXD24" s="11"/>
      <c r="UXE24" s="11"/>
      <c r="UXF24" s="11"/>
      <c r="UXG24" s="11"/>
      <c r="UXH24" s="11"/>
      <c r="UXI24" s="11"/>
      <c r="UXJ24" s="11"/>
      <c r="UXK24" s="11"/>
      <c r="UXL24" s="11"/>
      <c r="UXM24" s="11"/>
      <c r="UXN24" s="11"/>
      <c r="UXO24" s="11"/>
      <c r="UXP24" s="11"/>
      <c r="UXQ24" s="11"/>
      <c r="UXR24" s="11"/>
      <c r="UXS24" s="11"/>
      <c r="UXT24" s="11"/>
      <c r="UXU24" s="11"/>
      <c r="UXV24" s="11"/>
      <c r="UXW24" s="11"/>
      <c r="UXX24" s="11"/>
      <c r="UXY24" s="11"/>
      <c r="UXZ24" s="11"/>
      <c r="UYA24" s="11"/>
      <c r="UYB24" s="11"/>
      <c r="UYC24" s="11"/>
      <c r="UYD24" s="11"/>
      <c r="UYE24" s="11"/>
      <c r="UYF24" s="11"/>
      <c r="UYG24" s="11"/>
      <c r="UYH24" s="11"/>
      <c r="UYI24" s="11"/>
      <c r="UYJ24" s="11"/>
      <c r="UYK24" s="11"/>
      <c r="UYL24" s="11"/>
      <c r="UYM24" s="11"/>
      <c r="UYN24" s="11"/>
      <c r="UYO24" s="11"/>
      <c r="UYP24" s="11"/>
      <c r="UYQ24" s="11"/>
      <c r="UYR24" s="11"/>
      <c r="UYS24" s="11"/>
      <c r="UYT24" s="11"/>
      <c r="UYU24" s="11"/>
      <c r="UYV24" s="11"/>
      <c r="UYW24" s="11"/>
      <c r="UYX24" s="11"/>
      <c r="UYY24" s="11"/>
      <c r="UYZ24" s="11"/>
      <c r="UZA24" s="11"/>
      <c r="UZB24" s="11"/>
      <c r="UZC24" s="11"/>
      <c r="UZD24" s="11"/>
      <c r="UZE24" s="11"/>
      <c r="UZF24" s="11"/>
      <c r="UZG24" s="11"/>
      <c r="UZH24" s="11"/>
      <c r="UZI24" s="11"/>
      <c r="UZJ24" s="11"/>
      <c r="UZK24" s="11"/>
      <c r="UZL24" s="11"/>
      <c r="UZM24" s="11"/>
      <c r="UZN24" s="11"/>
      <c r="UZO24" s="11"/>
      <c r="UZP24" s="11"/>
      <c r="UZQ24" s="11"/>
      <c r="UZR24" s="11"/>
      <c r="UZS24" s="11"/>
      <c r="UZT24" s="11"/>
      <c r="UZU24" s="11"/>
      <c r="UZV24" s="11"/>
      <c r="UZW24" s="11"/>
      <c r="UZX24" s="11"/>
      <c r="UZY24" s="11"/>
      <c r="UZZ24" s="11"/>
      <c r="VAA24" s="11"/>
      <c r="VAB24" s="11"/>
      <c r="VAC24" s="11"/>
      <c r="VAD24" s="11"/>
      <c r="VAE24" s="11"/>
      <c r="VAF24" s="11"/>
      <c r="VAG24" s="11"/>
      <c r="VAH24" s="11"/>
      <c r="VAI24" s="11"/>
      <c r="VAJ24" s="11"/>
      <c r="VAK24" s="11"/>
      <c r="VAL24" s="11"/>
      <c r="VAM24" s="11"/>
      <c r="VAN24" s="11"/>
      <c r="VAO24" s="11"/>
      <c r="VAP24" s="11"/>
      <c r="VAQ24" s="11"/>
      <c r="VAR24" s="11"/>
      <c r="VAS24" s="11"/>
      <c r="VAT24" s="11"/>
      <c r="VAU24" s="11"/>
      <c r="VAV24" s="11"/>
      <c r="VAW24" s="11"/>
      <c r="VAX24" s="11"/>
      <c r="VAY24" s="11"/>
      <c r="VAZ24" s="11"/>
      <c r="VBA24" s="11"/>
      <c r="VBB24" s="11"/>
      <c r="VBC24" s="11"/>
      <c r="VBD24" s="11"/>
      <c r="VBE24" s="11"/>
      <c r="VBF24" s="11"/>
      <c r="VBG24" s="11"/>
      <c r="VBH24" s="11"/>
      <c r="VBI24" s="11"/>
      <c r="VBJ24" s="11"/>
      <c r="VBK24" s="11"/>
      <c r="VBL24" s="11"/>
      <c r="VBM24" s="11"/>
      <c r="VBN24" s="11"/>
      <c r="VBO24" s="11"/>
      <c r="VBP24" s="11"/>
      <c r="VBQ24" s="11"/>
      <c r="VBR24" s="11"/>
      <c r="VBS24" s="11"/>
      <c r="VBT24" s="11"/>
      <c r="VBU24" s="11"/>
      <c r="VBV24" s="11"/>
      <c r="VBW24" s="11"/>
      <c r="VBX24" s="11"/>
      <c r="VBY24" s="11"/>
      <c r="VBZ24" s="11"/>
      <c r="VCA24" s="11"/>
      <c r="VCB24" s="11"/>
      <c r="VCC24" s="11"/>
      <c r="VCD24" s="11"/>
      <c r="VCE24" s="11"/>
      <c r="VCF24" s="11"/>
      <c r="VCG24" s="11"/>
      <c r="VCH24" s="11"/>
      <c r="VCI24" s="11"/>
      <c r="VCJ24" s="11"/>
      <c r="VCK24" s="11"/>
      <c r="VCL24" s="11"/>
      <c r="VCM24" s="11"/>
      <c r="VCN24" s="11"/>
      <c r="VCO24" s="11"/>
      <c r="VCP24" s="11"/>
      <c r="VCQ24" s="11"/>
      <c r="VCR24" s="11"/>
      <c r="VCS24" s="11"/>
      <c r="VCT24" s="11"/>
      <c r="VCU24" s="11"/>
      <c r="VCV24" s="11"/>
      <c r="VCW24" s="11"/>
      <c r="VCX24" s="11"/>
      <c r="VCY24" s="11"/>
      <c r="VCZ24" s="11"/>
      <c r="VDA24" s="11"/>
      <c r="VDB24" s="11"/>
      <c r="VDC24" s="11"/>
      <c r="VDD24" s="11"/>
      <c r="VDE24" s="11"/>
      <c r="VDF24" s="11"/>
      <c r="VDG24" s="11"/>
      <c r="VDH24" s="11"/>
      <c r="VDI24" s="11"/>
      <c r="VDJ24" s="11"/>
      <c r="VDK24" s="11"/>
      <c r="VDL24" s="11"/>
      <c r="VDM24" s="11"/>
      <c r="VDN24" s="11"/>
      <c r="VDO24" s="11"/>
      <c r="VDP24" s="11"/>
      <c r="VDQ24" s="11"/>
      <c r="VDR24" s="11"/>
      <c r="VDS24" s="11"/>
      <c r="VDT24" s="11"/>
      <c r="VDU24" s="11"/>
      <c r="VDV24" s="11"/>
      <c r="VDW24" s="11"/>
      <c r="VDX24" s="11"/>
      <c r="VDY24" s="11"/>
      <c r="VDZ24" s="11"/>
      <c r="VEA24" s="11"/>
      <c r="VEB24" s="11"/>
      <c r="VEC24" s="11"/>
      <c r="VED24" s="11"/>
      <c r="VEE24" s="11"/>
      <c r="VEF24" s="11"/>
      <c r="VEG24" s="11"/>
      <c r="VEH24" s="11"/>
      <c r="VEI24" s="11"/>
      <c r="VEJ24" s="11"/>
      <c r="VEK24" s="11"/>
      <c r="VEL24" s="11"/>
      <c r="VEM24" s="11"/>
      <c r="VEN24" s="11"/>
      <c r="VEO24" s="11"/>
      <c r="VEP24" s="11"/>
      <c r="VEQ24" s="11"/>
      <c r="VER24" s="11"/>
      <c r="VES24" s="11"/>
      <c r="VET24" s="11"/>
      <c r="VEU24" s="11"/>
      <c r="VEV24" s="11"/>
      <c r="VEW24" s="11"/>
      <c r="VEX24" s="11"/>
      <c r="VEY24" s="11"/>
      <c r="VEZ24" s="11"/>
      <c r="VFA24" s="11"/>
      <c r="VFB24" s="11"/>
      <c r="VFC24" s="11"/>
      <c r="VFD24" s="11"/>
      <c r="VFE24" s="11"/>
      <c r="VFF24" s="11"/>
      <c r="VFG24" s="11"/>
      <c r="VFH24" s="11"/>
      <c r="VFI24" s="11"/>
      <c r="VFJ24" s="11"/>
      <c r="VFK24" s="11"/>
      <c r="VFL24" s="11"/>
      <c r="VFM24" s="11"/>
      <c r="VFN24" s="11"/>
      <c r="VFO24" s="11"/>
      <c r="VFP24" s="11"/>
      <c r="VFQ24" s="11"/>
      <c r="VFR24" s="11"/>
      <c r="VFS24" s="11"/>
      <c r="VFT24" s="11"/>
      <c r="VFU24" s="11"/>
      <c r="VFV24" s="11"/>
      <c r="VFW24" s="11"/>
      <c r="VFX24" s="11"/>
      <c r="VFY24" s="11"/>
      <c r="VFZ24" s="11"/>
      <c r="VGA24" s="11"/>
      <c r="VGB24" s="11"/>
      <c r="VGC24" s="11"/>
      <c r="VGD24" s="11"/>
      <c r="VGE24" s="11"/>
      <c r="VGF24" s="11"/>
      <c r="VGG24" s="11"/>
      <c r="VGH24" s="11"/>
      <c r="VGI24" s="11"/>
      <c r="VGJ24" s="11"/>
      <c r="VGK24" s="11"/>
      <c r="VGL24" s="11"/>
      <c r="VGM24" s="11"/>
      <c r="VGN24" s="11"/>
      <c r="VGO24" s="11"/>
      <c r="VGP24" s="11"/>
      <c r="VGQ24" s="11"/>
      <c r="VGR24" s="11"/>
      <c r="VGS24" s="11"/>
      <c r="VGT24" s="11"/>
      <c r="VGU24" s="11"/>
      <c r="VGV24" s="11"/>
      <c r="VGW24" s="11"/>
      <c r="VGX24" s="11"/>
      <c r="VGY24" s="11"/>
      <c r="VGZ24" s="11"/>
      <c r="VHA24" s="11"/>
      <c r="VHB24" s="11"/>
      <c r="VHC24" s="11"/>
      <c r="VHD24" s="11"/>
      <c r="VHE24" s="11"/>
      <c r="VHF24" s="11"/>
      <c r="VHG24" s="11"/>
      <c r="VHH24" s="11"/>
      <c r="VHI24" s="11"/>
      <c r="VHJ24" s="11"/>
      <c r="VHK24" s="11"/>
      <c r="VHL24" s="11"/>
      <c r="VHM24" s="11"/>
      <c r="VHN24" s="11"/>
      <c r="VHO24" s="11"/>
      <c r="VHP24" s="11"/>
      <c r="VHQ24" s="11"/>
      <c r="VHR24" s="11"/>
      <c r="VHS24" s="11"/>
      <c r="VHT24" s="11"/>
      <c r="VHU24" s="11"/>
      <c r="VHV24" s="11"/>
      <c r="VHW24" s="11"/>
      <c r="VHX24" s="11"/>
      <c r="VHY24" s="11"/>
      <c r="VHZ24" s="11"/>
      <c r="VIA24" s="11"/>
      <c r="VIB24" s="11"/>
      <c r="VIC24" s="11"/>
      <c r="VID24" s="11"/>
      <c r="VIE24" s="11"/>
      <c r="VIF24" s="11"/>
      <c r="VIG24" s="11"/>
      <c r="VIH24" s="11"/>
      <c r="VII24" s="11"/>
      <c r="VIJ24" s="11"/>
      <c r="VIK24" s="11"/>
      <c r="VIL24" s="11"/>
      <c r="VIM24" s="11"/>
      <c r="VIN24" s="11"/>
      <c r="VIO24" s="11"/>
      <c r="VIP24" s="11"/>
      <c r="VIQ24" s="11"/>
      <c r="VIR24" s="11"/>
      <c r="VIS24" s="11"/>
      <c r="VIT24" s="11"/>
      <c r="VIU24" s="11"/>
      <c r="VIV24" s="11"/>
      <c r="VIW24" s="11"/>
      <c r="VIX24" s="11"/>
      <c r="VIY24" s="11"/>
      <c r="VIZ24" s="11"/>
      <c r="VJA24" s="11"/>
      <c r="VJB24" s="11"/>
      <c r="VJC24" s="11"/>
      <c r="VJD24" s="11"/>
      <c r="VJE24" s="11"/>
      <c r="VJF24" s="11"/>
      <c r="VJG24" s="11"/>
      <c r="VJH24" s="11"/>
      <c r="VJI24" s="11"/>
      <c r="VJJ24" s="11"/>
      <c r="VJK24" s="11"/>
      <c r="VJL24" s="11"/>
      <c r="VJM24" s="11"/>
      <c r="VJN24" s="11"/>
      <c r="VJO24" s="11"/>
      <c r="VJP24" s="11"/>
      <c r="VJQ24" s="11"/>
      <c r="VJR24" s="11"/>
      <c r="VJS24" s="11"/>
      <c r="VJT24" s="11"/>
      <c r="VJU24" s="11"/>
      <c r="VJV24" s="11"/>
      <c r="VJW24" s="11"/>
      <c r="VJX24" s="11"/>
      <c r="VJY24" s="11"/>
      <c r="VJZ24" s="11"/>
      <c r="VKA24" s="11"/>
      <c r="VKB24" s="11"/>
      <c r="VKC24" s="11"/>
      <c r="VKD24" s="11"/>
      <c r="VKE24" s="11"/>
      <c r="VKF24" s="11"/>
      <c r="VKG24" s="11"/>
      <c r="VKH24" s="11"/>
      <c r="VKI24" s="11"/>
      <c r="VKJ24" s="11"/>
      <c r="VKK24" s="11"/>
      <c r="VKL24" s="11"/>
      <c r="VKM24" s="11"/>
      <c r="VKN24" s="11"/>
      <c r="VKO24" s="11"/>
      <c r="VKP24" s="11"/>
      <c r="VKQ24" s="11"/>
      <c r="VKR24" s="11"/>
      <c r="VKS24" s="11"/>
      <c r="VKT24" s="11"/>
      <c r="VKU24" s="11"/>
      <c r="VKV24" s="11"/>
      <c r="VKW24" s="11"/>
      <c r="VKX24" s="11"/>
      <c r="VKY24" s="11"/>
      <c r="VKZ24" s="11"/>
      <c r="VLA24" s="11"/>
      <c r="VLB24" s="11"/>
      <c r="VLC24" s="11"/>
      <c r="VLD24" s="11"/>
      <c r="VLE24" s="11"/>
      <c r="VLF24" s="11"/>
      <c r="VLG24" s="11"/>
      <c r="VLH24" s="11"/>
      <c r="VLI24" s="11"/>
      <c r="VLJ24" s="11"/>
      <c r="VLK24" s="11"/>
      <c r="VLL24" s="11"/>
      <c r="VLM24" s="11"/>
      <c r="VLN24" s="11"/>
      <c r="VLO24" s="11"/>
      <c r="VLP24" s="11"/>
      <c r="VLQ24" s="11"/>
      <c r="VLR24" s="11"/>
      <c r="VLS24" s="11"/>
      <c r="VLT24" s="11"/>
      <c r="VLU24" s="11"/>
      <c r="VLV24" s="11"/>
      <c r="VLW24" s="11"/>
      <c r="VLX24" s="11"/>
      <c r="VLY24" s="11"/>
      <c r="VLZ24" s="11"/>
      <c r="VMA24" s="11"/>
      <c r="VMB24" s="11"/>
      <c r="VMC24" s="11"/>
      <c r="VMD24" s="11"/>
      <c r="VME24" s="11"/>
      <c r="VMF24" s="11"/>
      <c r="VMG24" s="11"/>
      <c r="VMH24" s="11"/>
      <c r="VMI24" s="11"/>
      <c r="VMJ24" s="11"/>
      <c r="VMK24" s="11"/>
      <c r="VML24" s="11"/>
      <c r="VMM24" s="11"/>
      <c r="VMN24" s="11"/>
      <c r="VMO24" s="11"/>
      <c r="VMP24" s="11"/>
      <c r="VMQ24" s="11"/>
      <c r="VMR24" s="11"/>
      <c r="VMS24" s="11"/>
      <c r="VMT24" s="11"/>
      <c r="VMU24" s="11"/>
      <c r="VMV24" s="11"/>
      <c r="VMW24" s="11"/>
      <c r="VMX24" s="11"/>
      <c r="VMY24" s="11"/>
      <c r="VMZ24" s="11"/>
      <c r="VNA24" s="11"/>
      <c r="VNB24" s="11"/>
      <c r="VNC24" s="11"/>
      <c r="VND24" s="11"/>
      <c r="VNE24" s="11"/>
      <c r="VNF24" s="11"/>
      <c r="VNG24" s="11"/>
      <c r="VNH24" s="11"/>
      <c r="VNI24" s="11"/>
      <c r="VNJ24" s="11"/>
      <c r="VNK24" s="11"/>
      <c r="VNL24" s="11"/>
      <c r="VNM24" s="11"/>
      <c r="VNN24" s="11"/>
      <c r="VNO24" s="11"/>
      <c r="VNP24" s="11"/>
      <c r="VNQ24" s="11"/>
      <c r="VNR24" s="11"/>
      <c r="VNS24" s="11"/>
      <c r="VNT24" s="11"/>
      <c r="VNU24" s="11"/>
      <c r="VNV24" s="11"/>
      <c r="VNW24" s="11"/>
      <c r="VNX24" s="11"/>
      <c r="VNY24" s="11"/>
      <c r="VNZ24" s="11"/>
      <c r="VOA24" s="11"/>
      <c r="VOB24" s="11"/>
      <c r="VOC24" s="11"/>
      <c r="VOD24" s="11"/>
      <c r="VOE24" s="11"/>
      <c r="VOF24" s="11"/>
      <c r="VOG24" s="11"/>
      <c r="VOH24" s="11"/>
      <c r="VOI24" s="11"/>
      <c r="VOJ24" s="11"/>
      <c r="VOK24" s="11"/>
      <c r="VOL24" s="11"/>
      <c r="VOM24" s="11"/>
      <c r="VON24" s="11"/>
      <c r="VOO24" s="11"/>
      <c r="VOP24" s="11"/>
      <c r="VOQ24" s="11"/>
      <c r="VOR24" s="11"/>
      <c r="VOS24" s="11"/>
      <c r="VOT24" s="11"/>
      <c r="VOU24" s="11"/>
      <c r="VOV24" s="11"/>
      <c r="VOW24" s="11"/>
      <c r="VOX24" s="11"/>
      <c r="VOY24" s="11"/>
      <c r="VOZ24" s="11"/>
      <c r="VPA24" s="11"/>
      <c r="VPB24" s="11"/>
      <c r="VPC24" s="11"/>
      <c r="VPD24" s="11"/>
      <c r="VPE24" s="11"/>
      <c r="VPF24" s="11"/>
      <c r="VPG24" s="11"/>
      <c r="VPH24" s="11"/>
      <c r="VPI24" s="11"/>
      <c r="VPJ24" s="11"/>
      <c r="VPK24" s="11"/>
      <c r="VPL24" s="11"/>
      <c r="VPM24" s="11"/>
      <c r="VPN24" s="11"/>
      <c r="VPO24" s="11"/>
      <c r="VPP24" s="11"/>
      <c r="VPQ24" s="11"/>
      <c r="VPR24" s="11"/>
      <c r="VPS24" s="11"/>
      <c r="VPT24" s="11"/>
      <c r="VPU24" s="11"/>
      <c r="VPV24" s="11"/>
      <c r="VPW24" s="11"/>
      <c r="VPX24" s="11"/>
      <c r="VPY24" s="11"/>
      <c r="VPZ24" s="11"/>
      <c r="VQA24" s="11"/>
      <c r="VQB24" s="11"/>
      <c r="VQC24" s="11"/>
      <c r="VQD24" s="11"/>
      <c r="VQE24" s="11"/>
      <c r="VQF24" s="11"/>
      <c r="VQG24" s="11"/>
      <c r="VQH24" s="11"/>
      <c r="VQI24" s="11"/>
      <c r="VQJ24" s="11"/>
      <c r="VQK24" s="11"/>
      <c r="VQL24" s="11"/>
      <c r="VQM24" s="11"/>
      <c r="VQN24" s="11"/>
      <c r="VQO24" s="11"/>
      <c r="VQP24" s="11"/>
      <c r="VQQ24" s="11"/>
      <c r="VQR24" s="11"/>
      <c r="VQS24" s="11"/>
      <c r="VQT24" s="11"/>
      <c r="VQU24" s="11"/>
      <c r="VQV24" s="11"/>
      <c r="VQW24" s="11"/>
      <c r="VQX24" s="11"/>
      <c r="VQY24" s="11"/>
      <c r="VQZ24" s="11"/>
      <c r="VRA24" s="11"/>
      <c r="VRB24" s="11"/>
      <c r="VRC24" s="11"/>
      <c r="VRD24" s="11"/>
      <c r="VRE24" s="11"/>
      <c r="VRF24" s="11"/>
      <c r="VRG24" s="11"/>
      <c r="VRH24" s="11"/>
      <c r="VRI24" s="11"/>
      <c r="VRJ24" s="11"/>
      <c r="VRK24" s="11"/>
      <c r="VRL24" s="11"/>
      <c r="VRM24" s="11"/>
      <c r="VRN24" s="11"/>
      <c r="VRO24" s="11"/>
      <c r="VRP24" s="11"/>
      <c r="VRQ24" s="11"/>
      <c r="VRR24" s="11"/>
      <c r="VRS24" s="11"/>
      <c r="VRT24" s="11"/>
      <c r="VRU24" s="11"/>
      <c r="VRV24" s="11"/>
      <c r="VRW24" s="11"/>
      <c r="VRX24" s="11"/>
      <c r="VRY24" s="11"/>
      <c r="VRZ24" s="11"/>
      <c r="VSA24" s="11"/>
      <c r="VSB24" s="11"/>
      <c r="VSC24" s="11"/>
      <c r="VSD24" s="11"/>
      <c r="VSE24" s="11"/>
      <c r="VSF24" s="11"/>
      <c r="VSG24" s="11"/>
      <c r="VSH24" s="11"/>
      <c r="VSI24" s="11"/>
      <c r="VSJ24" s="11"/>
      <c r="VSK24" s="11"/>
      <c r="VSL24" s="11"/>
      <c r="VSM24" s="11"/>
      <c r="VSN24" s="11"/>
      <c r="VSO24" s="11"/>
      <c r="VSP24" s="11"/>
      <c r="VSQ24" s="11"/>
      <c r="VSR24" s="11"/>
      <c r="VSS24" s="11"/>
      <c r="VST24" s="11"/>
      <c r="VSU24" s="11"/>
      <c r="VSV24" s="11"/>
      <c r="VSW24" s="11"/>
      <c r="VSX24" s="11"/>
      <c r="VSY24" s="11"/>
      <c r="VSZ24" s="11"/>
      <c r="VTA24" s="11"/>
      <c r="VTB24" s="11"/>
      <c r="VTC24" s="11"/>
      <c r="VTD24" s="11"/>
      <c r="VTE24" s="11"/>
      <c r="VTF24" s="11"/>
      <c r="VTG24" s="11"/>
      <c r="VTH24" s="11"/>
      <c r="VTI24" s="11"/>
      <c r="VTJ24" s="11"/>
      <c r="VTK24" s="11"/>
      <c r="VTL24" s="11"/>
      <c r="VTM24" s="11"/>
      <c r="VTN24" s="11"/>
      <c r="VTO24" s="11"/>
      <c r="VTP24" s="11"/>
      <c r="VTQ24" s="11"/>
      <c r="VTR24" s="11"/>
      <c r="VTS24" s="11"/>
      <c r="VTT24" s="11"/>
      <c r="VTU24" s="11"/>
      <c r="VTV24" s="11"/>
      <c r="VTW24" s="11"/>
      <c r="VTX24" s="11"/>
      <c r="VTY24" s="11"/>
      <c r="VTZ24" s="11"/>
      <c r="VUA24" s="11"/>
      <c r="VUB24" s="11"/>
      <c r="VUC24" s="11"/>
      <c r="VUD24" s="11"/>
      <c r="VUE24" s="11"/>
      <c r="VUF24" s="11"/>
      <c r="VUG24" s="11"/>
      <c r="VUH24" s="11"/>
      <c r="VUI24" s="11"/>
      <c r="VUJ24" s="11"/>
      <c r="VUK24" s="11"/>
      <c r="VUL24" s="11"/>
      <c r="VUM24" s="11"/>
      <c r="VUN24" s="11"/>
      <c r="VUO24" s="11"/>
      <c r="VUP24" s="11"/>
      <c r="VUQ24" s="11"/>
      <c r="VUR24" s="11"/>
      <c r="VUS24" s="11"/>
      <c r="VUT24" s="11"/>
      <c r="VUU24" s="11"/>
      <c r="VUV24" s="11"/>
      <c r="VUW24" s="11"/>
      <c r="VUX24" s="11"/>
      <c r="VUY24" s="11"/>
      <c r="VUZ24" s="11"/>
      <c r="VVA24" s="11"/>
      <c r="VVB24" s="11"/>
      <c r="VVC24" s="11"/>
      <c r="VVD24" s="11"/>
      <c r="VVE24" s="11"/>
      <c r="VVF24" s="11"/>
      <c r="VVG24" s="11"/>
      <c r="VVH24" s="11"/>
      <c r="VVI24" s="11"/>
      <c r="VVJ24" s="11"/>
      <c r="VVK24" s="11"/>
      <c r="VVL24" s="11"/>
      <c r="VVM24" s="11"/>
      <c r="VVN24" s="11"/>
      <c r="VVO24" s="11"/>
      <c r="VVP24" s="11"/>
      <c r="VVQ24" s="11"/>
      <c r="VVR24" s="11"/>
      <c r="VVS24" s="11"/>
      <c r="VVT24" s="11"/>
      <c r="VVU24" s="11"/>
      <c r="VVV24" s="11"/>
      <c r="VVW24" s="11"/>
      <c r="VVX24" s="11"/>
      <c r="VVY24" s="11"/>
      <c r="VVZ24" s="11"/>
      <c r="VWA24" s="11"/>
      <c r="VWB24" s="11"/>
      <c r="VWC24" s="11"/>
      <c r="VWD24" s="11"/>
      <c r="VWE24" s="11"/>
      <c r="VWF24" s="11"/>
      <c r="VWG24" s="11"/>
      <c r="VWH24" s="11"/>
      <c r="VWI24" s="11"/>
      <c r="VWJ24" s="11"/>
      <c r="VWK24" s="11"/>
      <c r="VWL24" s="11"/>
      <c r="VWM24" s="11"/>
      <c r="VWN24" s="11"/>
      <c r="VWO24" s="11"/>
      <c r="VWP24" s="11"/>
      <c r="VWQ24" s="11"/>
      <c r="VWR24" s="11"/>
      <c r="VWS24" s="11"/>
      <c r="VWT24" s="11"/>
      <c r="VWU24" s="11"/>
      <c r="VWV24" s="11"/>
      <c r="VWW24" s="11"/>
      <c r="VWX24" s="11"/>
      <c r="VWY24" s="11"/>
      <c r="VWZ24" s="11"/>
      <c r="VXA24" s="11"/>
      <c r="VXB24" s="11"/>
      <c r="VXC24" s="11"/>
      <c r="VXD24" s="11"/>
      <c r="VXE24" s="11"/>
      <c r="VXF24" s="11"/>
      <c r="VXG24" s="11"/>
      <c r="VXH24" s="11"/>
      <c r="VXI24" s="11"/>
      <c r="VXJ24" s="11"/>
      <c r="VXK24" s="11"/>
      <c r="VXL24" s="11"/>
      <c r="VXM24" s="11"/>
      <c r="VXN24" s="11"/>
      <c r="VXO24" s="11"/>
      <c r="VXP24" s="11"/>
      <c r="VXQ24" s="11"/>
      <c r="VXR24" s="11"/>
      <c r="VXS24" s="11"/>
      <c r="VXT24" s="11"/>
      <c r="VXU24" s="11"/>
      <c r="VXV24" s="11"/>
      <c r="VXW24" s="11"/>
      <c r="VXX24" s="11"/>
      <c r="VXY24" s="11"/>
      <c r="VXZ24" s="11"/>
      <c r="VYA24" s="11"/>
      <c r="VYB24" s="11"/>
      <c r="VYC24" s="11"/>
      <c r="VYD24" s="11"/>
      <c r="VYE24" s="11"/>
      <c r="VYF24" s="11"/>
      <c r="VYG24" s="11"/>
      <c r="VYH24" s="11"/>
      <c r="VYI24" s="11"/>
      <c r="VYJ24" s="11"/>
      <c r="VYK24" s="11"/>
      <c r="VYL24" s="11"/>
      <c r="VYM24" s="11"/>
      <c r="VYN24" s="11"/>
      <c r="VYO24" s="11"/>
      <c r="VYP24" s="11"/>
      <c r="VYQ24" s="11"/>
      <c r="VYR24" s="11"/>
      <c r="VYS24" s="11"/>
      <c r="VYT24" s="11"/>
      <c r="VYU24" s="11"/>
      <c r="VYV24" s="11"/>
      <c r="VYW24" s="11"/>
      <c r="VYX24" s="11"/>
      <c r="VYY24" s="11"/>
      <c r="VYZ24" s="11"/>
      <c r="VZA24" s="11"/>
      <c r="VZB24" s="11"/>
      <c r="VZC24" s="11"/>
      <c r="VZD24" s="11"/>
      <c r="VZE24" s="11"/>
      <c r="VZF24" s="11"/>
      <c r="VZG24" s="11"/>
      <c r="VZH24" s="11"/>
      <c r="VZI24" s="11"/>
      <c r="VZJ24" s="11"/>
      <c r="VZK24" s="11"/>
      <c r="VZL24" s="11"/>
      <c r="VZM24" s="11"/>
      <c r="VZN24" s="11"/>
      <c r="VZO24" s="11"/>
      <c r="VZP24" s="11"/>
      <c r="VZQ24" s="11"/>
      <c r="VZR24" s="11"/>
      <c r="VZS24" s="11"/>
      <c r="VZT24" s="11"/>
      <c r="VZU24" s="11"/>
      <c r="VZV24" s="11"/>
      <c r="VZW24" s="11"/>
      <c r="VZX24" s="11"/>
      <c r="VZY24" s="11"/>
      <c r="VZZ24" s="11"/>
      <c r="WAA24" s="11"/>
      <c r="WAB24" s="11"/>
      <c r="WAC24" s="11"/>
      <c r="WAD24" s="11"/>
      <c r="WAE24" s="11"/>
      <c r="WAF24" s="11"/>
      <c r="WAG24" s="11"/>
      <c r="WAH24" s="11"/>
      <c r="WAI24" s="11"/>
      <c r="WAJ24" s="11"/>
      <c r="WAK24" s="11"/>
      <c r="WAL24" s="11"/>
      <c r="WAM24" s="11"/>
      <c r="WAN24" s="11"/>
      <c r="WAO24" s="11"/>
      <c r="WAP24" s="11"/>
      <c r="WAQ24" s="11"/>
      <c r="WAR24" s="11"/>
      <c r="WAS24" s="11"/>
      <c r="WAT24" s="11"/>
      <c r="WAU24" s="11"/>
      <c r="WAV24" s="11"/>
      <c r="WAW24" s="11"/>
      <c r="WAX24" s="11"/>
      <c r="WAY24" s="11"/>
      <c r="WAZ24" s="11"/>
      <c r="WBA24" s="11"/>
      <c r="WBB24" s="11"/>
      <c r="WBC24" s="11"/>
      <c r="WBD24" s="11"/>
      <c r="WBE24" s="11"/>
      <c r="WBF24" s="11"/>
      <c r="WBG24" s="11"/>
      <c r="WBH24" s="11"/>
      <c r="WBI24" s="11"/>
      <c r="WBJ24" s="11"/>
      <c r="WBK24" s="11"/>
      <c r="WBL24" s="11"/>
      <c r="WBM24" s="11"/>
      <c r="WBN24" s="11"/>
      <c r="WBO24" s="11"/>
      <c r="WBP24" s="11"/>
      <c r="WBQ24" s="11"/>
      <c r="WBR24" s="11"/>
      <c r="WBS24" s="11"/>
      <c r="WBT24" s="11"/>
      <c r="WBU24" s="11"/>
      <c r="WBV24" s="11"/>
      <c r="WBW24" s="11"/>
      <c r="WBX24" s="11"/>
      <c r="WBY24" s="11"/>
      <c r="WBZ24" s="11"/>
      <c r="WCA24" s="11"/>
      <c r="WCB24" s="11"/>
      <c r="WCC24" s="11"/>
      <c r="WCD24" s="11"/>
      <c r="WCE24" s="11"/>
      <c r="WCF24" s="11"/>
      <c r="WCG24" s="11"/>
      <c r="WCH24" s="11"/>
      <c r="WCI24" s="11"/>
      <c r="WCJ24" s="11"/>
      <c r="WCK24" s="11"/>
      <c r="WCL24" s="11"/>
      <c r="WCM24" s="11"/>
      <c r="WCN24" s="11"/>
      <c r="WCO24" s="11"/>
      <c r="WCP24" s="11"/>
      <c r="WCQ24" s="11"/>
      <c r="WCR24" s="11"/>
      <c r="WCS24" s="11"/>
      <c r="WCT24" s="11"/>
      <c r="WCU24" s="11"/>
      <c r="WCV24" s="11"/>
      <c r="WCW24" s="11"/>
      <c r="WCX24" s="11"/>
      <c r="WCY24" s="11"/>
      <c r="WCZ24" s="11"/>
      <c r="WDA24" s="11"/>
      <c r="WDB24" s="11"/>
      <c r="WDC24" s="11"/>
      <c r="WDD24" s="11"/>
      <c r="WDE24" s="11"/>
      <c r="WDF24" s="11"/>
      <c r="WDG24" s="11"/>
      <c r="WDH24" s="11"/>
      <c r="WDI24" s="11"/>
      <c r="WDJ24" s="11"/>
      <c r="WDK24" s="11"/>
      <c r="WDL24" s="11"/>
      <c r="WDM24" s="11"/>
      <c r="WDN24" s="11"/>
      <c r="WDO24" s="11"/>
      <c r="WDP24" s="11"/>
      <c r="WDQ24" s="11"/>
      <c r="WDR24" s="11"/>
      <c r="WDS24" s="11"/>
      <c r="WDT24" s="11"/>
      <c r="WDU24" s="11"/>
      <c r="WDV24" s="11"/>
      <c r="WDW24" s="11"/>
      <c r="WDX24" s="11"/>
      <c r="WDY24" s="11"/>
      <c r="WDZ24" s="11"/>
      <c r="WEA24" s="11"/>
      <c r="WEB24" s="11"/>
      <c r="WEC24" s="11"/>
      <c r="WED24" s="11"/>
      <c r="WEE24" s="11"/>
      <c r="WEF24" s="11"/>
      <c r="WEG24" s="11"/>
      <c r="WEH24" s="11"/>
      <c r="WEI24" s="11"/>
      <c r="WEJ24" s="11"/>
      <c r="WEK24" s="11"/>
      <c r="WEL24" s="11"/>
      <c r="WEM24" s="11"/>
      <c r="WEN24" s="11"/>
      <c r="WEO24" s="11"/>
      <c r="WEP24" s="11"/>
      <c r="WEQ24" s="11"/>
      <c r="WER24" s="11"/>
      <c r="WES24" s="11"/>
      <c r="WET24" s="11"/>
      <c r="WEU24" s="11"/>
      <c r="WEV24" s="11"/>
      <c r="WEW24" s="11"/>
      <c r="WEX24" s="11"/>
      <c r="WEY24" s="11"/>
      <c r="WEZ24" s="11"/>
      <c r="WFA24" s="11"/>
      <c r="WFB24" s="11"/>
      <c r="WFC24" s="11"/>
      <c r="WFD24" s="11"/>
      <c r="WFE24" s="11"/>
      <c r="WFF24" s="11"/>
      <c r="WFG24" s="11"/>
      <c r="WFH24" s="11"/>
      <c r="WFI24" s="11"/>
      <c r="WFJ24" s="11"/>
      <c r="WFK24" s="11"/>
      <c r="WFL24" s="11"/>
      <c r="WFM24" s="11"/>
      <c r="WFN24" s="11"/>
      <c r="WFO24" s="11"/>
      <c r="WFP24" s="11"/>
      <c r="WFQ24" s="11"/>
      <c r="WFR24" s="11"/>
      <c r="WFS24" s="11"/>
      <c r="WFT24" s="11"/>
      <c r="WFU24" s="11"/>
      <c r="WFV24" s="11"/>
      <c r="WFW24" s="11"/>
      <c r="WFX24" s="11"/>
      <c r="WFY24" s="11"/>
      <c r="WFZ24" s="11"/>
      <c r="WGA24" s="11"/>
      <c r="WGB24" s="11"/>
      <c r="WGC24" s="11"/>
      <c r="WGD24" s="11"/>
      <c r="WGE24" s="11"/>
      <c r="WGF24" s="11"/>
      <c r="WGG24" s="11"/>
      <c r="WGH24" s="11"/>
      <c r="WGI24" s="11"/>
      <c r="WGJ24" s="11"/>
      <c r="WGK24" s="11"/>
      <c r="WGL24" s="11"/>
      <c r="WGM24" s="11"/>
      <c r="WGN24" s="11"/>
      <c r="WGO24" s="11"/>
      <c r="WGP24" s="11"/>
      <c r="WGQ24" s="11"/>
      <c r="WGR24" s="11"/>
      <c r="WGS24" s="11"/>
      <c r="WGT24" s="11"/>
      <c r="WGU24" s="11"/>
      <c r="WGV24" s="11"/>
      <c r="WGW24" s="11"/>
      <c r="WGX24" s="11"/>
      <c r="WGY24" s="11"/>
      <c r="WGZ24" s="11"/>
      <c r="WHA24" s="11"/>
      <c r="WHB24" s="11"/>
      <c r="WHC24" s="11"/>
      <c r="WHD24" s="11"/>
      <c r="WHE24" s="11"/>
      <c r="WHF24" s="11"/>
      <c r="WHG24" s="11"/>
      <c r="WHH24" s="11"/>
      <c r="WHI24" s="11"/>
      <c r="WHJ24" s="11"/>
      <c r="WHK24" s="11"/>
      <c r="WHL24" s="11"/>
      <c r="WHM24" s="11"/>
      <c r="WHN24" s="11"/>
      <c r="WHO24" s="11"/>
      <c r="WHP24" s="11"/>
      <c r="WHQ24" s="11"/>
      <c r="WHR24" s="11"/>
      <c r="WHS24" s="11"/>
      <c r="WHT24" s="11"/>
      <c r="WHU24" s="11"/>
      <c r="WHV24" s="11"/>
      <c r="WHW24" s="11"/>
      <c r="WHX24" s="11"/>
      <c r="WHY24" s="11"/>
      <c r="WHZ24" s="11"/>
      <c r="WIA24" s="11"/>
      <c r="WIB24" s="11"/>
      <c r="WIC24" s="11"/>
      <c r="WID24" s="11"/>
      <c r="WIE24" s="11"/>
      <c r="WIF24" s="11"/>
      <c r="WIG24" s="11"/>
      <c r="WIH24" s="11"/>
      <c r="WII24" s="11"/>
      <c r="WIJ24" s="11"/>
      <c r="WIK24" s="11"/>
      <c r="WIL24" s="11"/>
      <c r="WIM24" s="11"/>
      <c r="WIN24" s="11"/>
      <c r="WIO24" s="11"/>
      <c r="WIP24" s="11"/>
      <c r="WIQ24" s="11"/>
      <c r="WIR24" s="11"/>
      <c r="WIS24" s="11"/>
      <c r="WIT24" s="11"/>
      <c r="WIU24" s="11"/>
      <c r="WIV24" s="11"/>
      <c r="WIW24" s="11"/>
      <c r="WIX24" s="11"/>
      <c r="WIY24" s="11"/>
      <c r="WIZ24" s="11"/>
      <c r="WJA24" s="11"/>
      <c r="WJB24" s="11"/>
      <c r="WJC24" s="11"/>
      <c r="WJD24" s="11"/>
      <c r="WJE24" s="11"/>
      <c r="WJF24" s="11"/>
      <c r="WJG24" s="11"/>
      <c r="WJH24" s="11"/>
      <c r="WJI24" s="11"/>
      <c r="WJJ24" s="11"/>
      <c r="WJK24" s="11"/>
      <c r="WJL24" s="11"/>
      <c r="WJM24" s="11"/>
      <c r="WJN24" s="11"/>
      <c r="WJO24" s="11"/>
      <c r="WJP24" s="11"/>
      <c r="WJQ24" s="11"/>
      <c r="WJR24" s="11"/>
      <c r="WJS24" s="11"/>
      <c r="WJT24" s="11"/>
      <c r="WJU24" s="11"/>
      <c r="WJV24" s="11"/>
      <c r="WJW24" s="11"/>
      <c r="WJX24" s="11"/>
      <c r="WJY24" s="11"/>
      <c r="WJZ24" s="11"/>
      <c r="WKA24" s="11"/>
      <c r="WKB24" s="11"/>
      <c r="WKC24" s="11"/>
      <c r="WKD24" s="11"/>
      <c r="WKE24" s="11"/>
      <c r="WKF24" s="11"/>
      <c r="WKG24" s="11"/>
      <c r="WKH24" s="11"/>
      <c r="WKI24" s="11"/>
      <c r="WKJ24" s="11"/>
      <c r="WKK24" s="11"/>
      <c r="WKL24" s="11"/>
      <c r="WKM24" s="11"/>
      <c r="WKN24" s="11"/>
      <c r="WKO24" s="11"/>
      <c r="WKP24" s="11"/>
      <c r="WKQ24" s="11"/>
      <c r="WKR24" s="11"/>
      <c r="WKS24" s="11"/>
      <c r="WKT24" s="11"/>
      <c r="WKU24" s="11"/>
      <c r="WKV24" s="11"/>
      <c r="WKW24" s="11"/>
      <c r="WKX24" s="11"/>
      <c r="WKY24" s="11"/>
      <c r="WKZ24" s="11"/>
      <c r="WLA24" s="11"/>
      <c r="WLB24" s="11"/>
      <c r="WLC24" s="11"/>
      <c r="WLD24" s="11"/>
      <c r="WLE24" s="11"/>
      <c r="WLF24" s="11"/>
      <c r="WLG24" s="11"/>
      <c r="WLH24" s="11"/>
      <c r="WLI24" s="11"/>
      <c r="WLJ24" s="11"/>
      <c r="WLK24" s="11"/>
      <c r="WLL24" s="11"/>
      <c r="WLM24" s="11"/>
      <c r="WLN24" s="11"/>
      <c r="WLO24" s="11"/>
      <c r="WLP24" s="11"/>
      <c r="WLQ24" s="11"/>
      <c r="WLR24" s="11"/>
      <c r="WLS24" s="11"/>
      <c r="WLT24" s="11"/>
      <c r="WLU24" s="11"/>
      <c r="WLV24" s="11"/>
      <c r="WLW24" s="11"/>
      <c r="WLX24" s="11"/>
      <c r="WLY24" s="11"/>
      <c r="WLZ24" s="11"/>
      <c r="WMA24" s="11"/>
      <c r="WMB24" s="11"/>
      <c r="WMC24" s="11"/>
      <c r="WMD24" s="11"/>
      <c r="WME24" s="11"/>
      <c r="WMF24" s="11"/>
      <c r="WMG24" s="11"/>
      <c r="WMH24" s="11"/>
      <c r="WMI24" s="11"/>
      <c r="WMJ24" s="11"/>
      <c r="WMK24" s="11"/>
      <c r="WML24" s="11"/>
      <c r="WMM24" s="11"/>
      <c r="WMN24" s="11"/>
      <c r="WMO24" s="11"/>
      <c r="WMP24" s="11"/>
      <c r="WMQ24" s="11"/>
      <c r="WMR24" s="11"/>
      <c r="WMS24" s="11"/>
      <c r="WMT24" s="11"/>
      <c r="WMU24" s="11"/>
      <c r="WMV24" s="11"/>
      <c r="WMW24" s="11"/>
      <c r="WMX24" s="11"/>
      <c r="WMY24" s="11"/>
      <c r="WMZ24" s="11"/>
      <c r="WNA24" s="11"/>
      <c r="WNB24" s="11"/>
      <c r="WNC24" s="11"/>
      <c r="WND24" s="11"/>
      <c r="WNE24" s="11"/>
      <c r="WNF24" s="11"/>
      <c r="WNG24" s="11"/>
      <c r="WNH24" s="11"/>
      <c r="WNI24" s="11"/>
      <c r="WNJ24" s="11"/>
      <c r="WNK24" s="11"/>
      <c r="WNL24" s="11"/>
      <c r="WNM24" s="11"/>
      <c r="WNN24" s="11"/>
      <c r="WNO24" s="11"/>
      <c r="WNP24" s="11"/>
      <c r="WNQ24" s="11"/>
      <c r="WNR24" s="11"/>
      <c r="WNS24" s="11"/>
      <c r="WNT24" s="11"/>
      <c r="WNU24" s="11"/>
      <c r="WNV24" s="11"/>
      <c r="WNW24" s="11"/>
      <c r="WNX24" s="11"/>
      <c r="WNY24" s="11"/>
      <c r="WNZ24" s="11"/>
      <c r="WOA24" s="11"/>
      <c r="WOB24" s="11"/>
      <c r="WOC24" s="11"/>
      <c r="WOD24" s="11"/>
      <c r="WOE24" s="11"/>
      <c r="WOF24" s="11"/>
      <c r="WOG24" s="11"/>
      <c r="WOH24" s="11"/>
      <c r="WOI24" s="11"/>
      <c r="WOJ24" s="11"/>
      <c r="WOK24" s="11"/>
      <c r="WOL24" s="11"/>
      <c r="WOM24" s="11"/>
      <c r="WON24" s="11"/>
      <c r="WOO24" s="11"/>
      <c r="WOP24" s="11"/>
      <c r="WOQ24" s="11"/>
      <c r="WOR24" s="11"/>
      <c r="WOS24" s="11"/>
      <c r="WOT24" s="11"/>
      <c r="WOU24" s="11"/>
      <c r="WOV24" s="11"/>
      <c r="WOW24" s="11"/>
      <c r="WOX24" s="11"/>
      <c r="WOY24" s="11"/>
      <c r="WOZ24" s="11"/>
      <c r="WPA24" s="11"/>
      <c r="WPB24" s="11"/>
      <c r="WPC24" s="11"/>
      <c r="WPD24" s="11"/>
      <c r="WPE24" s="11"/>
      <c r="WPF24" s="11"/>
      <c r="WPG24" s="11"/>
      <c r="WPH24" s="11"/>
      <c r="WPI24" s="11"/>
      <c r="WPJ24" s="11"/>
      <c r="WPK24" s="11"/>
      <c r="WPL24" s="11"/>
      <c r="WPM24" s="11"/>
      <c r="WPN24" s="11"/>
      <c r="WPO24" s="11"/>
      <c r="WPP24" s="11"/>
      <c r="WPQ24" s="11"/>
      <c r="WPR24" s="11"/>
      <c r="WPS24" s="11"/>
      <c r="WPT24" s="11"/>
      <c r="WPU24" s="11"/>
      <c r="WPV24" s="11"/>
      <c r="WPW24" s="11"/>
      <c r="WPX24" s="11"/>
      <c r="WPY24" s="11"/>
      <c r="WPZ24" s="11"/>
      <c r="WQA24" s="11"/>
      <c r="WQB24" s="11"/>
      <c r="WQC24" s="11"/>
      <c r="WQD24" s="11"/>
      <c r="WQE24" s="11"/>
      <c r="WQF24" s="11"/>
      <c r="WQG24" s="11"/>
      <c r="WQH24" s="11"/>
      <c r="WQI24" s="11"/>
      <c r="WQJ24" s="11"/>
      <c r="WQK24" s="11"/>
      <c r="WQL24" s="11"/>
      <c r="WQM24" s="11"/>
      <c r="WQN24" s="11"/>
      <c r="WQO24" s="11"/>
      <c r="WQP24" s="11"/>
      <c r="WQQ24" s="11"/>
      <c r="WQR24" s="11"/>
      <c r="WQS24" s="11"/>
      <c r="WQT24" s="11"/>
      <c r="WQU24" s="11"/>
      <c r="WQV24" s="11"/>
      <c r="WQW24" s="11"/>
      <c r="WQX24" s="11"/>
      <c r="WQY24" s="11"/>
      <c r="WQZ24" s="11"/>
      <c r="WRA24" s="11"/>
      <c r="WRB24" s="11"/>
      <c r="WRC24" s="11"/>
      <c r="WRD24" s="11"/>
      <c r="WRE24" s="11"/>
      <c r="WRF24" s="11"/>
      <c r="WRG24" s="11"/>
      <c r="WRH24" s="11"/>
      <c r="WRI24" s="11"/>
      <c r="WRJ24" s="11"/>
      <c r="WRK24" s="11"/>
      <c r="WRL24" s="11"/>
      <c r="WRM24" s="11"/>
      <c r="WRN24" s="11"/>
      <c r="WRO24" s="11"/>
      <c r="WRP24" s="11"/>
      <c r="WRQ24" s="11"/>
      <c r="WRR24" s="11"/>
      <c r="WRS24" s="11"/>
      <c r="WRT24" s="11"/>
      <c r="WRU24" s="11"/>
      <c r="WRV24" s="11"/>
      <c r="WRW24" s="11"/>
      <c r="WRX24" s="11"/>
      <c r="WRY24" s="11"/>
      <c r="WRZ24" s="11"/>
      <c r="WSA24" s="11"/>
      <c r="WSB24" s="11"/>
      <c r="WSC24" s="11"/>
      <c r="WSD24" s="11"/>
      <c r="WSE24" s="11"/>
      <c r="WSF24" s="11"/>
      <c r="WSG24" s="11"/>
      <c r="WSH24" s="11"/>
      <c r="WSI24" s="11"/>
      <c r="WSJ24" s="11"/>
      <c r="WSK24" s="11"/>
      <c r="WSL24" s="11"/>
      <c r="WSM24" s="11"/>
      <c r="WSN24" s="11"/>
      <c r="WSO24" s="11"/>
      <c r="WSP24" s="11"/>
      <c r="WSQ24" s="11"/>
      <c r="WSR24" s="11"/>
      <c r="WSS24" s="11"/>
      <c r="WST24" s="11"/>
      <c r="WSU24" s="11"/>
      <c r="WSV24" s="11"/>
      <c r="WSW24" s="11"/>
      <c r="WSX24" s="11"/>
      <c r="WSY24" s="11"/>
      <c r="WSZ24" s="11"/>
      <c r="WTA24" s="11"/>
      <c r="WTB24" s="11"/>
      <c r="WTC24" s="11"/>
      <c r="WTD24" s="11"/>
      <c r="WTE24" s="11"/>
      <c r="WTF24" s="11"/>
      <c r="WTG24" s="11"/>
      <c r="WTH24" s="11"/>
      <c r="WTI24" s="11"/>
      <c r="WTJ24" s="11"/>
      <c r="WTK24" s="11"/>
      <c r="WTL24" s="11"/>
      <c r="WTM24" s="11"/>
      <c r="WTN24" s="11"/>
      <c r="WTO24" s="11"/>
      <c r="WTP24" s="11"/>
      <c r="WTQ24" s="11"/>
      <c r="WTR24" s="11"/>
      <c r="WTS24" s="11"/>
      <c r="WTT24" s="11"/>
      <c r="WTU24" s="11"/>
      <c r="WTV24" s="11"/>
      <c r="WTW24" s="11"/>
      <c r="WTX24" s="11"/>
      <c r="WTY24" s="11"/>
      <c r="WTZ24" s="11"/>
      <c r="WUA24" s="11"/>
      <c r="WUB24" s="11"/>
      <c r="WUC24" s="11"/>
      <c r="WUD24" s="11"/>
      <c r="WUE24" s="11"/>
      <c r="WUF24" s="11"/>
      <c r="WUG24" s="11"/>
      <c r="WUH24" s="11"/>
      <c r="WUI24" s="11"/>
      <c r="WUJ24" s="11"/>
      <c r="WUK24" s="11"/>
      <c r="WUL24" s="11"/>
      <c r="WUM24" s="11"/>
      <c r="WUN24" s="11"/>
      <c r="WUO24" s="11"/>
      <c r="WUP24" s="11"/>
      <c r="WUQ24" s="11"/>
      <c r="WUR24" s="11"/>
      <c r="WUS24" s="11"/>
      <c r="WUT24" s="11"/>
      <c r="WUU24" s="11"/>
      <c r="WUV24" s="11"/>
      <c r="WUW24" s="11"/>
      <c r="WUX24" s="11"/>
      <c r="WUY24" s="11"/>
      <c r="WUZ24" s="11"/>
      <c r="WVA24" s="11"/>
      <c r="WVB24" s="11"/>
      <c r="WVC24" s="11"/>
      <c r="WVD24" s="11"/>
      <c r="WVE24" s="11"/>
      <c r="WVF24" s="11"/>
      <c r="WVG24" s="11"/>
      <c r="WVH24" s="11"/>
      <c r="WVI24" s="11"/>
      <c r="WVJ24" s="11"/>
      <c r="WVK24" s="11"/>
      <c r="WVL24" s="11"/>
      <c r="WVM24" s="11"/>
      <c r="WVN24" s="11"/>
      <c r="WVO24" s="11"/>
      <c r="WVP24" s="11"/>
      <c r="WVQ24" s="11"/>
      <c r="WVR24" s="11"/>
      <c r="WVS24" s="11"/>
      <c r="WVT24" s="11"/>
      <c r="WVU24" s="11"/>
      <c r="WVV24" s="11"/>
      <c r="WVW24" s="11"/>
      <c r="WVX24" s="11"/>
      <c r="WVY24" s="11"/>
      <c r="WVZ24" s="11"/>
      <c r="WWA24" s="11"/>
      <c r="WWB24" s="11"/>
      <c r="WWC24" s="11"/>
      <c r="WWD24" s="11"/>
      <c r="WWE24" s="11"/>
      <c r="WWF24" s="11"/>
      <c r="WWG24" s="11"/>
      <c r="WWH24" s="11"/>
      <c r="WWI24" s="11"/>
      <c r="WWJ24" s="11"/>
      <c r="WWK24" s="11"/>
      <c r="WWL24" s="11"/>
      <c r="WWM24" s="11"/>
      <c r="WWN24" s="11"/>
      <c r="WWO24" s="11"/>
      <c r="WWP24" s="11"/>
      <c r="WWQ24" s="11"/>
      <c r="WWR24" s="11"/>
      <c r="WWS24" s="11"/>
      <c r="WWT24" s="11"/>
      <c r="WWU24" s="11"/>
      <c r="WWV24" s="11"/>
      <c r="WWW24" s="11"/>
      <c r="WWX24" s="11"/>
      <c r="WWY24" s="11"/>
      <c r="WWZ24" s="11"/>
    </row>
    <row r="25" spans="1:16172" ht="15.75" thickBot="1" x14ac:dyDescent="0.3">
      <c r="A25" s="129">
        <f t="array" ref="A25">SUM(G25:AD25*$G$8:$AD$8)-F25</f>
        <v>6.8261587120630089</v>
      </c>
      <c r="B25" s="73" t="s">
        <v>104</v>
      </c>
      <c r="C25" s="181">
        <v>1.0894020300563587</v>
      </c>
      <c r="D25" s="182" t="s">
        <v>117</v>
      </c>
      <c r="E25" s="44">
        <v>1</v>
      </c>
      <c r="F25" s="122">
        <v>0</v>
      </c>
      <c r="G25" s="183">
        <v>1</v>
      </c>
      <c r="H25" s="183">
        <v>-1</v>
      </c>
      <c r="I25" s="183">
        <v>0</v>
      </c>
      <c r="J25" s="183">
        <v>0</v>
      </c>
      <c r="K25" s="183">
        <v>0</v>
      </c>
      <c r="L25" s="183">
        <v>0</v>
      </c>
      <c r="M25" s="183">
        <v>0</v>
      </c>
      <c r="N25" s="183">
        <v>0</v>
      </c>
      <c r="O25" s="183">
        <v>0</v>
      </c>
      <c r="P25" s="183">
        <v>0</v>
      </c>
      <c r="Q25" s="183">
        <v>0</v>
      </c>
      <c r="R25" s="183">
        <v>1</v>
      </c>
      <c r="S25" s="183">
        <v>-1</v>
      </c>
      <c r="T25" s="183">
        <v>0</v>
      </c>
      <c r="U25" s="183">
        <v>0</v>
      </c>
      <c r="V25" s="183">
        <v>0</v>
      </c>
      <c r="W25" s="183">
        <v>0</v>
      </c>
      <c r="X25" s="183">
        <v>0</v>
      </c>
      <c r="Y25" s="183">
        <v>0</v>
      </c>
      <c r="Z25" s="183">
        <v>0</v>
      </c>
      <c r="AA25" s="183">
        <v>0</v>
      </c>
      <c r="AB25" s="183">
        <v>0</v>
      </c>
      <c r="AC25" s="183">
        <v>0</v>
      </c>
      <c r="AD25" s="183">
        <v>-1</v>
      </c>
      <c r="AE25" s="77" t="s">
        <v>104</v>
      </c>
      <c r="AF25" s="18">
        <v>929.47465203029333</v>
      </c>
      <c r="AG25" s="25">
        <v>2.6590527248828197E-2</v>
      </c>
      <c r="AH25" s="18">
        <v>6.7917133971737913</v>
      </c>
      <c r="AI25" s="18">
        <v>6.2343498633121071</v>
      </c>
      <c r="AJ25" s="182" t="s">
        <v>117</v>
      </c>
      <c r="AK25" s="11">
        <f>AF25*AG25</f>
        <v>24.715221061906622</v>
      </c>
    </row>
    <row r="26" spans="1:16172" ht="15.75" thickBot="1" x14ac:dyDescent="0.3">
      <c r="A26" s="129">
        <f t="array" ref="A26">SUM(G26:AD26*$G$8:$AD$8)-F26</f>
        <v>1.0040079263171231</v>
      </c>
      <c r="B26" s="74" t="s">
        <v>104</v>
      </c>
      <c r="C26" s="184">
        <v>3.3439296926112756E-2</v>
      </c>
      <c r="D26" s="182" t="s">
        <v>118</v>
      </c>
      <c r="E26" s="44">
        <v>2</v>
      </c>
      <c r="F26" s="122">
        <v>0</v>
      </c>
      <c r="G26" s="183">
        <v>0</v>
      </c>
      <c r="H26" s="183">
        <v>1</v>
      </c>
      <c r="I26" s="183">
        <v>-1</v>
      </c>
      <c r="J26" s="183">
        <v>-1</v>
      </c>
      <c r="K26" s="183">
        <v>-1</v>
      </c>
      <c r="L26" s="183">
        <v>0</v>
      </c>
      <c r="M26" s="183">
        <v>0</v>
      </c>
      <c r="N26" s="183">
        <v>0</v>
      </c>
      <c r="O26" s="183">
        <v>0</v>
      </c>
      <c r="P26" s="183">
        <v>-1</v>
      </c>
      <c r="Q26" s="183">
        <v>0</v>
      </c>
      <c r="R26" s="183">
        <v>0</v>
      </c>
      <c r="S26" s="183">
        <v>0</v>
      </c>
      <c r="T26" s="183">
        <v>0</v>
      </c>
      <c r="U26" s="183">
        <v>0</v>
      </c>
      <c r="V26" s="183">
        <v>0</v>
      </c>
      <c r="W26" s="183">
        <v>0</v>
      </c>
      <c r="X26" s="183">
        <v>0</v>
      </c>
      <c r="Y26" s="183">
        <v>0</v>
      </c>
      <c r="Z26" s="183">
        <v>0</v>
      </c>
      <c r="AA26" s="183">
        <v>0</v>
      </c>
      <c r="AB26" s="183">
        <v>0</v>
      </c>
      <c r="AC26" s="183">
        <v>0</v>
      </c>
      <c r="AD26" s="183">
        <v>0</v>
      </c>
      <c r="AE26" s="77" t="s">
        <v>104</v>
      </c>
      <c r="AF26" s="18">
        <v>210.21085873482241</v>
      </c>
      <c r="AG26" s="25">
        <v>1.4501466086371923E-2</v>
      </c>
      <c r="AH26" s="18">
        <v>-2.5712888503344702E-2</v>
      </c>
      <c r="AI26" s="18">
        <v>0.7689422585696023</v>
      </c>
      <c r="AJ26" s="182" t="s">
        <v>118</v>
      </c>
      <c r="AK26" s="11">
        <f>AF26*AG26</f>
        <v>3.0483656389301461</v>
      </c>
    </row>
    <row r="27" spans="1:16172" ht="15.75" thickBot="1" x14ac:dyDescent="0.3">
      <c r="A27" s="129">
        <f t="array" ref="A27">SUM(G27:AD27*$G$8:$AD$8)-F27</f>
        <v>-0.5575715481734278</v>
      </c>
      <c r="B27" s="74" t="s">
        <v>104</v>
      </c>
      <c r="C27" s="184">
        <v>0.63804395988686313</v>
      </c>
      <c r="D27" s="182" t="s">
        <v>119</v>
      </c>
      <c r="E27" s="44">
        <v>3</v>
      </c>
      <c r="F27" s="122">
        <v>0</v>
      </c>
      <c r="G27" s="183">
        <v>0</v>
      </c>
      <c r="H27" s="183">
        <v>0</v>
      </c>
      <c r="I27" s="183">
        <v>1</v>
      </c>
      <c r="J27" s="183">
        <v>0</v>
      </c>
      <c r="K27" s="183">
        <v>0</v>
      </c>
      <c r="L27" s="183">
        <v>-1</v>
      </c>
      <c r="M27" s="183">
        <v>0</v>
      </c>
      <c r="N27" s="183">
        <v>0</v>
      </c>
      <c r="O27" s="183">
        <v>0</v>
      </c>
      <c r="P27" s="183">
        <v>0</v>
      </c>
      <c r="Q27" s="183">
        <v>0</v>
      </c>
      <c r="R27" s="183">
        <v>0</v>
      </c>
      <c r="S27" s="183">
        <v>0</v>
      </c>
      <c r="T27" s="183">
        <v>1</v>
      </c>
      <c r="U27" s="183">
        <v>-1</v>
      </c>
      <c r="V27" s="183">
        <v>0</v>
      </c>
      <c r="W27" s="183">
        <v>0</v>
      </c>
      <c r="X27" s="183">
        <v>0</v>
      </c>
      <c r="Y27" s="183">
        <v>0</v>
      </c>
      <c r="Z27" s="183">
        <v>0</v>
      </c>
      <c r="AA27" s="183">
        <v>0</v>
      </c>
      <c r="AB27" s="183">
        <v>0</v>
      </c>
      <c r="AC27" s="183">
        <v>0</v>
      </c>
      <c r="AD27" s="183">
        <v>0</v>
      </c>
      <c r="AE27" s="77" t="s">
        <v>104</v>
      </c>
      <c r="AF27" s="18">
        <v>149.12597231278789</v>
      </c>
      <c r="AG27" s="25">
        <v>1.9121975482406985E-2</v>
      </c>
      <c r="AH27" s="18">
        <v>-0.4589478275147944</v>
      </c>
      <c r="AI27" s="18">
        <v>0.71930439964696835</v>
      </c>
      <c r="AJ27" s="182" t="s">
        <v>119</v>
      </c>
      <c r="AK27" s="11">
        <f t="shared" ref="AK27:AK31" si="8">AF27*AG27</f>
        <v>2.8515831863552332</v>
      </c>
    </row>
    <row r="28" spans="1:16172" ht="15.75" thickBot="1" x14ac:dyDescent="0.3">
      <c r="A28" s="129">
        <f t="array" ref="A28">SUM(G28:AD28*$G$8:$AD$8)-F28</f>
        <v>0.73945589062552131</v>
      </c>
      <c r="B28" s="74" t="s">
        <v>104</v>
      </c>
      <c r="C28" s="184">
        <v>0.84615165416220373</v>
      </c>
      <c r="D28" s="182" t="s">
        <v>120</v>
      </c>
      <c r="E28" s="44">
        <v>4</v>
      </c>
      <c r="F28" s="122">
        <v>0</v>
      </c>
      <c r="G28" s="183">
        <v>0</v>
      </c>
      <c r="H28" s="183">
        <v>0</v>
      </c>
      <c r="I28" s="183">
        <v>0</v>
      </c>
      <c r="J28" s="183">
        <v>1</v>
      </c>
      <c r="K28" s="183">
        <v>0</v>
      </c>
      <c r="L28" s="183">
        <v>0</v>
      </c>
      <c r="M28" s="183">
        <v>-1</v>
      </c>
      <c r="N28" s="183">
        <v>0</v>
      </c>
      <c r="O28" s="183">
        <v>0</v>
      </c>
      <c r="P28" s="183">
        <v>0</v>
      </c>
      <c r="Q28" s="183">
        <v>0</v>
      </c>
      <c r="R28" s="183">
        <v>0</v>
      </c>
      <c r="S28" s="183">
        <v>0</v>
      </c>
      <c r="T28" s="183">
        <v>0</v>
      </c>
      <c r="U28" s="183">
        <v>0</v>
      </c>
      <c r="V28" s="183">
        <v>1</v>
      </c>
      <c r="W28" s="183">
        <v>-1</v>
      </c>
      <c r="X28" s="183">
        <v>0</v>
      </c>
      <c r="Y28" s="183">
        <v>0</v>
      </c>
      <c r="Z28" s="183">
        <v>0</v>
      </c>
      <c r="AA28" s="183">
        <v>0</v>
      </c>
      <c r="AB28" s="183">
        <v>0</v>
      </c>
      <c r="AC28" s="183">
        <v>0</v>
      </c>
      <c r="AD28" s="183">
        <v>0</v>
      </c>
      <c r="AE28" s="77" t="s">
        <v>104</v>
      </c>
      <c r="AF28" s="18">
        <v>140.23802291589766</v>
      </c>
      <c r="AG28" s="25">
        <v>2.4236345773067849E-2</v>
      </c>
      <c r="AH28" s="18">
        <v>0.72545052508040242</v>
      </c>
      <c r="AI28" s="18">
        <v>0.85735284155260494</v>
      </c>
      <c r="AJ28" s="182" t="s">
        <v>120</v>
      </c>
      <c r="AK28" s="11">
        <f t="shared" si="8"/>
        <v>3.3988572139211084</v>
      </c>
    </row>
    <row r="29" spans="1:16172" ht="15.75" thickBot="1" x14ac:dyDescent="0.3">
      <c r="A29" s="129">
        <f t="array" ref="A29">SUM(G29:AD29*$G$8:$AD$8)-F29</f>
        <v>-1.4778216238861679</v>
      </c>
      <c r="B29" s="74" t="s">
        <v>104</v>
      </c>
      <c r="C29" s="184">
        <v>3.5004752891381266</v>
      </c>
      <c r="D29" s="182" t="s">
        <v>121</v>
      </c>
      <c r="E29" s="44">
        <v>5</v>
      </c>
      <c r="F29" s="122">
        <v>0</v>
      </c>
      <c r="G29" s="183">
        <v>0</v>
      </c>
      <c r="H29" s="183">
        <v>0</v>
      </c>
      <c r="I29" s="183">
        <v>0</v>
      </c>
      <c r="J29" s="183">
        <v>0</v>
      </c>
      <c r="K29" s="183">
        <v>1</v>
      </c>
      <c r="L29" s="183">
        <v>0</v>
      </c>
      <c r="M29" s="183">
        <v>0</v>
      </c>
      <c r="N29" s="183">
        <v>0</v>
      </c>
      <c r="O29" s="183">
        <v>0</v>
      </c>
      <c r="P29" s="183">
        <v>0</v>
      </c>
      <c r="Q29" s="183">
        <v>0</v>
      </c>
      <c r="R29" s="183">
        <v>0</v>
      </c>
      <c r="S29" s="183">
        <v>0</v>
      </c>
      <c r="T29" s="183">
        <v>0</v>
      </c>
      <c r="U29" s="183">
        <v>0</v>
      </c>
      <c r="V29" s="183">
        <v>0</v>
      </c>
      <c r="W29" s="183">
        <v>0</v>
      </c>
      <c r="X29" s="183">
        <v>1</v>
      </c>
      <c r="Y29" s="183">
        <v>-1</v>
      </c>
      <c r="Z29" s="183">
        <v>0</v>
      </c>
      <c r="AA29" s="183">
        <v>0</v>
      </c>
      <c r="AB29" s="183">
        <v>0</v>
      </c>
      <c r="AC29" s="183">
        <v>0</v>
      </c>
      <c r="AD29" s="183">
        <v>1</v>
      </c>
      <c r="AE29" s="77" t="s">
        <v>104</v>
      </c>
      <c r="AF29" s="18">
        <v>40.689261164384227</v>
      </c>
      <c r="AG29" s="25">
        <v>3.8136840880370018E-2</v>
      </c>
      <c r="AH29" s="18">
        <v>-1.370181837253742</v>
      </c>
      <c r="AI29" s="18">
        <v>0.39142737030750552</v>
      </c>
      <c r="AJ29" s="182" t="s">
        <v>121</v>
      </c>
      <c r="AK29" s="11">
        <f t="shared" si="8"/>
        <v>1.5517598785659406</v>
      </c>
    </row>
    <row r="30" spans="1:16172" ht="15.75" thickBot="1" x14ac:dyDescent="0.3">
      <c r="A30" s="129">
        <f t="array" ref="A30">SUM(G30:AD30*$G$8:$AD$8)-F30</f>
        <v>-2.0496795969899617E-2</v>
      </c>
      <c r="B30" s="74" t="s">
        <v>104</v>
      </c>
      <c r="C30" s="184">
        <v>0.86974943992672937</v>
      </c>
      <c r="D30" s="182" t="s">
        <v>122</v>
      </c>
      <c r="E30" s="44">
        <v>6</v>
      </c>
      <c r="F30" s="122">
        <v>0</v>
      </c>
      <c r="G30" s="183">
        <v>0</v>
      </c>
      <c r="H30" s="183">
        <v>0</v>
      </c>
      <c r="I30" s="183">
        <v>0</v>
      </c>
      <c r="J30" s="183">
        <v>0</v>
      </c>
      <c r="K30" s="183">
        <v>0</v>
      </c>
      <c r="L30" s="183">
        <v>0</v>
      </c>
      <c r="M30" s="183">
        <v>0</v>
      </c>
      <c r="N30" s="183">
        <v>-1</v>
      </c>
      <c r="O30" s="183">
        <v>0</v>
      </c>
      <c r="P30" s="183">
        <v>0</v>
      </c>
      <c r="Q30" s="183">
        <v>0</v>
      </c>
      <c r="R30" s="183">
        <v>0</v>
      </c>
      <c r="S30" s="183">
        <v>0</v>
      </c>
      <c r="T30" s="183">
        <v>0</v>
      </c>
      <c r="U30" s="183">
        <v>0</v>
      </c>
      <c r="V30" s="183">
        <v>0</v>
      </c>
      <c r="W30" s="183">
        <v>0</v>
      </c>
      <c r="X30" s="183">
        <v>0</v>
      </c>
      <c r="Y30" s="183">
        <v>0</v>
      </c>
      <c r="Z30" s="183">
        <v>1</v>
      </c>
      <c r="AA30" s="183">
        <v>-1</v>
      </c>
      <c r="AB30" s="183">
        <v>0</v>
      </c>
      <c r="AC30" s="183">
        <v>0</v>
      </c>
      <c r="AD30" s="183">
        <v>0</v>
      </c>
      <c r="AE30" s="77" t="s">
        <v>104</v>
      </c>
      <c r="AF30" s="18">
        <v>3.0064211110266621</v>
      </c>
      <c r="AG30" s="25">
        <v>3.1086434317653153E-2</v>
      </c>
      <c r="AH30" s="18">
        <v>-2.0504139685660134E-2</v>
      </c>
      <c r="AI30" s="18">
        <v>2.3574766184830738E-2</v>
      </c>
      <c r="AJ30" s="182" t="s">
        <v>122</v>
      </c>
      <c r="AK30" s="11">
        <f t="shared" si="8"/>
        <v>9.3458912399136146E-2</v>
      </c>
    </row>
    <row r="31" spans="1:16172" ht="15.75" thickBot="1" x14ac:dyDescent="0.3">
      <c r="A31" s="129">
        <f t="array" ref="A31">SUM(G31:AD31*$G$8:$AD$8)-F31</f>
        <v>-9.826455865632866E-2</v>
      </c>
      <c r="B31" s="75" t="s">
        <v>104</v>
      </c>
      <c r="C31" s="185">
        <v>0.36639808819453645</v>
      </c>
      <c r="D31" s="182" t="s">
        <v>123</v>
      </c>
      <c r="E31" s="44">
        <v>7</v>
      </c>
      <c r="F31" s="122">
        <v>0</v>
      </c>
      <c r="G31" s="183">
        <v>0</v>
      </c>
      <c r="H31" s="183">
        <v>0</v>
      </c>
      <c r="I31" s="183">
        <v>0</v>
      </c>
      <c r="J31" s="183">
        <v>0</v>
      </c>
      <c r="K31" s="183">
        <v>0</v>
      </c>
      <c r="L31" s="183">
        <v>1</v>
      </c>
      <c r="M31" s="183">
        <v>1</v>
      </c>
      <c r="N31" s="183">
        <v>1</v>
      </c>
      <c r="O31" s="183">
        <v>-1</v>
      </c>
      <c r="P31" s="183">
        <v>0</v>
      </c>
      <c r="Q31" s="183">
        <v>-1</v>
      </c>
      <c r="R31" s="183">
        <v>0</v>
      </c>
      <c r="S31" s="183">
        <v>0</v>
      </c>
      <c r="T31" s="183">
        <v>0</v>
      </c>
      <c r="U31" s="183">
        <v>0</v>
      </c>
      <c r="V31" s="183">
        <v>0</v>
      </c>
      <c r="W31" s="183">
        <v>0</v>
      </c>
      <c r="X31" s="183">
        <v>0</v>
      </c>
      <c r="Y31" s="183">
        <v>0</v>
      </c>
      <c r="Z31" s="183">
        <v>0</v>
      </c>
      <c r="AA31" s="183">
        <v>0</v>
      </c>
      <c r="AB31" s="183">
        <v>1</v>
      </c>
      <c r="AC31" s="183">
        <v>-1</v>
      </c>
      <c r="AD31" s="183">
        <v>0</v>
      </c>
      <c r="AE31" s="77" t="s">
        <v>104</v>
      </c>
      <c r="AF31" s="18">
        <v>125.11226738589153</v>
      </c>
      <c r="AG31" s="25">
        <v>9.8631546104058863E-3</v>
      </c>
      <c r="AH31" s="18">
        <v>-0.11405008309986342</v>
      </c>
      <c r="AI31" s="18">
        <v>0.31127368502891678</v>
      </c>
      <c r="AJ31" s="182" t="s">
        <v>123</v>
      </c>
      <c r="AK31" s="11">
        <f t="shared" si="8"/>
        <v>1.23400163688549</v>
      </c>
    </row>
    <row r="32" spans="1:16172" ht="15.75" thickBot="1" x14ac:dyDescent="0.3">
      <c r="A32" s="70">
        <f>SUM(A25:A31)</f>
        <v>6.4154680023198285</v>
      </c>
      <c r="B32" s="83">
        <f>NORMSINV(1-(1-(1-A35)^(1/B44))/2)</f>
        <v>2.6828014547493244</v>
      </c>
      <c r="C32" s="51"/>
      <c r="E32" s="52"/>
      <c r="F32" s="120" t="s">
        <v>77</v>
      </c>
      <c r="G32" s="128" t="s">
        <v>104</v>
      </c>
      <c r="H32" s="128" t="s">
        <v>104</v>
      </c>
      <c r="I32" s="128" t="s">
        <v>104</v>
      </c>
      <c r="J32" s="128" t="s">
        <v>104</v>
      </c>
      <c r="K32" s="128" t="s">
        <v>104</v>
      </c>
      <c r="L32" s="128" t="s">
        <v>104</v>
      </c>
      <c r="M32" s="128" t="s">
        <v>104</v>
      </c>
      <c r="N32" s="128" t="s">
        <v>104</v>
      </c>
      <c r="O32" s="128" t="s">
        <v>104</v>
      </c>
      <c r="P32" s="128" t="s">
        <v>104</v>
      </c>
      <c r="Q32" s="128" t="s">
        <v>104</v>
      </c>
      <c r="R32" s="128" t="s">
        <v>104</v>
      </c>
      <c r="S32" s="128" t="s">
        <v>104</v>
      </c>
      <c r="T32" s="128" t="s">
        <v>104</v>
      </c>
      <c r="U32" s="128" t="s">
        <v>104</v>
      </c>
      <c r="V32" s="128" t="s">
        <v>104</v>
      </c>
      <c r="W32" s="128" t="s">
        <v>104</v>
      </c>
      <c r="X32" s="128" t="s">
        <v>104</v>
      </c>
      <c r="Y32" s="128" t="s">
        <v>104</v>
      </c>
      <c r="Z32" s="128" t="s">
        <v>104</v>
      </c>
      <c r="AA32" s="128" t="s">
        <v>104</v>
      </c>
      <c r="AB32" s="128" t="s">
        <v>104</v>
      </c>
      <c r="AC32" s="128" t="s">
        <v>104</v>
      </c>
      <c r="AD32" s="128" t="s">
        <v>104</v>
      </c>
      <c r="AE32" s="79">
        <f>CHIINV(1-(1-A35)^(1/(B41+B44)),1)</f>
        <v>9.899480602969307</v>
      </c>
      <c r="AF32" s="13"/>
      <c r="AG32" s="13"/>
      <c r="AH32" s="10"/>
    </row>
    <row r="33" spans="1:35" ht="15.75" thickBot="1" x14ac:dyDescent="0.3">
      <c r="D33" s="50"/>
      <c r="E33" s="50"/>
      <c r="F33" s="136" t="s">
        <v>86</v>
      </c>
      <c r="G33" s="121">
        <v>300.19112172376953</v>
      </c>
      <c r="H33" s="121">
        <v>210.21085873482241</v>
      </c>
      <c r="I33" s="121">
        <v>118.82743546140055</v>
      </c>
      <c r="J33" s="121">
        <v>59.735497192046545</v>
      </c>
      <c r="K33" s="121">
        <v>30.677034431673899</v>
      </c>
      <c r="L33" s="121">
        <v>70.03241825316455</v>
      </c>
      <c r="M33" s="121">
        <v>38.993218515508772</v>
      </c>
      <c r="N33" s="121">
        <v>0.99989734308574896</v>
      </c>
      <c r="O33" s="121">
        <v>100.09404781733554</v>
      </c>
      <c r="P33" s="121">
        <v>0.97089164970137276</v>
      </c>
      <c r="Q33" s="121">
        <v>4.1921794102233421E-4</v>
      </c>
      <c r="R33" s="121">
        <v>629.28353030652363</v>
      </c>
      <c r="S33" s="121">
        <v>719.26369329546708</v>
      </c>
      <c r="T33" s="121">
        <v>30.298536851387322</v>
      </c>
      <c r="U33" s="121">
        <v>79.09355405962333</v>
      </c>
      <c r="V33" s="121">
        <v>80.502525723851107</v>
      </c>
      <c r="W33" s="121">
        <v>101.24480440038886</v>
      </c>
      <c r="X33" s="121">
        <v>10.012126732706475</v>
      </c>
      <c r="Y33" s="121">
        <v>40.689261164384227</v>
      </c>
      <c r="Z33" s="121">
        <v>3.0064211110266617</v>
      </c>
      <c r="AA33" s="121">
        <v>2.0065237679409131</v>
      </c>
      <c r="AB33" s="121">
        <v>15.086733274132458</v>
      </c>
      <c r="AC33" s="50">
        <v>25.017800350614955</v>
      </c>
      <c r="AD33" s="50">
        <v>1.0000000385218153E-4</v>
      </c>
      <c r="AF33" s="18"/>
      <c r="AG33" s="25"/>
      <c r="AH33" s="18"/>
      <c r="AI33" s="18"/>
    </row>
    <row r="34" spans="1:35" ht="15.75" thickBot="1" x14ac:dyDescent="0.3">
      <c r="A34" s="72" t="s">
        <v>31</v>
      </c>
      <c r="D34" s="50"/>
      <c r="E34" s="50"/>
      <c r="F34" s="137" t="s">
        <v>88</v>
      </c>
      <c r="G34" s="140">
        <v>9.0389166395949808E-2</v>
      </c>
      <c r="H34" s="140">
        <v>1.5912280255878212E-2</v>
      </c>
      <c r="I34" s="140">
        <v>2.6795221840020013E-2</v>
      </c>
      <c r="J34" s="140">
        <v>4.2477647494776054E-2</v>
      </c>
      <c r="K34" s="140">
        <v>5.6103302409817646E-2</v>
      </c>
      <c r="L34" s="140">
        <v>1.8697326224189473E-2</v>
      </c>
      <c r="M34" s="140">
        <v>3.3060434458150614E-2</v>
      </c>
      <c r="N34" s="140">
        <v>0.10232951048806586</v>
      </c>
      <c r="O34" s="140">
        <v>1.3534967235064534E-2</v>
      </c>
      <c r="P34" s="140">
        <v>3.4470375729752574</v>
      </c>
      <c r="Q34" s="140">
        <v>10</v>
      </c>
      <c r="R34" s="140">
        <v>4.3118918492684545E-2</v>
      </c>
      <c r="S34" s="140">
        <v>3.7724725305896066E-2</v>
      </c>
      <c r="T34" s="140">
        <v>0.10332706998644546</v>
      </c>
      <c r="U34" s="140">
        <v>3.9581721607429607E-2</v>
      </c>
      <c r="V34" s="140">
        <v>4.6352497530488417E-2</v>
      </c>
      <c r="W34" s="140">
        <v>3.6856144341551586E-2</v>
      </c>
      <c r="X34" s="140">
        <v>0.17015625012945618</v>
      </c>
      <c r="Y34" s="140">
        <v>4.1869178547518406E-2</v>
      </c>
      <c r="Z34" s="140">
        <v>3.4128769945427517E-2</v>
      </c>
      <c r="AA34" s="140">
        <v>5.1135927765559856E-2</v>
      </c>
      <c r="AB34" s="140">
        <v>8.9798741252719846E-2</v>
      </c>
      <c r="AC34" s="140">
        <v>5.4152229158680565E-2</v>
      </c>
      <c r="AD34" s="140">
        <v>10</v>
      </c>
      <c r="AF34" s="18"/>
      <c r="AG34" s="25"/>
      <c r="AH34" s="18"/>
      <c r="AI34" s="18"/>
    </row>
    <row r="35" spans="1:35" ht="15.75" thickBot="1" x14ac:dyDescent="0.3">
      <c r="A35" s="71">
        <v>0.05</v>
      </c>
      <c r="B35" s="66" t="s">
        <v>34</v>
      </c>
      <c r="C35" s="42">
        <v>8</v>
      </c>
      <c r="D35" s="50"/>
      <c r="E35" s="50"/>
      <c r="F35" s="13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F35" s="18"/>
      <c r="AG35" s="25"/>
      <c r="AH35" s="18"/>
      <c r="AI35" s="18"/>
    </row>
    <row r="36" spans="1:35" ht="15.75" thickBot="1" x14ac:dyDescent="0.3">
      <c r="A36" s="138" t="s">
        <v>89</v>
      </c>
      <c r="B36" s="80" t="s">
        <v>33</v>
      </c>
      <c r="C36" s="50">
        <v>3</v>
      </c>
      <c r="D36" s="50"/>
      <c r="E36" s="50"/>
      <c r="F36" s="50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F36" s="18"/>
      <c r="AG36" s="25"/>
      <c r="AH36" s="18"/>
      <c r="AI36" s="18"/>
    </row>
    <row r="37" spans="1:35" ht="16.5" thickBot="1" x14ac:dyDescent="0.3">
      <c r="A37" s="139">
        <v>0.9</v>
      </c>
      <c r="B37" s="186" t="s">
        <v>32</v>
      </c>
      <c r="C37" s="79">
        <f>CHIINV(A35,B44)</f>
        <v>14.067140449340167</v>
      </c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F37" s="18"/>
      <c r="AG37" s="25"/>
      <c r="AH37" s="18"/>
      <c r="AI37" s="18"/>
    </row>
    <row r="38" spans="1:35" ht="15.75" thickBot="1" x14ac:dyDescent="0.3">
      <c r="B38" s="66" t="s">
        <v>25</v>
      </c>
      <c r="C38" s="119">
        <v>16.461324481629596</v>
      </c>
      <c r="D38" s="50"/>
      <c r="E38" s="50"/>
      <c r="F38" s="50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F38" s="18"/>
      <c r="AG38" s="25"/>
      <c r="AH38" s="18"/>
      <c r="AI38" s="18"/>
    </row>
    <row r="39" spans="1:35" ht="15.75" thickBot="1" x14ac:dyDescent="0.3">
      <c r="B39" s="49"/>
      <c r="C39" s="49"/>
      <c r="D39" s="49"/>
      <c r="E39" s="49"/>
      <c r="F39" s="49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F39" s="18"/>
      <c r="AG39" s="25"/>
      <c r="AH39" s="18"/>
      <c r="AI39" s="18"/>
    </row>
    <row r="40" spans="1:35" x14ac:dyDescent="0.25">
      <c r="A40" s="146" t="s">
        <v>95</v>
      </c>
      <c r="B40" s="56">
        <v>24</v>
      </c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</row>
    <row r="41" spans="1:35" x14ac:dyDescent="0.25">
      <c r="A41" s="147" t="s">
        <v>96</v>
      </c>
      <c r="B41" s="58">
        <v>24</v>
      </c>
      <c r="C41" s="49"/>
      <c r="D41" s="49"/>
      <c r="E41" s="49"/>
      <c r="F41" s="49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</row>
    <row r="42" spans="1:35" x14ac:dyDescent="0.25">
      <c r="A42" s="148" t="s">
        <v>97</v>
      </c>
      <c r="B42" s="58">
        <v>0</v>
      </c>
      <c r="C42" s="49"/>
      <c r="D42" s="49"/>
      <c r="E42" s="49"/>
      <c r="F42" s="49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</row>
    <row r="43" spans="1:35" x14ac:dyDescent="0.25">
      <c r="A43" s="147" t="s">
        <v>94</v>
      </c>
      <c r="B43" s="58">
        <v>7</v>
      </c>
      <c r="C43" s="49"/>
      <c r="D43" s="49"/>
      <c r="E43" s="49"/>
      <c r="F43" s="49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</row>
    <row r="44" spans="1:35" ht="15" customHeight="1" thickBot="1" x14ac:dyDescent="0.3">
      <c r="A44" s="149" t="s">
        <v>98</v>
      </c>
      <c r="B44" s="60">
        <v>7</v>
      </c>
      <c r="C44" s="49"/>
      <c r="D44" s="49"/>
      <c r="E44" s="49"/>
      <c r="F44" s="49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</row>
    <row r="45" spans="1:35" x14ac:dyDescent="0.25"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</row>
    <row r="46" spans="1:35" x14ac:dyDescent="0.25"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</row>
    <row r="48" spans="1:35" x14ac:dyDescent="0.25"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</row>
    <row r="49" spans="3:30" x14ac:dyDescent="0.25"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</row>
    <row r="50" spans="3:30" x14ac:dyDescent="0.25"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</row>
    <row r="51" spans="3:30" x14ac:dyDescent="0.25"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</row>
    <row r="52" spans="3:30" x14ac:dyDescent="0.25"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</row>
    <row r="53" spans="3:30" x14ac:dyDescent="0.25"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</row>
    <row r="54" spans="3:30" ht="14.45" customHeight="1" x14ac:dyDescent="0.25"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</row>
    <row r="55" spans="3:30" x14ac:dyDescent="0.25"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</row>
    <row r="56" spans="3:30" x14ac:dyDescent="0.25"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</row>
    <row r="57" spans="3:30" x14ac:dyDescent="0.25"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</row>
    <row r="59" spans="3:30" ht="13.9" customHeight="1" x14ac:dyDescent="0.3">
      <c r="C59" s="6"/>
      <c r="D59" s="6"/>
      <c r="E59" s="6"/>
      <c r="F59" s="6"/>
    </row>
    <row r="74" spans="7:33" x14ac:dyDescent="0.25"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</row>
    <row r="75" spans="7:33" x14ac:dyDescent="0.25"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</row>
    <row r="76" spans="7:33" x14ac:dyDescent="0.25"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</row>
    <row r="77" spans="7:33" x14ac:dyDescent="0.25"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</row>
    <row r="78" spans="7:33" x14ac:dyDescent="0.25"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</row>
    <row r="79" spans="7:33" x14ac:dyDescent="0.25"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</row>
    <row r="80" spans="7:33" x14ac:dyDescent="0.25"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</row>
    <row r="81" spans="7:33" x14ac:dyDescent="0.25"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</row>
    <row r="82" spans="7:33" x14ac:dyDescent="0.25"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</row>
    <row r="83" spans="7:33" x14ac:dyDescent="0.25"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</row>
    <row r="84" spans="7:33" x14ac:dyDescent="0.25"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</row>
    <row r="85" spans="7:33" x14ac:dyDescent="0.25"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</row>
    <row r="86" spans="7:33" x14ac:dyDescent="0.25"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</row>
    <row r="87" spans="7:33" x14ac:dyDescent="0.25"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</row>
    <row r="88" spans="7:33" x14ac:dyDescent="0.25"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</row>
    <row r="89" spans="7:33" x14ac:dyDescent="0.25"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</row>
    <row r="90" spans="7:33" x14ac:dyDescent="0.25"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</row>
    <row r="91" spans="7:33" x14ac:dyDescent="0.25"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</row>
    <row r="92" spans="7:33" x14ac:dyDescent="0.25"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</row>
    <row r="93" spans="7:33" x14ac:dyDescent="0.25"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</row>
    <row r="94" spans="7:33" x14ac:dyDescent="0.25"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</row>
    <row r="99" spans="7:30" x14ac:dyDescent="0.25">
      <c r="G99" s="11">
        <f>G106^2*G$10^2</f>
        <v>0.12979582211846369</v>
      </c>
    </row>
    <row r="100" spans="7:30" x14ac:dyDescent="0.25">
      <c r="G100" s="11">
        <f>G107^2*G$10^2</f>
        <v>0.12979582211846361</v>
      </c>
    </row>
    <row r="102" spans="7:30" x14ac:dyDescent="0.25">
      <c r="G102" s="11" t="e">
        <f>G99/$AF$99</f>
        <v>#DIV/0!</v>
      </c>
    </row>
    <row r="103" spans="7:30" x14ac:dyDescent="0.25"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</row>
    <row r="104" spans="7:30" x14ac:dyDescent="0.25"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</row>
    <row r="105" spans="7:30" x14ac:dyDescent="0.25"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</row>
    <row r="106" spans="7:30" x14ac:dyDescent="0.25">
      <c r="G106" s="10">
        <v>0.8</v>
      </c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</row>
    <row r="107" spans="7:30" x14ac:dyDescent="0.25">
      <c r="G107" s="10">
        <v>0.79999999999999982</v>
      </c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</row>
    <row r="108" spans="7:30" x14ac:dyDescent="0.25"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</row>
    <row r="109" spans="7:30" x14ac:dyDescent="0.25"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</row>
    <row r="110" spans="7:30" x14ac:dyDescent="0.25"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</row>
    <row r="111" spans="7:30" x14ac:dyDescent="0.25"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</row>
    <row r="112" spans="7:30" x14ac:dyDescent="0.25"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</row>
    <row r="113" spans="7:33" x14ac:dyDescent="0.25"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</row>
    <row r="114" spans="7:33" x14ac:dyDescent="0.25"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23"/>
      <c r="AF114" s="23"/>
      <c r="AG114" s="23"/>
    </row>
    <row r="115" spans="7:33" x14ac:dyDescent="0.25"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23"/>
      <c r="AF115" s="23"/>
      <c r="AG115" s="23"/>
    </row>
    <row r="116" spans="7:33" x14ac:dyDescent="0.25"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23"/>
      <c r="AF116" s="23"/>
      <c r="AG116" s="23"/>
    </row>
    <row r="117" spans="7:33" x14ac:dyDescent="0.25"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23"/>
      <c r="AF117" s="23"/>
      <c r="AG117" s="23"/>
    </row>
    <row r="118" spans="7:33" x14ac:dyDescent="0.25"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23"/>
      <c r="AF118" s="23"/>
      <c r="AG118" s="23"/>
    </row>
    <row r="119" spans="7:33" x14ac:dyDescent="0.25"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23"/>
      <c r="AF119" s="23"/>
      <c r="AG119" s="23"/>
    </row>
    <row r="120" spans="7:33" x14ac:dyDescent="0.25"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23"/>
      <c r="AF120" s="23"/>
      <c r="AG120" s="23"/>
    </row>
    <row r="121" spans="7:33" x14ac:dyDescent="0.25"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23"/>
      <c r="AF121" s="23"/>
      <c r="AG121" s="23"/>
    </row>
    <row r="122" spans="7:33" x14ac:dyDescent="0.25"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23"/>
      <c r="AF122" s="23"/>
      <c r="AG122" s="23"/>
    </row>
    <row r="123" spans="7:33" x14ac:dyDescent="0.25"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23"/>
      <c r="AF123" s="23"/>
      <c r="AG123" s="23"/>
    </row>
    <row r="124" spans="7:33" x14ac:dyDescent="0.25"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23"/>
      <c r="AF124" s="23"/>
      <c r="AG124" s="23"/>
    </row>
    <row r="125" spans="7:33" x14ac:dyDescent="0.25"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23"/>
      <c r="AF125" s="23"/>
      <c r="AG125" s="23"/>
    </row>
    <row r="126" spans="7:33" x14ac:dyDescent="0.25"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23"/>
      <c r="AF126" s="23"/>
      <c r="AG126" s="23"/>
    </row>
    <row r="127" spans="7:33" x14ac:dyDescent="0.25"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23"/>
      <c r="AF127" s="23"/>
      <c r="AG127" s="23"/>
    </row>
    <row r="128" spans="7:33" x14ac:dyDescent="0.25"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23"/>
      <c r="AF128" s="23"/>
      <c r="AG128" s="23"/>
    </row>
    <row r="129" spans="7:33" x14ac:dyDescent="0.25"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23"/>
      <c r="AF129" s="23"/>
      <c r="AG129" s="23"/>
    </row>
    <row r="130" spans="7:33" x14ac:dyDescent="0.25"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23"/>
      <c r="AF130" s="23"/>
      <c r="AG130" s="23"/>
    </row>
    <row r="131" spans="7:33" x14ac:dyDescent="0.25"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23"/>
      <c r="AF131" s="23"/>
      <c r="AG131" s="23"/>
    </row>
    <row r="132" spans="7:33" x14ac:dyDescent="0.25"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23"/>
      <c r="AF132" s="23"/>
      <c r="AG132" s="23"/>
    </row>
    <row r="133" spans="7:33" x14ac:dyDescent="0.25"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23"/>
      <c r="AF133" s="23"/>
      <c r="AG133" s="23"/>
    </row>
    <row r="134" spans="7:33" x14ac:dyDescent="0.25"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23"/>
      <c r="AF134" s="23"/>
      <c r="AG134" s="23"/>
    </row>
    <row r="135" spans="7:33" x14ac:dyDescent="0.25"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23"/>
      <c r="AF135" s="23"/>
      <c r="AG135" s="23"/>
    </row>
    <row r="136" spans="7:33" x14ac:dyDescent="0.25"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</row>
    <row r="137" spans="7:33" x14ac:dyDescent="0.25"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</row>
    <row r="138" spans="7:33" x14ac:dyDescent="0.25"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</row>
    <row r="139" spans="7:33" x14ac:dyDescent="0.25"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</row>
    <row r="140" spans="7:33" x14ac:dyDescent="0.25"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</row>
    <row r="141" spans="7:33" x14ac:dyDescent="0.25"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</row>
    <row r="142" spans="7:33" x14ac:dyDescent="0.25"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</row>
    <row r="143" spans="7:33" x14ac:dyDescent="0.25"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</row>
    <row r="144" spans="7:33" x14ac:dyDescent="0.25"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</row>
    <row r="145" spans="7:30" x14ac:dyDescent="0.25"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</row>
    <row r="146" spans="7:30" x14ac:dyDescent="0.25"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</row>
    <row r="147" spans="7:30" x14ac:dyDescent="0.25"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</row>
    <row r="148" spans="7:30" x14ac:dyDescent="0.25"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</row>
    <row r="149" spans="7:30" x14ac:dyDescent="0.25"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</row>
    <row r="150" spans="7:30" x14ac:dyDescent="0.25"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</row>
    <row r="151" spans="7:30" x14ac:dyDescent="0.25"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</row>
    <row r="152" spans="7:30" x14ac:dyDescent="0.25"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</row>
    <row r="153" spans="7:30" x14ac:dyDescent="0.25"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</row>
    <row r="154" spans="7:30" x14ac:dyDescent="0.25"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</row>
    <row r="155" spans="7:30" x14ac:dyDescent="0.25"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</row>
    <row r="156" spans="7:30" x14ac:dyDescent="0.25"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</row>
    <row r="157" spans="7:30" x14ac:dyDescent="0.25"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</row>
    <row r="158" spans="7:30" x14ac:dyDescent="0.25"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</row>
    <row r="159" spans="7:30" x14ac:dyDescent="0.25"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</row>
    <row r="160" spans="7:30" x14ac:dyDescent="0.25"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</row>
    <row r="161" spans="7:30" x14ac:dyDescent="0.25"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</row>
    <row r="162" spans="7:30" x14ac:dyDescent="0.25"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</row>
    <row r="163" spans="7:30" x14ac:dyDescent="0.25"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</row>
    <row r="164" spans="7:30" x14ac:dyDescent="0.25"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</row>
    <row r="165" spans="7:30" x14ac:dyDescent="0.25"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</row>
    <row r="166" spans="7:30" x14ac:dyDescent="0.25"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</row>
    <row r="167" spans="7:30" x14ac:dyDescent="0.25"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</row>
    <row r="168" spans="7:30" x14ac:dyDescent="0.25"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</row>
    <row r="169" spans="7:30" x14ac:dyDescent="0.25"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</row>
    <row r="170" spans="7:30" x14ac:dyDescent="0.25"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</row>
    <row r="171" spans="7:30" x14ac:dyDescent="0.25"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</row>
    <row r="172" spans="7:30" x14ac:dyDescent="0.25"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</row>
    <row r="173" spans="7:30" x14ac:dyDescent="0.25"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</row>
    <row r="174" spans="7:30" x14ac:dyDescent="0.25"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</row>
    <row r="175" spans="7:30" x14ac:dyDescent="0.25"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</row>
    <row r="176" spans="7:30" x14ac:dyDescent="0.25"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</row>
    <row r="177" spans="7:30" x14ac:dyDescent="0.25"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</row>
    <row r="178" spans="7:30" x14ac:dyDescent="0.25"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</row>
    <row r="179" spans="7:30" x14ac:dyDescent="0.25"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</row>
    <row r="180" spans="7:30" x14ac:dyDescent="0.25"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</row>
    <row r="181" spans="7:30" x14ac:dyDescent="0.25"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</row>
    <row r="182" spans="7:30" x14ac:dyDescent="0.25"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</row>
    <row r="183" spans="7:30" x14ac:dyDescent="0.25"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</row>
    <row r="184" spans="7:30" x14ac:dyDescent="0.25"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</row>
    <row r="185" spans="7:30" x14ac:dyDescent="0.25"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</row>
    <row r="186" spans="7:30" x14ac:dyDescent="0.25"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</row>
    <row r="187" spans="7:30" x14ac:dyDescent="0.25"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</row>
    <row r="188" spans="7:30" x14ac:dyDescent="0.25"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</row>
    <row r="189" spans="7:30" x14ac:dyDescent="0.25"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</row>
    <row r="190" spans="7:30" x14ac:dyDescent="0.25"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</row>
    <row r="191" spans="7:30" x14ac:dyDescent="0.25"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</row>
    <row r="192" spans="7:30" x14ac:dyDescent="0.25"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</row>
    <row r="193" spans="7:43" x14ac:dyDescent="0.25"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</row>
    <row r="194" spans="7:43" x14ac:dyDescent="0.25"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</row>
    <row r="195" spans="7:43" x14ac:dyDescent="0.25"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</row>
    <row r="196" spans="7:43" x14ac:dyDescent="0.25"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</row>
    <row r="197" spans="7:43" x14ac:dyDescent="0.25"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</row>
    <row r="198" spans="7:43" x14ac:dyDescent="0.25"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</row>
    <row r="199" spans="7:43" x14ac:dyDescent="0.25"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</row>
    <row r="200" spans="7:43" x14ac:dyDescent="0.25"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</row>
    <row r="201" spans="7:43" x14ac:dyDescent="0.25"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</row>
    <row r="202" spans="7:43" x14ac:dyDescent="0.25"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</row>
    <row r="203" spans="7:43" x14ac:dyDescent="0.25"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I203" s="10"/>
      <c r="AJ203" s="10"/>
      <c r="AK203" s="10"/>
      <c r="AL203" s="10"/>
      <c r="AM203" s="10"/>
      <c r="AN203" s="10"/>
      <c r="AO203" s="10"/>
      <c r="AP203" s="10"/>
      <c r="AQ203" s="10">
        <v>0</v>
      </c>
    </row>
    <row r="204" spans="7:43" x14ac:dyDescent="0.25"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I204" s="10"/>
      <c r="AJ204" s="10"/>
      <c r="AK204" s="10"/>
      <c r="AL204" s="10"/>
      <c r="AM204" s="10"/>
      <c r="AN204" s="10"/>
      <c r="AO204" s="10"/>
      <c r="AP204" s="10"/>
      <c r="AQ204" s="10">
        <v>0</v>
      </c>
    </row>
    <row r="205" spans="7:43" x14ac:dyDescent="0.25"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I205" s="10"/>
      <c r="AJ205" s="10"/>
      <c r="AK205" s="10"/>
      <c r="AL205" s="10"/>
      <c r="AM205" s="10"/>
      <c r="AN205" s="10"/>
      <c r="AO205" s="10"/>
      <c r="AP205" s="10"/>
      <c r="AQ205" s="10">
        <v>0</v>
      </c>
    </row>
    <row r="206" spans="7:43" x14ac:dyDescent="0.25">
      <c r="G206" s="10">
        <v>0</v>
      </c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>
        <v>0</v>
      </c>
      <c r="AI206" s="10"/>
      <c r="AJ206" s="10"/>
      <c r="AK206" s="10"/>
      <c r="AL206" s="10"/>
      <c r="AM206" s="10"/>
      <c r="AN206" s="10"/>
      <c r="AO206" s="10"/>
      <c r="AP206" s="10"/>
      <c r="AQ206" s="10">
        <v>0</v>
      </c>
    </row>
    <row r="207" spans="7:43" x14ac:dyDescent="0.25">
      <c r="G207" s="10">
        <v>0</v>
      </c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>
        <v>0</v>
      </c>
      <c r="AI207" s="10"/>
      <c r="AJ207" s="10"/>
      <c r="AK207" s="10"/>
      <c r="AL207" s="10"/>
      <c r="AM207" s="10"/>
      <c r="AN207" s="10"/>
      <c r="AO207" s="10"/>
      <c r="AP207" s="10"/>
      <c r="AQ207" s="10">
        <v>0</v>
      </c>
    </row>
    <row r="208" spans="7:43" x14ac:dyDescent="0.25"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I208" s="10"/>
      <c r="AJ208" s="10"/>
      <c r="AK208" s="10"/>
      <c r="AL208" s="10"/>
      <c r="AM208" s="10"/>
      <c r="AN208" s="10"/>
      <c r="AO208" s="10"/>
      <c r="AP208" s="10"/>
      <c r="AQ208" s="10">
        <v>0</v>
      </c>
    </row>
    <row r="209" spans="7:43" x14ac:dyDescent="0.25"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I209" s="10"/>
      <c r="AJ209" s="10"/>
      <c r="AK209" s="10"/>
      <c r="AL209" s="10"/>
      <c r="AM209" s="10"/>
      <c r="AN209" s="10"/>
      <c r="AO209" s="10"/>
      <c r="AP209" s="10"/>
      <c r="AQ209" s="10">
        <v>0</v>
      </c>
    </row>
    <row r="210" spans="7:43" x14ac:dyDescent="0.25"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I210" s="10"/>
      <c r="AJ210" s="10"/>
      <c r="AK210" s="10"/>
      <c r="AL210" s="10"/>
      <c r="AM210" s="10"/>
      <c r="AN210" s="10"/>
      <c r="AO210" s="10"/>
      <c r="AP210" s="10"/>
      <c r="AQ210" s="10">
        <v>0</v>
      </c>
    </row>
    <row r="211" spans="7:43" x14ac:dyDescent="0.25"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I211" s="10"/>
      <c r="AJ211" s="10"/>
      <c r="AK211" s="10"/>
      <c r="AL211" s="10"/>
      <c r="AM211" s="10"/>
      <c r="AN211" s="10"/>
      <c r="AO211" s="10"/>
      <c r="AP211" s="10"/>
      <c r="AQ211" s="10">
        <v>0</v>
      </c>
    </row>
    <row r="212" spans="7:43" x14ac:dyDescent="0.25"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I212" s="10"/>
      <c r="AJ212" s="10"/>
      <c r="AK212" s="10"/>
      <c r="AL212" s="10"/>
      <c r="AM212" s="10"/>
      <c r="AN212" s="10"/>
      <c r="AO212" s="10"/>
      <c r="AP212" s="10"/>
      <c r="AQ212" s="10"/>
    </row>
    <row r="213" spans="7:43" x14ac:dyDescent="0.25"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</row>
    <row r="214" spans="7:43" x14ac:dyDescent="0.25"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</row>
    <row r="215" spans="7:43" x14ac:dyDescent="0.25"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</row>
    <row r="216" spans="7:43" x14ac:dyDescent="0.25"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</row>
    <row r="217" spans="7:43" x14ac:dyDescent="0.25"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</row>
    <row r="218" spans="7:43" x14ac:dyDescent="0.25"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</row>
    <row r="219" spans="7:43" x14ac:dyDescent="0.25"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</row>
    <row r="220" spans="7:43" x14ac:dyDescent="0.25"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</row>
    <row r="221" spans="7:43" x14ac:dyDescent="0.25"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</row>
    <row r="222" spans="7:43" x14ac:dyDescent="0.25"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</row>
    <row r="223" spans="7:43" x14ac:dyDescent="0.25"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</row>
    <row r="224" spans="7:43" x14ac:dyDescent="0.25"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</row>
    <row r="225" spans="7:30" x14ac:dyDescent="0.25"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</row>
    <row r="226" spans="7:30" x14ac:dyDescent="0.25"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</row>
    <row r="227" spans="7:30" x14ac:dyDescent="0.25"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</row>
    <row r="228" spans="7:30" x14ac:dyDescent="0.25"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</row>
    <row r="229" spans="7:30" x14ac:dyDescent="0.25"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</row>
    <row r="230" spans="7:30" x14ac:dyDescent="0.25"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</row>
    <row r="231" spans="7:30" x14ac:dyDescent="0.25"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</row>
    <row r="232" spans="7:30" x14ac:dyDescent="0.25"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</row>
    <row r="233" spans="7:30" x14ac:dyDescent="0.25"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</row>
    <row r="234" spans="7:30" x14ac:dyDescent="0.25"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</row>
    <row r="235" spans="7:30" x14ac:dyDescent="0.25"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</row>
    <row r="236" spans="7:30" x14ac:dyDescent="0.25"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</row>
    <row r="237" spans="7:30" x14ac:dyDescent="0.25"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</row>
    <row r="238" spans="7:30" x14ac:dyDescent="0.25"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</row>
    <row r="239" spans="7:30" x14ac:dyDescent="0.25"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</row>
    <row r="240" spans="7:30" x14ac:dyDescent="0.25"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</row>
    <row r="241" spans="7:30" x14ac:dyDescent="0.25"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</row>
    <row r="242" spans="7:30" x14ac:dyDescent="0.25"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</row>
    <row r="243" spans="7:30" x14ac:dyDescent="0.25"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</row>
    <row r="244" spans="7:30" x14ac:dyDescent="0.25"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</row>
    <row r="245" spans="7:30" x14ac:dyDescent="0.25"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</row>
    <row r="246" spans="7:30" x14ac:dyDescent="0.25"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</row>
    <row r="247" spans="7:30" x14ac:dyDescent="0.25"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</row>
    <row r="248" spans="7:30" x14ac:dyDescent="0.25"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</row>
    <row r="249" spans="7:30" x14ac:dyDescent="0.25"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</row>
    <row r="250" spans="7:30" x14ac:dyDescent="0.25"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</row>
    <row r="251" spans="7:30" x14ac:dyDescent="0.25"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</row>
    <row r="252" spans="7:30" x14ac:dyDescent="0.25"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</row>
    <row r="253" spans="7:30" x14ac:dyDescent="0.25"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</row>
    <row r="254" spans="7:30" x14ac:dyDescent="0.25"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</row>
    <row r="255" spans="7:30" x14ac:dyDescent="0.25"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</row>
    <row r="256" spans="7:30" x14ac:dyDescent="0.25"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</row>
    <row r="257" spans="7:30" x14ac:dyDescent="0.25"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</row>
    <row r="258" spans="7:30" x14ac:dyDescent="0.25"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</row>
    <row r="259" spans="7:30" x14ac:dyDescent="0.25"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</row>
    <row r="260" spans="7:30" x14ac:dyDescent="0.25"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</row>
    <row r="261" spans="7:30" x14ac:dyDescent="0.25"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</row>
    <row r="262" spans="7:30" x14ac:dyDescent="0.25"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</row>
    <row r="263" spans="7:30" x14ac:dyDescent="0.25"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</row>
    <row r="264" spans="7:30" x14ac:dyDescent="0.25"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</row>
    <row r="265" spans="7:30" x14ac:dyDescent="0.25"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</row>
    <row r="266" spans="7:30" x14ac:dyDescent="0.25"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</row>
    <row r="267" spans="7:30" x14ac:dyDescent="0.25"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</row>
    <row r="268" spans="7:30" x14ac:dyDescent="0.25"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</row>
    <row r="269" spans="7:30" x14ac:dyDescent="0.25"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</row>
    <row r="270" spans="7:30" x14ac:dyDescent="0.25"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</row>
    <row r="271" spans="7:30" x14ac:dyDescent="0.25"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</row>
    <row r="272" spans="7:30" x14ac:dyDescent="0.25"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</row>
    <row r="273" spans="7:30" x14ac:dyDescent="0.25"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</row>
    <row r="274" spans="7:30" x14ac:dyDescent="0.25"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</row>
    <row r="275" spans="7:30" x14ac:dyDescent="0.25"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</row>
    <row r="276" spans="7:30" x14ac:dyDescent="0.25"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</row>
    <row r="277" spans="7:30" x14ac:dyDescent="0.25"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</row>
    <row r="278" spans="7:30" x14ac:dyDescent="0.25"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</row>
    <row r="279" spans="7:30" x14ac:dyDescent="0.25"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</row>
    <row r="280" spans="7:30" x14ac:dyDescent="0.25"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</row>
    <row r="281" spans="7:30" x14ac:dyDescent="0.25"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</row>
    <row r="282" spans="7:30" x14ac:dyDescent="0.25"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</row>
    <row r="283" spans="7:30" x14ac:dyDescent="0.25"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</row>
    <row r="284" spans="7:30" x14ac:dyDescent="0.25"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</row>
    <row r="285" spans="7:30" x14ac:dyDescent="0.25"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</row>
    <row r="286" spans="7:30" x14ac:dyDescent="0.25"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</row>
    <row r="287" spans="7:30" x14ac:dyDescent="0.25"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</row>
    <row r="288" spans="7:30" x14ac:dyDescent="0.25"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</row>
    <row r="289" spans="7:30" x14ac:dyDescent="0.25"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</row>
    <row r="290" spans="7:30" x14ac:dyDescent="0.25"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</row>
    <row r="291" spans="7:30" x14ac:dyDescent="0.25"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</row>
    <row r="292" spans="7:30" x14ac:dyDescent="0.25"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</row>
    <row r="293" spans="7:30" x14ac:dyDescent="0.25"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</row>
    <row r="294" spans="7:30" x14ac:dyDescent="0.25"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</row>
    <row r="295" spans="7:30" x14ac:dyDescent="0.25"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</row>
    <row r="296" spans="7:30" x14ac:dyDescent="0.25"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</row>
    <row r="297" spans="7:30" x14ac:dyDescent="0.25"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</row>
    <row r="298" spans="7:30" x14ac:dyDescent="0.25"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</row>
    <row r="299" spans="7:30" x14ac:dyDescent="0.25"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</row>
    <row r="300" spans="7:30" x14ac:dyDescent="0.25"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</row>
    <row r="301" spans="7:30" x14ac:dyDescent="0.25"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</row>
    <row r="302" spans="7:30" x14ac:dyDescent="0.25"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</row>
    <row r="303" spans="7:30" x14ac:dyDescent="0.25"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</row>
    <row r="304" spans="7:30" x14ac:dyDescent="0.25"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</row>
    <row r="305" spans="7:30" x14ac:dyDescent="0.25"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</row>
    <row r="306" spans="7:30" x14ac:dyDescent="0.25">
      <c r="G306" s="10">
        <v>0.8</v>
      </c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>
        <v>0.8</v>
      </c>
    </row>
    <row r="307" spans="7:30" x14ac:dyDescent="0.25">
      <c r="G307" s="10">
        <v>0.8</v>
      </c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>
        <v>0.79999999999999993</v>
      </c>
    </row>
    <row r="308" spans="7:30" x14ac:dyDescent="0.25"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</row>
    <row r="309" spans="7:30" x14ac:dyDescent="0.25"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</row>
    <row r="310" spans="7:30" x14ac:dyDescent="0.25"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</row>
    <row r="311" spans="7:30" x14ac:dyDescent="0.25"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</row>
    <row r="312" spans="7:30" x14ac:dyDescent="0.25"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</row>
    <row r="313" spans="7:30" x14ac:dyDescent="0.25"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</row>
    <row r="314" spans="7:30" x14ac:dyDescent="0.25"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</row>
    <row r="315" spans="7:30" x14ac:dyDescent="0.25"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</row>
    <row r="316" spans="7:30" x14ac:dyDescent="0.25"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</row>
    <row r="317" spans="7:30" x14ac:dyDescent="0.25"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</row>
    <row r="318" spans="7:30" x14ac:dyDescent="0.25"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</row>
    <row r="319" spans="7:30" x14ac:dyDescent="0.25"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</row>
    <row r="320" spans="7:30" x14ac:dyDescent="0.25"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</row>
    <row r="321" spans="7:30" x14ac:dyDescent="0.25"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</row>
    <row r="322" spans="7:30" x14ac:dyDescent="0.25"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</row>
    <row r="323" spans="7:30" x14ac:dyDescent="0.25"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</row>
    <row r="324" spans="7:30" x14ac:dyDescent="0.25"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</row>
    <row r="325" spans="7:30" x14ac:dyDescent="0.25"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</row>
    <row r="326" spans="7:30" x14ac:dyDescent="0.25"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</row>
    <row r="327" spans="7:30" x14ac:dyDescent="0.25"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</row>
    <row r="328" spans="7:30" x14ac:dyDescent="0.25"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</row>
    <row r="329" spans="7:30" x14ac:dyDescent="0.25"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</row>
    <row r="330" spans="7:30" x14ac:dyDescent="0.25"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</row>
    <row r="331" spans="7:30" x14ac:dyDescent="0.25"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</row>
    <row r="332" spans="7:30" x14ac:dyDescent="0.25"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</row>
    <row r="333" spans="7:30" x14ac:dyDescent="0.25"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</row>
    <row r="334" spans="7:30" x14ac:dyDescent="0.25"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</row>
    <row r="335" spans="7:30" x14ac:dyDescent="0.25"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</row>
    <row r="336" spans="7:30" x14ac:dyDescent="0.25"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</row>
    <row r="337" spans="7:30" x14ac:dyDescent="0.25"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</row>
    <row r="338" spans="7:30" x14ac:dyDescent="0.25"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</row>
    <row r="339" spans="7:30" x14ac:dyDescent="0.25"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</row>
    <row r="340" spans="7:30" x14ac:dyDescent="0.25"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</row>
    <row r="341" spans="7:30" x14ac:dyDescent="0.25"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</row>
    <row r="342" spans="7:30" x14ac:dyDescent="0.25"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</row>
    <row r="343" spans="7:30" x14ac:dyDescent="0.25"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</row>
    <row r="344" spans="7:30" x14ac:dyDescent="0.25"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</row>
    <row r="345" spans="7:30" x14ac:dyDescent="0.25"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</row>
    <row r="346" spans="7:30" x14ac:dyDescent="0.25"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</row>
    <row r="347" spans="7:30" x14ac:dyDescent="0.25"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</row>
    <row r="348" spans="7:30" x14ac:dyDescent="0.25"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</row>
    <row r="349" spans="7:30" x14ac:dyDescent="0.25"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</row>
    <row r="350" spans="7:30" x14ac:dyDescent="0.25"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</row>
    <row r="351" spans="7:30" x14ac:dyDescent="0.25"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</row>
    <row r="352" spans="7:30" x14ac:dyDescent="0.25"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</row>
    <row r="353" spans="7:30" x14ac:dyDescent="0.25"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</row>
    <row r="354" spans="7:30" x14ac:dyDescent="0.25"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</row>
    <row r="355" spans="7:30" x14ac:dyDescent="0.25"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</row>
    <row r="356" spans="7:30" x14ac:dyDescent="0.25"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</row>
    <row r="357" spans="7:30" x14ac:dyDescent="0.25"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</row>
    <row r="358" spans="7:30" x14ac:dyDescent="0.25"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</row>
    <row r="359" spans="7:30" x14ac:dyDescent="0.25"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</row>
    <row r="360" spans="7:30" x14ac:dyDescent="0.25"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</row>
    <row r="361" spans="7:30" x14ac:dyDescent="0.25"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</row>
    <row r="362" spans="7:30" x14ac:dyDescent="0.25"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</row>
    <row r="363" spans="7:30" x14ac:dyDescent="0.25"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</row>
    <row r="364" spans="7:30" x14ac:dyDescent="0.25"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</row>
    <row r="365" spans="7:30" x14ac:dyDescent="0.25"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</row>
    <row r="366" spans="7:30" x14ac:dyDescent="0.25"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</row>
    <row r="367" spans="7:30" x14ac:dyDescent="0.25"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</row>
    <row r="368" spans="7:30" x14ac:dyDescent="0.25"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</row>
    <row r="369" spans="7:30" x14ac:dyDescent="0.25"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</row>
    <row r="370" spans="7:30" x14ac:dyDescent="0.25"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</row>
    <row r="371" spans="7:30" x14ac:dyDescent="0.25"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</row>
    <row r="372" spans="7:30" x14ac:dyDescent="0.25"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</row>
    <row r="373" spans="7:30" x14ac:dyDescent="0.25"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</row>
    <row r="374" spans="7:30" x14ac:dyDescent="0.25"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</row>
    <row r="375" spans="7:30" x14ac:dyDescent="0.25"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</row>
    <row r="376" spans="7:30" x14ac:dyDescent="0.25"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</row>
    <row r="377" spans="7:30" x14ac:dyDescent="0.25"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</row>
    <row r="378" spans="7:30" x14ac:dyDescent="0.25"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</row>
    <row r="379" spans="7:30" x14ac:dyDescent="0.25"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</row>
    <row r="380" spans="7:30" x14ac:dyDescent="0.25"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</row>
    <row r="381" spans="7:30" x14ac:dyDescent="0.25"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</row>
    <row r="382" spans="7:30" x14ac:dyDescent="0.25"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</row>
    <row r="383" spans="7:30" x14ac:dyDescent="0.25"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</row>
    <row r="384" spans="7:30" x14ac:dyDescent="0.25"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</row>
    <row r="385" spans="7:30" x14ac:dyDescent="0.25"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</row>
    <row r="386" spans="7:30" x14ac:dyDescent="0.25"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</row>
    <row r="387" spans="7:30" x14ac:dyDescent="0.25"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</row>
    <row r="388" spans="7:30" x14ac:dyDescent="0.25"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</row>
    <row r="389" spans="7:30" x14ac:dyDescent="0.25"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</row>
    <row r="390" spans="7:30" x14ac:dyDescent="0.25"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</row>
    <row r="391" spans="7:30" x14ac:dyDescent="0.25"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</row>
    <row r="392" spans="7:30" x14ac:dyDescent="0.25"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</row>
    <row r="393" spans="7:30" x14ac:dyDescent="0.25"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</row>
    <row r="394" spans="7:30" x14ac:dyDescent="0.25"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</row>
    <row r="395" spans="7:30" x14ac:dyDescent="0.25"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</row>
    <row r="396" spans="7:30" x14ac:dyDescent="0.25"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</row>
    <row r="397" spans="7:30" x14ac:dyDescent="0.25"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</row>
    <row r="398" spans="7:30" x14ac:dyDescent="0.25"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</row>
    <row r="399" spans="7:30" x14ac:dyDescent="0.25"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</row>
    <row r="400" spans="7:30" x14ac:dyDescent="0.25"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</row>
    <row r="401" spans="7:30" x14ac:dyDescent="0.25"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</row>
    <row r="402" spans="7:30" x14ac:dyDescent="0.25"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</row>
    <row r="403" spans="7:30" x14ac:dyDescent="0.25"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</row>
    <row r="404" spans="7:30" x14ac:dyDescent="0.25"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</row>
    <row r="405" spans="7:30" x14ac:dyDescent="0.25"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</row>
    <row r="406" spans="7:30" x14ac:dyDescent="0.25"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</row>
    <row r="407" spans="7:30" x14ac:dyDescent="0.25"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</row>
    <row r="408" spans="7:30" x14ac:dyDescent="0.25"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</row>
    <row r="409" spans="7:30" x14ac:dyDescent="0.25"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</row>
    <row r="410" spans="7:30" x14ac:dyDescent="0.25"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</row>
    <row r="411" spans="7:30" x14ac:dyDescent="0.25"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</row>
    <row r="412" spans="7:30" x14ac:dyDescent="0.25"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</row>
    <row r="413" spans="7:30" x14ac:dyDescent="0.25"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</row>
    <row r="414" spans="7:30" x14ac:dyDescent="0.25"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</row>
    <row r="415" spans="7:30" x14ac:dyDescent="0.25"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</row>
    <row r="416" spans="7:30" x14ac:dyDescent="0.25"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</row>
    <row r="417" spans="7:30" x14ac:dyDescent="0.25"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</row>
    <row r="418" spans="7:30" x14ac:dyDescent="0.25"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</row>
    <row r="419" spans="7:30" x14ac:dyDescent="0.25"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</row>
    <row r="420" spans="7:30" x14ac:dyDescent="0.25"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</row>
    <row r="421" spans="7:30" x14ac:dyDescent="0.25"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</row>
    <row r="422" spans="7:30" x14ac:dyDescent="0.25"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</row>
    <row r="423" spans="7:30" x14ac:dyDescent="0.25"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</row>
    <row r="424" spans="7:30" x14ac:dyDescent="0.25"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</row>
    <row r="425" spans="7:30" x14ac:dyDescent="0.25"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</row>
    <row r="426" spans="7:30" x14ac:dyDescent="0.25"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</row>
    <row r="427" spans="7:30" x14ac:dyDescent="0.25"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</row>
    <row r="428" spans="7:30" x14ac:dyDescent="0.25"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</row>
  </sheetData>
  <conditionalFormatting sqref="G4:AD4">
    <cfRule type="cellIs" dxfId="177" priority="15" operator="equal">
      <formula>0</formula>
    </cfRule>
  </conditionalFormatting>
  <conditionalFormatting sqref="G2:AD2 G4:AD4 G7:AD7">
    <cfRule type="cellIs" dxfId="176" priority="14" operator="equal">
      <formula>0</formula>
    </cfRule>
  </conditionalFormatting>
  <conditionalFormatting sqref="G6:AD6">
    <cfRule type="cellIs" dxfId="175" priority="12" operator="equal">
      <formula>-1</formula>
    </cfRule>
    <cfRule type="cellIs" dxfId="174" priority="13" operator="equal">
      <formula>1</formula>
    </cfRule>
  </conditionalFormatting>
  <conditionalFormatting sqref="AE25:AE31 G25:AD32">
    <cfRule type="cellIs" dxfId="173" priority="10" operator="equal">
      <formula>-1</formula>
    </cfRule>
    <cfRule type="cellIs" dxfId="172" priority="11" operator="equal">
      <formula>1</formula>
    </cfRule>
  </conditionalFormatting>
  <conditionalFormatting sqref="G16:AD17">
    <cfRule type="cellIs" dxfId="171" priority="9" operator="between">
      <formula>-1</formula>
      <formula>1</formula>
    </cfRule>
  </conditionalFormatting>
  <conditionalFormatting sqref="AI203:AQ212 AD112:AD403 G103:AC403">
    <cfRule type="cellIs" dxfId="170" priority="8" operator="between">
      <formula>-0.001</formula>
      <formula>0.001</formula>
    </cfRule>
  </conditionalFormatting>
  <conditionalFormatting sqref="C38">
    <cfRule type="cellIs" dxfId="169" priority="6" operator="lessThanOrEqual">
      <formula>$C$37</formula>
    </cfRule>
    <cfRule type="cellIs" dxfId="168" priority="7" operator="greaterThan">
      <formula>$C$37</formula>
    </cfRule>
  </conditionalFormatting>
  <conditionalFormatting sqref="G35:AD35 G23:AD23">
    <cfRule type="cellIs" dxfId="167" priority="5" operator="greaterThan">
      <formula>$E$23</formula>
    </cfRule>
  </conditionalFormatting>
  <conditionalFormatting sqref="AE25:AE31 G35:AD35 G32:AD32 G23:AD23">
    <cfRule type="cellIs" dxfId="166" priority="4" operator="equal">
      <formula>1000</formula>
    </cfRule>
  </conditionalFormatting>
  <conditionalFormatting sqref="AE25:AE31 G32:AD32">
    <cfRule type="cellIs" dxfId="165" priority="3" operator="greaterThan">
      <formula>$AE$32</formula>
    </cfRule>
  </conditionalFormatting>
  <conditionalFormatting sqref="G42:AD42">
    <cfRule type="cellIs" dxfId="164" priority="2" operator="notEqual">
      <formula>0</formula>
    </cfRule>
  </conditionalFormatting>
  <conditionalFormatting sqref="B25:C31">
    <cfRule type="cellIs" dxfId="163" priority="1" operator="greaterThan">
      <formula>$B$32</formula>
    </cfRule>
  </conditionalFormatting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1" shapeId="149505" r:id="rId4">
          <objectPr defaultSize="0" autoPict="0" r:id="rId5">
            <anchor moveWithCells="1">
              <from>
                <xdr:col>7</xdr:col>
                <xdr:colOff>38100</xdr:colOff>
                <xdr:row>35</xdr:row>
                <xdr:rowOff>180975</xdr:rowOff>
              </from>
              <to>
                <xdr:col>18</xdr:col>
                <xdr:colOff>676275</xdr:colOff>
                <xdr:row>57</xdr:row>
                <xdr:rowOff>123825</xdr:rowOff>
              </to>
            </anchor>
          </objectPr>
        </oleObject>
      </mc:Choice>
      <mc:Fallback>
        <oleObject progId="Visio.Drawing.11" shapeId="149505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WWY428"/>
  <sheetViews>
    <sheetView topLeftCell="A22" zoomScaleNormal="100" workbookViewId="0">
      <selection activeCell="B28" sqref="B28"/>
    </sheetView>
  </sheetViews>
  <sheetFormatPr defaultColWidth="8.85546875" defaultRowHeight="15" x14ac:dyDescent="0.25"/>
  <cols>
    <col min="1" max="1" width="13.7109375" style="48" customWidth="1"/>
    <col min="2" max="2" width="8.7109375" style="11" customWidth="1"/>
    <col min="3" max="3" width="7.5703125" style="11" customWidth="1"/>
    <col min="4" max="4" width="16.42578125" style="11" customWidth="1"/>
    <col min="5" max="5" width="9.85546875" style="11" customWidth="1"/>
    <col min="6" max="6" width="10.5703125" style="11" customWidth="1"/>
    <col min="7" max="29" width="11.85546875" style="11" customWidth="1"/>
    <col min="30" max="32" width="10.5703125" style="11" customWidth="1"/>
    <col min="33" max="33" width="11.5703125" style="11" customWidth="1"/>
    <col min="34" max="34" width="10.5703125" style="11" customWidth="1"/>
    <col min="35" max="36" width="10.5703125" style="11" hidden="1" customWidth="1"/>
    <col min="37" max="37" width="9.85546875" style="11" customWidth="1"/>
    <col min="38" max="46" width="10.5703125" style="11" customWidth="1"/>
    <col min="47" max="49" width="8.85546875" style="11"/>
    <col min="50" max="51" width="13" style="11" customWidth="1"/>
    <col min="52" max="52" width="15.5703125" style="11" customWidth="1"/>
    <col min="53" max="53" width="13.5703125" style="11" customWidth="1"/>
    <col min="54" max="55" width="8.85546875" style="11"/>
    <col min="56" max="56" width="10.7109375" style="11" customWidth="1"/>
    <col min="57" max="58" width="12.85546875" style="11" customWidth="1"/>
    <col min="59" max="16384" width="8.85546875" style="11"/>
  </cols>
  <sheetData>
    <row r="1" spans="1:33" x14ac:dyDescent="0.25">
      <c r="B1" s="61" t="s">
        <v>10</v>
      </c>
      <c r="C1" s="48" t="s">
        <v>21</v>
      </c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</row>
    <row r="2" spans="1:33" x14ac:dyDescent="0.25">
      <c r="B2" s="11" t="s">
        <v>6</v>
      </c>
      <c r="D2" s="11" t="s">
        <v>1</v>
      </c>
      <c r="G2" s="2">
        <v>1</v>
      </c>
      <c r="H2" s="2">
        <v>1</v>
      </c>
      <c r="I2" s="2">
        <v>1</v>
      </c>
      <c r="J2" s="2">
        <v>1</v>
      </c>
      <c r="K2" s="2">
        <v>1</v>
      </c>
      <c r="L2" s="2">
        <v>1</v>
      </c>
      <c r="M2" s="2">
        <v>1</v>
      </c>
      <c r="N2" s="2">
        <v>1</v>
      </c>
      <c r="O2" s="2">
        <v>1</v>
      </c>
      <c r="P2" s="2">
        <v>1</v>
      </c>
      <c r="Q2" s="2">
        <v>1</v>
      </c>
      <c r="R2" s="2">
        <v>1</v>
      </c>
      <c r="S2" s="2">
        <v>1</v>
      </c>
      <c r="T2" s="2">
        <v>1</v>
      </c>
      <c r="U2" s="2">
        <v>1</v>
      </c>
      <c r="V2" s="2">
        <v>1</v>
      </c>
      <c r="W2" s="2">
        <v>1</v>
      </c>
      <c r="X2" s="2">
        <v>1</v>
      </c>
      <c r="Y2" s="2">
        <v>1</v>
      </c>
      <c r="Z2" s="2">
        <v>1</v>
      </c>
      <c r="AA2" s="2">
        <v>1</v>
      </c>
      <c r="AB2" s="2">
        <v>1</v>
      </c>
      <c r="AC2" s="2">
        <v>1</v>
      </c>
    </row>
    <row r="3" spans="1:33" x14ac:dyDescent="0.25">
      <c r="B3" s="11">
        <v>500</v>
      </c>
      <c r="D3" s="11" t="s">
        <v>4</v>
      </c>
      <c r="G3" s="168">
        <v>0.15</v>
      </c>
      <c r="H3" s="168">
        <v>0.25</v>
      </c>
      <c r="I3" s="168">
        <v>0.5</v>
      </c>
      <c r="J3" s="168">
        <v>0.25</v>
      </c>
      <c r="K3" s="168">
        <v>1</v>
      </c>
      <c r="L3" s="168">
        <v>0.25</v>
      </c>
      <c r="M3" s="168">
        <v>0.25</v>
      </c>
      <c r="N3" s="168">
        <v>0.25</v>
      </c>
      <c r="O3" s="168">
        <v>0.15</v>
      </c>
      <c r="P3" s="168">
        <v>30</v>
      </c>
      <c r="Q3" s="168">
        <v>30</v>
      </c>
      <c r="R3" s="168">
        <v>0.65</v>
      </c>
      <c r="S3" s="168">
        <v>0.65</v>
      </c>
      <c r="T3" s="168">
        <v>0.65</v>
      </c>
      <c r="U3" s="168">
        <v>0.65</v>
      </c>
      <c r="V3" s="168">
        <v>0.65</v>
      </c>
      <c r="W3" s="168">
        <v>0.65</v>
      </c>
      <c r="X3" s="168">
        <v>0.65</v>
      </c>
      <c r="Y3" s="168">
        <v>0.65</v>
      </c>
      <c r="Z3" s="168">
        <v>0.65</v>
      </c>
      <c r="AA3" s="168">
        <v>0.65</v>
      </c>
      <c r="AB3" s="168">
        <v>0.65</v>
      </c>
      <c r="AC3" s="168">
        <v>0.65</v>
      </c>
    </row>
    <row r="4" spans="1:33" x14ac:dyDescent="0.25">
      <c r="B4" s="11" t="s">
        <v>7</v>
      </c>
      <c r="D4" s="11" t="s">
        <v>2</v>
      </c>
      <c r="G4" s="2">
        <v>1</v>
      </c>
      <c r="H4" s="2">
        <v>1</v>
      </c>
      <c r="I4" s="2">
        <v>1</v>
      </c>
      <c r="J4" s="2">
        <v>1</v>
      </c>
      <c r="K4" s="2">
        <v>1</v>
      </c>
      <c r="L4" s="2">
        <v>1</v>
      </c>
      <c r="M4" s="2">
        <v>1</v>
      </c>
      <c r="N4" s="2">
        <v>1</v>
      </c>
      <c r="O4" s="2">
        <v>1</v>
      </c>
      <c r="P4" s="2">
        <v>1</v>
      </c>
      <c r="Q4" s="2">
        <v>1</v>
      </c>
      <c r="R4" s="2">
        <v>1</v>
      </c>
      <c r="S4" s="2">
        <v>1</v>
      </c>
      <c r="T4" s="2">
        <v>1</v>
      </c>
      <c r="U4" s="2">
        <v>1</v>
      </c>
      <c r="V4" s="2">
        <v>1</v>
      </c>
      <c r="W4" s="2">
        <v>1</v>
      </c>
      <c r="X4" s="2">
        <v>1</v>
      </c>
      <c r="Y4" s="2">
        <v>1</v>
      </c>
      <c r="Z4" s="2">
        <v>1</v>
      </c>
      <c r="AA4" s="2">
        <v>1</v>
      </c>
      <c r="AB4" s="2">
        <v>1</v>
      </c>
      <c r="AC4" s="2">
        <v>1</v>
      </c>
    </row>
    <row r="5" spans="1:33" x14ac:dyDescent="0.25">
      <c r="B5" s="11">
        <v>1000</v>
      </c>
      <c r="D5" s="11" t="s">
        <v>5</v>
      </c>
      <c r="G5" s="3">
        <f>$B$15</f>
        <v>1</v>
      </c>
      <c r="H5" s="3">
        <f t="shared" ref="H5:AC5" si="0">$B$15</f>
        <v>1</v>
      </c>
      <c r="I5" s="3">
        <f t="shared" si="0"/>
        <v>1</v>
      </c>
      <c r="J5" s="3">
        <f t="shared" si="0"/>
        <v>1</v>
      </c>
      <c r="K5" s="3">
        <f t="shared" si="0"/>
        <v>1</v>
      </c>
      <c r="L5" s="3">
        <f t="shared" si="0"/>
        <v>1</v>
      </c>
      <c r="M5" s="3">
        <f t="shared" si="0"/>
        <v>1</v>
      </c>
      <c r="N5" s="3">
        <f t="shared" si="0"/>
        <v>1</v>
      </c>
      <c r="O5" s="3">
        <f t="shared" si="0"/>
        <v>1</v>
      </c>
      <c r="P5" s="3">
        <f t="shared" si="0"/>
        <v>1</v>
      </c>
      <c r="Q5" s="3">
        <f t="shared" si="0"/>
        <v>1</v>
      </c>
      <c r="R5" s="3">
        <f t="shared" si="0"/>
        <v>1</v>
      </c>
      <c r="S5" s="3">
        <f t="shared" si="0"/>
        <v>1</v>
      </c>
      <c r="T5" s="3">
        <f t="shared" si="0"/>
        <v>1</v>
      </c>
      <c r="U5" s="3">
        <f t="shared" si="0"/>
        <v>1</v>
      </c>
      <c r="V5" s="3">
        <f t="shared" si="0"/>
        <v>1</v>
      </c>
      <c r="W5" s="3">
        <f t="shared" si="0"/>
        <v>1</v>
      </c>
      <c r="X5" s="3">
        <f t="shared" si="0"/>
        <v>1</v>
      </c>
      <c r="Y5" s="3">
        <f t="shared" si="0"/>
        <v>1</v>
      </c>
      <c r="Z5" s="3">
        <f t="shared" si="0"/>
        <v>1</v>
      </c>
      <c r="AA5" s="3">
        <f t="shared" si="0"/>
        <v>1</v>
      </c>
      <c r="AB5" s="3">
        <f t="shared" si="0"/>
        <v>1</v>
      </c>
      <c r="AC5" s="3">
        <f t="shared" si="0"/>
        <v>1</v>
      </c>
    </row>
    <row r="6" spans="1:33" x14ac:dyDescent="0.25">
      <c r="D6" s="11" t="s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</row>
    <row r="7" spans="1:33" x14ac:dyDescent="0.25">
      <c r="D7" s="11" t="s">
        <v>3</v>
      </c>
      <c r="G7" s="2">
        <v>1</v>
      </c>
      <c r="H7" s="2">
        <v>1</v>
      </c>
      <c r="I7" s="2">
        <v>1</v>
      </c>
      <c r="J7" s="2">
        <v>1</v>
      </c>
      <c r="K7" s="2">
        <v>1</v>
      </c>
      <c r="L7" s="2">
        <v>1</v>
      </c>
      <c r="M7" s="2">
        <v>1</v>
      </c>
      <c r="N7" s="2">
        <v>1</v>
      </c>
      <c r="O7" s="2">
        <v>1</v>
      </c>
      <c r="P7" s="2">
        <v>1</v>
      </c>
      <c r="Q7" s="2">
        <v>1</v>
      </c>
      <c r="R7" s="2">
        <v>1</v>
      </c>
      <c r="S7" s="2">
        <v>1</v>
      </c>
      <c r="T7" s="2">
        <v>1</v>
      </c>
      <c r="U7" s="2">
        <v>1</v>
      </c>
      <c r="V7" s="2">
        <v>1</v>
      </c>
      <c r="W7" s="2">
        <v>1</v>
      </c>
      <c r="X7" s="2">
        <v>1</v>
      </c>
      <c r="Y7" s="2">
        <v>1</v>
      </c>
      <c r="Z7" s="2">
        <v>1</v>
      </c>
      <c r="AA7" s="2">
        <v>1</v>
      </c>
      <c r="AB7" s="2">
        <v>1</v>
      </c>
      <c r="AC7" s="2">
        <v>1</v>
      </c>
    </row>
    <row r="8" spans="1:33" x14ac:dyDescent="0.25">
      <c r="D8" s="169" t="s">
        <v>13</v>
      </c>
      <c r="G8" s="170">
        <v>299.8780855551978</v>
      </c>
      <c r="H8" s="171">
        <v>209.71474326566201</v>
      </c>
      <c r="I8" s="171">
        <v>119.44665282889027</v>
      </c>
      <c r="J8" s="171">
        <v>60.013237354111631</v>
      </c>
      <c r="K8" s="171">
        <v>30.265973208859236</v>
      </c>
      <c r="L8" s="171">
        <v>70.096172058312135</v>
      </c>
      <c r="M8" s="171">
        <v>38.991741221697922</v>
      </c>
      <c r="N8" s="171">
        <v>0.99801422910101534</v>
      </c>
      <c r="O8" s="171">
        <v>100.40748915770703</v>
      </c>
      <c r="P8" s="171">
        <v>1.7058035628232939</v>
      </c>
      <c r="Q8" s="171">
        <v>1.4199636558288212E-3</v>
      </c>
      <c r="R8" s="171">
        <v>628.78607780521168</v>
      </c>
      <c r="S8" s="171">
        <v>717.87399385903507</v>
      </c>
      <c r="T8" s="171">
        <v>30.131099238300507</v>
      </c>
      <c r="U8" s="171">
        <v>79.752718059660722</v>
      </c>
      <c r="V8" s="171">
        <v>80.37435589913612</v>
      </c>
      <c r="W8" s="171">
        <v>100.36630488659665</v>
      </c>
      <c r="X8" s="171">
        <v>9.8466803482924714</v>
      </c>
      <c r="Y8" s="171">
        <v>41.131789979756348</v>
      </c>
      <c r="Z8" s="171">
        <v>3.0067060938526495</v>
      </c>
      <c r="AA8" s="171">
        <v>2.0121976862735167</v>
      </c>
      <c r="AB8" s="171">
        <v>14.917786155738181</v>
      </c>
      <c r="AC8" s="172">
        <v>25.108851970870603</v>
      </c>
      <c r="AE8" s="156" t="e">
        <f>G8-#REF!-#REF!-#REF!-#REF!</f>
        <v>#REF!</v>
      </c>
      <c r="AF8" s="67"/>
    </row>
    <row r="9" spans="1:33" x14ac:dyDescent="0.25">
      <c r="D9" s="173" t="s">
        <v>14</v>
      </c>
      <c r="G9" s="174">
        <v>299.87706724975646</v>
      </c>
      <c r="H9" s="174">
        <v>210.59550218132659</v>
      </c>
      <c r="I9" s="174">
        <v>119.12216418655763</v>
      </c>
      <c r="J9" s="174">
        <v>59.913415163926146</v>
      </c>
      <c r="K9" s="174">
        <v>30.691912746754181</v>
      </c>
      <c r="L9" s="174">
        <v>70.203605884981684</v>
      </c>
      <c r="M9" s="174">
        <v>39.058478010545457</v>
      </c>
      <c r="N9" s="174">
        <v>0.9980108337666399</v>
      </c>
      <c r="O9" s="174">
        <v>100.27619883856669</v>
      </c>
      <c r="P9" s="174">
        <v>0.86801008408872915</v>
      </c>
      <c r="Q9" s="174">
        <v>1.418913352024152E-3</v>
      </c>
      <c r="R9" s="174">
        <v>628.70200827222016</v>
      </c>
      <c r="S9" s="174">
        <v>717.98357334064997</v>
      </c>
      <c r="T9" s="174">
        <v>30.218917550677112</v>
      </c>
      <c r="U9" s="174">
        <v>79.137475852253047</v>
      </c>
      <c r="V9" s="174">
        <v>80.037164233489818</v>
      </c>
      <c r="W9" s="174">
        <v>100.89210138687051</v>
      </c>
      <c r="X9" s="174">
        <v>9.8788333337718388</v>
      </c>
      <c r="Y9" s="174">
        <v>40.570746080526021</v>
      </c>
      <c r="Z9" s="174">
        <v>3.0091251009605946</v>
      </c>
      <c r="AA9" s="174">
        <v>2.0111142671939541</v>
      </c>
      <c r="AB9" s="174">
        <v>14.972205516970119</v>
      </c>
      <c r="AC9" s="174">
        <v>24.954682494345203</v>
      </c>
      <c r="AE9" s="23" t="e">
        <f>#REF!-#REF!-#REF!</f>
        <v>#REF!</v>
      </c>
      <c r="AG9" s="11" t="e">
        <f>#REF!/#REF!</f>
        <v>#REF!</v>
      </c>
    </row>
    <row r="10" spans="1:33" x14ac:dyDescent="0.25">
      <c r="D10" s="11" t="s">
        <v>16</v>
      </c>
      <c r="G10" s="175">
        <f>G8*G3/100</f>
        <v>0.44981712833279663</v>
      </c>
      <c r="H10" s="175">
        <f t="shared" ref="H10:AC10" si="1">H8*H3/100</f>
        <v>0.52428685816415499</v>
      </c>
      <c r="I10" s="175">
        <f t="shared" si="1"/>
        <v>0.59723326414445133</v>
      </c>
      <c r="J10" s="175">
        <f t="shared" si="1"/>
        <v>0.15003309338527906</v>
      </c>
      <c r="K10" s="175">
        <f t="shared" si="1"/>
        <v>0.30265973208859237</v>
      </c>
      <c r="L10" s="175">
        <f t="shared" si="1"/>
        <v>0.17524043014578033</v>
      </c>
      <c r="M10" s="175">
        <f t="shared" si="1"/>
        <v>9.7479353054244808E-2</v>
      </c>
      <c r="N10" s="175">
        <f t="shared" si="1"/>
        <v>2.4950355727525382E-3</v>
      </c>
      <c r="O10" s="175">
        <f t="shared" si="1"/>
        <v>0.15061123373656055</v>
      </c>
      <c r="P10" s="175">
        <f t="shared" si="1"/>
        <v>0.51174106884698811</v>
      </c>
      <c r="Q10" s="175">
        <f t="shared" si="1"/>
        <v>4.2598909674864636E-4</v>
      </c>
      <c r="R10" s="175">
        <f t="shared" si="1"/>
        <v>4.087109505733876</v>
      </c>
      <c r="S10" s="175">
        <f t="shared" si="1"/>
        <v>4.6661809600837278</v>
      </c>
      <c r="T10" s="175">
        <f t="shared" si="1"/>
        <v>0.19585214504895329</v>
      </c>
      <c r="U10" s="175">
        <f t="shared" si="1"/>
        <v>0.51839266738779477</v>
      </c>
      <c r="V10" s="175">
        <f t="shared" si="1"/>
        <v>0.52243331334438481</v>
      </c>
      <c r="W10" s="175">
        <f t="shared" si="1"/>
        <v>0.65238098176287818</v>
      </c>
      <c r="X10" s="175">
        <f t="shared" si="1"/>
        <v>6.4003422263901072E-2</v>
      </c>
      <c r="Y10" s="175">
        <f t="shared" si="1"/>
        <v>0.26735663486841627</v>
      </c>
      <c r="Z10" s="175">
        <f t="shared" si="1"/>
        <v>1.9543589610042222E-2</v>
      </c>
      <c r="AA10" s="175">
        <f t="shared" si="1"/>
        <v>1.307928496077786E-2</v>
      </c>
      <c r="AB10" s="175">
        <f t="shared" si="1"/>
        <v>9.696561001229817E-2</v>
      </c>
      <c r="AC10" s="175">
        <f t="shared" si="1"/>
        <v>0.16320753781065891</v>
      </c>
    </row>
    <row r="11" spans="1:33" x14ac:dyDescent="0.25">
      <c r="A11" s="48">
        <f>1/50</f>
        <v>0.02</v>
      </c>
      <c r="B11" s="44" t="s">
        <v>9</v>
      </c>
      <c r="D11" s="11" t="s">
        <v>17</v>
      </c>
      <c r="G11" s="176">
        <v>0.44864445704847455</v>
      </c>
      <c r="H11" s="176">
        <v>0.41958414183129944</v>
      </c>
      <c r="I11" s="176">
        <v>0.36463376376279538</v>
      </c>
      <c r="J11" s="176">
        <v>0.14559940723776565</v>
      </c>
      <c r="K11" s="176">
        <v>0.19794022615290827</v>
      </c>
      <c r="L11" s="176">
        <v>0.14267518525026696</v>
      </c>
      <c r="M11" s="176">
        <v>9.2054696639884956E-2</v>
      </c>
      <c r="N11" s="176">
        <v>2.4810314065536704E-3</v>
      </c>
      <c r="O11" s="176">
        <v>0.13185553681737253</v>
      </c>
      <c r="P11" s="176">
        <v>0.4155531491545173</v>
      </c>
      <c r="Q11" s="176">
        <v>4.2598869879108221E-4</v>
      </c>
      <c r="R11" s="176">
        <v>3.0859788390585563</v>
      </c>
      <c r="S11" s="176">
        <v>3.0939828537028178</v>
      </c>
      <c r="T11" s="176">
        <v>0.18891991098277694</v>
      </c>
      <c r="U11" s="176">
        <v>0.37123189990835292</v>
      </c>
      <c r="V11" s="176">
        <v>0.41319695015109154</v>
      </c>
      <c r="W11" s="176">
        <v>0.42081539778472538</v>
      </c>
      <c r="X11" s="176">
        <v>6.316256223625949E-2</v>
      </c>
      <c r="Y11" s="176">
        <v>0.19728777920994878</v>
      </c>
      <c r="Z11" s="176">
        <v>1.1003952202610214E-2</v>
      </c>
      <c r="AA11" s="176">
        <v>1.0896773239987488E-2</v>
      </c>
      <c r="AB11" s="176">
        <v>9.2152691785175031E-2</v>
      </c>
      <c r="AC11" s="176">
        <v>0.13903777528311106</v>
      </c>
    </row>
    <row r="12" spans="1:33" x14ac:dyDescent="0.25">
      <c r="A12" s="48">
        <f ca="1">OFFSET(G11,0,B12-1)/OFFSET(G10,0,B12-1)/50</f>
        <v>1.940897224106046E-2</v>
      </c>
      <c r="B12" s="45">
        <v>4</v>
      </c>
      <c r="D12" s="11" t="s">
        <v>18</v>
      </c>
      <c r="G12" s="84">
        <f t="shared" ref="G12:AC13" si="2">G10/G8</f>
        <v>1.4999999999999998E-3</v>
      </c>
      <c r="H12" s="84">
        <f t="shared" si="2"/>
        <v>2.5000000000000001E-3</v>
      </c>
      <c r="I12" s="84">
        <f t="shared" si="2"/>
        <v>5.0000000000000001E-3</v>
      </c>
      <c r="J12" s="84">
        <f t="shared" si="2"/>
        <v>2.4999999999999996E-3</v>
      </c>
      <c r="K12" s="84">
        <f t="shared" si="2"/>
        <v>0.01</v>
      </c>
      <c r="L12" s="84">
        <f t="shared" si="2"/>
        <v>2.5000000000000001E-3</v>
      </c>
      <c r="M12" s="84">
        <f t="shared" si="2"/>
        <v>2.5000000000000001E-3</v>
      </c>
      <c r="N12" s="84">
        <f t="shared" si="2"/>
        <v>2.4999999999999996E-3</v>
      </c>
      <c r="O12" s="84">
        <f t="shared" si="2"/>
        <v>1.5E-3</v>
      </c>
      <c r="P12" s="84">
        <f t="shared" si="2"/>
        <v>0.29999999999999993</v>
      </c>
      <c r="Q12" s="84">
        <f t="shared" si="2"/>
        <v>0.3</v>
      </c>
      <c r="R12" s="84">
        <f t="shared" si="2"/>
        <v>6.5000000000000006E-3</v>
      </c>
      <c r="S12" s="84">
        <f t="shared" si="2"/>
        <v>6.4999999999999997E-3</v>
      </c>
      <c r="T12" s="84">
        <f t="shared" si="2"/>
        <v>6.4999999999999997E-3</v>
      </c>
      <c r="U12" s="84">
        <f t="shared" si="2"/>
        <v>6.5000000000000006E-3</v>
      </c>
      <c r="V12" s="84">
        <f t="shared" si="2"/>
        <v>6.5000000000000006E-3</v>
      </c>
      <c r="W12" s="84">
        <f t="shared" si="2"/>
        <v>6.4999999999999997E-3</v>
      </c>
      <c r="X12" s="84">
        <f t="shared" si="2"/>
        <v>6.5000000000000006E-3</v>
      </c>
      <c r="Y12" s="84">
        <f t="shared" si="2"/>
        <v>6.4999999999999997E-3</v>
      </c>
      <c r="Z12" s="84">
        <f t="shared" si="2"/>
        <v>6.4999999999999997E-3</v>
      </c>
      <c r="AA12" s="84">
        <f t="shared" si="2"/>
        <v>6.5000000000000006E-3</v>
      </c>
      <c r="AB12" s="84">
        <f t="shared" si="2"/>
        <v>6.4999999999999997E-3</v>
      </c>
      <c r="AC12" s="84">
        <f t="shared" si="2"/>
        <v>6.4999999999999997E-3</v>
      </c>
    </row>
    <row r="13" spans="1:33" x14ac:dyDescent="0.25">
      <c r="B13" s="42"/>
      <c r="D13" s="11" t="s">
        <v>19</v>
      </c>
      <c r="G13" s="84">
        <f t="shared" si="2"/>
        <v>1.4960945869022231E-3</v>
      </c>
      <c r="H13" s="84">
        <f t="shared" si="2"/>
        <v>1.9923699104932913E-3</v>
      </c>
      <c r="I13" s="84">
        <f t="shared" si="2"/>
        <v>3.0610068768708834E-3</v>
      </c>
      <c r="J13" s="84">
        <f t="shared" si="2"/>
        <v>2.4301637094029491E-3</v>
      </c>
      <c r="K13" s="84">
        <f t="shared" si="2"/>
        <v>6.4492632891979471E-3</v>
      </c>
      <c r="L13" s="84">
        <f t="shared" si="2"/>
        <v>2.03230565512574E-3</v>
      </c>
      <c r="M13" s="84">
        <f t="shared" si="2"/>
        <v>2.3568429014318216E-3</v>
      </c>
      <c r="N13" s="84">
        <f t="shared" si="2"/>
        <v>2.485976426919027E-3</v>
      </c>
      <c r="O13" s="84">
        <f t="shared" si="2"/>
        <v>1.3149235645603698E-3</v>
      </c>
      <c r="P13" s="84">
        <f t="shared" si="2"/>
        <v>0.4787423058463442</v>
      </c>
      <c r="Q13" s="84">
        <f t="shared" si="2"/>
        <v>0.30022178463779181</v>
      </c>
      <c r="R13" s="84">
        <f t="shared" si="2"/>
        <v>4.9084920971373229E-3</v>
      </c>
      <c r="S13" s="84">
        <f t="shared" si="2"/>
        <v>4.309266908861251E-3</v>
      </c>
      <c r="T13" s="84">
        <f t="shared" si="2"/>
        <v>6.2517100642654833E-3</v>
      </c>
      <c r="U13" s="84">
        <f t="shared" si="2"/>
        <v>4.6909747361847899E-3</v>
      </c>
      <c r="V13" s="84">
        <f t="shared" si="2"/>
        <v>5.1625635929039848E-3</v>
      </c>
      <c r="W13" s="84">
        <f t="shared" si="2"/>
        <v>4.1709449203670545E-3</v>
      </c>
      <c r="X13" s="84">
        <f t="shared" si="2"/>
        <v>6.393726880716934E-3</v>
      </c>
      <c r="Y13" s="84">
        <f t="shared" si="2"/>
        <v>4.8628087543267293E-3</v>
      </c>
      <c r="Z13" s="84">
        <f t="shared" si="2"/>
        <v>3.6568609922855828E-3</v>
      </c>
      <c r="AA13" s="84">
        <f t="shared" si="2"/>
        <v>5.4182765334320959E-3</v>
      </c>
      <c r="AB13" s="84">
        <f t="shared" si="2"/>
        <v>6.1549176359304812E-3</v>
      </c>
      <c r="AC13" s="84">
        <f t="shared" si="2"/>
        <v>5.5716106712484677E-3</v>
      </c>
      <c r="AG13" s="200"/>
    </row>
    <row r="14" spans="1:33" x14ac:dyDescent="0.25">
      <c r="A14" s="177" t="s">
        <v>109</v>
      </c>
      <c r="B14" s="46" t="s">
        <v>26</v>
      </c>
      <c r="D14" s="11" t="s">
        <v>57</v>
      </c>
      <c r="G14" s="43">
        <f t="shared" ref="G14:AC14" si="3">IF(G2=0,1,(1-G11/G10))</f>
        <v>2.6069956221286272E-3</v>
      </c>
      <c r="H14" s="43">
        <f t="shared" si="3"/>
        <v>0.19970501778259908</v>
      </c>
      <c r="I14" s="43">
        <f t="shared" si="3"/>
        <v>0.38946173019156827</v>
      </c>
      <c r="J14" s="43">
        <f t="shared" si="3"/>
        <v>2.9551387946976981E-2</v>
      </c>
      <c r="K14" s="43">
        <f t="shared" si="3"/>
        <v>0.34599748441273104</v>
      </c>
      <c r="L14" s="43">
        <f t="shared" si="3"/>
        <v>0.18583180187598691</v>
      </c>
      <c r="M14" s="43">
        <f t="shared" si="3"/>
        <v>5.5649286175926571E-2</v>
      </c>
      <c r="N14" s="43">
        <f t="shared" si="3"/>
        <v>5.6128122387523183E-3</v>
      </c>
      <c r="O14" s="43">
        <f t="shared" si="3"/>
        <v>0.12453053104919298</v>
      </c>
      <c r="P14" s="43">
        <f t="shared" si="3"/>
        <v>0.18796208775893897</v>
      </c>
      <c r="Q14" s="43">
        <f t="shared" si="3"/>
        <v>9.3419659608073857E-7</v>
      </c>
      <c r="R14" s="43">
        <f t="shared" si="3"/>
        <v>0.24494833457993148</v>
      </c>
      <c r="S14" s="43">
        <f t="shared" si="3"/>
        <v>0.33693466237809588</v>
      </c>
      <c r="T14" s="43">
        <f t="shared" si="3"/>
        <v>3.539524197931887E-2</v>
      </c>
      <c r="U14" s="43">
        <f t="shared" si="3"/>
        <v>0.28387895264991292</v>
      </c>
      <c r="V14" s="43">
        <f t="shared" si="3"/>
        <v>0.20909149627923007</v>
      </c>
      <c r="W14" s="43">
        <f t="shared" si="3"/>
        <v>0.35495452879759193</v>
      </c>
      <c r="X14" s="43">
        <f t="shared" si="3"/>
        <v>1.3137735419436192E-2</v>
      </c>
      <c r="Y14" s="43">
        <f t="shared" si="3"/>
        <v>0.26208010769193357</v>
      </c>
      <c r="Z14" s="43">
        <f t="shared" si="3"/>
        <v>0.43695337334775108</v>
      </c>
      <c r="AA14" s="43">
        <f t="shared" si="3"/>
        <v>0.16686781634739856</v>
      </c>
      <c r="AB14" s="43">
        <f t="shared" si="3"/>
        <v>4.9635311184168418E-2</v>
      </c>
      <c r="AC14" s="43">
        <f t="shared" si="3"/>
        <v>0.1480921950773364</v>
      </c>
    </row>
    <row r="15" spans="1:33" ht="17.25" customHeight="1" x14ac:dyDescent="0.25">
      <c r="A15" s="177">
        <v>0</v>
      </c>
      <c r="B15" s="42">
        <v>1</v>
      </c>
      <c r="D15" s="11" t="s">
        <v>73</v>
      </c>
      <c r="G15" s="11">
        <f>G2*((G8-G9)/G10)^2</f>
        <v>5.1248853192857996E-6</v>
      </c>
      <c r="H15" s="11">
        <f t="shared" ref="H15:AC15" si="4">H2*((H8-H9)/H10)^2</f>
        <v>2.8221243936175879</v>
      </c>
      <c r="I15" s="11">
        <f t="shared" si="4"/>
        <v>0.2951963772422409</v>
      </c>
      <c r="J15" s="11">
        <f t="shared" si="4"/>
        <v>0.44266997041167017</v>
      </c>
      <c r="K15" s="11">
        <f t="shared" si="4"/>
        <v>1.9805537089699694</v>
      </c>
      <c r="L15" s="11">
        <f t="shared" si="4"/>
        <v>0.3758490605954326</v>
      </c>
      <c r="M15" s="11">
        <f t="shared" si="4"/>
        <v>0.4687112046874593</v>
      </c>
      <c r="N15" s="11">
        <f t="shared" si="4"/>
        <v>1.851874778977238E-6</v>
      </c>
      <c r="O15" s="11">
        <f t="shared" si="4"/>
        <v>0.75988990648683297</v>
      </c>
      <c r="P15" s="11">
        <f t="shared" si="4"/>
        <v>2.68023829054325</v>
      </c>
      <c r="Q15" s="11">
        <f t="shared" si="4"/>
        <v>6.0790107384812243E-6</v>
      </c>
      <c r="R15" s="11">
        <f t="shared" si="4"/>
        <v>4.231016529524168E-4</v>
      </c>
      <c r="S15" s="11">
        <f t="shared" si="4"/>
        <v>5.5148706256795855E-4</v>
      </c>
      <c r="T15" s="11">
        <f t="shared" si="4"/>
        <v>0.20105436619452485</v>
      </c>
      <c r="U15" s="11">
        <f t="shared" si="4"/>
        <v>1.4085573807885348</v>
      </c>
      <c r="V15" s="11">
        <f t="shared" si="4"/>
        <v>0.41657378736767203</v>
      </c>
      <c r="W15" s="11">
        <f t="shared" si="4"/>
        <v>0.64958022934501602</v>
      </c>
      <c r="X15" s="11">
        <f t="shared" si="4"/>
        <v>0.25236912159244784</v>
      </c>
      <c r="Y15" s="11">
        <f t="shared" si="4"/>
        <v>4.403639472745736</v>
      </c>
      <c r="Z15" s="11">
        <f t="shared" si="4"/>
        <v>1.532024180859717E-2</v>
      </c>
      <c r="AA15" s="11">
        <f t="shared" si="4"/>
        <v>6.8615930165853737E-3</v>
      </c>
      <c r="AB15" s="11">
        <f t="shared" si="4"/>
        <v>0.31497161091832321</v>
      </c>
      <c r="AC15" s="11">
        <f t="shared" si="4"/>
        <v>0.89231125239920017</v>
      </c>
      <c r="AD15" s="11">
        <f>SUM(G15:AC15)</f>
        <v>18.387459613217437</v>
      </c>
      <c r="AE15" s="11">
        <f>AD15*1.96^2</f>
        <v>70.637264850136106</v>
      </c>
    </row>
    <row r="16" spans="1:33" x14ac:dyDescent="0.25">
      <c r="A16" s="47" t="s">
        <v>110</v>
      </c>
      <c r="C16" s="11" t="s">
        <v>15</v>
      </c>
      <c r="G16" s="47">
        <f>(G9-G8)/G10</f>
        <v>-2.2638209556600981E-3</v>
      </c>
      <c r="H16" s="47">
        <f t="shared" ref="H16:AC16" si="5">(H9-H8)/H10</f>
        <v>1.6799179722884054</v>
      </c>
      <c r="I16" s="47">
        <f t="shared" si="5"/>
        <v>-0.54331977438911694</v>
      </c>
      <c r="J16" s="47">
        <f t="shared" si="5"/>
        <v>-0.66533448010130225</v>
      </c>
      <c r="K16" s="47">
        <f t="shared" si="5"/>
        <v>1.407321466108568</v>
      </c>
      <c r="L16" s="47">
        <f t="shared" si="5"/>
        <v>0.61306529880220151</v>
      </c>
      <c r="M16" s="47">
        <f t="shared" si="5"/>
        <v>0.6846248642048135</v>
      </c>
      <c r="N16" s="47">
        <f t="shared" si="5"/>
        <v>-1.3608360588172397E-3</v>
      </c>
      <c r="O16" s="47">
        <f t="shared" si="5"/>
        <v>-0.87171664346095457</v>
      </c>
      <c r="P16" s="47">
        <f t="shared" si="5"/>
        <v>-1.6371433323149351</v>
      </c>
      <c r="Q16" s="47">
        <f t="shared" si="5"/>
        <v>-2.465564993765369E-3</v>
      </c>
      <c r="R16" s="47">
        <f t="shared" si="5"/>
        <v>-2.0569434920590716E-2</v>
      </c>
      <c r="S16" s="47">
        <f t="shared" si="5"/>
        <v>2.3483761678401494E-2</v>
      </c>
      <c r="T16" s="47">
        <f t="shared" si="5"/>
        <v>0.4483908631925107</v>
      </c>
      <c r="U16" s="47">
        <f t="shared" si="5"/>
        <v>-1.186826600977807</v>
      </c>
      <c r="V16" s="47">
        <f t="shared" si="5"/>
        <v>-0.64542527636254843</v>
      </c>
      <c r="W16" s="47">
        <f t="shared" si="5"/>
        <v>0.80596540207692291</v>
      </c>
      <c r="X16" s="47">
        <f t="shared" si="5"/>
        <v>0.50236353529336486</v>
      </c>
      <c r="Y16" s="47">
        <f t="shared" si="5"/>
        <v>-2.098485042297356</v>
      </c>
      <c r="Z16" s="47">
        <f t="shared" si="5"/>
        <v>0.12377496438536013</v>
      </c>
      <c r="AA16" s="47">
        <f t="shared" si="5"/>
        <v>-8.2834733153341986E-2</v>
      </c>
      <c r="AB16" s="47">
        <f t="shared" si="5"/>
        <v>0.56122331644214785</v>
      </c>
      <c r="AC16" s="47">
        <f t="shared" si="5"/>
        <v>-0.94462228027884254</v>
      </c>
    </row>
    <row r="17" spans="1:16171" x14ac:dyDescent="0.25">
      <c r="A17" s="47">
        <v>1</v>
      </c>
      <c r="C17" s="11" t="s">
        <v>20</v>
      </c>
      <c r="F17" s="188"/>
      <c r="G17" s="47">
        <f>(G9-G8)/G11</f>
        <v>-2.2697381530885781E-3</v>
      </c>
      <c r="H17" s="47">
        <f t="shared" ref="H17:AC17" si="6">(H9-H8)/H11</f>
        <v>2.09912346024438</v>
      </c>
      <c r="I17" s="47">
        <f t="shared" si="6"/>
        <v>-0.88990289594720107</v>
      </c>
      <c r="J17" s="47">
        <f t="shared" si="6"/>
        <v>-0.68559475673189996</v>
      </c>
      <c r="K17" s="47">
        <f t="shared" si="6"/>
        <v>2.1518594081321658</v>
      </c>
      <c r="L17" s="47">
        <f t="shared" si="6"/>
        <v>0.75299587998501039</v>
      </c>
      <c r="M17" s="47">
        <f t="shared" si="6"/>
        <v>0.72496886398537186</v>
      </c>
      <c r="N17" s="47">
        <f t="shared" si="6"/>
        <v>-1.3685172894081742E-3</v>
      </c>
      <c r="O17" s="47">
        <f t="shared" si="6"/>
        <v>-0.9957133565213302</v>
      </c>
      <c r="P17" s="47">
        <f t="shared" si="6"/>
        <v>-2.0160922385960398</v>
      </c>
      <c r="Q17" s="47">
        <f t="shared" si="6"/>
        <v>-2.4655672970899452E-3</v>
      </c>
      <c r="R17" s="47">
        <f t="shared" si="6"/>
        <v>-2.7242420436417461E-2</v>
      </c>
      <c r="S17" s="47">
        <f t="shared" si="6"/>
        <v>3.5416964733259067E-2</v>
      </c>
      <c r="T17" s="47">
        <f t="shared" si="6"/>
        <v>0.46484413379069939</v>
      </c>
      <c r="U17" s="47">
        <f t="shared" si="6"/>
        <v>-1.6572988677954721</v>
      </c>
      <c r="V17" s="47">
        <f t="shared" si="6"/>
        <v>-0.8160555529826693</v>
      </c>
      <c r="W17" s="47">
        <f t="shared" si="6"/>
        <v>1.2494706777408253</v>
      </c>
      <c r="X17" s="47">
        <f t="shared" si="6"/>
        <v>0.50905131680851068</v>
      </c>
      <c r="Y17" s="47">
        <f t="shared" si="6"/>
        <v>-2.8437843513524386</v>
      </c>
      <c r="Z17" s="47">
        <f t="shared" si="6"/>
        <v>0.2198307538423572</v>
      </c>
      <c r="AA17" s="47">
        <f t="shared" si="6"/>
        <v>-9.9425679116343355E-2</v>
      </c>
      <c r="AB17" s="47">
        <f t="shared" si="6"/>
        <v>0.59053468952159871</v>
      </c>
      <c r="AC17" s="47">
        <f t="shared" si="6"/>
        <v>-1.1088315834418203</v>
      </c>
      <c r="AM17" s="221"/>
      <c r="AN17" s="222" t="s">
        <v>131</v>
      </c>
      <c r="AO17" s="223"/>
    </row>
    <row r="18" spans="1:16171" x14ac:dyDescent="0.25">
      <c r="F18" s="177" t="s">
        <v>111</v>
      </c>
      <c r="G18" s="178">
        <v>300</v>
      </c>
      <c r="H18" s="178">
        <v>210</v>
      </c>
      <c r="I18" s="178">
        <f>H18-P18-J18-K18-A15</f>
        <v>118.94999999999999</v>
      </c>
      <c r="J18" s="178">
        <v>60</v>
      </c>
      <c r="K18" s="178">
        <v>30</v>
      </c>
      <c r="L18" s="178">
        <v>70</v>
      </c>
      <c r="M18" s="178">
        <f>-A17+J18+V18-W18</f>
        <v>39</v>
      </c>
      <c r="N18" s="178">
        <v>1</v>
      </c>
      <c r="O18" s="178">
        <f>L18+M18+N18-10-Q18</f>
        <v>99.998000000000005</v>
      </c>
      <c r="P18" s="178">
        <f>0.005*H18</f>
        <v>1.05</v>
      </c>
      <c r="Q18" s="178">
        <v>2E-3</v>
      </c>
      <c r="R18" s="178">
        <f>3*H18</f>
        <v>630</v>
      </c>
      <c r="S18" s="178">
        <f>R18+(G18-H18)</f>
        <v>720</v>
      </c>
      <c r="T18" s="178">
        <v>30</v>
      </c>
      <c r="U18" s="178">
        <f>I18+T18-L18</f>
        <v>78.949999999999989</v>
      </c>
      <c r="V18" s="178">
        <v>80</v>
      </c>
      <c r="W18" s="178">
        <v>100</v>
      </c>
      <c r="X18" s="178">
        <v>10</v>
      </c>
      <c r="Y18" s="178">
        <f>K18+X18+A17</f>
        <v>41</v>
      </c>
      <c r="Z18" s="178">
        <v>3</v>
      </c>
      <c r="AA18" s="178">
        <f>Z18-N18</f>
        <v>2</v>
      </c>
      <c r="AB18" s="178">
        <v>15</v>
      </c>
      <c r="AC18" s="178">
        <f>L18+M18+N18+AB18-O18-Q18</f>
        <v>24.999999999999996</v>
      </c>
      <c r="AM18" s="224"/>
      <c r="AN18" s="188"/>
      <c r="AO18" s="225"/>
    </row>
    <row r="19" spans="1:16171" x14ac:dyDescent="0.25">
      <c r="G19" s="81">
        <v>10.099332958874101</v>
      </c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155">
        <v>1.9992478971806025</v>
      </c>
      <c r="AF19" s="127"/>
      <c r="AG19" s="49"/>
      <c r="AH19" s="49"/>
      <c r="AM19" s="226"/>
      <c r="AN19" s="222" t="s">
        <v>130</v>
      </c>
      <c r="AO19" s="223"/>
    </row>
    <row r="20" spans="1:16171" ht="15.75" thickBot="1" x14ac:dyDescent="0.3">
      <c r="D20" s="11" t="s">
        <v>14</v>
      </c>
      <c r="G20" s="81">
        <v>10</v>
      </c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>
        <v>2</v>
      </c>
      <c r="AE20" s="11">
        <v>1</v>
      </c>
      <c r="AF20" s="127"/>
      <c r="AG20" s="49"/>
      <c r="AH20" s="49"/>
      <c r="AM20" s="227"/>
      <c r="AN20" s="188"/>
      <c r="AO20" s="225"/>
    </row>
    <row r="21" spans="1:16171" ht="15.75" thickBot="1" x14ac:dyDescent="0.3">
      <c r="D21" s="11" t="s">
        <v>17</v>
      </c>
      <c r="G21" s="30">
        <f ca="1">NORMINV(RAND(),G18,G18*G3/100)</f>
        <v>299.64672015402408</v>
      </c>
      <c r="H21" s="30">
        <f t="shared" ref="H21:AC21" ca="1" si="7">NORMINV(RAND(),H18,H18*H3/100)</f>
        <v>210.02842563825658</v>
      </c>
      <c r="I21" s="30">
        <f t="shared" ca="1" si="7"/>
        <v>117.79777673877363</v>
      </c>
      <c r="J21" s="30">
        <f t="shared" ca="1" si="7"/>
        <v>60.033491905770205</v>
      </c>
      <c r="K21" s="30">
        <f t="shared" ca="1" si="7"/>
        <v>29.884159024047655</v>
      </c>
      <c r="L21" s="30">
        <f t="shared" ca="1" si="7"/>
        <v>70.205971016757942</v>
      </c>
      <c r="M21" s="30">
        <f t="shared" ca="1" si="7"/>
        <v>39.087429501758194</v>
      </c>
      <c r="N21" s="30">
        <f t="shared" ca="1" si="7"/>
        <v>0.99613029239406325</v>
      </c>
      <c r="O21" s="30">
        <f t="shared" ca="1" si="7"/>
        <v>99.811851886200046</v>
      </c>
      <c r="P21" s="30">
        <f t="shared" ca="1" si="7"/>
        <v>1.27691349118186</v>
      </c>
      <c r="Q21" s="30">
        <f t="shared" ca="1" si="7"/>
        <v>2.7303787379778168E-3</v>
      </c>
      <c r="R21" s="30">
        <f t="shared" ca="1" si="7"/>
        <v>632.23122226228736</v>
      </c>
      <c r="S21" s="30">
        <f t="shared" ca="1" si="7"/>
        <v>714.5537303995618</v>
      </c>
      <c r="T21" s="30">
        <f t="shared" ca="1" si="7"/>
        <v>30.085784450521484</v>
      </c>
      <c r="U21" s="30">
        <f t="shared" ca="1" si="7"/>
        <v>78.691459979351194</v>
      </c>
      <c r="V21" s="30">
        <f t="shared" ca="1" si="7"/>
        <v>79.893180790316109</v>
      </c>
      <c r="W21" s="30">
        <f t="shared" ca="1" si="7"/>
        <v>99.639542183766721</v>
      </c>
      <c r="X21" s="30">
        <f t="shared" ca="1" si="7"/>
        <v>9.9529077387582685</v>
      </c>
      <c r="Y21" s="30">
        <f t="shared" ca="1" si="7"/>
        <v>40.795812492457621</v>
      </c>
      <c r="Z21" s="30">
        <f t="shared" ca="1" si="7"/>
        <v>2.9797583420887936</v>
      </c>
      <c r="AA21" s="30">
        <f t="shared" ca="1" si="7"/>
        <v>2.0082380250145948</v>
      </c>
      <c r="AB21" s="30">
        <f t="shared" ca="1" si="7"/>
        <v>14.987841744758704</v>
      </c>
      <c r="AC21" s="30">
        <f t="shared" ca="1" si="7"/>
        <v>25.189260067937393</v>
      </c>
      <c r="AE21" s="80" t="s">
        <v>124</v>
      </c>
      <c r="AF21" s="127"/>
      <c r="AG21" s="49"/>
      <c r="AH21" s="49">
        <f>AE22/AF22</f>
        <v>1.3333333333333333</v>
      </c>
      <c r="AL21"/>
      <c r="AM21" s="228"/>
      <c r="AN21" s="222" t="s">
        <v>132</v>
      </c>
      <c r="AO21" s="223"/>
      <c r="AP21"/>
      <c r="AQ21"/>
      <c r="AR21"/>
      <c r="AS21"/>
      <c r="AT21"/>
      <c r="AU21"/>
    </row>
    <row r="22" spans="1:16171" ht="15.75" thickBot="1" x14ac:dyDescent="0.3">
      <c r="G22" s="11">
        <v>2.632053674527282</v>
      </c>
      <c r="AC22" s="11">
        <v>0</v>
      </c>
      <c r="AE22" s="199">
        <v>1.5625E-2</v>
      </c>
      <c r="AF22" s="199">
        <v>1.171875E-2</v>
      </c>
      <c r="AG22" s="49"/>
      <c r="AH22" s="49"/>
      <c r="AL22"/>
      <c r="AM22" s="229"/>
      <c r="AN22" s="188"/>
      <c r="AO22" s="225"/>
      <c r="AP22"/>
      <c r="AQ22"/>
      <c r="AR22"/>
      <c r="AS22"/>
      <c r="AT22"/>
      <c r="AU22"/>
    </row>
    <row r="23" spans="1:16171" ht="15.75" thickBot="1" x14ac:dyDescent="0.3">
      <c r="E23" s="79">
        <f>NORMSINV(1-(1-(1-A35)^(1/B41))/2)</f>
        <v>3.0580722882158229</v>
      </c>
      <c r="F23" s="117" t="s">
        <v>78</v>
      </c>
      <c r="G23" s="77">
        <v>3.1371852366847024E-2</v>
      </c>
      <c r="H23" s="114">
        <v>2.8017007881091076</v>
      </c>
      <c r="I23" s="114">
        <v>0.68602128826551878</v>
      </c>
      <c r="J23" s="114">
        <v>2.7572016676813642</v>
      </c>
      <c r="K23" s="114">
        <v>1.8603247267560372</v>
      </c>
      <c r="L23" s="114">
        <v>1.0558638979792876</v>
      </c>
      <c r="M23" s="114">
        <v>2.0813042300776954</v>
      </c>
      <c r="N23" s="114">
        <v>1.2862068362941383E-2</v>
      </c>
      <c r="O23" s="114">
        <v>1.8037752292418292</v>
      </c>
      <c r="P23" s="114">
        <v>2.8052265045856046</v>
      </c>
      <c r="Q23" s="114">
        <v>0</v>
      </c>
      <c r="R23" s="114">
        <v>3.1371852367695588E-2</v>
      </c>
      <c r="S23" s="114">
        <v>3.1371852367709292E-2</v>
      </c>
      <c r="T23" s="114">
        <v>1.7003828491595401</v>
      </c>
      <c r="U23" s="114">
        <v>1.7003828491593975</v>
      </c>
      <c r="V23" s="114">
        <v>1.0547294800051696</v>
      </c>
      <c r="W23" s="114">
        <v>1.0547294800051941</v>
      </c>
      <c r="X23" s="114">
        <v>3.1093812229470226</v>
      </c>
      <c r="Y23" s="114">
        <v>3.1093812229470736</v>
      </c>
      <c r="Z23" s="114">
        <v>0.14977153988543093</v>
      </c>
      <c r="AA23" s="114">
        <v>0.14977153988543263</v>
      </c>
      <c r="AB23" s="114">
        <v>1.8037752292420812</v>
      </c>
      <c r="AC23" s="77">
        <v>1.8037752292418949</v>
      </c>
      <c r="AE23" s="11">
        <v>3.90625E-3</v>
      </c>
      <c r="AF23" s="127"/>
      <c r="AG23" s="49"/>
      <c r="AH23" s="49"/>
      <c r="AL23"/>
      <c r="AM23"/>
      <c r="AN23"/>
      <c r="AO23"/>
      <c r="AP23"/>
      <c r="AQ23"/>
      <c r="AR23"/>
      <c r="AS23"/>
      <c r="AT23"/>
      <c r="AU23"/>
    </row>
    <row r="24" spans="1:16171" s="1" customFormat="1" ht="21.75" thickBot="1" x14ac:dyDescent="0.4">
      <c r="A24" s="69" t="s">
        <v>27</v>
      </c>
      <c r="B24" s="115" t="s">
        <v>29</v>
      </c>
      <c r="C24" s="116" t="s">
        <v>28</v>
      </c>
      <c r="D24" s="4" t="s">
        <v>30</v>
      </c>
      <c r="E24" s="76"/>
      <c r="F24" s="197" t="s">
        <v>8</v>
      </c>
      <c r="G24" s="196">
        <v>1</v>
      </c>
      <c r="H24" s="76">
        <v>2</v>
      </c>
      <c r="I24" s="76">
        <v>3</v>
      </c>
      <c r="J24" s="76">
        <v>4</v>
      </c>
      <c r="K24" s="76">
        <v>5</v>
      </c>
      <c r="L24" s="76">
        <v>6</v>
      </c>
      <c r="M24" s="76">
        <v>7</v>
      </c>
      <c r="N24" s="76">
        <v>8</v>
      </c>
      <c r="O24" s="76">
        <v>9</v>
      </c>
      <c r="P24" s="76">
        <v>10</v>
      </c>
      <c r="Q24" s="76">
        <v>11</v>
      </c>
      <c r="R24" s="76">
        <v>12</v>
      </c>
      <c r="S24" s="76">
        <v>13</v>
      </c>
      <c r="T24" s="76">
        <v>14</v>
      </c>
      <c r="U24" s="76">
        <v>15</v>
      </c>
      <c r="V24" s="76">
        <v>16</v>
      </c>
      <c r="W24" s="76">
        <v>17</v>
      </c>
      <c r="X24" s="76">
        <v>18</v>
      </c>
      <c r="Y24" s="76">
        <v>19</v>
      </c>
      <c r="Z24" s="76">
        <v>20</v>
      </c>
      <c r="AA24" s="76">
        <v>21</v>
      </c>
      <c r="AB24" s="76">
        <v>22</v>
      </c>
      <c r="AC24" s="190">
        <v>23</v>
      </c>
      <c r="AD24" s="189" t="s">
        <v>85</v>
      </c>
      <c r="AE24" s="179" t="s">
        <v>112</v>
      </c>
      <c r="AF24" s="180" t="s">
        <v>113</v>
      </c>
      <c r="AG24" s="180" t="s">
        <v>114</v>
      </c>
      <c r="AH24" s="180" t="s">
        <v>115</v>
      </c>
      <c r="AI24" s="180" t="s">
        <v>116</v>
      </c>
      <c r="AJ24" s="11"/>
      <c r="AK24" s="11"/>
      <c r="AL24"/>
      <c r="AM24" s="203">
        <v>1.9599639845400536</v>
      </c>
      <c r="AN24" s="200">
        <v>1</v>
      </c>
      <c r="AO24" s="200">
        <v>2</v>
      </c>
      <c r="AP24" s="200">
        <v>3</v>
      </c>
      <c r="AQ24" s="200">
        <v>4</v>
      </c>
      <c r="AR24" s="200">
        <v>5</v>
      </c>
      <c r="AS24" s="200">
        <v>6</v>
      </c>
      <c r="AT24" s="200">
        <v>7</v>
      </c>
      <c r="AU24"/>
      <c r="AV24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  <c r="XY24" s="11"/>
      <c r="XZ24" s="11"/>
      <c r="YA24" s="11"/>
      <c r="YB24" s="11"/>
      <c r="YC24" s="11"/>
      <c r="YD24" s="11"/>
      <c r="YE24" s="11"/>
      <c r="YF24" s="11"/>
      <c r="YG24" s="11"/>
      <c r="YH24" s="11"/>
      <c r="YI24" s="11"/>
      <c r="YJ24" s="11"/>
      <c r="YK24" s="11"/>
      <c r="YL24" s="11"/>
      <c r="YM24" s="11"/>
      <c r="YN24" s="11"/>
      <c r="YO24" s="11"/>
      <c r="YP24" s="11"/>
      <c r="YQ24" s="11"/>
      <c r="YR24" s="11"/>
      <c r="YS24" s="11"/>
      <c r="YT24" s="11"/>
      <c r="YU24" s="11"/>
      <c r="YV24" s="11"/>
      <c r="YW24" s="11"/>
      <c r="YX24" s="11"/>
      <c r="YY24" s="11"/>
      <c r="YZ24" s="11"/>
      <c r="ZA24" s="11"/>
      <c r="ZB24" s="11"/>
      <c r="ZC24" s="11"/>
      <c r="ZD24" s="11"/>
      <c r="ZE24" s="11"/>
      <c r="ZF24" s="11"/>
      <c r="ZG24" s="11"/>
      <c r="ZH24" s="11"/>
      <c r="ZI24" s="11"/>
      <c r="ZJ24" s="11"/>
      <c r="ZK24" s="11"/>
      <c r="ZL24" s="11"/>
      <c r="ZM24" s="11"/>
      <c r="ZN24" s="11"/>
      <c r="ZO24" s="11"/>
      <c r="ZP24" s="11"/>
      <c r="ZQ24" s="11"/>
      <c r="ZR24" s="11"/>
      <c r="ZS24" s="11"/>
      <c r="ZT24" s="11"/>
      <c r="ZU24" s="11"/>
      <c r="ZV24" s="11"/>
      <c r="ZW24" s="11"/>
      <c r="ZX24" s="11"/>
      <c r="ZY24" s="11"/>
      <c r="ZZ24" s="11"/>
      <c r="AAA24" s="11"/>
      <c r="AAB24" s="11"/>
      <c r="AAC24" s="11"/>
      <c r="AAD24" s="11"/>
      <c r="AAE24" s="11"/>
      <c r="AAF24" s="11"/>
      <c r="AAG24" s="11"/>
      <c r="AAH24" s="11"/>
      <c r="AAI24" s="11"/>
      <c r="AAJ24" s="11"/>
      <c r="AAK24" s="11"/>
      <c r="AAL24" s="11"/>
      <c r="AAM24" s="11"/>
      <c r="AAN24" s="11"/>
      <c r="AAO24" s="11"/>
      <c r="AAP24" s="11"/>
      <c r="AAQ24" s="11"/>
      <c r="AAR24" s="11"/>
      <c r="AAS24" s="11"/>
      <c r="AAT24" s="11"/>
      <c r="AAU24" s="11"/>
      <c r="AAV24" s="11"/>
      <c r="AAW24" s="11"/>
      <c r="AAX24" s="11"/>
      <c r="AAY24" s="11"/>
      <c r="AAZ24" s="11"/>
      <c r="ABA24" s="11"/>
      <c r="ABB24" s="11"/>
      <c r="ABC24" s="11"/>
      <c r="ABD24" s="11"/>
      <c r="ABE24" s="11"/>
      <c r="ABF24" s="11"/>
      <c r="ABG24" s="11"/>
      <c r="ABH24" s="11"/>
      <c r="ABI24" s="11"/>
      <c r="ABJ24" s="11"/>
      <c r="ABK24" s="11"/>
      <c r="ABL24" s="11"/>
      <c r="ABM24" s="11"/>
      <c r="ABN24" s="11"/>
      <c r="ABO24" s="11"/>
      <c r="ABP24" s="11"/>
      <c r="ABQ24" s="11"/>
      <c r="ABR24" s="11"/>
      <c r="ABS24" s="11"/>
      <c r="ABT24" s="11"/>
      <c r="ABU24" s="11"/>
      <c r="ABV24" s="11"/>
      <c r="ABW24" s="11"/>
      <c r="ABX24" s="11"/>
      <c r="ABY24" s="11"/>
      <c r="ABZ24" s="11"/>
      <c r="ACA24" s="11"/>
      <c r="ACB24" s="11"/>
      <c r="ACC24" s="11"/>
      <c r="ACD24" s="11"/>
      <c r="ACE24" s="11"/>
      <c r="ACF24" s="11"/>
      <c r="ACG24" s="11"/>
      <c r="ACH24" s="11"/>
      <c r="ACI24" s="11"/>
      <c r="ACJ24" s="11"/>
      <c r="ACK24" s="11"/>
      <c r="ACL24" s="11"/>
      <c r="ACM24" s="11"/>
      <c r="ACN24" s="11"/>
      <c r="ACO24" s="11"/>
      <c r="ACP24" s="11"/>
      <c r="ACQ24" s="11"/>
      <c r="ACR24" s="11"/>
      <c r="ACS24" s="11"/>
      <c r="ACT24" s="11"/>
      <c r="ACU24" s="11"/>
      <c r="ACV24" s="11"/>
      <c r="ACW24" s="11"/>
      <c r="ACX24" s="11"/>
      <c r="ACY24" s="11"/>
      <c r="ACZ24" s="11"/>
      <c r="ADA24" s="11"/>
      <c r="ADB24" s="11"/>
      <c r="ADC24" s="11"/>
      <c r="ADD24" s="11"/>
      <c r="ADE24" s="11"/>
      <c r="ADF24" s="11"/>
      <c r="ADG24" s="11"/>
      <c r="ADH24" s="11"/>
      <c r="ADI24" s="11"/>
      <c r="ADJ24" s="11"/>
      <c r="ADK24" s="11"/>
      <c r="ADL24" s="11"/>
      <c r="ADM24" s="11"/>
      <c r="ADN24" s="11"/>
      <c r="ADO24" s="11"/>
      <c r="ADP24" s="11"/>
      <c r="ADQ24" s="11"/>
      <c r="ADR24" s="11"/>
      <c r="ADS24" s="11"/>
      <c r="ADT24" s="11"/>
      <c r="ADU24" s="11"/>
      <c r="ADV24" s="11"/>
      <c r="ADW24" s="11"/>
      <c r="ADX24" s="11"/>
      <c r="ADY24" s="11"/>
      <c r="ADZ24" s="11"/>
      <c r="AEA24" s="11"/>
      <c r="AEB24" s="11"/>
      <c r="AEC24" s="11"/>
      <c r="AED24" s="11"/>
      <c r="AEE24" s="11"/>
      <c r="AEF24" s="11"/>
      <c r="AEG24" s="11"/>
      <c r="AEH24" s="11"/>
      <c r="AEI24" s="11"/>
      <c r="AEJ24" s="11"/>
      <c r="AEK24" s="11"/>
      <c r="AEL24" s="11"/>
      <c r="AEM24" s="11"/>
      <c r="AEN24" s="11"/>
      <c r="AEO24" s="11"/>
      <c r="AEP24" s="11"/>
      <c r="AEQ24" s="11"/>
      <c r="AER24" s="11"/>
      <c r="AES24" s="11"/>
      <c r="AET24" s="11"/>
      <c r="AEU24" s="11"/>
      <c r="AEV24" s="11"/>
      <c r="AEW24" s="11"/>
      <c r="AEX24" s="11"/>
      <c r="AEY24" s="11"/>
      <c r="AEZ24" s="11"/>
      <c r="AFA24" s="11"/>
      <c r="AFB24" s="11"/>
      <c r="AFC24" s="11"/>
      <c r="AFD24" s="11"/>
      <c r="AFE24" s="11"/>
      <c r="AFF24" s="11"/>
      <c r="AFG24" s="11"/>
      <c r="AFH24" s="11"/>
      <c r="AFI24" s="11"/>
      <c r="AFJ24" s="11"/>
      <c r="AFK24" s="11"/>
      <c r="AFL24" s="11"/>
      <c r="AFM24" s="11"/>
      <c r="AFN24" s="11"/>
      <c r="AFO24" s="11"/>
      <c r="AFP24" s="11"/>
      <c r="AFQ24" s="11"/>
      <c r="AFR24" s="11"/>
      <c r="AFS24" s="11"/>
      <c r="AFT24" s="11"/>
      <c r="AFU24" s="11"/>
      <c r="AFV24" s="11"/>
      <c r="AFW24" s="11"/>
      <c r="AFX24" s="11"/>
      <c r="AFY24" s="11"/>
      <c r="AFZ24" s="11"/>
      <c r="AGA24" s="11"/>
      <c r="AGB24" s="11"/>
      <c r="AGC24" s="11"/>
      <c r="AGD24" s="11"/>
      <c r="AGE24" s="11"/>
      <c r="AGF24" s="11"/>
      <c r="AGG24" s="11"/>
      <c r="AGH24" s="11"/>
      <c r="AGI24" s="11"/>
      <c r="AGJ24" s="11"/>
      <c r="AGK24" s="11"/>
      <c r="AGL24" s="11"/>
      <c r="AGM24" s="11"/>
      <c r="AGN24" s="11"/>
      <c r="AGO24" s="11"/>
      <c r="AGP24" s="11"/>
      <c r="AGQ24" s="11"/>
      <c r="AGR24" s="11"/>
      <c r="AGS24" s="11"/>
      <c r="AGT24" s="11"/>
      <c r="AGU24" s="11"/>
      <c r="AGV24" s="11"/>
      <c r="AGW24" s="11"/>
      <c r="AGX24" s="11"/>
      <c r="AGY24" s="11"/>
      <c r="AGZ24" s="11"/>
      <c r="AHA24" s="11"/>
      <c r="AHB24" s="11"/>
      <c r="AHC24" s="11"/>
      <c r="AHD24" s="11"/>
      <c r="AHE24" s="11"/>
      <c r="AHF24" s="11"/>
      <c r="AHG24" s="11"/>
      <c r="AHH24" s="11"/>
      <c r="AHI24" s="11"/>
      <c r="AHJ24" s="11"/>
      <c r="AHK24" s="11"/>
      <c r="AHL24" s="11"/>
      <c r="AHM24" s="11"/>
      <c r="AHN24" s="11"/>
      <c r="AHO24" s="11"/>
      <c r="AHP24" s="11"/>
      <c r="AHQ24" s="11"/>
      <c r="AHR24" s="11"/>
      <c r="AHS24" s="11"/>
      <c r="AHT24" s="11"/>
      <c r="AHU24" s="11"/>
      <c r="AHV24" s="11"/>
      <c r="AHW24" s="11"/>
      <c r="AHX24" s="11"/>
      <c r="AHY24" s="11"/>
      <c r="AHZ24" s="11"/>
      <c r="AIA24" s="11"/>
      <c r="AIB24" s="11"/>
      <c r="AIC24" s="11"/>
      <c r="AID24" s="11"/>
      <c r="AIE24" s="11"/>
      <c r="AIF24" s="11"/>
      <c r="AIG24" s="11"/>
      <c r="AIH24" s="11"/>
      <c r="AII24" s="11"/>
      <c r="AIJ24" s="11"/>
      <c r="AIK24" s="11"/>
      <c r="AIL24" s="11"/>
      <c r="AIM24" s="11"/>
      <c r="AIN24" s="11"/>
      <c r="AIO24" s="11"/>
      <c r="AIP24" s="11"/>
      <c r="AIQ24" s="11"/>
      <c r="AIR24" s="11"/>
      <c r="AIS24" s="11"/>
      <c r="AIT24" s="11"/>
      <c r="AIU24" s="11"/>
      <c r="AIV24" s="11"/>
      <c r="AIW24" s="11"/>
      <c r="AIX24" s="11"/>
      <c r="AIY24" s="11"/>
      <c r="AIZ24" s="11"/>
      <c r="AJA24" s="11"/>
      <c r="AJB24" s="11"/>
      <c r="AJC24" s="11"/>
      <c r="AJD24" s="11"/>
      <c r="AJE24" s="11"/>
      <c r="AJF24" s="11"/>
      <c r="AJG24" s="11"/>
      <c r="AJH24" s="11"/>
      <c r="AJI24" s="11"/>
      <c r="AJJ24" s="11"/>
      <c r="AJK24" s="11"/>
      <c r="AJL24" s="11"/>
      <c r="AJM24" s="11"/>
      <c r="AJN24" s="11"/>
      <c r="AJO24" s="11"/>
      <c r="AJP24" s="11"/>
      <c r="AJQ24" s="11"/>
      <c r="AJR24" s="11"/>
      <c r="AJS24" s="11"/>
      <c r="AJT24" s="11"/>
      <c r="AJU24" s="11"/>
      <c r="AJV24" s="11"/>
      <c r="AJW24" s="11"/>
      <c r="AJX24" s="11"/>
      <c r="AJY24" s="11"/>
      <c r="AJZ24" s="11"/>
      <c r="AKA24" s="11"/>
      <c r="AKB24" s="11"/>
      <c r="AKC24" s="11"/>
      <c r="AKD24" s="11"/>
      <c r="AKE24" s="11"/>
      <c r="AKF24" s="11"/>
      <c r="AKG24" s="11"/>
      <c r="AKH24" s="11"/>
      <c r="AKI24" s="11"/>
      <c r="AKJ24" s="11"/>
      <c r="AKK24" s="11"/>
      <c r="AKL24" s="11"/>
      <c r="AKM24" s="11"/>
      <c r="AKN24" s="11"/>
      <c r="AKO24" s="11"/>
      <c r="AKP24" s="11"/>
      <c r="AKQ24" s="11"/>
      <c r="AKR24" s="11"/>
      <c r="AKS24" s="11"/>
      <c r="AKT24" s="11"/>
      <c r="AKU24" s="11"/>
      <c r="AKV24" s="11"/>
      <c r="AKW24" s="11"/>
      <c r="AKX24" s="11"/>
      <c r="AKY24" s="11"/>
      <c r="AKZ24" s="11"/>
      <c r="ALA24" s="11"/>
      <c r="ALB24" s="11"/>
      <c r="ALC24" s="11"/>
      <c r="ALD24" s="11"/>
      <c r="ALE24" s="11"/>
      <c r="ALF24" s="11"/>
      <c r="ALG24" s="11"/>
      <c r="ALH24" s="11"/>
      <c r="ALI24" s="11"/>
      <c r="ALJ24" s="11"/>
      <c r="ALK24" s="11"/>
      <c r="ALL24" s="11"/>
      <c r="ALM24" s="11"/>
      <c r="ALN24" s="11"/>
      <c r="ALO24" s="11"/>
      <c r="ALP24" s="11"/>
      <c r="ALQ24" s="11"/>
      <c r="ALR24" s="11"/>
      <c r="ALS24" s="11"/>
      <c r="ALT24" s="11"/>
      <c r="ALU24" s="11"/>
      <c r="ALV24" s="11"/>
      <c r="ALW24" s="11"/>
      <c r="ALX24" s="11"/>
      <c r="ALY24" s="11"/>
      <c r="ALZ24" s="11"/>
      <c r="AMA24" s="11"/>
      <c r="AMB24" s="11"/>
      <c r="AMC24" s="11"/>
      <c r="AMD24" s="11"/>
      <c r="AME24" s="11"/>
      <c r="AMF24" s="11"/>
      <c r="AMG24" s="11"/>
      <c r="AMH24" s="11"/>
      <c r="AMI24" s="11"/>
      <c r="AMJ24" s="11"/>
      <c r="AMK24" s="11"/>
      <c r="AML24" s="11"/>
      <c r="AMM24" s="11"/>
      <c r="AMN24" s="11"/>
      <c r="AMO24" s="11"/>
      <c r="AMP24" s="11"/>
      <c r="AMQ24" s="11"/>
      <c r="AMR24" s="11"/>
      <c r="AMS24" s="11"/>
      <c r="AMT24" s="11"/>
      <c r="AMU24" s="11"/>
      <c r="AMV24" s="11"/>
      <c r="AMW24" s="11"/>
      <c r="AMX24" s="11"/>
      <c r="AMY24" s="11"/>
      <c r="AMZ24" s="11"/>
      <c r="ANA24" s="11"/>
      <c r="ANB24" s="11"/>
      <c r="ANC24" s="11"/>
      <c r="AND24" s="11"/>
      <c r="ANE24" s="11"/>
      <c r="ANF24" s="11"/>
      <c r="ANG24" s="11"/>
      <c r="ANH24" s="11"/>
      <c r="ANI24" s="11"/>
      <c r="ANJ24" s="11"/>
      <c r="ANK24" s="11"/>
      <c r="ANL24" s="11"/>
      <c r="ANM24" s="11"/>
      <c r="ANN24" s="11"/>
      <c r="ANO24" s="11"/>
      <c r="ANP24" s="11"/>
      <c r="ANQ24" s="11"/>
      <c r="ANR24" s="11"/>
      <c r="ANS24" s="11"/>
      <c r="ANT24" s="11"/>
      <c r="ANU24" s="11"/>
      <c r="ANV24" s="11"/>
      <c r="ANW24" s="11"/>
      <c r="ANX24" s="11"/>
      <c r="ANY24" s="11"/>
      <c r="ANZ24" s="11"/>
      <c r="AOA24" s="11"/>
      <c r="AOB24" s="11"/>
      <c r="AOC24" s="11"/>
      <c r="AOD24" s="11"/>
      <c r="AOE24" s="11"/>
      <c r="AOF24" s="11"/>
      <c r="AOG24" s="11"/>
      <c r="AOH24" s="11"/>
      <c r="AOI24" s="11"/>
      <c r="AOJ24" s="11"/>
      <c r="AOK24" s="11"/>
      <c r="AOL24" s="11"/>
      <c r="AOM24" s="11"/>
      <c r="AON24" s="11"/>
      <c r="AOO24" s="11"/>
      <c r="AOP24" s="11"/>
      <c r="AOQ24" s="11"/>
      <c r="AOR24" s="11"/>
      <c r="AOS24" s="11"/>
      <c r="AOT24" s="11"/>
      <c r="AOU24" s="11"/>
      <c r="AOV24" s="11"/>
      <c r="AOW24" s="11"/>
      <c r="AOX24" s="11"/>
      <c r="AOY24" s="11"/>
      <c r="AOZ24" s="11"/>
      <c r="APA24" s="11"/>
      <c r="APB24" s="11"/>
      <c r="APC24" s="11"/>
      <c r="APD24" s="11"/>
      <c r="APE24" s="11"/>
      <c r="APF24" s="11"/>
      <c r="APG24" s="11"/>
      <c r="APH24" s="11"/>
      <c r="API24" s="11"/>
      <c r="APJ24" s="11"/>
      <c r="APK24" s="11"/>
      <c r="APL24" s="11"/>
      <c r="APM24" s="11"/>
      <c r="APN24" s="11"/>
      <c r="APO24" s="11"/>
      <c r="APP24" s="11"/>
      <c r="APQ24" s="11"/>
      <c r="APR24" s="11"/>
      <c r="APS24" s="11"/>
      <c r="APT24" s="11"/>
      <c r="APU24" s="11"/>
      <c r="APV24" s="11"/>
      <c r="APW24" s="11"/>
      <c r="APX24" s="11"/>
      <c r="APY24" s="11"/>
      <c r="APZ24" s="11"/>
      <c r="AQA24" s="11"/>
      <c r="AQB24" s="11"/>
      <c r="AQC24" s="11"/>
      <c r="AQD24" s="11"/>
      <c r="AQE24" s="11"/>
      <c r="AQF24" s="11"/>
      <c r="AQG24" s="11"/>
      <c r="AQH24" s="11"/>
      <c r="AQI24" s="11"/>
      <c r="AQJ24" s="11"/>
      <c r="AQK24" s="11"/>
      <c r="AQL24" s="11"/>
      <c r="AQM24" s="11"/>
      <c r="AQN24" s="11"/>
      <c r="AQO24" s="11"/>
      <c r="AQP24" s="11"/>
      <c r="AQQ24" s="11"/>
      <c r="AQR24" s="11"/>
      <c r="AQS24" s="11"/>
      <c r="AQT24" s="11"/>
      <c r="AQU24" s="11"/>
      <c r="AQV24" s="11"/>
      <c r="AQW24" s="11"/>
      <c r="AQX24" s="11"/>
      <c r="AQY24" s="11"/>
      <c r="AQZ24" s="11"/>
      <c r="ARA24" s="11"/>
      <c r="ARB24" s="11"/>
      <c r="ARC24" s="11"/>
      <c r="ARD24" s="11"/>
      <c r="ARE24" s="11"/>
      <c r="ARF24" s="11"/>
      <c r="ARG24" s="11"/>
      <c r="ARH24" s="11"/>
      <c r="ARI24" s="11"/>
      <c r="ARJ24" s="11"/>
      <c r="ARK24" s="11"/>
      <c r="ARL24" s="11"/>
      <c r="ARM24" s="11"/>
      <c r="ARN24" s="11"/>
      <c r="ARO24" s="11"/>
      <c r="ARP24" s="11"/>
      <c r="ARQ24" s="11"/>
      <c r="ARR24" s="11"/>
      <c r="ARS24" s="11"/>
      <c r="ART24" s="11"/>
      <c r="ARU24" s="11"/>
      <c r="ARV24" s="11"/>
      <c r="ARW24" s="11"/>
      <c r="ARX24" s="11"/>
      <c r="ARY24" s="11"/>
      <c r="ARZ24" s="11"/>
      <c r="ASA24" s="11"/>
      <c r="ASB24" s="11"/>
      <c r="ASC24" s="11"/>
      <c r="ASD24" s="11"/>
      <c r="ASE24" s="11"/>
      <c r="ASF24" s="11"/>
      <c r="ASG24" s="11"/>
      <c r="ASH24" s="11"/>
      <c r="ASI24" s="11"/>
      <c r="ASJ24" s="11"/>
      <c r="ASK24" s="11"/>
      <c r="ASL24" s="11"/>
      <c r="ASM24" s="11"/>
      <c r="ASN24" s="11"/>
      <c r="ASO24" s="11"/>
      <c r="ASP24" s="11"/>
      <c r="ASQ24" s="11"/>
      <c r="ASR24" s="11"/>
      <c r="ASS24" s="11"/>
      <c r="AST24" s="11"/>
      <c r="ASU24" s="11"/>
      <c r="ASV24" s="11"/>
      <c r="ASW24" s="11"/>
      <c r="ASX24" s="11"/>
      <c r="ASY24" s="11"/>
      <c r="ASZ24" s="11"/>
      <c r="ATA24" s="11"/>
      <c r="ATB24" s="11"/>
      <c r="ATC24" s="11"/>
      <c r="ATD24" s="11"/>
      <c r="ATE24" s="11"/>
      <c r="ATF24" s="11"/>
      <c r="ATG24" s="11"/>
      <c r="ATH24" s="11"/>
      <c r="ATI24" s="11"/>
      <c r="ATJ24" s="11"/>
      <c r="ATK24" s="11"/>
      <c r="ATL24" s="11"/>
      <c r="ATM24" s="11"/>
      <c r="ATN24" s="11"/>
      <c r="ATO24" s="11"/>
      <c r="ATP24" s="11"/>
      <c r="ATQ24" s="11"/>
      <c r="ATR24" s="11"/>
      <c r="ATS24" s="11"/>
      <c r="ATT24" s="11"/>
      <c r="ATU24" s="11"/>
      <c r="ATV24" s="11"/>
      <c r="ATW24" s="11"/>
      <c r="ATX24" s="11"/>
      <c r="ATY24" s="11"/>
      <c r="ATZ24" s="11"/>
      <c r="AUA24" s="11"/>
      <c r="AUB24" s="11"/>
      <c r="AUC24" s="11"/>
      <c r="AUD24" s="11"/>
      <c r="AUE24" s="11"/>
      <c r="AUF24" s="11"/>
      <c r="AUG24" s="11"/>
      <c r="AUH24" s="11"/>
      <c r="AUI24" s="11"/>
      <c r="AUJ24" s="11"/>
      <c r="AUK24" s="11"/>
      <c r="AUL24" s="11"/>
      <c r="AUM24" s="11"/>
      <c r="AUN24" s="11"/>
      <c r="AUO24" s="11"/>
      <c r="AUP24" s="11"/>
      <c r="AUQ24" s="11"/>
      <c r="AUR24" s="11"/>
      <c r="AUS24" s="11"/>
      <c r="AUT24" s="11"/>
      <c r="AUU24" s="11"/>
      <c r="AUV24" s="11"/>
      <c r="AUW24" s="11"/>
      <c r="AUX24" s="11"/>
      <c r="AUY24" s="11"/>
      <c r="AUZ24" s="11"/>
      <c r="AVA24" s="11"/>
      <c r="AVB24" s="11"/>
      <c r="AVC24" s="11"/>
      <c r="AVD24" s="11"/>
      <c r="AVE24" s="11"/>
      <c r="AVF24" s="11"/>
      <c r="AVG24" s="11"/>
      <c r="AVH24" s="11"/>
      <c r="AVI24" s="11"/>
      <c r="AVJ24" s="11"/>
      <c r="AVK24" s="11"/>
      <c r="AVL24" s="11"/>
      <c r="AVM24" s="11"/>
      <c r="AVN24" s="11"/>
      <c r="AVO24" s="11"/>
      <c r="AVP24" s="11"/>
      <c r="AVQ24" s="11"/>
      <c r="AVR24" s="11"/>
      <c r="AVS24" s="11"/>
      <c r="AVT24" s="11"/>
      <c r="AVU24" s="11"/>
      <c r="AVV24" s="11"/>
      <c r="AVW24" s="11"/>
      <c r="AVX24" s="11"/>
      <c r="AVY24" s="11"/>
      <c r="AVZ24" s="11"/>
      <c r="AWA24" s="11"/>
      <c r="AWB24" s="11"/>
      <c r="AWC24" s="11"/>
      <c r="AWD24" s="11"/>
      <c r="AWE24" s="11"/>
      <c r="AWF24" s="11"/>
      <c r="AWG24" s="11"/>
      <c r="AWH24" s="11"/>
      <c r="AWI24" s="11"/>
      <c r="AWJ24" s="11"/>
      <c r="AWK24" s="11"/>
      <c r="AWL24" s="11"/>
      <c r="AWM24" s="11"/>
      <c r="AWN24" s="11"/>
      <c r="AWO24" s="11"/>
      <c r="AWP24" s="11"/>
      <c r="AWQ24" s="11"/>
      <c r="AWR24" s="11"/>
      <c r="AWS24" s="11"/>
      <c r="AWT24" s="11"/>
      <c r="AWU24" s="11"/>
      <c r="AWV24" s="11"/>
      <c r="AWW24" s="11"/>
      <c r="AWX24" s="11"/>
      <c r="AWY24" s="11"/>
      <c r="AWZ24" s="11"/>
      <c r="AXA24" s="11"/>
      <c r="AXB24" s="11"/>
      <c r="AXC24" s="11"/>
      <c r="AXD24" s="11"/>
      <c r="AXE24" s="11"/>
      <c r="AXF24" s="11"/>
      <c r="AXG24" s="11"/>
      <c r="AXH24" s="11"/>
      <c r="AXI24" s="11"/>
      <c r="AXJ24" s="11"/>
      <c r="AXK24" s="11"/>
      <c r="AXL24" s="11"/>
      <c r="AXM24" s="11"/>
      <c r="AXN24" s="11"/>
      <c r="AXO24" s="11"/>
      <c r="AXP24" s="11"/>
      <c r="AXQ24" s="11"/>
      <c r="AXR24" s="11"/>
      <c r="AXS24" s="11"/>
      <c r="AXT24" s="11"/>
      <c r="AXU24" s="11"/>
      <c r="AXV24" s="11"/>
      <c r="AXW24" s="11"/>
      <c r="AXX24" s="11"/>
      <c r="AXY24" s="11"/>
      <c r="AXZ24" s="11"/>
      <c r="AYA24" s="11"/>
      <c r="AYB24" s="11"/>
      <c r="AYC24" s="11"/>
      <c r="AYD24" s="11"/>
      <c r="AYE24" s="11"/>
      <c r="AYF24" s="11"/>
      <c r="AYG24" s="11"/>
      <c r="AYH24" s="11"/>
      <c r="AYI24" s="11"/>
      <c r="AYJ24" s="11"/>
      <c r="AYK24" s="11"/>
      <c r="AYL24" s="11"/>
      <c r="AYM24" s="11"/>
      <c r="AYN24" s="11"/>
      <c r="AYO24" s="11"/>
      <c r="AYP24" s="11"/>
      <c r="AYQ24" s="11"/>
      <c r="AYR24" s="11"/>
      <c r="AYS24" s="11"/>
      <c r="AYT24" s="11"/>
      <c r="AYU24" s="11"/>
      <c r="AYV24" s="11"/>
      <c r="AYW24" s="11"/>
      <c r="AYX24" s="11"/>
      <c r="AYY24" s="11"/>
      <c r="AYZ24" s="11"/>
      <c r="AZA24" s="11"/>
      <c r="AZB24" s="11"/>
      <c r="AZC24" s="11"/>
      <c r="AZD24" s="11"/>
      <c r="AZE24" s="11"/>
      <c r="AZF24" s="11"/>
      <c r="AZG24" s="11"/>
      <c r="AZH24" s="11"/>
      <c r="AZI24" s="11"/>
      <c r="AZJ24" s="11"/>
      <c r="AZK24" s="11"/>
      <c r="AZL24" s="11"/>
      <c r="AZM24" s="11"/>
      <c r="AZN24" s="11"/>
      <c r="AZO24" s="11"/>
      <c r="AZP24" s="11"/>
      <c r="AZQ24" s="11"/>
      <c r="AZR24" s="11"/>
      <c r="AZS24" s="11"/>
      <c r="AZT24" s="11"/>
      <c r="AZU24" s="11"/>
      <c r="AZV24" s="11"/>
      <c r="AZW24" s="11"/>
      <c r="AZX24" s="11"/>
      <c r="AZY24" s="11"/>
      <c r="AZZ24" s="11"/>
      <c r="BAA24" s="11"/>
      <c r="BAB24" s="11"/>
      <c r="BAC24" s="11"/>
      <c r="BAD24" s="11"/>
      <c r="BAE24" s="11"/>
      <c r="BAF24" s="11"/>
      <c r="BAG24" s="11"/>
      <c r="BAH24" s="11"/>
      <c r="BAI24" s="11"/>
      <c r="BAJ24" s="11"/>
      <c r="BAK24" s="11"/>
      <c r="BAL24" s="11"/>
      <c r="BAM24" s="11"/>
      <c r="BAN24" s="11"/>
      <c r="BAO24" s="11"/>
      <c r="BAP24" s="11"/>
      <c r="BAQ24" s="11"/>
      <c r="BAR24" s="11"/>
      <c r="BAS24" s="11"/>
      <c r="BAT24" s="11"/>
      <c r="BAU24" s="11"/>
      <c r="BAV24" s="11"/>
      <c r="BAW24" s="11"/>
      <c r="BAX24" s="11"/>
      <c r="BAY24" s="11"/>
      <c r="BAZ24" s="11"/>
      <c r="BBA24" s="11"/>
      <c r="BBB24" s="11"/>
      <c r="BBC24" s="11"/>
      <c r="BBD24" s="11"/>
      <c r="BBE24" s="11"/>
      <c r="BBF24" s="11"/>
      <c r="BBG24" s="11"/>
      <c r="BBH24" s="11"/>
      <c r="BBI24" s="11"/>
      <c r="BBJ24" s="11"/>
      <c r="BBK24" s="11"/>
      <c r="BBL24" s="11"/>
      <c r="BBM24" s="11"/>
      <c r="BBN24" s="11"/>
      <c r="BBO24" s="11"/>
      <c r="BBP24" s="11"/>
      <c r="BBQ24" s="11"/>
      <c r="BBR24" s="11"/>
      <c r="BBS24" s="11"/>
      <c r="BBT24" s="11"/>
      <c r="BBU24" s="11"/>
      <c r="BBV24" s="11"/>
      <c r="BBW24" s="11"/>
      <c r="BBX24" s="11"/>
      <c r="BBY24" s="11"/>
      <c r="BBZ24" s="11"/>
      <c r="BCA24" s="11"/>
      <c r="BCB24" s="11"/>
      <c r="BCC24" s="11"/>
      <c r="BCD24" s="11"/>
      <c r="BCE24" s="11"/>
      <c r="BCF24" s="11"/>
      <c r="BCG24" s="11"/>
      <c r="BCH24" s="11"/>
      <c r="BCI24" s="11"/>
      <c r="BCJ24" s="11"/>
      <c r="BCK24" s="11"/>
      <c r="BCL24" s="11"/>
      <c r="BCM24" s="11"/>
      <c r="BCN24" s="11"/>
      <c r="BCO24" s="11"/>
      <c r="BCP24" s="11"/>
      <c r="BCQ24" s="11"/>
      <c r="BCR24" s="11"/>
      <c r="BCS24" s="11"/>
      <c r="BCT24" s="11"/>
      <c r="BCU24" s="11"/>
      <c r="BCV24" s="11"/>
      <c r="BCW24" s="11"/>
      <c r="BCX24" s="11"/>
      <c r="BCY24" s="11"/>
      <c r="BCZ24" s="11"/>
      <c r="BDA24" s="11"/>
      <c r="BDB24" s="11"/>
      <c r="BDC24" s="11"/>
      <c r="BDD24" s="11"/>
      <c r="BDE24" s="11"/>
      <c r="BDF24" s="11"/>
      <c r="BDG24" s="11"/>
      <c r="BDH24" s="11"/>
      <c r="BDI24" s="11"/>
      <c r="BDJ24" s="11"/>
      <c r="BDK24" s="11"/>
      <c r="BDL24" s="11"/>
      <c r="BDM24" s="11"/>
      <c r="BDN24" s="11"/>
      <c r="BDO24" s="11"/>
      <c r="BDP24" s="11"/>
      <c r="BDQ24" s="11"/>
      <c r="BDR24" s="11"/>
      <c r="BDS24" s="11"/>
      <c r="BDT24" s="11"/>
      <c r="BDU24" s="11"/>
      <c r="BDV24" s="11"/>
      <c r="BDW24" s="11"/>
      <c r="BDX24" s="11"/>
      <c r="BDY24" s="11"/>
      <c r="BDZ24" s="11"/>
      <c r="BEA24" s="11"/>
      <c r="BEB24" s="11"/>
      <c r="BEC24" s="11"/>
      <c r="BED24" s="11"/>
      <c r="BEE24" s="11"/>
      <c r="BEF24" s="11"/>
      <c r="BEG24" s="11"/>
      <c r="BEH24" s="11"/>
      <c r="BEI24" s="11"/>
      <c r="BEJ24" s="11"/>
      <c r="BEK24" s="11"/>
      <c r="BEL24" s="11"/>
      <c r="BEM24" s="11"/>
      <c r="BEN24" s="11"/>
      <c r="BEO24" s="11"/>
      <c r="BEP24" s="11"/>
      <c r="BEQ24" s="11"/>
      <c r="BER24" s="11"/>
      <c r="BES24" s="11"/>
      <c r="BET24" s="11"/>
      <c r="BEU24" s="11"/>
      <c r="BEV24" s="11"/>
      <c r="BEW24" s="11"/>
      <c r="BEX24" s="11"/>
      <c r="BEY24" s="11"/>
      <c r="BEZ24" s="11"/>
      <c r="BFA24" s="11"/>
      <c r="BFB24" s="11"/>
      <c r="BFC24" s="11"/>
      <c r="BFD24" s="11"/>
      <c r="BFE24" s="11"/>
      <c r="BFF24" s="11"/>
      <c r="BFG24" s="11"/>
      <c r="BFH24" s="11"/>
      <c r="BFI24" s="11"/>
      <c r="BFJ24" s="11"/>
      <c r="BFK24" s="11"/>
      <c r="BFL24" s="11"/>
      <c r="BFM24" s="11"/>
      <c r="BFN24" s="11"/>
      <c r="BFO24" s="11"/>
      <c r="BFP24" s="11"/>
      <c r="BFQ24" s="11"/>
      <c r="BFR24" s="11"/>
      <c r="BFS24" s="11"/>
      <c r="BFT24" s="11"/>
      <c r="BFU24" s="11"/>
      <c r="BFV24" s="11"/>
      <c r="BFW24" s="11"/>
      <c r="BFX24" s="11"/>
      <c r="BFY24" s="11"/>
      <c r="BFZ24" s="11"/>
      <c r="BGA24" s="11"/>
      <c r="BGB24" s="11"/>
      <c r="BGC24" s="11"/>
      <c r="BGD24" s="11"/>
      <c r="BGE24" s="11"/>
      <c r="BGF24" s="11"/>
      <c r="BGG24" s="11"/>
      <c r="BGH24" s="11"/>
      <c r="BGI24" s="11"/>
      <c r="BGJ24" s="11"/>
      <c r="BGK24" s="11"/>
      <c r="BGL24" s="11"/>
      <c r="BGM24" s="11"/>
      <c r="BGN24" s="11"/>
      <c r="BGO24" s="11"/>
      <c r="BGP24" s="11"/>
      <c r="BGQ24" s="11"/>
      <c r="BGR24" s="11"/>
      <c r="BGS24" s="11"/>
      <c r="BGT24" s="11"/>
      <c r="BGU24" s="11"/>
      <c r="BGV24" s="11"/>
      <c r="BGW24" s="11"/>
      <c r="BGX24" s="11"/>
      <c r="BGY24" s="11"/>
      <c r="BGZ24" s="11"/>
      <c r="BHA24" s="11"/>
      <c r="BHB24" s="11"/>
      <c r="BHC24" s="11"/>
      <c r="BHD24" s="11"/>
      <c r="BHE24" s="11"/>
      <c r="BHF24" s="11"/>
      <c r="BHG24" s="11"/>
      <c r="BHH24" s="11"/>
      <c r="BHI24" s="11"/>
      <c r="BHJ24" s="11"/>
      <c r="BHK24" s="11"/>
      <c r="BHL24" s="11"/>
      <c r="BHM24" s="11"/>
      <c r="BHN24" s="11"/>
      <c r="BHO24" s="11"/>
      <c r="BHP24" s="11"/>
      <c r="BHQ24" s="11"/>
      <c r="BHR24" s="11"/>
      <c r="BHS24" s="11"/>
      <c r="BHT24" s="11"/>
      <c r="BHU24" s="11"/>
      <c r="BHV24" s="11"/>
      <c r="BHW24" s="11"/>
      <c r="BHX24" s="11"/>
      <c r="BHY24" s="11"/>
      <c r="BHZ24" s="11"/>
      <c r="BIA24" s="11"/>
      <c r="BIB24" s="11"/>
      <c r="BIC24" s="11"/>
      <c r="BID24" s="11"/>
      <c r="BIE24" s="11"/>
      <c r="BIF24" s="11"/>
      <c r="BIG24" s="11"/>
      <c r="BIH24" s="11"/>
      <c r="BII24" s="11"/>
      <c r="BIJ24" s="11"/>
      <c r="BIK24" s="11"/>
      <c r="BIL24" s="11"/>
      <c r="BIM24" s="11"/>
      <c r="BIN24" s="11"/>
      <c r="BIO24" s="11"/>
      <c r="BIP24" s="11"/>
      <c r="BIQ24" s="11"/>
      <c r="BIR24" s="11"/>
      <c r="BIS24" s="11"/>
      <c r="BIT24" s="11"/>
      <c r="BIU24" s="11"/>
      <c r="BIV24" s="11"/>
      <c r="BIW24" s="11"/>
      <c r="BIX24" s="11"/>
      <c r="BIY24" s="11"/>
      <c r="BIZ24" s="11"/>
      <c r="BJA24" s="11"/>
      <c r="BJB24" s="11"/>
      <c r="BJC24" s="11"/>
      <c r="BJD24" s="11"/>
      <c r="BJE24" s="11"/>
      <c r="BJF24" s="11"/>
      <c r="BJG24" s="11"/>
      <c r="BJH24" s="11"/>
      <c r="BJI24" s="11"/>
      <c r="BJJ24" s="11"/>
      <c r="BJK24" s="11"/>
      <c r="BJL24" s="11"/>
      <c r="BJM24" s="11"/>
      <c r="BJN24" s="11"/>
      <c r="BJO24" s="11"/>
      <c r="BJP24" s="11"/>
      <c r="BJQ24" s="11"/>
      <c r="BJR24" s="11"/>
      <c r="BJS24" s="11"/>
      <c r="BJT24" s="11"/>
      <c r="BJU24" s="11"/>
      <c r="BJV24" s="11"/>
      <c r="BJW24" s="11"/>
      <c r="BJX24" s="11"/>
      <c r="BJY24" s="11"/>
      <c r="BJZ24" s="11"/>
      <c r="BKA24" s="11"/>
      <c r="BKB24" s="11"/>
      <c r="BKC24" s="11"/>
      <c r="BKD24" s="11"/>
      <c r="BKE24" s="11"/>
      <c r="BKF24" s="11"/>
      <c r="BKG24" s="11"/>
      <c r="BKH24" s="11"/>
      <c r="BKI24" s="11"/>
      <c r="BKJ24" s="11"/>
      <c r="BKK24" s="11"/>
      <c r="BKL24" s="11"/>
      <c r="BKM24" s="11"/>
      <c r="BKN24" s="11"/>
      <c r="BKO24" s="11"/>
      <c r="BKP24" s="11"/>
      <c r="BKQ24" s="11"/>
      <c r="BKR24" s="11"/>
      <c r="BKS24" s="11"/>
      <c r="BKT24" s="11"/>
      <c r="BKU24" s="11"/>
      <c r="BKV24" s="11"/>
      <c r="BKW24" s="11"/>
      <c r="BKX24" s="11"/>
      <c r="BKY24" s="11"/>
      <c r="BKZ24" s="11"/>
      <c r="BLA24" s="11"/>
      <c r="BLB24" s="11"/>
      <c r="BLC24" s="11"/>
      <c r="BLD24" s="11"/>
      <c r="BLE24" s="11"/>
      <c r="BLF24" s="11"/>
      <c r="BLG24" s="11"/>
      <c r="BLH24" s="11"/>
      <c r="BLI24" s="11"/>
      <c r="BLJ24" s="11"/>
      <c r="BLK24" s="11"/>
      <c r="BLL24" s="11"/>
      <c r="BLM24" s="11"/>
      <c r="BLN24" s="11"/>
      <c r="BLO24" s="11"/>
      <c r="BLP24" s="11"/>
      <c r="BLQ24" s="11"/>
      <c r="BLR24" s="11"/>
      <c r="BLS24" s="11"/>
      <c r="BLT24" s="11"/>
      <c r="BLU24" s="11"/>
      <c r="BLV24" s="11"/>
      <c r="BLW24" s="11"/>
      <c r="BLX24" s="11"/>
      <c r="BLY24" s="11"/>
      <c r="BLZ24" s="11"/>
      <c r="BMA24" s="11"/>
      <c r="BMB24" s="11"/>
      <c r="BMC24" s="11"/>
      <c r="BMD24" s="11"/>
      <c r="BME24" s="11"/>
      <c r="BMF24" s="11"/>
      <c r="BMG24" s="11"/>
      <c r="BMH24" s="11"/>
      <c r="BMI24" s="11"/>
      <c r="BMJ24" s="11"/>
      <c r="BMK24" s="11"/>
      <c r="BML24" s="11"/>
      <c r="BMM24" s="11"/>
      <c r="BMN24" s="11"/>
      <c r="BMO24" s="11"/>
      <c r="BMP24" s="11"/>
      <c r="BMQ24" s="11"/>
      <c r="BMR24" s="11"/>
      <c r="BMS24" s="11"/>
      <c r="BMT24" s="11"/>
      <c r="BMU24" s="11"/>
      <c r="BMV24" s="11"/>
      <c r="BMW24" s="11"/>
      <c r="BMX24" s="11"/>
      <c r="BMY24" s="11"/>
      <c r="BMZ24" s="11"/>
      <c r="BNA24" s="11"/>
      <c r="BNB24" s="11"/>
      <c r="BNC24" s="11"/>
      <c r="BND24" s="11"/>
      <c r="BNE24" s="11"/>
      <c r="BNF24" s="11"/>
      <c r="BNG24" s="11"/>
      <c r="BNH24" s="11"/>
      <c r="BNI24" s="11"/>
      <c r="BNJ24" s="11"/>
      <c r="BNK24" s="11"/>
      <c r="BNL24" s="11"/>
      <c r="BNM24" s="11"/>
      <c r="BNN24" s="11"/>
      <c r="BNO24" s="11"/>
      <c r="BNP24" s="11"/>
      <c r="BNQ24" s="11"/>
      <c r="BNR24" s="11"/>
      <c r="BNS24" s="11"/>
      <c r="BNT24" s="11"/>
      <c r="BNU24" s="11"/>
      <c r="BNV24" s="11"/>
      <c r="BNW24" s="11"/>
      <c r="BNX24" s="11"/>
      <c r="BNY24" s="11"/>
      <c r="BNZ24" s="11"/>
      <c r="BOA24" s="11"/>
      <c r="BOB24" s="11"/>
      <c r="BOC24" s="11"/>
      <c r="BOD24" s="11"/>
      <c r="BOE24" s="11"/>
      <c r="BOF24" s="11"/>
      <c r="BOG24" s="11"/>
      <c r="BOH24" s="11"/>
      <c r="BOI24" s="11"/>
      <c r="BOJ24" s="11"/>
      <c r="BOK24" s="11"/>
      <c r="BOL24" s="11"/>
      <c r="BOM24" s="11"/>
      <c r="BON24" s="11"/>
      <c r="BOO24" s="11"/>
      <c r="BOP24" s="11"/>
      <c r="BOQ24" s="11"/>
      <c r="BOR24" s="11"/>
      <c r="BOS24" s="11"/>
      <c r="BOT24" s="11"/>
      <c r="BOU24" s="11"/>
      <c r="BOV24" s="11"/>
      <c r="BOW24" s="11"/>
      <c r="BOX24" s="11"/>
      <c r="BOY24" s="11"/>
      <c r="BOZ24" s="11"/>
      <c r="BPA24" s="11"/>
      <c r="BPB24" s="11"/>
      <c r="BPC24" s="11"/>
      <c r="BPD24" s="11"/>
      <c r="BPE24" s="11"/>
      <c r="BPF24" s="11"/>
      <c r="BPG24" s="11"/>
      <c r="BPH24" s="11"/>
      <c r="BPI24" s="11"/>
      <c r="BPJ24" s="11"/>
      <c r="BPK24" s="11"/>
      <c r="BPL24" s="11"/>
      <c r="BPM24" s="11"/>
      <c r="BPN24" s="11"/>
      <c r="BPO24" s="11"/>
      <c r="BPP24" s="11"/>
      <c r="BPQ24" s="11"/>
      <c r="BPR24" s="11"/>
      <c r="BPS24" s="11"/>
      <c r="BPT24" s="11"/>
      <c r="BPU24" s="11"/>
      <c r="BPV24" s="11"/>
      <c r="BPW24" s="11"/>
      <c r="BPX24" s="11"/>
      <c r="BPY24" s="11"/>
      <c r="BPZ24" s="11"/>
      <c r="BQA24" s="11"/>
      <c r="BQB24" s="11"/>
      <c r="BQC24" s="11"/>
      <c r="BQD24" s="11"/>
      <c r="BQE24" s="11"/>
      <c r="BQF24" s="11"/>
      <c r="BQG24" s="11"/>
      <c r="BQH24" s="11"/>
      <c r="BQI24" s="11"/>
      <c r="BQJ24" s="11"/>
      <c r="BQK24" s="11"/>
      <c r="BQL24" s="11"/>
      <c r="BQM24" s="11"/>
      <c r="BQN24" s="11"/>
      <c r="BQO24" s="11"/>
      <c r="BQP24" s="11"/>
      <c r="BQQ24" s="11"/>
      <c r="BQR24" s="11"/>
      <c r="BQS24" s="11"/>
      <c r="BQT24" s="11"/>
      <c r="BQU24" s="11"/>
      <c r="BQV24" s="11"/>
      <c r="BQW24" s="11"/>
      <c r="BQX24" s="11"/>
      <c r="BQY24" s="11"/>
      <c r="BQZ24" s="11"/>
      <c r="BRA24" s="11"/>
      <c r="BRB24" s="11"/>
      <c r="BRC24" s="11"/>
      <c r="BRD24" s="11"/>
      <c r="BRE24" s="11"/>
      <c r="BRF24" s="11"/>
      <c r="BRG24" s="11"/>
      <c r="BRH24" s="11"/>
      <c r="BRI24" s="11"/>
      <c r="BRJ24" s="11"/>
      <c r="BRK24" s="11"/>
      <c r="BRL24" s="11"/>
      <c r="BRM24" s="11"/>
      <c r="BRN24" s="11"/>
      <c r="BRO24" s="11"/>
      <c r="BRP24" s="11"/>
      <c r="BRQ24" s="11"/>
      <c r="BRR24" s="11"/>
      <c r="BRS24" s="11"/>
      <c r="BRT24" s="11"/>
      <c r="BRU24" s="11"/>
      <c r="BRV24" s="11"/>
      <c r="BRW24" s="11"/>
      <c r="BRX24" s="11"/>
      <c r="BRY24" s="11"/>
      <c r="BRZ24" s="11"/>
      <c r="BSA24" s="11"/>
      <c r="BSB24" s="11"/>
      <c r="BSC24" s="11"/>
      <c r="BSD24" s="11"/>
      <c r="BSE24" s="11"/>
      <c r="BSF24" s="11"/>
      <c r="BSG24" s="11"/>
      <c r="BSH24" s="11"/>
      <c r="BSI24" s="11"/>
      <c r="BSJ24" s="11"/>
      <c r="BSK24" s="11"/>
      <c r="BSL24" s="11"/>
      <c r="BSM24" s="11"/>
      <c r="BSN24" s="11"/>
      <c r="BSO24" s="11"/>
      <c r="BSP24" s="11"/>
      <c r="BSQ24" s="11"/>
      <c r="BSR24" s="11"/>
      <c r="BSS24" s="11"/>
      <c r="BST24" s="11"/>
      <c r="BSU24" s="11"/>
      <c r="BSV24" s="11"/>
      <c r="BSW24" s="11"/>
      <c r="BSX24" s="11"/>
      <c r="BSY24" s="11"/>
      <c r="BSZ24" s="11"/>
      <c r="BTA24" s="11"/>
      <c r="BTB24" s="11"/>
      <c r="BTC24" s="11"/>
      <c r="BTD24" s="11"/>
      <c r="BTE24" s="11"/>
      <c r="BTF24" s="11"/>
      <c r="BTG24" s="11"/>
      <c r="BTH24" s="11"/>
      <c r="BTI24" s="11"/>
      <c r="BTJ24" s="11"/>
      <c r="BTK24" s="11"/>
      <c r="BTL24" s="11"/>
      <c r="BTM24" s="11"/>
      <c r="BTN24" s="11"/>
      <c r="BTO24" s="11"/>
      <c r="BTP24" s="11"/>
      <c r="BTQ24" s="11"/>
      <c r="BTR24" s="11"/>
      <c r="BTS24" s="11"/>
      <c r="BTT24" s="11"/>
      <c r="BTU24" s="11"/>
      <c r="BTV24" s="11"/>
      <c r="BTW24" s="11"/>
      <c r="BTX24" s="11"/>
      <c r="BTY24" s="11"/>
      <c r="BTZ24" s="11"/>
      <c r="BUA24" s="11"/>
      <c r="BUB24" s="11"/>
      <c r="BUC24" s="11"/>
      <c r="BUD24" s="11"/>
      <c r="BUE24" s="11"/>
      <c r="BUF24" s="11"/>
      <c r="BUG24" s="11"/>
      <c r="BUH24" s="11"/>
      <c r="BUI24" s="11"/>
      <c r="BUJ24" s="11"/>
      <c r="BUK24" s="11"/>
      <c r="BUL24" s="11"/>
      <c r="BUM24" s="11"/>
      <c r="BUN24" s="11"/>
      <c r="BUO24" s="11"/>
      <c r="BUP24" s="11"/>
      <c r="BUQ24" s="11"/>
      <c r="BUR24" s="11"/>
      <c r="BUS24" s="11"/>
      <c r="BUT24" s="11"/>
      <c r="BUU24" s="11"/>
      <c r="BUV24" s="11"/>
      <c r="BUW24" s="11"/>
      <c r="BUX24" s="11"/>
      <c r="BUY24" s="11"/>
      <c r="BUZ24" s="11"/>
      <c r="BVA24" s="11"/>
      <c r="BVB24" s="11"/>
      <c r="BVC24" s="11"/>
      <c r="BVD24" s="11"/>
      <c r="BVE24" s="11"/>
      <c r="BVF24" s="11"/>
      <c r="BVG24" s="11"/>
      <c r="BVH24" s="11"/>
      <c r="BVI24" s="11"/>
      <c r="BVJ24" s="11"/>
      <c r="BVK24" s="11"/>
      <c r="BVL24" s="11"/>
      <c r="BVM24" s="11"/>
      <c r="BVN24" s="11"/>
      <c r="BVO24" s="11"/>
      <c r="BVP24" s="11"/>
      <c r="BVQ24" s="11"/>
      <c r="BVR24" s="11"/>
      <c r="BVS24" s="11"/>
      <c r="BVT24" s="11"/>
      <c r="BVU24" s="11"/>
      <c r="BVV24" s="11"/>
      <c r="BVW24" s="11"/>
      <c r="BVX24" s="11"/>
      <c r="BVY24" s="11"/>
      <c r="BVZ24" s="11"/>
      <c r="BWA24" s="11"/>
      <c r="BWB24" s="11"/>
      <c r="BWC24" s="11"/>
      <c r="BWD24" s="11"/>
      <c r="BWE24" s="11"/>
      <c r="BWF24" s="11"/>
      <c r="BWG24" s="11"/>
      <c r="BWH24" s="11"/>
      <c r="BWI24" s="11"/>
      <c r="BWJ24" s="11"/>
      <c r="BWK24" s="11"/>
      <c r="BWL24" s="11"/>
      <c r="BWM24" s="11"/>
      <c r="BWN24" s="11"/>
      <c r="BWO24" s="11"/>
      <c r="BWP24" s="11"/>
      <c r="BWQ24" s="11"/>
      <c r="BWR24" s="11"/>
      <c r="BWS24" s="11"/>
      <c r="BWT24" s="11"/>
      <c r="BWU24" s="11"/>
      <c r="BWV24" s="11"/>
      <c r="BWW24" s="11"/>
      <c r="BWX24" s="11"/>
      <c r="BWY24" s="11"/>
      <c r="BWZ24" s="11"/>
      <c r="BXA24" s="11"/>
      <c r="BXB24" s="11"/>
      <c r="BXC24" s="11"/>
      <c r="BXD24" s="11"/>
      <c r="BXE24" s="11"/>
      <c r="BXF24" s="11"/>
      <c r="BXG24" s="11"/>
      <c r="BXH24" s="11"/>
      <c r="BXI24" s="11"/>
      <c r="BXJ24" s="11"/>
      <c r="BXK24" s="11"/>
      <c r="BXL24" s="11"/>
      <c r="BXM24" s="11"/>
      <c r="BXN24" s="11"/>
      <c r="BXO24" s="11"/>
      <c r="BXP24" s="11"/>
      <c r="BXQ24" s="11"/>
      <c r="BXR24" s="11"/>
      <c r="BXS24" s="11"/>
      <c r="BXT24" s="11"/>
      <c r="BXU24" s="11"/>
      <c r="BXV24" s="11"/>
      <c r="BXW24" s="11"/>
      <c r="BXX24" s="11"/>
      <c r="BXY24" s="11"/>
      <c r="BXZ24" s="11"/>
      <c r="BYA24" s="11"/>
      <c r="BYB24" s="11"/>
      <c r="BYC24" s="11"/>
      <c r="BYD24" s="11"/>
      <c r="BYE24" s="11"/>
      <c r="BYF24" s="11"/>
      <c r="BYG24" s="11"/>
      <c r="BYH24" s="11"/>
      <c r="BYI24" s="11"/>
      <c r="BYJ24" s="11"/>
      <c r="BYK24" s="11"/>
      <c r="BYL24" s="11"/>
      <c r="BYM24" s="11"/>
      <c r="BYN24" s="11"/>
      <c r="BYO24" s="11"/>
      <c r="BYP24" s="11"/>
      <c r="BYQ24" s="11"/>
      <c r="BYR24" s="11"/>
      <c r="BYS24" s="11"/>
      <c r="BYT24" s="11"/>
      <c r="BYU24" s="11"/>
      <c r="BYV24" s="11"/>
      <c r="BYW24" s="11"/>
      <c r="BYX24" s="11"/>
      <c r="BYY24" s="11"/>
      <c r="BYZ24" s="11"/>
      <c r="BZA24" s="11"/>
      <c r="BZB24" s="11"/>
      <c r="BZC24" s="11"/>
      <c r="BZD24" s="11"/>
      <c r="BZE24" s="11"/>
      <c r="BZF24" s="11"/>
      <c r="BZG24" s="11"/>
      <c r="BZH24" s="11"/>
      <c r="BZI24" s="11"/>
      <c r="BZJ24" s="11"/>
      <c r="BZK24" s="11"/>
      <c r="BZL24" s="11"/>
      <c r="BZM24" s="11"/>
      <c r="BZN24" s="11"/>
      <c r="BZO24" s="11"/>
      <c r="BZP24" s="11"/>
      <c r="BZQ24" s="11"/>
      <c r="BZR24" s="11"/>
      <c r="BZS24" s="11"/>
      <c r="BZT24" s="11"/>
      <c r="BZU24" s="11"/>
      <c r="BZV24" s="11"/>
      <c r="BZW24" s="11"/>
      <c r="BZX24" s="11"/>
      <c r="BZY24" s="11"/>
      <c r="BZZ24" s="11"/>
      <c r="CAA24" s="11"/>
      <c r="CAB24" s="11"/>
      <c r="CAC24" s="11"/>
      <c r="CAD24" s="11"/>
      <c r="CAE24" s="11"/>
      <c r="CAF24" s="11"/>
      <c r="CAG24" s="11"/>
      <c r="CAH24" s="11"/>
      <c r="CAI24" s="11"/>
      <c r="CAJ24" s="11"/>
      <c r="CAK24" s="11"/>
      <c r="CAL24" s="11"/>
      <c r="CAM24" s="11"/>
      <c r="CAN24" s="11"/>
      <c r="CAO24" s="11"/>
      <c r="CAP24" s="11"/>
      <c r="CAQ24" s="11"/>
      <c r="CAR24" s="11"/>
      <c r="CAS24" s="11"/>
      <c r="CAT24" s="11"/>
      <c r="CAU24" s="11"/>
      <c r="CAV24" s="11"/>
      <c r="CAW24" s="11"/>
      <c r="CAX24" s="11"/>
      <c r="CAY24" s="11"/>
      <c r="CAZ24" s="11"/>
      <c r="CBA24" s="11"/>
      <c r="CBB24" s="11"/>
      <c r="CBC24" s="11"/>
      <c r="CBD24" s="11"/>
      <c r="CBE24" s="11"/>
      <c r="CBF24" s="11"/>
      <c r="CBG24" s="11"/>
      <c r="CBH24" s="11"/>
      <c r="CBI24" s="11"/>
      <c r="CBJ24" s="11"/>
      <c r="CBK24" s="11"/>
      <c r="CBL24" s="11"/>
      <c r="CBM24" s="11"/>
      <c r="CBN24" s="11"/>
      <c r="CBO24" s="11"/>
      <c r="CBP24" s="11"/>
      <c r="CBQ24" s="11"/>
      <c r="CBR24" s="11"/>
      <c r="CBS24" s="11"/>
      <c r="CBT24" s="11"/>
      <c r="CBU24" s="11"/>
      <c r="CBV24" s="11"/>
      <c r="CBW24" s="11"/>
      <c r="CBX24" s="11"/>
      <c r="CBY24" s="11"/>
      <c r="CBZ24" s="11"/>
      <c r="CCA24" s="11"/>
      <c r="CCB24" s="11"/>
      <c r="CCC24" s="11"/>
      <c r="CCD24" s="11"/>
      <c r="CCE24" s="11"/>
      <c r="CCF24" s="11"/>
      <c r="CCG24" s="11"/>
      <c r="CCH24" s="11"/>
      <c r="CCI24" s="11"/>
      <c r="CCJ24" s="11"/>
      <c r="CCK24" s="11"/>
      <c r="CCL24" s="11"/>
      <c r="CCM24" s="11"/>
      <c r="CCN24" s="11"/>
      <c r="CCO24" s="11"/>
      <c r="CCP24" s="11"/>
      <c r="CCQ24" s="11"/>
      <c r="CCR24" s="11"/>
      <c r="CCS24" s="11"/>
      <c r="CCT24" s="11"/>
      <c r="CCU24" s="11"/>
      <c r="CCV24" s="11"/>
      <c r="CCW24" s="11"/>
      <c r="CCX24" s="11"/>
      <c r="CCY24" s="11"/>
      <c r="CCZ24" s="11"/>
      <c r="CDA24" s="11"/>
      <c r="CDB24" s="11"/>
      <c r="CDC24" s="11"/>
      <c r="CDD24" s="11"/>
      <c r="CDE24" s="11"/>
      <c r="CDF24" s="11"/>
      <c r="CDG24" s="11"/>
      <c r="CDH24" s="11"/>
      <c r="CDI24" s="11"/>
      <c r="CDJ24" s="11"/>
      <c r="CDK24" s="11"/>
      <c r="CDL24" s="11"/>
      <c r="CDM24" s="11"/>
      <c r="CDN24" s="11"/>
      <c r="CDO24" s="11"/>
      <c r="CDP24" s="11"/>
      <c r="CDQ24" s="11"/>
      <c r="CDR24" s="11"/>
      <c r="CDS24" s="11"/>
      <c r="CDT24" s="11"/>
      <c r="CDU24" s="11"/>
      <c r="CDV24" s="11"/>
      <c r="CDW24" s="11"/>
      <c r="CDX24" s="11"/>
      <c r="CDY24" s="11"/>
      <c r="CDZ24" s="11"/>
      <c r="CEA24" s="11"/>
      <c r="CEB24" s="11"/>
      <c r="CEC24" s="11"/>
      <c r="CED24" s="11"/>
      <c r="CEE24" s="11"/>
      <c r="CEF24" s="11"/>
      <c r="CEG24" s="11"/>
      <c r="CEH24" s="11"/>
      <c r="CEI24" s="11"/>
      <c r="CEJ24" s="11"/>
      <c r="CEK24" s="11"/>
      <c r="CEL24" s="11"/>
      <c r="CEM24" s="11"/>
      <c r="CEN24" s="11"/>
      <c r="CEO24" s="11"/>
      <c r="CEP24" s="11"/>
      <c r="CEQ24" s="11"/>
      <c r="CER24" s="11"/>
      <c r="CES24" s="11"/>
      <c r="CET24" s="11"/>
      <c r="CEU24" s="11"/>
      <c r="CEV24" s="11"/>
      <c r="CEW24" s="11"/>
      <c r="CEX24" s="11"/>
      <c r="CEY24" s="11"/>
      <c r="CEZ24" s="11"/>
      <c r="CFA24" s="11"/>
      <c r="CFB24" s="11"/>
      <c r="CFC24" s="11"/>
      <c r="CFD24" s="11"/>
      <c r="CFE24" s="11"/>
      <c r="CFF24" s="11"/>
      <c r="CFG24" s="11"/>
      <c r="CFH24" s="11"/>
      <c r="CFI24" s="11"/>
      <c r="CFJ24" s="11"/>
      <c r="CFK24" s="11"/>
      <c r="CFL24" s="11"/>
      <c r="CFM24" s="11"/>
      <c r="CFN24" s="11"/>
      <c r="CFO24" s="11"/>
      <c r="CFP24" s="11"/>
      <c r="CFQ24" s="11"/>
      <c r="CFR24" s="11"/>
      <c r="CFS24" s="11"/>
      <c r="CFT24" s="11"/>
      <c r="CFU24" s="11"/>
      <c r="CFV24" s="11"/>
      <c r="CFW24" s="11"/>
      <c r="CFX24" s="11"/>
      <c r="CFY24" s="11"/>
      <c r="CFZ24" s="11"/>
      <c r="CGA24" s="11"/>
      <c r="CGB24" s="11"/>
      <c r="CGC24" s="11"/>
      <c r="CGD24" s="11"/>
      <c r="CGE24" s="11"/>
      <c r="CGF24" s="11"/>
      <c r="CGG24" s="11"/>
      <c r="CGH24" s="11"/>
      <c r="CGI24" s="11"/>
      <c r="CGJ24" s="11"/>
      <c r="CGK24" s="11"/>
      <c r="CGL24" s="11"/>
      <c r="CGM24" s="11"/>
      <c r="CGN24" s="11"/>
      <c r="CGO24" s="11"/>
      <c r="CGP24" s="11"/>
      <c r="CGQ24" s="11"/>
      <c r="CGR24" s="11"/>
      <c r="CGS24" s="11"/>
      <c r="CGT24" s="11"/>
      <c r="CGU24" s="11"/>
      <c r="CGV24" s="11"/>
      <c r="CGW24" s="11"/>
      <c r="CGX24" s="11"/>
      <c r="CGY24" s="11"/>
      <c r="CGZ24" s="11"/>
      <c r="CHA24" s="11"/>
      <c r="CHB24" s="11"/>
      <c r="CHC24" s="11"/>
      <c r="CHD24" s="11"/>
      <c r="CHE24" s="11"/>
      <c r="CHF24" s="11"/>
      <c r="CHG24" s="11"/>
      <c r="CHH24" s="11"/>
      <c r="CHI24" s="11"/>
      <c r="CHJ24" s="11"/>
      <c r="CHK24" s="11"/>
      <c r="CHL24" s="11"/>
      <c r="CHM24" s="11"/>
      <c r="CHN24" s="11"/>
      <c r="CHO24" s="11"/>
      <c r="CHP24" s="11"/>
      <c r="CHQ24" s="11"/>
      <c r="CHR24" s="11"/>
      <c r="CHS24" s="11"/>
      <c r="CHT24" s="11"/>
      <c r="CHU24" s="11"/>
      <c r="CHV24" s="11"/>
      <c r="CHW24" s="11"/>
      <c r="CHX24" s="11"/>
      <c r="CHY24" s="11"/>
      <c r="CHZ24" s="11"/>
      <c r="CIA24" s="11"/>
      <c r="CIB24" s="11"/>
      <c r="CIC24" s="11"/>
      <c r="CID24" s="11"/>
      <c r="CIE24" s="11"/>
      <c r="CIF24" s="11"/>
      <c r="CIG24" s="11"/>
      <c r="CIH24" s="11"/>
      <c r="CII24" s="11"/>
      <c r="CIJ24" s="11"/>
      <c r="CIK24" s="11"/>
      <c r="CIL24" s="11"/>
      <c r="CIM24" s="11"/>
      <c r="CIN24" s="11"/>
      <c r="CIO24" s="11"/>
      <c r="CIP24" s="11"/>
      <c r="CIQ24" s="11"/>
      <c r="CIR24" s="11"/>
      <c r="CIS24" s="11"/>
      <c r="CIT24" s="11"/>
      <c r="CIU24" s="11"/>
      <c r="CIV24" s="11"/>
      <c r="CIW24" s="11"/>
      <c r="CIX24" s="11"/>
      <c r="CIY24" s="11"/>
      <c r="CIZ24" s="11"/>
      <c r="CJA24" s="11"/>
      <c r="CJB24" s="11"/>
      <c r="CJC24" s="11"/>
      <c r="CJD24" s="11"/>
      <c r="CJE24" s="11"/>
      <c r="CJF24" s="11"/>
      <c r="CJG24" s="11"/>
      <c r="CJH24" s="11"/>
      <c r="CJI24" s="11"/>
      <c r="CJJ24" s="11"/>
      <c r="CJK24" s="11"/>
      <c r="CJL24" s="11"/>
      <c r="CJM24" s="11"/>
      <c r="CJN24" s="11"/>
      <c r="CJO24" s="11"/>
      <c r="CJP24" s="11"/>
      <c r="CJQ24" s="11"/>
      <c r="CJR24" s="11"/>
      <c r="CJS24" s="11"/>
      <c r="CJT24" s="11"/>
      <c r="CJU24" s="11"/>
      <c r="CJV24" s="11"/>
      <c r="CJW24" s="11"/>
      <c r="CJX24" s="11"/>
      <c r="CJY24" s="11"/>
      <c r="CJZ24" s="11"/>
      <c r="CKA24" s="11"/>
      <c r="CKB24" s="11"/>
      <c r="CKC24" s="11"/>
      <c r="CKD24" s="11"/>
      <c r="CKE24" s="11"/>
      <c r="CKF24" s="11"/>
      <c r="CKG24" s="11"/>
      <c r="CKH24" s="11"/>
      <c r="CKI24" s="11"/>
      <c r="CKJ24" s="11"/>
      <c r="CKK24" s="11"/>
      <c r="CKL24" s="11"/>
      <c r="CKM24" s="11"/>
      <c r="CKN24" s="11"/>
      <c r="CKO24" s="11"/>
      <c r="CKP24" s="11"/>
      <c r="CKQ24" s="11"/>
      <c r="CKR24" s="11"/>
      <c r="CKS24" s="11"/>
      <c r="CKT24" s="11"/>
      <c r="CKU24" s="11"/>
      <c r="CKV24" s="11"/>
      <c r="CKW24" s="11"/>
      <c r="CKX24" s="11"/>
      <c r="CKY24" s="11"/>
      <c r="CKZ24" s="11"/>
      <c r="CLA24" s="11"/>
      <c r="CLB24" s="11"/>
      <c r="CLC24" s="11"/>
      <c r="CLD24" s="11"/>
      <c r="CLE24" s="11"/>
      <c r="CLF24" s="11"/>
      <c r="CLG24" s="11"/>
      <c r="CLH24" s="11"/>
      <c r="CLI24" s="11"/>
      <c r="CLJ24" s="11"/>
      <c r="CLK24" s="11"/>
      <c r="CLL24" s="11"/>
      <c r="CLM24" s="11"/>
      <c r="CLN24" s="11"/>
      <c r="CLO24" s="11"/>
      <c r="CLP24" s="11"/>
      <c r="CLQ24" s="11"/>
      <c r="CLR24" s="11"/>
      <c r="CLS24" s="11"/>
      <c r="CLT24" s="11"/>
      <c r="CLU24" s="11"/>
      <c r="CLV24" s="11"/>
      <c r="CLW24" s="11"/>
      <c r="CLX24" s="11"/>
      <c r="CLY24" s="11"/>
      <c r="CLZ24" s="11"/>
      <c r="CMA24" s="11"/>
      <c r="CMB24" s="11"/>
      <c r="CMC24" s="11"/>
      <c r="CMD24" s="11"/>
      <c r="CME24" s="11"/>
      <c r="CMF24" s="11"/>
      <c r="CMG24" s="11"/>
      <c r="CMH24" s="11"/>
      <c r="CMI24" s="11"/>
      <c r="CMJ24" s="11"/>
      <c r="CMK24" s="11"/>
      <c r="CML24" s="11"/>
      <c r="CMM24" s="11"/>
      <c r="CMN24" s="11"/>
      <c r="CMO24" s="11"/>
      <c r="CMP24" s="11"/>
      <c r="CMQ24" s="11"/>
      <c r="CMR24" s="11"/>
      <c r="CMS24" s="11"/>
      <c r="CMT24" s="11"/>
      <c r="CMU24" s="11"/>
      <c r="CMV24" s="11"/>
      <c r="CMW24" s="11"/>
      <c r="CMX24" s="11"/>
      <c r="CMY24" s="11"/>
      <c r="CMZ24" s="11"/>
      <c r="CNA24" s="11"/>
      <c r="CNB24" s="11"/>
      <c r="CNC24" s="11"/>
      <c r="CND24" s="11"/>
      <c r="CNE24" s="11"/>
      <c r="CNF24" s="11"/>
      <c r="CNG24" s="11"/>
      <c r="CNH24" s="11"/>
      <c r="CNI24" s="11"/>
      <c r="CNJ24" s="11"/>
      <c r="CNK24" s="11"/>
      <c r="CNL24" s="11"/>
      <c r="CNM24" s="11"/>
      <c r="CNN24" s="11"/>
      <c r="CNO24" s="11"/>
      <c r="CNP24" s="11"/>
      <c r="CNQ24" s="11"/>
      <c r="CNR24" s="11"/>
      <c r="CNS24" s="11"/>
      <c r="CNT24" s="11"/>
      <c r="CNU24" s="11"/>
      <c r="CNV24" s="11"/>
      <c r="CNW24" s="11"/>
      <c r="CNX24" s="11"/>
      <c r="CNY24" s="11"/>
      <c r="CNZ24" s="11"/>
      <c r="COA24" s="11"/>
      <c r="COB24" s="11"/>
      <c r="COC24" s="11"/>
      <c r="COD24" s="11"/>
      <c r="COE24" s="11"/>
      <c r="COF24" s="11"/>
      <c r="COG24" s="11"/>
      <c r="COH24" s="11"/>
      <c r="COI24" s="11"/>
      <c r="COJ24" s="11"/>
      <c r="COK24" s="11"/>
      <c r="COL24" s="11"/>
      <c r="COM24" s="11"/>
      <c r="CON24" s="11"/>
      <c r="COO24" s="11"/>
      <c r="COP24" s="11"/>
      <c r="COQ24" s="11"/>
      <c r="COR24" s="11"/>
      <c r="COS24" s="11"/>
      <c r="COT24" s="11"/>
      <c r="COU24" s="11"/>
      <c r="COV24" s="11"/>
      <c r="COW24" s="11"/>
      <c r="COX24" s="11"/>
      <c r="COY24" s="11"/>
      <c r="COZ24" s="11"/>
      <c r="CPA24" s="11"/>
      <c r="CPB24" s="11"/>
      <c r="CPC24" s="11"/>
      <c r="CPD24" s="11"/>
      <c r="CPE24" s="11"/>
      <c r="CPF24" s="11"/>
      <c r="CPG24" s="11"/>
      <c r="CPH24" s="11"/>
      <c r="CPI24" s="11"/>
      <c r="CPJ24" s="11"/>
      <c r="CPK24" s="11"/>
      <c r="CPL24" s="11"/>
      <c r="CPM24" s="11"/>
      <c r="CPN24" s="11"/>
      <c r="CPO24" s="11"/>
      <c r="CPP24" s="11"/>
      <c r="CPQ24" s="11"/>
      <c r="CPR24" s="11"/>
      <c r="CPS24" s="11"/>
      <c r="CPT24" s="11"/>
      <c r="CPU24" s="11"/>
      <c r="CPV24" s="11"/>
      <c r="CPW24" s="11"/>
      <c r="CPX24" s="11"/>
      <c r="CPY24" s="11"/>
      <c r="CPZ24" s="11"/>
      <c r="CQA24" s="11"/>
      <c r="CQB24" s="11"/>
      <c r="CQC24" s="11"/>
      <c r="CQD24" s="11"/>
      <c r="CQE24" s="11"/>
      <c r="CQF24" s="11"/>
      <c r="CQG24" s="11"/>
      <c r="CQH24" s="11"/>
      <c r="CQI24" s="11"/>
      <c r="CQJ24" s="11"/>
      <c r="CQK24" s="11"/>
      <c r="CQL24" s="11"/>
      <c r="CQM24" s="11"/>
      <c r="CQN24" s="11"/>
      <c r="CQO24" s="11"/>
      <c r="CQP24" s="11"/>
      <c r="CQQ24" s="11"/>
      <c r="CQR24" s="11"/>
      <c r="CQS24" s="11"/>
      <c r="CQT24" s="11"/>
      <c r="CQU24" s="11"/>
      <c r="CQV24" s="11"/>
      <c r="CQW24" s="11"/>
      <c r="CQX24" s="11"/>
      <c r="CQY24" s="11"/>
      <c r="CQZ24" s="11"/>
      <c r="CRA24" s="11"/>
      <c r="CRB24" s="11"/>
      <c r="CRC24" s="11"/>
      <c r="CRD24" s="11"/>
      <c r="CRE24" s="11"/>
      <c r="CRF24" s="11"/>
      <c r="CRG24" s="11"/>
      <c r="CRH24" s="11"/>
      <c r="CRI24" s="11"/>
      <c r="CRJ24" s="11"/>
      <c r="CRK24" s="11"/>
      <c r="CRL24" s="11"/>
      <c r="CRM24" s="11"/>
      <c r="CRN24" s="11"/>
      <c r="CRO24" s="11"/>
      <c r="CRP24" s="11"/>
      <c r="CRQ24" s="11"/>
      <c r="CRR24" s="11"/>
      <c r="CRS24" s="11"/>
      <c r="CRT24" s="11"/>
      <c r="CRU24" s="11"/>
      <c r="CRV24" s="11"/>
      <c r="CRW24" s="11"/>
      <c r="CRX24" s="11"/>
      <c r="CRY24" s="11"/>
      <c r="CRZ24" s="11"/>
      <c r="CSA24" s="11"/>
      <c r="CSB24" s="11"/>
      <c r="CSC24" s="11"/>
      <c r="CSD24" s="11"/>
      <c r="CSE24" s="11"/>
      <c r="CSF24" s="11"/>
      <c r="CSG24" s="11"/>
      <c r="CSH24" s="11"/>
      <c r="CSI24" s="11"/>
      <c r="CSJ24" s="11"/>
      <c r="CSK24" s="11"/>
      <c r="CSL24" s="11"/>
      <c r="CSM24" s="11"/>
      <c r="CSN24" s="11"/>
      <c r="CSO24" s="11"/>
      <c r="CSP24" s="11"/>
      <c r="CSQ24" s="11"/>
      <c r="CSR24" s="11"/>
      <c r="CSS24" s="11"/>
      <c r="CST24" s="11"/>
      <c r="CSU24" s="11"/>
      <c r="CSV24" s="11"/>
      <c r="CSW24" s="11"/>
      <c r="CSX24" s="11"/>
      <c r="CSY24" s="11"/>
      <c r="CSZ24" s="11"/>
      <c r="CTA24" s="11"/>
      <c r="CTB24" s="11"/>
      <c r="CTC24" s="11"/>
      <c r="CTD24" s="11"/>
      <c r="CTE24" s="11"/>
      <c r="CTF24" s="11"/>
      <c r="CTG24" s="11"/>
      <c r="CTH24" s="11"/>
      <c r="CTI24" s="11"/>
      <c r="CTJ24" s="11"/>
      <c r="CTK24" s="11"/>
      <c r="CTL24" s="11"/>
      <c r="CTM24" s="11"/>
      <c r="CTN24" s="11"/>
      <c r="CTO24" s="11"/>
      <c r="CTP24" s="11"/>
      <c r="CTQ24" s="11"/>
      <c r="CTR24" s="11"/>
      <c r="CTS24" s="11"/>
      <c r="CTT24" s="11"/>
      <c r="CTU24" s="11"/>
      <c r="CTV24" s="11"/>
      <c r="CTW24" s="11"/>
      <c r="CTX24" s="11"/>
      <c r="CTY24" s="11"/>
      <c r="CTZ24" s="11"/>
      <c r="CUA24" s="11"/>
      <c r="CUB24" s="11"/>
      <c r="CUC24" s="11"/>
      <c r="CUD24" s="11"/>
      <c r="CUE24" s="11"/>
      <c r="CUF24" s="11"/>
      <c r="CUG24" s="11"/>
      <c r="CUH24" s="11"/>
      <c r="CUI24" s="11"/>
      <c r="CUJ24" s="11"/>
      <c r="CUK24" s="11"/>
      <c r="CUL24" s="11"/>
      <c r="CUM24" s="11"/>
      <c r="CUN24" s="11"/>
      <c r="CUO24" s="11"/>
      <c r="CUP24" s="11"/>
      <c r="CUQ24" s="11"/>
      <c r="CUR24" s="11"/>
      <c r="CUS24" s="11"/>
      <c r="CUT24" s="11"/>
      <c r="CUU24" s="11"/>
      <c r="CUV24" s="11"/>
      <c r="CUW24" s="11"/>
      <c r="CUX24" s="11"/>
      <c r="CUY24" s="11"/>
      <c r="CUZ24" s="11"/>
      <c r="CVA24" s="11"/>
      <c r="CVB24" s="11"/>
      <c r="CVC24" s="11"/>
      <c r="CVD24" s="11"/>
      <c r="CVE24" s="11"/>
      <c r="CVF24" s="11"/>
      <c r="CVG24" s="11"/>
      <c r="CVH24" s="11"/>
      <c r="CVI24" s="11"/>
      <c r="CVJ24" s="11"/>
      <c r="CVK24" s="11"/>
      <c r="CVL24" s="11"/>
      <c r="CVM24" s="11"/>
      <c r="CVN24" s="11"/>
      <c r="CVO24" s="11"/>
      <c r="CVP24" s="11"/>
      <c r="CVQ24" s="11"/>
      <c r="CVR24" s="11"/>
      <c r="CVS24" s="11"/>
      <c r="CVT24" s="11"/>
      <c r="CVU24" s="11"/>
      <c r="CVV24" s="11"/>
      <c r="CVW24" s="11"/>
      <c r="CVX24" s="11"/>
      <c r="CVY24" s="11"/>
      <c r="CVZ24" s="11"/>
      <c r="CWA24" s="11"/>
      <c r="CWB24" s="11"/>
      <c r="CWC24" s="11"/>
      <c r="CWD24" s="11"/>
      <c r="CWE24" s="11"/>
      <c r="CWF24" s="11"/>
      <c r="CWG24" s="11"/>
      <c r="CWH24" s="11"/>
      <c r="CWI24" s="11"/>
      <c r="CWJ24" s="11"/>
      <c r="CWK24" s="11"/>
      <c r="CWL24" s="11"/>
      <c r="CWM24" s="11"/>
      <c r="CWN24" s="11"/>
      <c r="CWO24" s="11"/>
      <c r="CWP24" s="11"/>
      <c r="CWQ24" s="11"/>
      <c r="CWR24" s="11"/>
      <c r="CWS24" s="11"/>
      <c r="CWT24" s="11"/>
      <c r="CWU24" s="11"/>
      <c r="CWV24" s="11"/>
      <c r="CWW24" s="11"/>
      <c r="CWX24" s="11"/>
      <c r="CWY24" s="11"/>
      <c r="CWZ24" s="11"/>
      <c r="CXA24" s="11"/>
      <c r="CXB24" s="11"/>
      <c r="CXC24" s="11"/>
      <c r="CXD24" s="11"/>
      <c r="CXE24" s="11"/>
      <c r="CXF24" s="11"/>
      <c r="CXG24" s="11"/>
      <c r="CXH24" s="11"/>
      <c r="CXI24" s="11"/>
      <c r="CXJ24" s="11"/>
      <c r="CXK24" s="11"/>
      <c r="CXL24" s="11"/>
      <c r="CXM24" s="11"/>
      <c r="CXN24" s="11"/>
      <c r="CXO24" s="11"/>
      <c r="CXP24" s="11"/>
      <c r="CXQ24" s="11"/>
      <c r="CXR24" s="11"/>
      <c r="CXS24" s="11"/>
      <c r="CXT24" s="11"/>
      <c r="CXU24" s="11"/>
      <c r="CXV24" s="11"/>
      <c r="CXW24" s="11"/>
      <c r="CXX24" s="11"/>
      <c r="CXY24" s="11"/>
      <c r="CXZ24" s="11"/>
      <c r="CYA24" s="11"/>
      <c r="CYB24" s="11"/>
      <c r="CYC24" s="11"/>
      <c r="CYD24" s="11"/>
      <c r="CYE24" s="11"/>
      <c r="CYF24" s="11"/>
      <c r="CYG24" s="11"/>
      <c r="CYH24" s="11"/>
      <c r="CYI24" s="11"/>
      <c r="CYJ24" s="11"/>
      <c r="CYK24" s="11"/>
      <c r="CYL24" s="11"/>
      <c r="CYM24" s="11"/>
      <c r="CYN24" s="11"/>
      <c r="CYO24" s="11"/>
      <c r="CYP24" s="11"/>
      <c r="CYQ24" s="11"/>
      <c r="CYR24" s="11"/>
      <c r="CYS24" s="11"/>
      <c r="CYT24" s="11"/>
      <c r="CYU24" s="11"/>
      <c r="CYV24" s="11"/>
      <c r="CYW24" s="11"/>
      <c r="CYX24" s="11"/>
      <c r="CYY24" s="11"/>
      <c r="CYZ24" s="11"/>
      <c r="CZA24" s="11"/>
      <c r="CZB24" s="11"/>
      <c r="CZC24" s="11"/>
      <c r="CZD24" s="11"/>
      <c r="CZE24" s="11"/>
      <c r="CZF24" s="11"/>
      <c r="CZG24" s="11"/>
      <c r="CZH24" s="11"/>
      <c r="CZI24" s="11"/>
      <c r="CZJ24" s="11"/>
      <c r="CZK24" s="11"/>
      <c r="CZL24" s="11"/>
      <c r="CZM24" s="11"/>
      <c r="CZN24" s="11"/>
      <c r="CZO24" s="11"/>
      <c r="CZP24" s="11"/>
      <c r="CZQ24" s="11"/>
      <c r="CZR24" s="11"/>
      <c r="CZS24" s="11"/>
      <c r="CZT24" s="11"/>
      <c r="CZU24" s="11"/>
      <c r="CZV24" s="11"/>
      <c r="CZW24" s="11"/>
      <c r="CZX24" s="11"/>
      <c r="CZY24" s="11"/>
      <c r="CZZ24" s="11"/>
      <c r="DAA24" s="11"/>
      <c r="DAB24" s="11"/>
      <c r="DAC24" s="11"/>
      <c r="DAD24" s="11"/>
      <c r="DAE24" s="11"/>
      <c r="DAF24" s="11"/>
      <c r="DAG24" s="11"/>
      <c r="DAH24" s="11"/>
      <c r="DAI24" s="11"/>
      <c r="DAJ24" s="11"/>
      <c r="DAK24" s="11"/>
      <c r="DAL24" s="11"/>
      <c r="DAM24" s="11"/>
      <c r="DAN24" s="11"/>
      <c r="DAO24" s="11"/>
      <c r="DAP24" s="11"/>
      <c r="DAQ24" s="11"/>
      <c r="DAR24" s="11"/>
      <c r="DAS24" s="11"/>
      <c r="DAT24" s="11"/>
      <c r="DAU24" s="11"/>
      <c r="DAV24" s="11"/>
      <c r="DAW24" s="11"/>
      <c r="DAX24" s="11"/>
      <c r="DAY24" s="11"/>
      <c r="DAZ24" s="11"/>
      <c r="DBA24" s="11"/>
      <c r="DBB24" s="11"/>
      <c r="DBC24" s="11"/>
      <c r="DBD24" s="11"/>
      <c r="DBE24" s="11"/>
      <c r="DBF24" s="11"/>
      <c r="DBG24" s="11"/>
      <c r="DBH24" s="11"/>
      <c r="DBI24" s="11"/>
      <c r="DBJ24" s="11"/>
      <c r="DBK24" s="11"/>
      <c r="DBL24" s="11"/>
      <c r="DBM24" s="11"/>
      <c r="DBN24" s="11"/>
      <c r="DBO24" s="11"/>
      <c r="DBP24" s="11"/>
      <c r="DBQ24" s="11"/>
      <c r="DBR24" s="11"/>
      <c r="DBS24" s="11"/>
      <c r="DBT24" s="11"/>
      <c r="DBU24" s="11"/>
      <c r="DBV24" s="11"/>
      <c r="DBW24" s="11"/>
      <c r="DBX24" s="11"/>
      <c r="DBY24" s="11"/>
      <c r="DBZ24" s="11"/>
      <c r="DCA24" s="11"/>
      <c r="DCB24" s="11"/>
      <c r="DCC24" s="11"/>
      <c r="DCD24" s="11"/>
      <c r="DCE24" s="11"/>
      <c r="DCF24" s="11"/>
      <c r="DCG24" s="11"/>
      <c r="DCH24" s="11"/>
      <c r="DCI24" s="11"/>
      <c r="DCJ24" s="11"/>
      <c r="DCK24" s="11"/>
      <c r="DCL24" s="11"/>
      <c r="DCM24" s="11"/>
      <c r="DCN24" s="11"/>
      <c r="DCO24" s="11"/>
      <c r="DCP24" s="11"/>
      <c r="DCQ24" s="11"/>
      <c r="DCR24" s="11"/>
      <c r="DCS24" s="11"/>
      <c r="DCT24" s="11"/>
      <c r="DCU24" s="11"/>
      <c r="DCV24" s="11"/>
      <c r="DCW24" s="11"/>
      <c r="DCX24" s="11"/>
      <c r="DCY24" s="11"/>
      <c r="DCZ24" s="11"/>
      <c r="DDA24" s="11"/>
      <c r="DDB24" s="11"/>
      <c r="DDC24" s="11"/>
      <c r="DDD24" s="11"/>
      <c r="DDE24" s="11"/>
      <c r="DDF24" s="11"/>
      <c r="DDG24" s="11"/>
      <c r="DDH24" s="11"/>
      <c r="DDI24" s="11"/>
      <c r="DDJ24" s="11"/>
      <c r="DDK24" s="11"/>
      <c r="DDL24" s="11"/>
      <c r="DDM24" s="11"/>
      <c r="DDN24" s="11"/>
      <c r="DDO24" s="11"/>
      <c r="DDP24" s="11"/>
      <c r="DDQ24" s="11"/>
      <c r="DDR24" s="11"/>
      <c r="DDS24" s="11"/>
      <c r="DDT24" s="11"/>
      <c r="DDU24" s="11"/>
      <c r="DDV24" s="11"/>
      <c r="DDW24" s="11"/>
      <c r="DDX24" s="11"/>
      <c r="DDY24" s="11"/>
      <c r="DDZ24" s="11"/>
      <c r="DEA24" s="11"/>
      <c r="DEB24" s="11"/>
      <c r="DEC24" s="11"/>
      <c r="DED24" s="11"/>
      <c r="DEE24" s="11"/>
      <c r="DEF24" s="11"/>
      <c r="DEG24" s="11"/>
      <c r="DEH24" s="11"/>
      <c r="DEI24" s="11"/>
      <c r="DEJ24" s="11"/>
      <c r="DEK24" s="11"/>
      <c r="DEL24" s="11"/>
      <c r="DEM24" s="11"/>
      <c r="DEN24" s="11"/>
      <c r="DEO24" s="11"/>
      <c r="DEP24" s="11"/>
      <c r="DEQ24" s="11"/>
      <c r="DER24" s="11"/>
      <c r="DES24" s="11"/>
      <c r="DET24" s="11"/>
      <c r="DEU24" s="11"/>
      <c r="DEV24" s="11"/>
      <c r="DEW24" s="11"/>
      <c r="DEX24" s="11"/>
      <c r="DEY24" s="11"/>
      <c r="DEZ24" s="11"/>
      <c r="DFA24" s="11"/>
      <c r="DFB24" s="11"/>
      <c r="DFC24" s="11"/>
      <c r="DFD24" s="11"/>
      <c r="DFE24" s="11"/>
      <c r="DFF24" s="11"/>
      <c r="DFG24" s="11"/>
      <c r="DFH24" s="11"/>
      <c r="DFI24" s="11"/>
      <c r="DFJ24" s="11"/>
      <c r="DFK24" s="11"/>
      <c r="DFL24" s="11"/>
      <c r="DFM24" s="11"/>
      <c r="DFN24" s="11"/>
      <c r="DFO24" s="11"/>
      <c r="DFP24" s="11"/>
      <c r="DFQ24" s="11"/>
      <c r="DFR24" s="11"/>
      <c r="DFS24" s="11"/>
      <c r="DFT24" s="11"/>
      <c r="DFU24" s="11"/>
      <c r="DFV24" s="11"/>
      <c r="DFW24" s="11"/>
      <c r="DFX24" s="11"/>
      <c r="DFY24" s="11"/>
      <c r="DFZ24" s="11"/>
      <c r="DGA24" s="11"/>
      <c r="DGB24" s="11"/>
      <c r="DGC24" s="11"/>
      <c r="DGD24" s="11"/>
      <c r="DGE24" s="11"/>
      <c r="DGF24" s="11"/>
      <c r="DGG24" s="11"/>
      <c r="DGH24" s="11"/>
      <c r="DGI24" s="11"/>
      <c r="DGJ24" s="11"/>
      <c r="DGK24" s="11"/>
      <c r="DGL24" s="11"/>
      <c r="DGM24" s="11"/>
      <c r="DGN24" s="11"/>
      <c r="DGO24" s="11"/>
      <c r="DGP24" s="11"/>
      <c r="DGQ24" s="11"/>
      <c r="DGR24" s="11"/>
      <c r="DGS24" s="11"/>
      <c r="DGT24" s="11"/>
      <c r="DGU24" s="11"/>
      <c r="DGV24" s="11"/>
      <c r="DGW24" s="11"/>
      <c r="DGX24" s="11"/>
      <c r="DGY24" s="11"/>
      <c r="DGZ24" s="11"/>
      <c r="DHA24" s="11"/>
      <c r="DHB24" s="11"/>
      <c r="DHC24" s="11"/>
      <c r="DHD24" s="11"/>
      <c r="DHE24" s="11"/>
      <c r="DHF24" s="11"/>
      <c r="DHG24" s="11"/>
      <c r="DHH24" s="11"/>
      <c r="DHI24" s="11"/>
      <c r="DHJ24" s="11"/>
      <c r="DHK24" s="11"/>
      <c r="DHL24" s="11"/>
      <c r="DHM24" s="11"/>
      <c r="DHN24" s="11"/>
      <c r="DHO24" s="11"/>
      <c r="DHP24" s="11"/>
      <c r="DHQ24" s="11"/>
      <c r="DHR24" s="11"/>
      <c r="DHS24" s="11"/>
      <c r="DHT24" s="11"/>
      <c r="DHU24" s="11"/>
      <c r="DHV24" s="11"/>
      <c r="DHW24" s="11"/>
      <c r="DHX24" s="11"/>
      <c r="DHY24" s="11"/>
      <c r="DHZ24" s="11"/>
      <c r="DIA24" s="11"/>
      <c r="DIB24" s="11"/>
      <c r="DIC24" s="11"/>
      <c r="DID24" s="11"/>
      <c r="DIE24" s="11"/>
      <c r="DIF24" s="11"/>
      <c r="DIG24" s="11"/>
      <c r="DIH24" s="11"/>
      <c r="DII24" s="11"/>
      <c r="DIJ24" s="11"/>
      <c r="DIK24" s="11"/>
      <c r="DIL24" s="11"/>
      <c r="DIM24" s="11"/>
      <c r="DIN24" s="11"/>
      <c r="DIO24" s="11"/>
      <c r="DIP24" s="11"/>
      <c r="DIQ24" s="11"/>
      <c r="DIR24" s="11"/>
      <c r="DIS24" s="11"/>
      <c r="DIT24" s="11"/>
      <c r="DIU24" s="11"/>
      <c r="DIV24" s="11"/>
      <c r="DIW24" s="11"/>
      <c r="DIX24" s="11"/>
      <c r="DIY24" s="11"/>
      <c r="DIZ24" s="11"/>
      <c r="DJA24" s="11"/>
      <c r="DJB24" s="11"/>
      <c r="DJC24" s="11"/>
      <c r="DJD24" s="11"/>
      <c r="DJE24" s="11"/>
      <c r="DJF24" s="11"/>
      <c r="DJG24" s="11"/>
      <c r="DJH24" s="11"/>
      <c r="DJI24" s="11"/>
      <c r="DJJ24" s="11"/>
      <c r="DJK24" s="11"/>
      <c r="DJL24" s="11"/>
      <c r="DJM24" s="11"/>
      <c r="DJN24" s="11"/>
      <c r="DJO24" s="11"/>
      <c r="DJP24" s="11"/>
      <c r="DJQ24" s="11"/>
      <c r="DJR24" s="11"/>
      <c r="DJS24" s="11"/>
      <c r="DJT24" s="11"/>
      <c r="DJU24" s="11"/>
      <c r="DJV24" s="11"/>
      <c r="DJW24" s="11"/>
      <c r="DJX24" s="11"/>
      <c r="DJY24" s="11"/>
      <c r="DJZ24" s="11"/>
      <c r="DKA24" s="11"/>
      <c r="DKB24" s="11"/>
      <c r="DKC24" s="11"/>
      <c r="DKD24" s="11"/>
      <c r="DKE24" s="11"/>
      <c r="DKF24" s="11"/>
      <c r="DKG24" s="11"/>
      <c r="DKH24" s="11"/>
      <c r="DKI24" s="11"/>
      <c r="DKJ24" s="11"/>
      <c r="DKK24" s="11"/>
      <c r="DKL24" s="11"/>
      <c r="DKM24" s="11"/>
      <c r="DKN24" s="11"/>
      <c r="DKO24" s="11"/>
      <c r="DKP24" s="11"/>
      <c r="DKQ24" s="11"/>
      <c r="DKR24" s="11"/>
      <c r="DKS24" s="11"/>
      <c r="DKT24" s="11"/>
      <c r="DKU24" s="11"/>
      <c r="DKV24" s="11"/>
      <c r="DKW24" s="11"/>
      <c r="DKX24" s="11"/>
      <c r="DKY24" s="11"/>
      <c r="DKZ24" s="11"/>
      <c r="DLA24" s="11"/>
      <c r="DLB24" s="11"/>
      <c r="DLC24" s="11"/>
      <c r="DLD24" s="11"/>
      <c r="DLE24" s="11"/>
      <c r="DLF24" s="11"/>
      <c r="DLG24" s="11"/>
      <c r="DLH24" s="11"/>
      <c r="DLI24" s="11"/>
      <c r="DLJ24" s="11"/>
      <c r="DLK24" s="11"/>
      <c r="DLL24" s="11"/>
      <c r="DLM24" s="11"/>
      <c r="DLN24" s="11"/>
      <c r="DLO24" s="11"/>
      <c r="DLP24" s="11"/>
      <c r="DLQ24" s="11"/>
      <c r="DLR24" s="11"/>
      <c r="DLS24" s="11"/>
      <c r="DLT24" s="11"/>
      <c r="DLU24" s="11"/>
      <c r="DLV24" s="11"/>
      <c r="DLW24" s="11"/>
      <c r="DLX24" s="11"/>
      <c r="DLY24" s="11"/>
      <c r="DLZ24" s="11"/>
      <c r="DMA24" s="11"/>
      <c r="DMB24" s="11"/>
      <c r="DMC24" s="11"/>
      <c r="DMD24" s="11"/>
      <c r="DME24" s="11"/>
      <c r="DMF24" s="11"/>
      <c r="DMG24" s="11"/>
      <c r="DMH24" s="11"/>
      <c r="DMI24" s="11"/>
      <c r="DMJ24" s="11"/>
      <c r="DMK24" s="11"/>
      <c r="DML24" s="11"/>
      <c r="DMM24" s="11"/>
      <c r="DMN24" s="11"/>
      <c r="DMO24" s="11"/>
      <c r="DMP24" s="11"/>
      <c r="DMQ24" s="11"/>
      <c r="DMR24" s="11"/>
      <c r="DMS24" s="11"/>
      <c r="DMT24" s="11"/>
      <c r="DMU24" s="11"/>
      <c r="DMV24" s="11"/>
      <c r="DMW24" s="11"/>
      <c r="DMX24" s="11"/>
      <c r="DMY24" s="11"/>
      <c r="DMZ24" s="11"/>
      <c r="DNA24" s="11"/>
      <c r="DNB24" s="11"/>
      <c r="DNC24" s="11"/>
      <c r="DND24" s="11"/>
      <c r="DNE24" s="11"/>
      <c r="DNF24" s="11"/>
      <c r="DNG24" s="11"/>
      <c r="DNH24" s="11"/>
      <c r="DNI24" s="11"/>
      <c r="DNJ24" s="11"/>
      <c r="DNK24" s="11"/>
      <c r="DNL24" s="11"/>
      <c r="DNM24" s="11"/>
      <c r="DNN24" s="11"/>
      <c r="DNO24" s="11"/>
      <c r="DNP24" s="11"/>
      <c r="DNQ24" s="11"/>
      <c r="DNR24" s="11"/>
      <c r="DNS24" s="11"/>
      <c r="DNT24" s="11"/>
      <c r="DNU24" s="11"/>
      <c r="DNV24" s="11"/>
      <c r="DNW24" s="11"/>
      <c r="DNX24" s="11"/>
      <c r="DNY24" s="11"/>
      <c r="DNZ24" s="11"/>
      <c r="DOA24" s="11"/>
      <c r="DOB24" s="11"/>
      <c r="DOC24" s="11"/>
      <c r="DOD24" s="11"/>
      <c r="DOE24" s="11"/>
      <c r="DOF24" s="11"/>
      <c r="DOG24" s="11"/>
      <c r="DOH24" s="11"/>
      <c r="DOI24" s="11"/>
      <c r="DOJ24" s="11"/>
      <c r="DOK24" s="11"/>
      <c r="DOL24" s="11"/>
      <c r="DOM24" s="11"/>
      <c r="DON24" s="11"/>
      <c r="DOO24" s="11"/>
      <c r="DOP24" s="11"/>
      <c r="DOQ24" s="11"/>
      <c r="DOR24" s="11"/>
      <c r="DOS24" s="11"/>
      <c r="DOT24" s="11"/>
      <c r="DOU24" s="11"/>
      <c r="DOV24" s="11"/>
      <c r="DOW24" s="11"/>
      <c r="DOX24" s="11"/>
      <c r="DOY24" s="11"/>
      <c r="DOZ24" s="11"/>
      <c r="DPA24" s="11"/>
      <c r="DPB24" s="11"/>
      <c r="DPC24" s="11"/>
      <c r="DPD24" s="11"/>
      <c r="DPE24" s="11"/>
      <c r="DPF24" s="11"/>
      <c r="DPG24" s="11"/>
      <c r="DPH24" s="11"/>
      <c r="DPI24" s="11"/>
      <c r="DPJ24" s="11"/>
      <c r="DPK24" s="11"/>
      <c r="DPL24" s="11"/>
      <c r="DPM24" s="11"/>
      <c r="DPN24" s="11"/>
      <c r="DPO24" s="11"/>
      <c r="DPP24" s="11"/>
      <c r="DPQ24" s="11"/>
      <c r="DPR24" s="11"/>
      <c r="DPS24" s="11"/>
      <c r="DPT24" s="11"/>
      <c r="DPU24" s="11"/>
      <c r="DPV24" s="11"/>
      <c r="DPW24" s="11"/>
      <c r="DPX24" s="11"/>
      <c r="DPY24" s="11"/>
      <c r="DPZ24" s="11"/>
      <c r="DQA24" s="11"/>
      <c r="DQB24" s="11"/>
      <c r="DQC24" s="11"/>
      <c r="DQD24" s="11"/>
      <c r="DQE24" s="11"/>
      <c r="DQF24" s="11"/>
      <c r="DQG24" s="11"/>
      <c r="DQH24" s="11"/>
      <c r="DQI24" s="11"/>
      <c r="DQJ24" s="11"/>
      <c r="DQK24" s="11"/>
      <c r="DQL24" s="11"/>
      <c r="DQM24" s="11"/>
      <c r="DQN24" s="11"/>
      <c r="DQO24" s="11"/>
      <c r="DQP24" s="11"/>
      <c r="DQQ24" s="11"/>
      <c r="DQR24" s="11"/>
      <c r="DQS24" s="11"/>
      <c r="DQT24" s="11"/>
      <c r="DQU24" s="11"/>
      <c r="DQV24" s="11"/>
      <c r="DQW24" s="11"/>
      <c r="DQX24" s="11"/>
      <c r="DQY24" s="11"/>
      <c r="DQZ24" s="11"/>
      <c r="DRA24" s="11"/>
      <c r="DRB24" s="11"/>
      <c r="DRC24" s="11"/>
      <c r="DRD24" s="11"/>
      <c r="DRE24" s="11"/>
      <c r="DRF24" s="11"/>
      <c r="DRG24" s="11"/>
      <c r="DRH24" s="11"/>
      <c r="DRI24" s="11"/>
      <c r="DRJ24" s="11"/>
      <c r="DRK24" s="11"/>
      <c r="DRL24" s="11"/>
      <c r="DRM24" s="11"/>
      <c r="DRN24" s="11"/>
      <c r="DRO24" s="11"/>
      <c r="DRP24" s="11"/>
      <c r="DRQ24" s="11"/>
      <c r="DRR24" s="11"/>
      <c r="DRS24" s="11"/>
      <c r="DRT24" s="11"/>
      <c r="DRU24" s="11"/>
      <c r="DRV24" s="11"/>
      <c r="DRW24" s="11"/>
      <c r="DRX24" s="11"/>
      <c r="DRY24" s="11"/>
      <c r="DRZ24" s="11"/>
      <c r="DSA24" s="11"/>
      <c r="DSB24" s="11"/>
      <c r="DSC24" s="11"/>
      <c r="DSD24" s="11"/>
      <c r="DSE24" s="11"/>
      <c r="DSF24" s="11"/>
      <c r="DSG24" s="11"/>
      <c r="DSH24" s="11"/>
      <c r="DSI24" s="11"/>
      <c r="DSJ24" s="11"/>
      <c r="DSK24" s="11"/>
      <c r="DSL24" s="11"/>
      <c r="DSM24" s="11"/>
      <c r="DSN24" s="11"/>
      <c r="DSO24" s="11"/>
      <c r="DSP24" s="11"/>
      <c r="DSQ24" s="11"/>
      <c r="DSR24" s="11"/>
      <c r="DSS24" s="11"/>
      <c r="DST24" s="11"/>
      <c r="DSU24" s="11"/>
      <c r="DSV24" s="11"/>
      <c r="DSW24" s="11"/>
      <c r="DSX24" s="11"/>
      <c r="DSY24" s="11"/>
      <c r="DSZ24" s="11"/>
      <c r="DTA24" s="11"/>
      <c r="DTB24" s="11"/>
      <c r="DTC24" s="11"/>
      <c r="DTD24" s="11"/>
      <c r="DTE24" s="11"/>
      <c r="DTF24" s="11"/>
      <c r="DTG24" s="11"/>
      <c r="DTH24" s="11"/>
      <c r="DTI24" s="11"/>
      <c r="DTJ24" s="11"/>
      <c r="DTK24" s="11"/>
      <c r="DTL24" s="11"/>
      <c r="DTM24" s="11"/>
      <c r="DTN24" s="11"/>
      <c r="DTO24" s="11"/>
      <c r="DTP24" s="11"/>
      <c r="DTQ24" s="11"/>
      <c r="DTR24" s="11"/>
      <c r="DTS24" s="11"/>
      <c r="DTT24" s="11"/>
      <c r="DTU24" s="11"/>
      <c r="DTV24" s="11"/>
      <c r="DTW24" s="11"/>
      <c r="DTX24" s="11"/>
      <c r="DTY24" s="11"/>
      <c r="DTZ24" s="11"/>
      <c r="DUA24" s="11"/>
      <c r="DUB24" s="11"/>
      <c r="DUC24" s="11"/>
      <c r="DUD24" s="11"/>
      <c r="DUE24" s="11"/>
      <c r="DUF24" s="11"/>
      <c r="DUG24" s="11"/>
      <c r="DUH24" s="11"/>
      <c r="DUI24" s="11"/>
      <c r="DUJ24" s="11"/>
      <c r="DUK24" s="11"/>
      <c r="DUL24" s="11"/>
      <c r="DUM24" s="11"/>
      <c r="DUN24" s="11"/>
      <c r="DUO24" s="11"/>
      <c r="DUP24" s="11"/>
      <c r="DUQ24" s="11"/>
      <c r="DUR24" s="11"/>
      <c r="DUS24" s="11"/>
      <c r="DUT24" s="11"/>
      <c r="DUU24" s="11"/>
      <c r="DUV24" s="11"/>
      <c r="DUW24" s="11"/>
      <c r="DUX24" s="11"/>
      <c r="DUY24" s="11"/>
      <c r="DUZ24" s="11"/>
      <c r="DVA24" s="11"/>
      <c r="DVB24" s="11"/>
      <c r="DVC24" s="11"/>
      <c r="DVD24" s="11"/>
      <c r="DVE24" s="11"/>
      <c r="DVF24" s="11"/>
      <c r="DVG24" s="11"/>
      <c r="DVH24" s="11"/>
      <c r="DVI24" s="11"/>
      <c r="DVJ24" s="11"/>
      <c r="DVK24" s="11"/>
      <c r="DVL24" s="11"/>
      <c r="DVM24" s="11"/>
      <c r="DVN24" s="11"/>
      <c r="DVO24" s="11"/>
      <c r="DVP24" s="11"/>
      <c r="DVQ24" s="11"/>
      <c r="DVR24" s="11"/>
      <c r="DVS24" s="11"/>
      <c r="DVT24" s="11"/>
      <c r="DVU24" s="11"/>
      <c r="DVV24" s="11"/>
      <c r="DVW24" s="11"/>
      <c r="DVX24" s="11"/>
      <c r="DVY24" s="11"/>
      <c r="DVZ24" s="11"/>
      <c r="DWA24" s="11"/>
      <c r="DWB24" s="11"/>
      <c r="DWC24" s="11"/>
      <c r="DWD24" s="11"/>
      <c r="DWE24" s="11"/>
      <c r="DWF24" s="11"/>
      <c r="DWG24" s="11"/>
      <c r="DWH24" s="11"/>
      <c r="DWI24" s="11"/>
      <c r="DWJ24" s="11"/>
      <c r="DWK24" s="11"/>
      <c r="DWL24" s="11"/>
      <c r="DWM24" s="11"/>
      <c r="DWN24" s="11"/>
      <c r="DWO24" s="11"/>
      <c r="DWP24" s="11"/>
      <c r="DWQ24" s="11"/>
      <c r="DWR24" s="11"/>
      <c r="DWS24" s="11"/>
      <c r="DWT24" s="11"/>
      <c r="DWU24" s="11"/>
      <c r="DWV24" s="11"/>
      <c r="DWW24" s="11"/>
      <c r="DWX24" s="11"/>
      <c r="DWY24" s="11"/>
      <c r="DWZ24" s="11"/>
      <c r="DXA24" s="11"/>
      <c r="DXB24" s="11"/>
      <c r="DXC24" s="11"/>
      <c r="DXD24" s="11"/>
      <c r="DXE24" s="11"/>
      <c r="DXF24" s="11"/>
      <c r="DXG24" s="11"/>
      <c r="DXH24" s="11"/>
      <c r="DXI24" s="11"/>
      <c r="DXJ24" s="11"/>
      <c r="DXK24" s="11"/>
      <c r="DXL24" s="11"/>
      <c r="DXM24" s="11"/>
      <c r="DXN24" s="11"/>
      <c r="DXO24" s="11"/>
      <c r="DXP24" s="11"/>
      <c r="DXQ24" s="11"/>
      <c r="DXR24" s="11"/>
      <c r="DXS24" s="11"/>
      <c r="DXT24" s="11"/>
      <c r="DXU24" s="11"/>
      <c r="DXV24" s="11"/>
      <c r="DXW24" s="11"/>
      <c r="DXX24" s="11"/>
      <c r="DXY24" s="11"/>
      <c r="DXZ24" s="11"/>
      <c r="DYA24" s="11"/>
      <c r="DYB24" s="11"/>
      <c r="DYC24" s="11"/>
      <c r="DYD24" s="11"/>
      <c r="DYE24" s="11"/>
      <c r="DYF24" s="11"/>
      <c r="DYG24" s="11"/>
      <c r="DYH24" s="11"/>
      <c r="DYI24" s="11"/>
      <c r="DYJ24" s="11"/>
      <c r="DYK24" s="11"/>
      <c r="DYL24" s="11"/>
      <c r="DYM24" s="11"/>
      <c r="DYN24" s="11"/>
      <c r="DYO24" s="11"/>
      <c r="DYP24" s="11"/>
      <c r="DYQ24" s="11"/>
      <c r="DYR24" s="11"/>
      <c r="DYS24" s="11"/>
      <c r="DYT24" s="11"/>
      <c r="DYU24" s="11"/>
      <c r="DYV24" s="11"/>
      <c r="DYW24" s="11"/>
      <c r="DYX24" s="11"/>
      <c r="DYY24" s="11"/>
      <c r="DYZ24" s="11"/>
      <c r="DZA24" s="11"/>
      <c r="DZB24" s="11"/>
      <c r="DZC24" s="11"/>
      <c r="DZD24" s="11"/>
      <c r="DZE24" s="11"/>
      <c r="DZF24" s="11"/>
      <c r="DZG24" s="11"/>
      <c r="DZH24" s="11"/>
      <c r="DZI24" s="11"/>
      <c r="DZJ24" s="11"/>
      <c r="DZK24" s="11"/>
      <c r="DZL24" s="11"/>
      <c r="DZM24" s="11"/>
      <c r="DZN24" s="11"/>
      <c r="DZO24" s="11"/>
      <c r="DZP24" s="11"/>
      <c r="DZQ24" s="11"/>
      <c r="DZR24" s="11"/>
      <c r="DZS24" s="11"/>
      <c r="DZT24" s="11"/>
      <c r="DZU24" s="11"/>
      <c r="DZV24" s="11"/>
      <c r="DZW24" s="11"/>
      <c r="DZX24" s="11"/>
      <c r="DZY24" s="11"/>
      <c r="DZZ24" s="11"/>
      <c r="EAA24" s="11"/>
      <c r="EAB24" s="11"/>
      <c r="EAC24" s="11"/>
      <c r="EAD24" s="11"/>
      <c r="EAE24" s="11"/>
      <c r="EAF24" s="11"/>
      <c r="EAG24" s="11"/>
      <c r="EAH24" s="11"/>
      <c r="EAI24" s="11"/>
      <c r="EAJ24" s="11"/>
      <c r="EAK24" s="11"/>
      <c r="EAL24" s="11"/>
      <c r="EAM24" s="11"/>
      <c r="EAN24" s="11"/>
      <c r="EAO24" s="11"/>
      <c r="EAP24" s="11"/>
      <c r="EAQ24" s="11"/>
      <c r="EAR24" s="11"/>
      <c r="EAS24" s="11"/>
      <c r="EAT24" s="11"/>
      <c r="EAU24" s="11"/>
      <c r="EAV24" s="11"/>
      <c r="EAW24" s="11"/>
      <c r="EAX24" s="11"/>
      <c r="EAY24" s="11"/>
      <c r="EAZ24" s="11"/>
      <c r="EBA24" s="11"/>
      <c r="EBB24" s="11"/>
      <c r="EBC24" s="11"/>
      <c r="EBD24" s="11"/>
      <c r="EBE24" s="11"/>
      <c r="EBF24" s="11"/>
      <c r="EBG24" s="11"/>
      <c r="EBH24" s="11"/>
      <c r="EBI24" s="11"/>
      <c r="EBJ24" s="11"/>
      <c r="EBK24" s="11"/>
      <c r="EBL24" s="11"/>
      <c r="EBM24" s="11"/>
      <c r="EBN24" s="11"/>
      <c r="EBO24" s="11"/>
      <c r="EBP24" s="11"/>
      <c r="EBQ24" s="11"/>
      <c r="EBR24" s="11"/>
      <c r="EBS24" s="11"/>
      <c r="EBT24" s="11"/>
      <c r="EBU24" s="11"/>
      <c r="EBV24" s="11"/>
      <c r="EBW24" s="11"/>
      <c r="EBX24" s="11"/>
      <c r="EBY24" s="11"/>
      <c r="EBZ24" s="11"/>
      <c r="ECA24" s="11"/>
      <c r="ECB24" s="11"/>
      <c r="ECC24" s="11"/>
      <c r="ECD24" s="11"/>
      <c r="ECE24" s="11"/>
      <c r="ECF24" s="11"/>
      <c r="ECG24" s="11"/>
      <c r="ECH24" s="11"/>
      <c r="ECI24" s="11"/>
      <c r="ECJ24" s="11"/>
      <c r="ECK24" s="11"/>
      <c r="ECL24" s="11"/>
      <c r="ECM24" s="11"/>
      <c r="ECN24" s="11"/>
      <c r="ECO24" s="11"/>
      <c r="ECP24" s="11"/>
      <c r="ECQ24" s="11"/>
      <c r="ECR24" s="11"/>
      <c r="ECS24" s="11"/>
      <c r="ECT24" s="11"/>
      <c r="ECU24" s="11"/>
      <c r="ECV24" s="11"/>
      <c r="ECW24" s="11"/>
      <c r="ECX24" s="11"/>
      <c r="ECY24" s="11"/>
      <c r="ECZ24" s="11"/>
      <c r="EDA24" s="11"/>
      <c r="EDB24" s="11"/>
      <c r="EDC24" s="11"/>
      <c r="EDD24" s="11"/>
      <c r="EDE24" s="11"/>
      <c r="EDF24" s="11"/>
      <c r="EDG24" s="11"/>
      <c r="EDH24" s="11"/>
      <c r="EDI24" s="11"/>
      <c r="EDJ24" s="11"/>
      <c r="EDK24" s="11"/>
      <c r="EDL24" s="11"/>
      <c r="EDM24" s="11"/>
      <c r="EDN24" s="11"/>
      <c r="EDO24" s="11"/>
      <c r="EDP24" s="11"/>
      <c r="EDQ24" s="11"/>
      <c r="EDR24" s="11"/>
      <c r="EDS24" s="11"/>
      <c r="EDT24" s="11"/>
      <c r="EDU24" s="11"/>
      <c r="EDV24" s="11"/>
      <c r="EDW24" s="11"/>
      <c r="EDX24" s="11"/>
      <c r="EDY24" s="11"/>
      <c r="EDZ24" s="11"/>
      <c r="EEA24" s="11"/>
      <c r="EEB24" s="11"/>
      <c r="EEC24" s="11"/>
      <c r="EED24" s="11"/>
      <c r="EEE24" s="11"/>
      <c r="EEF24" s="11"/>
      <c r="EEG24" s="11"/>
      <c r="EEH24" s="11"/>
      <c r="EEI24" s="11"/>
      <c r="EEJ24" s="11"/>
      <c r="EEK24" s="11"/>
      <c r="EEL24" s="11"/>
      <c r="EEM24" s="11"/>
      <c r="EEN24" s="11"/>
      <c r="EEO24" s="11"/>
      <c r="EEP24" s="11"/>
      <c r="EEQ24" s="11"/>
      <c r="EER24" s="11"/>
      <c r="EES24" s="11"/>
      <c r="EET24" s="11"/>
      <c r="EEU24" s="11"/>
      <c r="EEV24" s="11"/>
      <c r="EEW24" s="11"/>
      <c r="EEX24" s="11"/>
      <c r="EEY24" s="11"/>
      <c r="EEZ24" s="11"/>
      <c r="EFA24" s="11"/>
      <c r="EFB24" s="11"/>
      <c r="EFC24" s="11"/>
      <c r="EFD24" s="11"/>
      <c r="EFE24" s="11"/>
      <c r="EFF24" s="11"/>
      <c r="EFG24" s="11"/>
      <c r="EFH24" s="11"/>
      <c r="EFI24" s="11"/>
      <c r="EFJ24" s="11"/>
      <c r="EFK24" s="11"/>
      <c r="EFL24" s="11"/>
      <c r="EFM24" s="11"/>
      <c r="EFN24" s="11"/>
      <c r="EFO24" s="11"/>
      <c r="EFP24" s="11"/>
      <c r="EFQ24" s="11"/>
      <c r="EFR24" s="11"/>
      <c r="EFS24" s="11"/>
      <c r="EFT24" s="11"/>
      <c r="EFU24" s="11"/>
      <c r="EFV24" s="11"/>
      <c r="EFW24" s="11"/>
      <c r="EFX24" s="11"/>
      <c r="EFY24" s="11"/>
      <c r="EFZ24" s="11"/>
      <c r="EGA24" s="11"/>
      <c r="EGB24" s="11"/>
      <c r="EGC24" s="11"/>
      <c r="EGD24" s="11"/>
      <c r="EGE24" s="11"/>
      <c r="EGF24" s="11"/>
      <c r="EGG24" s="11"/>
      <c r="EGH24" s="11"/>
      <c r="EGI24" s="11"/>
      <c r="EGJ24" s="11"/>
      <c r="EGK24" s="11"/>
      <c r="EGL24" s="11"/>
      <c r="EGM24" s="11"/>
      <c r="EGN24" s="11"/>
      <c r="EGO24" s="11"/>
      <c r="EGP24" s="11"/>
      <c r="EGQ24" s="11"/>
      <c r="EGR24" s="11"/>
      <c r="EGS24" s="11"/>
      <c r="EGT24" s="11"/>
      <c r="EGU24" s="11"/>
      <c r="EGV24" s="11"/>
      <c r="EGW24" s="11"/>
      <c r="EGX24" s="11"/>
      <c r="EGY24" s="11"/>
      <c r="EGZ24" s="11"/>
      <c r="EHA24" s="11"/>
      <c r="EHB24" s="11"/>
      <c r="EHC24" s="11"/>
      <c r="EHD24" s="11"/>
      <c r="EHE24" s="11"/>
      <c r="EHF24" s="11"/>
      <c r="EHG24" s="11"/>
      <c r="EHH24" s="11"/>
      <c r="EHI24" s="11"/>
      <c r="EHJ24" s="11"/>
      <c r="EHK24" s="11"/>
      <c r="EHL24" s="11"/>
      <c r="EHM24" s="11"/>
      <c r="EHN24" s="11"/>
      <c r="EHO24" s="11"/>
      <c r="EHP24" s="11"/>
      <c r="EHQ24" s="11"/>
      <c r="EHR24" s="11"/>
      <c r="EHS24" s="11"/>
      <c r="EHT24" s="11"/>
      <c r="EHU24" s="11"/>
      <c r="EHV24" s="11"/>
      <c r="EHW24" s="11"/>
      <c r="EHX24" s="11"/>
      <c r="EHY24" s="11"/>
      <c r="EHZ24" s="11"/>
      <c r="EIA24" s="11"/>
      <c r="EIB24" s="11"/>
      <c r="EIC24" s="11"/>
      <c r="EID24" s="11"/>
      <c r="EIE24" s="11"/>
      <c r="EIF24" s="11"/>
      <c r="EIG24" s="11"/>
      <c r="EIH24" s="11"/>
      <c r="EII24" s="11"/>
      <c r="EIJ24" s="11"/>
      <c r="EIK24" s="11"/>
      <c r="EIL24" s="11"/>
      <c r="EIM24" s="11"/>
      <c r="EIN24" s="11"/>
      <c r="EIO24" s="11"/>
      <c r="EIP24" s="11"/>
      <c r="EIQ24" s="11"/>
      <c r="EIR24" s="11"/>
      <c r="EIS24" s="11"/>
      <c r="EIT24" s="11"/>
      <c r="EIU24" s="11"/>
      <c r="EIV24" s="11"/>
      <c r="EIW24" s="11"/>
      <c r="EIX24" s="11"/>
      <c r="EIY24" s="11"/>
      <c r="EIZ24" s="11"/>
      <c r="EJA24" s="11"/>
      <c r="EJB24" s="11"/>
      <c r="EJC24" s="11"/>
      <c r="EJD24" s="11"/>
      <c r="EJE24" s="11"/>
      <c r="EJF24" s="11"/>
      <c r="EJG24" s="11"/>
      <c r="EJH24" s="11"/>
      <c r="EJI24" s="11"/>
      <c r="EJJ24" s="11"/>
      <c r="EJK24" s="11"/>
      <c r="EJL24" s="11"/>
      <c r="EJM24" s="11"/>
      <c r="EJN24" s="11"/>
      <c r="EJO24" s="11"/>
      <c r="EJP24" s="11"/>
      <c r="EJQ24" s="11"/>
      <c r="EJR24" s="11"/>
      <c r="EJS24" s="11"/>
      <c r="EJT24" s="11"/>
      <c r="EJU24" s="11"/>
      <c r="EJV24" s="11"/>
      <c r="EJW24" s="11"/>
      <c r="EJX24" s="11"/>
      <c r="EJY24" s="11"/>
      <c r="EJZ24" s="11"/>
      <c r="EKA24" s="11"/>
      <c r="EKB24" s="11"/>
      <c r="EKC24" s="11"/>
      <c r="EKD24" s="11"/>
      <c r="EKE24" s="11"/>
      <c r="EKF24" s="11"/>
      <c r="EKG24" s="11"/>
      <c r="EKH24" s="11"/>
      <c r="EKI24" s="11"/>
      <c r="EKJ24" s="11"/>
      <c r="EKK24" s="11"/>
      <c r="EKL24" s="11"/>
      <c r="EKM24" s="11"/>
      <c r="EKN24" s="11"/>
      <c r="EKO24" s="11"/>
      <c r="EKP24" s="11"/>
      <c r="EKQ24" s="11"/>
      <c r="EKR24" s="11"/>
      <c r="EKS24" s="11"/>
      <c r="EKT24" s="11"/>
      <c r="EKU24" s="11"/>
      <c r="EKV24" s="11"/>
      <c r="EKW24" s="11"/>
      <c r="EKX24" s="11"/>
      <c r="EKY24" s="11"/>
      <c r="EKZ24" s="11"/>
      <c r="ELA24" s="11"/>
      <c r="ELB24" s="11"/>
      <c r="ELC24" s="11"/>
      <c r="ELD24" s="11"/>
      <c r="ELE24" s="11"/>
      <c r="ELF24" s="11"/>
      <c r="ELG24" s="11"/>
      <c r="ELH24" s="11"/>
      <c r="ELI24" s="11"/>
      <c r="ELJ24" s="11"/>
      <c r="ELK24" s="11"/>
      <c r="ELL24" s="11"/>
      <c r="ELM24" s="11"/>
      <c r="ELN24" s="11"/>
      <c r="ELO24" s="11"/>
      <c r="ELP24" s="11"/>
      <c r="ELQ24" s="11"/>
      <c r="ELR24" s="11"/>
      <c r="ELS24" s="11"/>
      <c r="ELT24" s="11"/>
      <c r="ELU24" s="11"/>
      <c r="ELV24" s="11"/>
      <c r="ELW24" s="11"/>
      <c r="ELX24" s="11"/>
      <c r="ELY24" s="11"/>
      <c r="ELZ24" s="11"/>
      <c r="EMA24" s="11"/>
      <c r="EMB24" s="11"/>
      <c r="EMC24" s="11"/>
      <c r="EMD24" s="11"/>
      <c r="EME24" s="11"/>
      <c r="EMF24" s="11"/>
      <c r="EMG24" s="11"/>
      <c r="EMH24" s="11"/>
      <c r="EMI24" s="11"/>
      <c r="EMJ24" s="11"/>
      <c r="EMK24" s="11"/>
      <c r="EML24" s="11"/>
      <c r="EMM24" s="11"/>
      <c r="EMN24" s="11"/>
      <c r="EMO24" s="11"/>
      <c r="EMP24" s="11"/>
      <c r="EMQ24" s="11"/>
      <c r="EMR24" s="11"/>
      <c r="EMS24" s="11"/>
      <c r="EMT24" s="11"/>
      <c r="EMU24" s="11"/>
      <c r="EMV24" s="11"/>
      <c r="EMW24" s="11"/>
      <c r="EMX24" s="11"/>
      <c r="EMY24" s="11"/>
      <c r="EMZ24" s="11"/>
      <c r="ENA24" s="11"/>
      <c r="ENB24" s="11"/>
      <c r="ENC24" s="11"/>
      <c r="END24" s="11"/>
      <c r="ENE24" s="11"/>
      <c r="ENF24" s="11"/>
      <c r="ENG24" s="11"/>
      <c r="ENH24" s="11"/>
      <c r="ENI24" s="11"/>
      <c r="ENJ24" s="11"/>
      <c r="ENK24" s="11"/>
      <c r="ENL24" s="11"/>
      <c r="ENM24" s="11"/>
      <c r="ENN24" s="11"/>
      <c r="ENO24" s="11"/>
      <c r="ENP24" s="11"/>
      <c r="ENQ24" s="11"/>
      <c r="ENR24" s="11"/>
      <c r="ENS24" s="11"/>
      <c r="ENT24" s="11"/>
      <c r="ENU24" s="11"/>
      <c r="ENV24" s="11"/>
      <c r="ENW24" s="11"/>
      <c r="ENX24" s="11"/>
      <c r="ENY24" s="11"/>
      <c r="ENZ24" s="11"/>
      <c r="EOA24" s="11"/>
      <c r="EOB24" s="11"/>
      <c r="EOC24" s="11"/>
      <c r="EOD24" s="11"/>
      <c r="EOE24" s="11"/>
      <c r="EOF24" s="11"/>
      <c r="EOG24" s="11"/>
      <c r="EOH24" s="11"/>
      <c r="EOI24" s="11"/>
      <c r="EOJ24" s="11"/>
      <c r="EOK24" s="11"/>
      <c r="EOL24" s="11"/>
      <c r="EOM24" s="11"/>
      <c r="EON24" s="11"/>
      <c r="EOO24" s="11"/>
      <c r="EOP24" s="11"/>
      <c r="EOQ24" s="11"/>
      <c r="EOR24" s="11"/>
      <c r="EOS24" s="11"/>
      <c r="EOT24" s="11"/>
      <c r="EOU24" s="11"/>
      <c r="EOV24" s="11"/>
      <c r="EOW24" s="11"/>
      <c r="EOX24" s="11"/>
      <c r="EOY24" s="11"/>
      <c r="EOZ24" s="11"/>
      <c r="EPA24" s="11"/>
      <c r="EPB24" s="11"/>
      <c r="EPC24" s="11"/>
      <c r="EPD24" s="11"/>
      <c r="EPE24" s="11"/>
      <c r="EPF24" s="11"/>
      <c r="EPG24" s="11"/>
      <c r="EPH24" s="11"/>
      <c r="EPI24" s="11"/>
      <c r="EPJ24" s="11"/>
      <c r="EPK24" s="11"/>
      <c r="EPL24" s="11"/>
      <c r="EPM24" s="11"/>
      <c r="EPN24" s="11"/>
      <c r="EPO24" s="11"/>
      <c r="EPP24" s="11"/>
      <c r="EPQ24" s="11"/>
      <c r="EPR24" s="11"/>
      <c r="EPS24" s="11"/>
      <c r="EPT24" s="11"/>
      <c r="EPU24" s="11"/>
      <c r="EPV24" s="11"/>
      <c r="EPW24" s="11"/>
      <c r="EPX24" s="11"/>
      <c r="EPY24" s="11"/>
      <c r="EPZ24" s="11"/>
      <c r="EQA24" s="11"/>
      <c r="EQB24" s="11"/>
      <c r="EQC24" s="11"/>
      <c r="EQD24" s="11"/>
      <c r="EQE24" s="11"/>
      <c r="EQF24" s="11"/>
      <c r="EQG24" s="11"/>
      <c r="EQH24" s="11"/>
      <c r="EQI24" s="11"/>
      <c r="EQJ24" s="11"/>
      <c r="EQK24" s="11"/>
      <c r="EQL24" s="11"/>
      <c r="EQM24" s="11"/>
      <c r="EQN24" s="11"/>
      <c r="EQO24" s="11"/>
      <c r="EQP24" s="11"/>
      <c r="EQQ24" s="11"/>
      <c r="EQR24" s="11"/>
      <c r="EQS24" s="11"/>
      <c r="EQT24" s="11"/>
      <c r="EQU24" s="11"/>
      <c r="EQV24" s="11"/>
      <c r="EQW24" s="11"/>
      <c r="EQX24" s="11"/>
      <c r="EQY24" s="11"/>
      <c r="EQZ24" s="11"/>
      <c r="ERA24" s="11"/>
      <c r="ERB24" s="11"/>
      <c r="ERC24" s="11"/>
      <c r="ERD24" s="11"/>
      <c r="ERE24" s="11"/>
      <c r="ERF24" s="11"/>
      <c r="ERG24" s="11"/>
      <c r="ERH24" s="11"/>
      <c r="ERI24" s="11"/>
      <c r="ERJ24" s="11"/>
      <c r="ERK24" s="11"/>
      <c r="ERL24" s="11"/>
      <c r="ERM24" s="11"/>
      <c r="ERN24" s="11"/>
      <c r="ERO24" s="11"/>
      <c r="ERP24" s="11"/>
      <c r="ERQ24" s="11"/>
      <c r="ERR24" s="11"/>
      <c r="ERS24" s="11"/>
      <c r="ERT24" s="11"/>
      <c r="ERU24" s="11"/>
      <c r="ERV24" s="11"/>
      <c r="ERW24" s="11"/>
      <c r="ERX24" s="11"/>
      <c r="ERY24" s="11"/>
      <c r="ERZ24" s="11"/>
      <c r="ESA24" s="11"/>
      <c r="ESB24" s="11"/>
      <c r="ESC24" s="11"/>
      <c r="ESD24" s="11"/>
      <c r="ESE24" s="11"/>
      <c r="ESF24" s="11"/>
      <c r="ESG24" s="11"/>
      <c r="ESH24" s="11"/>
      <c r="ESI24" s="11"/>
      <c r="ESJ24" s="11"/>
      <c r="ESK24" s="11"/>
      <c r="ESL24" s="11"/>
      <c r="ESM24" s="11"/>
      <c r="ESN24" s="11"/>
      <c r="ESO24" s="11"/>
      <c r="ESP24" s="11"/>
      <c r="ESQ24" s="11"/>
      <c r="ESR24" s="11"/>
      <c r="ESS24" s="11"/>
      <c r="EST24" s="11"/>
      <c r="ESU24" s="11"/>
      <c r="ESV24" s="11"/>
      <c r="ESW24" s="11"/>
      <c r="ESX24" s="11"/>
      <c r="ESY24" s="11"/>
      <c r="ESZ24" s="11"/>
      <c r="ETA24" s="11"/>
      <c r="ETB24" s="11"/>
      <c r="ETC24" s="11"/>
      <c r="ETD24" s="11"/>
      <c r="ETE24" s="11"/>
      <c r="ETF24" s="11"/>
      <c r="ETG24" s="11"/>
      <c r="ETH24" s="11"/>
      <c r="ETI24" s="11"/>
      <c r="ETJ24" s="11"/>
      <c r="ETK24" s="11"/>
      <c r="ETL24" s="11"/>
      <c r="ETM24" s="11"/>
      <c r="ETN24" s="11"/>
      <c r="ETO24" s="11"/>
      <c r="ETP24" s="11"/>
      <c r="ETQ24" s="11"/>
      <c r="ETR24" s="11"/>
      <c r="ETS24" s="11"/>
      <c r="ETT24" s="11"/>
      <c r="ETU24" s="11"/>
      <c r="ETV24" s="11"/>
      <c r="ETW24" s="11"/>
      <c r="ETX24" s="11"/>
      <c r="ETY24" s="11"/>
      <c r="ETZ24" s="11"/>
      <c r="EUA24" s="11"/>
      <c r="EUB24" s="11"/>
      <c r="EUC24" s="11"/>
      <c r="EUD24" s="11"/>
      <c r="EUE24" s="11"/>
      <c r="EUF24" s="11"/>
      <c r="EUG24" s="11"/>
      <c r="EUH24" s="11"/>
      <c r="EUI24" s="11"/>
      <c r="EUJ24" s="11"/>
      <c r="EUK24" s="11"/>
      <c r="EUL24" s="11"/>
      <c r="EUM24" s="11"/>
      <c r="EUN24" s="11"/>
      <c r="EUO24" s="11"/>
      <c r="EUP24" s="11"/>
      <c r="EUQ24" s="11"/>
      <c r="EUR24" s="11"/>
      <c r="EUS24" s="11"/>
      <c r="EUT24" s="11"/>
      <c r="EUU24" s="11"/>
      <c r="EUV24" s="11"/>
      <c r="EUW24" s="11"/>
      <c r="EUX24" s="11"/>
      <c r="EUY24" s="11"/>
      <c r="EUZ24" s="11"/>
      <c r="EVA24" s="11"/>
      <c r="EVB24" s="11"/>
      <c r="EVC24" s="11"/>
      <c r="EVD24" s="11"/>
      <c r="EVE24" s="11"/>
      <c r="EVF24" s="11"/>
      <c r="EVG24" s="11"/>
      <c r="EVH24" s="11"/>
      <c r="EVI24" s="11"/>
      <c r="EVJ24" s="11"/>
      <c r="EVK24" s="11"/>
      <c r="EVL24" s="11"/>
      <c r="EVM24" s="11"/>
      <c r="EVN24" s="11"/>
      <c r="EVO24" s="11"/>
      <c r="EVP24" s="11"/>
      <c r="EVQ24" s="11"/>
      <c r="EVR24" s="11"/>
      <c r="EVS24" s="11"/>
      <c r="EVT24" s="11"/>
      <c r="EVU24" s="11"/>
      <c r="EVV24" s="11"/>
      <c r="EVW24" s="11"/>
      <c r="EVX24" s="11"/>
      <c r="EVY24" s="11"/>
      <c r="EVZ24" s="11"/>
      <c r="EWA24" s="11"/>
      <c r="EWB24" s="11"/>
      <c r="EWC24" s="11"/>
      <c r="EWD24" s="11"/>
      <c r="EWE24" s="11"/>
      <c r="EWF24" s="11"/>
      <c r="EWG24" s="11"/>
      <c r="EWH24" s="11"/>
      <c r="EWI24" s="11"/>
      <c r="EWJ24" s="11"/>
      <c r="EWK24" s="11"/>
      <c r="EWL24" s="11"/>
      <c r="EWM24" s="11"/>
      <c r="EWN24" s="11"/>
      <c r="EWO24" s="11"/>
      <c r="EWP24" s="11"/>
      <c r="EWQ24" s="11"/>
      <c r="EWR24" s="11"/>
      <c r="EWS24" s="11"/>
      <c r="EWT24" s="11"/>
      <c r="EWU24" s="11"/>
      <c r="EWV24" s="11"/>
      <c r="EWW24" s="11"/>
      <c r="EWX24" s="11"/>
      <c r="EWY24" s="11"/>
      <c r="EWZ24" s="11"/>
      <c r="EXA24" s="11"/>
      <c r="EXB24" s="11"/>
      <c r="EXC24" s="11"/>
      <c r="EXD24" s="11"/>
      <c r="EXE24" s="11"/>
      <c r="EXF24" s="11"/>
      <c r="EXG24" s="11"/>
      <c r="EXH24" s="11"/>
      <c r="EXI24" s="11"/>
      <c r="EXJ24" s="11"/>
      <c r="EXK24" s="11"/>
      <c r="EXL24" s="11"/>
      <c r="EXM24" s="11"/>
      <c r="EXN24" s="11"/>
      <c r="EXO24" s="11"/>
      <c r="EXP24" s="11"/>
      <c r="EXQ24" s="11"/>
      <c r="EXR24" s="11"/>
      <c r="EXS24" s="11"/>
      <c r="EXT24" s="11"/>
      <c r="EXU24" s="11"/>
      <c r="EXV24" s="11"/>
      <c r="EXW24" s="11"/>
      <c r="EXX24" s="11"/>
      <c r="EXY24" s="11"/>
      <c r="EXZ24" s="11"/>
      <c r="EYA24" s="11"/>
      <c r="EYB24" s="11"/>
      <c r="EYC24" s="11"/>
      <c r="EYD24" s="11"/>
      <c r="EYE24" s="11"/>
      <c r="EYF24" s="11"/>
      <c r="EYG24" s="11"/>
      <c r="EYH24" s="11"/>
      <c r="EYI24" s="11"/>
      <c r="EYJ24" s="11"/>
      <c r="EYK24" s="11"/>
      <c r="EYL24" s="11"/>
      <c r="EYM24" s="11"/>
      <c r="EYN24" s="11"/>
      <c r="EYO24" s="11"/>
      <c r="EYP24" s="11"/>
      <c r="EYQ24" s="11"/>
      <c r="EYR24" s="11"/>
      <c r="EYS24" s="11"/>
      <c r="EYT24" s="11"/>
      <c r="EYU24" s="11"/>
      <c r="EYV24" s="11"/>
      <c r="EYW24" s="11"/>
      <c r="EYX24" s="11"/>
      <c r="EYY24" s="11"/>
      <c r="EYZ24" s="11"/>
      <c r="EZA24" s="11"/>
      <c r="EZB24" s="11"/>
      <c r="EZC24" s="11"/>
      <c r="EZD24" s="11"/>
      <c r="EZE24" s="11"/>
      <c r="EZF24" s="11"/>
      <c r="EZG24" s="11"/>
      <c r="EZH24" s="11"/>
      <c r="EZI24" s="11"/>
      <c r="EZJ24" s="11"/>
      <c r="EZK24" s="11"/>
      <c r="EZL24" s="11"/>
      <c r="EZM24" s="11"/>
      <c r="EZN24" s="11"/>
      <c r="EZO24" s="11"/>
      <c r="EZP24" s="11"/>
      <c r="EZQ24" s="11"/>
      <c r="EZR24" s="11"/>
      <c r="EZS24" s="11"/>
      <c r="EZT24" s="11"/>
      <c r="EZU24" s="11"/>
      <c r="EZV24" s="11"/>
      <c r="EZW24" s="11"/>
      <c r="EZX24" s="11"/>
      <c r="EZY24" s="11"/>
      <c r="EZZ24" s="11"/>
      <c r="FAA24" s="11"/>
      <c r="FAB24" s="11"/>
      <c r="FAC24" s="11"/>
      <c r="FAD24" s="11"/>
      <c r="FAE24" s="11"/>
      <c r="FAF24" s="11"/>
      <c r="FAG24" s="11"/>
      <c r="FAH24" s="11"/>
      <c r="FAI24" s="11"/>
      <c r="FAJ24" s="11"/>
      <c r="FAK24" s="11"/>
      <c r="FAL24" s="11"/>
      <c r="FAM24" s="11"/>
      <c r="FAN24" s="11"/>
      <c r="FAO24" s="11"/>
      <c r="FAP24" s="11"/>
      <c r="FAQ24" s="11"/>
      <c r="FAR24" s="11"/>
      <c r="FAS24" s="11"/>
      <c r="FAT24" s="11"/>
      <c r="FAU24" s="11"/>
      <c r="FAV24" s="11"/>
      <c r="FAW24" s="11"/>
      <c r="FAX24" s="11"/>
      <c r="FAY24" s="11"/>
      <c r="FAZ24" s="11"/>
      <c r="FBA24" s="11"/>
      <c r="FBB24" s="11"/>
      <c r="FBC24" s="11"/>
      <c r="FBD24" s="11"/>
      <c r="FBE24" s="11"/>
      <c r="FBF24" s="11"/>
      <c r="FBG24" s="11"/>
      <c r="FBH24" s="11"/>
      <c r="FBI24" s="11"/>
      <c r="FBJ24" s="11"/>
      <c r="FBK24" s="11"/>
      <c r="FBL24" s="11"/>
      <c r="FBM24" s="11"/>
      <c r="FBN24" s="11"/>
      <c r="FBO24" s="11"/>
      <c r="FBP24" s="11"/>
      <c r="FBQ24" s="11"/>
      <c r="FBR24" s="11"/>
      <c r="FBS24" s="11"/>
      <c r="FBT24" s="11"/>
      <c r="FBU24" s="11"/>
      <c r="FBV24" s="11"/>
      <c r="FBW24" s="11"/>
      <c r="FBX24" s="11"/>
      <c r="FBY24" s="11"/>
      <c r="FBZ24" s="11"/>
      <c r="FCA24" s="11"/>
      <c r="FCB24" s="11"/>
      <c r="FCC24" s="11"/>
      <c r="FCD24" s="11"/>
      <c r="FCE24" s="11"/>
      <c r="FCF24" s="11"/>
      <c r="FCG24" s="11"/>
      <c r="FCH24" s="11"/>
      <c r="FCI24" s="11"/>
      <c r="FCJ24" s="11"/>
      <c r="FCK24" s="11"/>
      <c r="FCL24" s="11"/>
      <c r="FCM24" s="11"/>
      <c r="FCN24" s="11"/>
      <c r="FCO24" s="11"/>
      <c r="FCP24" s="11"/>
      <c r="FCQ24" s="11"/>
      <c r="FCR24" s="11"/>
      <c r="FCS24" s="11"/>
      <c r="FCT24" s="11"/>
      <c r="FCU24" s="11"/>
      <c r="FCV24" s="11"/>
      <c r="FCW24" s="11"/>
      <c r="FCX24" s="11"/>
      <c r="FCY24" s="11"/>
      <c r="FCZ24" s="11"/>
      <c r="FDA24" s="11"/>
      <c r="FDB24" s="11"/>
      <c r="FDC24" s="11"/>
      <c r="FDD24" s="11"/>
      <c r="FDE24" s="11"/>
      <c r="FDF24" s="11"/>
      <c r="FDG24" s="11"/>
      <c r="FDH24" s="11"/>
      <c r="FDI24" s="11"/>
      <c r="FDJ24" s="11"/>
      <c r="FDK24" s="11"/>
      <c r="FDL24" s="11"/>
      <c r="FDM24" s="11"/>
      <c r="FDN24" s="11"/>
      <c r="FDO24" s="11"/>
      <c r="FDP24" s="11"/>
      <c r="FDQ24" s="11"/>
      <c r="FDR24" s="11"/>
      <c r="FDS24" s="11"/>
      <c r="FDT24" s="11"/>
      <c r="FDU24" s="11"/>
      <c r="FDV24" s="11"/>
      <c r="FDW24" s="11"/>
      <c r="FDX24" s="11"/>
      <c r="FDY24" s="11"/>
      <c r="FDZ24" s="11"/>
      <c r="FEA24" s="11"/>
      <c r="FEB24" s="11"/>
      <c r="FEC24" s="11"/>
      <c r="FED24" s="11"/>
      <c r="FEE24" s="11"/>
      <c r="FEF24" s="11"/>
      <c r="FEG24" s="11"/>
      <c r="FEH24" s="11"/>
      <c r="FEI24" s="11"/>
      <c r="FEJ24" s="11"/>
      <c r="FEK24" s="11"/>
      <c r="FEL24" s="11"/>
      <c r="FEM24" s="11"/>
      <c r="FEN24" s="11"/>
      <c r="FEO24" s="11"/>
      <c r="FEP24" s="11"/>
      <c r="FEQ24" s="11"/>
      <c r="FER24" s="11"/>
      <c r="FES24" s="11"/>
      <c r="FET24" s="11"/>
      <c r="FEU24" s="11"/>
      <c r="FEV24" s="11"/>
      <c r="FEW24" s="11"/>
      <c r="FEX24" s="11"/>
      <c r="FEY24" s="11"/>
      <c r="FEZ24" s="11"/>
      <c r="FFA24" s="11"/>
      <c r="FFB24" s="11"/>
      <c r="FFC24" s="11"/>
      <c r="FFD24" s="11"/>
      <c r="FFE24" s="11"/>
      <c r="FFF24" s="11"/>
      <c r="FFG24" s="11"/>
      <c r="FFH24" s="11"/>
      <c r="FFI24" s="11"/>
      <c r="FFJ24" s="11"/>
      <c r="FFK24" s="11"/>
      <c r="FFL24" s="11"/>
      <c r="FFM24" s="11"/>
      <c r="FFN24" s="11"/>
      <c r="FFO24" s="11"/>
      <c r="FFP24" s="11"/>
      <c r="FFQ24" s="11"/>
      <c r="FFR24" s="11"/>
      <c r="FFS24" s="11"/>
      <c r="FFT24" s="11"/>
      <c r="FFU24" s="11"/>
      <c r="FFV24" s="11"/>
      <c r="FFW24" s="11"/>
      <c r="FFX24" s="11"/>
      <c r="FFY24" s="11"/>
      <c r="FFZ24" s="11"/>
      <c r="FGA24" s="11"/>
      <c r="FGB24" s="11"/>
      <c r="FGC24" s="11"/>
      <c r="FGD24" s="11"/>
      <c r="FGE24" s="11"/>
      <c r="FGF24" s="11"/>
      <c r="FGG24" s="11"/>
      <c r="FGH24" s="11"/>
      <c r="FGI24" s="11"/>
      <c r="FGJ24" s="11"/>
      <c r="FGK24" s="11"/>
      <c r="FGL24" s="11"/>
      <c r="FGM24" s="11"/>
      <c r="FGN24" s="11"/>
      <c r="FGO24" s="11"/>
      <c r="FGP24" s="11"/>
      <c r="FGQ24" s="11"/>
      <c r="FGR24" s="11"/>
      <c r="FGS24" s="11"/>
      <c r="FGT24" s="11"/>
      <c r="FGU24" s="11"/>
      <c r="FGV24" s="11"/>
      <c r="FGW24" s="11"/>
      <c r="FGX24" s="11"/>
      <c r="FGY24" s="11"/>
      <c r="FGZ24" s="11"/>
      <c r="FHA24" s="11"/>
      <c r="FHB24" s="11"/>
      <c r="FHC24" s="11"/>
      <c r="FHD24" s="11"/>
      <c r="FHE24" s="11"/>
      <c r="FHF24" s="11"/>
      <c r="FHG24" s="11"/>
      <c r="FHH24" s="11"/>
      <c r="FHI24" s="11"/>
      <c r="FHJ24" s="11"/>
      <c r="FHK24" s="11"/>
      <c r="FHL24" s="11"/>
      <c r="FHM24" s="11"/>
      <c r="FHN24" s="11"/>
      <c r="FHO24" s="11"/>
      <c r="FHP24" s="11"/>
      <c r="FHQ24" s="11"/>
      <c r="FHR24" s="11"/>
      <c r="FHS24" s="11"/>
      <c r="FHT24" s="11"/>
      <c r="FHU24" s="11"/>
      <c r="FHV24" s="11"/>
      <c r="FHW24" s="11"/>
      <c r="FHX24" s="11"/>
      <c r="FHY24" s="11"/>
      <c r="FHZ24" s="11"/>
      <c r="FIA24" s="11"/>
      <c r="FIB24" s="11"/>
      <c r="FIC24" s="11"/>
      <c r="FID24" s="11"/>
      <c r="FIE24" s="11"/>
      <c r="FIF24" s="11"/>
      <c r="FIG24" s="11"/>
      <c r="FIH24" s="11"/>
      <c r="FII24" s="11"/>
      <c r="FIJ24" s="11"/>
      <c r="FIK24" s="11"/>
      <c r="FIL24" s="11"/>
      <c r="FIM24" s="11"/>
      <c r="FIN24" s="11"/>
      <c r="FIO24" s="11"/>
      <c r="FIP24" s="11"/>
      <c r="FIQ24" s="11"/>
      <c r="FIR24" s="11"/>
      <c r="FIS24" s="11"/>
      <c r="FIT24" s="11"/>
      <c r="FIU24" s="11"/>
      <c r="FIV24" s="11"/>
      <c r="FIW24" s="11"/>
      <c r="FIX24" s="11"/>
      <c r="FIY24" s="11"/>
      <c r="FIZ24" s="11"/>
      <c r="FJA24" s="11"/>
      <c r="FJB24" s="11"/>
      <c r="FJC24" s="11"/>
      <c r="FJD24" s="11"/>
      <c r="FJE24" s="11"/>
      <c r="FJF24" s="11"/>
      <c r="FJG24" s="11"/>
      <c r="FJH24" s="11"/>
      <c r="FJI24" s="11"/>
      <c r="FJJ24" s="11"/>
      <c r="FJK24" s="11"/>
      <c r="FJL24" s="11"/>
      <c r="FJM24" s="11"/>
      <c r="FJN24" s="11"/>
      <c r="FJO24" s="11"/>
      <c r="FJP24" s="11"/>
      <c r="FJQ24" s="11"/>
      <c r="FJR24" s="11"/>
      <c r="FJS24" s="11"/>
      <c r="FJT24" s="11"/>
      <c r="FJU24" s="11"/>
      <c r="FJV24" s="11"/>
      <c r="FJW24" s="11"/>
      <c r="FJX24" s="11"/>
      <c r="FJY24" s="11"/>
      <c r="FJZ24" s="11"/>
      <c r="FKA24" s="11"/>
      <c r="FKB24" s="11"/>
      <c r="FKC24" s="11"/>
      <c r="FKD24" s="11"/>
      <c r="FKE24" s="11"/>
      <c r="FKF24" s="11"/>
      <c r="FKG24" s="11"/>
      <c r="FKH24" s="11"/>
      <c r="FKI24" s="11"/>
      <c r="FKJ24" s="11"/>
      <c r="FKK24" s="11"/>
      <c r="FKL24" s="11"/>
      <c r="FKM24" s="11"/>
      <c r="FKN24" s="11"/>
      <c r="FKO24" s="11"/>
      <c r="FKP24" s="11"/>
      <c r="FKQ24" s="11"/>
      <c r="FKR24" s="11"/>
      <c r="FKS24" s="11"/>
      <c r="FKT24" s="11"/>
      <c r="FKU24" s="11"/>
      <c r="FKV24" s="11"/>
      <c r="FKW24" s="11"/>
      <c r="FKX24" s="11"/>
      <c r="FKY24" s="11"/>
      <c r="FKZ24" s="11"/>
      <c r="FLA24" s="11"/>
      <c r="FLB24" s="11"/>
      <c r="FLC24" s="11"/>
      <c r="FLD24" s="11"/>
      <c r="FLE24" s="11"/>
      <c r="FLF24" s="11"/>
      <c r="FLG24" s="11"/>
      <c r="FLH24" s="11"/>
      <c r="FLI24" s="11"/>
      <c r="FLJ24" s="11"/>
      <c r="FLK24" s="11"/>
      <c r="FLL24" s="11"/>
      <c r="FLM24" s="11"/>
      <c r="FLN24" s="11"/>
      <c r="FLO24" s="11"/>
      <c r="FLP24" s="11"/>
      <c r="FLQ24" s="11"/>
      <c r="FLR24" s="11"/>
      <c r="FLS24" s="11"/>
      <c r="FLT24" s="11"/>
      <c r="FLU24" s="11"/>
      <c r="FLV24" s="11"/>
      <c r="FLW24" s="11"/>
      <c r="FLX24" s="11"/>
      <c r="FLY24" s="11"/>
      <c r="FLZ24" s="11"/>
      <c r="FMA24" s="11"/>
      <c r="FMB24" s="11"/>
      <c r="FMC24" s="11"/>
      <c r="FMD24" s="11"/>
      <c r="FME24" s="11"/>
      <c r="FMF24" s="11"/>
      <c r="FMG24" s="11"/>
      <c r="FMH24" s="11"/>
      <c r="FMI24" s="11"/>
      <c r="FMJ24" s="11"/>
      <c r="FMK24" s="11"/>
      <c r="FML24" s="11"/>
      <c r="FMM24" s="11"/>
      <c r="FMN24" s="11"/>
      <c r="FMO24" s="11"/>
      <c r="FMP24" s="11"/>
      <c r="FMQ24" s="11"/>
      <c r="FMR24" s="11"/>
      <c r="FMS24" s="11"/>
      <c r="FMT24" s="11"/>
      <c r="FMU24" s="11"/>
      <c r="FMV24" s="11"/>
      <c r="FMW24" s="11"/>
      <c r="FMX24" s="11"/>
      <c r="FMY24" s="11"/>
      <c r="FMZ24" s="11"/>
      <c r="FNA24" s="11"/>
      <c r="FNB24" s="11"/>
      <c r="FNC24" s="11"/>
      <c r="FND24" s="11"/>
      <c r="FNE24" s="11"/>
      <c r="FNF24" s="11"/>
      <c r="FNG24" s="11"/>
      <c r="FNH24" s="11"/>
      <c r="FNI24" s="11"/>
      <c r="FNJ24" s="11"/>
      <c r="FNK24" s="11"/>
      <c r="FNL24" s="11"/>
      <c r="FNM24" s="11"/>
      <c r="FNN24" s="11"/>
      <c r="FNO24" s="11"/>
      <c r="FNP24" s="11"/>
      <c r="FNQ24" s="11"/>
      <c r="FNR24" s="11"/>
      <c r="FNS24" s="11"/>
      <c r="FNT24" s="11"/>
      <c r="FNU24" s="11"/>
      <c r="FNV24" s="11"/>
      <c r="FNW24" s="11"/>
      <c r="FNX24" s="11"/>
      <c r="FNY24" s="11"/>
      <c r="FNZ24" s="11"/>
      <c r="FOA24" s="11"/>
      <c r="FOB24" s="11"/>
      <c r="FOC24" s="11"/>
      <c r="FOD24" s="11"/>
      <c r="FOE24" s="11"/>
      <c r="FOF24" s="11"/>
      <c r="FOG24" s="11"/>
      <c r="FOH24" s="11"/>
      <c r="FOI24" s="11"/>
      <c r="FOJ24" s="11"/>
      <c r="FOK24" s="11"/>
      <c r="FOL24" s="11"/>
      <c r="FOM24" s="11"/>
      <c r="FON24" s="11"/>
      <c r="FOO24" s="11"/>
      <c r="FOP24" s="11"/>
      <c r="FOQ24" s="11"/>
      <c r="FOR24" s="11"/>
      <c r="FOS24" s="11"/>
      <c r="FOT24" s="11"/>
      <c r="FOU24" s="11"/>
      <c r="FOV24" s="11"/>
      <c r="FOW24" s="11"/>
      <c r="FOX24" s="11"/>
      <c r="FOY24" s="11"/>
      <c r="FOZ24" s="11"/>
      <c r="FPA24" s="11"/>
      <c r="FPB24" s="11"/>
      <c r="FPC24" s="11"/>
      <c r="FPD24" s="11"/>
      <c r="FPE24" s="11"/>
      <c r="FPF24" s="11"/>
      <c r="FPG24" s="11"/>
      <c r="FPH24" s="11"/>
      <c r="FPI24" s="11"/>
      <c r="FPJ24" s="11"/>
      <c r="FPK24" s="11"/>
      <c r="FPL24" s="11"/>
      <c r="FPM24" s="11"/>
      <c r="FPN24" s="11"/>
      <c r="FPO24" s="11"/>
      <c r="FPP24" s="11"/>
      <c r="FPQ24" s="11"/>
      <c r="FPR24" s="11"/>
      <c r="FPS24" s="11"/>
      <c r="FPT24" s="11"/>
      <c r="FPU24" s="11"/>
      <c r="FPV24" s="11"/>
      <c r="FPW24" s="11"/>
      <c r="FPX24" s="11"/>
      <c r="FPY24" s="11"/>
      <c r="FPZ24" s="11"/>
      <c r="FQA24" s="11"/>
      <c r="FQB24" s="11"/>
      <c r="FQC24" s="11"/>
      <c r="FQD24" s="11"/>
      <c r="FQE24" s="11"/>
      <c r="FQF24" s="11"/>
      <c r="FQG24" s="11"/>
      <c r="FQH24" s="11"/>
      <c r="FQI24" s="11"/>
      <c r="FQJ24" s="11"/>
      <c r="FQK24" s="11"/>
      <c r="FQL24" s="11"/>
      <c r="FQM24" s="11"/>
      <c r="FQN24" s="11"/>
      <c r="FQO24" s="11"/>
      <c r="FQP24" s="11"/>
      <c r="FQQ24" s="11"/>
      <c r="FQR24" s="11"/>
      <c r="FQS24" s="11"/>
      <c r="FQT24" s="11"/>
      <c r="FQU24" s="11"/>
      <c r="FQV24" s="11"/>
      <c r="FQW24" s="11"/>
      <c r="FQX24" s="11"/>
      <c r="FQY24" s="11"/>
      <c r="FQZ24" s="11"/>
      <c r="FRA24" s="11"/>
      <c r="FRB24" s="11"/>
      <c r="FRC24" s="11"/>
      <c r="FRD24" s="11"/>
      <c r="FRE24" s="11"/>
      <c r="FRF24" s="11"/>
      <c r="FRG24" s="11"/>
      <c r="FRH24" s="11"/>
      <c r="FRI24" s="11"/>
      <c r="FRJ24" s="11"/>
      <c r="FRK24" s="11"/>
      <c r="FRL24" s="11"/>
      <c r="FRM24" s="11"/>
      <c r="FRN24" s="11"/>
      <c r="FRO24" s="11"/>
      <c r="FRP24" s="11"/>
      <c r="FRQ24" s="11"/>
      <c r="FRR24" s="11"/>
      <c r="FRS24" s="11"/>
      <c r="FRT24" s="11"/>
      <c r="FRU24" s="11"/>
      <c r="FRV24" s="11"/>
      <c r="FRW24" s="11"/>
      <c r="FRX24" s="11"/>
      <c r="FRY24" s="11"/>
      <c r="FRZ24" s="11"/>
      <c r="FSA24" s="11"/>
      <c r="FSB24" s="11"/>
      <c r="FSC24" s="11"/>
      <c r="FSD24" s="11"/>
      <c r="FSE24" s="11"/>
      <c r="FSF24" s="11"/>
      <c r="FSG24" s="11"/>
      <c r="FSH24" s="11"/>
      <c r="FSI24" s="11"/>
      <c r="FSJ24" s="11"/>
      <c r="FSK24" s="11"/>
      <c r="FSL24" s="11"/>
      <c r="FSM24" s="11"/>
      <c r="FSN24" s="11"/>
      <c r="FSO24" s="11"/>
      <c r="FSP24" s="11"/>
      <c r="FSQ24" s="11"/>
      <c r="FSR24" s="11"/>
      <c r="FSS24" s="11"/>
      <c r="FST24" s="11"/>
      <c r="FSU24" s="11"/>
      <c r="FSV24" s="11"/>
      <c r="FSW24" s="11"/>
      <c r="FSX24" s="11"/>
      <c r="FSY24" s="11"/>
      <c r="FSZ24" s="11"/>
      <c r="FTA24" s="11"/>
      <c r="FTB24" s="11"/>
      <c r="FTC24" s="11"/>
      <c r="FTD24" s="11"/>
      <c r="FTE24" s="11"/>
      <c r="FTF24" s="11"/>
      <c r="FTG24" s="11"/>
      <c r="FTH24" s="11"/>
      <c r="FTI24" s="11"/>
      <c r="FTJ24" s="11"/>
      <c r="FTK24" s="11"/>
      <c r="FTL24" s="11"/>
      <c r="FTM24" s="11"/>
      <c r="FTN24" s="11"/>
      <c r="FTO24" s="11"/>
      <c r="FTP24" s="11"/>
      <c r="FTQ24" s="11"/>
      <c r="FTR24" s="11"/>
      <c r="FTS24" s="11"/>
      <c r="FTT24" s="11"/>
      <c r="FTU24" s="11"/>
      <c r="FTV24" s="11"/>
      <c r="FTW24" s="11"/>
      <c r="FTX24" s="11"/>
      <c r="FTY24" s="11"/>
      <c r="FTZ24" s="11"/>
      <c r="FUA24" s="11"/>
      <c r="FUB24" s="11"/>
      <c r="FUC24" s="11"/>
      <c r="FUD24" s="11"/>
      <c r="FUE24" s="11"/>
      <c r="FUF24" s="11"/>
      <c r="FUG24" s="11"/>
      <c r="FUH24" s="11"/>
      <c r="FUI24" s="11"/>
      <c r="FUJ24" s="11"/>
      <c r="FUK24" s="11"/>
      <c r="FUL24" s="11"/>
      <c r="FUM24" s="11"/>
      <c r="FUN24" s="11"/>
      <c r="FUO24" s="11"/>
      <c r="FUP24" s="11"/>
      <c r="FUQ24" s="11"/>
      <c r="FUR24" s="11"/>
      <c r="FUS24" s="11"/>
      <c r="FUT24" s="11"/>
      <c r="FUU24" s="11"/>
      <c r="FUV24" s="11"/>
      <c r="FUW24" s="11"/>
      <c r="FUX24" s="11"/>
      <c r="FUY24" s="11"/>
      <c r="FUZ24" s="11"/>
      <c r="FVA24" s="11"/>
      <c r="FVB24" s="11"/>
      <c r="FVC24" s="11"/>
      <c r="FVD24" s="11"/>
      <c r="FVE24" s="11"/>
      <c r="FVF24" s="11"/>
      <c r="FVG24" s="11"/>
      <c r="FVH24" s="11"/>
      <c r="FVI24" s="11"/>
      <c r="FVJ24" s="11"/>
      <c r="FVK24" s="11"/>
      <c r="FVL24" s="11"/>
      <c r="FVM24" s="11"/>
      <c r="FVN24" s="11"/>
      <c r="FVO24" s="11"/>
      <c r="FVP24" s="11"/>
      <c r="FVQ24" s="11"/>
      <c r="FVR24" s="11"/>
      <c r="FVS24" s="11"/>
      <c r="FVT24" s="11"/>
      <c r="FVU24" s="11"/>
      <c r="FVV24" s="11"/>
      <c r="FVW24" s="11"/>
      <c r="FVX24" s="11"/>
      <c r="FVY24" s="11"/>
      <c r="FVZ24" s="11"/>
      <c r="FWA24" s="11"/>
      <c r="FWB24" s="11"/>
      <c r="FWC24" s="11"/>
      <c r="FWD24" s="11"/>
      <c r="FWE24" s="11"/>
      <c r="FWF24" s="11"/>
      <c r="FWG24" s="11"/>
      <c r="FWH24" s="11"/>
      <c r="FWI24" s="11"/>
      <c r="FWJ24" s="11"/>
      <c r="FWK24" s="11"/>
      <c r="FWL24" s="11"/>
      <c r="FWM24" s="11"/>
      <c r="FWN24" s="11"/>
      <c r="FWO24" s="11"/>
      <c r="FWP24" s="11"/>
      <c r="FWQ24" s="11"/>
      <c r="FWR24" s="11"/>
      <c r="FWS24" s="11"/>
      <c r="FWT24" s="11"/>
      <c r="FWU24" s="11"/>
      <c r="FWV24" s="11"/>
      <c r="FWW24" s="11"/>
      <c r="FWX24" s="11"/>
      <c r="FWY24" s="11"/>
      <c r="FWZ24" s="11"/>
      <c r="FXA24" s="11"/>
      <c r="FXB24" s="11"/>
      <c r="FXC24" s="11"/>
      <c r="FXD24" s="11"/>
      <c r="FXE24" s="11"/>
      <c r="FXF24" s="11"/>
      <c r="FXG24" s="11"/>
      <c r="FXH24" s="11"/>
      <c r="FXI24" s="11"/>
      <c r="FXJ24" s="11"/>
      <c r="FXK24" s="11"/>
      <c r="FXL24" s="11"/>
      <c r="FXM24" s="11"/>
      <c r="FXN24" s="11"/>
      <c r="FXO24" s="11"/>
      <c r="FXP24" s="11"/>
      <c r="FXQ24" s="11"/>
      <c r="FXR24" s="11"/>
      <c r="FXS24" s="11"/>
      <c r="FXT24" s="11"/>
      <c r="FXU24" s="11"/>
      <c r="FXV24" s="11"/>
      <c r="FXW24" s="11"/>
      <c r="FXX24" s="11"/>
      <c r="FXY24" s="11"/>
      <c r="FXZ24" s="11"/>
      <c r="FYA24" s="11"/>
      <c r="FYB24" s="11"/>
      <c r="FYC24" s="11"/>
      <c r="FYD24" s="11"/>
      <c r="FYE24" s="11"/>
      <c r="FYF24" s="11"/>
      <c r="FYG24" s="11"/>
      <c r="FYH24" s="11"/>
      <c r="FYI24" s="11"/>
      <c r="FYJ24" s="11"/>
      <c r="FYK24" s="11"/>
      <c r="FYL24" s="11"/>
      <c r="FYM24" s="11"/>
      <c r="FYN24" s="11"/>
      <c r="FYO24" s="11"/>
      <c r="FYP24" s="11"/>
      <c r="FYQ24" s="11"/>
      <c r="FYR24" s="11"/>
      <c r="FYS24" s="11"/>
      <c r="FYT24" s="11"/>
      <c r="FYU24" s="11"/>
      <c r="FYV24" s="11"/>
      <c r="FYW24" s="11"/>
      <c r="FYX24" s="11"/>
      <c r="FYY24" s="11"/>
      <c r="FYZ24" s="11"/>
      <c r="FZA24" s="11"/>
      <c r="FZB24" s="11"/>
      <c r="FZC24" s="11"/>
      <c r="FZD24" s="11"/>
      <c r="FZE24" s="11"/>
      <c r="FZF24" s="11"/>
      <c r="FZG24" s="11"/>
      <c r="FZH24" s="11"/>
      <c r="FZI24" s="11"/>
      <c r="FZJ24" s="11"/>
      <c r="FZK24" s="11"/>
      <c r="FZL24" s="11"/>
      <c r="FZM24" s="11"/>
      <c r="FZN24" s="11"/>
      <c r="FZO24" s="11"/>
      <c r="FZP24" s="11"/>
      <c r="FZQ24" s="11"/>
      <c r="FZR24" s="11"/>
      <c r="FZS24" s="11"/>
      <c r="FZT24" s="11"/>
      <c r="FZU24" s="11"/>
      <c r="FZV24" s="11"/>
      <c r="FZW24" s="11"/>
      <c r="FZX24" s="11"/>
      <c r="FZY24" s="11"/>
      <c r="FZZ24" s="11"/>
      <c r="GAA24" s="11"/>
      <c r="GAB24" s="11"/>
      <c r="GAC24" s="11"/>
      <c r="GAD24" s="11"/>
      <c r="GAE24" s="11"/>
      <c r="GAF24" s="11"/>
      <c r="GAG24" s="11"/>
      <c r="GAH24" s="11"/>
      <c r="GAI24" s="11"/>
      <c r="GAJ24" s="11"/>
      <c r="GAK24" s="11"/>
      <c r="GAL24" s="11"/>
      <c r="GAM24" s="11"/>
      <c r="GAN24" s="11"/>
      <c r="GAO24" s="11"/>
      <c r="GAP24" s="11"/>
      <c r="GAQ24" s="11"/>
      <c r="GAR24" s="11"/>
      <c r="GAS24" s="11"/>
      <c r="GAT24" s="11"/>
      <c r="GAU24" s="11"/>
      <c r="GAV24" s="11"/>
      <c r="GAW24" s="11"/>
      <c r="GAX24" s="11"/>
      <c r="GAY24" s="11"/>
      <c r="GAZ24" s="11"/>
      <c r="GBA24" s="11"/>
      <c r="GBB24" s="11"/>
      <c r="GBC24" s="11"/>
      <c r="GBD24" s="11"/>
      <c r="GBE24" s="11"/>
      <c r="GBF24" s="11"/>
      <c r="GBG24" s="11"/>
      <c r="GBH24" s="11"/>
      <c r="GBI24" s="11"/>
      <c r="GBJ24" s="11"/>
      <c r="GBK24" s="11"/>
      <c r="GBL24" s="11"/>
      <c r="GBM24" s="11"/>
      <c r="GBN24" s="11"/>
      <c r="GBO24" s="11"/>
      <c r="GBP24" s="11"/>
      <c r="GBQ24" s="11"/>
      <c r="GBR24" s="11"/>
      <c r="GBS24" s="11"/>
      <c r="GBT24" s="11"/>
      <c r="GBU24" s="11"/>
      <c r="GBV24" s="11"/>
      <c r="GBW24" s="11"/>
      <c r="GBX24" s="11"/>
      <c r="GBY24" s="11"/>
      <c r="GBZ24" s="11"/>
      <c r="GCA24" s="11"/>
      <c r="GCB24" s="11"/>
      <c r="GCC24" s="11"/>
      <c r="GCD24" s="11"/>
      <c r="GCE24" s="11"/>
      <c r="GCF24" s="11"/>
      <c r="GCG24" s="11"/>
      <c r="GCH24" s="11"/>
      <c r="GCI24" s="11"/>
      <c r="GCJ24" s="11"/>
      <c r="GCK24" s="11"/>
      <c r="GCL24" s="11"/>
      <c r="GCM24" s="11"/>
      <c r="GCN24" s="11"/>
      <c r="GCO24" s="11"/>
      <c r="GCP24" s="11"/>
      <c r="GCQ24" s="11"/>
      <c r="GCR24" s="11"/>
      <c r="GCS24" s="11"/>
      <c r="GCT24" s="11"/>
      <c r="GCU24" s="11"/>
      <c r="GCV24" s="11"/>
      <c r="GCW24" s="11"/>
      <c r="GCX24" s="11"/>
      <c r="GCY24" s="11"/>
      <c r="GCZ24" s="11"/>
      <c r="GDA24" s="11"/>
      <c r="GDB24" s="11"/>
      <c r="GDC24" s="11"/>
      <c r="GDD24" s="11"/>
      <c r="GDE24" s="11"/>
      <c r="GDF24" s="11"/>
      <c r="GDG24" s="11"/>
      <c r="GDH24" s="11"/>
      <c r="GDI24" s="11"/>
      <c r="GDJ24" s="11"/>
      <c r="GDK24" s="11"/>
      <c r="GDL24" s="11"/>
      <c r="GDM24" s="11"/>
      <c r="GDN24" s="11"/>
      <c r="GDO24" s="11"/>
      <c r="GDP24" s="11"/>
      <c r="GDQ24" s="11"/>
      <c r="GDR24" s="11"/>
      <c r="GDS24" s="11"/>
      <c r="GDT24" s="11"/>
      <c r="GDU24" s="11"/>
      <c r="GDV24" s="11"/>
      <c r="GDW24" s="11"/>
      <c r="GDX24" s="11"/>
      <c r="GDY24" s="11"/>
      <c r="GDZ24" s="11"/>
      <c r="GEA24" s="11"/>
      <c r="GEB24" s="11"/>
      <c r="GEC24" s="11"/>
      <c r="GED24" s="11"/>
      <c r="GEE24" s="11"/>
      <c r="GEF24" s="11"/>
      <c r="GEG24" s="11"/>
      <c r="GEH24" s="11"/>
      <c r="GEI24" s="11"/>
      <c r="GEJ24" s="11"/>
      <c r="GEK24" s="11"/>
      <c r="GEL24" s="11"/>
      <c r="GEM24" s="11"/>
      <c r="GEN24" s="11"/>
      <c r="GEO24" s="11"/>
      <c r="GEP24" s="11"/>
      <c r="GEQ24" s="11"/>
      <c r="GER24" s="11"/>
      <c r="GES24" s="11"/>
      <c r="GET24" s="11"/>
      <c r="GEU24" s="11"/>
      <c r="GEV24" s="11"/>
      <c r="GEW24" s="11"/>
      <c r="GEX24" s="11"/>
      <c r="GEY24" s="11"/>
      <c r="GEZ24" s="11"/>
      <c r="GFA24" s="11"/>
      <c r="GFB24" s="11"/>
      <c r="GFC24" s="11"/>
      <c r="GFD24" s="11"/>
      <c r="GFE24" s="11"/>
      <c r="GFF24" s="11"/>
      <c r="GFG24" s="11"/>
      <c r="GFH24" s="11"/>
      <c r="GFI24" s="11"/>
      <c r="GFJ24" s="11"/>
      <c r="GFK24" s="11"/>
      <c r="GFL24" s="11"/>
      <c r="GFM24" s="11"/>
      <c r="GFN24" s="11"/>
      <c r="GFO24" s="11"/>
      <c r="GFP24" s="11"/>
      <c r="GFQ24" s="11"/>
      <c r="GFR24" s="11"/>
      <c r="GFS24" s="11"/>
      <c r="GFT24" s="11"/>
      <c r="GFU24" s="11"/>
      <c r="GFV24" s="11"/>
      <c r="GFW24" s="11"/>
      <c r="GFX24" s="11"/>
      <c r="GFY24" s="11"/>
      <c r="GFZ24" s="11"/>
      <c r="GGA24" s="11"/>
      <c r="GGB24" s="11"/>
      <c r="GGC24" s="11"/>
      <c r="GGD24" s="11"/>
      <c r="GGE24" s="11"/>
      <c r="GGF24" s="11"/>
      <c r="GGG24" s="11"/>
      <c r="GGH24" s="11"/>
      <c r="GGI24" s="11"/>
      <c r="GGJ24" s="11"/>
      <c r="GGK24" s="11"/>
      <c r="GGL24" s="11"/>
      <c r="GGM24" s="11"/>
      <c r="GGN24" s="11"/>
      <c r="GGO24" s="11"/>
      <c r="GGP24" s="11"/>
      <c r="GGQ24" s="11"/>
      <c r="GGR24" s="11"/>
      <c r="GGS24" s="11"/>
      <c r="GGT24" s="11"/>
      <c r="GGU24" s="11"/>
      <c r="GGV24" s="11"/>
      <c r="GGW24" s="11"/>
      <c r="GGX24" s="11"/>
      <c r="GGY24" s="11"/>
      <c r="GGZ24" s="11"/>
      <c r="GHA24" s="11"/>
      <c r="GHB24" s="11"/>
      <c r="GHC24" s="11"/>
      <c r="GHD24" s="11"/>
      <c r="GHE24" s="11"/>
      <c r="GHF24" s="11"/>
      <c r="GHG24" s="11"/>
      <c r="GHH24" s="11"/>
      <c r="GHI24" s="11"/>
      <c r="GHJ24" s="11"/>
      <c r="GHK24" s="11"/>
      <c r="GHL24" s="11"/>
      <c r="GHM24" s="11"/>
      <c r="GHN24" s="11"/>
      <c r="GHO24" s="11"/>
      <c r="GHP24" s="11"/>
      <c r="GHQ24" s="11"/>
      <c r="GHR24" s="11"/>
      <c r="GHS24" s="11"/>
      <c r="GHT24" s="11"/>
      <c r="GHU24" s="11"/>
      <c r="GHV24" s="11"/>
      <c r="GHW24" s="11"/>
      <c r="GHX24" s="11"/>
      <c r="GHY24" s="11"/>
      <c r="GHZ24" s="11"/>
      <c r="GIA24" s="11"/>
      <c r="GIB24" s="11"/>
      <c r="GIC24" s="11"/>
      <c r="GID24" s="11"/>
      <c r="GIE24" s="11"/>
      <c r="GIF24" s="11"/>
      <c r="GIG24" s="11"/>
      <c r="GIH24" s="11"/>
      <c r="GII24" s="11"/>
      <c r="GIJ24" s="11"/>
      <c r="GIK24" s="11"/>
      <c r="GIL24" s="11"/>
      <c r="GIM24" s="11"/>
      <c r="GIN24" s="11"/>
      <c r="GIO24" s="11"/>
      <c r="GIP24" s="11"/>
      <c r="GIQ24" s="11"/>
      <c r="GIR24" s="11"/>
      <c r="GIS24" s="11"/>
      <c r="GIT24" s="11"/>
      <c r="GIU24" s="11"/>
      <c r="GIV24" s="11"/>
      <c r="GIW24" s="11"/>
      <c r="GIX24" s="11"/>
      <c r="GIY24" s="11"/>
      <c r="GIZ24" s="11"/>
      <c r="GJA24" s="11"/>
      <c r="GJB24" s="11"/>
      <c r="GJC24" s="11"/>
      <c r="GJD24" s="11"/>
      <c r="GJE24" s="11"/>
      <c r="GJF24" s="11"/>
      <c r="GJG24" s="11"/>
      <c r="GJH24" s="11"/>
      <c r="GJI24" s="11"/>
      <c r="GJJ24" s="11"/>
      <c r="GJK24" s="11"/>
      <c r="GJL24" s="11"/>
      <c r="GJM24" s="11"/>
      <c r="GJN24" s="11"/>
      <c r="GJO24" s="11"/>
      <c r="GJP24" s="11"/>
      <c r="GJQ24" s="11"/>
      <c r="GJR24" s="11"/>
      <c r="GJS24" s="11"/>
      <c r="GJT24" s="11"/>
      <c r="GJU24" s="11"/>
      <c r="GJV24" s="11"/>
      <c r="GJW24" s="11"/>
      <c r="GJX24" s="11"/>
      <c r="GJY24" s="11"/>
      <c r="GJZ24" s="11"/>
      <c r="GKA24" s="11"/>
      <c r="GKB24" s="11"/>
      <c r="GKC24" s="11"/>
      <c r="GKD24" s="11"/>
      <c r="GKE24" s="11"/>
      <c r="GKF24" s="11"/>
      <c r="GKG24" s="11"/>
      <c r="GKH24" s="11"/>
      <c r="GKI24" s="11"/>
      <c r="GKJ24" s="11"/>
      <c r="GKK24" s="11"/>
      <c r="GKL24" s="11"/>
      <c r="GKM24" s="11"/>
      <c r="GKN24" s="11"/>
      <c r="GKO24" s="11"/>
      <c r="GKP24" s="11"/>
      <c r="GKQ24" s="11"/>
      <c r="GKR24" s="11"/>
      <c r="GKS24" s="11"/>
      <c r="GKT24" s="11"/>
      <c r="GKU24" s="11"/>
      <c r="GKV24" s="11"/>
      <c r="GKW24" s="11"/>
      <c r="GKX24" s="11"/>
      <c r="GKY24" s="11"/>
      <c r="GKZ24" s="11"/>
      <c r="GLA24" s="11"/>
      <c r="GLB24" s="11"/>
      <c r="GLC24" s="11"/>
      <c r="GLD24" s="11"/>
      <c r="GLE24" s="11"/>
      <c r="GLF24" s="11"/>
      <c r="GLG24" s="11"/>
      <c r="GLH24" s="11"/>
      <c r="GLI24" s="11"/>
      <c r="GLJ24" s="11"/>
      <c r="GLK24" s="11"/>
      <c r="GLL24" s="11"/>
      <c r="GLM24" s="11"/>
      <c r="GLN24" s="11"/>
      <c r="GLO24" s="11"/>
      <c r="GLP24" s="11"/>
      <c r="GLQ24" s="11"/>
      <c r="GLR24" s="11"/>
      <c r="GLS24" s="11"/>
      <c r="GLT24" s="11"/>
      <c r="GLU24" s="11"/>
      <c r="GLV24" s="11"/>
      <c r="GLW24" s="11"/>
      <c r="GLX24" s="11"/>
      <c r="GLY24" s="11"/>
      <c r="GLZ24" s="11"/>
      <c r="GMA24" s="11"/>
      <c r="GMB24" s="11"/>
      <c r="GMC24" s="11"/>
      <c r="GMD24" s="11"/>
      <c r="GME24" s="11"/>
      <c r="GMF24" s="11"/>
      <c r="GMG24" s="11"/>
      <c r="GMH24" s="11"/>
      <c r="GMI24" s="11"/>
      <c r="GMJ24" s="11"/>
      <c r="GMK24" s="11"/>
      <c r="GML24" s="11"/>
      <c r="GMM24" s="11"/>
      <c r="GMN24" s="11"/>
      <c r="GMO24" s="11"/>
      <c r="GMP24" s="11"/>
      <c r="GMQ24" s="11"/>
      <c r="GMR24" s="11"/>
      <c r="GMS24" s="11"/>
      <c r="GMT24" s="11"/>
      <c r="GMU24" s="11"/>
      <c r="GMV24" s="11"/>
      <c r="GMW24" s="11"/>
      <c r="GMX24" s="11"/>
      <c r="GMY24" s="11"/>
      <c r="GMZ24" s="11"/>
      <c r="GNA24" s="11"/>
      <c r="GNB24" s="11"/>
      <c r="GNC24" s="11"/>
      <c r="GND24" s="11"/>
      <c r="GNE24" s="11"/>
      <c r="GNF24" s="11"/>
      <c r="GNG24" s="11"/>
      <c r="GNH24" s="11"/>
      <c r="GNI24" s="11"/>
      <c r="GNJ24" s="11"/>
      <c r="GNK24" s="11"/>
      <c r="GNL24" s="11"/>
      <c r="GNM24" s="11"/>
      <c r="GNN24" s="11"/>
      <c r="GNO24" s="11"/>
      <c r="GNP24" s="11"/>
      <c r="GNQ24" s="11"/>
      <c r="GNR24" s="11"/>
      <c r="GNS24" s="11"/>
      <c r="GNT24" s="11"/>
      <c r="GNU24" s="11"/>
      <c r="GNV24" s="11"/>
      <c r="GNW24" s="11"/>
      <c r="GNX24" s="11"/>
      <c r="GNY24" s="11"/>
      <c r="GNZ24" s="11"/>
      <c r="GOA24" s="11"/>
      <c r="GOB24" s="11"/>
      <c r="GOC24" s="11"/>
      <c r="GOD24" s="11"/>
      <c r="GOE24" s="11"/>
      <c r="GOF24" s="11"/>
      <c r="GOG24" s="11"/>
      <c r="GOH24" s="11"/>
      <c r="GOI24" s="11"/>
      <c r="GOJ24" s="11"/>
      <c r="GOK24" s="11"/>
      <c r="GOL24" s="11"/>
      <c r="GOM24" s="11"/>
      <c r="GON24" s="11"/>
      <c r="GOO24" s="11"/>
      <c r="GOP24" s="11"/>
      <c r="GOQ24" s="11"/>
      <c r="GOR24" s="11"/>
      <c r="GOS24" s="11"/>
      <c r="GOT24" s="11"/>
      <c r="GOU24" s="11"/>
      <c r="GOV24" s="11"/>
      <c r="GOW24" s="11"/>
      <c r="GOX24" s="11"/>
      <c r="GOY24" s="11"/>
      <c r="GOZ24" s="11"/>
      <c r="GPA24" s="11"/>
      <c r="GPB24" s="11"/>
      <c r="GPC24" s="11"/>
      <c r="GPD24" s="11"/>
      <c r="GPE24" s="11"/>
      <c r="GPF24" s="11"/>
      <c r="GPG24" s="11"/>
      <c r="GPH24" s="11"/>
      <c r="GPI24" s="11"/>
      <c r="GPJ24" s="11"/>
      <c r="GPK24" s="11"/>
      <c r="GPL24" s="11"/>
      <c r="GPM24" s="11"/>
      <c r="GPN24" s="11"/>
      <c r="GPO24" s="11"/>
      <c r="GPP24" s="11"/>
      <c r="GPQ24" s="11"/>
      <c r="GPR24" s="11"/>
      <c r="GPS24" s="11"/>
      <c r="GPT24" s="11"/>
      <c r="GPU24" s="11"/>
      <c r="GPV24" s="11"/>
      <c r="GPW24" s="11"/>
      <c r="GPX24" s="11"/>
      <c r="GPY24" s="11"/>
      <c r="GPZ24" s="11"/>
      <c r="GQA24" s="11"/>
      <c r="GQB24" s="11"/>
      <c r="GQC24" s="11"/>
      <c r="GQD24" s="11"/>
      <c r="GQE24" s="11"/>
      <c r="GQF24" s="11"/>
      <c r="GQG24" s="11"/>
      <c r="GQH24" s="11"/>
      <c r="GQI24" s="11"/>
      <c r="GQJ24" s="11"/>
      <c r="GQK24" s="11"/>
      <c r="GQL24" s="11"/>
      <c r="GQM24" s="11"/>
      <c r="GQN24" s="11"/>
      <c r="GQO24" s="11"/>
      <c r="GQP24" s="11"/>
      <c r="GQQ24" s="11"/>
      <c r="GQR24" s="11"/>
      <c r="GQS24" s="11"/>
      <c r="GQT24" s="11"/>
      <c r="GQU24" s="11"/>
      <c r="GQV24" s="11"/>
      <c r="GQW24" s="11"/>
      <c r="GQX24" s="11"/>
      <c r="GQY24" s="11"/>
      <c r="GQZ24" s="11"/>
      <c r="GRA24" s="11"/>
      <c r="GRB24" s="11"/>
      <c r="GRC24" s="11"/>
      <c r="GRD24" s="11"/>
      <c r="GRE24" s="11"/>
      <c r="GRF24" s="11"/>
      <c r="GRG24" s="11"/>
      <c r="GRH24" s="11"/>
      <c r="GRI24" s="11"/>
      <c r="GRJ24" s="11"/>
      <c r="GRK24" s="11"/>
      <c r="GRL24" s="11"/>
      <c r="GRM24" s="11"/>
      <c r="GRN24" s="11"/>
      <c r="GRO24" s="11"/>
      <c r="GRP24" s="11"/>
      <c r="GRQ24" s="11"/>
      <c r="GRR24" s="11"/>
      <c r="GRS24" s="11"/>
      <c r="GRT24" s="11"/>
      <c r="GRU24" s="11"/>
      <c r="GRV24" s="11"/>
      <c r="GRW24" s="11"/>
      <c r="GRX24" s="11"/>
      <c r="GRY24" s="11"/>
      <c r="GRZ24" s="11"/>
      <c r="GSA24" s="11"/>
      <c r="GSB24" s="11"/>
      <c r="GSC24" s="11"/>
      <c r="GSD24" s="11"/>
      <c r="GSE24" s="11"/>
      <c r="GSF24" s="11"/>
      <c r="GSG24" s="11"/>
      <c r="GSH24" s="11"/>
      <c r="GSI24" s="11"/>
      <c r="GSJ24" s="11"/>
      <c r="GSK24" s="11"/>
      <c r="GSL24" s="11"/>
      <c r="GSM24" s="11"/>
      <c r="GSN24" s="11"/>
      <c r="GSO24" s="11"/>
      <c r="GSP24" s="11"/>
      <c r="GSQ24" s="11"/>
      <c r="GSR24" s="11"/>
      <c r="GSS24" s="11"/>
      <c r="GST24" s="11"/>
      <c r="GSU24" s="11"/>
      <c r="GSV24" s="11"/>
      <c r="GSW24" s="11"/>
      <c r="GSX24" s="11"/>
      <c r="GSY24" s="11"/>
      <c r="GSZ24" s="11"/>
      <c r="GTA24" s="11"/>
      <c r="GTB24" s="11"/>
      <c r="GTC24" s="11"/>
      <c r="GTD24" s="11"/>
      <c r="GTE24" s="11"/>
      <c r="GTF24" s="11"/>
      <c r="GTG24" s="11"/>
      <c r="GTH24" s="11"/>
      <c r="GTI24" s="11"/>
      <c r="GTJ24" s="11"/>
      <c r="GTK24" s="11"/>
      <c r="GTL24" s="11"/>
      <c r="GTM24" s="11"/>
      <c r="GTN24" s="11"/>
      <c r="GTO24" s="11"/>
      <c r="GTP24" s="11"/>
      <c r="GTQ24" s="11"/>
      <c r="GTR24" s="11"/>
      <c r="GTS24" s="11"/>
      <c r="GTT24" s="11"/>
      <c r="GTU24" s="11"/>
      <c r="GTV24" s="11"/>
      <c r="GTW24" s="11"/>
      <c r="GTX24" s="11"/>
      <c r="GTY24" s="11"/>
      <c r="GTZ24" s="11"/>
      <c r="GUA24" s="11"/>
      <c r="GUB24" s="11"/>
      <c r="GUC24" s="11"/>
      <c r="GUD24" s="11"/>
      <c r="GUE24" s="11"/>
      <c r="GUF24" s="11"/>
      <c r="GUG24" s="11"/>
      <c r="GUH24" s="11"/>
      <c r="GUI24" s="11"/>
      <c r="GUJ24" s="11"/>
      <c r="GUK24" s="11"/>
      <c r="GUL24" s="11"/>
      <c r="GUM24" s="11"/>
      <c r="GUN24" s="11"/>
      <c r="GUO24" s="11"/>
      <c r="GUP24" s="11"/>
      <c r="GUQ24" s="11"/>
      <c r="GUR24" s="11"/>
      <c r="GUS24" s="11"/>
      <c r="GUT24" s="11"/>
      <c r="GUU24" s="11"/>
      <c r="GUV24" s="11"/>
      <c r="GUW24" s="11"/>
      <c r="GUX24" s="11"/>
      <c r="GUY24" s="11"/>
      <c r="GUZ24" s="11"/>
      <c r="GVA24" s="11"/>
      <c r="GVB24" s="11"/>
      <c r="GVC24" s="11"/>
      <c r="GVD24" s="11"/>
      <c r="GVE24" s="11"/>
      <c r="GVF24" s="11"/>
      <c r="GVG24" s="11"/>
      <c r="GVH24" s="11"/>
      <c r="GVI24" s="11"/>
      <c r="GVJ24" s="11"/>
      <c r="GVK24" s="11"/>
      <c r="GVL24" s="11"/>
      <c r="GVM24" s="11"/>
      <c r="GVN24" s="11"/>
      <c r="GVO24" s="11"/>
      <c r="GVP24" s="11"/>
      <c r="GVQ24" s="11"/>
      <c r="GVR24" s="11"/>
      <c r="GVS24" s="11"/>
      <c r="GVT24" s="11"/>
      <c r="GVU24" s="11"/>
      <c r="GVV24" s="11"/>
      <c r="GVW24" s="11"/>
      <c r="GVX24" s="11"/>
      <c r="GVY24" s="11"/>
      <c r="GVZ24" s="11"/>
      <c r="GWA24" s="11"/>
      <c r="GWB24" s="11"/>
      <c r="GWC24" s="11"/>
      <c r="GWD24" s="11"/>
      <c r="GWE24" s="11"/>
      <c r="GWF24" s="11"/>
      <c r="GWG24" s="11"/>
      <c r="GWH24" s="11"/>
      <c r="GWI24" s="11"/>
      <c r="GWJ24" s="11"/>
      <c r="GWK24" s="11"/>
      <c r="GWL24" s="11"/>
      <c r="GWM24" s="11"/>
      <c r="GWN24" s="11"/>
      <c r="GWO24" s="11"/>
      <c r="GWP24" s="11"/>
      <c r="GWQ24" s="11"/>
      <c r="GWR24" s="11"/>
      <c r="GWS24" s="11"/>
      <c r="GWT24" s="11"/>
      <c r="GWU24" s="11"/>
      <c r="GWV24" s="11"/>
      <c r="GWW24" s="11"/>
      <c r="GWX24" s="11"/>
      <c r="GWY24" s="11"/>
      <c r="GWZ24" s="11"/>
      <c r="GXA24" s="11"/>
      <c r="GXB24" s="11"/>
      <c r="GXC24" s="11"/>
      <c r="GXD24" s="11"/>
      <c r="GXE24" s="11"/>
      <c r="GXF24" s="11"/>
      <c r="GXG24" s="11"/>
      <c r="GXH24" s="11"/>
      <c r="GXI24" s="11"/>
      <c r="GXJ24" s="11"/>
      <c r="GXK24" s="11"/>
      <c r="GXL24" s="11"/>
      <c r="GXM24" s="11"/>
      <c r="GXN24" s="11"/>
      <c r="GXO24" s="11"/>
      <c r="GXP24" s="11"/>
      <c r="GXQ24" s="11"/>
      <c r="GXR24" s="11"/>
      <c r="GXS24" s="11"/>
      <c r="GXT24" s="11"/>
      <c r="GXU24" s="11"/>
      <c r="GXV24" s="11"/>
      <c r="GXW24" s="11"/>
      <c r="GXX24" s="11"/>
      <c r="GXY24" s="11"/>
      <c r="GXZ24" s="11"/>
      <c r="GYA24" s="11"/>
      <c r="GYB24" s="11"/>
      <c r="GYC24" s="11"/>
      <c r="GYD24" s="11"/>
      <c r="GYE24" s="11"/>
      <c r="GYF24" s="11"/>
      <c r="GYG24" s="11"/>
      <c r="GYH24" s="11"/>
      <c r="GYI24" s="11"/>
      <c r="GYJ24" s="11"/>
      <c r="GYK24" s="11"/>
      <c r="GYL24" s="11"/>
      <c r="GYM24" s="11"/>
      <c r="GYN24" s="11"/>
      <c r="GYO24" s="11"/>
      <c r="GYP24" s="11"/>
      <c r="GYQ24" s="11"/>
      <c r="GYR24" s="11"/>
      <c r="GYS24" s="11"/>
      <c r="GYT24" s="11"/>
      <c r="GYU24" s="11"/>
      <c r="GYV24" s="11"/>
      <c r="GYW24" s="11"/>
      <c r="GYX24" s="11"/>
      <c r="GYY24" s="11"/>
      <c r="GYZ24" s="11"/>
      <c r="GZA24" s="11"/>
      <c r="GZB24" s="11"/>
      <c r="GZC24" s="11"/>
      <c r="GZD24" s="11"/>
      <c r="GZE24" s="11"/>
      <c r="GZF24" s="11"/>
      <c r="GZG24" s="11"/>
      <c r="GZH24" s="11"/>
      <c r="GZI24" s="11"/>
      <c r="GZJ24" s="11"/>
      <c r="GZK24" s="11"/>
      <c r="GZL24" s="11"/>
      <c r="GZM24" s="11"/>
      <c r="GZN24" s="11"/>
      <c r="GZO24" s="11"/>
      <c r="GZP24" s="11"/>
      <c r="GZQ24" s="11"/>
      <c r="GZR24" s="11"/>
      <c r="GZS24" s="11"/>
      <c r="GZT24" s="11"/>
      <c r="GZU24" s="11"/>
      <c r="GZV24" s="11"/>
      <c r="GZW24" s="11"/>
      <c r="GZX24" s="11"/>
      <c r="GZY24" s="11"/>
      <c r="GZZ24" s="11"/>
      <c r="HAA24" s="11"/>
      <c r="HAB24" s="11"/>
      <c r="HAC24" s="11"/>
      <c r="HAD24" s="11"/>
      <c r="HAE24" s="11"/>
      <c r="HAF24" s="11"/>
      <c r="HAG24" s="11"/>
      <c r="HAH24" s="11"/>
      <c r="HAI24" s="11"/>
      <c r="HAJ24" s="11"/>
      <c r="HAK24" s="11"/>
      <c r="HAL24" s="11"/>
      <c r="HAM24" s="11"/>
      <c r="HAN24" s="11"/>
      <c r="HAO24" s="11"/>
      <c r="HAP24" s="11"/>
      <c r="HAQ24" s="11"/>
      <c r="HAR24" s="11"/>
      <c r="HAS24" s="11"/>
      <c r="HAT24" s="11"/>
      <c r="HAU24" s="11"/>
      <c r="HAV24" s="11"/>
      <c r="HAW24" s="11"/>
      <c r="HAX24" s="11"/>
      <c r="HAY24" s="11"/>
      <c r="HAZ24" s="11"/>
      <c r="HBA24" s="11"/>
      <c r="HBB24" s="11"/>
      <c r="HBC24" s="11"/>
      <c r="HBD24" s="11"/>
      <c r="HBE24" s="11"/>
      <c r="HBF24" s="11"/>
      <c r="HBG24" s="11"/>
      <c r="HBH24" s="11"/>
      <c r="HBI24" s="11"/>
      <c r="HBJ24" s="11"/>
      <c r="HBK24" s="11"/>
      <c r="HBL24" s="11"/>
      <c r="HBM24" s="11"/>
      <c r="HBN24" s="11"/>
      <c r="HBO24" s="11"/>
      <c r="HBP24" s="11"/>
      <c r="HBQ24" s="11"/>
      <c r="HBR24" s="11"/>
      <c r="HBS24" s="11"/>
      <c r="HBT24" s="11"/>
      <c r="HBU24" s="11"/>
      <c r="HBV24" s="11"/>
      <c r="HBW24" s="11"/>
      <c r="HBX24" s="11"/>
      <c r="HBY24" s="11"/>
      <c r="HBZ24" s="11"/>
      <c r="HCA24" s="11"/>
      <c r="HCB24" s="11"/>
      <c r="HCC24" s="11"/>
      <c r="HCD24" s="11"/>
      <c r="HCE24" s="11"/>
      <c r="HCF24" s="11"/>
      <c r="HCG24" s="11"/>
      <c r="HCH24" s="11"/>
      <c r="HCI24" s="11"/>
      <c r="HCJ24" s="11"/>
      <c r="HCK24" s="11"/>
      <c r="HCL24" s="11"/>
      <c r="HCM24" s="11"/>
      <c r="HCN24" s="11"/>
      <c r="HCO24" s="11"/>
      <c r="HCP24" s="11"/>
      <c r="HCQ24" s="11"/>
      <c r="HCR24" s="11"/>
      <c r="HCS24" s="11"/>
      <c r="HCT24" s="11"/>
      <c r="HCU24" s="11"/>
      <c r="HCV24" s="11"/>
      <c r="HCW24" s="11"/>
      <c r="HCX24" s="11"/>
      <c r="HCY24" s="11"/>
      <c r="HCZ24" s="11"/>
      <c r="HDA24" s="11"/>
      <c r="HDB24" s="11"/>
      <c r="HDC24" s="11"/>
      <c r="HDD24" s="11"/>
      <c r="HDE24" s="11"/>
      <c r="HDF24" s="11"/>
      <c r="HDG24" s="11"/>
      <c r="HDH24" s="11"/>
      <c r="HDI24" s="11"/>
      <c r="HDJ24" s="11"/>
      <c r="HDK24" s="11"/>
      <c r="HDL24" s="11"/>
      <c r="HDM24" s="11"/>
      <c r="HDN24" s="11"/>
      <c r="HDO24" s="11"/>
      <c r="HDP24" s="11"/>
      <c r="HDQ24" s="11"/>
      <c r="HDR24" s="11"/>
      <c r="HDS24" s="11"/>
      <c r="HDT24" s="11"/>
      <c r="HDU24" s="11"/>
      <c r="HDV24" s="11"/>
      <c r="HDW24" s="11"/>
      <c r="HDX24" s="11"/>
      <c r="HDY24" s="11"/>
      <c r="HDZ24" s="11"/>
      <c r="HEA24" s="11"/>
      <c r="HEB24" s="11"/>
      <c r="HEC24" s="11"/>
      <c r="HED24" s="11"/>
      <c r="HEE24" s="11"/>
      <c r="HEF24" s="11"/>
      <c r="HEG24" s="11"/>
      <c r="HEH24" s="11"/>
      <c r="HEI24" s="11"/>
      <c r="HEJ24" s="11"/>
      <c r="HEK24" s="11"/>
      <c r="HEL24" s="11"/>
      <c r="HEM24" s="11"/>
      <c r="HEN24" s="11"/>
      <c r="HEO24" s="11"/>
      <c r="HEP24" s="11"/>
      <c r="HEQ24" s="11"/>
      <c r="HER24" s="11"/>
      <c r="HES24" s="11"/>
      <c r="HET24" s="11"/>
      <c r="HEU24" s="11"/>
      <c r="HEV24" s="11"/>
      <c r="HEW24" s="11"/>
      <c r="HEX24" s="11"/>
      <c r="HEY24" s="11"/>
      <c r="HEZ24" s="11"/>
      <c r="HFA24" s="11"/>
      <c r="HFB24" s="11"/>
      <c r="HFC24" s="11"/>
      <c r="HFD24" s="11"/>
      <c r="HFE24" s="11"/>
      <c r="HFF24" s="11"/>
      <c r="HFG24" s="11"/>
      <c r="HFH24" s="11"/>
      <c r="HFI24" s="11"/>
      <c r="HFJ24" s="11"/>
      <c r="HFK24" s="11"/>
      <c r="HFL24" s="11"/>
      <c r="HFM24" s="11"/>
      <c r="HFN24" s="11"/>
      <c r="HFO24" s="11"/>
      <c r="HFP24" s="11"/>
      <c r="HFQ24" s="11"/>
      <c r="HFR24" s="11"/>
      <c r="HFS24" s="11"/>
      <c r="HFT24" s="11"/>
      <c r="HFU24" s="11"/>
      <c r="HFV24" s="11"/>
      <c r="HFW24" s="11"/>
      <c r="HFX24" s="11"/>
      <c r="HFY24" s="11"/>
      <c r="HFZ24" s="11"/>
      <c r="HGA24" s="11"/>
      <c r="HGB24" s="11"/>
      <c r="HGC24" s="11"/>
      <c r="HGD24" s="11"/>
      <c r="HGE24" s="11"/>
      <c r="HGF24" s="11"/>
      <c r="HGG24" s="11"/>
      <c r="HGH24" s="11"/>
      <c r="HGI24" s="11"/>
      <c r="HGJ24" s="11"/>
      <c r="HGK24" s="11"/>
      <c r="HGL24" s="11"/>
      <c r="HGM24" s="11"/>
      <c r="HGN24" s="11"/>
      <c r="HGO24" s="11"/>
      <c r="HGP24" s="11"/>
      <c r="HGQ24" s="11"/>
      <c r="HGR24" s="11"/>
      <c r="HGS24" s="11"/>
      <c r="HGT24" s="11"/>
      <c r="HGU24" s="11"/>
      <c r="HGV24" s="11"/>
      <c r="HGW24" s="11"/>
      <c r="HGX24" s="11"/>
      <c r="HGY24" s="11"/>
      <c r="HGZ24" s="11"/>
      <c r="HHA24" s="11"/>
      <c r="HHB24" s="11"/>
      <c r="HHC24" s="11"/>
      <c r="HHD24" s="11"/>
      <c r="HHE24" s="11"/>
      <c r="HHF24" s="11"/>
      <c r="HHG24" s="11"/>
      <c r="HHH24" s="11"/>
      <c r="HHI24" s="11"/>
      <c r="HHJ24" s="11"/>
      <c r="HHK24" s="11"/>
      <c r="HHL24" s="11"/>
      <c r="HHM24" s="11"/>
      <c r="HHN24" s="11"/>
      <c r="HHO24" s="11"/>
      <c r="HHP24" s="11"/>
      <c r="HHQ24" s="11"/>
      <c r="HHR24" s="11"/>
      <c r="HHS24" s="11"/>
      <c r="HHT24" s="11"/>
      <c r="HHU24" s="11"/>
      <c r="HHV24" s="11"/>
      <c r="HHW24" s="11"/>
      <c r="HHX24" s="11"/>
      <c r="HHY24" s="11"/>
      <c r="HHZ24" s="11"/>
      <c r="HIA24" s="11"/>
      <c r="HIB24" s="11"/>
      <c r="HIC24" s="11"/>
      <c r="HID24" s="11"/>
      <c r="HIE24" s="11"/>
      <c r="HIF24" s="11"/>
      <c r="HIG24" s="11"/>
      <c r="HIH24" s="11"/>
      <c r="HII24" s="11"/>
      <c r="HIJ24" s="11"/>
      <c r="HIK24" s="11"/>
      <c r="HIL24" s="11"/>
      <c r="HIM24" s="11"/>
      <c r="HIN24" s="11"/>
      <c r="HIO24" s="11"/>
      <c r="HIP24" s="11"/>
      <c r="HIQ24" s="11"/>
      <c r="HIR24" s="11"/>
      <c r="HIS24" s="11"/>
      <c r="HIT24" s="11"/>
      <c r="HIU24" s="11"/>
      <c r="HIV24" s="11"/>
      <c r="HIW24" s="11"/>
      <c r="HIX24" s="11"/>
      <c r="HIY24" s="11"/>
      <c r="HIZ24" s="11"/>
      <c r="HJA24" s="11"/>
      <c r="HJB24" s="11"/>
      <c r="HJC24" s="11"/>
      <c r="HJD24" s="11"/>
      <c r="HJE24" s="11"/>
      <c r="HJF24" s="11"/>
      <c r="HJG24" s="11"/>
      <c r="HJH24" s="11"/>
      <c r="HJI24" s="11"/>
      <c r="HJJ24" s="11"/>
      <c r="HJK24" s="11"/>
      <c r="HJL24" s="11"/>
      <c r="HJM24" s="11"/>
      <c r="HJN24" s="11"/>
      <c r="HJO24" s="11"/>
      <c r="HJP24" s="11"/>
      <c r="HJQ24" s="11"/>
      <c r="HJR24" s="11"/>
      <c r="HJS24" s="11"/>
      <c r="HJT24" s="11"/>
      <c r="HJU24" s="11"/>
      <c r="HJV24" s="11"/>
      <c r="HJW24" s="11"/>
      <c r="HJX24" s="11"/>
      <c r="HJY24" s="11"/>
      <c r="HJZ24" s="11"/>
      <c r="HKA24" s="11"/>
      <c r="HKB24" s="11"/>
      <c r="HKC24" s="11"/>
      <c r="HKD24" s="11"/>
      <c r="HKE24" s="11"/>
      <c r="HKF24" s="11"/>
      <c r="HKG24" s="11"/>
      <c r="HKH24" s="11"/>
      <c r="HKI24" s="11"/>
      <c r="HKJ24" s="11"/>
      <c r="HKK24" s="11"/>
      <c r="HKL24" s="11"/>
      <c r="HKM24" s="11"/>
      <c r="HKN24" s="11"/>
      <c r="HKO24" s="11"/>
      <c r="HKP24" s="11"/>
      <c r="HKQ24" s="11"/>
      <c r="HKR24" s="11"/>
      <c r="HKS24" s="11"/>
      <c r="HKT24" s="11"/>
      <c r="HKU24" s="11"/>
      <c r="HKV24" s="11"/>
      <c r="HKW24" s="11"/>
      <c r="HKX24" s="11"/>
      <c r="HKY24" s="11"/>
      <c r="HKZ24" s="11"/>
      <c r="HLA24" s="11"/>
      <c r="HLB24" s="11"/>
      <c r="HLC24" s="11"/>
      <c r="HLD24" s="11"/>
      <c r="HLE24" s="11"/>
      <c r="HLF24" s="11"/>
      <c r="HLG24" s="11"/>
      <c r="HLH24" s="11"/>
      <c r="HLI24" s="11"/>
      <c r="HLJ24" s="11"/>
      <c r="HLK24" s="11"/>
      <c r="HLL24" s="11"/>
      <c r="HLM24" s="11"/>
      <c r="HLN24" s="11"/>
      <c r="HLO24" s="11"/>
      <c r="HLP24" s="11"/>
      <c r="HLQ24" s="11"/>
      <c r="HLR24" s="11"/>
      <c r="HLS24" s="11"/>
      <c r="HLT24" s="11"/>
      <c r="HLU24" s="11"/>
      <c r="HLV24" s="11"/>
      <c r="HLW24" s="11"/>
      <c r="HLX24" s="11"/>
      <c r="HLY24" s="11"/>
      <c r="HLZ24" s="11"/>
      <c r="HMA24" s="11"/>
      <c r="HMB24" s="11"/>
      <c r="HMC24" s="11"/>
      <c r="HMD24" s="11"/>
      <c r="HME24" s="11"/>
      <c r="HMF24" s="11"/>
      <c r="HMG24" s="11"/>
      <c r="HMH24" s="11"/>
      <c r="HMI24" s="11"/>
      <c r="HMJ24" s="11"/>
      <c r="HMK24" s="11"/>
      <c r="HML24" s="11"/>
      <c r="HMM24" s="11"/>
      <c r="HMN24" s="11"/>
      <c r="HMO24" s="11"/>
      <c r="HMP24" s="11"/>
      <c r="HMQ24" s="11"/>
      <c r="HMR24" s="11"/>
      <c r="HMS24" s="11"/>
      <c r="HMT24" s="11"/>
      <c r="HMU24" s="11"/>
      <c r="HMV24" s="11"/>
      <c r="HMW24" s="11"/>
      <c r="HMX24" s="11"/>
      <c r="HMY24" s="11"/>
      <c r="HMZ24" s="11"/>
      <c r="HNA24" s="11"/>
      <c r="HNB24" s="11"/>
      <c r="HNC24" s="11"/>
      <c r="HND24" s="11"/>
      <c r="HNE24" s="11"/>
      <c r="HNF24" s="11"/>
      <c r="HNG24" s="11"/>
      <c r="HNH24" s="11"/>
      <c r="HNI24" s="11"/>
      <c r="HNJ24" s="11"/>
      <c r="HNK24" s="11"/>
      <c r="HNL24" s="11"/>
      <c r="HNM24" s="11"/>
      <c r="HNN24" s="11"/>
      <c r="HNO24" s="11"/>
      <c r="HNP24" s="11"/>
      <c r="HNQ24" s="11"/>
      <c r="HNR24" s="11"/>
      <c r="HNS24" s="11"/>
      <c r="HNT24" s="11"/>
      <c r="HNU24" s="11"/>
      <c r="HNV24" s="11"/>
      <c r="HNW24" s="11"/>
      <c r="HNX24" s="11"/>
      <c r="HNY24" s="11"/>
      <c r="HNZ24" s="11"/>
      <c r="HOA24" s="11"/>
      <c r="HOB24" s="11"/>
      <c r="HOC24" s="11"/>
      <c r="HOD24" s="11"/>
      <c r="HOE24" s="11"/>
      <c r="HOF24" s="11"/>
      <c r="HOG24" s="11"/>
      <c r="HOH24" s="11"/>
      <c r="HOI24" s="11"/>
      <c r="HOJ24" s="11"/>
      <c r="HOK24" s="11"/>
      <c r="HOL24" s="11"/>
      <c r="HOM24" s="11"/>
      <c r="HON24" s="11"/>
      <c r="HOO24" s="11"/>
      <c r="HOP24" s="11"/>
      <c r="HOQ24" s="11"/>
      <c r="HOR24" s="11"/>
      <c r="HOS24" s="11"/>
      <c r="HOT24" s="11"/>
      <c r="HOU24" s="11"/>
      <c r="HOV24" s="11"/>
      <c r="HOW24" s="11"/>
      <c r="HOX24" s="11"/>
      <c r="HOY24" s="11"/>
      <c r="HOZ24" s="11"/>
      <c r="HPA24" s="11"/>
      <c r="HPB24" s="11"/>
      <c r="HPC24" s="11"/>
      <c r="HPD24" s="11"/>
      <c r="HPE24" s="11"/>
      <c r="HPF24" s="11"/>
      <c r="HPG24" s="11"/>
      <c r="HPH24" s="11"/>
      <c r="HPI24" s="11"/>
      <c r="HPJ24" s="11"/>
      <c r="HPK24" s="11"/>
      <c r="HPL24" s="11"/>
      <c r="HPM24" s="11"/>
      <c r="HPN24" s="11"/>
      <c r="HPO24" s="11"/>
      <c r="HPP24" s="11"/>
      <c r="HPQ24" s="11"/>
      <c r="HPR24" s="11"/>
      <c r="HPS24" s="11"/>
      <c r="HPT24" s="11"/>
      <c r="HPU24" s="11"/>
      <c r="HPV24" s="11"/>
      <c r="HPW24" s="11"/>
      <c r="HPX24" s="11"/>
      <c r="HPY24" s="11"/>
      <c r="HPZ24" s="11"/>
      <c r="HQA24" s="11"/>
      <c r="HQB24" s="11"/>
      <c r="HQC24" s="11"/>
      <c r="HQD24" s="11"/>
      <c r="HQE24" s="11"/>
      <c r="HQF24" s="11"/>
      <c r="HQG24" s="11"/>
      <c r="HQH24" s="11"/>
      <c r="HQI24" s="11"/>
      <c r="HQJ24" s="11"/>
      <c r="HQK24" s="11"/>
      <c r="HQL24" s="11"/>
      <c r="HQM24" s="11"/>
      <c r="HQN24" s="11"/>
      <c r="HQO24" s="11"/>
      <c r="HQP24" s="11"/>
      <c r="HQQ24" s="11"/>
      <c r="HQR24" s="11"/>
      <c r="HQS24" s="11"/>
      <c r="HQT24" s="11"/>
      <c r="HQU24" s="11"/>
      <c r="HQV24" s="11"/>
      <c r="HQW24" s="11"/>
      <c r="HQX24" s="11"/>
      <c r="HQY24" s="11"/>
      <c r="HQZ24" s="11"/>
      <c r="HRA24" s="11"/>
      <c r="HRB24" s="11"/>
      <c r="HRC24" s="11"/>
      <c r="HRD24" s="11"/>
      <c r="HRE24" s="11"/>
      <c r="HRF24" s="11"/>
      <c r="HRG24" s="11"/>
      <c r="HRH24" s="11"/>
      <c r="HRI24" s="11"/>
      <c r="HRJ24" s="11"/>
      <c r="HRK24" s="11"/>
      <c r="HRL24" s="11"/>
      <c r="HRM24" s="11"/>
      <c r="HRN24" s="11"/>
      <c r="HRO24" s="11"/>
      <c r="HRP24" s="11"/>
      <c r="HRQ24" s="11"/>
      <c r="HRR24" s="11"/>
      <c r="HRS24" s="11"/>
      <c r="HRT24" s="11"/>
      <c r="HRU24" s="11"/>
      <c r="HRV24" s="11"/>
      <c r="HRW24" s="11"/>
      <c r="HRX24" s="11"/>
      <c r="HRY24" s="11"/>
      <c r="HRZ24" s="11"/>
      <c r="HSA24" s="11"/>
      <c r="HSB24" s="11"/>
      <c r="HSC24" s="11"/>
      <c r="HSD24" s="11"/>
      <c r="HSE24" s="11"/>
      <c r="HSF24" s="11"/>
      <c r="HSG24" s="11"/>
      <c r="HSH24" s="11"/>
      <c r="HSI24" s="11"/>
      <c r="HSJ24" s="11"/>
      <c r="HSK24" s="11"/>
      <c r="HSL24" s="11"/>
      <c r="HSM24" s="11"/>
      <c r="HSN24" s="11"/>
      <c r="HSO24" s="11"/>
      <c r="HSP24" s="11"/>
      <c r="HSQ24" s="11"/>
      <c r="HSR24" s="11"/>
      <c r="HSS24" s="11"/>
      <c r="HST24" s="11"/>
      <c r="HSU24" s="11"/>
      <c r="HSV24" s="11"/>
      <c r="HSW24" s="11"/>
      <c r="HSX24" s="11"/>
      <c r="HSY24" s="11"/>
      <c r="HSZ24" s="11"/>
      <c r="HTA24" s="11"/>
      <c r="HTB24" s="11"/>
      <c r="HTC24" s="11"/>
      <c r="HTD24" s="11"/>
      <c r="HTE24" s="11"/>
      <c r="HTF24" s="11"/>
      <c r="HTG24" s="11"/>
      <c r="HTH24" s="11"/>
      <c r="HTI24" s="11"/>
      <c r="HTJ24" s="11"/>
      <c r="HTK24" s="11"/>
      <c r="HTL24" s="11"/>
      <c r="HTM24" s="11"/>
      <c r="HTN24" s="11"/>
      <c r="HTO24" s="11"/>
      <c r="HTP24" s="11"/>
      <c r="HTQ24" s="11"/>
      <c r="HTR24" s="11"/>
      <c r="HTS24" s="11"/>
      <c r="HTT24" s="11"/>
      <c r="HTU24" s="11"/>
      <c r="HTV24" s="11"/>
      <c r="HTW24" s="11"/>
      <c r="HTX24" s="11"/>
      <c r="HTY24" s="11"/>
      <c r="HTZ24" s="11"/>
      <c r="HUA24" s="11"/>
      <c r="HUB24" s="11"/>
      <c r="HUC24" s="11"/>
      <c r="HUD24" s="11"/>
      <c r="HUE24" s="11"/>
      <c r="HUF24" s="11"/>
      <c r="HUG24" s="11"/>
      <c r="HUH24" s="11"/>
      <c r="HUI24" s="11"/>
      <c r="HUJ24" s="11"/>
      <c r="HUK24" s="11"/>
      <c r="HUL24" s="11"/>
      <c r="HUM24" s="11"/>
      <c r="HUN24" s="11"/>
      <c r="HUO24" s="11"/>
      <c r="HUP24" s="11"/>
      <c r="HUQ24" s="11"/>
      <c r="HUR24" s="11"/>
      <c r="HUS24" s="11"/>
      <c r="HUT24" s="11"/>
      <c r="HUU24" s="11"/>
      <c r="HUV24" s="11"/>
      <c r="HUW24" s="11"/>
      <c r="HUX24" s="11"/>
      <c r="HUY24" s="11"/>
      <c r="HUZ24" s="11"/>
      <c r="HVA24" s="11"/>
      <c r="HVB24" s="11"/>
      <c r="HVC24" s="11"/>
      <c r="HVD24" s="11"/>
      <c r="HVE24" s="11"/>
      <c r="HVF24" s="11"/>
      <c r="HVG24" s="11"/>
      <c r="HVH24" s="11"/>
      <c r="HVI24" s="11"/>
      <c r="HVJ24" s="11"/>
      <c r="HVK24" s="11"/>
      <c r="HVL24" s="11"/>
      <c r="HVM24" s="11"/>
      <c r="HVN24" s="11"/>
      <c r="HVO24" s="11"/>
      <c r="HVP24" s="11"/>
      <c r="HVQ24" s="11"/>
      <c r="HVR24" s="11"/>
      <c r="HVS24" s="11"/>
      <c r="HVT24" s="11"/>
      <c r="HVU24" s="11"/>
      <c r="HVV24" s="11"/>
      <c r="HVW24" s="11"/>
      <c r="HVX24" s="11"/>
      <c r="HVY24" s="11"/>
      <c r="HVZ24" s="11"/>
      <c r="HWA24" s="11"/>
      <c r="HWB24" s="11"/>
      <c r="HWC24" s="11"/>
      <c r="HWD24" s="11"/>
      <c r="HWE24" s="11"/>
      <c r="HWF24" s="11"/>
      <c r="HWG24" s="11"/>
      <c r="HWH24" s="11"/>
      <c r="HWI24" s="11"/>
      <c r="HWJ24" s="11"/>
      <c r="HWK24" s="11"/>
      <c r="HWL24" s="11"/>
      <c r="HWM24" s="11"/>
      <c r="HWN24" s="11"/>
      <c r="HWO24" s="11"/>
      <c r="HWP24" s="11"/>
      <c r="HWQ24" s="11"/>
      <c r="HWR24" s="11"/>
      <c r="HWS24" s="11"/>
      <c r="HWT24" s="11"/>
      <c r="HWU24" s="11"/>
      <c r="HWV24" s="11"/>
      <c r="HWW24" s="11"/>
      <c r="HWX24" s="11"/>
      <c r="HWY24" s="11"/>
      <c r="HWZ24" s="11"/>
      <c r="HXA24" s="11"/>
      <c r="HXB24" s="11"/>
      <c r="HXC24" s="11"/>
      <c r="HXD24" s="11"/>
      <c r="HXE24" s="11"/>
      <c r="HXF24" s="11"/>
      <c r="HXG24" s="11"/>
      <c r="HXH24" s="11"/>
      <c r="HXI24" s="11"/>
      <c r="HXJ24" s="11"/>
      <c r="HXK24" s="11"/>
      <c r="HXL24" s="11"/>
      <c r="HXM24" s="11"/>
      <c r="HXN24" s="11"/>
      <c r="HXO24" s="11"/>
      <c r="HXP24" s="11"/>
      <c r="HXQ24" s="11"/>
      <c r="HXR24" s="11"/>
      <c r="HXS24" s="11"/>
      <c r="HXT24" s="11"/>
      <c r="HXU24" s="11"/>
      <c r="HXV24" s="11"/>
      <c r="HXW24" s="11"/>
      <c r="HXX24" s="11"/>
      <c r="HXY24" s="11"/>
      <c r="HXZ24" s="11"/>
      <c r="HYA24" s="11"/>
      <c r="HYB24" s="11"/>
      <c r="HYC24" s="11"/>
      <c r="HYD24" s="11"/>
      <c r="HYE24" s="11"/>
      <c r="HYF24" s="11"/>
      <c r="HYG24" s="11"/>
      <c r="HYH24" s="11"/>
      <c r="HYI24" s="11"/>
      <c r="HYJ24" s="11"/>
      <c r="HYK24" s="11"/>
      <c r="HYL24" s="11"/>
      <c r="HYM24" s="11"/>
      <c r="HYN24" s="11"/>
      <c r="HYO24" s="11"/>
      <c r="HYP24" s="11"/>
      <c r="HYQ24" s="11"/>
      <c r="HYR24" s="11"/>
      <c r="HYS24" s="11"/>
      <c r="HYT24" s="11"/>
      <c r="HYU24" s="11"/>
      <c r="HYV24" s="11"/>
      <c r="HYW24" s="11"/>
      <c r="HYX24" s="11"/>
      <c r="HYY24" s="11"/>
      <c r="HYZ24" s="11"/>
      <c r="HZA24" s="11"/>
      <c r="HZB24" s="11"/>
      <c r="HZC24" s="11"/>
      <c r="HZD24" s="11"/>
      <c r="HZE24" s="11"/>
      <c r="HZF24" s="11"/>
      <c r="HZG24" s="11"/>
      <c r="HZH24" s="11"/>
      <c r="HZI24" s="11"/>
      <c r="HZJ24" s="11"/>
      <c r="HZK24" s="11"/>
      <c r="HZL24" s="11"/>
      <c r="HZM24" s="11"/>
      <c r="HZN24" s="11"/>
      <c r="HZO24" s="11"/>
      <c r="HZP24" s="11"/>
      <c r="HZQ24" s="11"/>
      <c r="HZR24" s="11"/>
      <c r="HZS24" s="11"/>
      <c r="HZT24" s="11"/>
      <c r="HZU24" s="11"/>
      <c r="HZV24" s="11"/>
      <c r="HZW24" s="11"/>
      <c r="HZX24" s="11"/>
      <c r="HZY24" s="11"/>
      <c r="HZZ24" s="11"/>
      <c r="IAA24" s="11"/>
      <c r="IAB24" s="11"/>
      <c r="IAC24" s="11"/>
      <c r="IAD24" s="11"/>
      <c r="IAE24" s="11"/>
      <c r="IAF24" s="11"/>
      <c r="IAG24" s="11"/>
      <c r="IAH24" s="11"/>
      <c r="IAI24" s="11"/>
      <c r="IAJ24" s="11"/>
      <c r="IAK24" s="11"/>
      <c r="IAL24" s="11"/>
      <c r="IAM24" s="11"/>
      <c r="IAN24" s="11"/>
      <c r="IAO24" s="11"/>
      <c r="IAP24" s="11"/>
      <c r="IAQ24" s="11"/>
      <c r="IAR24" s="11"/>
      <c r="IAS24" s="11"/>
      <c r="IAT24" s="11"/>
      <c r="IAU24" s="11"/>
      <c r="IAV24" s="11"/>
      <c r="IAW24" s="11"/>
      <c r="IAX24" s="11"/>
      <c r="IAY24" s="11"/>
      <c r="IAZ24" s="11"/>
      <c r="IBA24" s="11"/>
      <c r="IBB24" s="11"/>
      <c r="IBC24" s="11"/>
      <c r="IBD24" s="11"/>
      <c r="IBE24" s="11"/>
      <c r="IBF24" s="11"/>
      <c r="IBG24" s="11"/>
      <c r="IBH24" s="11"/>
      <c r="IBI24" s="11"/>
      <c r="IBJ24" s="11"/>
      <c r="IBK24" s="11"/>
      <c r="IBL24" s="11"/>
      <c r="IBM24" s="11"/>
      <c r="IBN24" s="11"/>
      <c r="IBO24" s="11"/>
      <c r="IBP24" s="11"/>
      <c r="IBQ24" s="11"/>
      <c r="IBR24" s="11"/>
      <c r="IBS24" s="11"/>
      <c r="IBT24" s="11"/>
      <c r="IBU24" s="11"/>
      <c r="IBV24" s="11"/>
      <c r="IBW24" s="11"/>
      <c r="IBX24" s="11"/>
      <c r="IBY24" s="11"/>
      <c r="IBZ24" s="11"/>
      <c r="ICA24" s="11"/>
      <c r="ICB24" s="11"/>
      <c r="ICC24" s="11"/>
      <c r="ICD24" s="11"/>
      <c r="ICE24" s="11"/>
      <c r="ICF24" s="11"/>
      <c r="ICG24" s="11"/>
      <c r="ICH24" s="11"/>
      <c r="ICI24" s="11"/>
      <c r="ICJ24" s="11"/>
      <c r="ICK24" s="11"/>
      <c r="ICL24" s="11"/>
      <c r="ICM24" s="11"/>
      <c r="ICN24" s="11"/>
      <c r="ICO24" s="11"/>
      <c r="ICP24" s="11"/>
      <c r="ICQ24" s="11"/>
      <c r="ICR24" s="11"/>
      <c r="ICS24" s="11"/>
      <c r="ICT24" s="11"/>
      <c r="ICU24" s="11"/>
      <c r="ICV24" s="11"/>
      <c r="ICW24" s="11"/>
      <c r="ICX24" s="11"/>
      <c r="ICY24" s="11"/>
      <c r="ICZ24" s="11"/>
      <c r="IDA24" s="11"/>
      <c r="IDB24" s="11"/>
      <c r="IDC24" s="11"/>
      <c r="IDD24" s="11"/>
      <c r="IDE24" s="11"/>
      <c r="IDF24" s="11"/>
      <c r="IDG24" s="11"/>
      <c r="IDH24" s="11"/>
      <c r="IDI24" s="11"/>
      <c r="IDJ24" s="11"/>
      <c r="IDK24" s="11"/>
      <c r="IDL24" s="11"/>
      <c r="IDM24" s="11"/>
      <c r="IDN24" s="11"/>
      <c r="IDO24" s="11"/>
      <c r="IDP24" s="11"/>
      <c r="IDQ24" s="11"/>
      <c r="IDR24" s="11"/>
      <c r="IDS24" s="11"/>
      <c r="IDT24" s="11"/>
      <c r="IDU24" s="11"/>
      <c r="IDV24" s="11"/>
      <c r="IDW24" s="11"/>
      <c r="IDX24" s="11"/>
      <c r="IDY24" s="11"/>
      <c r="IDZ24" s="11"/>
      <c r="IEA24" s="11"/>
      <c r="IEB24" s="11"/>
      <c r="IEC24" s="11"/>
      <c r="IED24" s="11"/>
      <c r="IEE24" s="11"/>
      <c r="IEF24" s="11"/>
      <c r="IEG24" s="11"/>
      <c r="IEH24" s="11"/>
      <c r="IEI24" s="11"/>
      <c r="IEJ24" s="11"/>
      <c r="IEK24" s="11"/>
      <c r="IEL24" s="11"/>
      <c r="IEM24" s="11"/>
      <c r="IEN24" s="11"/>
      <c r="IEO24" s="11"/>
      <c r="IEP24" s="11"/>
      <c r="IEQ24" s="11"/>
      <c r="IER24" s="11"/>
      <c r="IES24" s="11"/>
      <c r="IET24" s="11"/>
      <c r="IEU24" s="11"/>
      <c r="IEV24" s="11"/>
      <c r="IEW24" s="11"/>
      <c r="IEX24" s="11"/>
      <c r="IEY24" s="11"/>
      <c r="IEZ24" s="11"/>
      <c r="IFA24" s="11"/>
      <c r="IFB24" s="11"/>
      <c r="IFC24" s="11"/>
      <c r="IFD24" s="11"/>
      <c r="IFE24" s="11"/>
      <c r="IFF24" s="11"/>
      <c r="IFG24" s="11"/>
      <c r="IFH24" s="11"/>
      <c r="IFI24" s="11"/>
      <c r="IFJ24" s="11"/>
      <c r="IFK24" s="11"/>
      <c r="IFL24" s="11"/>
      <c r="IFM24" s="11"/>
      <c r="IFN24" s="11"/>
      <c r="IFO24" s="11"/>
      <c r="IFP24" s="11"/>
      <c r="IFQ24" s="11"/>
      <c r="IFR24" s="11"/>
      <c r="IFS24" s="11"/>
      <c r="IFT24" s="11"/>
      <c r="IFU24" s="11"/>
      <c r="IFV24" s="11"/>
      <c r="IFW24" s="11"/>
      <c r="IFX24" s="11"/>
      <c r="IFY24" s="11"/>
      <c r="IFZ24" s="11"/>
      <c r="IGA24" s="11"/>
      <c r="IGB24" s="11"/>
      <c r="IGC24" s="11"/>
      <c r="IGD24" s="11"/>
      <c r="IGE24" s="11"/>
      <c r="IGF24" s="11"/>
      <c r="IGG24" s="11"/>
      <c r="IGH24" s="11"/>
      <c r="IGI24" s="11"/>
      <c r="IGJ24" s="11"/>
      <c r="IGK24" s="11"/>
      <c r="IGL24" s="11"/>
      <c r="IGM24" s="11"/>
      <c r="IGN24" s="11"/>
      <c r="IGO24" s="11"/>
      <c r="IGP24" s="11"/>
      <c r="IGQ24" s="11"/>
      <c r="IGR24" s="11"/>
      <c r="IGS24" s="11"/>
      <c r="IGT24" s="11"/>
      <c r="IGU24" s="11"/>
      <c r="IGV24" s="11"/>
      <c r="IGW24" s="11"/>
      <c r="IGX24" s="11"/>
      <c r="IGY24" s="11"/>
      <c r="IGZ24" s="11"/>
      <c r="IHA24" s="11"/>
      <c r="IHB24" s="11"/>
      <c r="IHC24" s="11"/>
      <c r="IHD24" s="11"/>
      <c r="IHE24" s="11"/>
      <c r="IHF24" s="11"/>
      <c r="IHG24" s="11"/>
      <c r="IHH24" s="11"/>
      <c r="IHI24" s="11"/>
      <c r="IHJ24" s="11"/>
      <c r="IHK24" s="11"/>
      <c r="IHL24" s="11"/>
      <c r="IHM24" s="11"/>
      <c r="IHN24" s="11"/>
      <c r="IHO24" s="11"/>
      <c r="IHP24" s="11"/>
      <c r="IHQ24" s="11"/>
      <c r="IHR24" s="11"/>
      <c r="IHS24" s="11"/>
      <c r="IHT24" s="11"/>
      <c r="IHU24" s="11"/>
      <c r="IHV24" s="11"/>
      <c r="IHW24" s="11"/>
      <c r="IHX24" s="11"/>
      <c r="IHY24" s="11"/>
      <c r="IHZ24" s="11"/>
      <c r="IIA24" s="11"/>
      <c r="IIB24" s="11"/>
      <c r="IIC24" s="11"/>
      <c r="IID24" s="11"/>
      <c r="IIE24" s="11"/>
      <c r="IIF24" s="11"/>
      <c r="IIG24" s="11"/>
      <c r="IIH24" s="11"/>
      <c r="III24" s="11"/>
      <c r="IIJ24" s="11"/>
      <c r="IIK24" s="11"/>
      <c r="IIL24" s="11"/>
      <c r="IIM24" s="11"/>
      <c r="IIN24" s="11"/>
      <c r="IIO24" s="11"/>
      <c r="IIP24" s="11"/>
      <c r="IIQ24" s="11"/>
      <c r="IIR24" s="11"/>
      <c r="IIS24" s="11"/>
      <c r="IIT24" s="11"/>
      <c r="IIU24" s="11"/>
      <c r="IIV24" s="11"/>
      <c r="IIW24" s="11"/>
      <c r="IIX24" s="11"/>
      <c r="IIY24" s="11"/>
      <c r="IIZ24" s="11"/>
      <c r="IJA24" s="11"/>
      <c r="IJB24" s="11"/>
      <c r="IJC24" s="11"/>
      <c r="IJD24" s="11"/>
      <c r="IJE24" s="11"/>
      <c r="IJF24" s="11"/>
      <c r="IJG24" s="11"/>
      <c r="IJH24" s="11"/>
      <c r="IJI24" s="11"/>
      <c r="IJJ24" s="11"/>
      <c r="IJK24" s="11"/>
      <c r="IJL24" s="11"/>
      <c r="IJM24" s="11"/>
      <c r="IJN24" s="11"/>
      <c r="IJO24" s="11"/>
      <c r="IJP24" s="11"/>
      <c r="IJQ24" s="11"/>
      <c r="IJR24" s="11"/>
      <c r="IJS24" s="11"/>
      <c r="IJT24" s="11"/>
      <c r="IJU24" s="11"/>
      <c r="IJV24" s="11"/>
      <c r="IJW24" s="11"/>
      <c r="IJX24" s="11"/>
      <c r="IJY24" s="11"/>
      <c r="IJZ24" s="11"/>
      <c r="IKA24" s="11"/>
      <c r="IKB24" s="11"/>
      <c r="IKC24" s="11"/>
      <c r="IKD24" s="11"/>
      <c r="IKE24" s="11"/>
      <c r="IKF24" s="11"/>
      <c r="IKG24" s="11"/>
      <c r="IKH24" s="11"/>
      <c r="IKI24" s="11"/>
      <c r="IKJ24" s="11"/>
      <c r="IKK24" s="11"/>
      <c r="IKL24" s="11"/>
      <c r="IKM24" s="11"/>
      <c r="IKN24" s="11"/>
      <c r="IKO24" s="11"/>
      <c r="IKP24" s="11"/>
      <c r="IKQ24" s="11"/>
      <c r="IKR24" s="11"/>
      <c r="IKS24" s="11"/>
      <c r="IKT24" s="11"/>
      <c r="IKU24" s="11"/>
      <c r="IKV24" s="11"/>
      <c r="IKW24" s="11"/>
      <c r="IKX24" s="11"/>
      <c r="IKY24" s="11"/>
      <c r="IKZ24" s="11"/>
      <c r="ILA24" s="11"/>
      <c r="ILB24" s="11"/>
      <c r="ILC24" s="11"/>
      <c r="ILD24" s="11"/>
      <c r="ILE24" s="11"/>
      <c r="ILF24" s="11"/>
      <c r="ILG24" s="11"/>
      <c r="ILH24" s="11"/>
      <c r="ILI24" s="11"/>
      <c r="ILJ24" s="11"/>
      <c r="ILK24" s="11"/>
      <c r="ILL24" s="11"/>
      <c r="ILM24" s="11"/>
      <c r="ILN24" s="11"/>
      <c r="ILO24" s="11"/>
      <c r="ILP24" s="11"/>
      <c r="ILQ24" s="11"/>
      <c r="ILR24" s="11"/>
      <c r="ILS24" s="11"/>
      <c r="ILT24" s="11"/>
      <c r="ILU24" s="11"/>
      <c r="ILV24" s="11"/>
      <c r="ILW24" s="11"/>
      <c r="ILX24" s="11"/>
      <c r="ILY24" s="11"/>
      <c r="ILZ24" s="11"/>
      <c r="IMA24" s="11"/>
      <c r="IMB24" s="11"/>
      <c r="IMC24" s="11"/>
      <c r="IMD24" s="11"/>
      <c r="IME24" s="11"/>
      <c r="IMF24" s="11"/>
      <c r="IMG24" s="11"/>
      <c r="IMH24" s="11"/>
      <c r="IMI24" s="11"/>
      <c r="IMJ24" s="11"/>
      <c r="IMK24" s="11"/>
      <c r="IML24" s="11"/>
      <c r="IMM24" s="11"/>
      <c r="IMN24" s="11"/>
      <c r="IMO24" s="11"/>
      <c r="IMP24" s="11"/>
      <c r="IMQ24" s="11"/>
      <c r="IMR24" s="11"/>
      <c r="IMS24" s="11"/>
      <c r="IMT24" s="11"/>
      <c r="IMU24" s="11"/>
      <c r="IMV24" s="11"/>
      <c r="IMW24" s="11"/>
      <c r="IMX24" s="11"/>
      <c r="IMY24" s="11"/>
      <c r="IMZ24" s="11"/>
      <c r="INA24" s="11"/>
      <c r="INB24" s="11"/>
      <c r="INC24" s="11"/>
      <c r="IND24" s="11"/>
      <c r="INE24" s="11"/>
      <c r="INF24" s="11"/>
      <c r="ING24" s="11"/>
      <c r="INH24" s="11"/>
      <c r="INI24" s="11"/>
      <c r="INJ24" s="11"/>
      <c r="INK24" s="11"/>
      <c r="INL24" s="11"/>
      <c r="INM24" s="11"/>
      <c r="INN24" s="11"/>
      <c r="INO24" s="11"/>
      <c r="INP24" s="11"/>
      <c r="INQ24" s="11"/>
      <c r="INR24" s="11"/>
      <c r="INS24" s="11"/>
      <c r="INT24" s="11"/>
      <c r="INU24" s="11"/>
      <c r="INV24" s="11"/>
      <c r="INW24" s="11"/>
      <c r="INX24" s="11"/>
      <c r="INY24" s="11"/>
      <c r="INZ24" s="11"/>
      <c r="IOA24" s="11"/>
      <c r="IOB24" s="11"/>
      <c r="IOC24" s="11"/>
      <c r="IOD24" s="11"/>
      <c r="IOE24" s="11"/>
      <c r="IOF24" s="11"/>
      <c r="IOG24" s="11"/>
      <c r="IOH24" s="11"/>
      <c r="IOI24" s="11"/>
      <c r="IOJ24" s="11"/>
      <c r="IOK24" s="11"/>
      <c r="IOL24" s="11"/>
      <c r="IOM24" s="11"/>
      <c r="ION24" s="11"/>
      <c r="IOO24" s="11"/>
      <c r="IOP24" s="11"/>
      <c r="IOQ24" s="11"/>
      <c r="IOR24" s="11"/>
      <c r="IOS24" s="11"/>
      <c r="IOT24" s="11"/>
      <c r="IOU24" s="11"/>
      <c r="IOV24" s="11"/>
      <c r="IOW24" s="11"/>
      <c r="IOX24" s="11"/>
      <c r="IOY24" s="11"/>
      <c r="IOZ24" s="11"/>
      <c r="IPA24" s="11"/>
      <c r="IPB24" s="11"/>
      <c r="IPC24" s="11"/>
      <c r="IPD24" s="11"/>
      <c r="IPE24" s="11"/>
      <c r="IPF24" s="11"/>
      <c r="IPG24" s="11"/>
      <c r="IPH24" s="11"/>
      <c r="IPI24" s="11"/>
      <c r="IPJ24" s="11"/>
      <c r="IPK24" s="11"/>
      <c r="IPL24" s="11"/>
      <c r="IPM24" s="11"/>
      <c r="IPN24" s="11"/>
      <c r="IPO24" s="11"/>
      <c r="IPP24" s="11"/>
      <c r="IPQ24" s="11"/>
      <c r="IPR24" s="11"/>
      <c r="IPS24" s="11"/>
      <c r="IPT24" s="11"/>
      <c r="IPU24" s="11"/>
      <c r="IPV24" s="11"/>
      <c r="IPW24" s="11"/>
      <c r="IPX24" s="11"/>
      <c r="IPY24" s="11"/>
      <c r="IPZ24" s="11"/>
      <c r="IQA24" s="11"/>
      <c r="IQB24" s="11"/>
      <c r="IQC24" s="11"/>
      <c r="IQD24" s="11"/>
      <c r="IQE24" s="11"/>
      <c r="IQF24" s="11"/>
      <c r="IQG24" s="11"/>
      <c r="IQH24" s="11"/>
      <c r="IQI24" s="11"/>
      <c r="IQJ24" s="11"/>
      <c r="IQK24" s="11"/>
      <c r="IQL24" s="11"/>
      <c r="IQM24" s="11"/>
      <c r="IQN24" s="11"/>
      <c r="IQO24" s="11"/>
      <c r="IQP24" s="11"/>
      <c r="IQQ24" s="11"/>
      <c r="IQR24" s="11"/>
      <c r="IQS24" s="11"/>
      <c r="IQT24" s="11"/>
      <c r="IQU24" s="11"/>
      <c r="IQV24" s="11"/>
      <c r="IQW24" s="11"/>
      <c r="IQX24" s="11"/>
      <c r="IQY24" s="11"/>
      <c r="IQZ24" s="11"/>
      <c r="IRA24" s="11"/>
      <c r="IRB24" s="11"/>
      <c r="IRC24" s="11"/>
      <c r="IRD24" s="11"/>
      <c r="IRE24" s="11"/>
      <c r="IRF24" s="11"/>
      <c r="IRG24" s="11"/>
      <c r="IRH24" s="11"/>
      <c r="IRI24" s="11"/>
      <c r="IRJ24" s="11"/>
      <c r="IRK24" s="11"/>
      <c r="IRL24" s="11"/>
      <c r="IRM24" s="11"/>
      <c r="IRN24" s="11"/>
      <c r="IRO24" s="11"/>
      <c r="IRP24" s="11"/>
      <c r="IRQ24" s="11"/>
      <c r="IRR24" s="11"/>
      <c r="IRS24" s="11"/>
      <c r="IRT24" s="11"/>
      <c r="IRU24" s="11"/>
      <c r="IRV24" s="11"/>
      <c r="IRW24" s="11"/>
      <c r="IRX24" s="11"/>
      <c r="IRY24" s="11"/>
      <c r="IRZ24" s="11"/>
      <c r="ISA24" s="11"/>
      <c r="ISB24" s="11"/>
      <c r="ISC24" s="11"/>
      <c r="ISD24" s="11"/>
      <c r="ISE24" s="11"/>
      <c r="ISF24" s="11"/>
      <c r="ISG24" s="11"/>
      <c r="ISH24" s="11"/>
      <c r="ISI24" s="11"/>
      <c r="ISJ24" s="11"/>
      <c r="ISK24" s="11"/>
      <c r="ISL24" s="11"/>
      <c r="ISM24" s="11"/>
      <c r="ISN24" s="11"/>
      <c r="ISO24" s="11"/>
      <c r="ISP24" s="11"/>
      <c r="ISQ24" s="11"/>
      <c r="ISR24" s="11"/>
      <c r="ISS24" s="11"/>
      <c r="IST24" s="11"/>
      <c r="ISU24" s="11"/>
      <c r="ISV24" s="11"/>
      <c r="ISW24" s="11"/>
      <c r="ISX24" s="11"/>
      <c r="ISY24" s="11"/>
      <c r="ISZ24" s="11"/>
      <c r="ITA24" s="11"/>
      <c r="ITB24" s="11"/>
      <c r="ITC24" s="11"/>
      <c r="ITD24" s="11"/>
      <c r="ITE24" s="11"/>
      <c r="ITF24" s="11"/>
      <c r="ITG24" s="11"/>
      <c r="ITH24" s="11"/>
      <c r="ITI24" s="11"/>
      <c r="ITJ24" s="11"/>
      <c r="ITK24" s="11"/>
      <c r="ITL24" s="11"/>
      <c r="ITM24" s="11"/>
      <c r="ITN24" s="11"/>
      <c r="ITO24" s="11"/>
      <c r="ITP24" s="11"/>
      <c r="ITQ24" s="11"/>
      <c r="ITR24" s="11"/>
      <c r="ITS24" s="11"/>
      <c r="ITT24" s="11"/>
      <c r="ITU24" s="11"/>
      <c r="ITV24" s="11"/>
      <c r="ITW24" s="11"/>
      <c r="ITX24" s="11"/>
      <c r="ITY24" s="11"/>
      <c r="ITZ24" s="11"/>
      <c r="IUA24" s="11"/>
      <c r="IUB24" s="11"/>
      <c r="IUC24" s="11"/>
      <c r="IUD24" s="11"/>
      <c r="IUE24" s="11"/>
      <c r="IUF24" s="11"/>
      <c r="IUG24" s="11"/>
      <c r="IUH24" s="11"/>
      <c r="IUI24" s="11"/>
      <c r="IUJ24" s="11"/>
      <c r="IUK24" s="11"/>
      <c r="IUL24" s="11"/>
      <c r="IUM24" s="11"/>
      <c r="IUN24" s="11"/>
      <c r="IUO24" s="11"/>
      <c r="IUP24" s="11"/>
      <c r="IUQ24" s="11"/>
      <c r="IUR24" s="11"/>
      <c r="IUS24" s="11"/>
      <c r="IUT24" s="11"/>
      <c r="IUU24" s="11"/>
      <c r="IUV24" s="11"/>
      <c r="IUW24" s="11"/>
      <c r="IUX24" s="11"/>
      <c r="IUY24" s="11"/>
      <c r="IUZ24" s="11"/>
      <c r="IVA24" s="11"/>
      <c r="IVB24" s="11"/>
      <c r="IVC24" s="11"/>
      <c r="IVD24" s="11"/>
      <c r="IVE24" s="11"/>
      <c r="IVF24" s="11"/>
      <c r="IVG24" s="11"/>
      <c r="IVH24" s="11"/>
      <c r="IVI24" s="11"/>
      <c r="IVJ24" s="11"/>
      <c r="IVK24" s="11"/>
      <c r="IVL24" s="11"/>
      <c r="IVM24" s="11"/>
      <c r="IVN24" s="11"/>
      <c r="IVO24" s="11"/>
      <c r="IVP24" s="11"/>
      <c r="IVQ24" s="11"/>
      <c r="IVR24" s="11"/>
      <c r="IVS24" s="11"/>
      <c r="IVT24" s="11"/>
      <c r="IVU24" s="11"/>
      <c r="IVV24" s="11"/>
      <c r="IVW24" s="11"/>
      <c r="IVX24" s="11"/>
      <c r="IVY24" s="11"/>
      <c r="IVZ24" s="11"/>
      <c r="IWA24" s="11"/>
      <c r="IWB24" s="11"/>
      <c r="IWC24" s="11"/>
      <c r="IWD24" s="11"/>
      <c r="IWE24" s="11"/>
      <c r="IWF24" s="11"/>
      <c r="IWG24" s="11"/>
      <c r="IWH24" s="11"/>
      <c r="IWI24" s="11"/>
      <c r="IWJ24" s="11"/>
      <c r="IWK24" s="11"/>
      <c r="IWL24" s="11"/>
      <c r="IWM24" s="11"/>
      <c r="IWN24" s="11"/>
      <c r="IWO24" s="11"/>
      <c r="IWP24" s="11"/>
      <c r="IWQ24" s="11"/>
      <c r="IWR24" s="11"/>
      <c r="IWS24" s="11"/>
      <c r="IWT24" s="11"/>
      <c r="IWU24" s="11"/>
      <c r="IWV24" s="11"/>
      <c r="IWW24" s="11"/>
      <c r="IWX24" s="11"/>
      <c r="IWY24" s="11"/>
      <c r="IWZ24" s="11"/>
      <c r="IXA24" s="11"/>
      <c r="IXB24" s="11"/>
      <c r="IXC24" s="11"/>
      <c r="IXD24" s="11"/>
      <c r="IXE24" s="11"/>
      <c r="IXF24" s="11"/>
      <c r="IXG24" s="11"/>
      <c r="IXH24" s="11"/>
      <c r="IXI24" s="11"/>
      <c r="IXJ24" s="11"/>
      <c r="IXK24" s="11"/>
      <c r="IXL24" s="11"/>
      <c r="IXM24" s="11"/>
      <c r="IXN24" s="11"/>
      <c r="IXO24" s="11"/>
      <c r="IXP24" s="11"/>
      <c r="IXQ24" s="11"/>
      <c r="IXR24" s="11"/>
      <c r="IXS24" s="11"/>
      <c r="IXT24" s="11"/>
      <c r="IXU24" s="11"/>
      <c r="IXV24" s="11"/>
      <c r="IXW24" s="11"/>
      <c r="IXX24" s="11"/>
      <c r="IXY24" s="11"/>
      <c r="IXZ24" s="11"/>
      <c r="IYA24" s="11"/>
      <c r="IYB24" s="11"/>
      <c r="IYC24" s="11"/>
      <c r="IYD24" s="11"/>
      <c r="IYE24" s="11"/>
      <c r="IYF24" s="11"/>
      <c r="IYG24" s="11"/>
      <c r="IYH24" s="11"/>
      <c r="IYI24" s="11"/>
      <c r="IYJ24" s="11"/>
      <c r="IYK24" s="11"/>
      <c r="IYL24" s="11"/>
      <c r="IYM24" s="11"/>
      <c r="IYN24" s="11"/>
      <c r="IYO24" s="11"/>
      <c r="IYP24" s="11"/>
      <c r="IYQ24" s="11"/>
      <c r="IYR24" s="11"/>
      <c r="IYS24" s="11"/>
      <c r="IYT24" s="11"/>
      <c r="IYU24" s="11"/>
      <c r="IYV24" s="11"/>
      <c r="IYW24" s="11"/>
      <c r="IYX24" s="11"/>
      <c r="IYY24" s="11"/>
      <c r="IYZ24" s="11"/>
      <c r="IZA24" s="11"/>
      <c r="IZB24" s="11"/>
      <c r="IZC24" s="11"/>
      <c r="IZD24" s="11"/>
      <c r="IZE24" s="11"/>
      <c r="IZF24" s="11"/>
      <c r="IZG24" s="11"/>
      <c r="IZH24" s="11"/>
      <c r="IZI24" s="11"/>
      <c r="IZJ24" s="11"/>
      <c r="IZK24" s="11"/>
      <c r="IZL24" s="11"/>
      <c r="IZM24" s="11"/>
      <c r="IZN24" s="11"/>
      <c r="IZO24" s="11"/>
      <c r="IZP24" s="11"/>
      <c r="IZQ24" s="11"/>
      <c r="IZR24" s="11"/>
      <c r="IZS24" s="11"/>
      <c r="IZT24" s="11"/>
      <c r="IZU24" s="11"/>
      <c r="IZV24" s="11"/>
      <c r="IZW24" s="11"/>
      <c r="IZX24" s="11"/>
      <c r="IZY24" s="11"/>
      <c r="IZZ24" s="11"/>
      <c r="JAA24" s="11"/>
      <c r="JAB24" s="11"/>
      <c r="JAC24" s="11"/>
      <c r="JAD24" s="11"/>
      <c r="JAE24" s="11"/>
      <c r="JAF24" s="11"/>
      <c r="JAG24" s="11"/>
      <c r="JAH24" s="11"/>
      <c r="JAI24" s="11"/>
      <c r="JAJ24" s="11"/>
      <c r="JAK24" s="11"/>
      <c r="JAL24" s="11"/>
      <c r="JAM24" s="11"/>
      <c r="JAN24" s="11"/>
      <c r="JAO24" s="11"/>
      <c r="JAP24" s="11"/>
      <c r="JAQ24" s="11"/>
      <c r="JAR24" s="11"/>
      <c r="JAS24" s="11"/>
      <c r="JAT24" s="11"/>
      <c r="JAU24" s="11"/>
      <c r="JAV24" s="11"/>
      <c r="JAW24" s="11"/>
      <c r="JAX24" s="11"/>
      <c r="JAY24" s="11"/>
      <c r="JAZ24" s="11"/>
      <c r="JBA24" s="11"/>
      <c r="JBB24" s="11"/>
      <c r="JBC24" s="11"/>
      <c r="JBD24" s="11"/>
      <c r="JBE24" s="11"/>
      <c r="JBF24" s="11"/>
      <c r="JBG24" s="11"/>
      <c r="JBH24" s="11"/>
      <c r="JBI24" s="11"/>
      <c r="JBJ24" s="11"/>
      <c r="JBK24" s="11"/>
      <c r="JBL24" s="11"/>
      <c r="JBM24" s="11"/>
      <c r="JBN24" s="11"/>
      <c r="JBO24" s="11"/>
      <c r="JBP24" s="11"/>
      <c r="JBQ24" s="11"/>
      <c r="JBR24" s="11"/>
      <c r="JBS24" s="11"/>
      <c r="JBT24" s="11"/>
      <c r="JBU24" s="11"/>
      <c r="JBV24" s="11"/>
      <c r="JBW24" s="11"/>
      <c r="JBX24" s="11"/>
      <c r="JBY24" s="11"/>
      <c r="JBZ24" s="11"/>
      <c r="JCA24" s="11"/>
      <c r="JCB24" s="11"/>
      <c r="JCC24" s="11"/>
      <c r="JCD24" s="11"/>
      <c r="JCE24" s="11"/>
      <c r="JCF24" s="11"/>
      <c r="JCG24" s="11"/>
      <c r="JCH24" s="11"/>
      <c r="JCI24" s="11"/>
      <c r="JCJ24" s="11"/>
      <c r="JCK24" s="11"/>
      <c r="JCL24" s="11"/>
      <c r="JCM24" s="11"/>
      <c r="JCN24" s="11"/>
      <c r="JCO24" s="11"/>
      <c r="JCP24" s="11"/>
      <c r="JCQ24" s="11"/>
      <c r="JCR24" s="11"/>
      <c r="JCS24" s="11"/>
      <c r="JCT24" s="11"/>
      <c r="JCU24" s="11"/>
      <c r="JCV24" s="11"/>
      <c r="JCW24" s="11"/>
      <c r="JCX24" s="11"/>
      <c r="JCY24" s="11"/>
      <c r="JCZ24" s="11"/>
      <c r="JDA24" s="11"/>
      <c r="JDB24" s="11"/>
      <c r="JDC24" s="11"/>
      <c r="JDD24" s="11"/>
      <c r="JDE24" s="11"/>
      <c r="JDF24" s="11"/>
      <c r="JDG24" s="11"/>
      <c r="JDH24" s="11"/>
      <c r="JDI24" s="11"/>
      <c r="JDJ24" s="11"/>
      <c r="JDK24" s="11"/>
      <c r="JDL24" s="11"/>
      <c r="JDM24" s="11"/>
      <c r="JDN24" s="11"/>
      <c r="JDO24" s="11"/>
      <c r="JDP24" s="11"/>
      <c r="JDQ24" s="11"/>
      <c r="JDR24" s="11"/>
      <c r="JDS24" s="11"/>
      <c r="JDT24" s="11"/>
      <c r="JDU24" s="11"/>
      <c r="JDV24" s="11"/>
      <c r="JDW24" s="11"/>
      <c r="JDX24" s="11"/>
      <c r="JDY24" s="11"/>
      <c r="JDZ24" s="11"/>
      <c r="JEA24" s="11"/>
      <c r="JEB24" s="11"/>
      <c r="JEC24" s="11"/>
      <c r="JED24" s="11"/>
      <c r="JEE24" s="11"/>
      <c r="JEF24" s="11"/>
      <c r="JEG24" s="11"/>
      <c r="JEH24" s="11"/>
      <c r="JEI24" s="11"/>
      <c r="JEJ24" s="11"/>
      <c r="JEK24" s="11"/>
      <c r="JEL24" s="11"/>
      <c r="JEM24" s="11"/>
      <c r="JEN24" s="11"/>
      <c r="JEO24" s="11"/>
      <c r="JEP24" s="11"/>
      <c r="JEQ24" s="11"/>
      <c r="JER24" s="11"/>
      <c r="JES24" s="11"/>
      <c r="JET24" s="11"/>
      <c r="JEU24" s="11"/>
      <c r="JEV24" s="11"/>
      <c r="JEW24" s="11"/>
      <c r="JEX24" s="11"/>
      <c r="JEY24" s="11"/>
      <c r="JEZ24" s="11"/>
      <c r="JFA24" s="11"/>
      <c r="JFB24" s="11"/>
      <c r="JFC24" s="11"/>
      <c r="JFD24" s="11"/>
      <c r="JFE24" s="11"/>
      <c r="JFF24" s="11"/>
      <c r="JFG24" s="11"/>
      <c r="JFH24" s="11"/>
      <c r="JFI24" s="11"/>
      <c r="JFJ24" s="11"/>
      <c r="JFK24" s="11"/>
      <c r="JFL24" s="11"/>
      <c r="JFM24" s="11"/>
      <c r="JFN24" s="11"/>
      <c r="JFO24" s="11"/>
      <c r="JFP24" s="11"/>
      <c r="JFQ24" s="11"/>
      <c r="JFR24" s="11"/>
      <c r="JFS24" s="11"/>
      <c r="JFT24" s="11"/>
      <c r="JFU24" s="11"/>
      <c r="JFV24" s="11"/>
      <c r="JFW24" s="11"/>
      <c r="JFX24" s="11"/>
      <c r="JFY24" s="11"/>
      <c r="JFZ24" s="11"/>
      <c r="JGA24" s="11"/>
      <c r="JGB24" s="11"/>
      <c r="JGC24" s="11"/>
      <c r="JGD24" s="11"/>
      <c r="JGE24" s="11"/>
      <c r="JGF24" s="11"/>
      <c r="JGG24" s="11"/>
      <c r="JGH24" s="11"/>
      <c r="JGI24" s="11"/>
      <c r="JGJ24" s="11"/>
      <c r="JGK24" s="11"/>
      <c r="JGL24" s="11"/>
      <c r="JGM24" s="11"/>
      <c r="JGN24" s="11"/>
      <c r="JGO24" s="11"/>
      <c r="JGP24" s="11"/>
      <c r="JGQ24" s="11"/>
      <c r="JGR24" s="11"/>
      <c r="JGS24" s="11"/>
      <c r="JGT24" s="11"/>
      <c r="JGU24" s="11"/>
      <c r="JGV24" s="11"/>
      <c r="JGW24" s="11"/>
      <c r="JGX24" s="11"/>
      <c r="JGY24" s="11"/>
      <c r="JGZ24" s="11"/>
      <c r="JHA24" s="11"/>
      <c r="JHB24" s="11"/>
      <c r="JHC24" s="11"/>
      <c r="JHD24" s="11"/>
      <c r="JHE24" s="11"/>
      <c r="JHF24" s="11"/>
      <c r="JHG24" s="11"/>
      <c r="JHH24" s="11"/>
      <c r="JHI24" s="11"/>
      <c r="JHJ24" s="11"/>
      <c r="JHK24" s="11"/>
      <c r="JHL24" s="11"/>
      <c r="JHM24" s="11"/>
      <c r="JHN24" s="11"/>
      <c r="JHO24" s="11"/>
      <c r="JHP24" s="11"/>
      <c r="JHQ24" s="11"/>
      <c r="JHR24" s="11"/>
      <c r="JHS24" s="11"/>
      <c r="JHT24" s="11"/>
      <c r="JHU24" s="11"/>
      <c r="JHV24" s="11"/>
      <c r="JHW24" s="11"/>
      <c r="JHX24" s="11"/>
      <c r="JHY24" s="11"/>
      <c r="JHZ24" s="11"/>
      <c r="JIA24" s="11"/>
      <c r="JIB24" s="11"/>
      <c r="JIC24" s="11"/>
      <c r="JID24" s="11"/>
      <c r="JIE24" s="11"/>
      <c r="JIF24" s="11"/>
      <c r="JIG24" s="11"/>
      <c r="JIH24" s="11"/>
      <c r="JII24" s="11"/>
      <c r="JIJ24" s="11"/>
      <c r="JIK24" s="11"/>
      <c r="JIL24" s="11"/>
      <c r="JIM24" s="11"/>
      <c r="JIN24" s="11"/>
      <c r="JIO24" s="11"/>
      <c r="JIP24" s="11"/>
      <c r="JIQ24" s="11"/>
      <c r="JIR24" s="11"/>
      <c r="JIS24" s="11"/>
      <c r="JIT24" s="11"/>
      <c r="JIU24" s="11"/>
      <c r="JIV24" s="11"/>
      <c r="JIW24" s="11"/>
      <c r="JIX24" s="11"/>
      <c r="JIY24" s="11"/>
      <c r="JIZ24" s="11"/>
      <c r="JJA24" s="11"/>
      <c r="JJB24" s="11"/>
      <c r="JJC24" s="11"/>
      <c r="JJD24" s="11"/>
      <c r="JJE24" s="11"/>
      <c r="JJF24" s="11"/>
      <c r="JJG24" s="11"/>
      <c r="JJH24" s="11"/>
      <c r="JJI24" s="11"/>
      <c r="JJJ24" s="11"/>
      <c r="JJK24" s="11"/>
      <c r="JJL24" s="11"/>
      <c r="JJM24" s="11"/>
      <c r="JJN24" s="11"/>
      <c r="JJO24" s="11"/>
      <c r="JJP24" s="11"/>
      <c r="JJQ24" s="11"/>
      <c r="JJR24" s="11"/>
      <c r="JJS24" s="11"/>
      <c r="JJT24" s="11"/>
      <c r="JJU24" s="11"/>
      <c r="JJV24" s="11"/>
      <c r="JJW24" s="11"/>
      <c r="JJX24" s="11"/>
      <c r="JJY24" s="11"/>
      <c r="JJZ24" s="11"/>
      <c r="JKA24" s="11"/>
      <c r="JKB24" s="11"/>
      <c r="JKC24" s="11"/>
      <c r="JKD24" s="11"/>
      <c r="JKE24" s="11"/>
      <c r="JKF24" s="11"/>
      <c r="JKG24" s="11"/>
      <c r="JKH24" s="11"/>
      <c r="JKI24" s="11"/>
      <c r="JKJ24" s="11"/>
      <c r="JKK24" s="11"/>
      <c r="JKL24" s="11"/>
      <c r="JKM24" s="11"/>
      <c r="JKN24" s="11"/>
      <c r="JKO24" s="11"/>
      <c r="JKP24" s="11"/>
      <c r="JKQ24" s="11"/>
      <c r="JKR24" s="11"/>
      <c r="JKS24" s="11"/>
      <c r="JKT24" s="11"/>
      <c r="JKU24" s="11"/>
      <c r="JKV24" s="11"/>
      <c r="JKW24" s="11"/>
      <c r="JKX24" s="11"/>
      <c r="JKY24" s="11"/>
      <c r="JKZ24" s="11"/>
      <c r="JLA24" s="11"/>
      <c r="JLB24" s="11"/>
      <c r="JLC24" s="11"/>
      <c r="JLD24" s="11"/>
      <c r="JLE24" s="11"/>
      <c r="JLF24" s="11"/>
      <c r="JLG24" s="11"/>
      <c r="JLH24" s="11"/>
      <c r="JLI24" s="11"/>
      <c r="JLJ24" s="11"/>
      <c r="JLK24" s="11"/>
      <c r="JLL24" s="11"/>
      <c r="JLM24" s="11"/>
      <c r="JLN24" s="11"/>
      <c r="JLO24" s="11"/>
      <c r="JLP24" s="11"/>
      <c r="JLQ24" s="11"/>
      <c r="JLR24" s="11"/>
      <c r="JLS24" s="11"/>
      <c r="JLT24" s="11"/>
      <c r="JLU24" s="11"/>
      <c r="JLV24" s="11"/>
      <c r="JLW24" s="11"/>
      <c r="JLX24" s="11"/>
      <c r="JLY24" s="11"/>
      <c r="JLZ24" s="11"/>
      <c r="JMA24" s="11"/>
      <c r="JMB24" s="11"/>
      <c r="JMC24" s="11"/>
      <c r="JMD24" s="11"/>
      <c r="JME24" s="11"/>
      <c r="JMF24" s="11"/>
      <c r="JMG24" s="11"/>
      <c r="JMH24" s="11"/>
      <c r="JMI24" s="11"/>
      <c r="JMJ24" s="11"/>
      <c r="JMK24" s="11"/>
      <c r="JML24" s="11"/>
      <c r="JMM24" s="11"/>
      <c r="JMN24" s="11"/>
      <c r="JMO24" s="11"/>
      <c r="JMP24" s="11"/>
      <c r="JMQ24" s="11"/>
      <c r="JMR24" s="11"/>
      <c r="JMS24" s="11"/>
      <c r="JMT24" s="11"/>
      <c r="JMU24" s="11"/>
      <c r="JMV24" s="11"/>
      <c r="JMW24" s="11"/>
      <c r="JMX24" s="11"/>
      <c r="JMY24" s="11"/>
      <c r="JMZ24" s="11"/>
      <c r="JNA24" s="11"/>
      <c r="JNB24" s="11"/>
      <c r="JNC24" s="11"/>
      <c r="JND24" s="11"/>
      <c r="JNE24" s="11"/>
      <c r="JNF24" s="11"/>
      <c r="JNG24" s="11"/>
      <c r="JNH24" s="11"/>
      <c r="JNI24" s="11"/>
      <c r="JNJ24" s="11"/>
      <c r="JNK24" s="11"/>
      <c r="JNL24" s="11"/>
      <c r="JNM24" s="11"/>
      <c r="JNN24" s="11"/>
      <c r="JNO24" s="11"/>
      <c r="JNP24" s="11"/>
      <c r="JNQ24" s="11"/>
      <c r="JNR24" s="11"/>
      <c r="JNS24" s="11"/>
      <c r="JNT24" s="11"/>
      <c r="JNU24" s="11"/>
      <c r="JNV24" s="11"/>
      <c r="JNW24" s="11"/>
      <c r="JNX24" s="11"/>
      <c r="JNY24" s="11"/>
      <c r="JNZ24" s="11"/>
      <c r="JOA24" s="11"/>
      <c r="JOB24" s="11"/>
      <c r="JOC24" s="11"/>
      <c r="JOD24" s="11"/>
      <c r="JOE24" s="11"/>
      <c r="JOF24" s="11"/>
      <c r="JOG24" s="11"/>
      <c r="JOH24" s="11"/>
      <c r="JOI24" s="11"/>
      <c r="JOJ24" s="11"/>
      <c r="JOK24" s="11"/>
      <c r="JOL24" s="11"/>
      <c r="JOM24" s="11"/>
      <c r="JON24" s="11"/>
      <c r="JOO24" s="11"/>
      <c r="JOP24" s="11"/>
      <c r="JOQ24" s="11"/>
      <c r="JOR24" s="11"/>
      <c r="JOS24" s="11"/>
      <c r="JOT24" s="11"/>
      <c r="JOU24" s="11"/>
      <c r="JOV24" s="11"/>
      <c r="JOW24" s="11"/>
      <c r="JOX24" s="11"/>
      <c r="JOY24" s="11"/>
      <c r="JOZ24" s="11"/>
      <c r="JPA24" s="11"/>
      <c r="JPB24" s="11"/>
      <c r="JPC24" s="11"/>
      <c r="JPD24" s="11"/>
      <c r="JPE24" s="11"/>
      <c r="JPF24" s="11"/>
      <c r="JPG24" s="11"/>
      <c r="JPH24" s="11"/>
      <c r="JPI24" s="11"/>
      <c r="JPJ24" s="11"/>
      <c r="JPK24" s="11"/>
      <c r="JPL24" s="11"/>
      <c r="JPM24" s="11"/>
      <c r="JPN24" s="11"/>
      <c r="JPO24" s="11"/>
      <c r="JPP24" s="11"/>
      <c r="JPQ24" s="11"/>
      <c r="JPR24" s="11"/>
      <c r="JPS24" s="11"/>
      <c r="JPT24" s="11"/>
      <c r="JPU24" s="11"/>
      <c r="JPV24" s="11"/>
      <c r="JPW24" s="11"/>
      <c r="JPX24" s="11"/>
      <c r="JPY24" s="11"/>
      <c r="JPZ24" s="11"/>
      <c r="JQA24" s="11"/>
      <c r="JQB24" s="11"/>
      <c r="JQC24" s="11"/>
      <c r="JQD24" s="11"/>
      <c r="JQE24" s="11"/>
      <c r="JQF24" s="11"/>
      <c r="JQG24" s="11"/>
      <c r="JQH24" s="11"/>
      <c r="JQI24" s="11"/>
      <c r="JQJ24" s="11"/>
      <c r="JQK24" s="11"/>
      <c r="JQL24" s="11"/>
      <c r="JQM24" s="11"/>
      <c r="JQN24" s="11"/>
      <c r="JQO24" s="11"/>
      <c r="JQP24" s="11"/>
      <c r="JQQ24" s="11"/>
      <c r="JQR24" s="11"/>
      <c r="JQS24" s="11"/>
      <c r="JQT24" s="11"/>
      <c r="JQU24" s="11"/>
      <c r="JQV24" s="11"/>
      <c r="JQW24" s="11"/>
      <c r="JQX24" s="11"/>
      <c r="JQY24" s="11"/>
      <c r="JQZ24" s="11"/>
      <c r="JRA24" s="11"/>
      <c r="JRB24" s="11"/>
      <c r="JRC24" s="11"/>
      <c r="JRD24" s="11"/>
      <c r="JRE24" s="11"/>
      <c r="JRF24" s="11"/>
      <c r="JRG24" s="11"/>
      <c r="JRH24" s="11"/>
      <c r="JRI24" s="11"/>
      <c r="JRJ24" s="11"/>
      <c r="JRK24" s="11"/>
      <c r="JRL24" s="11"/>
      <c r="JRM24" s="11"/>
      <c r="JRN24" s="11"/>
      <c r="JRO24" s="11"/>
      <c r="JRP24" s="11"/>
      <c r="JRQ24" s="11"/>
      <c r="JRR24" s="11"/>
      <c r="JRS24" s="11"/>
      <c r="JRT24" s="11"/>
      <c r="JRU24" s="11"/>
      <c r="JRV24" s="11"/>
      <c r="JRW24" s="11"/>
      <c r="JRX24" s="11"/>
      <c r="JRY24" s="11"/>
      <c r="JRZ24" s="11"/>
      <c r="JSA24" s="11"/>
      <c r="JSB24" s="11"/>
      <c r="JSC24" s="11"/>
      <c r="JSD24" s="11"/>
      <c r="JSE24" s="11"/>
      <c r="JSF24" s="11"/>
      <c r="JSG24" s="11"/>
      <c r="JSH24" s="11"/>
      <c r="JSI24" s="11"/>
      <c r="JSJ24" s="11"/>
      <c r="JSK24" s="11"/>
      <c r="JSL24" s="11"/>
      <c r="JSM24" s="11"/>
      <c r="JSN24" s="11"/>
      <c r="JSO24" s="11"/>
      <c r="JSP24" s="11"/>
      <c r="JSQ24" s="11"/>
      <c r="JSR24" s="11"/>
      <c r="JSS24" s="11"/>
      <c r="JST24" s="11"/>
      <c r="JSU24" s="11"/>
      <c r="JSV24" s="11"/>
      <c r="JSW24" s="11"/>
      <c r="JSX24" s="11"/>
      <c r="JSY24" s="11"/>
      <c r="JSZ24" s="11"/>
      <c r="JTA24" s="11"/>
      <c r="JTB24" s="11"/>
      <c r="JTC24" s="11"/>
      <c r="JTD24" s="11"/>
      <c r="JTE24" s="11"/>
      <c r="JTF24" s="11"/>
      <c r="JTG24" s="11"/>
      <c r="JTH24" s="11"/>
      <c r="JTI24" s="11"/>
      <c r="JTJ24" s="11"/>
      <c r="JTK24" s="11"/>
      <c r="JTL24" s="11"/>
      <c r="JTM24" s="11"/>
      <c r="JTN24" s="11"/>
      <c r="JTO24" s="11"/>
      <c r="JTP24" s="11"/>
      <c r="JTQ24" s="11"/>
      <c r="JTR24" s="11"/>
      <c r="JTS24" s="11"/>
      <c r="JTT24" s="11"/>
      <c r="JTU24" s="11"/>
      <c r="JTV24" s="11"/>
      <c r="JTW24" s="11"/>
      <c r="JTX24" s="11"/>
      <c r="JTY24" s="11"/>
      <c r="JTZ24" s="11"/>
      <c r="JUA24" s="11"/>
      <c r="JUB24" s="11"/>
      <c r="JUC24" s="11"/>
      <c r="JUD24" s="11"/>
      <c r="JUE24" s="11"/>
      <c r="JUF24" s="11"/>
      <c r="JUG24" s="11"/>
      <c r="JUH24" s="11"/>
      <c r="JUI24" s="11"/>
      <c r="JUJ24" s="11"/>
      <c r="JUK24" s="11"/>
      <c r="JUL24" s="11"/>
      <c r="JUM24" s="11"/>
      <c r="JUN24" s="11"/>
      <c r="JUO24" s="11"/>
      <c r="JUP24" s="11"/>
      <c r="JUQ24" s="11"/>
      <c r="JUR24" s="11"/>
      <c r="JUS24" s="11"/>
      <c r="JUT24" s="11"/>
      <c r="JUU24" s="11"/>
      <c r="JUV24" s="11"/>
      <c r="JUW24" s="11"/>
      <c r="JUX24" s="11"/>
      <c r="JUY24" s="11"/>
      <c r="JUZ24" s="11"/>
      <c r="JVA24" s="11"/>
      <c r="JVB24" s="11"/>
      <c r="JVC24" s="11"/>
      <c r="JVD24" s="11"/>
      <c r="JVE24" s="11"/>
      <c r="JVF24" s="11"/>
      <c r="JVG24" s="11"/>
      <c r="JVH24" s="11"/>
      <c r="JVI24" s="11"/>
      <c r="JVJ24" s="11"/>
      <c r="JVK24" s="11"/>
      <c r="JVL24" s="11"/>
      <c r="JVM24" s="11"/>
      <c r="JVN24" s="11"/>
      <c r="JVO24" s="11"/>
      <c r="JVP24" s="11"/>
      <c r="JVQ24" s="11"/>
      <c r="JVR24" s="11"/>
      <c r="JVS24" s="11"/>
      <c r="JVT24" s="11"/>
      <c r="JVU24" s="11"/>
      <c r="JVV24" s="11"/>
      <c r="JVW24" s="11"/>
      <c r="JVX24" s="11"/>
      <c r="JVY24" s="11"/>
      <c r="JVZ24" s="11"/>
      <c r="JWA24" s="11"/>
      <c r="JWB24" s="11"/>
      <c r="JWC24" s="11"/>
      <c r="JWD24" s="11"/>
      <c r="JWE24" s="11"/>
      <c r="JWF24" s="11"/>
      <c r="JWG24" s="11"/>
      <c r="JWH24" s="11"/>
      <c r="JWI24" s="11"/>
      <c r="JWJ24" s="11"/>
      <c r="JWK24" s="11"/>
      <c r="JWL24" s="11"/>
      <c r="JWM24" s="11"/>
      <c r="JWN24" s="11"/>
      <c r="JWO24" s="11"/>
      <c r="JWP24" s="11"/>
      <c r="JWQ24" s="11"/>
      <c r="JWR24" s="11"/>
      <c r="JWS24" s="11"/>
      <c r="JWT24" s="11"/>
      <c r="JWU24" s="11"/>
      <c r="JWV24" s="11"/>
      <c r="JWW24" s="11"/>
      <c r="JWX24" s="11"/>
      <c r="JWY24" s="11"/>
      <c r="JWZ24" s="11"/>
      <c r="JXA24" s="11"/>
      <c r="JXB24" s="11"/>
      <c r="JXC24" s="11"/>
      <c r="JXD24" s="11"/>
      <c r="JXE24" s="11"/>
      <c r="JXF24" s="11"/>
      <c r="JXG24" s="11"/>
      <c r="JXH24" s="11"/>
      <c r="JXI24" s="11"/>
      <c r="JXJ24" s="11"/>
      <c r="JXK24" s="11"/>
      <c r="JXL24" s="11"/>
      <c r="JXM24" s="11"/>
      <c r="JXN24" s="11"/>
      <c r="JXO24" s="11"/>
      <c r="JXP24" s="11"/>
      <c r="JXQ24" s="11"/>
      <c r="JXR24" s="11"/>
      <c r="JXS24" s="11"/>
      <c r="JXT24" s="11"/>
      <c r="JXU24" s="11"/>
      <c r="JXV24" s="11"/>
      <c r="JXW24" s="11"/>
      <c r="JXX24" s="11"/>
      <c r="JXY24" s="11"/>
      <c r="JXZ24" s="11"/>
      <c r="JYA24" s="11"/>
      <c r="JYB24" s="11"/>
      <c r="JYC24" s="11"/>
      <c r="JYD24" s="11"/>
      <c r="JYE24" s="11"/>
      <c r="JYF24" s="11"/>
      <c r="JYG24" s="11"/>
      <c r="JYH24" s="11"/>
      <c r="JYI24" s="11"/>
      <c r="JYJ24" s="11"/>
      <c r="JYK24" s="11"/>
      <c r="JYL24" s="11"/>
      <c r="JYM24" s="11"/>
      <c r="JYN24" s="11"/>
      <c r="JYO24" s="11"/>
      <c r="JYP24" s="11"/>
      <c r="JYQ24" s="11"/>
      <c r="JYR24" s="11"/>
      <c r="JYS24" s="11"/>
      <c r="JYT24" s="11"/>
      <c r="JYU24" s="11"/>
      <c r="JYV24" s="11"/>
      <c r="JYW24" s="11"/>
      <c r="JYX24" s="11"/>
      <c r="JYY24" s="11"/>
      <c r="JYZ24" s="11"/>
      <c r="JZA24" s="11"/>
      <c r="JZB24" s="11"/>
      <c r="JZC24" s="11"/>
      <c r="JZD24" s="11"/>
      <c r="JZE24" s="11"/>
      <c r="JZF24" s="11"/>
      <c r="JZG24" s="11"/>
      <c r="JZH24" s="11"/>
      <c r="JZI24" s="11"/>
      <c r="JZJ24" s="11"/>
      <c r="JZK24" s="11"/>
      <c r="JZL24" s="11"/>
      <c r="JZM24" s="11"/>
      <c r="JZN24" s="11"/>
      <c r="JZO24" s="11"/>
      <c r="JZP24" s="11"/>
      <c r="JZQ24" s="11"/>
      <c r="JZR24" s="11"/>
      <c r="JZS24" s="11"/>
      <c r="JZT24" s="11"/>
      <c r="JZU24" s="11"/>
      <c r="JZV24" s="11"/>
      <c r="JZW24" s="11"/>
      <c r="JZX24" s="11"/>
      <c r="JZY24" s="11"/>
      <c r="JZZ24" s="11"/>
      <c r="KAA24" s="11"/>
      <c r="KAB24" s="11"/>
      <c r="KAC24" s="11"/>
      <c r="KAD24" s="11"/>
      <c r="KAE24" s="11"/>
      <c r="KAF24" s="11"/>
      <c r="KAG24" s="11"/>
      <c r="KAH24" s="11"/>
      <c r="KAI24" s="11"/>
      <c r="KAJ24" s="11"/>
      <c r="KAK24" s="11"/>
      <c r="KAL24" s="11"/>
      <c r="KAM24" s="11"/>
      <c r="KAN24" s="11"/>
      <c r="KAO24" s="11"/>
      <c r="KAP24" s="11"/>
      <c r="KAQ24" s="11"/>
      <c r="KAR24" s="11"/>
      <c r="KAS24" s="11"/>
      <c r="KAT24" s="11"/>
      <c r="KAU24" s="11"/>
      <c r="KAV24" s="11"/>
      <c r="KAW24" s="11"/>
      <c r="KAX24" s="11"/>
      <c r="KAY24" s="11"/>
      <c r="KAZ24" s="11"/>
      <c r="KBA24" s="11"/>
      <c r="KBB24" s="11"/>
      <c r="KBC24" s="11"/>
      <c r="KBD24" s="11"/>
      <c r="KBE24" s="11"/>
      <c r="KBF24" s="11"/>
      <c r="KBG24" s="11"/>
      <c r="KBH24" s="11"/>
      <c r="KBI24" s="11"/>
      <c r="KBJ24" s="11"/>
      <c r="KBK24" s="11"/>
      <c r="KBL24" s="11"/>
      <c r="KBM24" s="11"/>
      <c r="KBN24" s="11"/>
      <c r="KBO24" s="11"/>
      <c r="KBP24" s="11"/>
      <c r="KBQ24" s="11"/>
      <c r="KBR24" s="11"/>
      <c r="KBS24" s="11"/>
      <c r="KBT24" s="11"/>
      <c r="KBU24" s="11"/>
      <c r="KBV24" s="11"/>
      <c r="KBW24" s="11"/>
      <c r="KBX24" s="11"/>
      <c r="KBY24" s="11"/>
      <c r="KBZ24" s="11"/>
      <c r="KCA24" s="11"/>
      <c r="KCB24" s="11"/>
      <c r="KCC24" s="11"/>
      <c r="KCD24" s="11"/>
      <c r="KCE24" s="11"/>
      <c r="KCF24" s="11"/>
      <c r="KCG24" s="11"/>
      <c r="KCH24" s="11"/>
      <c r="KCI24" s="11"/>
      <c r="KCJ24" s="11"/>
      <c r="KCK24" s="11"/>
      <c r="KCL24" s="11"/>
      <c r="KCM24" s="11"/>
      <c r="KCN24" s="11"/>
      <c r="KCO24" s="11"/>
      <c r="KCP24" s="11"/>
      <c r="KCQ24" s="11"/>
      <c r="KCR24" s="11"/>
      <c r="KCS24" s="11"/>
      <c r="KCT24" s="11"/>
      <c r="KCU24" s="11"/>
      <c r="KCV24" s="11"/>
      <c r="KCW24" s="11"/>
      <c r="KCX24" s="11"/>
      <c r="KCY24" s="11"/>
      <c r="KCZ24" s="11"/>
      <c r="KDA24" s="11"/>
      <c r="KDB24" s="11"/>
      <c r="KDC24" s="11"/>
      <c r="KDD24" s="11"/>
      <c r="KDE24" s="11"/>
      <c r="KDF24" s="11"/>
      <c r="KDG24" s="11"/>
      <c r="KDH24" s="11"/>
      <c r="KDI24" s="11"/>
      <c r="KDJ24" s="11"/>
      <c r="KDK24" s="11"/>
      <c r="KDL24" s="11"/>
      <c r="KDM24" s="11"/>
      <c r="KDN24" s="11"/>
      <c r="KDO24" s="11"/>
      <c r="KDP24" s="11"/>
      <c r="KDQ24" s="11"/>
      <c r="KDR24" s="11"/>
      <c r="KDS24" s="11"/>
      <c r="KDT24" s="11"/>
      <c r="KDU24" s="11"/>
      <c r="KDV24" s="11"/>
      <c r="KDW24" s="11"/>
      <c r="KDX24" s="11"/>
      <c r="KDY24" s="11"/>
      <c r="KDZ24" s="11"/>
      <c r="KEA24" s="11"/>
      <c r="KEB24" s="11"/>
      <c r="KEC24" s="11"/>
      <c r="KED24" s="11"/>
      <c r="KEE24" s="11"/>
      <c r="KEF24" s="11"/>
      <c r="KEG24" s="11"/>
      <c r="KEH24" s="11"/>
      <c r="KEI24" s="11"/>
      <c r="KEJ24" s="11"/>
      <c r="KEK24" s="11"/>
      <c r="KEL24" s="11"/>
      <c r="KEM24" s="11"/>
      <c r="KEN24" s="11"/>
      <c r="KEO24" s="11"/>
      <c r="KEP24" s="11"/>
      <c r="KEQ24" s="11"/>
      <c r="KER24" s="11"/>
      <c r="KES24" s="11"/>
      <c r="KET24" s="11"/>
      <c r="KEU24" s="11"/>
      <c r="KEV24" s="11"/>
      <c r="KEW24" s="11"/>
      <c r="KEX24" s="11"/>
      <c r="KEY24" s="11"/>
      <c r="KEZ24" s="11"/>
      <c r="KFA24" s="11"/>
      <c r="KFB24" s="11"/>
      <c r="KFC24" s="11"/>
      <c r="KFD24" s="11"/>
      <c r="KFE24" s="11"/>
      <c r="KFF24" s="11"/>
      <c r="KFG24" s="11"/>
      <c r="KFH24" s="11"/>
      <c r="KFI24" s="11"/>
      <c r="KFJ24" s="11"/>
      <c r="KFK24" s="11"/>
      <c r="KFL24" s="11"/>
      <c r="KFM24" s="11"/>
      <c r="KFN24" s="11"/>
      <c r="KFO24" s="11"/>
      <c r="KFP24" s="11"/>
      <c r="KFQ24" s="11"/>
      <c r="KFR24" s="11"/>
      <c r="KFS24" s="11"/>
      <c r="KFT24" s="11"/>
      <c r="KFU24" s="11"/>
      <c r="KFV24" s="11"/>
      <c r="KFW24" s="11"/>
      <c r="KFX24" s="11"/>
      <c r="KFY24" s="11"/>
      <c r="KFZ24" s="11"/>
      <c r="KGA24" s="11"/>
      <c r="KGB24" s="11"/>
      <c r="KGC24" s="11"/>
      <c r="KGD24" s="11"/>
      <c r="KGE24" s="11"/>
      <c r="KGF24" s="11"/>
      <c r="KGG24" s="11"/>
      <c r="KGH24" s="11"/>
      <c r="KGI24" s="11"/>
      <c r="KGJ24" s="11"/>
      <c r="KGK24" s="11"/>
      <c r="KGL24" s="11"/>
      <c r="KGM24" s="11"/>
      <c r="KGN24" s="11"/>
      <c r="KGO24" s="11"/>
      <c r="KGP24" s="11"/>
      <c r="KGQ24" s="11"/>
      <c r="KGR24" s="11"/>
      <c r="KGS24" s="11"/>
      <c r="KGT24" s="11"/>
      <c r="KGU24" s="11"/>
      <c r="KGV24" s="11"/>
      <c r="KGW24" s="11"/>
      <c r="KGX24" s="11"/>
      <c r="KGY24" s="11"/>
      <c r="KGZ24" s="11"/>
      <c r="KHA24" s="11"/>
      <c r="KHB24" s="11"/>
      <c r="KHC24" s="11"/>
      <c r="KHD24" s="11"/>
      <c r="KHE24" s="11"/>
      <c r="KHF24" s="11"/>
      <c r="KHG24" s="11"/>
      <c r="KHH24" s="11"/>
      <c r="KHI24" s="11"/>
      <c r="KHJ24" s="11"/>
      <c r="KHK24" s="11"/>
      <c r="KHL24" s="11"/>
      <c r="KHM24" s="11"/>
      <c r="KHN24" s="11"/>
      <c r="KHO24" s="11"/>
      <c r="KHP24" s="11"/>
      <c r="KHQ24" s="11"/>
      <c r="KHR24" s="11"/>
      <c r="KHS24" s="11"/>
      <c r="KHT24" s="11"/>
      <c r="KHU24" s="11"/>
      <c r="KHV24" s="11"/>
      <c r="KHW24" s="11"/>
      <c r="KHX24" s="11"/>
      <c r="KHY24" s="11"/>
      <c r="KHZ24" s="11"/>
      <c r="KIA24" s="11"/>
      <c r="KIB24" s="11"/>
      <c r="KIC24" s="11"/>
      <c r="KID24" s="11"/>
      <c r="KIE24" s="11"/>
      <c r="KIF24" s="11"/>
      <c r="KIG24" s="11"/>
      <c r="KIH24" s="11"/>
      <c r="KII24" s="11"/>
      <c r="KIJ24" s="11"/>
      <c r="KIK24" s="11"/>
      <c r="KIL24" s="11"/>
      <c r="KIM24" s="11"/>
      <c r="KIN24" s="11"/>
      <c r="KIO24" s="11"/>
      <c r="KIP24" s="11"/>
      <c r="KIQ24" s="11"/>
      <c r="KIR24" s="11"/>
      <c r="KIS24" s="11"/>
      <c r="KIT24" s="11"/>
      <c r="KIU24" s="11"/>
      <c r="KIV24" s="11"/>
      <c r="KIW24" s="11"/>
      <c r="KIX24" s="11"/>
      <c r="KIY24" s="11"/>
      <c r="KIZ24" s="11"/>
      <c r="KJA24" s="11"/>
      <c r="KJB24" s="11"/>
      <c r="KJC24" s="11"/>
      <c r="KJD24" s="11"/>
      <c r="KJE24" s="11"/>
      <c r="KJF24" s="11"/>
      <c r="KJG24" s="11"/>
      <c r="KJH24" s="11"/>
      <c r="KJI24" s="11"/>
      <c r="KJJ24" s="11"/>
      <c r="KJK24" s="11"/>
      <c r="KJL24" s="11"/>
      <c r="KJM24" s="11"/>
      <c r="KJN24" s="11"/>
      <c r="KJO24" s="11"/>
      <c r="KJP24" s="11"/>
      <c r="KJQ24" s="11"/>
      <c r="KJR24" s="11"/>
      <c r="KJS24" s="11"/>
      <c r="KJT24" s="11"/>
      <c r="KJU24" s="11"/>
      <c r="KJV24" s="11"/>
      <c r="KJW24" s="11"/>
      <c r="KJX24" s="11"/>
      <c r="KJY24" s="11"/>
      <c r="KJZ24" s="11"/>
      <c r="KKA24" s="11"/>
      <c r="KKB24" s="11"/>
      <c r="KKC24" s="11"/>
      <c r="KKD24" s="11"/>
      <c r="KKE24" s="11"/>
      <c r="KKF24" s="11"/>
      <c r="KKG24" s="11"/>
      <c r="KKH24" s="11"/>
      <c r="KKI24" s="11"/>
      <c r="KKJ24" s="11"/>
      <c r="KKK24" s="11"/>
      <c r="KKL24" s="11"/>
      <c r="KKM24" s="11"/>
      <c r="KKN24" s="11"/>
      <c r="KKO24" s="11"/>
      <c r="KKP24" s="11"/>
      <c r="KKQ24" s="11"/>
      <c r="KKR24" s="11"/>
      <c r="KKS24" s="11"/>
      <c r="KKT24" s="11"/>
      <c r="KKU24" s="11"/>
      <c r="KKV24" s="11"/>
      <c r="KKW24" s="11"/>
      <c r="KKX24" s="11"/>
      <c r="KKY24" s="11"/>
      <c r="KKZ24" s="11"/>
      <c r="KLA24" s="11"/>
      <c r="KLB24" s="11"/>
      <c r="KLC24" s="11"/>
      <c r="KLD24" s="11"/>
      <c r="KLE24" s="11"/>
      <c r="KLF24" s="11"/>
      <c r="KLG24" s="11"/>
      <c r="KLH24" s="11"/>
      <c r="KLI24" s="11"/>
      <c r="KLJ24" s="11"/>
      <c r="KLK24" s="11"/>
      <c r="KLL24" s="11"/>
      <c r="KLM24" s="11"/>
      <c r="KLN24" s="11"/>
      <c r="KLO24" s="11"/>
      <c r="KLP24" s="11"/>
      <c r="KLQ24" s="11"/>
      <c r="KLR24" s="11"/>
      <c r="KLS24" s="11"/>
      <c r="KLT24" s="11"/>
      <c r="KLU24" s="11"/>
      <c r="KLV24" s="11"/>
      <c r="KLW24" s="11"/>
      <c r="KLX24" s="11"/>
      <c r="KLY24" s="11"/>
      <c r="KLZ24" s="11"/>
      <c r="KMA24" s="11"/>
      <c r="KMB24" s="11"/>
      <c r="KMC24" s="11"/>
      <c r="KMD24" s="11"/>
      <c r="KME24" s="11"/>
      <c r="KMF24" s="11"/>
      <c r="KMG24" s="11"/>
      <c r="KMH24" s="11"/>
      <c r="KMI24" s="11"/>
      <c r="KMJ24" s="11"/>
      <c r="KMK24" s="11"/>
      <c r="KML24" s="11"/>
      <c r="KMM24" s="11"/>
      <c r="KMN24" s="11"/>
      <c r="KMO24" s="11"/>
      <c r="KMP24" s="11"/>
      <c r="KMQ24" s="11"/>
      <c r="KMR24" s="11"/>
      <c r="KMS24" s="11"/>
      <c r="KMT24" s="11"/>
      <c r="KMU24" s="11"/>
      <c r="KMV24" s="11"/>
      <c r="KMW24" s="11"/>
      <c r="KMX24" s="11"/>
      <c r="KMY24" s="11"/>
      <c r="KMZ24" s="11"/>
      <c r="KNA24" s="11"/>
      <c r="KNB24" s="11"/>
      <c r="KNC24" s="11"/>
      <c r="KND24" s="11"/>
      <c r="KNE24" s="11"/>
      <c r="KNF24" s="11"/>
      <c r="KNG24" s="11"/>
      <c r="KNH24" s="11"/>
      <c r="KNI24" s="11"/>
      <c r="KNJ24" s="11"/>
      <c r="KNK24" s="11"/>
      <c r="KNL24" s="11"/>
      <c r="KNM24" s="11"/>
      <c r="KNN24" s="11"/>
      <c r="KNO24" s="11"/>
      <c r="KNP24" s="11"/>
      <c r="KNQ24" s="11"/>
      <c r="KNR24" s="11"/>
      <c r="KNS24" s="11"/>
      <c r="KNT24" s="11"/>
      <c r="KNU24" s="11"/>
      <c r="KNV24" s="11"/>
      <c r="KNW24" s="11"/>
      <c r="KNX24" s="11"/>
      <c r="KNY24" s="11"/>
      <c r="KNZ24" s="11"/>
      <c r="KOA24" s="11"/>
      <c r="KOB24" s="11"/>
      <c r="KOC24" s="11"/>
      <c r="KOD24" s="11"/>
      <c r="KOE24" s="11"/>
      <c r="KOF24" s="11"/>
      <c r="KOG24" s="11"/>
      <c r="KOH24" s="11"/>
      <c r="KOI24" s="11"/>
      <c r="KOJ24" s="11"/>
      <c r="KOK24" s="11"/>
      <c r="KOL24" s="11"/>
      <c r="KOM24" s="11"/>
      <c r="KON24" s="11"/>
      <c r="KOO24" s="11"/>
      <c r="KOP24" s="11"/>
      <c r="KOQ24" s="11"/>
      <c r="KOR24" s="11"/>
      <c r="KOS24" s="11"/>
      <c r="KOT24" s="11"/>
      <c r="KOU24" s="11"/>
      <c r="KOV24" s="11"/>
      <c r="KOW24" s="11"/>
      <c r="KOX24" s="11"/>
      <c r="KOY24" s="11"/>
      <c r="KOZ24" s="11"/>
      <c r="KPA24" s="11"/>
      <c r="KPB24" s="11"/>
      <c r="KPC24" s="11"/>
      <c r="KPD24" s="11"/>
      <c r="KPE24" s="11"/>
      <c r="KPF24" s="11"/>
      <c r="KPG24" s="11"/>
      <c r="KPH24" s="11"/>
      <c r="KPI24" s="11"/>
      <c r="KPJ24" s="11"/>
      <c r="KPK24" s="11"/>
      <c r="KPL24" s="11"/>
      <c r="KPM24" s="11"/>
      <c r="KPN24" s="11"/>
      <c r="KPO24" s="11"/>
      <c r="KPP24" s="11"/>
      <c r="KPQ24" s="11"/>
      <c r="KPR24" s="11"/>
      <c r="KPS24" s="11"/>
      <c r="KPT24" s="11"/>
      <c r="KPU24" s="11"/>
      <c r="KPV24" s="11"/>
      <c r="KPW24" s="11"/>
      <c r="KPX24" s="11"/>
      <c r="KPY24" s="11"/>
      <c r="KPZ24" s="11"/>
      <c r="KQA24" s="11"/>
      <c r="KQB24" s="11"/>
      <c r="KQC24" s="11"/>
      <c r="KQD24" s="11"/>
      <c r="KQE24" s="11"/>
      <c r="KQF24" s="11"/>
      <c r="KQG24" s="11"/>
      <c r="KQH24" s="11"/>
      <c r="KQI24" s="11"/>
      <c r="KQJ24" s="11"/>
      <c r="KQK24" s="11"/>
      <c r="KQL24" s="11"/>
      <c r="KQM24" s="11"/>
      <c r="KQN24" s="11"/>
      <c r="KQO24" s="11"/>
      <c r="KQP24" s="11"/>
      <c r="KQQ24" s="11"/>
      <c r="KQR24" s="11"/>
      <c r="KQS24" s="11"/>
      <c r="KQT24" s="11"/>
      <c r="KQU24" s="11"/>
      <c r="KQV24" s="11"/>
      <c r="KQW24" s="11"/>
      <c r="KQX24" s="11"/>
      <c r="KQY24" s="11"/>
      <c r="KQZ24" s="11"/>
      <c r="KRA24" s="11"/>
      <c r="KRB24" s="11"/>
      <c r="KRC24" s="11"/>
      <c r="KRD24" s="11"/>
      <c r="KRE24" s="11"/>
      <c r="KRF24" s="11"/>
      <c r="KRG24" s="11"/>
      <c r="KRH24" s="11"/>
      <c r="KRI24" s="11"/>
      <c r="KRJ24" s="11"/>
      <c r="KRK24" s="11"/>
      <c r="KRL24" s="11"/>
      <c r="KRM24" s="11"/>
      <c r="KRN24" s="11"/>
      <c r="KRO24" s="11"/>
      <c r="KRP24" s="11"/>
      <c r="KRQ24" s="11"/>
      <c r="KRR24" s="11"/>
      <c r="KRS24" s="11"/>
      <c r="KRT24" s="11"/>
      <c r="KRU24" s="11"/>
      <c r="KRV24" s="11"/>
      <c r="KRW24" s="11"/>
      <c r="KRX24" s="11"/>
      <c r="KRY24" s="11"/>
      <c r="KRZ24" s="11"/>
      <c r="KSA24" s="11"/>
      <c r="KSB24" s="11"/>
      <c r="KSC24" s="11"/>
      <c r="KSD24" s="11"/>
      <c r="KSE24" s="11"/>
      <c r="KSF24" s="11"/>
      <c r="KSG24" s="11"/>
      <c r="KSH24" s="11"/>
      <c r="KSI24" s="11"/>
      <c r="KSJ24" s="11"/>
      <c r="KSK24" s="11"/>
      <c r="KSL24" s="11"/>
      <c r="KSM24" s="11"/>
      <c r="KSN24" s="11"/>
      <c r="KSO24" s="11"/>
      <c r="KSP24" s="11"/>
      <c r="KSQ24" s="11"/>
      <c r="KSR24" s="11"/>
      <c r="KSS24" s="11"/>
      <c r="KST24" s="11"/>
      <c r="KSU24" s="11"/>
      <c r="KSV24" s="11"/>
      <c r="KSW24" s="11"/>
      <c r="KSX24" s="11"/>
      <c r="KSY24" s="11"/>
      <c r="KSZ24" s="11"/>
      <c r="KTA24" s="11"/>
      <c r="KTB24" s="11"/>
      <c r="KTC24" s="11"/>
      <c r="KTD24" s="11"/>
      <c r="KTE24" s="11"/>
      <c r="KTF24" s="11"/>
      <c r="KTG24" s="11"/>
      <c r="KTH24" s="11"/>
      <c r="KTI24" s="11"/>
      <c r="KTJ24" s="11"/>
      <c r="KTK24" s="11"/>
      <c r="KTL24" s="11"/>
      <c r="KTM24" s="11"/>
      <c r="KTN24" s="11"/>
      <c r="KTO24" s="11"/>
      <c r="KTP24" s="11"/>
      <c r="KTQ24" s="11"/>
      <c r="KTR24" s="11"/>
      <c r="KTS24" s="11"/>
      <c r="KTT24" s="11"/>
      <c r="KTU24" s="11"/>
      <c r="KTV24" s="11"/>
      <c r="KTW24" s="11"/>
      <c r="KTX24" s="11"/>
      <c r="KTY24" s="11"/>
      <c r="KTZ24" s="11"/>
      <c r="KUA24" s="11"/>
      <c r="KUB24" s="11"/>
      <c r="KUC24" s="11"/>
      <c r="KUD24" s="11"/>
      <c r="KUE24" s="11"/>
      <c r="KUF24" s="11"/>
      <c r="KUG24" s="11"/>
      <c r="KUH24" s="11"/>
      <c r="KUI24" s="11"/>
      <c r="KUJ24" s="11"/>
      <c r="KUK24" s="11"/>
      <c r="KUL24" s="11"/>
      <c r="KUM24" s="11"/>
      <c r="KUN24" s="11"/>
      <c r="KUO24" s="11"/>
      <c r="KUP24" s="11"/>
      <c r="KUQ24" s="11"/>
      <c r="KUR24" s="11"/>
      <c r="KUS24" s="11"/>
      <c r="KUT24" s="11"/>
      <c r="KUU24" s="11"/>
      <c r="KUV24" s="11"/>
      <c r="KUW24" s="11"/>
      <c r="KUX24" s="11"/>
      <c r="KUY24" s="11"/>
      <c r="KUZ24" s="11"/>
      <c r="KVA24" s="11"/>
      <c r="KVB24" s="11"/>
      <c r="KVC24" s="11"/>
      <c r="KVD24" s="11"/>
      <c r="KVE24" s="11"/>
      <c r="KVF24" s="11"/>
      <c r="KVG24" s="11"/>
      <c r="KVH24" s="11"/>
      <c r="KVI24" s="11"/>
      <c r="KVJ24" s="11"/>
      <c r="KVK24" s="11"/>
      <c r="KVL24" s="11"/>
      <c r="KVM24" s="11"/>
      <c r="KVN24" s="11"/>
      <c r="KVO24" s="11"/>
      <c r="KVP24" s="11"/>
      <c r="KVQ24" s="11"/>
      <c r="KVR24" s="11"/>
      <c r="KVS24" s="11"/>
      <c r="KVT24" s="11"/>
      <c r="KVU24" s="11"/>
      <c r="KVV24" s="11"/>
      <c r="KVW24" s="11"/>
      <c r="KVX24" s="11"/>
      <c r="KVY24" s="11"/>
      <c r="KVZ24" s="11"/>
      <c r="KWA24" s="11"/>
      <c r="KWB24" s="11"/>
      <c r="KWC24" s="11"/>
      <c r="KWD24" s="11"/>
      <c r="KWE24" s="11"/>
      <c r="KWF24" s="11"/>
      <c r="KWG24" s="11"/>
      <c r="KWH24" s="11"/>
      <c r="KWI24" s="11"/>
      <c r="KWJ24" s="11"/>
      <c r="KWK24" s="11"/>
      <c r="KWL24" s="11"/>
      <c r="KWM24" s="11"/>
      <c r="KWN24" s="11"/>
      <c r="KWO24" s="11"/>
      <c r="KWP24" s="11"/>
      <c r="KWQ24" s="11"/>
      <c r="KWR24" s="11"/>
      <c r="KWS24" s="11"/>
      <c r="KWT24" s="11"/>
      <c r="KWU24" s="11"/>
      <c r="KWV24" s="11"/>
      <c r="KWW24" s="11"/>
      <c r="KWX24" s="11"/>
      <c r="KWY24" s="11"/>
      <c r="KWZ24" s="11"/>
      <c r="KXA24" s="11"/>
      <c r="KXB24" s="11"/>
      <c r="KXC24" s="11"/>
      <c r="KXD24" s="11"/>
      <c r="KXE24" s="11"/>
      <c r="KXF24" s="11"/>
      <c r="KXG24" s="11"/>
      <c r="KXH24" s="11"/>
      <c r="KXI24" s="11"/>
      <c r="KXJ24" s="11"/>
      <c r="KXK24" s="11"/>
      <c r="KXL24" s="11"/>
      <c r="KXM24" s="11"/>
      <c r="KXN24" s="11"/>
      <c r="KXO24" s="11"/>
      <c r="KXP24" s="11"/>
      <c r="KXQ24" s="11"/>
      <c r="KXR24" s="11"/>
      <c r="KXS24" s="11"/>
      <c r="KXT24" s="11"/>
      <c r="KXU24" s="11"/>
      <c r="KXV24" s="11"/>
      <c r="KXW24" s="11"/>
      <c r="KXX24" s="11"/>
      <c r="KXY24" s="11"/>
      <c r="KXZ24" s="11"/>
      <c r="KYA24" s="11"/>
      <c r="KYB24" s="11"/>
      <c r="KYC24" s="11"/>
      <c r="KYD24" s="11"/>
      <c r="KYE24" s="11"/>
      <c r="KYF24" s="11"/>
      <c r="KYG24" s="11"/>
      <c r="KYH24" s="11"/>
      <c r="KYI24" s="11"/>
      <c r="KYJ24" s="11"/>
      <c r="KYK24" s="11"/>
      <c r="KYL24" s="11"/>
      <c r="KYM24" s="11"/>
      <c r="KYN24" s="11"/>
      <c r="KYO24" s="11"/>
      <c r="KYP24" s="11"/>
      <c r="KYQ24" s="11"/>
      <c r="KYR24" s="11"/>
      <c r="KYS24" s="11"/>
      <c r="KYT24" s="11"/>
      <c r="KYU24" s="11"/>
      <c r="KYV24" s="11"/>
      <c r="KYW24" s="11"/>
      <c r="KYX24" s="11"/>
      <c r="KYY24" s="11"/>
      <c r="KYZ24" s="11"/>
      <c r="KZA24" s="11"/>
      <c r="KZB24" s="11"/>
      <c r="KZC24" s="11"/>
      <c r="KZD24" s="11"/>
      <c r="KZE24" s="11"/>
      <c r="KZF24" s="11"/>
      <c r="KZG24" s="11"/>
      <c r="KZH24" s="11"/>
      <c r="KZI24" s="11"/>
      <c r="KZJ24" s="11"/>
      <c r="KZK24" s="11"/>
      <c r="KZL24" s="11"/>
      <c r="KZM24" s="11"/>
      <c r="KZN24" s="11"/>
      <c r="KZO24" s="11"/>
      <c r="KZP24" s="11"/>
      <c r="KZQ24" s="11"/>
      <c r="KZR24" s="11"/>
      <c r="KZS24" s="11"/>
      <c r="KZT24" s="11"/>
      <c r="KZU24" s="11"/>
      <c r="KZV24" s="11"/>
      <c r="KZW24" s="11"/>
      <c r="KZX24" s="11"/>
      <c r="KZY24" s="11"/>
      <c r="KZZ24" s="11"/>
      <c r="LAA24" s="11"/>
      <c r="LAB24" s="11"/>
      <c r="LAC24" s="11"/>
      <c r="LAD24" s="11"/>
      <c r="LAE24" s="11"/>
      <c r="LAF24" s="11"/>
      <c r="LAG24" s="11"/>
      <c r="LAH24" s="11"/>
      <c r="LAI24" s="11"/>
      <c r="LAJ24" s="11"/>
      <c r="LAK24" s="11"/>
      <c r="LAL24" s="11"/>
      <c r="LAM24" s="11"/>
      <c r="LAN24" s="11"/>
      <c r="LAO24" s="11"/>
      <c r="LAP24" s="11"/>
      <c r="LAQ24" s="11"/>
      <c r="LAR24" s="11"/>
      <c r="LAS24" s="11"/>
      <c r="LAT24" s="11"/>
      <c r="LAU24" s="11"/>
      <c r="LAV24" s="11"/>
      <c r="LAW24" s="11"/>
      <c r="LAX24" s="11"/>
      <c r="LAY24" s="11"/>
      <c r="LAZ24" s="11"/>
      <c r="LBA24" s="11"/>
      <c r="LBB24" s="11"/>
      <c r="LBC24" s="11"/>
      <c r="LBD24" s="11"/>
      <c r="LBE24" s="11"/>
      <c r="LBF24" s="11"/>
      <c r="LBG24" s="11"/>
      <c r="LBH24" s="11"/>
      <c r="LBI24" s="11"/>
      <c r="LBJ24" s="11"/>
      <c r="LBK24" s="11"/>
      <c r="LBL24" s="11"/>
      <c r="LBM24" s="11"/>
      <c r="LBN24" s="11"/>
      <c r="LBO24" s="11"/>
      <c r="LBP24" s="11"/>
      <c r="LBQ24" s="11"/>
      <c r="LBR24" s="11"/>
      <c r="LBS24" s="11"/>
      <c r="LBT24" s="11"/>
      <c r="LBU24" s="11"/>
      <c r="LBV24" s="11"/>
      <c r="LBW24" s="11"/>
      <c r="LBX24" s="11"/>
      <c r="LBY24" s="11"/>
      <c r="LBZ24" s="11"/>
      <c r="LCA24" s="11"/>
      <c r="LCB24" s="11"/>
      <c r="LCC24" s="11"/>
      <c r="LCD24" s="11"/>
      <c r="LCE24" s="11"/>
      <c r="LCF24" s="11"/>
      <c r="LCG24" s="11"/>
      <c r="LCH24" s="11"/>
      <c r="LCI24" s="11"/>
      <c r="LCJ24" s="11"/>
      <c r="LCK24" s="11"/>
      <c r="LCL24" s="11"/>
      <c r="LCM24" s="11"/>
      <c r="LCN24" s="11"/>
      <c r="LCO24" s="11"/>
      <c r="LCP24" s="11"/>
      <c r="LCQ24" s="11"/>
      <c r="LCR24" s="11"/>
      <c r="LCS24" s="11"/>
      <c r="LCT24" s="11"/>
      <c r="LCU24" s="11"/>
      <c r="LCV24" s="11"/>
      <c r="LCW24" s="11"/>
      <c r="LCX24" s="11"/>
      <c r="LCY24" s="11"/>
      <c r="LCZ24" s="11"/>
      <c r="LDA24" s="11"/>
      <c r="LDB24" s="11"/>
      <c r="LDC24" s="11"/>
      <c r="LDD24" s="11"/>
      <c r="LDE24" s="11"/>
      <c r="LDF24" s="11"/>
      <c r="LDG24" s="11"/>
      <c r="LDH24" s="11"/>
      <c r="LDI24" s="11"/>
      <c r="LDJ24" s="11"/>
      <c r="LDK24" s="11"/>
      <c r="LDL24" s="11"/>
      <c r="LDM24" s="11"/>
      <c r="LDN24" s="11"/>
      <c r="LDO24" s="11"/>
      <c r="LDP24" s="11"/>
      <c r="LDQ24" s="11"/>
      <c r="LDR24" s="11"/>
      <c r="LDS24" s="11"/>
      <c r="LDT24" s="11"/>
      <c r="LDU24" s="11"/>
      <c r="LDV24" s="11"/>
      <c r="LDW24" s="11"/>
      <c r="LDX24" s="11"/>
      <c r="LDY24" s="11"/>
      <c r="LDZ24" s="11"/>
      <c r="LEA24" s="11"/>
      <c r="LEB24" s="11"/>
      <c r="LEC24" s="11"/>
      <c r="LED24" s="11"/>
      <c r="LEE24" s="11"/>
      <c r="LEF24" s="11"/>
      <c r="LEG24" s="11"/>
      <c r="LEH24" s="11"/>
      <c r="LEI24" s="11"/>
      <c r="LEJ24" s="11"/>
      <c r="LEK24" s="11"/>
      <c r="LEL24" s="11"/>
      <c r="LEM24" s="11"/>
      <c r="LEN24" s="11"/>
      <c r="LEO24" s="11"/>
      <c r="LEP24" s="11"/>
      <c r="LEQ24" s="11"/>
      <c r="LER24" s="11"/>
      <c r="LES24" s="11"/>
      <c r="LET24" s="11"/>
      <c r="LEU24" s="11"/>
      <c r="LEV24" s="11"/>
      <c r="LEW24" s="11"/>
      <c r="LEX24" s="11"/>
      <c r="LEY24" s="11"/>
      <c r="LEZ24" s="11"/>
      <c r="LFA24" s="11"/>
      <c r="LFB24" s="11"/>
      <c r="LFC24" s="11"/>
      <c r="LFD24" s="11"/>
      <c r="LFE24" s="11"/>
      <c r="LFF24" s="11"/>
      <c r="LFG24" s="11"/>
      <c r="LFH24" s="11"/>
      <c r="LFI24" s="11"/>
      <c r="LFJ24" s="11"/>
      <c r="LFK24" s="11"/>
      <c r="LFL24" s="11"/>
      <c r="LFM24" s="11"/>
      <c r="LFN24" s="11"/>
      <c r="LFO24" s="11"/>
      <c r="LFP24" s="11"/>
      <c r="LFQ24" s="11"/>
      <c r="LFR24" s="11"/>
      <c r="LFS24" s="11"/>
      <c r="LFT24" s="11"/>
      <c r="LFU24" s="11"/>
      <c r="LFV24" s="11"/>
      <c r="LFW24" s="11"/>
      <c r="LFX24" s="11"/>
      <c r="LFY24" s="11"/>
      <c r="LFZ24" s="11"/>
      <c r="LGA24" s="11"/>
      <c r="LGB24" s="11"/>
      <c r="LGC24" s="11"/>
      <c r="LGD24" s="11"/>
      <c r="LGE24" s="11"/>
      <c r="LGF24" s="11"/>
      <c r="LGG24" s="11"/>
      <c r="LGH24" s="11"/>
      <c r="LGI24" s="11"/>
      <c r="LGJ24" s="11"/>
      <c r="LGK24" s="11"/>
      <c r="LGL24" s="11"/>
      <c r="LGM24" s="11"/>
      <c r="LGN24" s="11"/>
      <c r="LGO24" s="11"/>
      <c r="LGP24" s="11"/>
      <c r="LGQ24" s="11"/>
      <c r="LGR24" s="11"/>
      <c r="LGS24" s="11"/>
      <c r="LGT24" s="11"/>
      <c r="LGU24" s="11"/>
      <c r="LGV24" s="11"/>
      <c r="LGW24" s="11"/>
      <c r="LGX24" s="11"/>
      <c r="LGY24" s="11"/>
      <c r="LGZ24" s="11"/>
      <c r="LHA24" s="11"/>
      <c r="LHB24" s="11"/>
      <c r="LHC24" s="11"/>
      <c r="LHD24" s="11"/>
      <c r="LHE24" s="11"/>
      <c r="LHF24" s="11"/>
      <c r="LHG24" s="11"/>
      <c r="LHH24" s="11"/>
      <c r="LHI24" s="11"/>
      <c r="LHJ24" s="11"/>
      <c r="LHK24" s="11"/>
      <c r="LHL24" s="11"/>
      <c r="LHM24" s="11"/>
      <c r="LHN24" s="11"/>
      <c r="LHO24" s="11"/>
      <c r="LHP24" s="11"/>
      <c r="LHQ24" s="11"/>
      <c r="LHR24" s="11"/>
      <c r="LHS24" s="11"/>
      <c r="LHT24" s="11"/>
      <c r="LHU24" s="11"/>
      <c r="LHV24" s="11"/>
      <c r="LHW24" s="11"/>
      <c r="LHX24" s="11"/>
      <c r="LHY24" s="11"/>
      <c r="LHZ24" s="11"/>
      <c r="LIA24" s="11"/>
      <c r="LIB24" s="11"/>
      <c r="LIC24" s="11"/>
      <c r="LID24" s="11"/>
      <c r="LIE24" s="11"/>
      <c r="LIF24" s="11"/>
      <c r="LIG24" s="11"/>
      <c r="LIH24" s="11"/>
      <c r="LII24" s="11"/>
      <c r="LIJ24" s="11"/>
      <c r="LIK24" s="11"/>
      <c r="LIL24" s="11"/>
      <c r="LIM24" s="11"/>
      <c r="LIN24" s="11"/>
      <c r="LIO24" s="11"/>
      <c r="LIP24" s="11"/>
      <c r="LIQ24" s="11"/>
      <c r="LIR24" s="11"/>
      <c r="LIS24" s="11"/>
      <c r="LIT24" s="11"/>
      <c r="LIU24" s="11"/>
      <c r="LIV24" s="11"/>
      <c r="LIW24" s="11"/>
      <c r="LIX24" s="11"/>
      <c r="LIY24" s="11"/>
      <c r="LIZ24" s="11"/>
      <c r="LJA24" s="11"/>
      <c r="LJB24" s="11"/>
      <c r="LJC24" s="11"/>
      <c r="LJD24" s="11"/>
      <c r="LJE24" s="11"/>
      <c r="LJF24" s="11"/>
      <c r="LJG24" s="11"/>
      <c r="LJH24" s="11"/>
      <c r="LJI24" s="11"/>
      <c r="LJJ24" s="11"/>
      <c r="LJK24" s="11"/>
      <c r="LJL24" s="11"/>
      <c r="LJM24" s="11"/>
      <c r="LJN24" s="11"/>
      <c r="LJO24" s="11"/>
      <c r="LJP24" s="11"/>
      <c r="LJQ24" s="11"/>
      <c r="LJR24" s="11"/>
      <c r="LJS24" s="11"/>
      <c r="LJT24" s="11"/>
      <c r="LJU24" s="11"/>
      <c r="LJV24" s="11"/>
      <c r="LJW24" s="11"/>
      <c r="LJX24" s="11"/>
      <c r="LJY24" s="11"/>
      <c r="LJZ24" s="11"/>
      <c r="LKA24" s="11"/>
      <c r="LKB24" s="11"/>
      <c r="LKC24" s="11"/>
      <c r="LKD24" s="11"/>
      <c r="LKE24" s="11"/>
      <c r="LKF24" s="11"/>
      <c r="LKG24" s="11"/>
      <c r="LKH24" s="11"/>
      <c r="LKI24" s="11"/>
      <c r="LKJ24" s="11"/>
      <c r="LKK24" s="11"/>
      <c r="LKL24" s="11"/>
      <c r="LKM24" s="11"/>
      <c r="LKN24" s="11"/>
      <c r="LKO24" s="11"/>
      <c r="LKP24" s="11"/>
      <c r="LKQ24" s="11"/>
      <c r="LKR24" s="11"/>
      <c r="LKS24" s="11"/>
      <c r="LKT24" s="11"/>
      <c r="LKU24" s="11"/>
      <c r="LKV24" s="11"/>
      <c r="LKW24" s="11"/>
      <c r="LKX24" s="11"/>
      <c r="LKY24" s="11"/>
      <c r="LKZ24" s="11"/>
      <c r="LLA24" s="11"/>
      <c r="LLB24" s="11"/>
      <c r="LLC24" s="11"/>
      <c r="LLD24" s="11"/>
      <c r="LLE24" s="11"/>
      <c r="LLF24" s="11"/>
      <c r="LLG24" s="11"/>
      <c r="LLH24" s="11"/>
      <c r="LLI24" s="11"/>
      <c r="LLJ24" s="11"/>
      <c r="LLK24" s="11"/>
      <c r="LLL24" s="11"/>
      <c r="LLM24" s="11"/>
      <c r="LLN24" s="11"/>
      <c r="LLO24" s="11"/>
      <c r="LLP24" s="11"/>
      <c r="LLQ24" s="11"/>
      <c r="LLR24" s="11"/>
      <c r="LLS24" s="11"/>
      <c r="LLT24" s="11"/>
      <c r="LLU24" s="11"/>
      <c r="LLV24" s="11"/>
      <c r="LLW24" s="11"/>
      <c r="LLX24" s="11"/>
      <c r="LLY24" s="11"/>
      <c r="LLZ24" s="11"/>
      <c r="LMA24" s="11"/>
      <c r="LMB24" s="11"/>
      <c r="LMC24" s="11"/>
      <c r="LMD24" s="11"/>
      <c r="LME24" s="11"/>
      <c r="LMF24" s="11"/>
      <c r="LMG24" s="11"/>
      <c r="LMH24" s="11"/>
      <c r="LMI24" s="11"/>
      <c r="LMJ24" s="11"/>
      <c r="LMK24" s="11"/>
      <c r="LML24" s="11"/>
      <c r="LMM24" s="11"/>
      <c r="LMN24" s="11"/>
      <c r="LMO24" s="11"/>
      <c r="LMP24" s="11"/>
      <c r="LMQ24" s="11"/>
      <c r="LMR24" s="11"/>
      <c r="LMS24" s="11"/>
      <c r="LMT24" s="11"/>
      <c r="LMU24" s="11"/>
      <c r="LMV24" s="11"/>
      <c r="LMW24" s="11"/>
      <c r="LMX24" s="11"/>
      <c r="LMY24" s="11"/>
      <c r="LMZ24" s="11"/>
      <c r="LNA24" s="11"/>
      <c r="LNB24" s="11"/>
      <c r="LNC24" s="11"/>
      <c r="LND24" s="11"/>
      <c r="LNE24" s="11"/>
      <c r="LNF24" s="11"/>
      <c r="LNG24" s="11"/>
      <c r="LNH24" s="11"/>
      <c r="LNI24" s="11"/>
      <c r="LNJ24" s="11"/>
      <c r="LNK24" s="11"/>
      <c r="LNL24" s="11"/>
      <c r="LNM24" s="11"/>
      <c r="LNN24" s="11"/>
      <c r="LNO24" s="11"/>
      <c r="LNP24" s="11"/>
      <c r="LNQ24" s="11"/>
      <c r="LNR24" s="11"/>
      <c r="LNS24" s="11"/>
      <c r="LNT24" s="11"/>
      <c r="LNU24" s="11"/>
      <c r="LNV24" s="11"/>
      <c r="LNW24" s="11"/>
      <c r="LNX24" s="11"/>
      <c r="LNY24" s="11"/>
      <c r="LNZ24" s="11"/>
      <c r="LOA24" s="11"/>
      <c r="LOB24" s="11"/>
      <c r="LOC24" s="11"/>
      <c r="LOD24" s="11"/>
      <c r="LOE24" s="11"/>
      <c r="LOF24" s="11"/>
      <c r="LOG24" s="11"/>
      <c r="LOH24" s="11"/>
      <c r="LOI24" s="11"/>
      <c r="LOJ24" s="11"/>
      <c r="LOK24" s="11"/>
      <c r="LOL24" s="11"/>
      <c r="LOM24" s="11"/>
      <c r="LON24" s="11"/>
      <c r="LOO24" s="11"/>
      <c r="LOP24" s="11"/>
      <c r="LOQ24" s="11"/>
      <c r="LOR24" s="11"/>
      <c r="LOS24" s="11"/>
      <c r="LOT24" s="11"/>
      <c r="LOU24" s="11"/>
      <c r="LOV24" s="11"/>
      <c r="LOW24" s="11"/>
      <c r="LOX24" s="11"/>
      <c r="LOY24" s="11"/>
      <c r="LOZ24" s="11"/>
      <c r="LPA24" s="11"/>
      <c r="LPB24" s="11"/>
      <c r="LPC24" s="11"/>
      <c r="LPD24" s="11"/>
      <c r="LPE24" s="11"/>
      <c r="LPF24" s="11"/>
      <c r="LPG24" s="11"/>
      <c r="LPH24" s="11"/>
      <c r="LPI24" s="11"/>
      <c r="LPJ24" s="11"/>
      <c r="LPK24" s="11"/>
      <c r="LPL24" s="11"/>
      <c r="LPM24" s="11"/>
      <c r="LPN24" s="11"/>
      <c r="LPO24" s="11"/>
      <c r="LPP24" s="11"/>
      <c r="LPQ24" s="11"/>
      <c r="LPR24" s="11"/>
      <c r="LPS24" s="11"/>
      <c r="LPT24" s="11"/>
      <c r="LPU24" s="11"/>
      <c r="LPV24" s="11"/>
      <c r="LPW24" s="11"/>
      <c r="LPX24" s="11"/>
      <c r="LPY24" s="11"/>
      <c r="LPZ24" s="11"/>
      <c r="LQA24" s="11"/>
      <c r="LQB24" s="11"/>
      <c r="LQC24" s="11"/>
      <c r="LQD24" s="11"/>
      <c r="LQE24" s="11"/>
      <c r="LQF24" s="11"/>
      <c r="LQG24" s="11"/>
      <c r="LQH24" s="11"/>
      <c r="LQI24" s="11"/>
      <c r="LQJ24" s="11"/>
      <c r="LQK24" s="11"/>
      <c r="LQL24" s="11"/>
      <c r="LQM24" s="11"/>
      <c r="LQN24" s="11"/>
      <c r="LQO24" s="11"/>
      <c r="LQP24" s="11"/>
      <c r="LQQ24" s="11"/>
      <c r="LQR24" s="11"/>
      <c r="LQS24" s="11"/>
      <c r="LQT24" s="11"/>
      <c r="LQU24" s="11"/>
      <c r="LQV24" s="11"/>
      <c r="LQW24" s="11"/>
      <c r="LQX24" s="11"/>
      <c r="LQY24" s="11"/>
      <c r="LQZ24" s="11"/>
      <c r="LRA24" s="11"/>
      <c r="LRB24" s="11"/>
      <c r="LRC24" s="11"/>
      <c r="LRD24" s="11"/>
      <c r="LRE24" s="11"/>
      <c r="LRF24" s="11"/>
      <c r="LRG24" s="11"/>
      <c r="LRH24" s="11"/>
      <c r="LRI24" s="11"/>
      <c r="LRJ24" s="11"/>
      <c r="LRK24" s="11"/>
      <c r="LRL24" s="11"/>
      <c r="LRM24" s="11"/>
      <c r="LRN24" s="11"/>
      <c r="LRO24" s="11"/>
      <c r="LRP24" s="11"/>
      <c r="LRQ24" s="11"/>
      <c r="LRR24" s="11"/>
      <c r="LRS24" s="11"/>
      <c r="LRT24" s="11"/>
      <c r="LRU24" s="11"/>
      <c r="LRV24" s="11"/>
      <c r="LRW24" s="11"/>
      <c r="LRX24" s="11"/>
      <c r="LRY24" s="11"/>
      <c r="LRZ24" s="11"/>
      <c r="LSA24" s="11"/>
      <c r="LSB24" s="11"/>
      <c r="LSC24" s="11"/>
      <c r="LSD24" s="11"/>
      <c r="LSE24" s="11"/>
      <c r="LSF24" s="11"/>
      <c r="LSG24" s="11"/>
      <c r="LSH24" s="11"/>
      <c r="LSI24" s="11"/>
      <c r="LSJ24" s="11"/>
      <c r="LSK24" s="11"/>
      <c r="LSL24" s="11"/>
      <c r="LSM24" s="11"/>
      <c r="LSN24" s="11"/>
      <c r="LSO24" s="11"/>
      <c r="LSP24" s="11"/>
      <c r="LSQ24" s="11"/>
      <c r="LSR24" s="11"/>
      <c r="LSS24" s="11"/>
      <c r="LST24" s="11"/>
      <c r="LSU24" s="11"/>
      <c r="LSV24" s="11"/>
      <c r="LSW24" s="11"/>
      <c r="LSX24" s="11"/>
      <c r="LSY24" s="11"/>
      <c r="LSZ24" s="11"/>
      <c r="LTA24" s="11"/>
      <c r="LTB24" s="11"/>
      <c r="LTC24" s="11"/>
      <c r="LTD24" s="11"/>
      <c r="LTE24" s="11"/>
      <c r="LTF24" s="11"/>
      <c r="LTG24" s="11"/>
      <c r="LTH24" s="11"/>
      <c r="LTI24" s="11"/>
      <c r="LTJ24" s="11"/>
      <c r="LTK24" s="11"/>
      <c r="LTL24" s="11"/>
      <c r="LTM24" s="11"/>
      <c r="LTN24" s="11"/>
      <c r="LTO24" s="11"/>
      <c r="LTP24" s="11"/>
      <c r="LTQ24" s="11"/>
      <c r="LTR24" s="11"/>
      <c r="LTS24" s="11"/>
      <c r="LTT24" s="11"/>
      <c r="LTU24" s="11"/>
      <c r="LTV24" s="11"/>
      <c r="LTW24" s="11"/>
      <c r="LTX24" s="11"/>
      <c r="LTY24" s="11"/>
      <c r="LTZ24" s="11"/>
      <c r="LUA24" s="11"/>
      <c r="LUB24" s="11"/>
      <c r="LUC24" s="11"/>
      <c r="LUD24" s="11"/>
      <c r="LUE24" s="11"/>
      <c r="LUF24" s="11"/>
      <c r="LUG24" s="11"/>
      <c r="LUH24" s="11"/>
      <c r="LUI24" s="11"/>
      <c r="LUJ24" s="11"/>
      <c r="LUK24" s="11"/>
      <c r="LUL24" s="11"/>
      <c r="LUM24" s="11"/>
      <c r="LUN24" s="11"/>
      <c r="LUO24" s="11"/>
      <c r="LUP24" s="11"/>
      <c r="LUQ24" s="11"/>
      <c r="LUR24" s="11"/>
      <c r="LUS24" s="11"/>
      <c r="LUT24" s="11"/>
      <c r="LUU24" s="11"/>
      <c r="LUV24" s="11"/>
      <c r="LUW24" s="11"/>
      <c r="LUX24" s="11"/>
      <c r="LUY24" s="11"/>
      <c r="LUZ24" s="11"/>
      <c r="LVA24" s="11"/>
      <c r="LVB24" s="11"/>
      <c r="LVC24" s="11"/>
      <c r="LVD24" s="11"/>
      <c r="LVE24" s="11"/>
      <c r="LVF24" s="11"/>
      <c r="LVG24" s="11"/>
      <c r="LVH24" s="11"/>
      <c r="LVI24" s="11"/>
      <c r="LVJ24" s="11"/>
      <c r="LVK24" s="11"/>
      <c r="LVL24" s="11"/>
      <c r="LVM24" s="11"/>
      <c r="LVN24" s="11"/>
      <c r="LVO24" s="11"/>
      <c r="LVP24" s="11"/>
      <c r="LVQ24" s="11"/>
      <c r="LVR24" s="11"/>
      <c r="LVS24" s="11"/>
      <c r="LVT24" s="11"/>
      <c r="LVU24" s="11"/>
      <c r="LVV24" s="11"/>
      <c r="LVW24" s="11"/>
      <c r="LVX24" s="11"/>
      <c r="LVY24" s="11"/>
      <c r="LVZ24" s="11"/>
      <c r="LWA24" s="11"/>
      <c r="LWB24" s="11"/>
      <c r="LWC24" s="11"/>
      <c r="LWD24" s="11"/>
      <c r="LWE24" s="11"/>
      <c r="LWF24" s="11"/>
      <c r="LWG24" s="11"/>
      <c r="LWH24" s="11"/>
      <c r="LWI24" s="11"/>
      <c r="LWJ24" s="11"/>
      <c r="LWK24" s="11"/>
      <c r="LWL24" s="11"/>
      <c r="LWM24" s="11"/>
      <c r="LWN24" s="11"/>
      <c r="LWO24" s="11"/>
      <c r="LWP24" s="11"/>
      <c r="LWQ24" s="11"/>
      <c r="LWR24" s="11"/>
      <c r="LWS24" s="11"/>
      <c r="LWT24" s="11"/>
      <c r="LWU24" s="11"/>
      <c r="LWV24" s="11"/>
      <c r="LWW24" s="11"/>
      <c r="LWX24" s="11"/>
      <c r="LWY24" s="11"/>
      <c r="LWZ24" s="11"/>
      <c r="LXA24" s="11"/>
      <c r="LXB24" s="11"/>
      <c r="LXC24" s="11"/>
      <c r="LXD24" s="11"/>
      <c r="LXE24" s="11"/>
      <c r="LXF24" s="11"/>
      <c r="LXG24" s="11"/>
      <c r="LXH24" s="11"/>
      <c r="LXI24" s="11"/>
      <c r="LXJ24" s="11"/>
      <c r="LXK24" s="11"/>
      <c r="LXL24" s="11"/>
      <c r="LXM24" s="11"/>
      <c r="LXN24" s="11"/>
      <c r="LXO24" s="11"/>
      <c r="LXP24" s="11"/>
      <c r="LXQ24" s="11"/>
      <c r="LXR24" s="11"/>
      <c r="LXS24" s="11"/>
      <c r="LXT24" s="11"/>
      <c r="LXU24" s="11"/>
      <c r="LXV24" s="11"/>
      <c r="LXW24" s="11"/>
      <c r="LXX24" s="11"/>
      <c r="LXY24" s="11"/>
      <c r="LXZ24" s="11"/>
      <c r="LYA24" s="11"/>
      <c r="LYB24" s="11"/>
      <c r="LYC24" s="11"/>
      <c r="LYD24" s="11"/>
      <c r="LYE24" s="11"/>
      <c r="LYF24" s="11"/>
      <c r="LYG24" s="11"/>
      <c r="LYH24" s="11"/>
      <c r="LYI24" s="11"/>
      <c r="LYJ24" s="11"/>
      <c r="LYK24" s="11"/>
      <c r="LYL24" s="11"/>
      <c r="LYM24" s="11"/>
      <c r="LYN24" s="11"/>
      <c r="LYO24" s="11"/>
      <c r="LYP24" s="11"/>
      <c r="LYQ24" s="11"/>
      <c r="LYR24" s="11"/>
      <c r="LYS24" s="11"/>
      <c r="LYT24" s="11"/>
      <c r="LYU24" s="11"/>
      <c r="LYV24" s="11"/>
      <c r="LYW24" s="11"/>
      <c r="LYX24" s="11"/>
      <c r="LYY24" s="11"/>
      <c r="LYZ24" s="11"/>
      <c r="LZA24" s="11"/>
      <c r="LZB24" s="11"/>
      <c r="LZC24" s="11"/>
      <c r="LZD24" s="11"/>
      <c r="LZE24" s="11"/>
      <c r="LZF24" s="11"/>
      <c r="LZG24" s="11"/>
      <c r="LZH24" s="11"/>
      <c r="LZI24" s="11"/>
      <c r="LZJ24" s="11"/>
      <c r="LZK24" s="11"/>
      <c r="LZL24" s="11"/>
      <c r="LZM24" s="11"/>
      <c r="LZN24" s="11"/>
      <c r="LZO24" s="11"/>
      <c r="LZP24" s="11"/>
      <c r="LZQ24" s="11"/>
      <c r="LZR24" s="11"/>
      <c r="LZS24" s="11"/>
      <c r="LZT24" s="11"/>
      <c r="LZU24" s="11"/>
      <c r="LZV24" s="11"/>
      <c r="LZW24" s="11"/>
      <c r="LZX24" s="11"/>
      <c r="LZY24" s="11"/>
      <c r="LZZ24" s="11"/>
      <c r="MAA24" s="11"/>
      <c r="MAB24" s="11"/>
      <c r="MAC24" s="11"/>
      <c r="MAD24" s="11"/>
      <c r="MAE24" s="11"/>
      <c r="MAF24" s="11"/>
      <c r="MAG24" s="11"/>
      <c r="MAH24" s="11"/>
      <c r="MAI24" s="11"/>
      <c r="MAJ24" s="11"/>
      <c r="MAK24" s="11"/>
      <c r="MAL24" s="11"/>
      <c r="MAM24" s="11"/>
      <c r="MAN24" s="11"/>
      <c r="MAO24" s="11"/>
      <c r="MAP24" s="11"/>
      <c r="MAQ24" s="11"/>
      <c r="MAR24" s="11"/>
      <c r="MAS24" s="11"/>
      <c r="MAT24" s="11"/>
      <c r="MAU24" s="11"/>
      <c r="MAV24" s="11"/>
      <c r="MAW24" s="11"/>
      <c r="MAX24" s="11"/>
      <c r="MAY24" s="11"/>
      <c r="MAZ24" s="11"/>
      <c r="MBA24" s="11"/>
      <c r="MBB24" s="11"/>
      <c r="MBC24" s="11"/>
      <c r="MBD24" s="11"/>
      <c r="MBE24" s="11"/>
      <c r="MBF24" s="11"/>
      <c r="MBG24" s="11"/>
      <c r="MBH24" s="11"/>
      <c r="MBI24" s="11"/>
      <c r="MBJ24" s="11"/>
      <c r="MBK24" s="11"/>
      <c r="MBL24" s="11"/>
      <c r="MBM24" s="11"/>
      <c r="MBN24" s="11"/>
      <c r="MBO24" s="11"/>
      <c r="MBP24" s="11"/>
      <c r="MBQ24" s="11"/>
      <c r="MBR24" s="11"/>
      <c r="MBS24" s="11"/>
      <c r="MBT24" s="11"/>
      <c r="MBU24" s="11"/>
      <c r="MBV24" s="11"/>
      <c r="MBW24" s="11"/>
      <c r="MBX24" s="11"/>
      <c r="MBY24" s="11"/>
      <c r="MBZ24" s="11"/>
      <c r="MCA24" s="11"/>
      <c r="MCB24" s="11"/>
      <c r="MCC24" s="11"/>
      <c r="MCD24" s="11"/>
      <c r="MCE24" s="11"/>
      <c r="MCF24" s="11"/>
      <c r="MCG24" s="11"/>
      <c r="MCH24" s="11"/>
      <c r="MCI24" s="11"/>
      <c r="MCJ24" s="11"/>
      <c r="MCK24" s="11"/>
      <c r="MCL24" s="11"/>
      <c r="MCM24" s="11"/>
      <c r="MCN24" s="11"/>
      <c r="MCO24" s="11"/>
      <c r="MCP24" s="11"/>
      <c r="MCQ24" s="11"/>
      <c r="MCR24" s="11"/>
      <c r="MCS24" s="11"/>
      <c r="MCT24" s="11"/>
      <c r="MCU24" s="11"/>
      <c r="MCV24" s="11"/>
      <c r="MCW24" s="11"/>
      <c r="MCX24" s="11"/>
      <c r="MCY24" s="11"/>
      <c r="MCZ24" s="11"/>
      <c r="MDA24" s="11"/>
      <c r="MDB24" s="11"/>
      <c r="MDC24" s="11"/>
      <c r="MDD24" s="11"/>
      <c r="MDE24" s="11"/>
      <c r="MDF24" s="11"/>
      <c r="MDG24" s="11"/>
      <c r="MDH24" s="11"/>
      <c r="MDI24" s="11"/>
      <c r="MDJ24" s="11"/>
      <c r="MDK24" s="11"/>
      <c r="MDL24" s="11"/>
      <c r="MDM24" s="11"/>
      <c r="MDN24" s="11"/>
      <c r="MDO24" s="11"/>
      <c r="MDP24" s="11"/>
      <c r="MDQ24" s="11"/>
      <c r="MDR24" s="11"/>
      <c r="MDS24" s="11"/>
      <c r="MDT24" s="11"/>
      <c r="MDU24" s="11"/>
      <c r="MDV24" s="11"/>
      <c r="MDW24" s="11"/>
      <c r="MDX24" s="11"/>
      <c r="MDY24" s="11"/>
      <c r="MDZ24" s="11"/>
      <c r="MEA24" s="11"/>
      <c r="MEB24" s="11"/>
      <c r="MEC24" s="11"/>
      <c r="MED24" s="11"/>
      <c r="MEE24" s="11"/>
      <c r="MEF24" s="11"/>
      <c r="MEG24" s="11"/>
      <c r="MEH24" s="11"/>
      <c r="MEI24" s="11"/>
      <c r="MEJ24" s="11"/>
      <c r="MEK24" s="11"/>
      <c r="MEL24" s="11"/>
      <c r="MEM24" s="11"/>
      <c r="MEN24" s="11"/>
      <c r="MEO24" s="11"/>
      <c r="MEP24" s="11"/>
      <c r="MEQ24" s="11"/>
      <c r="MER24" s="11"/>
      <c r="MES24" s="11"/>
      <c r="MET24" s="11"/>
      <c r="MEU24" s="11"/>
      <c r="MEV24" s="11"/>
      <c r="MEW24" s="11"/>
      <c r="MEX24" s="11"/>
      <c r="MEY24" s="11"/>
      <c r="MEZ24" s="11"/>
      <c r="MFA24" s="11"/>
      <c r="MFB24" s="11"/>
      <c r="MFC24" s="11"/>
      <c r="MFD24" s="11"/>
      <c r="MFE24" s="11"/>
      <c r="MFF24" s="11"/>
      <c r="MFG24" s="11"/>
      <c r="MFH24" s="11"/>
      <c r="MFI24" s="11"/>
      <c r="MFJ24" s="11"/>
      <c r="MFK24" s="11"/>
      <c r="MFL24" s="11"/>
      <c r="MFM24" s="11"/>
      <c r="MFN24" s="11"/>
      <c r="MFO24" s="11"/>
      <c r="MFP24" s="11"/>
      <c r="MFQ24" s="11"/>
      <c r="MFR24" s="11"/>
      <c r="MFS24" s="11"/>
      <c r="MFT24" s="11"/>
      <c r="MFU24" s="11"/>
      <c r="MFV24" s="11"/>
      <c r="MFW24" s="11"/>
      <c r="MFX24" s="11"/>
      <c r="MFY24" s="11"/>
      <c r="MFZ24" s="11"/>
      <c r="MGA24" s="11"/>
      <c r="MGB24" s="11"/>
      <c r="MGC24" s="11"/>
      <c r="MGD24" s="11"/>
      <c r="MGE24" s="11"/>
      <c r="MGF24" s="11"/>
      <c r="MGG24" s="11"/>
      <c r="MGH24" s="11"/>
      <c r="MGI24" s="11"/>
      <c r="MGJ24" s="11"/>
      <c r="MGK24" s="11"/>
      <c r="MGL24" s="11"/>
      <c r="MGM24" s="11"/>
      <c r="MGN24" s="11"/>
      <c r="MGO24" s="11"/>
      <c r="MGP24" s="11"/>
      <c r="MGQ24" s="11"/>
      <c r="MGR24" s="11"/>
      <c r="MGS24" s="11"/>
      <c r="MGT24" s="11"/>
      <c r="MGU24" s="11"/>
      <c r="MGV24" s="11"/>
      <c r="MGW24" s="11"/>
      <c r="MGX24" s="11"/>
      <c r="MGY24" s="11"/>
      <c r="MGZ24" s="11"/>
      <c r="MHA24" s="11"/>
      <c r="MHB24" s="11"/>
      <c r="MHC24" s="11"/>
      <c r="MHD24" s="11"/>
      <c r="MHE24" s="11"/>
      <c r="MHF24" s="11"/>
      <c r="MHG24" s="11"/>
      <c r="MHH24" s="11"/>
      <c r="MHI24" s="11"/>
      <c r="MHJ24" s="11"/>
      <c r="MHK24" s="11"/>
      <c r="MHL24" s="11"/>
      <c r="MHM24" s="11"/>
      <c r="MHN24" s="11"/>
      <c r="MHO24" s="11"/>
      <c r="MHP24" s="11"/>
      <c r="MHQ24" s="11"/>
      <c r="MHR24" s="11"/>
      <c r="MHS24" s="11"/>
      <c r="MHT24" s="11"/>
      <c r="MHU24" s="11"/>
      <c r="MHV24" s="11"/>
      <c r="MHW24" s="11"/>
      <c r="MHX24" s="11"/>
      <c r="MHY24" s="11"/>
      <c r="MHZ24" s="11"/>
      <c r="MIA24" s="11"/>
      <c r="MIB24" s="11"/>
      <c r="MIC24" s="11"/>
      <c r="MID24" s="11"/>
      <c r="MIE24" s="11"/>
      <c r="MIF24" s="11"/>
      <c r="MIG24" s="11"/>
      <c r="MIH24" s="11"/>
      <c r="MII24" s="11"/>
      <c r="MIJ24" s="11"/>
      <c r="MIK24" s="11"/>
      <c r="MIL24" s="11"/>
      <c r="MIM24" s="11"/>
      <c r="MIN24" s="11"/>
      <c r="MIO24" s="11"/>
      <c r="MIP24" s="11"/>
      <c r="MIQ24" s="11"/>
      <c r="MIR24" s="11"/>
      <c r="MIS24" s="11"/>
      <c r="MIT24" s="11"/>
      <c r="MIU24" s="11"/>
      <c r="MIV24" s="11"/>
      <c r="MIW24" s="11"/>
      <c r="MIX24" s="11"/>
      <c r="MIY24" s="11"/>
      <c r="MIZ24" s="11"/>
      <c r="MJA24" s="11"/>
      <c r="MJB24" s="11"/>
      <c r="MJC24" s="11"/>
      <c r="MJD24" s="11"/>
      <c r="MJE24" s="11"/>
      <c r="MJF24" s="11"/>
      <c r="MJG24" s="11"/>
      <c r="MJH24" s="11"/>
      <c r="MJI24" s="11"/>
      <c r="MJJ24" s="11"/>
      <c r="MJK24" s="11"/>
      <c r="MJL24" s="11"/>
      <c r="MJM24" s="11"/>
      <c r="MJN24" s="11"/>
      <c r="MJO24" s="11"/>
      <c r="MJP24" s="11"/>
      <c r="MJQ24" s="11"/>
      <c r="MJR24" s="11"/>
      <c r="MJS24" s="11"/>
      <c r="MJT24" s="11"/>
      <c r="MJU24" s="11"/>
      <c r="MJV24" s="11"/>
      <c r="MJW24" s="11"/>
      <c r="MJX24" s="11"/>
      <c r="MJY24" s="11"/>
      <c r="MJZ24" s="11"/>
      <c r="MKA24" s="11"/>
      <c r="MKB24" s="11"/>
      <c r="MKC24" s="11"/>
      <c r="MKD24" s="11"/>
      <c r="MKE24" s="11"/>
      <c r="MKF24" s="11"/>
      <c r="MKG24" s="11"/>
      <c r="MKH24" s="11"/>
      <c r="MKI24" s="11"/>
      <c r="MKJ24" s="11"/>
      <c r="MKK24" s="11"/>
      <c r="MKL24" s="11"/>
      <c r="MKM24" s="11"/>
      <c r="MKN24" s="11"/>
      <c r="MKO24" s="11"/>
      <c r="MKP24" s="11"/>
      <c r="MKQ24" s="11"/>
      <c r="MKR24" s="11"/>
      <c r="MKS24" s="11"/>
      <c r="MKT24" s="11"/>
      <c r="MKU24" s="11"/>
      <c r="MKV24" s="11"/>
      <c r="MKW24" s="11"/>
      <c r="MKX24" s="11"/>
      <c r="MKY24" s="11"/>
      <c r="MKZ24" s="11"/>
      <c r="MLA24" s="11"/>
      <c r="MLB24" s="11"/>
      <c r="MLC24" s="11"/>
      <c r="MLD24" s="11"/>
      <c r="MLE24" s="11"/>
      <c r="MLF24" s="11"/>
      <c r="MLG24" s="11"/>
      <c r="MLH24" s="11"/>
      <c r="MLI24" s="11"/>
      <c r="MLJ24" s="11"/>
      <c r="MLK24" s="11"/>
      <c r="MLL24" s="11"/>
      <c r="MLM24" s="11"/>
      <c r="MLN24" s="11"/>
      <c r="MLO24" s="11"/>
      <c r="MLP24" s="11"/>
      <c r="MLQ24" s="11"/>
      <c r="MLR24" s="11"/>
      <c r="MLS24" s="11"/>
      <c r="MLT24" s="11"/>
      <c r="MLU24" s="11"/>
      <c r="MLV24" s="11"/>
      <c r="MLW24" s="11"/>
      <c r="MLX24" s="11"/>
      <c r="MLY24" s="11"/>
      <c r="MLZ24" s="11"/>
      <c r="MMA24" s="11"/>
      <c r="MMB24" s="11"/>
      <c r="MMC24" s="11"/>
      <c r="MMD24" s="11"/>
      <c r="MME24" s="11"/>
      <c r="MMF24" s="11"/>
      <c r="MMG24" s="11"/>
      <c r="MMH24" s="11"/>
      <c r="MMI24" s="11"/>
      <c r="MMJ24" s="11"/>
      <c r="MMK24" s="11"/>
      <c r="MML24" s="11"/>
      <c r="MMM24" s="11"/>
      <c r="MMN24" s="11"/>
      <c r="MMO24" s="11"/>
      <c r="MMP24" s="11"/>
      <c r="MMQ24" s="11"/>
      <c r="MMR24" s="11"/>
      <c r="MMS24" s="11"/>
      <c r="MMT24" s="11"/>
      <c r="MMU24" s="11"/>
      <c r="MMV24" s="11"/>
      <c r="MMW24" s="11"/>
      <c r="MMX24" s="11"/>
      <c r="MMY24" s="11"/>
      <c r="MMZ24" s="11"/>
      <c r="MNA24" s="11"/>
      <c r="MNB24" s="11"/>
      <c r="MNC24" s="11"/>
      <c r="MND24" s="11"/>
      <c r="MNE24" s="11"/>
      <c r="MNF24" s="11"/>
      <c r="MNG24" s="11"/>
      <c r="MNH24" s="11"/>
      <c r="MNI24" s="11"/>
      <c r="MNJ24" s="11"/>
      <c r="MNK24" s="11"/>
      <c r="MNL24" s="11"/>
      <c r="MNM24" s="11"/>
      <c r="MNN24" s="11"/>
      <c r="MNO24" s="11"/>
      <c r="MNP24" s="11"/>
      <c r="MNQ24" s="11"/>
      <c r="MNR24" s="11"/>
      <c r="MNS24" s="11"/>
      <c r="MNT24" s="11"/>
      <c r="MNU24" s="11"/>
      <c r="MNV24" s="11"/>
      <c r="MNW24" s="11"/>
      <c r="MNX24" s="11"/>
      <c r="MNY24" s="11"/>
      <c r="MNZ24" s="11"/>
      <c r="MOA24" s="11"/>
      <c r="MOB24" s="11"/>
      <c r="MOC24" s="11"/>
      <c r="MOD24" s="11"/>
      <c r="MOE24" s="11"/>
      <c r="MOF24" s="11"/>
      <c r="MOG24" s="11"/>
      <c r="MOH24" s="11"/>
      <c r="MOI24" s="11"/>
      <c r="MOJ24" s="11"/>
      <c r="MOK24" s="11"/>
      <c r="MOL24" s="11"/>
      <c r="MOM24" s="11"/>
      <c r="MON24" s="11"/>
      <c r="MOO24" s="11"/>
      <c r="MOP24" s="11"/>
      <c r="MOQ24" s="11"/>
      <c r="MOR24" s="11"/>
      <c r="MOS24" s="11"/>
      <c r="MOT24" s="11"/>
      <c r="MOU24" s="11"/>
      <c r="MOV24" s="11"/>
      <c r="MOW24" s="11"/>
      <c r="MOX24" s="11"/>
      <c r="MOY24" s="11"/>
      <c r="MOZ24" s="11"/>
      <c r="MPA24" s="11"/>
      <c r="MPB24" s="11"/>
      <c r="MPC24" s="11"/>
      <c r="MPD24" s="11"/>
      <c r="MPE24" s="11"/>
      <c r="MPF24" s="11"/>
      <c r="MPG24" s="11"/>
      <c r="MPH24" s="11"/>
      <c r="MPI24" s="11"/>
      <c r="MPJ24" s="11"/>
      <c r="MPK24" s="11"/>
      <c r="MPL24" s="11"/>
      <c r="MPM24" s="11"/>
      <c r="MPN24" s="11"/>
      <c r="MPO24" s="11"/>
      <c r="MPP24" s="11"/>
      <c r="MPQ24" s="11"/>
      <c r="MPR24" s="11"/>
      <c r="MPS24" s="11"/>
      <c r="MPT24" s="11"/>
      <c r="MPU24" s="11"/>
      <c r="MPV24" s="11"/>
      <c r="MPW24" s="11"/>
      <c r="MPX24" s="11"/>
      <c r="MPY24" s="11"/>
      <c r="MPZ24" s="11"/>
      <c r="MQA24" s="11"/>
      <c r="MQB24" s="11"/>
      <c r="MQC24" s="11"/>
      <c r="MQD24" s="11"/>
      <c r="MQE24" s="11"/>
      <c r="MQF24" s="11"/>
      <c r="MQG24" s="11"/>
      <c r="MQH24" s="11"/>
      <c r="MQI24" s="11"/>
      <c r="MQJ24" s="11"/>
      <c r="MQK24" s="11"/>
      <c r="MQL24" s="11"/>
      <c r="MQM24" s="11"/>
      <c r="MQN24" s="11"/>
      <c r="MQO24" s="11"/>
      <c r="MQP24" s="11"/>
      <c r="MQQ24" s="11"/>
      <c r="MQR24" s="11"/>
      <c r="MQS24" s="11"/>
      <c r="MQT24" s="11"/>
      <c r="MQU24" s="11"/>
      <c r="MQV24" s="11"/>
      <c r="MQW24" s="11"/>
      <c r="MQX24" s="11"/>
      <c r="MQY24" s="11"/>
      <c r="MQZ24" s="11"/>
      <c r="MRA24" s="11"/>
      <c r="MRB24" s="11"/>
      <c r="MRC24" s="11"/>
      <c r="MRD24" s="11"/>
      <c r="MRE24" s="11"/>
      <c r="MRF24" s="11"/>
      <c r="MRG24" s="11"/>
      <c r="MRH24" s="11"/>
      <c r="MRI24" s="11"/>
      <c r="MRJ24" s="11"/>
      <c r="MRK24" s="11"/>
      <c r="MRL24" s="11"/>
      <c r="MRM24" s="11"/>
      <c r="MRN24" s="11"/>
      <c r="MRO24" s="11"/>
      <c r="MRP24" s="11"/>
      <c r="MRQ24" s="11"/>
      <c r="MRR24" s="11"/>
      <c r="MRS24" s="11"/>
      <c r="MRT24" s="11"/>
      <c r="MRU24" s="11"/>
      <c r="MRV24" s="11"/>
      <c r="MRW24" s="11"/>
      <c r="MRX24" s="11"/>
      <c r="MRY24" s="11"/>
      <c r="MRZ24" s="11"/>
      <c r="MSA24" s="11"/>
      <c r="MSB24" s="11"/>
      <c r="MSC24" s="11"/>
      <c r="MSD24" s="11"/>
      <c r="MSE24" s="11"/>
      <c r="MSF24" s="11"/>
      <c r="MSG24" s="11"/>
      <c r="MSH24" s="11"/>
      <c r="MSI24" s="11"/>
      <c r="MSJ24" s="11"/>
      <c r="MSK24" s="11"/>
      <c r="MSL24" s="11"/>
      <c r="MSM24" s="11"/>
      <c r="MSN24" s="11"/>
      <c r="MSO24" s="11"/>
      <c r="MSP24" s="11"/>
      <c r="MSQ24" s="11"/>
      <c r="MSR24" s="11"/>
      <c r="MSS24" s="11"/>
      <c r="MST24" s="11"/>
      <c r="MSU24" s="11"/>
      <c r="MSV24" s="11"/>
      <c r="MSW24" s="11"/>
      <c r="MSX24" s="11"/>
      <c r="MSY24" s="11"/>
      <c r="MSZ24" s="11"/>
      <c r="MTA24" s="11"/>
      <c r="MTB24" s="11"/>
      <c r="MTC24" s="11"/>
      <c r="MTD24" s="11"/>
      <c r="MTE24" s="11"/>
      <c r="MTF24" s="11"/>
      <c r="MTG24" s="11"/>
      <c r="MTH24" s="11"/>
      <c r="MTI24" s="11"/>
      <c r="MTJ24" s="11"/>
      <c r="MTK24" s="11"/>
      <c r="MTL24" s="11"/>
      <c r="MTM24" s="11"/>
      <c r="MTN24" s="11"/>
      <c r="MTO24" s="11"/>
      <c r="MTP24" s="11"/>
      <c r="MTQ24" s="11"/>
      <c r="MTR24" s="11"/>
      <c r="MTS24" s="11"/>
      <c r="MTT24" s="11"/>
      <c r="MTU24" s="11"/>
      <c r="MTV24" s="11"/>
      <c r="MTW24" s="11"/>
      <c r="MTX24" s="11"/>
      <c r="MTY24" s="11"/>
      <c r="MTZ24" s="11"/>
      <c r="MUA24" s="11"/>
      <c r="MUB24" s="11"/>
      <c r="MUC24" s="11"/>
      <c r="MUD24" s="11"/>
      <c r="MUE24" s="11"/>
      <c r="MUF24" s="11"/>
      <c r="MUG24" s="11"/>
      <c r="MUH24" s="11"/>
      <c r="MUI24" s="11"/>
      <c r="MUJ24" s="11"/>
      <c r="MUK24" s="11"/>
      <c r="MUL24" s="11"/>
      <c r="MUM24" s="11"/>
      <c r="MUN24" s="11"/>
      <c r="MUO24" s="11"/>
      <c r="MUP24" s="11"/>
      <c r="MUQ24" s="11"/>
      <c r="MUR24" s="11"/>
      <c r="MUS24" s="11"/>
      <c r="MUT24" s="11"/>
      <c r="MUU24" s="11"/>
      <c r="MUV24" s="11"/>
      <c r="MUW24" s="11"/>
      <c r="MUX24" s="11"/>
      <c r="MUY24" s="11"/>
      <c r="MUZ24" s="11"/>
      <c r="MVA24" s="11"/>
      <c r="MVB24" s="11"/>
      <c r="MVC24" s="11"/>
      <c r="MVD24" s="11"/>
      <c r="MVE24" s="11"/>
      <c r="MVF24" s="11"/>
      <c r="MVG24" s="11"/>
      <c r="MVH24" s="11"/>
      <c r="MVI24" s="11"/>
      <c r="MVJ24" s="11"/>
      <c r="MVK24" s="11"/>
      <c r="MVL24" s="11"/>
      <c r="MVM24" s="11"/>
      <c r="MVN24" s="11"/>
      <c r="MVO24" s="11"/>
      <c r="MVP24" s="11"/>
      <c r="MVQ24" s="11"/>
      <c r="MVR24" s="11"/>
      <c r="MVS24" s="11"/>
      <c r="MVT24" s="11"/>
      <c r="MVU24" s="11"/>
      <c r="MVV24" s="11"/>
      <c r="MVW24" s="11"/>
      <c r="MVX24" s="11"/>
      <c r="MVY24" s="11"/>
      <c r="MVZ24" s="11"/>
      <c r="MWA24" s="11"/>
      <c r="MWB24" s="11"/>
      <c r="MWC24" s="11"/>
      <c r="MWD24" s="11"/>
      <c r="MWE24" s="11"/>
      <c r="MWF24" s="11"/>
      <c r="MWG24" s="11"/>
      <c r="MWH24" s="11"/>
      <c r="MWI24" s="11"/>
      <c r="MWJ24" s="11"/>
      <c r="MWK24" s="11"/>
      <c r="MWL24" s="11"/>
      <c r="MWM24" s="11"/>
      <c r="MWN24" s="11"/>
      <c r="MWO24" s="11"/>
      <c r="MWP24" s="11"/>
      <c r="MWQ24" s="11"/>
      <c r="MWR24" s="11"/>
      <c r="MWS24" s="11"/>
      <c r="MWT24" s="11"/>
      <c r="MWU24" s="11"/>
      <c r="MWV24" s="11"/>
      <c r="MWW24" s="11"/>
      <c r="MWX24" s="11"/>
      <c r="MWY24" s="11"/>
      <c r="MWZ24" s="11"/>
      <c r="MXA24" s="11"/>
      <c r="MXB24" s="11"/>
      <c r="MXC24" s="11"/>
      <c r="MXD24" s="11"/>
      <c r="MXE24" s="11"/>
      <c r="MXF24" s="11"/>
      <c r="MXG24" s="11"/>
      <c r="MXH24" s="11"/>
      <c r="MXI24" s="11"/>
      <c r="MXJ24" s="11"/>
      <c r="MXK24" s="11"/>
      <c r="MXL24" s="11"/>
      <c r="MXM24" s="11"/>
      <c r="MXN24" s="11"/>
      <c r="MXO24" s="11"/>
      <c r="MXP24" s="11"/>
      <c r="MXQ24" s="11"/>
      <c r="MXR24" s="11"/>
      <c r="MXS24" s="11"/>
      <c r="MXT24" s="11"/>
      <c r="MXU24" s="11"/>
      <c r="MXV24" s="11"/>
      <c r="MXW24" s="11"/>
      <c r="MXX24" s="11"/>
      <c r="MXY24" s="11"/>
      <c r="MXZ24" s="11"/>
      <c r="MYA24" s="11"/>
      <c r="MYB24" s="11"/>
      <c r="MYC24" s="11"/>
      <c r="MYD24" s="11"/>
      <c r="MYE24" s="11"/>
      <c r="MYF24" s="11"/>
      <c r="MYG24" s="11"/>
      <c r="MYH24" s="11"/>
      <c r="MYI24" s="11"/>
      <c r="MYJ24" s="11"/>
      <c r="MYK24" s="11"/>
      <c r="MYL24" s="11"/>
      <c r="MYM24" s="11"/>
      <c r="MYN24" s="11"/>
      <c r="MYO24" s="11"/>
      <c r="MYP24" s="11"/>
      <c r="MYQ24" s="11"/>
      <c r="MYR24" s="11"/>
      <c r="MYS24" s="11"/>
      <c r="MYT24" s="11"/>
      <c r="MYU24" s="11"/>
      <c r="MYV24" s="11"/>
      <c r="MYW24" s="11"/>
      <c r="MYX24" s="11"/>
      <c r="MYY24" s="11"/>
      <c r="MYZ24" s="11"/>
      <c r="MZA24" s="11"/>
      <c r="MZB24" s="11"/>
      <c r="MZC24" s="11"/>
      <c r="MZD24" s="11"/>
      <c r="MZE24" s="11"/>
      <c r="MZF24" s="11"/>
      <c r="MZG24" s="11"/>
      <c r="MZH24" s="11"/>
      <c r="MZI24" s="11"/>
      <c r="MZJ24" s="11"/>
      <c r="MZK24" s="11"/>
      <c r="MZL24" s="11"/>
      <c r="MZM24" s="11"/>
      <c r="MZN24" s="11"/>
      <c r="MZO24" s="11"/>
      <c r="MZP24" s="11"/>
      <c r="MZQ24" s="11"/>
      <c r="MZR24" s="11"/>
      <c r="MZS24" s="11"/>
      <c r="MZT24" s="11"/>
      <c r="MZU24" s="11"/>
      <c r="MZV24" s="11"/>
      <c r="MZW24" s="11"/>
      <c r="MZX24" s="11"/>
      <c r="MZY24" s="11"/>
      <c r="MZZ24" s="11"/>
      <c r="NAA24" s="11"/>
      <c r="NAB24" s="11"/>
      <c r="NAC24" s="11"/>
      <c r="NAD24" s="11"/>
      <c r="NAE24" s="11"/>
      <c r="NAF24" s="11"/>
      <c r="NAG24" s="11"/>
      <c r="NAH24" s="11"/>
      <c r="NAI24" s="11"/>
      <c r="NAJ24" s="11"/>
      <c r="NAK24" s="11"/>
      <c r="NAL24" s="11"/>
      <c r="NAM24" s="11"/>
      <c r="NAN24" s="11"/>
      <c r="NAO24" s="11"/>
      <c r="NAP24" s="11"/>
      <c r="NAQ24" s="11"/>
      <c r="NAR24" s="11"/>
      <c r="NAS24" s="11"/>
      <c r="NAT24" s="11"/>
      <c r="NAU24" s="11"/>
      <c r="NAV24" s="11"/>
      <c r="NAW24" s="11"/>
      <c r="NAX24" s="11"/>
      <c r="NAY24" s="11"/>
      <c r="NAZ24" s="11"/>
      <c r="NBA24" s="11"/>
      <c r="NBB24" s="11"/>
      <c r="NBC24" s="11"/>
      <c r="NBD24" s="11"/>
      <c r="NBE24" s="11"/>
      <c r="NBF24" s="11"/>
      <c r="NBG24" s="11"/>
      <c r="NBH24" s="11"/>
      <c r="NBI24" s="11"/>
      <c r="NBJ24" s="11"/>
      <c r="NBK24" s="11"/>
      <c r="NBL24" s="11"/>
      <c r="NBM24" s="11"/>
      <c r="NBN24" s="11"/>
      <c r="NBO24" s="11"/>
      <c r="NBP24" s="11"/>
      <c r="NBQ24" s="11"/>
      <c r="NBR24" s="11"/>
      <c r="NBS24" s="11"/>
      <c r="NBT24" s="11"/>
      <c r="NBU24" s="11"/>
      <c r="NBV24" s="11"/>
      <c r="NBW24" s="11"/>
      <c r="NBX24" s="11"/>
      <c r="NBY24" s="11"/>
      <c r="NBZ24" s="11"/>
      <c r="NCA24" s="11"/>
      <c r="NCB24" s="11"/>
      <c r="NCC24" s="11"/>
      <c r="NCD24" s="11"/>
      <c r="NCE24" s="11"/>
      <c r="NCF24" s="11"/>
      <c r="NCG24" s="11"/>
      <c r="NCH24" s="11"/>
      <c r="NCI24" s="11"/>
      <c r="NCJ24" s="11"/>
      <c r="NCK24" s="11"/>
      <c r="NCL24" s="11"/>
      <c r="NCM24" s="11"/>
      <c r="NCN24" s="11"/>
      <c r="NCO24" s="11"/>
      <c r="NCP24" s="11"/>
      <c r="NCQ24" s="11"/>
      <c r="NCR24" s="11"/>
      <c r="NCS24" s="11"/>
      <c r="NCT24" s="11"/>
      <c r="NCU24" s="11"/>
      <c r="NCV24" s="11"/>
      <c r="NCW24" s="11"/>
      <c r="NCX24" s="11"/>
      <c r="NCY24" s="11"/>
      <c r="NCZ24" s="11"/>
      <c r="NDA24" s="11"/>
      <c r="NDB24" s="11"/>
      <c r="NDC24" s="11"/>
      <c r="NDD24" s="11"/>
      <c r="NDE24" s="11"/>
      <c r="NDF24" s="11"/>
      <c r="NDG24" s="11"/>
      <c r="NDH24" s="11"/>
      <c r="NDI24" s="11"/>
      <c r="NDJ24" s="11"/>
      <c r="NDK24" s="11"/>
      <c r="NDL24" s="11"/>
      <c r="NDM24" s="11"/>
      <c r="NDN24" s="11"/>
      <c r="NDO24" s="11"/>
      <c r="NDP24" s="11"/>
      <c r="NDQ24" s="11"/>
      <c r="NDR24" s="11"/>
      <c r="NDS24" s="11"/>
      <c r="NDT24" s="11"/>
      <c r="NDU24" s="11"/>
      <c r="NDV24" s="11"/>
      <c r="NDW24" s="11"/>
      <c r="NDX24" s="11"/>
      <c r="NDY24" s="11"/>
      <c r="NDZ24" s="11"/>
      <c r="NEA24" s="11"/>
      <c r="NEB24" s="11"/>
      <c r="NEC24" s="11"/>
      <c r="NED24" s="11"/>
      <c r="NEE24" s="11"/>
      <c r="NEF24" s="11"/>
      <c r="NEG24" s="11"/>
      <c r="NEH24" s="11"/>
      <c r="NEI24" s="11"/>
      <c r="NEJ24" s="11"/>
      <c r="NEK24" s="11"/>
      <c r="NEL24" s="11"/>
      <c r="NEM24" s="11"/>
      <c r="NEN24" s="11"/>
      <c r="NEO24" s="11"/>
      <c r="NEP24" s="11"/>
      <c r="NEQ24" s="11"/>
      <c r="NER24" s="11"/>
      <c r="NES24" s="11"/>
      <c r="NET24" s="11"/>
      <c r="NEU24" s="11"/>
      <c r="NEV24" s="11"/>
      <c r="NEW24" s="11"/>
      <c r="NEX24" s="11"/>
      <c r="NEY24" s="11"/>
      <c r="NEZ24" s="11"/>
      <c r="NFA24" s="11"/>
      <c r="NFB24" s="11"/>
      <c r="NFC24" s="11"/>
      <c r="NFD24" s="11"/>
      <c r="NFE24" s="11"/>
      <c r="NFF24" s="11"/>
      <c r="NFG24" s="11"/>
      <c r="NFH24" s="11"/>
      <c r="NFI24" s="11"/>
      <c r="NFJ24" s="11"/>
      <c r="NFK24" s="11"/>
      <c r="NFL24" s="11"/>
      <c r="NFM24" s="11"/>
      <c r="NFN24" s="11"/>
      <c r="NFO24" s="11"/>
      <c r="NFP24" s="11"/>
      <c r="NFQ24" s="11"/>
      <c r="NFR24" s="11"/>
      <c r="NFS24" s="11"/>
      <c r="NFT24" s="11"/>
      <c r="NFU24" s="11"/>
      <c r="NFV24" s="11"/>
      <c r="NFW24" s="11"/>
      <c r="NFX24" s="11"/>
      <c r="NFY24" s="11"/>
      <c r="NFZ24" s="11"/>
      <c r="NGA24" s="11"/>
      <c r="NGB24" s="11"/>
      <c r="NGC24" s="11"/>
      <c r="NGD24" s="11"/>
      <c r="NGE24" s="11"/>
      <c r="NGF24" s="11"/>
      <c r="NGG24" s="11"/>
      <c r="NGH24" s="11"/>
      <c r="NGI24" s="11"/>
      <c r="NGJ24" s="11"/>
      <c r="NGK24" s="11"/>
      <c r="NGL24" s="11"/>
      <c r="NGM24" s="11"/>
      <c r="NGN24" s="11"/>
      <c r="NGO24" s="11"/>
      <c r="NGP24" s="11"/>
      <c r="NGQ24" s="11"/>
      <c r="NGR24" s="11"/>
      <c r="NGS24" s="11"/>
      <c r="NGT24" s="11"/>
      <c r="NGU24" s="11"/>
      <c r="NGV24" s="11"/>
      <c r="NGW24" s="11"/>
      <c r="NGX24" s="11"/>
      <c r="NGY24" s="11"/>
      <c r="NGZ24" s="11"/>
      <c r="NHA24" s="11"/>
      <c r="NHB24" s="11"/>
      <c r="NHC24" s="11"/>
      <c r="NHD24" s="11"/>
      <c r="NHE24" s="11"/>
      <c r="NHF24" s="11"/>
      <c r="NHG24" s="11"/>
      <c r="NHH24" s="11"/>
      <c r="NHI24" s="11"/>
      <c r="NHJ24" s="11"/>
      <c r="NHK24" s="11"/>
      <c r="NHL24" s="11"/>
      <c r="NHM24" s="11"/>
      <c r="NHN24" s="11"/>
      <c r="NHO24" s="11"/>
      <c r="NHP24" s="11"/>
      <c r="NHQ24" s="11"/>
      <c r="NHR24" s="11"/>
      <c r="NHS24" s="11"/>
      <c r="NHT24" s="11"/>
      <c r="NHU24" s="11"/>
      <c r="NHV24" s="11"/>
      <c r="NHW24" s="11"/>
      <c r="NHX24" s="11"/>
      <c r="NHY24" s="11"/>
      <c r="NHZ24" s="11"/>
      <c r="NIA24" s="11"/>
      <c r="NIB24" s="11"/>
      <c r="NIC24" s="11"/>
      <c r="NID24" s="11"/>
      <c r="NIE24" s="11"/>
      <c r="NIF24" s="11"/>
      <c r="NIG24" s="11"/>
      <c r="NIH24" s="11"/>
      <c r="NII24" s="11"/>
      <c r="NIJ24" s="11"/>
      <c r="NIK24" s="11"/>
      <c r="NIL24" s="11"/>
      <c r="NIM24" s="11"/>
      <c r="NIN24" s="11"/>
      <c r="NIO24" s="11"/>
      <c r="NIP24" s="11"/>
      <c r="NIQ24" s="11"/>
      <c r="NIR24" s="11"/>
      <c r="NIS24" s="11"/>
      <c r="NIT24" s="11"/>
      <c r="NIU24" s="11"/>
      <c r="NIV24" s="11"/>
      <c r="NIW24" s="11"/>
      <c r="NIX24" s="11"/>
      <c r="NIY24" s="11"/>
      <c r="NIZ24" s="11"/>
      <c r="NJA24" s="11"/>
      <c r="NJB24" s="11"/>
      <c r="NJC24" s="11"/>
      <c r="NJD24" s="11"/>
      <c r="NJE24" s="11"/>
      <c r="NJF24" s="11"/>
      <c r="NJG24" s="11"/>
      <c r="NJH24" s="11"/>
      <c r="NJI24" s="11"/>
      <c r="NJJ24" s="11"/>
      <c r="NJK24" s="11"/>
      <c r="NJL24" s="11"/>
      <c r="NJM24" s="11"/>
      <c r="NJN24" s="11"/>
      <c r="NJO24" s="11"/>
      <c r="NJP24" s="11"/>
      <c r="NJQ24" s="11"/>
      <c r="NJR24" s="11"/>
      <c r="NJS24" s="11"/>
      <c r="NJT24" s="11"/>
      <c r="NJU24" s="11"/>
      <c r="NJV24" s="11"/>
      <c r="NJW24" s="11"/>
      <c r="NJX24" s="11"/>
      <c r="NJY24" s="11"/>
      <c r="NJZ24" s="11"/>
      <c r="NKA24" s="11"/>
      <c r="NKB24" s="11"/>
      <c r="NKC24" s="11"/>
      <c r="NKD24" s="11"/>
      <c r="NKE24" s="11"/>
      <c r="NKF24" s="11"/>
      <c r="NKG24" s="11"/>
      <c r="NKH24" s="11"/>
      <c r="NKI24" s="11"/>
      <c r="NKJ24" s="11"/>
      <c r="NKK24" s="11"/>
      <c r="NKL24" s="11"/>
      <c r="NKM24" s="11"/>
      <c r="NKN24" s="11"/>
      <c r="NKO24" s="11"/>
      <c r="NKP24" s="11"/>
      <c r="NKQ24" s="11"/>
      <c r="NKR24" s="11"/>
      <c r="NKS24" s="11"/>
      <c r="NKT24" s="11"/>
      <c r="NKU24" s="11"/>
      <c r="NKV24" s="11"/>
      <c r="NKW24" s="11"/>
      <c r="NKX24" s="11"/>
      <c r="NKY24" s="11"/>
      <c r="NKZ24" s="11"/>
      <c r="NLA24" s="11"/>
      <c r="NLB24" s="11"/>
      <c r="NLC24" s="11"/>
      <c r="NLD24" s="11"/>
      <c r="NLE24" s="11"/>
      <c r="NLF24" s="11"/>
      <c r="NLG24" s="11"/>
      <c r="NLH24" s="11"/>
      <c r="NLI24" s="11"/>
      <c r="NLJ24" s="11"/>
      <c r="NLK24" s="11"/>
      <c r="NLL24" s="11"/>
      <c r="NLM24" s="11"/>
      <c r="NLN24" s="11"/>
      <c r="NLO24" s="11"/>
      <c r="NLP24" s="11"/>
      <c r="NLQ24" s="11"/>
      <c r="NLR24" s="11"/>
      <c r="NLS24" s="11"/>
      <c r="NLT24" s="11"/>
      <c r="NLU24" s="11"/>
      <c r="NLV24" s="11"/>
      <c r="NLW24" s="11"/>
      <c r="NLX24" s="11"/>
      <c r="NLY24" s="11"/>
      <c r="NLZ24" s="11"/>
      <c r="NMA24" s="11"/>
      <c r="NMB24" s="11"/>
      <c r="NMC24" s="11"/>
      <c r="NMD24" s="11"/>
      <c r="NME24" s="11"/>
      <c r="NMF24" s="11"/>
      <c r="NMG24" s="11"/>
      <c r="NMH24" s="11"/>
      <c r="NMI24" s="11"/>
      <c r="NMJ24" s="11"/>
      <c r="NMK24" s="11"/>
      <c r="NML24" s="11"/>
      <c r="NMM24" s="11"/>
      <c r="NMN24" s="11"/>
      <c r="NMO24" s="11"/>
      <c r="NMP24" s="11"/>
      <c r="NMQ24" s="11"/>
      <c r="NMR24" s="11"/>
      <c r="NMS24" s="11"/>
      <c r="NMT24" s="11"/>
      <c r="NMU24" s="11"/>
      <c r="NMV24" s="11"/>
      <c r="NMW24" s="11"/>
      <c r="NMX24" s="11"/>
      <c r="NMY24" s="11"/>
      <c r="NMZ24" s="11"/>
      <c r="NNA24" s="11"/>
      <c r="NNB24" s="11"/>
      <c r="NNC24" s="11"/>
      <c r="NND24" s="11"/>
      <c r="NNE24" s="11"/>
      <c r="NNF24" s="11"/>
      <c r="NNG24" s="11"/>
      <c r="NNH24" s="11"/>
      <c r="NNI24" s="11"/>
      <c r="NNJ24" s="11"/>
      <c r="NNK24" s="11"/>
      <c r="NNL24" s="11"/>
      <c r="NNM24" s="11"/>
      <c r="NNN24" s="11"/>
      <c r="NNO24" s="11"/>
      <c r="NNP24" s="11"/>
      <c r="NNQ24" s="11"/>
      <c r="NNR24" s="11"/>
      <c r="NNS24" s="11"/>
      <c r="NNT24" s="11"/>
      <c r="NNU24" s="11"/>
      <c r="NNV24" s="11"/>
      <c r="NNW24" s="11"/>
      <c r="NNX24" s="11"/>
      <c r="NNY24" s="11"/>
      <c r="NNZ24" s="11"/>
      <c r="NOA24" s="11"/>
      <c r="NOB24" s="11"/>
      <c r="NOC24" s="11"/>
      <c r="NOD24" s="11"/>
      <c r="NOE24" s="11"/>
      <c r="NOF24" s="11"/>
      <c r="NOG24" s="11"/>
      <c r="NOH24" s="11"/>
      <c r="NOI24" s="11"/>
      <c r="NOJ24" s="11"/>
      <c r="NOK24" s="11"/>
      <c r="NOL24" s="11"/>
      <c r="NOM24" s="11"/>
      <c r="NON24" s="11"/>
      <c r="NOO24" s="11"/>
      <c r="NOP24" s="11"/>
      <c r="NOQ24" s="11"/>
      <c r="NOR24" s="11"/>
      <c r="NOS24" s="11"/>
      <c r="NOT24" s="11"/>
      <c r="NOU24" s="11"/>
      <c r="NOV24" s="11"/>
      <c r="NOW24" s="11"/>
      <c r="NOX24" s="11"/>
      <c r="NOY24" s="11"/>
      <c r="NOZ24" s="11"/>
      <c r="NPA24" s="11"/>
      <c r="NPB24" s="11"/>
      <c r="NPC24" s="11"/>
      <c r="NPD24" s="11"/>
      <c r="NPE24" s="11"/>
      <c r="NPF24" s="11"/>
      <c r="NPG24" s="11"/>
      <c r="NPH24" s="11"/>
      <c r="NPI24" s="11"/>
      <c r="NPJ24" s="11"/>
      <c r="NPK24" s="11"/>
      <c r="NPL24" s="11"/>
      <c r="NPM24" s="11"/>
      <c r="NPN24" s="11"/>
      <c r="NPO24" s="11"/>
      <c r="NPP24" s="11"/>
      <c r="NPQ24" s="11"/>
      <c r="NPR24" s="11"/>
      <c r="NPS24" s="11"/>
      <c r="NPT24" s="11"/>
      <c r="NPU24" s="11"/>
      <c r="NPV24" s="11"/>
      <c r="NPW24" s="11"/>
      <c r="NPX24" s="11"/>
      <c r="NPY24" s="11"/>
      <c r="NPZ24" s="11"/>
      <c r="NQA24" s="11"/>
      <c r="NQB24" s="11"/>
      <c r="NQC24" s="11"/>
      <c r="NQD24" s="11"/>
      <c r="NQE24" s="11"/>
      <c r="NQF24" s="11"/>
      <c r="NQG24" s="11"/>
      <c r="NQH24" s="11"/>
      <c r="NQI24" s="11"/>
      <c r="NQJ24" s="11"/>
      <c r="NQK24" s="11"/>
      <c r="NQL24" s="11"/>
      <c r="NQM24" s="11"/>
      <c r="NQN24" s="11"/>
      <c r="NQO24" s="11"/>
      <c r="NQP24" s="11"/>
      <c r="NQQ24" s="11"/>
      <c r="NQR24" s="11"/>
      <c r="NQS24" s="11"/>
      <c r="NQT24" s="11"/>
      <c r="NQU24" s="11"/>
      <c r="NQV24" s="11"/>
      <c r="NQW24" s="11"/>
      <c r="NQX24" s="11"/>
      <c r="NQY24" s="11"/>
      <c r="NQZ24" s="11"/>
      <c r="NRA24" s="11"/>
      <c r="NRB24" s="11"/>
      <c r="NRC24" s="11"/>
      <c r="NRD24" s="11"/>
      <c r="NRE24" s="11"/>
      <c r="NRF24" s="11"/>
      <c r="NRG24" s="11"/>
      <c r="NRH24" s="11"/>
      <c r="NRI24" s="11"/>
      <c r="NRJ24" s="11"/>
      <c r="NRK24" s="11"/>
      <c r="NRL24" s="11"/>
      <c r="NRM24" s="11"/>
      <c r="NRN24" s="11"/>
      <c r="NRO24" s="11"/>
      <c r="NRP24" s="11"/>
      <c r="NRQ24" s="11"/>
      <c r="NRR24" s="11"/>
      <c r="NRS24" s="11"/>
      <c r="NRT24" s="11"/>
      <c r="NRU24" s="11"/>
      <c r="NRV24" s="11"/>
      <c r="NRW24" s="11"/>
      <c r="NRX24" s="11"/>
      <c r="NRY24" s="11"/>
      <c r="NRZ24" s="11"/>
      <c r="NSA24" s="11"/>
      <c r="NSB24" s="11"/>
      <c r="NSC24" s="11"/>
      <c r="NSD24" s="11"/>
      <c r="NSE24" s="11"/>
      <c r="NSF24" s="11"/>
      <c r="NSG24" s="11"/>
      <c r="NSH24" s="11"/>
      <c r="NSI24" s="11"/>
      <c r="NSJ24" s="11"/>
      <c r="NSK24" s="11"/>
      <c r="NSL24" s="11"/>
      <c r="NSM24" s="11"/>
      <c r="NSN24" s="11"/>
      <c r="NSO24" s="11"/>
      <c r="NSP24" s="11"/>
      <c r="NSQ24" s="11"/>
      <c r="NSR24" s="11"/>
      <c r="NSS24" s="11"/>
      <c r="NST24" s="11"/>
      <c r="NSU24" s="11"/>
      <c r="NSV24" s="11"/>
      <c r="NSW24" s="11"/>
      <c r="NSX24" s="11"/>
      <c r="NSY24" s="11"/>
      <c r="NSZ24" s="11"/>
      <c r="NTA24" s="11"/>
      <c r="NTB24" s="11"/>
      <c r="NTC24" s="11"/>
      <c r="NTD24" s="11"/>
      <c r="NTE24" s="11"/>
      <c r="NTF24" s="11"/>
      <c r="NTG24" s="11"/>
      <c r="NTH24" s="11"/>
      <c r="NTI24" s="11"/>
      <c r="NTJ24" s="11"/>
      <c r="NTK24" s="11"/>
      <c r="NTL24" s="11"/>
      <c r="NTM24" s="11"/>
      <c r="NTN24" s="11"/>
      <c r="NTO24" s="11"/>
      <c r="NTP24" s="11"/>
      <c r="NTQ24" s="11"/>
      <c r="NTR24" s="11"/>
      <c r="NTS24" s="11"/>
      <c r="NTT24" s="11"/>
      <c r="NTU24" s="11"/>
      <c r="NTV24" s="11"/>
      <c r="NTW24" s="11"/>
      <c r="NTX24" s="11"/>
      <c r="NTY24" s="11"/>
      <c r="NTZ24" s="11"/>
      <c r="NUA24" s="11"/>
      <c r="NUB24" s="11"/>
      <c r="NUC24" s="11"/>
      <c r="NUD24" s="11"/>
      <c r="NUE24" s="11"/>
      <c r="NUF24" s="11"/>
      <c r="NUG24" s="11"/>
      <c r="NUH24" s="11"/>
      <c r="NUI24" s="11"/>
      <c r="NUJ24" s="11"/>
      <c r="NUK24" s="11"/>
      <c r="NUL24" s="11"/>
      <c r="NUM24" s="11"/>
      <c r="NUN24" s="11"/>
      <c r="NUO24" s="11"/>
      <c r="NUP24" s="11"/>
      <c r="NUQ24" s="11"/>
      <c r="NUR24" s="11"/>
      <c r="NUS24" s="11"/>
      <c r="NUT24" s="11"/>
      <c r="NUU24" s="11"/>
      <c r="NUV24" s="11"/>
      <c r="NUW24" s="11"/>
      <c r="NUX24" s="11"/>
      <c r="NUY24" s="11"/>
      <c r="NUZ24" s="11"/>
      <c r="NVA24" s="11"/>
      <c r="NVB24" s="11"/>
      <c r="NVC24" s="11"/>
      <c r="NVD24" s="11"/>
      <c r="NVE24" s="11"/>
      <c r="NVF24" s="11"/>
      <c r="NVG24" s="11"/>
      <c r="NVH24" s="11"/>
      <c r="NVI24" s="11"/>
      <c r="NVJ24" s="11"/>
      <c r="NVK24" s="11"/>
      <c r="NVL24" s="11"/>
      <c r="NVM24" s="11"/>
      <c r="NVN24" s="11"/>
      <c r="NVO24" s="11"/>
      <c r="NVP24" s="11"/>
      <c r="NVQ24" s="11"/>
      <c r="NVR24" s="11"/>
      <c r="NVS24" s="11"/>
      <c r="NVT24" s="11"/>
      <c r="NVU24" s="11"/>
      <c r="NVV24" s="11"/>
      <c r="NVW24" s="11"/>
      <c r="NVX24" s="11"/>
      <c r="NVY24" s="11"/>
      <c r="NVZ24" s="11"/>
      <c r="NWA24" s="11"/>
      <c r="NWB24" s="11"/>
      <c r="NWC24" s="11"/>
      <c r="NWD24" s="11"/>
      <c r="NWE24" s="11"/>
      <c r="NWF24" s="11"/>
      <c r="NWG24" s="11"/>
      <c r="NWH24" s="11"/>
      <c r="NWI24" s="11"/>
      <c r="NWJ24" s="11"/>
      <c r="NWK24" s="11"/>
      <c r="NWL24" s="11"/>
      <c r="NWM24" s="11"/>
      <c r="NWN24" s="11"/>
      <c r="NWO24" s="11"/>
      <c r="NWP24" s="11"/>
      <c r="NWQ24" s="11"/>
      <c r="NWR24" s="11"/>
      <c r="NWS24" s="11"/>
      <c r="NWT24" s="11"/>
      <c r="NWU24" s="11"/>
      <c r="NWV24" s="11"/>
      <c r="NWW24" s="11"/>
      <c r="NWX24" s="11"/>
      <c r="NWY24" s="11"/>
      <c r="NWZ24" s="11"/>
      <c r="NXA24" s="11"/>
      <c r="NXB24" s="11"/>
      <c r="NXC24" s="11"/>
      <c r="NXD24" s="11"/>
      <c r="NXE24" s="11"/>
      <c r="NXF24" s="11"/>
      <c r="NXG24" s="11"/>
      <c r="NXH24" s="11"/>
      <c r="NXI24" s="11"/>
      <c r="NXJ24" s="11"/>
      <c r="NXK24" s="11"/>
      <c r="NXL24" s="11"/>
      <c r="NXM24" s="11"/>
      <c r="NXN24" s="11"/>
      <c r="NXO24" s="11"/>
      <c r="NXP24" s="11"/>
      <c r="NXQ24" s="11"/>
      <c r="NXR24" s="11"/>
      <c r="NXS24" s="11"/>
      <c r="NXT24" s="11"/>
      <c r="NXU24" s="11"/>
      <c r="NXV24" s="11"/>
      <c r="NXW24" s="11"/>
      <c r="NXX24" s="11"/>
      <c r="NXY24" s="11"/>
      <c r="NXZ24" s="11"/>
      <c r="NYA24" s="11"/>
      <c r="NYB24" s="11"/>
      <c r="NYC24" s="11"/>
      <c r="NYD24" s="11"/>
      <c r="NYE24" s="11"/>
      <c r="NYF24" s="11"/>
      <c r="NYG24" s="11"/>
      <c r="NYH24" s="11"/>
      <c r="NYI24" s="11"/>
      <c r="NYJ24" s="11"/>
      <c r="NYK24" s="11"/>
      <c r="NYL24" s="11"/>
      <c r="NYM24" s="11"/>
      <c r="NYN24" s="11"/>
      <c r="NYO24" s="11"/>
      <c r="NYP24" s="11"/>
      <c r="NYQ24" s="11"/>
      <c r="NYR24" s="11"/>
      <c r="NYS24" s="11"/>
      <c r="NYT24" s="11"/>
      <c r="NYU24" s="11"/>
      <c r="NYV24" s="11"/>
      <c r="NYW24" s="11"/>
      <c r="NYX24" s="11"/>
      <c r="NYY24" s="11"/>
      <c r="NYZ24" s="11"/>
      <c r="NZA24" s="11"/>
      <c r="NZB24" s="11"/>
      <c r="NZC24" s="11"/>
      <c r="NZD24" s="11"/>
      <c r="NZE24" s="11"/>
      <c r="NZF24" s="11"/>
      <c r="NZG24" s="11"/>
      <c r="NZH24" s="11"/>
      <c r="NZI24" s="11"/>
      <c r="NZJ24" s="11"/>
      <c r="NZK24" s="11"/>
      <c r="NZL24" s="11"/>
      <c r="NZM24" s="11"/>
      <c r="NZN24" s="11"/>
      <c r="NZO24" s="11"/>
      <c r="NZP24" s="11"/>
      <c r="NZQ24" s="11"/>
      <c r="NZR24" s="11"/>
      <c r="NZS24" s="11"/>
      <c r="NZT24" s="11"/>
      <c r="NZU24" s="11"/>
      <c r="NZV24" s="11"/>
      <c r="NZW24" s="11"/>
      <c r="NZX24" s="11"/>
      <c r="NZY24" s="11"/>
      <c r="NZZ24" s="11"/>
      <c r="OAA24" s="11"/>
      <c r="OAB24" s="11"/>
      <c r="OAC24" s="11"/>
      <c r="OAD24" s="11"/>
      <c r="OAE24" s="11"/>
      <c r="OAF24" s="11"/>
      <c r="OAG24" s="11"/>
      <c r="OAH24" s="11"/>
      <c r="OAI24" s="11"/>
      <c r="OAJ24" s="11"/>
      <c r="OAK24" s="11"/>
      <c r="OAL24" s="11"/>
      <c r="OAM24" s="11"/>
      <c r="OAN24" s="11"/>
      <c r="OAO24" s="11"/>
      <c r="OAP24" s="11"/>
      <c r="OAQ24" s="11"/>
      <c r="OAR24" s="11"/>
      <c r="OAS24" s="11"/>
      <c r="OAT24" s="11"/>
      <c r="OAU24" s="11"/>
      <c r="OAV24" s="11"/>
      <c r="OAW24" s="11"/>
      <c r="OAX24" s="11"/>
      <c r="OAY24" s="11"/>
      <c r="OAZ24" s="11"/>
      <c r="OBA24" s="11"/>
      <c r="OBB24" s="11"/>
      <c r="OBC24" s="11"/>
      <c r="OBD24" s="11"/>
      <c r="OBE24" s="11"/>
      <c r="OBF24" s="11"/>
      <c r="OBG24" s="11"/>
      <c r="OBH24" s="11"/>
      <c r="OBI24" s="11"/>
      <c r="OBJ24" s="11"/>
      <c r="OBK24" s="11"/>
      <c r="OBL24" s="11"/>
      <c r="OBM24" s="11"/>
      <c r="OBN24" s="11"/>
      <c r="OBO24" s="11"/>
      <c r="OBP24" s="11"/>
      <c r="OBQ24" s="11"/>
      <c r="OBR24" s="11"/>
      <c r="OBS24" s="11"/>
      <c r="OBT24" s="11"/>
      <c r="OBU24" s="11"/>
      <c r="OBV24" s="11"/>
      <c r="OBW24" s="11"/>
      <c r="OBX24" s="11"/>
      <c r="OBY24" s="11"/>
      <c r="OBZ24" s="11"/>
      <c r="OCA24" s="11"/>
      <c r="OCB24" s="11"/>
      <c r="OCC24" s="11"/>
      <c r="OCD24" s="11"/>
      <c r="OCE24" s="11"/>
      <c r="OCF24" s="11"/>
      <c r="OCG24" s="11"/>
      <c r="OCH24" s="11"/>
      <c r="OCI24" s="11"/>
      <c r="OCJ24" s="11"/>
      <c r="OCK24" s="11"/>
      <c r="OCL24" s="11"/>
      <c r="OCM24" s="11"/>
      <c r="OCN24" s="11"/>
      <c r="OCO24" s="11"/>
      <c r="OCP24" s="11"/>
      <c r="OCQ24" s="11"/>
      <c r="OCR24" s="11"/>
      <c r="OCS24" s="11"/>
      <c r="OCT24" s="11"/>
      <c r="OCU24" s="11"/>
      <c r="OCV24" s="11"/>
      <c r="OCW24" s="11"/>
      <c r="OCX24" s="11"/>
      <c r="OCY24" s="11"/>
      <c r="OCZ24" s="11"/>
      <c r="ODA24" s="11"/>
      <c r="ODB24" s="11"/>
      <c r="ODC24" s="11"/>
      <c r="ODD24" s="11"/>
      <c r="ODE24" s="11"/>
      <c r="ODF24" s="11"/>
      <c r="ODG24" s="11"/>
      <c r="ODH24" s="11"/>
      <c r="ODI24" s="11"/>
      <c r="ODJ24" s="11"/>
      <c r="ODK24" s="11"/>
      <c r="ODL24" s="11"/>
      <c r="ODM24" s="11"/>
      <c r="ODN24" s="11"/>
      <c r="ODO24" s="11"/>
      <c r="ODP24" s="11"/>
      <c r="ODQ24" s="11"/>
      <c r="ODR24" s="11"/>
      <c r="ODS24" s="11"/>
      <c r="ODT24" s="11"/>
      <c r="ODU24" s="11"/>
      <c r="ODV24" s="11"/>
      <c r="ODW24" s="11"/>
      <c r="ODX24" s="11"/>
      <c r="ODY24" s="11"/>
      <c r="ODZ24" s="11"/>
      <c r="OEA24" s="11"/>
      <c r="OEB24" s="11"/>
      <c r="OEC24" s="11"/>
      <c r="OED24" s="11"/>
      <c r="OEE24" s="11"/>
      <c r="OEF24" s="11"/>
      <c r="OEG24" s="11"/>
      <c r="OEH24" s="11"/>
      <c r="OEI24" s="11"/>
      <c r="OEJ24" s="11"/>
      <c r="OEK24" s="11"/>
      <c r="OEL24" s="11"/>
      <c r="OEM24" s="11"/>
      <c r="OEN24" s="11"/>
      <c r="OEO24" s="11"/>
      <c r="OEP24" s="11"/>
      <c r="OEQ24" s="11"/>
      <c r="OER24" s="11"/>
      <c r="OES24" s="11"/>
      <c r="OET24" s="11"/>
      <c r="OEU24" s="11"/>
      <c r="OEV24" s="11"/>
      <c r="OEW24" s="11"/>
      <c r="OEX24" s="11"/>
      <c r="OEY24" s="11"/>
      <c r="OEZ24" s="11"/>
      <c r="OFA24" s="11"/>
      <c r="OFB24" s="11"/>
      <c r="OFC24" s="11"/>
      <c r="OFD24" s="11"/>
      <c r="OFE24" s="11"/>
      <c r="OFF24" s="11"/>
      <c r="OFG24" s="11"/>
      <c r="OFH24" s="11"/>
      <c r="OFI24" s="11"/>
      <c r="OFJ24" s="11"/>
      <c r="OFK24" s="11"/>
      <c r="OFL24" s="11"/>
      <c r="OFM24" s="11"/>
      <c r="OFN24" s="11"/>
      <c r="OFO24" s="11"/>
      <c r="OFP24" s="11"/>
      <c r="OFQ24" s="11"/>
      <c r="OFR24" s="11"/>
      <c r="OFS24" s="11"/>
      <c r="OFT24" s="11"/>
      <c r="OFU24" s="11"/>
      <c r="OFV24" s="11"/>
      <c r="OFW24" s="11"/>
      <c r="OFX24" s="11"/>
      <c r="OFY24" s="11"/>
      <c r="OFZ24" s="11"/>
      <c r="OGA24" s="11"/>
      <c r="OGB24" s="11"/>
      <c r="OGC24" s="11"/>
      <c r="OGD24" s="11"/>
      <c r="OGE24" s="11"/>
      <c r="OGF24" s="11"/>
      <c r="OGG24" s="11"/>
      <c r="OGH24" s="11"/>
      <c r="OGI24" s="11"/>
      <c r="OGJ24" s="11"/>
      <c r="OGK24" s="11"/>
      <c r="OGL24" s="11"/>
      <c r="OGM24" s="11"/>
      <c r="OGN24" s="11"/>
      <c r="OGO24" s="11"/>
      <c r="OGP24" s="11"/>
      <c r="OGQ24" s="11"/>
      <c r="OGR24" s="11"/>
      <c r="OGS24" s="11"/>
      <c r="OGT24" s="11"/>
      <c r="OGU24" s="11"/>
      <c r="OGV24" s="11"/>
      <c r="OGW24" s="11"/>
      <c r="OGX24" s="11"/>
      <c r="OGY24" s="11"/>
      <c r="OGZ24" s="11"/>
      <c r="OHA24" s="11"/>
      <c r="OHB24" s="11"/>
      <c r="OHC24" s="11"/>
      <c r="OHD24" s="11"/>
      <c r="OHE24" s="11"/>
      <c r="OHF24" s="11"/>
      <c r="OHG24" s="11"/>
      <c r="OHH24" s="11"/>
      <c r="OHI24" s="11"/>
      <c r="OHJ24" s="11"/>
      <c r="OHK24" s="11"/>
      <c r="OHL24" s="11"/>
      <c r="OHM24" s="11"/>
      <c r="OHN24" s="11"/>
      <c r="OHO24" s="11"/>
      <c r="OHP24" s="11"/>
      <c r="OHQ24" s="11"/>
      <c r="OHR24" s="11"/>
      <c r="OHS24" s="11"/>
      <c r="OHT24" s="11"/>
      <c r="OHU24" s="11"/>
      <c r="OHV24" s="11"/>
      <c r="OHW24" s="11"/>
      <c r="OHX24" s="11"/>
      <c r="OHY24" s="11"/>
      <c r="OHZ24" s="11"/>
      <c r="OIA24" s="11"/>
      <c r="OIB24" s="11"/>
      <c r="OIC24" s="11"/>
      <c r="OID24" s="11"/>
      <c r="OIE24" s="11"/>
      <c r="OIF24" s="11"/>
      <c r="OIG24" s="11"/>
      <c r="OIH24" s="11"/>
      <c r="OII24" s="11"/>
      <c r="OIJ24" s="11"/>
      <c r="OIK24" s="11"/>
      <c r="OIL24" s="11"/>
      <c r="OIM24" s="11"/>
      <c r="OIN24" s="11"/>
      <c r="OIO24" s="11"/>
      <c r="OIP24" s="11"/>
      <c r="OIQ24" s="11"/>
      <c r="OIR24" s="11"/>
      <c r="OIS24" s="11"/>
      <c r="OIT24" s="11"/>
      <c r="OIU24" s="11"/>
      <c r="OIV24" s="11"/>
      <c r="OIW24" s="11"/>
      <c r="OIX24" s="11"/>
      <c r="OIY24" s="11"/>
      <c r="OIZ24" s="11"/>
      <c r="OJA24" s="11"/>
      <c r="OJB24" s="11"/>
      <c r="OJC24" s="11"/>
      <c r="OJD24" s="11"/>
      <c r="OJE24" s="11"/>
      <c r="OJF24" s="11"/>
      <c r="OJG24" s="11"/>
      <c r="OJH24" s="11"/>
      <c r="OJI24" s="11"/>
      <c r="OJJ24" s="11"/>
      <c r="OJK24" s="11"/>
      <c r="OJL24" s="11"/>
      <c r="OJM24" s="11"/>
      <c r="OJN24" s="11"/>
      <c r="OJO24" s="11"/>
      <c r="OJP24" s="11"/>
      <c r="OJQ24" s="11"/>
      <c r="OJR24" s="11"/>
      <c r="OJS24" s="11"/>
      <c r="OJT24" s="11"/>
      <c r="OJU24" s="11"/>
      <c r="OJV24" s="11"/>
      <c r="OJW24" s="11"/>
      <c r="OJX24" s="11"/>
      <c r="OJY24" s="11"/>
      <c r="OJZ24" s="11"/>
      <c r="OKA24" s="11"/>
      <c r="OKB24" s="11"/>
      <c r="OKC24" s="11"/>
      <c r="OKD24" s="11"/>
      <c r="OKE24" s="11"/>
      <c r="OKF24" s="11"/>
      <c r="OKG24" s="11"/>
      <c r="OKH24" s="11"/>
      <c r="OKI24" s="11"/>
      <c r="OKJ24" s="11"/>
      <c r="OKK24" s="11"/>
      <c r="OKL24" s="11"/>
      <c r="OKM24" s="11"/>
      <c r="OKN24" s="11"/>
      <c r="OKO24" s="11"/>
      <c r="OKP24" s="11"/>
      <c r="OKQ24" s="11"/>
      <c r="OKR24" s="11"/>
      <c r="OKS24" s="11"/>
      <c r="OKT24" s="11"/>
      <c r="OKU24" s="11"/>
      <c r="OKV24" s="11"/>
      <c r="OKW24" s="11"/>
      <c r="OKX24" s="11"/>
      <c r="OKY24" s="11"/>
      <c r="OKZ24" s="11"/>
      <c r="OLA24" s="11"/>
      <c r="OLB24" s="11"/>
      <c r="OLC24" s="11"/>
      <c r="OLD24" s="11"/>
      <c r="OLE24" s="11"/>
      <c r="OLF24" s="11"/>
      <c r="OLG24" s="11"/>
      <c r="OLH24" s="11"/>
      <c r="OLI24" s="11"/>
      <c r="OLJ24" s="11"/>
      <c r="OLK24" s="11"/>
      <c r="OLL24" s="11"/>
      <c r="OLM24" s="11"/>
      <c r="OLN24" s="11"/>
      <c r="OLO24" s="11"/>
      <c r="OLP24" s="11"/>
      <c r="OLQ24" s="11"/>
      <c r="OLR24" s="11"/>
      <c r="OLS24" s="11"/>
      <c r="OLT24" s="11"/>
      <c r="OLU24" s="11"/>
      <c r="OLV24" s="11"/>
      <c r="OLW24" s="11"/>
      <c r="OLX24" s="11"/>
      <c r="OLY24" s="11"/>
      <c r="OLZ24" s="11"/>
      <c r="OMA24" s="11"/>
      <c r="OMB24" s="11"/>
      <c r="OMC24" s="11"/>
      <c r="OMD24" s="11"/>
      <c r="OME24" s="11"/>
      <c r="OMF24" s="11"/>
      <c r="OMG24" s="11"/>
      <c r="OMH24" s="11"/>
      <c r="OMI24" s="11"/>
      <c r="OMJ24" s="11"/>
      <c r="OMK24" s="11"/>
      <c r="OML24" s="11"/>
      <c r="OMM24" s="11"/>
      <c r="OMN24" s="11"/>
      <c r="OMO24" s="11"/>
      <c r="OMP24" s="11"/>
      <c r="OMQ24" s="11"/>
      <c r="OMR24" s="11"/>
      <c r="OMS24" s="11"/>
      <c r="OMT24" s="11"/>
      <c r="OMU24" s="11"/>
      <c r="OMV24" s="11"/>
      <c r="OMW24" s="11"/>
      <c r="OMX24" s="11"/>
      <c r="OMY24" s="11"/>
      <c r="OMZ24" s="11"/>
      <c r="ONA24" s="11"/>
      <c r="ONB24" s="11"/>
      <c r="ONC24" s="11"/>
      <c r="OND24" s="11"/>
      <c r="ONE24" s="11"/>
      <c r="ONF24" s="11"/>
      <c r="ONG24" s="11"/>
      <c r="ONH24" s="11"/>
      <c r="ONI24" s="11"/>
      <c r="ONJ24" s="11"/>
      <c r="ONK24" s="11"/>
      <c r="ONL24" s="11"/>
      <c r="ONM24" s="11"/>
      <c r="ONN24" s="11"/>
      <c r="ONO24" s="11"/>
      <c r="ONP24" s="11"/>
      <c r="ONQ24" s="11"/>
      <c r="ONR24" s="11"/>
      <c r="ONS24" s="11"/>
      <c r="ONT24" s="11"/>
      <c r="ONU24" s="11"/>
      <c r="ONV24" s="11"/>
      <c r="ONW24" s="11"/>
      <c r="ONX24" s="11"/>
      <c r="ONY24" s="11"/>
      <c r="ONZ24" s="11"/>
      <c r="OOA24" s="11"/>
      <c r="OOB24" s="11"/>
      <c r="OOC24" s="11"/>
      <c r="OOD24" s="11"/>
      <c r="OOE24" s="11"/>
      <c r="OOF24" s="11"/>
      <c r="OOG24" s="11"/>
      <c r="OOH24" s="11"/>
      <c r="OOI24" s="11"/>
      <c r="OOJ24" s="11"/>
      <c r="OOK24" s="11"/>
      <c r="OOL24" s="11"/>
      <c r="OOM24" s="11"/>
      <c r="OON24" s="11"/>
      <c r="OOO24" s="11"/>
      <c r="OOP24" s="11"/>
      <c r="OOQ24" s="11"/>
      <c r="OOR24" s="11"/>
      <c r="OOS24" s="11"/>
      <c r="OOT24" s="11"/>
      <c r="OOU24" s="11"/>
      <c r="OOV24" s="11"/>
      <c r="OOW24" s="11"/>
      <c r="OOX24" s="11"/>
      <c r="OOY24" s="11"/>
      <c r="OOZ24" s="11"/>
      <c r="OPA24" s="11"/>
      <c r="OPB24" s="11"/>
      <c r="OPC24" s="11"/>
      <c r="OPD24" s="11"/>
      <c r="OPE24" s="11"/>
      <c r="OPF24" s="11"/>
      <c r="OPG24" s="11"/>
      <c r="OPH24" s="11"/>
      <c r="OPI24" s="11"/>
      <c r="OPJ24" s="11"/>
      <c r="OPK24" s="11"/>
      <c r="OPL24" s="11"/>
      <c r="OPM24" s="11"/>
      <c r="OPN24" s="11"/>
      <c r="OPO24" s="11"/>
      <c r="OPP24" s="11"/>
      <c r="OPQ24" s="11"/>
      <c r="OPR24" s="11"/>
      <c r="OPS24" s="11"/>
      <c r="OPT24" s="11"/>
      <c r="OPU24" s="11"/>
      <c r="OPV24" s="11"/>
      <c r="OPW24" s="11"/>
      <c r="OPX24" s="11"/>
      <c r="OPY24" s="11"/>
      <c r="OPZ24" s="11"/>
      <c r="OQA24" s="11"/>
      <c r="OQB24" s="11"/>
      <c r="OQC24" s="11"/>
      <c r="OQD24" s="11"/>
      <c r="OQE24" s="11"/>
      <c r="OQF24" s="11"/>
      <c r="OQG24" s="11"/>
      <c r="OQH24" s="11"/>
      <c r="OQI24" s="11"/>
      <c r="OQJ24" s="11"/>
      <c r="OQK24" s="11"/>
      <c r="OQL24" s="11"/>
      <c r="OQM24" s="11"/>
      <c r="OQN24" s="11"/>
      <c r="OQO24" s="11"/>
      <c r="OQP24" s="11"/>
      <c r="OQQ24" s="11"/>
      <c r="OQR24" s="11"/>
      <c r="OQS24" s="11"/>
      <c r="OQT24" s="11"/>
      <c r="OQU24" s="11"/>
      <c r="OQV24" s="11"/>
      <c r="OQW24" s="11"/>
      <c r="OQX24" s="11"/>
      <c r="OQY24" s="11"/>
      <c r="OQZ24" s="11"/>
      <c r="ORA24" s="11"/>
      <c r="ORB24" s="11"/>
      <c r="ORC24" s="11"/>
      <c r="ORD24" s="11"/>
      <c r="ORE24" s="11"/>
      <c r="ORF24" s="11"/>
      <c r="ORG24" s="11"/>
      <c r="ORH24" s="11"/>
      <c r="ORI24" s="11"/>
      <c r="ORJ24" s="11"/>
      <c r="ORK24" s="11"/>
      <c r="ORL24" s="11"/>
      <c r="ORM24" s="11"/>
      <c r="ORN24" s="11"/>
      <c r="ORO24" s="11"/>
      <c r="ORP24" s="11"/>
      <c r="ORQ24" s="11"/>
      <c r="ORR24" s="11"/>
      <c r="ORS24" s="11"/>
      <c r="ORT24" s="11"/>
      <c r="ORU24" s="11"/>
      <c r="ORV24" s="11"/>
      <c r="ORW24" s="11"/>
      <c r="ORX24" s="11"/>
      <c r="ORY24" s="11"/>
      <c r="ORZ24" s="11"/>
      <c r="OSA24" s="11"/>
      <c r="OSB24" s="11"/>
      <c r="OSC24" s="11"/>
      <c r="OSD24" s="11"/>
      <c r="OSE24" s="11"/>
      <c r="OSF24" s="11"/>
      <c r="OSG24" s="11"/>
      <c r="OSH24" s="11"/>
      <c r="OSI24" s="11"/>
      <c r="OSJ24" s="11"/>
      <c r="OSK24" s="11"/>
      <c r="OSL24" s="11"/>
      <c r="OSM24" s="11"/>
      <c r="OSN24" s="11"/>
      <c r="OSO24" s="11"/>
      <c r="OSP24" s="11"/>
      <c r="OSQ24" s="11"/>
      <c r="OSR24" s="11"/>
      <c r="OSS24" s="11"/>
      <c r="OST24" s="11"/>
      <c r="OSU24" s="11"/>
      <c r="OSV24" s="11"/>
      <c r="OSW24" s="11"/>
      <c r="OSX24" s="11"/>
      <c r="OSY24" s="11"/>
      <c r="OSZ24" s="11"/>
      <c r="OTA24" s="11"/>
      <c r="OTB24" s="11"/>
      <c r="OTC24" s="11"/>
      <c r="OTD24" s="11"/>
      <c r="OTE24" s="11"/>
      <c r="OTF24" s="11"/>
      <c r="OTG24" s="11"/>
      <c r="OTH24" s="11"/>
      <c r="OTI24" s="11"/>
      <c r="OTJ24" s="11"/>
      <c r="OTK24" s="11"/>
      <c r="OTL24" s="11"/>
      <c r="OTM24" s="11"/>
      <c r="OTN24" s="11"/>
      <c r="OTO24" s="11"/>
      <c r="OTP24" s="11"/>
      <c r="OTQ24" s="11"/>
      <c r="OTR24" s="11"/>
      <c r="OTS24" s="11"/>
      <c r="OTT24" s="11"/>
      <c r="OTU24" s="11"/>
      <c r="OTV24" s="11"/>
      <c r="OTW24" s="11"/>
      <c r="OTX24" s="11"/>
      <c r="OTY24" s="11"/>
      <c r="OTZ24" s="11"/>
      <c r="OUA24" s="11"/>
      <c r="OUB24" s="11"/>
      <c r="OUC24" s="11"/>
      <c r="OUD24" s="11"/>
      <c r="OUE24" s="11"/>
      <c r="OUF24" s="11"/>
      <c r="OUG24" s="11"/>
      <c r="OUH24" s="11"/>
      <c r="OUI24" s="11"/>
      <c r="OUJ24" s="11"/>
      <c r="OUK24" s="11"/>
      <c r="OUL24" s="11"/>
      <c r="OUM24" s="11"/>
      <c r="OUN24" s="11"/>
      <c r="OUO24" s="11"/>
      <c r="OUP24" s="11"/>
      <c r="OUQ24" s="11"/>
      <c r="OUR24" s="11"/>
      <c r="OUS24" s="11"/>
      <c r="OUT24" s="11"/>
      <c r="OUU24" s="11"/>
      <c r="OUV24" s="11"/>
      <c r="OUW24" s="11"/>
      <c r="OUX24" s="11"/>
      <c r="OUY24" s="11"/>
      <c r="OUZ24" s="11"/>
      <c r="OVA24" s="11"/>
      <c r="OVB24" s="11"/>
      <c r="OVC24" s="11"/>
      <c r="OVD24" s="11"/>
      <c r="OVE24" s="11"/>
      <c r="OVF24" s="11"/>
      <c r="OVG24" s="11"/>
      <c r="OVH24" s="11"/>
      <c r="OVI24" s="11"/>
      <c r="OVJ24" s="11"/>
      <c r="OVK24" s="11"/>
      <c r="OVL24" s="11"/>
      <c r="OVM24" s="11"/>
      <c r="OVN24" s="11"/>
      <c r="OVO24" s="11"/>
      <c r="OVP24" s="11"/>
      <c r="OVQ24" s="11"/>
      <c r="OVR24" s="11"/>
      <c r="OVS24" s="11"/>
      <c r="OVT24" s="11"/>
      <c r="OVU24" s="11"/>
      <c r="OVV24" s="11"/>
      <c r="OVW24" s="11"/>
      <c r="OVX24" s="11"/>
      <c r="OVY24" s="11"/>
      <c r="OVZ24" s="11"/>
      <c r="OWA24" s="11"/>
      <c r="OWB24" s="11"/>
      <c r="OWC24" s="11"/>
      <c r="OWD24" s="11"/>
      <c r="OWE24" s="11"/>
      <c r="OWF24" s="11"/>
      <c r="OWG24" s="11"/>
      <c r="OWH24" s="11"/>
      <c r="OWI24" s="11"/>
      <c r="OWJ24" s="11"/>
      <c r="OWK24" s="11"/>
      <c r="OWL24" s="11"/>
      <c r="OWM24" s="11"/>
      <c r="OWN24" s="11"/>
      <c r="OWO24" s="11"/>
      <c r="OWP24" s="11"/>
      <c r="OWQ24" s="11"/>
      <c r="OWR24" s="11"/>
      <c r="OWS24" s="11"/>
      <c r="OWT24" s="11"/>
      <c r="OWU24" s="11"/>
      <c r="OWV24" s="11"/>
      <c r="OWW24" s="11"/>
      <c r="OWX24" s="11"/>
      <c r="OWY24" s="11"/>
      <c r="OWZ24" s="11"/>
      <c r="OXA24" s="11"/>
      <c r="OXB24" s="11"/>
      <c r="OXC24" s="11"/>
      <c r="OXD24" s="11"/>
      <c r="OXE24" s="11"/>
      <c r="OXF24" s="11"/>
      <c r="OXG24" s="11"/>
      <c r="OXH24" s="11"/>
      <c r="OXI24" s="11"/>
      <c r="OXJ24" s="11"/>
      <c r="OXK24" s="11"/>
      <c r="OXL24" s="11"/>
      <c r="OXM24" s="11"/>
      <c r="OXN24" s="11"/>
      <c r="OXO24" s="11"/>
      <c r="OXP24" s="11"/>
      <c r="OXQ24" s="11"/>
      <c r="OXR24" s="11"/>
      <c r="OXS24" s="11"/>
      <c r="OXT24" s="11"/>
      <c r="OXU24" s="11"/>
      <c r="OXV24" s="11"/>
      <c r="OXW24" s="11"/>
      <c r="OXX24" s="11"/>
      <c r="OXY24" s="11"/>
      <c r="OXZ24" s="11"/>
      <c r="OYA24" s="11"/>
      <c r="OYB24" s="11"/>
      <c r="OYC24" s="11"/>
      <c r="OYD24" s="11"/>
      <c r="OYE24" s="11"/>
      <c r="OYF24" s="11"/>
      <c r="OYG24" s="11"/>
      <c r="OYH24" s="11"/>
      <c r="OYI24" s="11"/>
      <c r="OYJ24" s="11"/>
      <c r="OYK24" s="11"/>
      <c r="OYL24" s="11"/>
      <c r="OYM24" s="11"/>
      <c r="OYN24" s="11"/>
      <c r="OYO24" s="11"/>
      <c r="OYP24" s="11"/>
      <c r="OYQ24" s="11"/>
      <c r="OYR24" s="11"/>
      <c r="OYS24" s="11"/>
      <c r="OYT24" s="11"/>
      <c r="OYU24" s="11"/>
      <c r="OYV24" s="11"/>
      <c r="OYW24" s="11"/>
      <c r="OYX24" s="11"/>
      <c r="OYY24" s="11"/>
      <c r="OYZ24" s="11"/>
      <c r="OZA24" s="11"/>
      <c r="OZB24" s="11"/>
      <c r="OZC24" s="11"/>
      <c r="OZD24" s="11"/>
      <c r="OZE24" s="11"/>
      <c r="OZF24" s="11"/>
      <c r="OZG24" s="11"/>
      <c r="OZH24" s="11"/>
      <c r="OZI24" s="11"/>
      <c r="OZJ24" s="11"/>
      <c r="OZK24" s="11"/>
      <c r="OZL24" s="11"/>
      <c r="OZM24" s="11"/>
      <c r="OZN24" s="11"/>
      <c r="OZO24" s="11"/>
      <c r="OZP24" s="11"/>
      <c r="OZQ24" s="11"/>
      <c r="OZR24" s="11"/>
      <c r="OZS24" s="11"/>
      <c r="OZT24" s="11"/>
      <c r="OZU24" s="11"/>
      <c r="OZV24" s="11"/>
      <c r="OZW24" s="11"/>
      <c r="OZX24" s="11"/>
      <c r="OZY24" s="11"/>
      <c r="OZZ24" s="11"/>
      <c r="PAA24" s="11"/>
      <c r="PAB24" s="11"/>
      <c r="PAC24" s="11"/>
      <c r="PAD24" s="11"/>
      <c r="PAE24" s="11"/>
      <c r="PAF24" s="11"/>
      <c r="PAG24" s="11"/>
      <c r="PAH24" s="11"/>
      <c r="PAI24" s="11"/>
      <c r="PAJ24" s="11"/>
      <c r="PAK24" s="11"/>
      <c r="PAL24" s="11"/>
      <c r="PAM24" s="11"/>
      <c r="PAN24" s="11"/>
      <c r="PAO24" s="11"/>
      <c r="PAP24" s="11"/>
      <c r="PAQ24" s="11"/>
      <c r="PAR24" s="11"/>
      <c r="PAS24" s="11"/>
      <c r="PAT24" s="11"/>
      <c r="PAU24" s="11"/>
      <c r="PAV24" s="11"/>
      <c r="PAW24" s="11"/>
      <c r="PAX24" s="11"/>
      <c r="PAY24" s="11"/>
      <c r="PAZ24" s="11"/>
      <c r="PBA24" s="11"/>
      <c r="PBB24" s="11"/>
      <c r="PBC24" s="11"/>
      <c r="PBD24" s="11"/>
      <c r="PBE24" s="11"/>
      <c r="PBF24" s="11"/>
      <c r="PBG24" s="11"/>
      <c r="PBH24" s="11"/>
      <c r="PBI24" s="11"/>
      <c r="PBJ24" s="11"/>
      <c r="PBK24" s="11"/>
      <c r="PBL24" s="11"/>
      <c r="PBM24" s="11"/>
      <c r="PBN24" s="11"/>
      <c r="PBO24" s="11"/>
      <c r="PBP24" s="11"/>
      <c r="PBQ24" s="11"/>
      <c r="PBR24" s="11"/>
      <c r="PBS24" s="11"/>
      <c r="PBT24" s="11"/>
      <c r="PBU24" s="11"/>
      <c r="PBV24" s="11"/>
      <c r="PBW24" s="11"/>
      <c r="PBX24" s="11"/>
      <c r="PBY24" s="11"/>
      <c r="PBZ24" s="11"/>
      <c r="PCA24" s="11"/>
      <c r="PCB24" s="11"/>
      <c r="PCC24" s="11"/>
      <c r="PCD24" s="11"/>
      <c r="PCE24" s="11"/>
      <c r="PCF24" s="11"/>
      <c r="PCG24" s="11"/>
      <c r="PCH24" s="11"/>
      <c r="PCI24" s="11"/>
      <c r="PCJ24" s="11"/>
      <c r="PCK24" s="11"/>
      <c r="PCL24" s="11"/>
      <c r="PCM24" s="11"/>
      <c r="PCN24" s="11"/>
      <c r="PCO24" s="11"/>
      <c r="PCP24" s="11"/>
      <c r="PCQ24" s="11"/>
      <c r="PCR24" s="11"/>
      <c r="PCS24" s="11"/>
      <c r="PCT24" s="11"/>
      <c r="PCU24" s="11"/>
      <c r="PCV24" s="11"/>
      <c r="PCW24" s="11"/>
      <c r="PCX24" s="11"/>
      <c r="PCY24" s="11"/>
      <c r="PCZ24" s="11"/>
      <c r="PDA24" s="11"/>
      <c r="PDB24" s="11"/>
      <c r="PDC24" s="11"/>
      <c r="PDD24" s="11"/>
      <c r="PDE24" s="11"/>
      <c r="PDF24" s="11"/>
      <c r="PDG24" s="11"/>
      <c r="PDH24" s="11"/>
      <c r="PDI24" s="11"/>
      <c r="PDJ24" s="11"/>
      <c r="PDK24" s="11"/>
      <c r="PDL24" s="11"/>
      <c r="PDM24" s="11"/>
      <c r="PDN24" s="11"/>
      <c r="PDO24" s="11"/>
      <c r="PDP24" s="11"/>
      <c r="PDQ24" s="11"/>
      <c r="PDR24" s="11"/>
      <c r="PDS24" s="11"/>
      <c r="PDT24" s="11"/>
      <c r="PDU24" s="11"/>
      <c r="PDV24" s="11"/>
      <c r="PDW24" s="11"/>
      <c r="PDX24" s="11"/>
      <c r="PDY24" s="11"/>
      <c r="PDZ24" s="11"/>
      <c r="PEA24" s="11"/>
      <c r="PEB24" s="11"/>
      <c r="PEC24" s="11"/>
      <c r="PED24" s="11"/>
      <c r="PEE24" s="11"/>
      <c r="PEF24" s="11"/>
      <c r="PEG24" s="11"/>
      <c r="PEH24" s="11"/>
      <c r="PEI24" s="11"/>
      <c r="PEJ24" s="11"/>
      <c r="PEK24" s="11"/>
      <c r="PEL24" s="11"/>
      <c r="PEM24" s="11"/>
      <c r="PEN24" s="11"/>
      <c r="PEO24" s="11"/>
      <c r="PEP24" s="11"/>
      <c r="PEQ24" s="11"/>
      <c r="PER24" s="11"/>
      <c r="PES24" s="11"/>
      <c r="PET24" s="11"/>
      <c r="PEU24" s="11"/>
      <c r="PEV24" s="11"/>
      <c r="PEW24" s="11"/>
      <c r="PEX24" s="11"/>
      <c r="PEY24" s="11"/>
      <c r="PEZ24" s="11"/>
      <c r="PFA24" s="11"/>
      <c r="PFB24" s="11"/>
      <c r="PFC24" s="11"/>
      <c r="PFD24" s="11"/>
      <c r="PFE24" s="11"/>
      <c r="PFF24" s="11"/>
      <c r="PFG24" s="11"/>
      <c r="PFH24" s="11"/>
      <c r="PFI24" s="11"/>
      <c r="PFJ24" s="11"/>
      <c r="PFK24" s="11"/>
      <c r="PFL24" s="11"/>
      <c r="PFM24" s="11"/>
      <c r="PFN24" s="11"/>
      <c r="PFO24" s="11"/>
      <c r="PFP24" s="11"/>
      <c r="PFQ24" s="11"/>
      <c r="PFR24" s="11"/>
      <c r="PFS24" s="11"/>
      <c r="PFT24" s="11"/>
      <c r="PFU24" s="11"/>
      <c r="PFV24" s="11"/>
      <c r="PFW24" s="11"/>
      <c r="PFX24" s="11"/>
      <c r="PFY24" s="11"/>
      <c r="PFZ24" s="11"/>
      <c r="PGA24" s="11"/>
      <c r="PGB24" s="11"/>
      <c r="PGC24" s="11"/>
      <c r="PGD24" s="11"/>
      <c r="PGE24" s="11"/>
      <c r="PGF24" s="11"/>
      <c r="PGG24" s="11"/>
      <c r="PGH24" s="11"/>
      <c r="PGI24" s="11"/>
      <c r="PGJ24" s="11"/>
      <c r="PGK24" s="11"/>
      <c r="PGL24" s="11"/>
      <c r="PGM24" s="11"/>
      <c r="PGN24" s="11"/>
      <c r="PGO24" s="11"/>
      <c r="PGP24" s="11"/>
      <c r="PGQ24" s="11"/>
      <c r="PGR24" s="11"/>
      <c r="PGS24" s="11"/>
      <c r="PGT24" s="11"/>
      <c r="PGU24" s="11"/>
      <c r="PGV24" s="11"/>
      <c r="PGW24" s="11"/>
      <c r="PGX24" s="11"/>
      <c r="PGY24" s="11"/>
      <c r="PGZ24" s="11"/>
      <c r="PHA24" s="11"/>
      <c r="PHB24" s="11"/>
      <c r="PHC24" s="11"/>
      <c r="PHD24" s="11"/>
      <c r="PHE24" s="11"/>
      <c r="PHF24" s="11"/>
      <c r="PHG24" s="11"/>
      <c r="PHH24" s="11"/>
      <c r="PHI24" s="11"/>
      <c r="PHJ24" s="11"/>
      <c r="PHK24" s="11"/>
      <c r="PHL24" s="11"/>
      <c r="PHM24" s="11"/>
      <c r="PHN24" s="11"/>
      <c r="PHO24" s="11"/>
      <c r="PHP24" s="11"/>
      <c r="PHQ24" s="11"/>
      <c r="PHR24" s="11"/>
      <c r="PHS24" s="11"/>
      <c r="PHT24" s="11"/>
      <c r="PHU24" s="11"/>
      <c r="PHV24" s="11"/>
      <c r="PHW24" s="11"/>
      <c r="PHX24" s="11"/>
      <c r="PHY24" s="11"/>
      <c r="PHZ24" s="11"/>
      <c r="PIA24" s="11"/>
      <c r="PIB24" s="11"/>
      <c r="PIC24" s="11"/>
      <c r="PID24" s="11"/>
      <c r="PIE24" s="11"/>
      <c r="PIF24" s="11"/>
      <c r="PIG24" s="11"/>
      <c r="PIH24" s="11"/>
      <c r="PII24" s="11"/>
      <c r="PIJ24" s="11"/>
      <c r="PIK24" s="11"/>
      <c r="PIL24" s="11"/>
      <c r="PIM24" s="11"/>
      <c r="PIN24" s="11"/>
      <c r="PIO24" s="11"/>
      <c r="PIP24" s="11"/>
      <c r="PIQ24" s="11"/>
      <c r="PIR24" s="11"/>
      <c r="PIS24" s="11"/>
      <c r="PIT24" s="11"/>
      <c r="PIU24" s="11"/>
      <c r="PIV24" s="11"/>
      <c r="PIW24" s="11"/>
      <c r="PIX24" s="11"/>
      <c r="PIY24" s="11"/>
      <c r="PIZ24" s="11"/>
      <c r="PJA24" s="11"/>
      <c r="PJB24" s="11"/>
      <c r="PJC24" s="11"/>
      <c r="PJD24" s="11"/>
      <c r="PJE24" s="11"/>
      <c r="PJF24" s="11"/>
      <c r="PJG24" s="11"/>
      <c r="PJH24" s="11"/>
      <c r="PJI24" s="11"/>
      <c r="PJJ24" s="11"/>
      <c r="PJK24" s="11"/>
      <c r="PJL24" s="11"/>
      <c r="PJM24" s="11"/>
      <c r="PJN24" s="11"/>
      <c r="PJO24" s="11"/>
      <c r="PJP24" s="11"/>
      <c r="PJQ24" s="11"/>
      <c r="PJR24" s="11"/>
      <c r="PJS24" s="11"/>
      <c r="PJT24" s="11"/>
      <c r="PJU24" s="11"/>
      <c r="PJV24" s="11"/>
      <c r="PJW24" s="11"/>
      <c r="PJX24" s="11"/>
      <c r="PJY24" s="11"/>
      <c r="PJZ24" s="11"/>
      <c r="PKA24" s="11"/>
      <c r="PKB24" s="11"/>
      <c r="PKC24" s="11"/>
      <c r="PKD24" s="11"/>
      <c r="PKE24" s="11"/>
      <c r="PKF24" s="11"/>
      <c r="PKG24" s="11"/>
      <c r="PKH24" s="11"/>
      <c r="PKI24" s="11"/>
      <c r="PKJ24" s="11"/>
      <c r="PKK24" s="11"/>
      <c r="PKL24" s="11"/>
      <c r="PKM24" s="11"/>
      <c r="PKN24" s="11"/>
      <c r="PKO24" s="11"/>
      <c r="PKP24" s="11"/>
      <c r="PKQ24" s="11"/>
      <c r="PKR24" s="11"/>
      <c r="PKS24" s="11"/>
      <c r="PKT24" s="11"/>
      <c r="PKU24" s="11"/>
      <c r="PKV24" s="11"/>
      <c r="PKW24" s="11"/>
      <c r="PKX24" s="11"/>
      <c r="PKY24" s="11"/>
      <c r="PKZ24" s="11"/>
      <c r="PLA24" s="11"/>
      <c r="PLB24" s="11"/>
      <c r="PLC24" s="11"/>
      <c r="PLD24" s="11"/>
      <c r="PLE24" s="11"/>
      <c r="PLF24" s="11"/>
      <c r="PLG24" s="11"/>
      <c r="PLH24" s="11"/>
      <c r="PLI24" s="11"/>
      <c r="PLJ24" s="11"/>
      <c r="PLK24" s="11"/>
      <c r="PLL24" s="11"/>
      <c r="PLM24" s="11"/>
      <c r="PLN24" s="11"/>
      <c r="PLO24" s="11"/>
      <c r="PLP24" s="11"/>
      <c r="PLQ24" s="11"/>
      <c r="PLR24" s="11"/>
      <c r="PLS24" s="11"/>
      <c r="PLT24" s="11"/>
      <c r="PLU24" s="11"/>
      <c r="PLV24" s="11"/>
      <c r="PLW24" s="11"/>
      <c r="PLX24" s="11"/>
      <c r="PLY24" s="11"/>
      <c r="PLZ24" s="11"/>
      <c r="PMA24" s="11"/>
      <c r="PMB24" s="11"/>
      <c r="PMC24" s="11"/>
      <c r="PMD24" s="11"/>
      <c r="PME24" s="11"/>
      <c r="PMF24" s="11"/>
      <c r="PMG24" s="11"/>
      <c r="PMH24" s="11"/>
      <c r="PMI24" s="11"/>
      <c r="PMJ24" s="11"/>
      <c r="PMK24" s="11"/>
      <c r="PML24" s="11"/>
      <c r="PMM24" s="11"/>
      <c r="PMN24" s="11"/>
      <c r="PMO24" s="11"/>
      <c r="PMP24" s="11"/>
      <c r="PMQ24" s="11"/>
      <c r="PMR24" s="11"/>
      <c r="PMS24" s="11"/>
      <c r="PMT24" s="11"/>
      <c r="PMU24" s="11"/>
      <c r="PMV24" s="11"/>
      <c r="PMW24" s="11"/>
      <c r="PMX24" s="11"/>
      <c r="PMY24" s="11"/>
      <c r="PMZ24" s="11"/>
      <c r="PNA24" s="11"/>
      <c r="PNB24" s="11"/>
      <c r="PNC24" s="11"/>
      <c r="PND24" s="11"/>
      <c r="PNE24" s="11"/>
      <c r="PNF24" s="11"/>
      <c r="PNG24" s="11"/>
      <c r="PNH24" s="11"/>
      <c r="PNI24" s="11"/>
      <c r="PNJ24" s="11"/>
      <c r="PNK24" s="11"/>
      <c r="PNL24" s="11"/>
      <c r="PNM24" s="11"/>
      <c r="PNN24" s="11"/>
      <c r="PNO24" s="11"/>
      <c r="PNP24" s="11"/>
      <c r="PNQ24" s="11"/>
      <c r="PNR24" s="11"/>
      <c r="PNS24" s="11"/>
      <c r="PNT24" s="11"/>
      <c r="PNU24" s="11"/>
      <c r="PNV24" s="11"/>
      <c r="PNW24" s="11"/>
      <c r="PNX24" s="11"/>
      <c r="PNY24" s="11"/>
      <c r="PNZ24" s="11"/>
      <c r="POA24" s="11"/>
      <c r="POB24" s="11"/>
      <c r="POC24" s="11"/>
      <c r="POD24" s="11"/>
      <c r="POE24" s="11"/>
      <c r="POF24" s="11"/>
      <c r="POG24" s="11"/>
      <c r="POH24" s="11"/>
      <c r="POI24" s="11"/>
      <c r="POJ24" s="11"/>
      <c r="POK24" s="11"/>
      <c r="POL24" s="11"/>
      <c r="POM24" s="11"/>
      <c r="PON24" s="11"/>
      <c r="POO24" s="11"/>
      <c r="POP24" s="11"/>
      <c r="POQ24" s="11"/>
      <c r="POR24" s="11"/>
      <c r="POS24" s="11"/>
      <c r="POT24" s="11"/>
      <c r="POU24" s="11"/>
      <c r="POV24" s="11"/>
      <c r="POW24" s="11"/>
      <c r="POX24" s="11"/>
      <c r="POY24" s="11"/>
      <c r="POZ24" s="11"/>
      <c r="PPA24" s="11"/>
      <c r="PPB24" s="11"/>
      <c r="PPC24" s="11"/>
      <c r="PPD24" s="11"/>
      <c r="PPE24" s="11"/>
      <c r="PPF24" s="11"/>
      <c r="PPG24" s="11"/>
      <c r="PPH24" s="11"/>
      <c r="PPI24" s="11"/>
      <c r="PPJ24" s="11"/>
      <c r="PPK24" s="11"/>
      <c r="PPL24" s="11"/>
      <c r="PPM24" s="11"/>
      <c r="PPN24" s="11"/>
      <c r="PPO24" s="11"/>
      <c r="PPP24" s="11"/>
      <c r="PPQ24" s="11"/>
      <c r="PPR24" s="11"/>
      <c r="PPS24" s="11"/>
      <c r="PPT24" s="11"/>
      <c r="PPU24" s="11"/>
      <c r="PPV24" s="11"/>
      <c r="PPW24" s="11"/>
      <c r="PPX24" s="11"/>
      <c r="PPY24" s="11"/>
      <c r="PPZ24" s="11"/>
      <c r="PQA24" s="11"/>
      <c r="PQB24" s="11"/>
      <c r="PQC24" s="11"/>
      <c r="PQD24" s="11"/>
      <c r="PQE24" s="11"/>
      <c r="PQF24" s="11"/>
      <c r="PQG24" s="11"/>
      <c r="PQH24" s="11"/>
      <c r="PQI24" s="11"/>
      <c r="PQJ24" s="11"/>
      <c r="PQK24" s="11"/>
      <c r="PQL24" s="11"/>
      <c r="PQM24" s="11"/>
      <c r="PQN24" s="11"/>
      <c r="PQO24" s="11"/>
      <c r="PQP24" s="11"/>
      <c r="PQQ24" s="11"/>
      <c r="PQR24" s="11"/>
      <c r="PQS24" s="11"/>
      <c r="PQT24" s="11"/>
      <c r="PQU24" s="11"/>
      <c r="PQV24" s="11"/>
      <c r="PQW24" s="11"/>
      <c r="PQX24" s="11"/>
      <c r="PQY24" s="11"/>
      <c r="PQZ24" s="11"/>
      <c r="PRA24" s="11"/>
      <c r="PRB24" s="11"/>
      <c r="PRC24" s="11"/>
      <c r="PRD24" s="11"/>
      <c r="PRE24" s="11"/>
      <c r="PRF24" s="11"/>
      <c r="PRG24" s="11"/>
      <c r="PRH24" s="11"/>
      <c r="PRI24" s="11"/>
      <c r="PRJ24" s="11"/>
      <c r="PRK24" s="11"/>
      <c r="PRL24" s="11"/>
      <c r="PRM24" s="11"/>
      <c r="PRN24" s="11"/>
      <c r="PRO24" s="11"/>
      <c r="PRP24" s="11"/>
      <c r="PRQ24" s="11"/>
      <c r="PRR24" s="11"/>
      <c r="PRS24" s="11"/>
      <c r="PRT24" s="11"/>
      <c r="PRU24" s="11"/>
      <c r="PRV24" s="11"/>
      <c r="PRW24" s="11"/>
      <c r="PRX24" s="11"/>
      <c r="PRY24" s="11"/>
      <c r="PRZ24" s="11"/>
      <c r="PSA24" s="11"/>
      <c r="PSB24" s="11"/>
      <c r="PSC24" s="11"/>
      <c r="PSD24" s="11"/>
      <c r="PSE24" s="11"/>
      <c r="PSF24" s="11"/>
      <c r="PSG24" s="11"/>
      <c r="PSH24" s="11"/>
      <c r="PSI24" s="11"/>
      <c r="PSJ24" s="11"/>
      <c r="PSK24" s="11"/>
      <c r="PSL24" s="11"/>
      <c r="PSM24" s="11"/>
      <c r="PSN24" s="11"/>
      <c r="PSO24" s="11"/>
      <c r="PSP24" s="11"/>
      <c r="PSQ24" s="11"/>
      <c r="PSR24" s="11"/>
      <c r="PSS24" s="11"/>
      <c r="PST24" s="11"/>
      <c r="PSU24" s="11"/>
      <c r="PSV24" s="11"/>
      <c r="PSW24" s="11"/>
      <c r="PSX24" s="11"/>
      <c r="PSY24" s="11"/>
      <c r="PSZ24" s="11"/>
      <c r="PTA24" s="11"/>
      <c r="PTB24" s="11"/>
      <c r="PTC24" s="11"/>
      <c r="PTD24" s="11"/>
      <c r="PTE24" s="11"/>
      <c r="PTF24" s="11"/>
      <c r="PTG24" s="11"/>
      <c r="PTH24" s="11"/>
      <c r="PTI24" s="11"/>
      <c r="PTJ24" s="11"/>
      <c r="PTK24" s="11"/>
      <c r="PTL24" s="11"/>
      <c r="PTM24" s="11"/>
      <c r="PTN24" s="11"/>
      <c r="PTO24" s="11"/>
      <c r="PTP24" s="11"/>
      <c r="PTQ24" s="11"/>
      <c r="PTR24" s="11"/>
      <c r="PTS24" s="11"/>
      <c r="PTT24" s="11"/>
      <c r="PTU24" s="11"/>
      <c r="PTV24" s="11"/>
      <c r="PTW24" s="11"/>
      <c r="PTX24" s="11"/>
      <c r="PTY24" s="11"/>
      <c r="PTZ24" s="11"/>
      <c r="PUA24" s="11"/>
      <c r="PUB24" s="11"/>
      <c r="PUC24" s="11"/>
      <c r="PUD24" s="11"/>
      <c r="PUE24" s="11"/>
      <c r="PUF24" s="11"/>
      <c r="PUG24" s="11"/>
      <c r="PUH24" s="11"/>
      <c r="PUI24" s="11"/>
      <c r="PUJ24" s="11"/>
      <c r="PUK24" s="11"/>
      <c r="PUL24" s="11"/>
      <c r="PUM24" s="11"/>
      <c r="PUN24" s="11"/>
      <c r="PUO24" s="11"/>
      <c r="PUP24" s="11"/>
      <c r="PUQ24" s="11"/>
      <c r="PUR24" s="11"/>
      <c r="PUS24" s="11"/>
      <c r="PUT24" s="11"/>
      <c r="PUU24" s="11"/>
      <c r="PUV24" s="11"/>
      <c r="PUW24" s="11"/>
      <c r="PUX24" s="11"/>
      <c r="PUY24" s="11"/>
      <c r="PUZ24" s="11"/>
      <c r="PVA24" s="11"/>
      <c r="PVB24" s="11"/>
      <c r="PVC24" s="11"/>
      <c r="PVD24" s="11"/>
      <c r="PVE24" s="11"/>
      <c r="PVF24" s="11"/>
      <c r="PVG24" s="11"/>
      <c r="PVH24" s="11"/>
      <c r="PVI24" s="11"/>
      <c r="PVJ24" s="11"/>
      <c r="PVK24" s="11"/>
      <c r="PVL24" s="11"/>
      <c r="PVM24" s="11"/>
      <c r="PVN24" s="11"/>
      <c r="PVO24" s="11"/>
      <c r="PVP24" s="11"/>
      <c r="PVQ24" s="11"/>
      <c r="PVR24" s="11"/>
      <c r="PVS24" s="11"/>
      <c r="PVT24" s="11"/>
      <c r="PVU24" s="11"/>
      <c r="PVV24" s="11"/>
      <c r="PVW24" s="11"/>
      <c r="PVX24" s="11"/>
      <c r="PVY24" s="11"/>
      <c r="PVZ24" s="11"/>
      <c r="PWA24" s="11"/>
      <c r="PWB24" s="11"/>
      <c r="PWC24" s="11"/>
      <c r="PWD24" s="11"/>
      <c r="PWE24" s="11"/>
      <c r="PWF24" s="11"/>
      <c r="PWG24" s="11"/>
      <c r="PWH24" s="11"/>
      <c r="PWI24" s="11"/>
      <c r="PWJ24" s="11"/>
      <c r="PWK24" s="11"/>
      <c r="PWL24" s="11"/>
      <c r="PWM24" s="11"/>
      <c r="PWN24" s="11"/>
      <c r="PWO24" s="11"/>
      <c r="PWP24" s="11"/>
      <c r="PWQ24" s="11"/>
      <c r="PWR24" s="11"/>
      <c r="PWS24" s="11"/>
      <c r="PWT24" s="11"/>
      <c r="PWU24" s="11"/>
      <c r="PWV24" s="11"/>
      <c r="PWW24" s="11"/>
      <c r="PWX24" s="11"/>
      <c r="PWY24" s="11"/>
      <c r="PWZ24" s="11"/>
      <c r="PXA24" s="11"/>
      <c r="PXB24" s="11"/>
      <c r="PXC24" s="11"/>
      <c r="PXD24" s="11"/>
      <c r="PXE24" s="11"/>
      <c r="PXF24" s="11"/>
      <c r="PXG24" s="11"/>
      <c r="PXH24" s="11"/>
      <c r="PXI24" s="11"/>
      <c r="PXJ24" s="11"/>
      <c r="PXK24" s="11"/>
      <c r="PXL24" s="11"/>
      <c r="PXM24" s="11"/>
      <c r="PXN24" s="11"/>
      <c r="PXO24" s="11"/>
      <c r="PXP24" s="11"/>
      <c r="PXQ24" s="11"/>
      <c r="PXR24" s="11"/>
      <c r="PXS24" s="11"/>
      <c r="PXT24" s="11"/>
      <c r="PXU24" s="11"/>
      <c r="PXV24" s="11"/>
      <c r="PXW24" s="11"/>
      <c r="PXX24" s="11"/>
      <c r="PXY24" s="11"/>
      <c r="PXZ24" s="11"/>
      <c r="PYA24" s="11"/>
      <c r="PYB24" s="11"/>
      <c r="PYC24" s="11"/>
      <c r="PYD24" s="11"/>
      <c r="PYE24" s="11"/>
      <c r="PYF24" s="11"/>
      <c r="PYG24" s="11"/>
      <c r="PYH24" s="11"/>
      <c r="PYI24" s="11"/>
      <c r="PYJ24" s="11"/>
      <c r="PYK24" s="11"/>
      <c r="PYL24" s="11"/>
      <c r="PYM24" s="11"/>
      <c r="PYN24" s="11"/>
      <c r="PYO24" s="11"/>
      <c r="PYP24" s="11"/>
      <c r="PYQ24" s="11"/>
      <c r="PYR24" s="11"/>
      <c r="PYS24" s="11"/>
      <c r="PYT24" s="11"/>
      <c r="PYU24" s="11"/>
      <c r="PYV24" s="11"/>
      <c r="PYW24" s="11"/>
      <c r="PYX24" s="11"/>
      <c r="PYY24" s="11"/>
      <c r="PYZ24" s="11"/>
      <c r="PZA24" s="11"/>
      <c r="PZB24" s="11"/>
      <c r="PZC24" s="11"/>
      <c r="PZD24" s="11"/>
      <c r="PZE24" s="11"/>
      <c r="PZF24" s="11"/>
      <c r="PZG24" s="11"/>
      <c r="PZH24" s="11"/>
      <c r="PZI24" s="11"/>
      <c r="PZJ24" s="11"/>
      <c r="PZK24" s="11"/>
      <c r="PZL24" s="11"/>
      <c r="PZM24" s="11"/>
      <c r="PZN24" s="11"/>
      <c r="PZO24" s="11"/>
      <c r="PZP24" s="11"/>
      <c r="PZQ24" s="11"/>
      <c r="PZR24" s="11"/>
      <c r="PZS24" s="11"/>
      <c r="PZT24" s="11"/>
      <c r="PZU24" s="11"/>
      <c r="PZV24" s="11"/>
      <c r="PZW24" s="11"/>
      <c r="PZX24" s="11"/>
      <c r="PZY24" s="11"/>
      <c r="PZZ24" s="11"/>
      <c r="QAA24" s="11"/>
      <c r="QAB24" s="11"/>
      <c r="QAC24" s="11"/>
      <c r="QAD24" s="11"/>
      <c r="QAE24" s="11"/>
      <c r="QAF24" s="11"/>
      <c r="QAG24" s="11"/>
      <c r="QAH24" s="11"/>
      <c r="QAI24" s="11"/>
      <c r="QAJ24" s="11"/>
      <c r="QAK24" s="11"/>
      <c r="QAL24" s="11"/>
      <c r="QAM24" s="11"/>
      <c r="QAN24" s="11"/>
      <c r="QAO24" s="11"/>
      <c r="QAP24" s="11"/>
      <c r="QAQ24" s="11"/>
      <c r="QAR24" s="11"/>
      <c r="QAS24" s="11"/>
      <c r="QAT24" s="11"/>
      <c r="QAU24" s="11"/>
      <c r="QAV24" s="11"/>
      <c r="QAW24" s="11"/>
      <c r="QAX24" s="11"/>
      <c r="QAY24" s="11"/>
      <c r="QAZ24" s="11"/>
      <c r="QBA24" s="11"/>
      <c r="QBB24" s="11"/>
      <c r="QBC24" s="11"/>
      <c r="QBD24" s="11"/>
      <c r="QBE24" s="11"/>
      <c r="QBF24" s="11"/>
      <c r="QBG24" s="11"/>
      <c r="QBH24" s="11"/>
      <c r="QBI24" s="11"/>
      <c r="QBJ24" s="11"/>
      <c r="QBK24" s="11"/>
      <c r="QBL24" s="11"/>
      <c r="QBM24" s="11"/>
      <c r="QBN24" s="11"/>
      <c r="QBO24" s="11"/>
      <c r="QBP24" s="11"/>
      <c r="QBQ24" s="11"/>
      <c r="QBR24" s="11"/>
      <c r="QBS24" s="11"/>
      <c r="QBT24" s="11"/>
      <c r="QBU24" s="11"/>
      <c r="QBV24" s="11"/>
      <c r="QBW24" s="11"/>
      <c r="QBX24" s="11"/>
      <c r="QBY24" s="11"/>
      <c r="QBZ24" s="11"/>
      <c r="QCA24" s="11"/>
      <c r="QCB24" s="11"/>
      <c r="QCC24" s="11"/>
      <c r="QCD24" s="11"/>
      <c r="QCE24" s="11"/>
      <c r="QCF24" s="11"/>
      <c r="QCG24" s="11"/>
      <c r="QCH24" s="11"/>
      <c r="QCI24" s="11"/>
      <c r="QCJ24" s="11"/>
      <c r="QCK24" s="11"/>
      <c r="QCL24" s="11"/>
      <c r="QCM24" s="11"/>
      <c r="QCN24" s="11"/>
      <c r="QCO24" s="11"/>
      <c r="QCP24" s="11"/>
      <c r="QCQ24" s="11"/>
      <c r="QCR24" s="11"/>
      <c r="QCS24" s="11"/>
      <c r="QCT24" s="11"/>
      <c r="QCU24" s="11"/>
      <c r="QCV24" s="11"/>
      <c r="QCW24" s="11"/>
      <c r="QCX24" s="11"/>
      <c r="QCY24" s="11"/>
      <c r="QCZ24" s="11"/>
      <c r="QDA24" s="11"/>
      <c r="QDB24" s="11"/>
      <c r="QDC24" s="11"/>
      <c r="QDD24" s="11"/>
      <c r="QDE24" s="11"/>
      <c r="QDF24" s="11"/>
      <c r="QDG24" s="11"/>
      <c r="QDH24" s="11"/>
      <c r="QDI24" s="11"/>
      <c r="QDJ24" s="11"/>
      <c r="QDK24" s="11"/>
      <c r="QDL24" s="11"/>
      <c r="QDM24" s="11"/>
      <c r="QDN24" s="11"/>
      <c r="QDO24" s="11"/>
      <c r="QDP24" s="11"/>
      <c r="QDQ24" s="11"/>
      <c r="QDR24" s="11"/>
      <c r="QDS24" s="11"/>
      <c r="QDT24" s="11"/>
      <c r="QDU24" s="11"/>
      <c r="QDV24" s="11"/>
      <c r="QDW24" s="11"/>
      <c r="QDX24" s="11"/>
      <c r="QDY24" s="11"/>
      <c r="QDZ24" s="11"/>
      <c r="QEA24" s="11"/>
      <c r="QEB24" s="11"/>
      <c r="QEC24" s="11"/>
      <c r="QED24" s="11"/>
      <c r="QEE24" s="11"/>
      <c r="QEF24" s="11"/>
      <c r="QEG24" s="11"/>
      <c r="QEH24" s="11"/>
      <c r="QEI24" s="11"/>
      <c r="QEJ24" s="11"/>
      <c r="QEK24" s="11"/>
      <c r="QEL24" s="11"/>
      <c r="QEM24" s="11"/>
      <c r="QEN24" s="11"/>
      <c r="QEO24" s="11"/>
      <c r="QEP24" s="11"/>
      <c r="QEQ24" s="11"/>
      <c r="QER24" s="11"/>
      <c r="QES24" s="11"/>
      <c r="QET24" s="11"/>
      <c r="QEU24" s="11"/>
      <c r="QEV24" s="11"/>
      <c r="QEW24" s="11"/>
      <c r="QEX24" s="11"/>
      <c r="QEY24" s="11"/>
      <c r="QEZ24" s="11"/>
      <c r="QFA24" s="11"/>
      <c r="QFB24" s="11"/>
      <c r="QFC24" s="11"/>
      <c r="QFD24" s="11"/>
      <c r="QFE24" s="11"/>
      <c r="QFF24" s="11"/>
      <c r="QFG24" s="11"/>
      <c r="QFH24" s="11"/>
      <c r="QFI24" s="11"/>
      <c r="QFJ24" s="11"/>
      <c r="QFK24" s="11"/>
      <c r="QFL24" s="11"/>
      <c r="QFM24" s="11"/>
      <c r="QFN24" s="11"/>
      <c r="QFO24" s="11"/>
      <c r="QFP24" s="11"/>
      <c r="QFQ24" s="11"/>
      <c r="QFR24" s="11"/>
      <c r="QFS24" s="11"/>
      <c r="QFT24" s="11"/>
      <c r="QFU24" s="11"/>
      <c r="QFV24" s="11"/>
      <c r="QFW24" s="11"/>
      <c r="QFX24" s="11"/>
      <c r="QFY24" s="11"/>
      <c r="QFZ24" s="11"/>
      <c r="QGA24" s="11"/>
      <c r="QGB24" s="11"/>
      <c r="QGC24" s="11"/>
      <c r="QGD24" s="11"/>
      <c r="QGE24" s="11"/>
      <c r="QGF24" s="11"/>
      <c r="QGG24" s="11"/>
      <c r="QGH24" s="11"/>
      <c r="QGI24" s="11"/>
      <c r="QGJ24" s="11"/>
      <c r="QGK24" s="11"/>
      <c r="QGL24" s="11"/>
      <c r="QGM24" s="11"/>
      <c r="QGN24" s="11"/>
      <c r="QGO24" s="11"/>
      <c r="QGP24" s="11"/>
      <c r="QGQ24" s="11"/>
      <c r="QGR24" s="11"/>
      <c r="QGS24" s="11"/>
      <c r="QGT24" s="11"/>
      <c r="QGU24" s="11"/>
      <c r="QGV24" s="11"/>
      <c r="QGW24" s="11"/>
      <c r="QGX24" s="11"/>
      <c r="QGY24" s="11"/>
      <c r="QGZ24" s="11"/>
      <c r="QHA24" s="11"/>
      <c r="QHB24" s="11"/>
      <c r="QHC24" s="11"/>
      <c r="QHD24" s="11"/>
      <c r="QHE24" s="11"/>
      <c r="QHF24" s="11"/>
      <c r="QHG24" s="11"/>
      <c r="QHH24" s="11"/>
      <c r="QHI24" s="11"/>
      <c r="QHJ24" s="11"/>
      <c r="QHK24" s="11"/>
      <c r="QHL24" s="11"/>
      <c r="QHM24" s="11"/>
      <c r="QHN24" s="11"/>
      <c r="QHO24" s="11"/>
      <c r="QHP24" s="11"/>
      <c r="QHQ24" s="11"/>
      <c r="QHR24" s="11"/>
      <c r="QHS24" s="11"/>
      <c r="QHT24" s="11"/>
      <c r="QHU24" s="11"/>
      <c r="QHV24" s="11"/>
      <c r="QHW24" s="11"/>
      <c r="QHX24" s="11"/>
      <c r="QHY24" s="11"/>
      <c r="QHZ24" s="11"/>
      <c r="QIA24" s="11"/>
      <c r="QIB24" s="11"/>
      <c r="QIC24" s="11"/>
      <c r="QID24" s="11"/>
      <c r="QIE24" s="11"/>
      <c r="QIF24" s="11"/>
      <c r="QIG24" s="11"/>
      <c r="QIH24" s="11"/>
      <c r="QII24" s="11"/>
      <c r="QIJ24" s="11"/>
      <c r="QIK24" s="11"/>
      <c r="QIL24" s="11"/>
      <c r="QIM24" s="11"/>
      <c r="QIN24" s="11"/>
      <c r="QIO24" s="11"/>
      <c r="QIP24" s="11"/>
      <c r="QIQ24" s="11"/>
      <c r="QIR24" s="11"/>
      <c r="QIS24" s="11"/>
      <c r="QIT24" s="11"/>
      <c r="QIU24" s="11"/>
      <c r="QIV24" s="11"/>
      <c r="QIW24" s="11"/>
      <c r="QIX24" s="11"/>
      <c r="QIY24" s="11"/>
      <c r="QIZ24" s="11"/>
      <c r="QJA24" s="11"/>
      <c r="QJB24" s="11"/>
      <c r="QJC24" s="11"/>
      <c r="QJD24" s="11"/>
      <c r="QJE24" s="11"/>
      <c r="QJF24" s="11"/>
      <c r="QJG24" s="11"/>
      <c r="QJH24" s="11"/>
      <c r="QJI24" s="11"/>
      <c r="QJJ24" s="11"/>
      <c r="QJK24" s="11"/>
      <c r="QJL24" s="11"/>
      <c r="QJM24" s="11"/>
      <c r="QJN24" s="11"/>
      <c r="QJO24" s="11"/>
      <c r="QJP24" s="11"/>
      <c r="QJQ24" s="11"/>
      <c r="QJR24" s="11"/>
      <c r="QJS24" s="11"/>
      <c r="QJT24" s="11"/>
      <c r="QJU24" s="11"/>
      <c r="QJV24" s="11"/>
      <c r="QJW24" s="11"/>
      <c r="QJX24" s="11"/>
      <c r="QJY24" s="11"/>
      <c r="QJZ24" s="11"/>
      <c r="QKA24" s="11"/>
      <c r="QKB24" s="11"/>
      <c r="QKC24" s="11"/>
      <c r="QKD24" s="11"/>
      <c r="QKE24" s="11"/>
      <c r="QKF24" s="11"/>
      <c r="QKG24" s="11"/>
      <c r="QKH24" s="11"/>
      <c r="QKI24" s="11"/>
      <c r="QKJ24" s="11"/>
      <c r="QKK24" s="11"/>
      <c r="QKL24" s="11"/>
      <c r="QKM24" s="11"/>
      <c r="QKN24" s="11"/>
      <c r="QKO24" s="11"/>
      <c r="QKP24" s="11"/>
      <c r="QKQ24" s="11"/>
      <c r="QKR24" s="11"/>
      <c r="QKS24" s="11"/>
      <c r="QKT24" s="11"/>
      <c r="QKU24" s="11"/>
      <c r="QKV24" s="11"/>
      <c r="QKW24" s="11"/>
      <c r="QKX24" s="11"/>
      <c r="QKY24" s="11"/>
      <c r="QKZ24" s="11"/>
      <c r="QLA24" s="11"/>
      <c r="QLB24" s="11"/>
      <c r="QLC24" s="11"/>
      <c r="QLD24" s="11"/>
      <c r="QLE24" s="11"/>
      <c r="QLF24" s="11"/>
      <c r="QLG24" s="11"/>
      <c r="QLH24" s="11"/>
      <c r="QLI24" s="11"/>
      <c r="QLJ24" s="11"/>
      <c r="QLK24" s="11"/>
      <c r="QLL24" s="11"/>
      <c r="QLM24" s="11"/>
      <c r="QLN24" s="11"/>
      <c r="QLO24" s="11"/>
      <c r="QLP24" s="11"/>
      <c r="QLQ24" s="11"/>
      <c r="QLR24" s="11"/>
      <c r="QLS24" s="11"/>
      <c r="QLT24" s="11"/>
      <c r="QLU24" s="11"/>
      <c r="QLV24" s="11"/>
      <c r="QLW24" s="11"/>
      <c r="QLX24" s="11"/>
      <c r="QLY24" s="11"/>
      <c r="QLZ24" s="11"/>
      <c r="QMA24" s="11"/>
      <c r="QMB24" s="11"/>
      <c r="QMC24" s="11"/>
      <c r="QMD24" s="11"/>
      <c r="QME24" s="11"/>
      <c r="QMF24" s="11"/>
      <c r="QMG24" s="11"/>
      <c r="QMH24" s="11"/>
      <c r="QMI24" s="11"/>
      <c r="QMJ24" s="11"/>
      <c r="QMK24" s="11"/>
      <c r="QML24" s="11"/>
      <c r="QMM24" s="11"/>
      <c r="QMN24" s="11"/>
      <c r="QMO24" s="11"/>
      <c r="QMP24" s="11"/>
      <c r="QMQ24" s="11"/>
      <c r="QMR24" s="11"/>
      <c r="QMS24" s="11"/>
      <c r="QMT24" s="11"/>
      <c r="QMU24" s="11"/>
      <c r="QMV24" s="11"/>
      <c r="QMW24" s="11"/>
      <c r="QMX24" s="11"/>
      <c r="QMY24" s="11"/>
      <c r="QMZ24" s="11"/>
      <c r="QNA24" s="11"/>
      <c r="QNB24" s="11"/>
      <c r="QNC24" s="11"/>
      <c r="QND24" s="11"/>
      <c r="QNE24" s="11"/>
      <c r="QNF24" s="11"/>
      <c r="QNG24" s="11"/>
      <c r="QNH24" s="11"/>
      <c r="QNI24" s="11"/>
      <c r="QNJ24" s="11"/>
      <c r="QNK24" s="11"/>
      <c r="QNL24" s="11"/>
      <c r="QNM24" s="11"/>
      <c r="QNN24" s="11"/>
      <c r="QNO24" s="11"/>
      <c r="QNP24" s="11"/>
      <c r="QNQ24" s="11"/>
      <c r="QNR24" s="11"/>
      <c r="QNS24" s="11"/>
      <c r="QNT24" s="11"/>
      <c r="QNU24" s="11"/>
      <c r="QNV24" s="11"/>
      <c r="QNW24" s="11"/>
      <c r="QNX24" s="11"/>
      <c r="QNY24" s="11"/>
      <c r="QNZ24" s="11"/>
      <c r="QOA24" s="11"/>
      <c r="QOB24" s="11"/>
      <c r="QOC24" s="11"/>
      <c r="QOD24" s="11"/>
      <c r="QOE24" s="11"/>
      <c r="QOF24" s="11"/>
      <c r="QOG24" s="11"/>
      <c r="QOH24" s="11"/>
      <c r="QOI24" s="11"/>
      <c r="QOJ24" s="11"/>
      <c r="QOK24" s="11"/>
      <c r="QOL24" s="11"/>
      <c r="QOM24" s="11"/>
      <c r="QON24" s="11"/>
      <c r="QOO24" s="11"/>
      <c r="QOP24" s="11"/>
      <c r="QOQ24" s="11"/>
      <c r="QOR24" s="11"/>
      <c r="QOS24" s="11"/>
      <c r="QOT24" s="11"/>
      <c r="QOU24" s="11"/>
      <c r="QOV24" s="11"/>
      <c r="QOW24" s="11"/>
      <c r="QOX24" s="11"/>
      <c r="QOY24" s="11"/>
      <c r="QOZ24" s="11"/>
      <c r="QPA24" s="11"/>
      <c r="QPB24" s="11"/>
      <c r="QPC24" s="11"/>
      <c r="QPD24" s="11"/>
      <c r="QPE24" s="11"/>
      <c r="QPF24" s="11"/>
      <c r="QPG24" s="11"/>
      <c r="QPH24" s="11"/>
      <c r="QPI24" s="11"/>
      <c r="QPJ24" s="11"/>
      <c r="QPK24" s="11"/>
      <c r="QPL24" s="11"/>
      <c r="QPM24" s="11"/>
      <c r="QPN24" s="11"/>
      <c r="QPO24" s="11"/>
      <c r="QPP24" s="11"/>
      <c r="QPQ24" s="11"/>
      <c r="QPR24" s="11"/>
      <c r="QPS24" s="11"/>
      <c r="QPT24" s="11"/>
      <c r="QPU24" s="11"/>
      <c r="QPV24" s="11"/>
      <c r="QPW24" s="11"/>
      <c r="QPX24" s="11"/>
      <c r="QPY24" s="11"/>
      <c r="QPZ24" s="11"/>
      <c r="QQA24" s="11"/>
      <c r="QQB24" s="11"/>
      <c r="QQC24" s="11"/>
      <c r="QQD24" s="11"/>
      <c r="QQE24" s="11"/>
      <c r="QQF24" s="11"/>
      <c r="QQG24" s="11"/>
      <c r="QQH24" s="11"/>
      <c r="QQI24" s="11"/>
      <c r="QQJ24" s="11"/>
      <c r="QQK24" s="11"/>
      <c r="QQL24" s="11"/>
      <c r="QQM24" s="11"/>
      <c r="QQN24" s="11"/>
      <c r="QQO24" s="11"/>
      <c r="QQP24" s="11"/>
      <c r="QQQ24" s="11"/>
      <c r="QQR24" s="11"/>
      <c r="QQS24" s="11"/>
      <c r="QQT24" s="11"/>
      <c r="QQU24" s="11"/>
      <c r="QQV24" s="11"/>
      <c r="QQW24" s="11"/>
      <c r="QQX24" s="11"/>
      <c r="QQY24" s="11"/>
      <c r="QQZ24" s="11"/>
      <c r="QRA24" s="11"/>
      <c r="QRB24" s="11"/>
      <c r="QRC24" s="11"/>
      <c r="QRD24" s="11"/>
      <c r="QRE24" s="11"/>
      <c r="QRF24" s="11"/>
      <c r="QRG24" s="11"/>
      <c r="QRH24" s="11"/>
      <c r="QRI24" s="11"/>
      <c r="QRJ24" s="11"/>
      <c r="QRK24" s="11"/>
      <c r="QRL24" s="11"/>
      <c r="QRM24" s="11"/>
      <c r="QRN24" s="11"/>
      <c r="QRO24" s="11"/>
      <c r="QRP24" s="11"/>
      <c r="QRQ24" s="11"/>
      <c r="QRR24" s="11"/>
      <c r="QRS24" s="11"/>
      <c r="QRT24" s="11"/>
      <c r="QRU24" s="11"/>
      <c r="QRV24" s="11"/>
      <c r="QRW24" s="11"/>
      <c r="QRX24" s="11"/>
      <c r="QRY24" s="11"/>
      <c r="QRZ24" s="11"/>
      <c r="QSA24" s="11"/>
      <c r="QSB24" s="11"/>
      <c r="QSC24" s="11"/>
      <c r="QSD24" s="11"/>
      <c r="QSE24" s="11"/>
      <c r="QSF24" s="11"/>
      <c r="QSG24" s="11"/>
      <c r="QSH24" s="11"/>
      <c r="QSI24" s="11"/>
      <c r="QSJ24" s="11"/>
      <c r="QSK24" s="11"/>
      <c r="QSL24" s="11"/>
      <c r="QSM24" s="11"/>
      <c r="QSN24" s="11"/>
      <c r="QSO24" s="11"/>
      <c r="QSP24" s="11"/>
      <c r="QSQ24" s="11"/>
      <c r="QSR24" s="11"/>
      <c r="QSS24" s="11"/>
      <c r="QST24" s="11"/>
      <c r="QSU24" s="11"/>
      <c r="QSV24" s="11"/>
      <c r="QSW24" s="11"/>
      <c r="QSX24" s="11"/>
      <c r="QSY24" s="11"/>
      <c r="QSZ24" s="11"/>
      <c r="QTA24" s="11"/>
      <c r="QTB24" s="11"/>
      <c r="QTC24" s="11"/>
      <c r="QTD24" s="11"/>
      <c r="QTE24" s="11"/>
      <c r="QTF24" s="11"/>
      <c r="QTG24" s="11"/>
      <c r="QTH24" s="11"/>
      <c r="QTI24" s="11"/>
      <c r="QTJ24" s="11"/>
      <c r="QTK24" s="11"/>
      <c r="QTL24" s="11"/>
      <c r="QTM24" s="11"/>
      <c r="QTN24" s="11"/>
      <c r="QTO24" s="11"/>
      <c r="QTP24" s="11"/>
      <c r="QTQ24" s="11"/>
      <c r="QTR24" s="11"/>
      <c r="QTS24" s="11"/>
      <c r="QTT24" s="11"/>
      <c r="QTU24" s="11"/>
      <c r="QTV24" s="11"/>
      <c r="QTW24" s="11"/>
      <c r="QTX24" s="11"/>
      <c r="QTY24" s="11"/>
      <c r="QTZ24" s="11"/>
      <c r="QUA24" s="11"/>
      <c r="QUB24" s="11"/>
      <c r="QUC24" s="11"/>
      <c r="QUD24" s="11"/>
      <c r="QUE24" s="11"/>
      <c r="QUF24" s="11"/>
      <c r="QUG24" s="11"/>
      <c r="QUH24" s="11"/>
      <c r="QUI24" s="11"/>
      <c r="QUJ24" s="11"/>
      <c r="QUK24" s="11"/>
      <c r="QUL24" s="11"/>
      <c r="QUM24" s="11"/>
      <c r="QUN24" s="11"/>
      <c r="QUO24" s="11"/>
      <c r="QUP24" s="11"/>
      <c r="QUQ24" s="11"/>
      <c r="QUR24" s="11"/>
      <c r="QUS24" s="11"/>
      <c r="QUT24" s="11"/>
      <c r="QUU24" s="11"/>
      <c r="QUV24" s="11"/>
      <c r="QUW24" s="11"/>
      <c r="QUX24" s="11"/>
      <c r="QUY24" s="11"/>
      <c r="QUZ24" s="11"/>
      <c r="QVA24" s="11"/>
      <c r="QVB24" s="11"/>
      <c r="QVC24" s="11"/>
      <c r="QVD24" s="11"/>
      <c r="QVE24" s="11"/>
      <c r="QVF24" s="11"/>
      <c r="QVG24" s="11"/>
      <c r="QVH24" s="11"/>
      <c r="QVI24" s="11"/>
      <c r="QVJ24" s="11"/>
      <c r="QVK24" s="11"/>
      <c r="QVL24" s="11"/>
      <c r="QVM24" s="11"/>
      <c r="QVN24" s="11"/>
      <c r="QVO24" s="11"/>
      <c r="QVP24" s="11"/>
      <c r="QVQ24" s="11"/>
      <c r="QVR24" s="11"/>
      <c r="QVS24" s="11"/>
      <c r="QVT24" s="11"/>
      <c r="QVU24" s="11"/>
      <c r="QVV24" s="11"/>
      <c r="QVW24" s="11"/>
      <c r="QVX24" s="11"/>
      <c r="QVY24" s="11"/>
      <c r="QVZ24" s="11"/>
      <c r="QWA24" s="11"/>
      <c r="QWB24" s="11"/>
      <c r="QWC24" s="11"/>
      <c r="QWD24" s="11"/>
      <c r="QWE24" s="11"/>
      <c r="QWF24" s="11"/>
      <c r="QWG24" s="11"/>
      <c r="QWH24" s="11"/>
      <c r="QWI24" s="11"/>
      <c r="QWJ24" s="11"/>
      <c r="QWK24" s="11"/>
      <c r="QWL24" s="11"/>
      <c r="QWM24" s="11"/>
      <c r="QWN24" s="11"/>
      <c r="QWO24" s="11"/>
      <c r="QWP24" s="11"/>
      <c r="QWQ24" s="11"/>
      <c r="QWR24" s="11"/>
      <c r="QWS24" s="11"/>
      <c r="QWT24" s="11"/>
      <c r="QWU24" s="11"/>
      <c r="QWV24" s="11"/>
      <c r="QWW24" s="11"/>
      <c r="QWX24" s="11"/>
      <c r="QWY24" s="11"/>
      <c r="QWZ24" s="11"/>
      <c r="QXA24" s="11"/>
      <c r="QXB24" s="11"/>
      <c r="QXC24" s="11"/>
      <c r="QXD24" s="11"/>
      <c r="QXE24" s="11"/>
      <c r="QXF24" s="11"/>
      <c r="QXG24" s="11"/>
      <c r="QXH24" s="11"/>
      <c r="QXI24" s="11"/>
      <c r="QXJ24" s="11"/>
      <c r="QXK24" s="11"/>
      <c r="QXL24" s="11"/>
      <c r="QXM24" s="11"/>
      <c r="QXN24" s="11"/>
      <c r="QXO24" s="11"/>
      <c r="QXP24" s="11"/>
      <c r="QXQ24" s="11"/>
      <c r="QXR24" s="11"/>
      <c r="QXS24" s="11"/>
      <c r="QXT24" s="11"/>
      <c r="QXU24" s="11"/>
      <c r="QXV24" s="11"/>
      <c r="QXW24" s="11"/>
      <c r="QXX24" s="11"/>
      <c r="QXY24" s="11"/>
      <c r="QXZ24" s="11"/>
      <c r="QYA24" s="11"/>
      <c r="QYB24" s="11"/>
      <c r="QYC24" s="11"/>
      <c r="QYD24" s="11"/>
      <c r="QYE24" s="11"/>
      <c r="QYF24" s="11"/>
      <c r="QYG24" s="11"/>
      <c r="QYH24" s="11"/>
      <c r="QYI24" s="11"/>
      <c r="QYJ24" s="11"/>
      <c r="QYK24" s="11"/>
      <c r="QYL24" s="11"/>
      <c r="QYM24" s="11"/>
      <c r="QYN24" s="11"/>
      <c r="QYO24" s="11"/>
      <c r="QYP24" s="11"/>
      <c r="QYQ24" s="11"/>
      <c r="QYR24" s="11"/>
      <c r="QYS24" s="11"/>
      <c r="QYT24" s="11"/>
      <c r="QYU24" s="11"/>
      <c r="QYV24" s="11"/>
      <c r="QYW24" s="11"/>
      <c r="QYX24" s="11"/>
      <c r="QYY24" s="11"/>
      <c r="QYZ24" s="11"/>
      <c r="QZA24" s="11"/>
      <c r="QZB24" s="11"/>
      <c r="QZC24" s="11"/>
      <c r="QZD24" s="11"/>
      <c r="QZE24" s="11"/>
      <c r="QZF24" s="11"/>
      <c r="QZG24" s="11"/>
      <c r="QZH24" s="11"/>
      <c r="QZI24" s="11"/>
      <c r="QZJ24" s="11"/>
      <c r="QZK24" s="11"/>
      <c r="QZL24" s="11"/>
      <c r="QZM24" s="11"/>
      <c r="QZN24" s="11"/>
      <c r="QZO24" s="11"/>
      <c r="QZP24" s="11"/>
      <c r="QZQ24" s="11"/>
      <c r="QZR24" s="11"/>
      <c r="QZS24" s="11"/>
      <c r="QZT24" s="11"/>
      <c r="QZU24" s="11"/>
      <c r="QZV24" s="11"/>
      <c r="QZW24" s="11"/>
      <c r="QZX24" s="11"/>
      <c r="QZY24" s="11"/>
      <c r="QZZ24" s="11"/>
      <c r="RAA24" s="11"/>
      <c r="RAB24" s="11"/>
      <c r="RAC24" s="11"/>
      <c r="RAD24" s="11"/>
      <c r="RAE24" s="11"/>
      <c r="RAF24" s="11"/>
      <c r="RAG24" s="11"/>
      <c r="RAH24" s="11"/>
      <c r="RAI24" s="11"/>
      <c r="RAJ24" s="11"/>
      <c r="RAK24" s="11"/>
      <c r="RAL24" s="11"/>
      <c r="RAM24" s="11"/>
      <c r="RAN24" s="11"/>
      <c r="RAO24" s="11"/>
      <c r="RAP24" s="11"/>
      <c r="RAQ24" s="11"/>
      <c r="RAR24" s="11"/>
      <c r="RAS24" s="11"/>
      <c r="RAT24" s="11"/>
      <c r="RAU24" s="11"/>
      <c r="RAV24" s="11"/>
      <c r="RAW24" s="11"/>
      <c r="RAX24" s="11"/>
      <c r="RAY24" s="11"/>
      <c r="RAZ24" s="11"/>
      <c r="RBA24" s="11"/>
      <c r="RBB24" s="11"/>
      <c r="RBC24" s="11"/>
      <c r="RBD24" s="11"/>
      <c r="RBE24" s="11"/>
      <c r="RBF24" s="11"/>
      <c r="RBG24" s="11"/>
      <c r="RBH24" s="11"/>
      <c r="RBI24" s="11"/>
      <c r="RBJ24" s="11"/>
      <c r="RBK24" s="11"/>
      <c r="RBL24" s="11"/>
      <c r="RBM24" s="11"/>
      <c r="RBN24" s="11"/>
      <c r="RBO24" s="11"/>
      <c r="RBP24" s="11"/>
      <c r="RBQ24" s="11"/>
      <c r="RBR24" s="11"/>
      <c r="RBS24" s="11"/>
      <c r="RBT24" s="11"/>
      <c r="RBU24" s="11"/>
      <c r="RBV24" s="11"/>
      <c r="RBW24" s="11"/>
      <c r="RBX24" s="11"/>
      <c r="RBY24" s="11"/>
      <c r="RBZ24" s="11"/>
      <c r="RCA24" s="11"/>
      <c r="RCB24" s="11"/>
      <c r="RCC24" s="11"/>
      <c r="RCD24" s="11"/>
      <c r="RCE24" s="11"/>
      <c r="RCF24" s="11"/>
      <c r="RCG24" s="11"/>
      <c r="RCH24" s="11"/>
      <c r="RCI24" s="11"/>
      <c r="RCJ24" s="11"/>
      <c r="RCK24" s="11"/>
      <c r="RCL24" s="11"/>
      <c r="RCM24" s="11"/>
      <c r="RCN24" s="11"/>
      <c r="RCO24" s="11"/>
      <c r="RCP24" s="11"/>
      <c r="RCQ24" s="11"/>
      <c r="RCR24" s="11"/>
      <c r="RCS24" s="11"/>
      <c r="RCT24" s="11"/>
      <c r="RCU24" s="11"/>
      <c r="RCV24" s="11"/>
      <c r="RCW24" s="11"/>
      <c r="RCX24" s="11"/>
      <c r="RCY24" s="11"/>
      <c r="RCZ24" s="11"/>
      <c r="RDA24" s="11"/>
      <c r="RDB24" s="11"/>
      <c r="RDC24" s="11"/>
      <c r="RDD24" s="11"/>
      <c r="RDE24" s="11"/>
      <c r="RDF24" s="11"/>
      <c r="RDG24" s="11"/>
      <c r="RDH24" s="11"/>
      <c r="RDI24" s="11"/>
      <c r="RDJ24" s="11"/>
      <c r="RDK24" s="11"/>
      <c r="RDL24" s="11"/>
      <c r="RDM24" s="11"/>
      <c r="RDN24" s="11"/>
      <c r="RDO24" s="11"/>
      <c r="RDP24" s="11"/>
      <c r="RDQ24" s="11"/>
      <c r="RDR24" s="11"/>
      <c r="RDS24" s="11"/>
      <c r="RDT24" s="11"/>
      <c r="RDU24" s="11"/>
      <c r="RDV24" s="11"/>
      <c r="RDW24" s="11"/>
      <c r="RDX24" s="11"/>
      <c r="RDY24" s="11"/>
      <c r="RDZ24" s="11"/>
      <c r="REA24" s="11"/>
      <c r="REB24" s="11"/>
      <c r="REC24" s="11"/>
      <c r="RED24" s="11"/>
      <c r="REE24" s="11"/>
      <c r="REF24" s="11"/>
      <c r="REG24" s="11"/>
      <c r="REH24" s="11"/>
      <c r="REI24" s="11"/>
      <c r="REJ24" s="11"/>
      <c r="REK24" s="11"/>
      <c r="REL24" s="11"/>
      <c r="REM24" s="11"/>
      <c r="REN24" s="11"/>
      <c r="REO24" s="11"/>
      <c r="REP24" s="11"/>
      <c r="REQ24" s="11"/>
      <c r="RER24" s="11"/>
      <c r="RES24" s="11"/>
      <c r="RET24" s="11"/>
      <c r="REU24" s="11"/>
      <c r="REV24" s="11"/>
      <c r="REW24" s="11"/>
      <c r="REX24" s="11"/>
      <c r="REY24" s="11"/>
      <c r="REZ24" s="11"/>
      <c r="RFA24" s="11"/>
      <c r="RFB24" s="11"/>
      <c r="RFC24" s="11"/>
      <c r="RFD24" s="11"/>
      <c r="RFE24" s="11"/>
      <c r="RFF24" s="11"/>
      <c r="RFG24" s="11"/>
      <c r="RFH24" s="11"/>
      <c r="RFI24" s="11"/>
      <c r="RFJ24" s="11"/>
      <c r="RFK24" s="11"/>
      <c r="RFL24" s="11"/>
      <c r="RFM24" s="11"/>
      <c r="RFN24" s="11"/>
      <c r="RFO24" s="11"/>
      <c r="RFP24" s="11"/>
      <c r="RFQ24" s="11"/>
      <c r="RFR24" s="11"/>
      <c r="RFS24" s="11"/>
      <c r="RFT24" s="11"/>
      <c r="RFU24" s="11"/>
      <c r="RFV24" s="11"/>
      <c r="RFW24" s="11"/>
      <c r="RFX24" s="11"/>
      <c r="RFY24" s="11"/>
      <c r="RFZ24" s="11"/>
      <c r="RGA24" s="11"/>
      <c r="RGB24" s="11"/>
      <c r="RGC24" s="11"/>
      <c r="RGD24" s="11"/>
      <c r="RGE24" s="11"/>
      <c r="RGF24" s="11"/>
      <c r="RGG24" s="11"/>
      <c r="RGH24" s="11"/>
      <c r="RGI24" s="11"/>
      <c r="RGJ24" s="11"/>
      <c r="RGK24" s="11"/>
      <c r="RGL24" s="11"/>
      <c r="RGM24" s="11"/>
      <c r="RGN24" s="11"/>
      <c r="RGO24" s="11"/>
      <c r="RGP24" s="11"/>
      <c r="RGQ24" s="11"/>
      <c r="RGR24" s="11"/>
      <c r="RGS24" s="11"/>
      <c r="RGT24" s="11"/>
      <c r="RGU24" s="11"/>
      <c r="RGV24" s="11"/>
      <c r="RGW24" s="11"/>
      <c r="RGX24" s="11"/>
      <c r="RGY24" s="11"/>
      <c r="RGZ24" s="11"/>
      <c r="RHA24" s="11"/>
      <c r="RHB24" s="11"/>
      <c r="RHC24" s="11"/>
      <c r="RHD24" s="11"/>
      <c r="RHE24" s="11"/>
      <c r="RHF24" s="11"/>
      <c r="RHG24" s="11"/>
      <c r="RHH24" s="11"/>
      <c r="RHI24" s="11"/>
      <c r="RHJ24" s="11"/>
      <c r="RHK24" s="11"/>
      <c r="RHL24" s="11"/>
      <c r="RHM24" s="11"/>
      <c r="RHN24" s="11"/>
      <c r="RHO24" s="11"/>
      <c r="RHP24" s="11"/>
      <c r="RHQ24" s="11"/>
      <c r="RHR24" s="11"/>
      <c r="RHS24" s="11"/>
      <c r="RHT24" s="11"/>
      <c r="RHU24" s="11"/>
      <c r="RHV24" s="11"/>
      <c r="RHW24" s="11"/>
      <c r="RHX24" s="11"/>
      <c r="RHY24" s="11"/>
      <c r="RHZ24" s="11"/>
      <c r="RIA24" s="11"/>
      <c r="RIB24" s="11"/>
      <c r="RIC24" s="11"/>
      <c r="RID24" s="11"/>
      <c r="RIE24" s="11"/>
      <c r="RIF24" s="11"/>
      <c r="RIG24" s="11"/>
      <c r="RIH24" s="11"/>
      <c r="RII24" s="11"/>
      <c r="RIJ24" s="11"/>
      <c r="RIK24" s="11"/>
      <c r="RIL24" s="11"/>
      <c r="RIM24" s="11"/>
      <c r="RIN24" s="11"/>
      <c r="RIO24" s="11"/>
      <c r="RIP24" s="11"/>
      <c r="RIQ24" s="11"/>
      <c r="RIR24" s="11"/>
      <c r="RIS24" s="11"/>
      <c r="RIT24" s="11"/>
      <c r="RIU24" s="11"/>
      <c r="RIV24" s="11"/>
      <c r="RIW24" s="11"/>
      <c r="RIX24" s="11"/>
      <c r="RIY24" s="11"/>
      <c r="RIZ24" s="11"/>
      <c r="RJA24" s="11"/>
      <c r="RJB24" s="11"/>
      <c r="RJC24" s="11"/>
      <c r="RJD24" s="11"/>
      <c r="RJE24" s="11"/>
      <c r="RJF24" s="11"/>
      <c r="RJG24" s="11"/>
      <c r="RJH24" s="11"/>
      <c r="RJI24" s="11"/>
      <c r="RJJ24" s="11"/>
      <c r="RJK24" s="11"/>
      <c r="RJL24" s="11"/>
      <c r="RJM24" s="11"/>
      <c r="RJN24" s="11"/>
      <c r="RJO24" s="11"/>
      <c r="RJP24" s="11"/>
      <c r="RJQ24" s="11"/>
      <c r="RJR24" s="11"/>
      <c r="RJS24" s="11"/>
      <c r="RJT24" s="11"/>
      <c r="RJU24" s="11"/>
      <c r="RJV24" s="11"/>
      <c r="RJW24" s="11"/>
      <c r="RJX24" s="11"/>
      <c r="RJY24" s="11"/>
      <c r="RJZ24" s="11"/>
      <c r="RKA24" s="11"/>
      <c r="RKB24" s="11"/>
      <c r="RKC24" s="11"/>
      <c r="RKD24" s="11"/>
      <c r="RKE24" s="11"/>
      <c r="RKF24" s="11"/>
      <c r="RKG24" s="11"/>
      <c r="RKH24" s="11"/>
      <c r="RKI24" s="11"/>
      <c r="RKJ24" s="11"/>
      <c r="RKK24" s="11"/>
      <c r="RKL24" s="11"/>
      <c r="RKM24" s="11"/>
      <c r="RKN24" s="11"/>
      <c r="RKO24" s="11"/>
      <c r="RKP24" s="11"/>
      <c r="RKQ24" s="11"/>
      <c r="RKR24" s="11"/>
      <c r="RKS24" s="11"/>
      <c r="RKT24" s="11"/>
      <c r="RKU24" s="11"/>
      <c r="RKV24" s="11"/>
      <c r="RKW24" s="11"/>
      <c r="RKX24" s="11"/>
      <c r="RKY24" s="11"/>
      <c r="RKZ24" s="11"/>
      <c r="RLA24" s="11"/>
      <c r="RLB24" s="11"/>
      <c r="RLC24" s="11"/>
      <c r="RLD24" s="11"/>
      <c r="RLE24" s="11"/>
      <c r="RLF24" s="11"/>
      <c r="RLG24" s="11"/>
      <c r="RLH24" s="11"/>
      <c r="RLI24" s="11"/>
      <c r="RLJ24" s="11"/>
      <c r="RLK24" s="11"/>
      <c r="RLL24" s="11"/>
      <c r="RLM24" s="11"/>
      <c r="RLN24" s="11"/>
      <c r="RLO24" s="11"/>
      <c r="RLP24" s="11"/>
      <c r="RLQ24" s="11"/>
      <c r="RLR24" s="11"/>
      <c r="RLS24" s="11"/>
      <c r="RLT24" s="11"/>
      <c r="RLU24" s="11"/>
      <c r="RLV24" s="11"/>
      <c r="RLW24" s="11"/>
      <c r="RLX24" s="11"/>
      <c r="RLY24" s="11"/>
      <c r="RLZ24" s="11"/>
      <c r="RMA24" s="11"/>
      <c r="RMB24" s="11"/>
      <c r="RMC24" s="11"/>
      <c r="RMD24" s="11"/>
      <c r="RME24" s="11"/>
      <c r="RMF24" s="11"/>
      <c r="RMG24" s="11"/>
      <c r="RMH24" s="11"/>
      <c r="RMI24" s="11"/>
      <c r="RMJ24" s="11"/>
      <c r="RMK24" s="11"/>
      <c r="RML24" s="11"/>
      <c r="RMM24" s="11"/>
      <c r="RMN24" s="11"/>
      <c r="RMO24" s="11"/>
      <c r="RMP24" s="11"/>
      <c r="RMQ24" s="11"/>
      <c r="RMR24" s="11"/>
      <c r="RMS24" s="11"/>
      <c r="RMT24" s="11"/>
      <c r="RMU24" s="11"/>
      <c r="RMV24" s="11"/>
      <c r="RMW24" s="11"/>
      <c r="RMX24" s="11"/>
      <c r="RMY24" s="11"/>
      <c r="RMZ24" s="11"/>
      <c r="RNA24" s="11"/>
      <c r="RNB24" s="11"/>
      <c r="RNC24" s="11"/>
      <c r="RND24" s="11"/>
      <c r="RNE24" s="11"/>
      <c r="RNF24" s="11"/>
      <c r="RNG24" s="11"/>
      <c r="RNH24" s="11"/>
      <c r="RNI24" s="11"/>
      <c r="RNJ24" s="11"/>
      <c r="RNK24" s="11"/>
      <c r="RNL24" s="11"/>
      <c r="RNM24" s="11"/>
      <c r="RNN24" s="11"/>
      <c r="RNO24" s="11"/>
      <c r="RNP24" s="11"/>
      <c r="RNQ24" s="11"/>
      <c r="RNR24" s="11"/>
      <c r="RNS24" s="11"/>
      <c r="RNT24" s="11"/>
      <c r="RNU24" s="11"/>
      <c r="RNV24" s="11"/>
      <c r="RNW24" s="11"/>
      <c r="RNX24" s="11"/>
      <c r="RNY24" s="11"/>
      <c r="RNZ24" s="11"/>
      <c r="ROA24" s="11"/>
      <c r="ROB24" s="11"/>
      <c r="ROC24" s="11"/>
      <c r="ROD24" s="11"/>
      <c r="ROE24" s="11"/>
      <c r="ROF24" s="11"/>
      <c r="ROG24" s="11"/>
      <c r="ROH24" s="11"/>
      <c r="ROI24" s="11"/>
      <c r="ROJ24" s="11"/>
      <c r="ROK24" s="11"/>
      <c r="ROL24" s="11"/>
      <c r="ROM24" s="11"/>
      <c r="RON24" s="11"/>
      <c r="ROO24" s="11"/>
      <c r="ROP24" s="11"/>
      <c r="ROQ24" s="11"/>
      <c r="ROR24" s="11"/>
      <c r="ROS24" s="11"/>
      <c r="ROT24" s="11"/>
      <c r="ROU24" s="11"/>
      <c r="ROV24" s="11"/>
      <c r="ROW24" s="11"/>
      <c r="ROX24" s="11"/>
      <c r="ROY24" s="11"/>
      <c r="ROZ24" s="11"/>
      <c r="RPA24" s="11"/>
      <c r="RPB24" s="11"/>
      <c r="RPC24" s="11"/>
      <c r="RPD24" s="11"/>
      <c r="RPE24" s="11"/>
      <c r="RPF24" s="11"/>
      <c r="RPG24" s="11"/>
      <c r="RPH24" s="11"/>
      <c r="RPI24" s="11"/>
      <c r="RPJ24" s="11"/>
      <c r="RPK24" s="11"/>
      <c r="RPL24" s="11"/>
      <c r="RPM24" s="11"/>
      <c r="RPN24" s="11"/>
      <c r="RPO24" s="11"/>
      <c r="RPP24" s="11"/>
      <c r="RPQ24" s="11"/>
      <c r="RPR24" s="11"/>
      <c r="RPS24" s="11"/>
      <c r="RPT24" s="11"/>
      <c r="RPU24" s="11"/>
      <c r="RPV24" s="11"/>
      <c r="RPW24" s="11"/>
      <c r="RPX24" s="11"/>
      <c r="RPY24" s="11"/>
      <c r="RPZ24" s="11"/>
      <c r="RQA24" s="11"/>
      <c r="RQB24" s="11"/>
      <c r="RQC24" s="11"/>
      <c r="RQD24" s="11"/>
      <c r="RQE24" s="11"/>
      <c r="RQF24" s="11"/>
      <c r="RQG24" s="11"/>
      <c r="RQH24" s="11"/>
      <c r="RQI24" s="11"/>
      <c r="RQJ24" s="11"/>
      <c r="RQK24" s="11"/>
      <c r="RQL24" s="11"/>
      <c r="RQM24" s="11"/>
      <c r="RQN24" s="11"/>
      <c r="RQO24" s="11"/>
      <c r="RQP24" s="11"/>
      <c r="RQQ24" s="11"/>
      <c r="RQR24" s="11"/>
      <c r="RQS24" s="11"/>
      <c r="RQT24" s="11"/>
      <c r="RQU24" s="11"/>
      <c r="RQV24" s="11"/>
      <c r="RQW24" s="11"/>
      <c r="RQX24" s="11"/>
      <c r="RQY24" s="11"/>
      <c r="RQZ24" s="11"/>
      <c r="RRA24" s="11"/>
      <c r="RRB24" s="11"/>
      <c r="RRC24" s="11"/>
      <c r="RRD24" s="11"/>
      <c r="RRE24" s="11"/>
      <c r="RRF24" s="11"/>
      <c r="RRG24" s="11"/>
      <c r="RRH24" s="11"/>
      <c r="RRI24" s="11"/>
      <c r="RRJ24" s="11"/>
      <c r="RRK24" s="11"/>
      <c r="RRL24" s="11"/>
      <c r="RRM24" s="11"/>
      <c r="RRN24" s="11"/>
      <c r="RRO24" s="11"/>
      <c r="RRP24" s="11"/>
      <c r="RRQ24" s="11"/>
      <c r="RRR24" s="11"/>
      <c r="RRS24" s="11"/>
      <c r="RRT24" s="11"/>
      <c r="RRU24" s="11"/>
      <c r="RRV24" s="11"/>
      <c r="RRW24" s="11"/>
      <c r="RRX24" s="11"/>
      <c r="RRY24" s="11"/>
      <c r="RRZ24" s="11"/>
      <c r="RSA24" s="11"/>
      <c r="RSB24" s="11"/>
      <c r="RSC24" s="11"/>
      <c r="RSD24" s="11"/>
      <c r="RSE24" s="11"/>
      <c r="RSF24" s="11"/>
      <c r="RSG24" s="11"/>
      <c r="RSH24" s="11"/>
      <c r="RSI24" s="11"/>
      <c r="RSJ24" s="11"/>
      <c r="RSK24" s="11"/>
      <c r="RSL24" s="11"/>
      <c r="RSM24" s="11"/>
      <c r="RSN24" s="11"/>
      <c r="RSO24" s="11"/>
      <c r="RSP24" s="11"/>
      <c r="RSQ24" s="11"/>
      <c r="RSR24" s="11"/>
      <c r="RSS24" s="11"/>
      <c r="RST24" s="11"/>
      <c r="RSU24" s="11"/>
      <c r="RSV24" s="11"/>
      <c r="RSW24" s="11"/>
      <c r="RSX24" s="11"/>
      <c r="RSY24" s="11"/>
      <c r="RSZ24" s="11"/>
      <c r="RTA24" s="11"/>
      <c r="RTB24" s="11"/>
      <c r="RTC24" s="11"/>
      <c r="RTD24" s="11"/>
      <c r="RTE24" s="11"/>
      <c r="RTF24" s="11"/>
      <c r="RTG24" s="11"/>
      <c r="RTH24" s="11"/>
      <c r="RTI24" s="11"/>
      <c r="RTJ24" s="11"/>
      <c r="RTK24" s="11"/>
      <c r="RTL24" s="11"/>
      <c r="RTM24" s="11"/>
      <c r="RTN24" s="11"/>
      <c r="RTO24" s="11"/>
      <c r="RTP24" s="11"/>
      <c r="RTQ24" s="11"/>
      <c r="RTR24" s="11"/>
      <c r="RTS24" s="11"/>
      <c r="RTT24" s="11"/>
      <c r="RTU24" s="11"/>
      <c r="RTV24" s="11"/>
      <c r="RTW24" s="11"/>
      <c r="RTX24" s="11"/>
      <c r="RTY24" s="11"/>
      <c r="RTZ24" s="11"/>
      <c r="RUA24" s="11"/>
      <c r="RUB24" s="11"/>
      <c r="RUC24" s="11"/>
      <c r="RUD24" s="11"/>
      <c r="RUE24" s="11"/>
      <c r="RUF24" s="11"/>
      <c r="RUG24" s="11"/>
      <c r="RUH24" s="11"/>
      <c r="RUI24" s="11"/>
      <c r="RUJ24" s="11"/>
      <c r="RUK24" s="11"/>
      <c r="RUL24" s="11"/>
      <c r="RUM24" s="11"/>
      <c r="RUN24" s="11"/>
      <c r="RUO24" s="11"/>
      <c r="RUP24" s="11"/>
      <c r="RUQ24" s="11"/>
      <c r="RUR24" s="11"/>
      <c r="RUS24" s="11"/>
      <c r="RUT24" s="11"/>
      <c r="RUU24" s="11"/>
      <c r="RUV24" s="11"/>
      <c r="RUW24" s="11"/>
      <c r="RUX24" s="11"/>
      <c r="RUY24" s="11"/>
      <c r="RUZ24" s="11"/>
      <c r="RVA24" s="11"/>
      <c r="RVB24" s="11"/>
      <c r="RVC24" s="11"/>
      <c r="RVD24" s="11"/>
      <c r="RVE24" s="11"/>
      <c r="RVF24" s="11"/>
      <c r="RVG24" s="11"/>
      <c r="RVH24" s="11"/>
      <c r="RVI24" s="11"/>
      <c r="RVJ24" s="11"/>
      <c r="RVK24" s="11"/>
      <c r="RVL24" s="11"/>
      <c r="RVM24" s="11"/>
      <c r="RVN24" s="11"/>
      <c r="RVO24" s="11"/>
      <c r="RVP24" s="11"/>
      <c r="RVQ24" s="11"/>
      <c r="RVR24" s="11"/>
      <c r="RVS24" s="11"/>
      <c r="RVT24" s="11"/>
      <c r="RVU24" s="11"/>
      <c r="RVV24" s="11"/>
      <c r="RVW24" s="11"/>
      <c r="RVX24" s="11"/>
      <c r="RVY24" s="11"/>
      <c r="RVZ24" s="11"/>
      <c r="RWA24" s="11"/>
      <c r="RWB24" s="11"/>
      <c r="RWC24" s="11"/>
      <c r="RWD24" s="11"/>
      <c r="RWE24" s="11"/>
      <c r="RWF24" s="11"/>
      <c r="RWG24" s="11"/>
      <c r="RWH24" s="11"/>
      <c r="RWI24" s="11"/>
      <c r="RWJ24" s="11"/>
      <c r="RWK24" s="11"/>
      <c r="RWL24" s="11"/>
      <c r="RWM24" s="11"/>
      <c r="RWN24" s="11"/>
      <c r="RWO24" s="11"/>
      <c r="RWP24" s="11"/>
      <c r="RWQ24" s="11"/>
      <c r="RWR24" s="11"/>
      <c r="RWS24" s="11"/>
      <c r="RWT24" s="11"/>
      <c r="RWU24" s="11"/>
      <c r="RWV24" s="11"/>
      <c r="RWW24" s="11"/>
      <c r="RWX24" s="11"/>
      <c r="RWY24" s="11"/>
      <c r="RWZ24" s="11"/>
      <c r="RXA24" s="11"/>
      <c r="RXB24" s="11"/>
      <c r="RXC24" s="11"/>
      <c r="RXD24" s="11"/>
      <c r="RXE24" s="11"/>
      <c r="RXF24" s="11"/>
      <c r="RXG24" s="11"/>
      <c r="RXH24" s="11"/>
      <c r="RXI24" s="11"/>
      <c r="RXJ24" s="11"/>
      <c r="RXK24" s="11"/>
      <c r="RXL24" s="11"/>
      <c r="RXM24" s="11"/>
      <c r="RXN24" s="11"/>
      <c r="RXO24" s="11"/>
      <c r="RXP24" s="11"/>
      <c r="RXQ24" s="11"/>
      <c r="RXR24" s="11"/>
      <c r="RXS24" s="11"/>
      <c r="RXT24" s="11"/>
      <c r="RXU24" s="11"/>
      <c r="RXV24" s="11"/>
      <c r="RXW24" s="11"/>
      <c r="RXX24" s="11"/>
      <c r="RXY24" s="11"/>
      <c r="RXZ24" s="11"/>
      <c r="RYA24" s="11"/>
      <c r="RYB24" s="11"/>
      <c r="RYC24" s="11"/>
      <c r="RYD24" s="11"/>
      <c r="RYE24" s="11"/>
      <c r="RYF24" s="11"/>
      <c r="RYG24" s="11"/>
      <c r="RYH24" s="11"/>
      <c r="RYI24" s="11"/>
      <c r="RYJ24" s="11"/>
      <c r="RYK24" s="11"/>
      <c r="RYL24" s="11"/>
      <c r="RYM24" s="11"/>
      <c r="RYN24" s="11"/>
      <c r="RYO24" s="11"/>
      <c r="RYP24" s="11"/>
      <c r="RYQ24" s="11"/>
      <c r="RYR24" s="11"/>
      <c r="RYS24" s="11"/>
      <c r="RYT24" s="11"/>
      <c r="RYU24" s="11"/>
      <c r="RYV24" s="11"/>
      <c r="RYW24" s="11"/>
      <c r="RYX24" s="11"/>
      <c r="RYY24" s="11"/>
      <c r="RYZ24" s="11"/>
      <c r="RZA24" s="11"/>
      <c r="RZB24" s="11"/>
      <c r="RZC24" s="11"/>
      <c r="RZD24" s="11"/>
      <c r="RZE24" s="11"/>
      <c r="RZF24" s="11"/>
      <c r="RZG24" s="11"/>
      <c r="RZH24" s="11"/>
      <c r="RZI24" s="11"/>
      <c r="RZJ24" s="11"/>
      <c r="RZK24" s="11"/>
      <c r="RZL24" s="11"/>
      <c r="RZM24" s="11"/>
      <c r="RZN24" s="11"/>
      <c r="RZO24" s="11"/>
      <c r="RZP24" s="11"/>
      <c r="RZQ24" s="11"/>
      <c r="RZR24" s="11"/>
      <c r="RZS24" s="11"/>
      <c r="RZT24" s="11"/>
      <c r="RZU24" s="11"/>
      <c r="RZV24" s="11"/>
      <c r="RZW24" s="11"/>
      <c r="RZX24" s="11"/>
      <c r="RZY24" s="11"/>
      <c r="RZZ24" s="11"/>
      <c r="SAA24" s="11"/>
      <c r="SAB24" s="11"/>
      <c r="SAC24" s="11"/>
      <c r="SAD24" s="11"/>
      <c r="SAE24" s="11"/>
      <c r="SAF24" s="11"/>
      <c r="SAG24" s="11"/>
      <c r="SAH24" s="11"/>
      <c r="SAI24" s="11"/>
      <c r="SAJ24" s="11"/>
      <c r="SAK24" s="11"/>
      <c r="SAL24" s="11"/>
      <c r="SAM24" s="11"/>
      <c r="SAN24" s="11"/>
      <c r="SAO24" s="11"/>
      <c r="SAP24" s="11"/>
      <c r="SAQ24" s="11"/>
      <c r="SAR24" s="11"/>
      <c r="SAS24" s="11"/>
      <c r="SAT24" s="11"/>
      <c r="SAU24" s="11"/>
      <c r="SAV24" s="11"/>
      <c r="SAW24" s="11"/>
      <c r="SAX24" s="11"/>
      <c r="SAY24" s="11"/>
      <c r="SAZ24" s="11"/>
      <c r="SBA24" s="11"/>
      <c r="SBB24" s="11"/>
      <c r="SBC24" s="11"/>
      <c r="SBD24" s="11"/>
      <c r="SBE24" s="11"/>
      <c r="SBF24" s="11"/>
      <c r="SBG24" s="11"/>
      <c r="SBH24" s="11"/>
      <c r="SBI24" s="11"/>
      <c r="SBJ24" s="11"/>
      <c r="SBK24" s="11"/>
      <c r="SBL24" s="11"/>
      <c r="SBM24" s="11"/>
      <c r="SBN24" s="11"/>
      <c r="SBO24" s="11"/>
      <c r="SBP24" s="11"/>
      <c r="SBQ24" s="11"/>
      <c r="SBR24" s="11"/>
      <c r="SBS24" s="11"/>
      <c r="SBT24" s="11"/>
      <c r="SBU24" s="11"/>
      <c r="SBV24" s="11"/>
      <c r="SBW24" s="11"/>
      <c r="SBX24" s="11"/>
      <c r="SBY24" s="11"/>
      <c r="SBZ24" s="11"/>
      <c r="SCA24" s="11"/>
      <c r="SCB24" s="11"/>
      <c r="SCC24" s="11"/>
      <c r="SCD24" s="11"/>
      <c r="SCE24" s="11"/>
      <c r="SCF24" s="11"/>
      <c r="SCG24" s="11"/>
      <c r="SCH24" s="11"/>
      <c r="SCI24" s="11"/>
      <c r="SCJ24" s="11"/>
      <c r="SCK24" s="11"/>
      <c r="SCL24" s="11"/>
      <c r="SCM24" s="11"/>
      <c r="SCN24" s="11"/>
      <c r="SCO24" s="11"/>
      <c r="SCP24" s="11"/>
      <c r="SCQ24" s="11"/>
      <c r="SCR24" s="11"/>
      <c r="SCS24" s="11"/>
      <c r="SCT24" s="11"/>
      <c r="SCU24" s="11"/>
      <c r="SCV24" s="11"/>
      <c r="SCW24" s="11"/>
      <c r="SCX24" s="11"/>
      <c r="SCY24" s="11"/>
      <c r="SCZ24" s="11"/>
      <c r="SDA24" s="11"/>
      <c r="SDB24" s="11"/>
      <c r="SDC24" s="11"/>
      <c r="SDD24" s="11"/>
      <c r="SDE24" s="11"/>
      <c r="SDF24" s="11"/>
      <c r="SDG24" s="11"/>
      <c r="SDH24" s="11"/>
      <c r="SDI24" s="11"/>
      <c r="SDJ24" s="11"/>
      <c r="SDK24" s="11"/>
      <c r="SDL24" s="11"/>
      <c r="SDM24" s="11"/>
      <c r="SDN24" s="11"/>
      <c r="SDO24" s="11"/>
      <c r="SDP24" s="11"/>
      <c r="SDQ24" s="11"/>
      <c r="SDR24" s="11"/>
      <c r="SDS24" s="11"/>
      <c r="SDT24" s="11"/>
      <c r="SDU24" s="11"/>
      <c r="SDV24" s="11"/>
      <c r="SDW24" s="11"/>
      <c r="SDX24" s="11"/>
      <c r="SDY24" s="11"/>
      <c r="SDZ24" s="11"/>
      <c r="SEA24" s="11"/>
      <c r="SEB24" s="11"/>
      <c r="SEC24" s="11"/>
      <c r="SED24" s="11"/>
      <c r="SEE24" s="11"/>
      <c r="SEF24" s="11"/>
      <c r="SEG24" s="11"/>
      <c r="SEH24" s="11"/>
      <c r="SEI24" s="11"/>
      <c r="SEJ24" s="11"/>
      <c r="SEK24" s="11"/>
      <c r="SEL24" s="11"/>
      <c r="SEM24" s="11"/>
      <c r="SEN24" s="11"/>
      <c r="SEO24" s="11"/>
      <c r="SEP24" s="11"/>
      <c r="SEQ24" s="11"/>
      <c r="SER24" s="11"/>
      <c r="SES24" s="11"/>
      <c r="SET24" s="11"/>
      <c r="SEU24" s="11"/>
      <c r="SEV24" s="11"/>
      <c r="SEW24" s="11"/>
      <c r="SEX24" s="11"/>
      <c r="SEY24" s="11"/>
      <c r="SEZ24" s="11"/>
      <c r="SFA24" s="11"/>
      <c r="SFB24" s="11"/>
      <c r="SFC24" s="11"/>
      <c r="SFD24" s="11"/>
      <c r="SFE24" s="11"/>
      <c r="SFF24" s="11"/>
      <c r="SFG24" s="11"/>
      <c r="SFH24" s="11"/>
      <c r="SFI24" s="11"/>
      <c r="SFJ24" s="11"/>
      <c r="SFK24" s="11"/>
      <c r="SFL24" s="11"/>
      <c r="SFM24" s="11"/>
      <c r="SFN24" s="11"/>
      <c r="SFO24" s="11"/>
      <c r="SFP24" s="11"/>
      <c r="SFQ24" s="11"/>
      <c r="SFR24" s="11"/>
      <c r="SFS24" s="11"/>
      <c r="SFT24" s="11"/>
      <c r="SFU24" s="11"/>
      <c r="SFV24" s="11"/>
      <c r="SFW24" s="11"/>
      <c r="SFX24" s="11"/>
      <c r="SFY24" s="11"/>
      <c r="SFZ24" s="11"/>
      <c r="SGA24" s="11"/>
      <c r="SGB24" s="11"/>
      <c r="SGC24" s="11"/>
      <c r="SGD24" s="11"/>
      <c r="SGE24" s="11"/>
      <c r="SGF24" s="11"/>
      <c r="SGG24" s="11"/>
      <c r="SGH24" s="11"/>
      <c r="SGI24" s="11"/>
      <c r="SGJ24" s="11"/>
      <c r="SGK24" s="11"/>
      <c r="SGL24" s="11"/>
      <c r="SGM24" s="11"/>
      <c r="SGN24" s="11"/>
      <c r="SGO24" s="11"/>
      <c r="SGP24" s="11"/>
      <c r="SGQ24" s="11"/>
      <c r="SGR24" s="11"/>
      <c r="SGS24" s="11"/>
      <c r="SGT24" s="11"/>
      <c r="SGU24" s="11"/>
      <c r="SGV24" s="11"/>
      <c r="SGW24" s="11"/>
      <c r="SGX24" s="11"/>
      <c r="SGY24" s="11"/>
      <c r="SGZ24" s="11"/>
      <c r="SHA24" s="11"/>
      <c r="SHB24" s="11"/>
      <c r="SHC24" s="11"/>
      <c r="SHD24" s="11"/>
      <c r="SHE24" s="11"/>
      <c r="SHF24" s="11"/>
      <c r="SHG24" s="11"/>
      <c r="SHH24" s="11"/>
      <c r="SHI24" s="11"/>
      <c r="SHJ24" s="11"/>
      <c r="SHK24" s="11"/>
      <c r="SHL24" s="11"/>
      <c r="SHM24" s="11"/>
      <c r="SHN24" s="11"/>
      <c r="SHO24" s="11"/>
      <c r="SHP24" s="11"/>
      <c r="SHQ24" s="11"/>
      <c r="SHR24" s="11"/>
      <c r="SHS24" s="11"/>
      <c r="SHT24" s="11"/>
      <c r="SHU24" s="11"/>
      <c r="SHV24" s="11"/>
      <c r="SHW24" s="11"/>
      <c r="SHX24" s="11"/>
      <c r="SHY24" s="11"/>
      <c r="SHZ24" s="11"/>
      <c r="SIA24" s="11"/>
      <c r="SIB24" s="11"/>
      <c r="SIC24" s="11"/>
      <c r="SID24" s="11"/>
      <c r="SIE24" s="11"/>
      <c r="SIF24" s="11"/>
      <c r="SIG24" s="11"/>
      <c r="SIH24" s="11"/>
      <c r="SII24" s="11"/>
      <c r="SIJ24" s="11"/>
      <c r="SIK24" s="11"/>
      <c r="SIL24" s="11"/>
      <c r="SIM24" s="11"/>
      <c r="SIN24" s="11"/>
      <c r="SIO24" s="11"/>
      <c r="SIP24" s="11"/>
      <c r="SIQ24" s="11"/>
      <c r="SIR24" s="11"/>
      <c r="SIS24" s="11"/>
      <c r="SIT24" s="11"/>
      <c r="SIU24" s="11"/>
      <c r="SIV24" s="11"/>
      <c r="SIW24" s="11"/>
      <c r="SIX24" s="11"/>
      <c r="SIY24" s="11"/>
      <c r="SIZ24" s="11"/>
      <c r="SJA24" s="11"/>
      <c r="SJB24" s="11"/>
      <c r="SJC24" s="11"/>
      <c r="SJD24" s="11"/>
      <c r="SJE24" s="11"/>
      <c r="SJF24" s="11"/>
      <c r="SJG24" s="11"/>
      <c r="SJH24" s="11"/>
      <c r="SJI24" s="11"/>
      <c r="SJJ24" s="11"/>
      <c r="SJK24" s="11"/>
      <c r="SJL24" s="11"/>
      <c r="SJM24" s="11"/>
      <c r="SJN24" s="11"/>
      <c r="SJO24" s="11"/>
      <c r="SJP24" s="11"/>
      <c r="SJQ24" s="11"/>
      <c r="SJR24" s="11"/>
      <c r="SJS24" s="11"/>
      <c r="SJT24" s="11"/>
      <c r="SJU24" s="11"/>
      <c r="SJV24" s="11"/>
      <c r="SJW24" s="11"/>
      <c r="SJX24" s="11"/>
      <c r="SJY24" s="11"/>
      <c r="SJZ24" s="11"/>
      <c r="SKA24" s="11"/>
      <c r="SKB24" s="11"/>
      <c r="SKC24" s="11"/>
      <c r="SKD24" s="11"/>
      <c r="SKE24" s="11"/>
      <c r="SKF24" s="11"/>
      <c r="SKG24" s="11"/>
      <c r="SKH24" s="11"/>
      <c r="SKI24" s="11"/>
      <c r="SKJ24" s="11"/>
      <c r="SKK24" s="11"/>
      <c r="SKL24" s="11"/>
      <c r="SKM24" s="11"/>
      <c r="SKN24" s="11"/>
      <c r="SKO24" s="11"/>
      <c r="SKP24" s="11"/>
      <c r="SKQ24" s="11"/>
      <c r="SKR24" s="11"/>
      <c r="SKS24" s="11"/>
      <c r="SKT24" s="11"/>
      <c r="SKU24" s="11"/>
      <c r="SKV24" s="11"/>
      <c r="SKW24" s="11"/>
      <c r="SKX24" s="11"/>
      <c r="SKY24" s="11"/>
      <c r="SKZ24" s="11"/>
      <c r="SLA24" s="11"/>
      <c r="SLB24" s="11"/>
      <c r="SLC24" s="11"/>
      <c r="SLD24" s="11"/>
      <c r="SLE24" s="11"/>
      <c r="SLF24" s="11"/>
      <c r="SLG24" s="11"/>
      <c r="SLH24" s="11"/>
      <c r="SLI24" s="11"/>
      <c r="SLJ24" s="11"/>
      <c r="SLK24" s="11"/>
      <c r="SLL24" s="11"/>
      <c r="SLM24" s="11"/>
      <c r="SLN24" s="11"/>
      <c r="SLO24" s="11"/>
      <c r="SLP24" s="11"/>
      <c r="SLQ24" s="11"/>
      <c r="SLR24" s="11"/>
      <c r="SLS24" s="11"/>
      <c r="SLT24" s="11"/>
      <c r="SLU24" s="11"/>
      <c r="SLV24" s="11"/>
      <c r="SLW24" s="11"/>
      <c r="SLX24" s="11"/>
      <c r="SLY24" s="11"/>
      <c r="SLZ24" s="11"/>
      <c r="SMA24" s="11"/>
      <c r="SMB24" s="11"/>
      <c r="SMC24" s="11"/>
      <c r="SMD24" s="11"/>
      <c r="SME24" s="11"/>
      <c r="SMF24" s="11"/>
      <c r="SMG24" s="11"/>
      <c r="SMH24" s="11"/>
      <c r="SMI24" s="11"/>
      <c r="SMJ24" s="11"/>
      <c r="SMK24" s="11"/>
      <c r="SML24" s="11"/>
      <c r="SMM24" s="11"/>
      <c r="SMN24" s="11"/>
      <c r="SMO24" s="11"/>
      <c r="SMP24" s="11"/>
      <c r="SMQ24" s="11"/>
      <c r="SMR24" s="11"/>
      <c r="SMS24" s="11"/>
      <c r="SMT24" s="11"/>
      <c r="SMU24" s="11"/>
      <c r="SMV24" s="11"/>
      <c r="SMW24" s="11"/>
      <c r="SMX24" s="11"/>
      <c r="SMY24" s="11"/>
      <c r="SMZ24" s="11"/>
      <c r="SNA24" s="11"/>
      <c r="SNB24" s="11"/>
      <c r="SNC24" s="11"/>
      <c r="SND24" s="11"/>
      <c r="SNE24" s="11"/>
      <c r="SNF24" s="11"/>
      <c r="SNG24" s="11"/>
      <c r="SNH24" s="11"/>
      <c r="SNI24" s="11"/>
      <c r="SNJ24" s="11"/>
      <c r="SNK24" s="11"/>
      <c r="SNL24" s="11"/>
      <c r="SNM24" s="11"/>
      <c r="SNN24" s="11"/>
      <c r="SNO24" s="11"/>
      <c r="SNP24" s="11"/>
      <c r="SNQ24" s="11"/>
      <c r="SNR24" s="11"/>
      <c r="SNS24" s="11"/>
      <c r="SNT24" s="11"/>
      <c r="SNU24" s="11"/>
      <c r="SNV24" s="11"/>
      <c r="SNW24" s="11"/>
      <c r="SNX24" s="11"/>
      <c r="SNY24" s="11"/>
      <c r="SNZ24" s="11"/>
      <c r="SOA24" s="11"/>
      <c r="SOB24" s="11"/>
      <c r="SOC24" s="11"/>
      <c r="SOD24" s="11"/>
      <c r="SOE24" s="11"/>
      <c r="SOF24" s="11"/>
      <c r="SOG24" s="11"/>
      <c r="SOH24" s="11"/>
      <c r="SOI24" s="11"/>
      <c r="SOJ24" s="11"/>
      <c r="SOK24" s="11"/>
      <c r="SOL24" s="11"/>
      <c r="SOM24" s="11"/>
      <c r="SON24" s="11"/>
      <c r="SOO24" s="11"/>
      <c r="SOP24" s="11"/>
      <c r="SOQ24" s="11"/>
      <c r="SOR24" s="11"/>
      <c r="SOS24" s="11"/>
      <c r="SOT24" s="11"/>
      <c r="SOU24" s="11"/>
      <c r="SOV24" s="11"/>
      <c r="SOW24" s="11"/>
      <c r="SOX24" s="11"/>
      <c r="SOY24" s="11"/>
      <c r="SOZ24" s="11"/>
      <c r="SPA24" s="11"/>
      <c r="SPB24" s="11"/>
      <c r="SPC24" s="11"/>
      <c r="SPD24" s="11"/>
      <c r="SPE24" s="11"/>
      <c r="SPF24" s="11"/>
      <c r="SPG24" s="11"/>
      <c r="SPH24" s="11"/>
      <c r="SPI24" s="11"/>
      <c r="SPJ24" s="11"/>
      <c r="SPK24" s="11"/>
      <c r="SPL24" s="11"/>
      <c r="SPM24" s="11"/>
      <c r="SPN24" s="11"/>
      <c r="SPO24" s="11"/>
      <c r="SPP24" s="11"/>
      <c r="SPQ24" s="11"/>
      <c r="SPR24" s="11"/>
      <c r="SPS24" s="11"/>
      <c r="SPT24" s="11"/>
      <c r="SPU24" s="11"/>
      <c r="SPV24" s="11"/>
      <c r="SPW24" s="11"/>
      <c r="SPX24" s="11"/>
      <c r="SPY24" s="11"/>
      <c r="SPZ24" s="11"/>
      <c r="SQA24" s="11"/>
      <c r="SQB24" s="11"/>
      <c r="SQC24" s="11"/>
      <c r="SQD24" s="11"/>
      <c r="SQE24" s="11"/>
      <c r="SQF24" s="11"/>
      <c r="SQG24" s="11"/>
      <c r="SQH24" s="11"/>
      <c r="SQI24" s="11"/>
      <c r="SQJ24" s="11"/>
      <c r="SQK24" s="11"/>
      <c r="SQL24" s="11"/>
      <c r="SQM24" s="11"/>
      <c r="SQN24" s="11"/>
      <c r="SQO24" s="11"/>
      <c r="SQP24" s="11"/>
      <c r="SQQ24" s="11"/>
      <c r="SQR24" s="11"/>
      <c r="SQS24" s="11"/>
      <c r="SQT24" s="11"/>
      <c r="SQU24" s="11"/>
      <c r="SQV24" s="11"/>
      <c r="SQW24" s="11"/>
      <c r="SQX24" s="11"/>
      <c r="SQY24" s="11"/>
      <c r="SQZ24" s="11"/>
      <c r="SRA24" s="11"/>
      <c r="SRB24" s="11"/>
      <c r="SRC24" s="11"/>
      <c r="SRD24" s="11"/>
      <c r="SRE24" s="11"/>
      <c r="SRF24" s="11"/>
      <c r="SRG24" s="11"/>
      <c r="SRH24" s="11"/>
      <c r="SRI24" s="11"/>
      <c r="SRJ24" s="11"/>
      <c r="SRK24" s="11"/>
      <c r="SRL24" s="11"/>
      <c r="SRM24" s="11"/>
      <c r="SRN24" s="11"/>
      <c r="SRO24" s="11"/>
      <c r="SRP24" s="11"/>
      <c r="SRQ24" s="11"/>
      <c r="SRR24" s="11"/>
      <c r="SRS24" s="11"/>
      <c r="SRT24" s="11"/>
      <c r="SRU24" s="11"/>
      <c r="SRV24" s="11"/>
      <c r="SRW24" s="11"/>
      <c r="SRX24" s="11"/>
      <c r="SRY24" s="11"/>
      <c r="SRZ24" s="11"/>
      <c r="SSA24" s="11"/>
      <c r="SSB24" s="11"/>
      <c r="SSC24" s="11"/>
      <c r="SSD24" s="11"/>
      <c r="SSE24" s="11"/>
      <c r="SSF24" s="11"/>
      <c r="SSG24" s="11"/>
      <c r="SSH24" s="11"/>
      <c r="SSI24" s="11"/>
      <c r="SSJ24" s="11"/>
      <c r="SSK24" s="11"/>
      <c r="SSL24" s="11"/>
      <c r="SSM24" s="11"/>
      <c r="SSN24" s="11"/>
      <c r="SSO24" s="11"/>
      <c r="SSP24" s="11"/>
      <c r="SSQ24" s="11"/>
      <c r="SSR24" s="11"/>
      <c r="SSS24" s="11"/>
      <c r="SST24" s="11"/>
      <c r="SSU24" s="11"/>
      <c r="SSV24" s="11"/>
      <c r="SSW24" s="11"/>
      <c r="SSX24" s="11"/>
      <c r="SSY24" s="11"/>
      <c r="SSZ24" s="11"/>
      <c r="STA24" s="11"/>
      <c r="STB24" s="11"/>
      <c r="STC24" s="11"/>
      <c r="STD24" s="11"/>
      <c r="STE24" s="11"/>
      <c r="STF24" s="11"/>
      <c r="STG24" s="11"/>
      <c r="STH24" s="11"/>
      <c r="STI24" s="11"/>
      <c r="STJ24" s="11"/>
      <c r="STK24" s="11"/>
      <c r="STL24" s="11"/>
      <c r="STM24" s="11"/>
      <c r="STN24" s="11"/>
      <c r="STO24" s="11"/>
      <c r="STP24" s="11"/>
      <c r="STQ24" s="11"/>
      <c r="STR24" s="11"/>
      <c r="STS24" s="11"/>
      <c r="STT24" s="11"/>
      <c r="STU24" s="11"/>
      <c r="STV24" s="11"/>
      <c r="STW24" s="11"/>
      <c r="STX24" s="11"/>
      <c r="STY24" s="11"/>
      <c r="STZ24" s="11"/>
      <c r="SUA24" s="11"/>
      <c r="SUB24" s="11"/>
      <c r="SUC24" s="11"/>
      <c r="SUD24" s="11"/>
      <c r="SUE24" s="11"/>
      <c r="SUF24" s="11"/>
      <c r="SUG24" s="11"/>
      <c r="SUH24" s="11"/>
      <c r="SUI24" s="11"/>
      <c r="SUJ24" s="11"/>
      <c r="SUK24" s="11"/>
      <c r="SUL24" s="11"/>
      <c r="SUM24" s="11"/>
      <c r="SUN24" s="11"/>
      <c r="SUO24" s="11"/>
      <c r="SUP24" s="11"/>
      <c r="SUQ24" s="11"/>
      <c r="SUR24" s="11"/>
      <c r="SUS24" s="11"/>
      <c r="SUT24" s="11"/>
      <c r="SUU24" s="11"/>
      <c r="SUV24" s="11"/>
      <c r="SUW24" s="11"/>
      <c r="SUX24" s="11"/>
      <c r="SUY24" s="11"/>
      <c r="SUZ24" s="11"/>
      <c r="SVA24" s="11"/>
      <c r="SVB24" s="11"/>
      <c r="SVC24" s="11"/>
      <c r="SVD24" s="11"/>
      <c r="SVE24" s="11"/>
      <c r="SVF24" s="11"/>
      <c r="SVG24" s="11"/>
      <c r="SVH24" s="11"/>
      <c r="SVI24" s="11"/>
      <c r="SVJ24" s="11"/>
      <c r="SVK24" s="11"/>
      <c r="SVL24" s="11"/>
      <c r="SVM24" s="11"/>
      <c r="SVN24" s="11"/>
      <c r="SVO24" s="11"/>
      <c r="SVP24" s="11"/>
      <c r="SVQ24" s="11"/>
      <c r="SVR24" s="11"/>
      <c r="SVS24" s="11"/>
      <c r="SVT24" s="11"/>
      <c r="SVU24" s="11"/>
      <c r="SVV24" s="11"/>
      <c r="SVW24" s="11"/>
      <c r="SVX24" s="11"/>
      <c r="SVY24" s="11"/>
      <c r="SVZ24" s="11"/>
      <c r="SWA24" s="11"/>
      <c r="SWB24" s="11"/>
      <c r="SWC24" s="11"/>
      <c r="SWD24" s="11"/>
      <c r="SWE24" s="11"/>
      <c r="SWF24" s="11"/>
      <c r="SWG24" s="11"/>
      <c r="SWH24" s="11"/>
      <c r="SWI24" s="11"/>
      <c r="SWJ24" s="11"/>
      <c r="SWK24" s="11"/>
      <c r="SWL24" s="11"/>
      <c r="SWM24" s="11"/>
      <c r="SWN24" s="11"/>
      <c r="SWO24" s="11"/>
      <c r="SWP24" s="11"/>
      <c r="SWQ24" s="11"/>
      <c r="SWR24" s="11"/>
      <c r="SWS24" s="11"/>
      <c r="SWT24" s="11"/>
      <c r="SWU24" s="11"/>
      <c r="SWV24" s="11"/>
      <c r="SWW24" s="11"/>
      <c r="SWX24" s="11"/>
      <c r="SWY24" s="11"/>
      <c r="SWZ24" s="11"/>
      <c r="SXA24" s="11"/>
      <c r="SXB24" s="11"/>
      <c r="SXC24" s="11"/>
      <c r="SXD24" s="11"/>
      <c r="SXE24" s="11"/>
      <c r="SXF24" s="11"/>
      <c r="SXG24" s="11"/>
      <c r="SXH24" s="11"/>
      <c r="SXI24" s="11"/>
      <c r="SXJ24" s="11"/>
      <c r="SXK24" s="11"/>
      <c r="SXL24" s="11"/>
      <c r="SXM24" s="11"/>
      <c r="SXN24" s="11"/>
      <c r="SXO24" s="11"/>
      <c r="SXP24" s="11"/>
      <c r="SXQ24" s="11"/>
      <c r="SXR24" s="11"/>
      <c r="SXS24" s="11"/>
      <c r="SXT24" s="11"/>
      <c r="SXU24" s="11"/>
      <c r="SXV24" s="11"/>
      <c r="SXW24" s="11"/>
      <c r="SXX24" s="11"/>
      <c r="SXY24" s="11"/>
      <c r="SXZ24" s="11"/>
      <c r="SYA24" s="11"/>
      <c r="SYB24" s="11"/>
      <c r="SYC24" s="11"/>
      <c r="SYD24" s="11"/>
      <c r="SYE24" s="11"/>
      <c r="SYF24" s="11"/>
      <c r="SYG24" s="11"/>
      <c r="SYH24" s="11"/>
      <c r="SYI24" s="11"/>
      <c r="SYJ24" s="11"/>
      <c r="SYK24" s="11"/>
      <c r="SYL24" s="11"/>
      <c r="SYM24" s="11"/>
      <c r="SYN24" s="11"/>
      <c r="SYO24" s="11"/>
      <c r="SYP24" s="11"/>
      <c r="SYQ24" s="11"/>
      <c r="SYR24" s="11"/>
      <c r="SYS24" s="11"/>
      <c r="SYT24" s="11"/>
      <c r="SYU24" s="11"/>
      <c r="SYV24" s="11"/>
      <c r="SYW24" s="11"/>
      <c r="SYX24" s="11"/>
      <c r="SYY24" s="11"/>
      <c r="SYZ24" s="11"/>
      <c r="SZA24" s="11"/>
      <c r="SZB24" s="11"/>
      <c r="SZC24" s="11"/>
      <c r="SZD24" s="11"/>
      <c r="SZE24" s="11"/>
      <c r="SZF24" s="11"/>
      <c r="SZG24" s="11"/>
      <c r="SZH24" s="11"/>
      <c r="SZI24" s="11"/>
      <c r="SZJ24" s="11"/>
      <c r="SZK24" s="11"/>
      <c r="SZL24" s="11"/>
      <c r="SZM24" s="11"/>
      <c r="SZN24" s="11"/>
      <c r="SZO24" s="11"/>
      <c r="SZP24" s="11"/>
      <c r="SZQ24" s="11"/>
      <c r="SZR24" s="11"/>
      <c r="SZS24" s="11"/>
      <c r="SZT24" s="11"/>
      <c r="SZU24" s="11"/>
      <c r="SZV24" s="11"/>
      <c r="SZW24" s="11"/>
      <c r="SZX24" s="11"/>
      <c r="SZY24" s="11"/>
      <c r="SZZ24" s="11"/>
      <c r="TAA24" s="11"/>
      <c r="TAB24" s="11"/>
      <c r="TAC24" s="11"/>
      <c r="TAD24" s="11"/>
      <c r="TAE24" s="11"/>
      <c r="TAF24" s="11"/>
      <c r="TAG24" s="11"/>
      <c r="TAH24" s="11"/>
      <c r="TAI24" s="11"/>
      <c r="TAJ24" s="11"/>
      <c r="TAK24" s="11"/>
      <c r="TAL24" s="11"/>
      <c r="TAM24" s="11"/>
      <c r="TAN24" s="11"/>
      <c r="TAO24" s="11"/>
      <c r="TAP24" s="11"/>
      <c r="TAQ24" s="11"/>
      <c r="TAR24" s="11"/>
      <c r="TAS24" s="11"/>
      <c r="TAT24" s="11"/>
      <c r="TAU24" s="11"/>
      <c r="TAV24" s="11"/>
      <c r="TAW24" s="11"/>
      <c r="TAX24" s="11"/>
      <c r="TAY24" s="11"/>
      <c r="TAZ24" s="11"/>
      <c r="TBA24" s="11"/>
      <c r="TBB24" s="11"/>
      <c r="TBC24" s="11"/>
      <c r="TBD24" s="11"/>
      <c r="TBE24" s="11"/>
      <c r="TBF24" s="11"/>
      <c r="TBG24" s="11"/>
      <c r="TBH24" s="11"/>
      <c r="TBI24" s="11"/>
      <c r="TBJ24" s="11"/>
      <c r="TBK24" s="11"/>
      <c r="TBL24" s="11"/>
      <c r="TBM24" s="11"/>
      <c r="TBN24" s="11"/>
      <c r="TBO24" s="11"/>
      <c r="TBP24" s="11"/>
      <c r="TBQ24" s="11"/>
      <c r="TBR24" s="11"/>
      <c r="TBS24" s="11"/>
      <c r="TBT24" s="11"/>
      <c r="TBU24" s="11"/>
      <c r="TBV24" s="11"/>
      <c r="TBW24" s="11"/>
      <c r="TBX24" s="11"/>
      <c r="TBY24" s="11"/>
      <c r="TBZ24" s="11"/>
      <c r="TCA24" s="11"/>
      <c r="TCB24" s="11"/>
      <c r="TCC24" s="11"/>
      <c r="TCD24" s="11"/>
      <c r="TCE24" s="11"/>
      <c r="TCF24" s="11"/>
      <c r="TCG24" s="11"/>
      <c r="TCH24" s="11"/>
      <c r="TCI24" s="11"/>
      <c r="TCJ24" s="11"/>
      <c r="TCK24" s="11"/>
      <c r="TCL24" s="11"/>
      <c r="TCM24" s="11"/>
      <c r="TCN24" s="11"/>
      <c r="TCO24" s="11"/>
      <c r="TCP24" s="11"/>
      <c r="TCQ24" s="11"/>
      <c r="TCR24" s="11"/>
      <c r="TCS24" s="11"/>
      <c r="TCT24" s="11"/>
      <c r="TCU24" s="11"/>
      <c r="TCV24" s="11"/>
      <c r="TCW24" s="11"/>
      <c r="TCX24" s="11"/>
      <c r="TCY24" s="11"/>
      <c r="TCZ24" s="11"/>
      <c r="TDA24" s="11"/>
      <c r="TDB24" s="11"/>
      <c r="TDC24" s="11"/>
      <c r="TDD24" s="11"/>
      <c r="TDE24" s="11"/>
      <c r="TDF24" s="11"/>
      <c r="TDG24" s="11"/>
      <c r="TDH24" s="11"/>
      <c r="TDI24" s="11"/>
      <c r="TDJ24" s="11"/>
      <c r="TDK24" s="11"/>
      <c r="TDL24" s="11"/>
      <c r="TDM24" s="11"/>
      <c r="TDN24" s="11"/>
      <c r="TDO24" s="11"/>
      <c r="TDP24" s="11"/>
      <c r="TDQ24" s="11"/>
      <c r="TDR24" s="11"/>
      <c r="TDS24" s="11"/>
      <c r="TDT24" s="11"/>
      <c r="TDU24" s="11"/>
      <c r="TDV24" s="11"/>
      <c r="TDW24" s="11"/>
      <c r="TDX24" s="11"/>
      <c r="TDY24" s="11"/>
      <c r="TDZ24" s="11"/>
      <c r="TEA24" s="11"/>
      <c r="TEB24" s="11"/>
      <c r="TEC24" s="11"/>
      <c r="TED24" s="11"/>
      <c r="TEE24" s="11"/>
      <c r="TEF24" s="11"/>
      <c r="TEG24" s="11"/>
      <c r="TEH24" s="11"/>
      <c r="TEI24" s="11"/>
      <c r="TEJ24" s="11"/>
      <c r="TEK24" s="11"/>
      <c r="TEL24" s="11"/>
      <c r="TEM24" s="11"/>
      <c r="TEN24" s="11"/>
      <c r="TEO24" s="11"/>
      <c r="TEP24" s="11"/>
      <c r="TEQ24" s="11"/>
      <c r="TER24" s="11"/>
      <c r="TES24" s="11"/>
      <c r="TET24" s="11"/>
      <c r="TEU24" s="11"/>
      <c r="TEV24" s="11"/>
      <c r="TEW24" s="11"/>
      <c r="TEX24" s="11"/>
      <c r="TEY24" s="11"/>
      <c r="TEZ24" s="11"/>
      <c r="TFA24" s="11"/>
      <c r="TFB24" s="11"/>
      <c r="TFC24" s="11"/>
      <c r="TFD24" s="11"/>
      <c r="TFE24" s="11"/>
      <c r="TFF24" s="11"/>
      <c r="TFG24" s="11"/>
      <c r="TFH24" s="11"/>
      <c r="TFI24" s="11"/>
      <c r="TFJ24" s="11"/>
      <c r="TFK24" s="11"/>
      <c r="TFL24" s="11"/>
      <c r="TFM24" s="11"/>
      <c r="TFN24" s="11"/>
      <c r="TFO24" s="11"/>
      <c r="TFP24" s="11"/>
      <c r="TFQ24" s="11"/>
      <c r="TFR24" s="11"/>
      <c r="TFS24" s="11"/>
      <c r="TFT24" s="11"/>
      <c r="TFU24" s="11"/>
      <c r="TFV24" s="11"/>
      <c r="TFW24" s="11"/>
      <c r="TFX24" s="11"/>
      <c r="TFY24" s="11"/>
      <c r="TFZ24" s="11"/>
      <c r="TGA24" s="11"/>
      <c r="TGB24" s="11"/>
      <c r="TGC24" s="11"/>
      <c r="TGD24" s="11"/>
      <c r="TGE24" s="11"/>
      <c r="TGF24" s="11"/>
      <c r="TGG24" s="11"/>
      <c r="TGH24" s="11"/>
      <c r="TGI24" s="11"/>
      <c r="TGJ24" s="11"/>
      <c r="TGK24" s="11"/>
      <c r="TGL24" s="11"/>
      <c r="TGM24" s="11"/>
      <c r="TGN24" s="11"/>
      <c r="TGO24" s="11"/>
      <c r="TGP24" s="11"/>
      <c r="TGQ24" s="11"/>
      <c r="TGR24" s="11"/>
      <c r="TGS24" s="11"/>
      <c r="TGT24" s="11"/>
      <c r="TGU24" s="11"/>
      <c r="TGV24" s="11"/>
      <c r="TGW24" s="11"/>
      <c r="TGX24" s="11"/>
      <c r="TGY24" s="11"/>
      <c r="TGZ24" s="11"/>
      <c r="THA24" s="11"/>
      <c r="THB24" s="11"/>
      <c r="THC24" s="11"/>
      <c r="THD24" s="11"/>
      <c r="THE24" s="11"/>
      <c r="THF24" s="11"/>
      <c r="THG24" s="11"/>
      <c r="THH24" s="11"/>
      <c r="THI24" s="11"/>
      <c r="THJ24" s="11"/>
      <c r="THK24" s="11"/>
      <c r="THL24" s="11"/>
      <c r="THM24" s="11"/>
      <c r="THN24" s="11"/>
      <c r="THO24" s="11"/>
      <c r="THP24" s="11"/>
      <c r="THQ24" s="11"/>
      <c r="THR24" s="11"/>
      <c r="THS24" s="11"/>
      <c r="THT24" s="11"/>
      <c r="THU24" s="11"/>
      <c r="THV24" s="11"/>
      <c r="THW24" s="11"/>
      <c r="THX24" s="11"/>
      <c r="THY24" s="11"/>
      <c r="THZ24" s="11"/>
      <c r="TIA24" s="11"/>
      <c r="TIB24" s="11"/>
      <c r="TIC24" s="11"/>
      <c r="TID24" s="11"/>
      <c r="TIE24" s="11"/>
      <c r="TIF24" s="11"/>
      <c r="TIG24" s="11"/>
      <c r="TIH24" s="11"/>
      <c r="TII24" s="11"/>
      <c r="TIJ24" s="11"/>
      <c r="TIK24" s="11"/>
      <c r="TIL24" s="11"/>
      <c r="TIM24" s="11"/>
      <c r="TIN24" s="11"/>
      <c r="TIO24" s="11"/>
      <c r="TIP24" s="11"/>
      <c r="TIQ24" s="11"/>
      <c r="TIR24" s="11"/>
      <c r="TIS24" s="11"/>
      <c r="TIT24" s="11"/>
      <c r="TIU24" s="11"/>
      <c r="TIV24" s="11"/>
      <c r="TIW24" s="11"/>
      <c r="TIX24" s="11"/>
      <c r="TIY24" s="11"/>
      <c r="TIZ24" s="11"/>
      <c r="TJA24" s="11"/>
      <c r="TJB24" s="11"/>
      <c r="TJC24" s="11"/>
      <c r="TJD24" s="11"/>
      <c r="TJE24" s="11"/>
      <c r="TJF24" s="11"/>
      <c r="TJG24" s="11"/>
      <c r="TJH24" s="11"/>
      <c r="TJI24" s="11"/>
      <c r="TJJ24" s="11"/>
      <c r="TJK24" s="11"/>
      <c r="TJL24" s="11"/>
      <c r="TJM24" s="11"/>
      <c r="TJN24" s="11"/>
      <c r="TJO24" s="11"/>
      <c r="TJP24" s="11"/>
      <c r="TJQ24" s="11"/>
      <c r="TJR24" s="11"/>
      <c r="TJS24" s="11"/>
      <c r="TJT24" s="11"/>
      <c r="TJU24" s="11"/>
      <c r="TJV24" s="11"/>
      <c r="TJW24" s="11"/>
      <c r="TJX24" s="11"/>
      <c r="TJY24" s="11"/>
      <c r="TJZ24" s="11"/>
      <c r="TKA24" s="11"/>
      <c r="TKB24" s="11"/>
      <c r="TKC24" s="11"/>
      <c r="TKD24" s="11"/>
      <c r="TKE24" s="11"/>
      <c r="TKF24" s="11"/>
      <c r="TKG24" s="11"/>
      <c r="TKH24" s="11"/>
      <c r="TKI24" s="11"/>
      <c r="TKJ24" s="11"/>
      <c r="TKK24" s="11"/>
      <c r="TKL24" s="11"/>
      <c r="TKM24" s="11"/>
      <c r="TKN24" s="11"/>
      <c r="TKO24" s="11"/>
      <c r="TKP24" s="11"/>
      <c r="TKQ24" s="11"/>
      <c r="TKR24" s="11"/>
      <c r="TKS24" s="11"/>
      <c r="TKT24" s="11"/>
      <c r="TKU24" s="11"/>
      <c r="TKV24" s="11"/>
      <c r="TKW24" s="11"/>
      <c r="TKX24" s="11"/>
      <c r="TKY24" s="11"/>
      <c r="TKZ24" s="11"/>
      <c r="TLA24" s="11"/>
      <c r="TLB24" s="11"/>
      <c r="TLC24" s="11"/>
      <c r="TLD24" s="11"/>
      <c r="TLE24" s="11"/>
      <c r="TLF24" s="11"/>
      <c r="TLG24" s="11"/>
      <c r="TLH24" s="11"/>
      <c r="TLI24" s="11"/>
      <c r="TLJ24" s="11"/>
      <c r="TLK24" s="11"/>
      <c r="TLL24" s="11"/>
      <c r="TLM24" s="11"/>
      <c r="TLN24" s="11"/>
      <c r="TLO24" s="11"/>
      <c r="TLP24" s="11"/>
      <c r="TLQ24" s="11"/>
      <c r="TLR24" s="11"/>
      <c r="TLS24" s="11"/>
      <c r="TLT24" s="11"/>
      <c r="TLU24" s="11"/>
      <c r="TLV24" s="11"/>
      <c r="TLW24" s="11"/>
      <c r="TLX24" s="11"/>
      <c r="TLY24" s="11"/>
      <c r="TLZ24" s="11"/>
      <c r="TMA24" s="11"/>
      <c r="TMB24" s="11"/>
      <c r="TMC24" s="11"/>
      <c r="TMD24" s="11"/>
      <c r="TME24" s="11"/>
      <c r="TMF24" s="11"/>
      <c r="TMG24" s="11"/>
      <c r="TMH24" s="11"/>
      <c r="TMI24" s="11"/>
      <c r="TMJ24" s="11"/>
      <c r="TMK24" s="11"/>
      <c r="TML24" s="11"/>
      <c r="TMM24" s="11"/>
      <c r="TMN24" s="11"/>
      <c r="TMO24" s="11"/>
      <c r="TMP24" s="11"/>
      <c r="TMQ24" s="11"/>
      <c r="TMR24" s="11"/>
      <c r="TMS24" s="11"/>
      <c r="TMT24" s="11"/>
      <c r="TMU24" s="11"/>
      <c r="TMV24" s="11"/>
      <c r="TMW24" s="11"/>
      <c r="TMX24" s="11"/>
      <c r="TMY24" s="11"/>
      <c r="TMZ24" s="11"/>
      <c r="TNA24" s="11"/>
      <c r="TNB24" s="11"/>
      <c r="TNC24" s="11"/>
      <c r="TND24" s="11"/>
      <c r="TNE24" s="11"/>
      <c r="TNF24" s="11"/>
      <c r="TNG24" s="11"/>
      <c r="TNH24" s="11"/>
      <c r="TNI24" s="11"/>
      <c r="TNJ24" s="11"/>
      <c r="TNK24" s="11"/>
      <c r="TNL24" s="11"/>
      <c r="TNM24" s="11"/>
      <c r="TNN24" s="11"/>
      <c r="TNO24" s="11"/>
      <c r="TNP24" s="11"/>
      <c r="TNQ24" s="11"/>
      <c r="TNR24" s="11"/>
      <c r="TNS24" s="11"/>
      <c r="TNT24" s="11"/>
      <c r="TNU24" s="11"/>
      <c r="TNV24" s="11"/>
      <c r="TNW24" s="11"/>
      <c r="TNX24" s="11"/>
      <c r="TNY24" s="11"/>
      <c r="TNZ24" s="11"/>
      <c r="TOA24" s="11"/>
      <c r="TOB24" s="11"/>
      <c r="TOC24" s="11"/>
      <c r="TOD24" s="11"/>
      <c r="TOE24" s="11"/>
      <c r="TOF24" s="11"/>
      <c r="TOG24" s="11"/>
      <c r="TOH24" s="11"/>
      <c r="TOI24" s="11"/>
      <c r="TOJ24" s="11"/>
      <c r="TOK24" s="11"/>
      <c r="TOL24" s="11"/>
      <c r="TOM24" s="11"/>
      <c r="TON24" s="11"/>
      <c r="TOO24" s="11"/>
      <c r="TOP24" s="11"/>
      <c r="TOQ24" s="11"/>
      <c r="TOR24" s="11"/>
      <c r="TOS24" s="11"/>
      <c r="TOT24" s="11"/>
      <c r="TOU24" s="11"/>
      <c r="TOV24" s="11"/>
      <c r="TOW24" s="11"/>
      <c r="TOX24" s="11"/>
      <c r="TOY24" s="11"/>
      <c r="TOZ24" s="11"/>
      <c r="TPA24" s="11"/>
      <c r="TPB24" s="11"/>
      <c r="TPC24" s="11"/>
      <c r="TPD24" s="11"/>
      <c r="TPE24" s="11"/>
      <c r="TPF24" s="11"/>
      <c r="TPG24" s="11"/>
      <c r="TPH24" s="11"/>
      <c r="TPI24" s="11"/>
      <c r="TPJ24" s="11"/>
      <c r="TPK24" s="11"/>
      <c r="TPL24" s="11"/>
      <c r="TPM24" s="11"/>
      <c r="TPN24" s="11"/>
      <c r="TPO24" s="11"/>
      <c r="TPP24" s="11"/>
      <c r="TPQ24" s="11"/>
      <c r="TPR24" s="11"/>
      <c r="TPS24" s="11"/>
      <c r="TPT24" s="11"/>
      <c r="TPU24" s="11"/>
      <c r="TPV24" s="11"/>
      <c r="TPW24" s="11"/>
      <c r="TPX24" s="11"/>
      <c r="TPY24" s="11"/>
      <c r="TPZ24" s="11"/>
      <c r="TQA24" s="11"/>
      <c r="TQB24" s="11"/>
      <c r="TQC24" s="11"/>
      <c r="TQD24" s="11"/>
      <c r="TQE24" s="11"/>
      <c r="TQF24" s="11"/>
      <c r="TQG24" s="11"/>
      <c r="TQH24" s="11"/>
      <c r="TQI24" s="11"/>
      <c r="TQJ24" s="11"/>
      <c r="TQK24" s="11"/>
      <c r="TQL24" s="11"/>
      <c r="TQM24" s="11"/>
      <c r="TQN24" s="11"/>
      <c r="TQO24" s="11"/>
      <c r="TQP24" s="11"/>
      <c r="TQQ24" s="11"/>
      <c r="TQR24" s="11"/>
      <c r="TQS24" s="11"/>
      <c r="TQT24" s="11"/>
      <c r="TQU24" s="11"/>
      <c r="TQV24" s="11"/>
      <c r="TQW24" s="11"/>
      <c r="TQX24" s="11"/>
      <c r="TQY24" s="11"/>
      <c r="TQZ24" s="11"/>
      <c r="TRA24" s="11"/>
      <c r="TRB24" s="11"/>
      <c r="TRC24" s="11"/>
      <c r="TRD24" s="11"/>
      <c r="TRE24" s="11"/>
      <c r="TRF24" s="11"/>
      <c r="TRG24" s="11"/>
      <c r="TRH24" s="11"/>
      <c r="TRI24" s="11"/>
      <c r="TRJ24" s="11"/>
      <c r="TRK24" s="11"/>
      <c r="TRL24" s="11"/>
      <c r="TRM24" s="11"/>
      <c r="TRN24" s="11"/>
      <c r="TRO24" s="11"/>
      <c r="TRP24" s="11"/>
      <c r="TRQ24" s="11"/>
      <c r="TRR24" s="11"/>
      <c r="TRS24" s="11"/>
      <c r="TRT24" s="11"/>
      <c r="TRU24" s="11"/>
      <c r="TRV24" s="11"/>
      <c r="TRW24" s="11"/>
      <c r="TRX24" s="11"/>
      <c r="TRY24" s="11"/>
      <c r="TRZ24" s="11"/>
      <c r="TSA24" s="11"/>
      <c r="TSB24" s="11"/>
      <c r="TSC24" s="11"/>
      <c r="TSD24" s="11"/>
      <c r="TSE24" s="11"/>
      <c r="TSF24" s="11"/>
      <c r="TSG24" s="11"/>
      <c r="TSH24" s="11"/>
      <c r="TSI24" s="11"/>
      <c r="TSJ24" s="11"/>
      <c r="TSK24" s="11"/>
      <c r="TSL24" s="11"/>
      <c r="TSM24" s="11"/>
      <c r="TSN24" s="11"/>
      <c r="TSO24" s="11"/>
      <c r="TSP24" s="11"/>
      <c r="TSQ24" s="11"/>
      <c r="TSR24" s="11"/>
      <c r="TSS24" s="11"/>
      <c r="TST24" s="11"/>
      <c r="TSU24" s="11"/>
      <c r="TSV24" s="11"/>
      <c r="TSW24" s="11"/>
      <c r="TSX24" s="11"/>
      <c r="TSY24" s="11"/>
      <c r="TSZ24" s="11"/>
      <c r="TTA24" s="11"/>
      <c r="TTB24" s="11"/>
      <c r="TTC24" s="11"/>
      <c r="TTD24" s="11"/>
      <c r="TTE24" s="11"/>
      <c r="TTF24" s="11"/>
      <c r="TTG24" s="11"/>
      <c r="TTH24" s="11"/>
      <c r="TTI24" s="11"/>
      <c r="TTJ24" s="11"/>
      <c r="TTK24" s="11"/>
      <c r="TTL24" s="11"/>
      <c r="TTM24" s="11"/>
      <c r="TTN24" s="11"/>
      <c r="TTO24" s="11"/>
      <c r="TTP24" s="11"/>
      <c r="TTQ24" s="11"/>
      <c r="TTR24" s="11"/>
      <c r="TTS24" s="11"/>
      <c r="TTT24" s="11"/>
      <c r="TTU24" s="11"/>
      <c r="TTV24" s="11"/>
      <c r="TTW24" s="11"/>
      <c r="TTX24" s="11"/>
      <c r="TTY24" s="11"/>
      <c r="TTZ24" s="11"/>
      <c r="TUA24" s="11"/>
      <c r="TUB24" s="11"/>
      <c r="TUC24" s="11"/>
      <c r="TUD24" s="11"/>
      <c r="TUE24" s="11"/>
      <c r="TUF24" s="11"/>
      <c r="TUG24" s="11"/>
      <c r="TUH24" s="11"/>
      <c r="TUI24" s="11"/>
      <c r="TUJ24" s="11"/>
      <c r="TUK24" s="11"/>
      <c r="TUL24" s="11"/>
      <c r="TUM24" s="11"/>
      <c r="TUN24" s="11"/>
      <c r="TUO24" s="11"/>
      <c r="TUP24" s="11"/>
      <c r="TUQ24" s="11"/>
      <c r="TUR24" s="11"/>
      <c r="TUS24" s="11"/>
      <c r="TUT24" s="11"/>
      <c r="TUU24" s="11"/>
      <c r="TUV24" s="11"/>
      <c r="TUW24" s="11"/>
      <c r="TUX24" s="11"/>
      <c r="TUY24" s="11"/>
      <c r="TUZ24" s="11"/>
      <c r="TVA24" s="11"/>
      <c r="TVB24" s="11"/>
      <c r="TVC24" s="11"/>
      <c r="TVD24" s="11"/>
      <c r="TVE24" s="11"/>
      <c r="TVF24" s="11"/>
      <c r="TVG24" s="11"/>
      <c r="TVH24" s="11"/>
      <c r="TVI24" s="11"/>
      <c r="TVJ24" s="11"/>
      <c r="TVK24" s="11"/>
      <c r="TVL24" s="11"/>
      <c r="TVM24" s="11"/>
      <c r="TVN24" s="11"/>
      <c r="TVO24" s="11"/>
      <c r="TVP24" s="11"/>
      <c r="TVQ24" s="11"/>
      <c r="TVR24" s="11"/>
      <c r="TVS24" s="11"/>
      <c r="TVT24" s="11"/>
      <c r="TVU24" s="11"/>
      <c r="TVV24" s="11"/>
      <c r="TVW24" s="11"/>
      <c r="TVX24" s="11"/>
      <c r="TVY24" s="11"/>
      <c r="TVZ24" s="11"/>
      <c r="TWA24" s="11"/>
      <c r="TWB24" s="11"/>
      <c r="TWC24" s="11"/>
      <c r="TWD24" s="11"/>
      <c r="TWE24" s="11"/>
      <c r="TWF24" s="11"/>
      <c r="TWG24" s="11"/>
      <c r="TWH24" s="11"/>
      <c r="TWI24" s="11"/>
      <c r="TWJ24" s="11"/>
      <c r="TWK24" s="11"/>
      <c r="TWL24" s="11"/>
      <c r="TWM24" s="11"/>
      <c r="TWN24" s="11"/>
      <c r="TWO24" s="11"/>
      <c r="TWP24" s="11"/>
      <c r="TWQ24" s="11"/>
      <c r="TWR24" s="11"/>
      <c r="TWS24" s="11"/>
      <c r="TWT24" s="11"/>
      <c r="TWU24" s="11"/>
      <c r="TWV24" s="11"/>
      <c r="TWW24" s="11"/>
      <c r="TWX24" s="11"/>
      <c r="TWY24" s="11"/>
      <c r="TWZ24" s="11"/>
      <c r="TXA24" s="11"/>
      <c r="TXB24" s="11"/>
      <c r="TXC24" s="11"/>
      <c r="TXD24" s="11"/>
      <c r="TXE24" s="11"/>
      <c r="TXF24" s="11"/>
      <c r="TXG24" s="11"/>
      <c r="TXH24" s="11"/>
      <c r="TXI24" s="11"/>
      <c r="TXJ24" s="11"/>
      <c r="TXK24" s="11"/>
      <c r="TXL24" s="11"/>
      <c r="TXM24" s="11"/>
      <c r="TXN24" s="11"/>
      <c r="TXO24" s="11"/>
      <c r="TXP24" s="11"/>
      <c r="TXQ24" s="11"/>
      <c r="TXR24" s="11"/>
      <c r="TXS24" s="11"/>
      <c r="TXT24" s="11"/>
      <c r="TXU24" s="11"/>
      <c r="TXV24" s="11"/>
      <c r="TXW24" s="11"/>
      <c r="TXX24" s="11"/>
      <c r="TXY24" s="11"/>
      <c r="TXZ24" s="11"/>
      <c r="TYA24" s="11"/>
      <c r="TYB24" s="11"/>
      <c r="TYC24" s="11"/>
      <c r="TYD24" s="11"/>
      <c r="TYE24" s="11"/>
      <c r="TYF24" s="11"/>
      <c r="TYG24" s="11"/>
      <c r="TYH24" s="11"/>
      <c r="TYI24" s="11"/>
      <c r="TYJ24" s="11"/>
      <c r="TYK24" s="11"/>
      <c r="TYL24" s="11"/>
      <c r="TYM24" s="11"/>
      <c r="TYN24" s="11"/>
      <c r="TYO24" s="11"/>
      <c r="TYP24" s="11"/>
      <c r="TYQ24" s="11"/>
      <c r="TYR24" s="11"/>
      <c r="TYS24" s="11"/>
      <c r="TYT24" s="11"/>
      <c r="TYU24" s="11"/>
      <c r="TYV24" s="11"/>
      <c r="TYW24" s="11"/>
      <c r="TYX24" s="11"/>
      <c r="TYY24" s="11"/>
      <c r="TYZ24" s="11"/>
      <c r="TZA24" s="11"/>
      <c r="TZB24" s="11"/>
      <c r="TZC24" s="11"/>
      <c r="TZD24" s="11"/>
      <c r="TZE24" s="11"/>
      <c r="TZF24" s="11"/>
      <c r="TZG24" s="11"/>
      <c r="TZH24" s="11"/>
      <c r="TZI24" s="11"/>
      <c r="TZJ24" s="11"/>
      <c r="TZK24" s="11"/>
      <c r="TZL24" s="11"/>
      <c r="TZM24" s="11"/>
      <c r="TZN24" s="11"/>
      <c r="TZO24" s="11"/>
      <c r="TZP24" s="11"/>
      <c r="TZQ24" s="11"/>
      <c r="TZR24" s="11"/>
      <c r="TZS24" s="11"/>
      <c r="TZT24" s="11"/>
      <c r="TZU24" s="11"/>
      <c r="TZV24" s="11"/>
      <c r="TZW24" s="11"/>
      <c r="TZX24" s="11"/>
      <c r="TZY24" s="11"/>
      <c r="TZZ24" s="11"/>
      <c r="UAA24" s="11"/>
      <c r="UAB24" s="11"/>
      <c r="UAC24" s="11"/>
      <c r="UAD24" s="11"/>
      <c r="UAE24" s="11"/>
      <c r="UAF24" s="11"/>
      <c r="UAG24" s="11"/>
      <c r="UAH24" s="11"/>
      <c r="UAI24" s="11"/>
      <c r="UAJ24" s="11"/>
      <c r="UAK24" s="11"/>
      <c r="UAL24" s="11"/>
      <c r="UAM24" s="11"/>
      <c r="UAN24" s="11"/>
      <c r="UAO24" s="11"/>
      <c r="UAP24" s="11"/>
      <c r="UAQ24" s="11"/>
      <c r="UAR24" s="11"/>
      <c r="UAS24" s="11"/>
      <c r="UAT24" s="11"/>
      <c r="UAU24" s="11"/>
      <c r="UAV24" s="11"/>
      <c r="UAW24" s="11"/>
      <c r="UAX24" s="11"/>
      <c r="UAY24" s="11"/>
      <c r="UAZ24" s="11"/>
      <c r="UBA24" s="11"/>
      <c r="UBB24" s="11"/>
      <c r="UBC24" s="11"/>
      <c r="UBD24" s="11"/>
      <c r="UBE24" s="11"/>
      <c r="UBF24" s="11"/>
      <c r="UBG24" s="11"/>
      <c r="UBH24" s="11"/>
      <c r="UBI24" s="11"/>
      <c r="UBJ24" s="11"/>
      <c r="UBK24" s="11"/>
      <c r="UBL24" s="11"/>
      <c r="UBM24" s="11"/>
      <c r="UBN24" s="11"/>
      <c r="UBO24" s="11"/>
      <c r="UBP24" s="11"/>
      <c r="UBQ24" s="11"/>
      <c r="UBR24" s="11"/>
      <c r="UBS24" s="11"/>
      <c r="UBT24" s="11"/>
      <c r="UBU24" s="11"/>
      <c r="UBV24" s="11"/>
      <c r="UBW24" s="11"/>
      <c r="UBX24" s="11"/>
      <c r="UBY24" s="11"/>
      <c r="UBZ24" s="11"/>
      <c r="UCA24" s="11"/>
      <c r="UCB24" s="11"/>
      <c r="UCC24" s="11"/>
      <c r="UCD24" s="11"/>
      <c r="UCE24" s="11"/>
      <c r="UCF24" s="11"/>
      <c r="UCG24" s="11"/>
      <c r="UCH24" s="11"/>
      <c r="UCI24" s="11"/>
      <c r="UCJ24" s="11"/>
      <c r="UCK24" s="11"/>
      <c r="UCL24" s="11"/>
      <c r="UCM24" s="11"/>
      <c r="UCN24" s="11"/>
      <c r="UCO24" s="11"/>
      <c r="UCP24" s="11"/>
      <c r="UCQ24" s="11"/>
      <c r="UCR24" s="11"/>
      <c r="UCS24" s="11"/>
      <c r="UCT24" s="11"/>
      <c r="UCU24" s="11"/>
      <c r="UCV24" s="11"/>
      <c r="UCW24" s="11"/>
      <c r="UCX24" s="11"/>
      <c r="UCY24" s="11"/>
      <c r="UCZ24" s="11"/>
      <c r="UDA24" s="11"/>
      <c r="UDB24" s="11"/>
      <c r="UDC24" s="11"/>
      <c r="UDD24" s="11"/>
      <c r="UDE24" s="11"/>
      <c r="UDF24" s="11"/>
      <c r="UDG24" s="11"/>
      <c r="UDH24" s="11"/>
      <c r="UDI24" s="11"/>
      <c r="UDJ24" s="11"/>
      <c r="UDK24" s="11"/>
      <c r="UDL24" s="11"/>
      <c r="UDM24" s="11"/>
      <c r="UDN24" s="11"/>
      <c r="UDO24" s="11"/>
      <c r="UDP24" s="11"/>
      <c r="UDQ24" s="11"/>
      <c r="UDR24" s="11"/>
      <c r="UDS24" s="11"/>
      <c r="UDT24" s="11"/>
      <c r="UDU24" s="11"/>
      <c r="UDV24" s="11"/>
      <c r="UDW24" s="11"/>
      <c r="UDX24" s="11"/>
      <c r="UDY24" s="11"/>
      <c r="UDZ24" s="11"/>
      <c r="UEA24" s="11"/>
      <c r="UEB24" s="11"/>
      <c r="UEC24" s="11"/>
      <c r="UED24" s="11"/>
      <c r="UEE24" s="11"/>
      <c r="UEF24" s="11"/>
      <c r="UEG24" s="11"/>
      <c r="UEH24" s="11"/>
      <c r="UEI24" s="11"/>
      <c r="UEJ24" s="11"/>
      <c r="UEK24" s="11"/>
      <c r="UEL24" s="11"/>
      <c r="UEM24" s="11"/>
      <c r="UEN24" s="11"/>
      <c r="UEO24" s="11"/>
      <c r="UEP24" s="11"/>
      <c r="UEQ24" s="11"/>
      <c r="UER24" s="11"/>
      <c r="UES24" s="11"/>
      <c r="UET24" s="11"/>
      <c r="UEU24" s="11"/>
      <c r="UEV24" s="11"/>
      <c r="UEW24" s="11"/>
      <c r="UEX24" s="11"/>
      <c r="UEY24" s="11"/>
      <c r="UEZ24" s="11"/>
      <c r="UFA24" s="11"/>
      <c r="UFB24" s="11"/>
      <c r="UFC24" s="11"/>
      <c r="UFD24" s="11"/>
      <c r="UFE24" s="11"/>
      <c r="UFF24" s="11"/>
      <c r="UFG24" s="11"/>
      <c r="UFH24" s="11"/>
      <c r="UFI24" s="11"/>
      <c r="UFJ24" s="11"/>
      <c r="UFK24" s="11"/>
      <c r="UFL24" s="11"/>
      <c r="UFM24" s="11"/>
      <c r="UFN24" s="11"/>
      <c r="UFO24" s="11"/>
      <c r="UFP24" s="11"/>
      <c r="UFQ24" s="11"/>
      <c r="UFR24" s="11"/>
      <c r="UFS24" s="11"/>
      <c r="UFT24" s="11"/>
      <c r="UFU24" s="11"/>
      <c r="UFV24" s="11"/>
      <c r="UFW24" s="11"/>
      <c r="UFX24" s="11"/>
      <c r="UFY24" s="11"/>
      <c r="UFZ24" s="11"/>
      <c r="UGA24" s="11"/>
      <c r="UGB24" s="11"/>
      <c r="UGC24" s="11"/>
      <c r="UGD24" s="11"/>
      <c r="UGE24" s="11"/>
      <c r="UGF24" s="11"/>
      <c r="UGG24" s="11"/>
      <c r="UGH24" s="11"/>
      <c r="UGI24" s="11"/>
      <c r="UGJ24" s="11"/>
      <c r="UGK24" s="11"/>
      <c r="UGL24" s="11"/>
      <c r="UGM24" s="11"/>
      <c r="UGN24" s="11"/>
      <c r="UGO24" s="11"/>
      <c r="UGP24" s="11"/>
      <c r="UGQ24" s="11"/>
      <c r="UGR24" s="11"/>
      <c r="UGS24" s="11"/>
      <c r="UGT24" s="11"/>
      <c r="UGU24" s="11"/>
      <c r="UGV24" s="11"/>
      <c r="UGW24" s="11"/>
      <c r="UGX24" s="11"/>
      <c r="UGY24" s="11"/>
      <c r="UGZ24" s="11"/>
      <c r="UHA24" s="11"/>
      <c r="UHB24" s="11"/>
      <c r="UHC24" s="11"/>
      <c r="UHD24" s="11"/>
      <c r="UHE24" s="11"/>
      <c r="UHF24" s="11"/>
      <c r="UHG24" s="11"/>
      <c r="UHH24" s="11"/>
      <c r="UHI24" s="11"/>
      <c r="UHJ24" s="11"/>
      <c r="UHK24" s="11"/>
      <c r="UHL24" s="11"/>
      <c r="UHM24" s="11"/>
      <c r="UHN24" s="11"/>
      <c r="UHO24" s="11"/>
      <c r="UHP24" s="11"/>
      <c r="UHQ24" s="11"/>
      <c r="UHR24" s="11"/>
      <c r="UHS24" s="11"/>
      <c r="UHT24" s="11"/>
      <c r="UHU24" s="11"/>
      <c r="UHV24" s="11"/>
      <c r="UHW24" s="11"/>
      <c r="UHX24" s="11"/>
      <c r="UHY24" s="11"/>
      <c r="UHZ24" s="11"/>
      <c r="UIA24" s="11"/>
      <c r="UIB24" s="11"/>
      <c r="UIC24" s="11"/>
      <c r="UID24" s="11"/>
      <c r="UIE24" s="11"/>
      <c r="UIF24" s="11"/>
      <c r="UIG24" s="11"/>
      <c r="UIH24" s="11"/>
      <c r="UII24" s="11"/>
      <c r="UIJ24" s="11"/>
      <c r="UIK24" s="11"/>
      <c r="UIL24" s="11"/>
      <c r="UIM24" s="11"/>
      <c r="UIN24" s="11"/>
      <c r="UIO24" s="11"/>
      <c r="UIP24" s="11"/>
      <c r="UIQ24" s="11"/>
      <c r="UIR24" s="11"/>
      <c r="UIS24" s="11"/>
      <c r="UIT24" s="11"/>
      <c r="UIU24" s="11"/>
      <c r="UIV24" s="11"/>
      <c r="UIW24" s="11"/>
      <c r="UIX24" s="11"/>
      <c r="UIY24" s="11"/>
      <c r="UIZ24" s="11"/>
      <c r="UJA24" s="11"/>
      <c r="UJB24" s="11"/>
      <c r="UJC24" s="11"/>
      <c r="UJD24" s="11"/>
      <c r="UJE24" s="11"/>
      <c r="UJF24" s="11"/>
      <c r="UJG24" s="11"/>
      <c r="UJH24" s="11"/>
      <c r="UJI24" s="11"/>
      <c r="UJJ24" s="11"/>
      <c r="UJK24" s="11"/>
      <c r="UJL24" s="11"/>
      <c r="UJM24" s="11"/>
      <c r="UJN24" s="11"/>
      <c r="UJO24" s="11"/>
      <c r="UJP24" s="11"/>
      <c r="UJQ24" s="11"/>
      <c r="UJR24" s="11"/>
      <c r="UJS24" s="11"/>
      <c r="UJT24" s="11"/>
      <c r="UJU24" s="11"/>
      <c r="UJV24" s="11"/>
      <c r="UJW24" s="11"/>
      <c r="UJX24" s="11"/>
      <c r="UJY24" s="11"/>
      <c r="UJZ24" s="11"/>
      <c r="UKA24" s="11"/>
      <c r="UKB24" s="11"/>
      <c r="UKC24" s="11"/>
      <c r="UKD24" s="11"/>
      <c r="UKE24" s="11"/>
      <c r="UKF24" s="11"/>
      <c r="UKG24" s="11"/>
      <c r="UKH24" s="11"/>
      <c r="UKI24" s="11"/>
      <c r="UKJ24" s="11"/>
      <c r="UKK24" s="11"/>
      <c r="UKL24" s="11"/>
      <c r="UKM24" s="11"/>
      <c r="UKN24" s="11"/>
      <c r="UKO24" s="11"/>
      <c r="UKP24" s="11"/>
      <c r="UKQ24" s="11"/>
      <c r="UKR24" s="11"/>
      <c r="UKS24" s="11"/>
      <c r="UKT24" s="11"/>
      <c r="UKU24" s="11"/>
      <c r="UKV24" s="11"/>
      <c r="UKW24" s="11"/>
      <c r="UKX24" s="11"/>
      <c r="UKY24" s="11"/>
      <c r="UKZ24" s="11"/>
      <c r="ULA24" s="11"/>
      <c r="ULB24" s="11"/>
      <c r="ULC24" s="11"/>
      <c r="ULD24" s="11"/>
      <c r="ULE24" s="11"/>
      <c r="ULF24" s="11"/>
      <c r="ULG24" s="11"/>
      <c r="ULH24" s="11"/>
      <c r="ULI24" s="11"/>
      <c r="ULJ24" s="11"/>
      <c r="ULK24" s="11"/>
      <c r="ULL24" s="11"/>
      <c r="ULM24" s="11"/>
      <c r="ULN24" s="11"/>
      <c r="ULO24" s="11"/>
      <c r="ULP24" s="11"/>
      <c r="ULQ24" s="11"/>
      <c r="ULR24" s="11"/>
      <c r="ULS24" s="11"/>
      <c r="ULT24" s="11"/>
      <c r="ULU24" s="11"/>
      <c r="ULV24" s="11"/>
      <c r="ULW24" s="11"/>
      <c r="ULX24" s="11"/>
      <c r="ULY24" s="11"/>
      <c r="ULZ24" s="11"/>
      <c r="UMA24" s="11"/>
      <c r="UMB24" s="11"/>
      <c r="UMC24" s="11"/>
      <c r="UMD24" s="11"/>
      <c r="UME24" s="11"/>
      <c r="UMF24" s="11"/>
      <c r="UMG24" s="11"/>
      <c r="UMH24" s="11"/>
      <c r="UMI24" s="11"/>
      <c r="UMJ24" s="11"/>
      <c r="UMK24" s="11"/>
      <c r="UML24" s="11"/>
      <c r="UMM24" s="11"/>
      <c r="UMN24" s="11"/>
      <c r="UMO24" s="11"/>
      <c r="UMP24" s="11"/>
      <c r="UMQ24" s="11"/>
      <c r="UMR24" s="11"/>
      <c r="UMS24" s="11"/>
      <c r="UMT24" s="11"/>
      <c r="UMU24" s="11"/>
      <c r="UMV24" s="11"/>
      <c r="UMW24" s="11"/>
      <c r="UMX24" s="11"/>
      <c r="UMY24" s="11"/>
      <c r="UMZ24" s="11"/>
      <c r="UNA24" s="11"/>
      <c r="UNB24" s="11"/>
      <c r="UNC24" s="11"/>
      <c r="UND24" s="11"/>
      <c r="UNE24" s="11"/>
      <c r="UNF24" s="11"/>
      <c r="UNG24" s="11"/>
      <c r="UNH24" s="11"/>
      <c r="UNI24" s="11"/>
      <c r="UNJ24" s="11"/>
      <c r="UNK24" s="11"/>
      <c r="UNL24" s="11"/>
      <c r="UNM24" s="11"/>
      <c r="UNN24" s="11"/>
      <c r="UNO24" s="11"/>
      <c r="UNP24" s="11"/>
      <c r="UNQ24" s="11"/>
      <c r="UNR24" s="11"/>
      <c r="UNS24" s="11"/>
      <c r="UNT24" s="11"/>
      <c r="UNU24" s="11"/>
      <c r="UNV24" s="11"/>
      <c r="UNW24" s="11"/>
      <c r="UNX24" s="11"/>
      <c r="UNY24" s="11"/>
      <c r="UNZ24" s="11"/>
      <c r="UOA24" s="11"/>
      <c r="UOB24" s="11"/>
      <c r="UOC24" s="11"/>
      <c r="UOD24" s="11"/>
      <c r="UOE24" s="11"/>
      <c r="UOF24" s="11"/>
      <c r="UOG24" s="11"/>
      <c r="UOH24" s="11"/>
      <c r="UOI24" s="11"/>
      <c r="UOJ24" s="11"/>
      <c r="UOK24" s="11"/>
      <c r="UOL24" s="11"/>
      <c r="UOM24" s="11"/>
      <c r="UON24" s="11"/>
      <c r="UOO24" s="11"/>
      <c r="UOP24" s="11"/>
      <c r="UOQ24" s="11"/>
      <c r="UOR24" s="11"/>
      <c r="UOS24" s="11"/>
      <c r="UOT24" s="11"/>
      <c r="UOU24" s="11"/>
      <c r="UOV24" s="11"/>
      <c r="UOW24" s="11"/>
      <c r="UOX24" s="11"/>
      <c r="UOY24" s="11"/>
      <c r="UOZ24" s="11"/>
      <c r="UPA24" s="11"/>
      <c r="UPB24" s="11"/>
      <c r="UPC24" s="11"/>
      <c r="UPD24" s="11"/>
      <c r="UPE24" s="11"/>
      <c r="UPF24" s="11"/>
      <c r="UPG24" s="11"/>
      <c r="UPH24" s="11"/>
      <c r="UPI24" s="11"/>
      <c r="UPJ24" s="11"/>
      <c r="UPK24" s="11"/>
      <c r="UPL24" s="11"/>
      <c r="UPM24" s="11"/>
      <c r="UPN24" s="11"/>
      <c r="UPO24" s="11"/>
      <c r="UPP24" s="11"/>
      <c r="UPQ24" s="11"/>
      <c r="UPR24" s="11"/>
      <c r="UPS24" s="11"/>
      <c r="UPT24" s="11"/>
      <c r="UPU24" s="11"/>
      <c r="UPV24" s="11"/>
      <c r="UPW24" s="11"/>
      <c r="UPX24" s="11"/>
      <c r="UPY24" s="11"/>
      <c r="UPZ24" s="11"/>
      <c r="UQA24" s="11"/>
      <c r="UQB24" s="11"/>
      <c r="UQC24" s="11"/>
      <c r="UQD24" s="11"/>
      <c r="UQE24" s="11"/>
      <c r="UQF24" s="11"/>
      <c r="UQG24" s="11"/>
      <c r="UQH24" s="11"/>
      <c r="UQI24" s="11"/>
      <c r="UQJ24" s="11"/>
      <c r="UQK24" s="11"/>
      <c r="UQL24" s="11"/>
      <c r="UQM24" s="11"/>
      <c r="UQN24" s="11"/>
      <c r="UQO24" s="11"/>
      <c r="UQP24" s="11"/>
      <c r="UQQ24" s="11"/>
      <c r="UQR24" s="11"/>
      <c r="UQS24" s="11"/>
      <c r="UQT24" s="11"/>
      <c r="UQU24" s="11"/>
      <c r="UQV24" s="11"/>
      <c r="UQW24" s="11"/>
      <c r="UQX24" s="11"/>
      <c r="UQY24" s="11"/>
      <c r="UQZ24" s="11"/>
      <c r="URA24" s="11"/>
      <c r="URB24" s="11"/>
      <c r="URC24" s="11"/>
      <c r="URD24" s="11"/>
      <c r="URE24" s="11"/>
      <c r="URF24" s="11"/>
      <c r="URG24" s="11"/>
      <c r="URH24" s="11"/>
      <c r="URI24" s="11"/>
      <c r="URJ24" s="11"/>
      <c r="URK24" s="11"/>
      <c r="URL24" s="11"/>
      <c r="URM24" s="11"/>
      <c r="URN24" s="11"/>
      <c r="URO24" s="11"/>
      <c r="URP24" s="11"/>
      <c r="URQ24" s="11"/>
      <c r="URR24" s="11"/>
      <c r="URS24" s="11"/>
      <c r="URT24" s="11"/>
      <c r="URU24" s="11"/>
      <c r="URV24" s="11"/>
      <c r="URW24" s="11"/>
      <c r="URX24" s="11"/>
      <c r="URY24" s="11"/>
      <c r="URZ24" s="11"/>
      <c r="USA24" s="11"/>
      <c r="USB24" s="11"/>
      <c r="USC24" s="11"/>
      <c r="USD24" s="11"/>
      <c r="USE24" s="11"/>
      <c r="USF24" s="11"/>
      <c r="USG24" s="11"/>
      <c r="USH24" s="11"/>
      <c r="USI24" s="11"/>
      <c r="USJ24" s="11"/>
      <c r="USK24" s="11"/>
      <c r="USL24" s="11"/>
      <c r="USM24" s="11"/>
      <c r="USN24" s="11"/>
      <c r="USO24" s="11"/>
      <c r="USP24" s="11"/>
      <c r="USQ24" s="11"/>
      <c r="USR24" s="11"/>
      <c r="USS24" s="11"/>
      <c r="UST24" s="11"/>
      <c r="USU24" s="11"/>
      <c r="USV24" s="11"/>
      <c r="USW24" s="11"/>
      <c r="USX24" s="11"/>
      <c r="USY24" s="11"/>
      <c r="USZ24" s="11"/>
      <c r="UTA24" s="11"/>
      <c r="UTB24" s="11"/>
      <c r="UTC24" s="11"/>
      <c r="UTD24" s="11"/>
      <c r="UTE24" s="11"/>
      <c r="UTF24" s="11"/>
      <c r="UTG24" s="11"/>
      <c r="UTH24" s="11"/>
      <c r="UTI24" s="11"/>
      <c r="UTJ24" s="11"/>
      <c r="UTK24" s="11"/>
      <c r="UTL24" s="11"/>
      <c r="UTM24" s="11"/>
      <c r="UTN24" s="11"/>
      <c r="UTO24" s="11"/>
      <c r="UTP24" s="11"/>
      <c r="UTQ24" s="11"/>
      <c r="UTR24" s="11"/>
      <c r="UTS24" s="11"/>
      <c r="UTT24" s="11"/>
      <c r="UTU24" s="11"/>
      <c r="UTV24" s="11"/>
      <c r="UTW24" s="11"/>
      <c r="UTX24" s="11"/>
      <c r="UTY24" s="11"/>
      <c r="UTZ24" s="11"/>
      <c r="UUA24" s="11"/>
      <c r="UUB24" s="11"/>
      <c r="UUC24" s="11"/>
      <c r="UUD24" s="11"/>
      <c r="UUE24" s="11"/>
      <c r="UUF24" s="11"/>
      <c r="UUG24" s="11"/>
      <c r="UUH24" s="11"/>
      <c r="UUI24" s="11"/>
      <c r="UUJ24" s="11"/>
      <c r="UUK24" s="11"/>
      <c r="UUL24" s="11"/>
      <c r="UUM24" s="11"/>
      <c r="UUN24" s="11"/>
      <c r="UUO24" s="11"/>
      <c r="UUP24" s="11"/>
      <c r="UUQ24" s="11"/>
      <c r="UUR24" s="11"/>
      <c r="UUS24" s="11"/>
      <c r="UUT24" s="11"/>
      <c r="UUU24" s="11"/>
      <c r="UUV24" s="11"/>
      <c r="UUW24" s="11"/>
      <c r="UUX24" s="11"/>
      <c r="UUY24" s="11"/>
      <c r="UUZ24" s="11"/>
      <c r="UVA24" s="11"/>
      <c r="UVB24" s="11"/>
      <c r="UVC24" s="11"/>
      <c r="UVD24" s="11"/>
      <c r="UVE24" s="11"/>
      <c r="UVF24" s="11"/>
      <c r="UVG24" s="11"/>
      <c r="UVH24" s="11"/>
      <c r="UVI24" s="11"/>
      <c r="UVJ24" s="11"/>
      <c r="UVK24" s="11"/>
      <c r="UVL24" s="11"/>
      <c r="UVM24" s="11"/>
      <c r="UVN24" s="11"/>
      <c r="UVO24" s="11"/>
      <c r="UVP24" s="11"/>
      <c r="UVQ24" s="11"/>
      <c r="UVR24" s="11"/>
      <c r="UVS24" s="11"/>
      <c r="UVT24" s="11"/>
      <c r="UVU24" s="11"/>
      <c r="UVV24" s="11"/>
      <c r="UVW24" s="11"/>
      <c r="UVX24" s="11"/>
      <c r="UVY24" s="11"/>
      <c r="UVZ24" s="11"/>
      <c r="UWA24" s="11"/>
      <c r="UWB24" s="11"/>
      <c r="UWC24" s="11"/>
      <c r="UWD24" s="11"/>
      <c r="UWE24" s="11"/>
      <c r="UWF24" s="11"/>
      <c r="UWG24" s="11"/>
      <c r="UWH24" s="11"/>
      <c r="UWI24" s="11"/>
      <c r="UWJ24" s="11"/>
      <c r="UWK24" s="11"/>
      <c r="UWL24" s="11"/>
      <c r="UWM24" s="11"/>
      <c r="UWN24" s="11"/>
      <c r="UWO24" s="11"/>
      <c r="UWP24" s="11"/>
      <c r="UWQ24" s="11"/>
      <c r="UWR24" s="11"/>
      <c r="UWS24" s="11"/>
      <c r="UWT24" s="11"/>
      <c r="UWU24" s="11"/>
      <c r="UWV24" s="11"/>
      <c r="UWW24" s="11"/>
      <c r="UWX24" s="11"/>
      <c r="UWY24" s="11"/>
      <c r="UWZ24" s="11"/>
      <c r="UXA24" s="11"/>
      <c r="UXB24" s="11"/>
      <c r="UXC24" s="11"/>
      <c r="UXD24" s="11"/>
      <c r="UXE24" s="11"/>
      <c r="UXF24" s="11"/>
      <c r="UXG24" s="11"/>
      <c r="UXH24" s="11"/>
      <c r="UXI24" s="11"/>
      <c r="UXJ24" s="11"/>
      <c r="UXK24" s="11"/>
      <c r="UXL24" s="11"/>
      <c r="UXM24" s="11"/>
      <c r="UXN24" s="11"/>
      <c r="UXO24" s="11"/>
      <c r="UXP24" s="11"/>
      <c r="UXQ24" s="11"/>
      <c r="UXR24" s="11"/>
      <c r="UXS24" s="11"/>
      <c r="UXT24" s="11"/>
      <c r="UXU24" s="11"/>
      <c r="UXV24" s="11"/>
      <c r="UXW24" s="11"/>
      <c r="UXX24" s="11"/>
      <c r="UXY24" s="11"/>
      <c r="UXZ24" s="11"/>
      <c r="UYA24" s="11"/>
      <c r="UYB24" s="11"/>
      <c r="UYC24" s="11"/>
      <c r="UYD24" s="11"/>
      <c r="UYE24" s="11"/>
      <c r="UYF24" s="11"/>
      <c r="UYG24" s="11"/>
      <c r="UYH24" s="11"/>
      <c r="UYI24" s="11"/>
      <c r="UYJ24" s="11"/>
      <c r="UYK24" s="11"/>
      <c r="UYL24" s="11"/>
      <c r="UYM24" s="11"/>
      <c r="UYN24" s="11"/>
      <c r="UYO24" s="11"/>
      <c r="UYP24" s="11"/>
      <c r="UYQ24" s="11"/>
      <c r="UYR24" s="11"/>
      <c r="UYS24" s="11"/>
      <c r="UYT24" s="11"/>
      <c r="UYU24" s="11"/>
      <c r="UYV24" s="11"/>
      <c r="UYW24" s="11"/>
      <c r="UYX24" s="11"/>
      <c r="UYY24" s="11"/>
      <c r="UYZ24" s="11"/>
      <c r="UZA24" s="11"/>
      <c r="UZB24" s="11"/>
      <c r="UZC24" s="11"/>
      <c r="UZD24" s="11"/>
      <c r="UZE24" s="11"/>
      <c r="UZF24" s="11"/>
      <c r="UZG24" s="11"/>
      <c r="UZH24" s="11"/>
      <c r="UZI24" s="11"/>
      <c r="UZJ24" s="11"/>
      <c r="UZK24" s="11"/>
      <c r="UZL24" s="11"/>
      <c r="UZM24" s="11"/>
      <c r="UZN24" s="11"/>
      <c r="UZO24" s="11"/>
      <c r="UZP24" s="11"/>
      <c r="UZQ24" s="11"/>
      <c r="UZR24" s="11"/>
      <c r="UZS24" s="11"/>
      <c r="UZT24" s="11"/>
      <c r="UZU24" s="11"/>
      <c r="UZV24" s="11"/>
      <c r="UZW24" s="11"/>
      <c r="UZX24" s="11"/>
      <c r="UZY24" s="11"/>
      <c r="UZZ24" s="11"/>
      <c r="VAA24" s="11"/>
      <c r="VAB24" s="11"/>
      <c r="VAC24" s="11"/>
      <c r="VAD24" s="11"/>
      <c r="VAE24" s="11"/>
      <c r="VAF24" s="11"/>
      <c r="VAG24" s="11"/>
      <c r="VAH24" s="11"/>
      <c r="VAI24" s="11"/>
      <c r="VAJ24" s="11"/>
      <c r="VAK24" s="11"/>
      <c r="VAL24" s="11"/>
      <c r="VAM24" s="11"/>
      <c r="VAN24" s="11"/>
      <c r="VAO24" s="11"/>
      <c r="VAP24" s="11"/>
      <c r="VAQ24" s="11"/>
      <c r="VAR24" s="11"/>
      <c r="VAS24" s="11"/>
      <c r="VAT24" s="11"/>
      <c r="VAU24" s="11"/>
      <c r="VAV24" s="11"/>
      <c r="VAW24" s="11"/>
      <c r="VAX24" s="11"/>
      <c r="VAY24" s="11"/>
      <c r="VAZ24" s="11"/>
      <c r="VBA24" s="11"/>
      <c r="VBB24" s="11"/>
      <c r="VBC24" s="11"/>
      <c r="VBD24" s="11"/>
      <c r="VBE24" s="11"/>
      <c r="VBF24" s="11"/>
      <c r="VBG24" s="11"/>
      <c r="VBH24" s="11"/>
      <c r="VBI24" s="11"/>
      <c r="VBJ24" s="11"/>
      <c r="VBK24" s="11"/>
      <c r="VBL24" s="11"/>
      <c r="VBM24" s="11"/>
      <c r="VBN24" s="11"/>
      <c r="VBO24" s="11"/>
      <c r="VBP24" s="11"/>
      <c r="VBQ24" s="11"/>
      <c r="VBR24" s="11"/>
      <c r="VBS24" s="11"/>
      <c r="VBT24" s="11"/>
      <c r="VBU24" s="11"/>
      <c r="VBV24" s="11"/>
      <c r="VBW24" s="11"/>
      <c r="VBX24" s="11"/>
      <c r="VBY24" s="11"/>
      <c r="VBZ24" s="11"/>
      <c r="VCA24" s="11"/>
      <c r="VCB24" s="11"/>
      <c r="VCC24" s="11"/>
      <c r="VCD24" s="11"/>
      <c r="VCE24" s="11"/>
      <c r="VCF24" s="11"/>
      <c r="VCG24" s="11"/>
      <c r="VCH24" s="11"/>
      <c r="VCI24" s="11"/>
      <c r="VCJ24" s="11"/>
      <c r="VCK24" s="11"/>
      <c r="VCL24" s="11"/>
      <c r="VCM24" s="11"/>
      <c r="VCN24" s="11"/>
      <c r="VCO24" s="11"/>
      <c r="VCP24" s="11"/>
      <c r="VCQ24" s="11"/>
      <c r="VCR24" s="11"/>
      <c r="VCS24" s="11"/>
      <c r="VCT24" s="11"/>
      <c r="VCU24" s="11"/>
      <c r="VCV24" s="11"/>
      <c r="VCW24" s="11"/>
      <c r="VCX24" s="11"/>
      <c r="VCY24" s="11"/>
      <c r="VCZ24" s="11"/>
      <c r="VDA24" s="11"/>
      <c r="VDB24" s="11"/>
      <c r="VDC24" s="11"/>
      <c r="VDD24" s="11"/>
      <c r="VDE24" s="11"/>
      <c r="VDF24" s="11"/>
      <c r="VDG24" s="11"/>
      <c r="VDH24" s="11"/>
      <c r="VDI24" s="11"/>
      <c r="VDJ24" s="11"/>
      <c r="VDK24" s="11"/>
      <c r="VDL24" s="11"/>
      <c r="VDM24" s="11"/>
      <c r="VDN24" s="11"/>
      <c r="VDO24" s="11"/>
      <c r="VDP24" s="11"/>
      <c r="VDQ24" s="11"/>
      <c r="VDR24" s="11"/>
      <c r="VDS24" s="11"/>
      <c r="VDT24" s="11"/>
      <c r="VDU24" s="11"/>
      <c r="VDV24" s="11"/>
      <c r="VDW24" s="11"/>
      <c r="VDX24" s="11"/>
      <c r="VDY24" s="11"/>
      <c r="VDZ24" s="11"/>
      <c r="VEA24" s="11"/>
      <c r="VEB24" s="11"/>
      <c r="VEC24" s="11"/>
      <c r="VED24" s="11"/>
      <c r="VEE24" s="11"/>
      <c r="VEF24" s="11"/>
      <c r="VEG24" s="11"/>
      <c r="VEH24" s="11"/>
      <c r="VEI24" s="11"/>
      <c r="VEJ24" s="11"/>
      <c r="VEK24" s="11"/>
      <c r="VEL24" s="11"/>
      <c r="VEM24" s="11"/>
      <c r="VEN24" s="11"/>
      <c r="VEO24" s="11"/>
      <c r="VEP24" s="11"/>
      <c r="VEQ24" s="11"/>
      <c r="VER24" s="11"/>
      <c r="VES24" s="11"/>
      <c r="VET24" s="11"/>
      <c r="VEU24" s="11"/>
      <c r="VEV24" s="11"/>
      <c r="VEW24" s="11"/>
      <c r="VEX24" s="11"/>
      <c r="VEY24" s="11"/>
      <c r="VEZ24" s="11"/>
      <c r="VFA24" s="11"/>
      <c r="VFB24" s="11"/>
      <c r="VFC24" s="11"/>
      <c r="VFD24" s="11"/>
      <c r="VFE24" s="11"/>
      <c r="VFF24" s="11"/>
      <c r="VFG24" s="11"/>
      <c r="VFH24" s="11"/>
      <c r="VFI24" s="11"/>
      <c r="VFJ24" s="11"/>
      <c r="VFK24" s="11"/>
      <c r="VFL24" s="11"/>
      <c r="VFM24" s="11"/>
      <c r="VFN24" s="11"/>
      <c r="VFO24" s="11"/>
      <c r="VFP24" s="11"/>
      <c r="VFQ24" s="11"/>
      <c r="VFR24" s="11"/>
      <c r="VFS24" s="11"/>
      <c r="VFT24" s="11"/>
      <c r="VFU24" s="11"/>
      <c r="VFV24" s="11"/>
      <c r="VFW24" s="11"/>
      <c r="VFX24" s="11"/>
      <c r="VFY24" s="11"/>
      <c r="VFZ24" s="11"/>
      <c r="VGA24" s="11"/>
      <c r="VGB24" s="11"/>
      <c r="VGC24" s="11"/>
      <c r="VGD24" s="11"/>
      <c r="VGE24" s="11"/>
      <c r="VGF24" s="11"/>
      <c r="VGG24" s="11"/>
      <c r="VGH24" s="11"/>
      <c r="VGI24" s="11"/>
      <c r="VGJ24" s="11"/>
      <c r="VGK24" s="11"/>
      <c r="VGL24" s="11"/>
      <c r="VGM24" s="11"/>
      <c r="VGN24" s="11"/>
      <c r="VGO24" s="11"/>
      <c r="VGP24" s="11"/>
      <c r="VGQ24" s="11"/>
      <c r="VGR24" s="11"/>
      <c r="VGS24" s="11"/>
      <c r="VGT24" s="11"/>
      <c r="VGU24" s="11"/>
      <c r="VGV24" s="11"/>
      <c r="VGW24" s="11"/>
      <c r="VGX24" s="11"/>
      <c r="VGY24" s="11"/>
      <c r="VGZ24" s="11"/>
      <c r="VHA24" s="11"/>
      <c r="VHB24" s="11"/>
      <c r="VHC24" s="11"/>
      <c r="VHD24" s="11"/>
      <c r="VHE24" s="11"/>
      <c r="VHF24" s="11"/>
      <c r="VHG24" s="11"/>
      <c r="VHH24" s="11"/>
      <c r="VHI24" s="11"/>
      <c r="VHJ24" s="11"/>
      <c r="VHK24" s="11"/>
      <c r="VHL24" s="11"/>
      <c r="VHM24" s="11"/>
      <c r="VHN24" s="11"/>
      <c r="VHO24" s="11"/>
      <c r="VHP24" s="11"/>
      <c r="VHQ24" s="11"/>
      <c r="VHR24" s="11"/>
      <c r="VHS24" s="11"/>
      <c r="VHT24" s="11"/>
      <c r="VHU24" s="11"/>
      <c r="VHV24" s="11"/>
      <c r="VHW24" s="11"/>
      <c r="VHX24" s="11"/>
      <c r="VHY24" s="11"/>
      <c r="VHZ24" s="11"/>
      <c r="VIA24" s="11"/>
      <c r="VIB24" s="11"/>
      <c r="VIC24" s="11"/>
      <c r="VID24" s="11"/>
      <c r="VIE24" s="11"/>
      <c r="VIF24" s="11"/>
      <c r="VIG24" s="11"/>
      <c r="VIH24" s="11"/>
      <c r="VII24" s="11"/>
      <c r="VIJ24" s="11"/>
      <c r="VIK24" s="11"/>
      <c r="VIL24" s="11"/>
      <c r="VIM24" s="11"/>
      <c r="VIN24" s="11"/>
      <c r="VIO24" s="11"/>
      <c r="VIP24" s="11"/>
      <c r="VIQ24" s="11"/>
      <c r="VIR24" s="11"/>
      <c r="VIS24" s="11"/>
      <c r="VIT24" s="11"/>
      <c r="VIU24" s="11"/>
      <c r="VIV24" s="11"/>
      <c r="VIW24" s="11"/>
      <c r="VIX24" s="11"/>
      <c r="VIY24" s="11"/>
      <c r="VIZ24" s="11"/>
      <c r="VJA24" s="11"/>
      <c r="VJB24" s="11"/>
      <c r="VJC24" s="11"/>
      <c r="VJD24" s="11"/>
      <c r="VJE24" s="11"/>
      <c r="VJF24" s="11"/>
      <c r="VJG24" s="11"/>
      <c r="VJH24" s="11"/>
      <c r="VJI24" s="11"/>
      <c r="VJJ24" s="11"/>
      <c r="VJK24" s="11"/>
      <c r="VJL24" s="11"/>
      <c r="VJM24" s="11"/>
      <c r="VJN24" s="11"/>
      <c r="VJO24" s="11"/>
      <c r="VJP24" s="11"/>
      <c r="VJQ24" s="11"/>
      <c r="VJR24" s="11"/>
      <c r="VJS24" s="11"/>
      <c r="VJT24" s="11"/>
      <c r="VJU24" s="11"/>
      <c r="VJV24" s="11"/>
      <c r="VJW24" s="11"/>
      <c r="VJX24" s="11"/>
      <c r="VJY24" s="11"/>
      <c r="VJZ24" s="11"/>
      <c r="VKA24" s="11"/>
      <c r="VKB24" s="11"/>
      <c r="VKC24" s="11"/>
      <c r="VKD24" s="11"/>
      <c r="VKE24" s="11"/>
      <c r="VKF24" s="11"/>
      <c r="VKG24" s="11"/>
      <c r="VKH24" s="11"/>
      <c r="VKI24" s="11"/>
      <c r="VKJ24" s="11"/>
      <c r="VKK24" s="11"/>
      <c r="VKL24" s="11"/>
      <c r="VKM24" s="11"/>
      <c r="VKN24" s="11"/>
      <c r="VKO24" s="11"/>
      <c r="VKP24" s="11"/>
      <c r="VKQ24" s="11"/>
      <c r="VKR24" s="11"/>
      <c r="VKS24" s="11"/>
      <c r="VKT24" s="11"/>
      <c r="VKU24" s="11"/>
      <c r="VKV24" s="11"/>
      <c r="VKW24" s="11"/>
      <c r="VKX24" s="11"/>
      <c r="VKY24" s="11"/>
      <c r="VKZ24" s="11"/>
      <c r="VLA24" s="11"/>
      <c r="VLB24" s="11"/>
      <c r="VLC24" s="11"/>
      <c r="VLD24" s="11"/>
      <c r="VLE24" s="11"/>
      <c r="VLF24" s="11"/>
      <c r="VLG24" s="11"/>
      <c r="VLH24" s="11"/>
      <c r="VLI24" s="11"/>
      <c r="VLJ24" s="11"/>
      <c r="VLK24" s="11"/>
      <c r="VLL24" s="11"/>
      <c r="VLM24" s="11"/>
      <c r="VLN24" s="11"/>
      <c r="VLO24" s="11"/>
      <c r="VLP24" s="11"/>
      <c r="VLQ24" s="11"/>
      <c r="VLR24" s="11"/>
      <c r="VLS24" s="11"/>
      <c r="VLT24" s="11"/>
      <c r="VLU24" s="11"/>
      <c r="VLV24" s="11"/>
      <c r="VLW24" s="11"/>
      <c r="VLX24" s="11"/>
      <c r="VLY24" s="11"/>
      <c r="VLZ24" s="11"/>
      <c r="VMA24" s="11"/>
      <c r="VMB24" s="11"/>
      <c r="VMC24" s="11"/>
      <c r="VMD24" s="11"/>
      <c r="VME24" s="11"/>
      <c r="VMF24" s="11"/>
      <c r="VMG24" s="11"/>
      <c r="VMH24" s="11"/>
      <c r="VMI24" s="11"/>
      <c r="VMJ24" s="11"/>
      <c r="VMK24" s="11"/>
      <c r="VML24" s="11"/>
      <c r="VMM24" s="11"/>
      <c r="VMN24" s="11"/>
      <c r="VMO24" s="11"/>
      <c r="VMP24" s="11"/>
      <c r="VMQ24" s="11"/>
      <c r="VMR24" s="11"/>
      <c r="VMS24" s="11"/>
      <c r="VMT24" s="11"/>
      <c r="VMU24" s="11"/>
      <c r="VMV24" s="11"/>
      <c r="VMW24" s="11"/>
      <c r="VMX24" s="11"/>
      <c r="VMY24" s="11"/>
      <c r="VMZ24" s="11"/>
      <c r="VNA24" s="11"/>
      <c r="VNB24" s="11"/>
      <c r="VNC24" s="11"/>
      <c r="VND24" s="11"/>
      <c r="VNE24" s="11"/>
      <c r="VNF24" s="11"/>
      <c r="VNG24" s="11"/>
      <c r="VNH24" s="11"/>
      <c r="VNI24" s="11"/>
      <c r="VNJ24" s="11"/>
      <c r="VNK24" s="11"/>
      <c r="VNL24" s="11"/>
      <c r="VNM24" s="11"/>
      <c r="VNN24" s="11"/>
      <c r="VNO24" s="11"/>
      <c r="VNP24" s="11"/>
      <c r="VNQ24" s="11"/>
      <c r="VNR24" s="11"/>
      <c r="VNS24" s="11"/>
      <c r="VNT24" s="11"/>
      <c r="VNU24" s="11"/>
      <c r="VNV24" s="11"/>
      <c r="VNW24" s="11"/>
      <c r="VNX24" s="11"/>
      <c r="VNY24" s="11"/>
      <c r="VNZ24" s="11"/>
      <c r="VOA24" s="11"/>
      <c r="VOB24" s="11"/>
      <c r="VOC24" s="11"/>
      <c r="VOD24" s="11"/>
      <c r="VOE24" s="11"/>
      <c r="VOF24" s="11"/>
      <c r="VOG24" s="11"/>
      <c r="VOH24" s="11"/>
      <c r="VOI24" s="11"/>
      <c r="VOJ24" s="11"/>
      <c r="VOK24" s="11"/>
      <c r="VOL24" s="11"/>
      <c r="VOM24" s="11"/>
      <c r="VON24" s="11"/>
      <c r="VOO24" s="11"/>
      <c r="VOP24" s="11"/>
      <c r="VOQ24" s="11"/>
      <c r="VOR24" s="11"/>
      <c r="VOS24" s="11"/>
      <c r="VOT24" s="11"/>
      <c r="VOU24" s="11"/>
      <c r="VOV24" s="11"/>
      <c r="VOW24" s="11"/>
      <c r="VOX24" s="11"/>
      <c r="VOY24" s="11"/>
      <c r="VOZ24" s="11"/>
      <c r="VPA24" s="11"/>
      <c r="VPB24" s="11"/>
      <c r="VPC24" s="11"/>
      <c r="VPD24" s="11"/>
      <c r="VPE24" s="11"/>
      <c r="VPF24" s="11"/>
      <c r="VPG24" s="11"/>
      <c r="VPH24" s="11"/>
      <c r="VPI24" s="11"/>
      <c r="VPJ24" s="11"/>
      <c r="VPK24" s="11"/>
      <c r="VPL24" s="11"/>
      <c r="VPM24" s="11"/>
      <c r="VPN24" s="11"/>
      <c r="VPO24" s="11"/>
      <c r="VPP24" s="11"/>
      <c r="VPQ24" s="11"/>
      <c r="VPR24" s="11"/>
      <c r="VPS24" s="11"/>
      <c r="VPT24" s="11"/>
      <c r="VPU24" s="11"/>
      <c r="VPV24" s="11"/>
      <c r="VPW24" s="11"/>
      <c r="VPX24" s="11"/>
      <c r="VPY24" s="11"/>
      <c r="VPZ24" s="11"/>
      <c r="VQA24" s="11"/>
      <c r="VQB24" s="11"/>
      <c r="VQC24" s="11"/>
      <c r="VQD24" s="11"/>
      <c r="VQE24" s="11"/>
      <c r="VQF24" s="11"/>
      <c r="VQG24" s="11"/>
      <c r="VQH24" s="11"/>
      <c r="VQI24" s="11"/>
      <c r="VQJ24" s="11"/>
      <c r="VQK24" s="11"/>
      <c r="VQL24" s="11"/>
      <c r="VQM24" s="11"/>
      <c r="VQN24" s="11"/>
      <c r="VQO24" s="11"/>
      <c r="VQP24" s="11"/>
      <c r="VQQ24" s="11"/>
      <c r="VQR24" s="11"/>
      <c r="VQS24" s="11"/>
      <c r="VQT24" s="11"/>
      <c r="VQU24" s="11"/>
      <c r="VQV24" s="11"/>
      <c r="VQW24" s="11"/>
      <c r="VQX24" s="11"/>
      <c r="VQY24" s="11"/>
      <c r="VQZ24" s="11"/>
      <c r="VRA24" s="11"/>
      <c r="VRB24" s="11"/>
      <c r="VRC24" s="11"/>
      <c r="VRD24" s="11"/>
      <c r="VRE24" s="11"/>
      <c r="VRF24" s="11"/>
      <c r="VRG24" s="11"/>
      <c r="VRH24" s="11"/>
      <c r="VRI24" s="11"/>
      <c r="VRJ24" s="11"/>
      <c r="VRK24" s="11"/>
      <c r="VRL24" s="11"/>
      <c r="VRM24" s="11"/>
      <c r="VRN24" s="11"/>
      <c r="VRO24" s="11"/>
      <c r="VRP24" s="11"/>
      <c r="VRQ24" s="11"/>
      <c r="VRR24" s="11"/>
      <c r="VRS24" s="11"/>
      <c r="VRT24" s="11"/>
      <c r="VRU24" s="11"/>
      <c r="VRV24" s="11"/>
      <c r="VRW24" s="11"/>
      <c r="VRX24" s="11"/>
      <c r="VRY24" s="11"/>
      <c r="VRZ24" s="11"/>
      <c r="VSA24" s="11"/>
      <c r="VSB24" s="11"/>
      <c r="VSC24" s="11"/>
      <c r="VSD24" s="11"/>
      <c r="VSE24" s="11"/>
      <c r="VSF24" s="11"/>
      <c r="VSG24" s="11"/>
      <c r="VSH24" s="11"/>
      <c r="VSI24" s="11"/>
      <c r="VSJ24" s="11"/>
      <c r="VSK24" s="11"/>
      <c r="VSL24" s="11"/>
      <c r="VSM24" s="11"/>
      <c r="VSN24" s="11"/>
      <c r="VSO24" s="11"/>
      <c r="VSP24" s="11"/>
      <c r="VSQ24" s="11"/>
      <c r="VSR24" s="11"/>
      <c r="VSS24" s="11"/>
      <c r="VST24" s="11"/>
      <c r="VSU24" s="11"/>
      <c r="VSV24" s="11"/>
      <c r="VSW24" s="11"/>
      <c r="VSX24" s="11"/>
      <c r="VSY24" s="11"/>
      <c r="VSZ24" s="11"/>
      <c r="VTA24" s="11"/>
      <c r="VTB24" s="11"/>
      <c r="VTC24" s="11"/>
      <c r="VTD24" s="11"/>
      <c r="VTE24" s="11"/>
      <c r="VTF24" s="11"/>
      <c r="VTG24" s="11"/>
      <c r="VTH24" s="11"/>
      <c r="VTI24" s="11"/>
      <c r="VTJ24" s="11"/>
      <c r="VTK24" s="11"/>
      <c r="VTL24" s="11"/>
      <c r="VTM24" s="11"/>
      <c r="VTN24" s="11"/>
      <c r="VTO24" s="11"/>
      <c r="VTP24" s="11"/>
      <c r="VTQ24" s="11"/>
      <c r="VTR24" s="11"/>
      <c r="VTS24" s="11"/>
      <c r="VTT24" s="11"/>
      <c r="VTU24" s="11"/>
      <c r="VTV24" s="11"/>
      <c r="VTW24" s="11"/>
      <c r="VTX24" s="11"/>
      <c r="VTY24" s="11"/>
      <c r="VTZ24" s="11"/>
      <c r="VUA24" s="11"/>
      <c r="VUB24" s="11"/>
      <c r="VUC24" s="11"/>
      <c r="VUD24" s="11"/>
      <c r="VUE24" s="11"/>
      <c r="VUF24" s="11"/>
      <c r="VUG24" s="11"/>
      <c r="VUH24" s="11"/>
      <c r="VUI24" s="11"/>
      <c r="VUJ24" s="11"/>
      <c r="VUK24" s="11"/>
      <c r="VUL24" s="11"/>
      <c r="VUM24" s="11"/>
      <c r="VUN24" s="11"/>
      <c r="VUO24" s="11"/>
      <c r="VUP24" s="11"/>
      <c r="VUQ24" s="11"/>
      <c r="VUR24" s="11"/>
      <c r="VUS24" s="11"/>
      <c r="VUT24" s="11"/>
      <c r="VUU24" s="11"/>
      <c r="VUV24" s="11"/>
      <c r="VUW24" s="11"/>
      <c r="VUX24" s="11"/>
      <c r="VUY24" s="11"/>
      <c r="VUZ24" s="11"/>
      <c r="VVA24" s="11"/>
      <c r="VVB24" s="11"/>
      <c r="VVC24" s="11"/>
      <c r="VVD24" s="11"/>
      <c r="VVE24" s="11"/>
      <c r="VVF24" s="11"/>
      <c r="VVG24" s="11"/>
      <c r="VVH24" s="11"/>
      <c r="VVI24" s="11"/>
      <c r="VVJ24" s="11"/>
      <c r="VVK24" s="11"/>
      <c r="VVL24" s="11"/>
      <c r="VVM24" s="11"/>
      <c r="VVN24" s="11"/>
      <c r="VVO24" s="11"/>
      <c r="VVP24" s="11"/>
      <c r="VVQ24" s="11"/>
      <c r="VVR24" s="11"/>
      <c r="VVS24" s="11"/>
      <c r="VVT24" s="11"/>
      <c r="VVU24" s="11"/>
      <c r="VVV24" s="11"/>
      <c r="VVW24" s="11"/>
      <c r="VVX24" s="11"/>
      <c r="VVY24" s="11"/>
      <c r="VVZ24" s="11"/>
      <c r="VWA24" s="11"/>
      <c r="VWB24" s="11"/>
      <c r="VWC24" s="11"/>
      <c r="VWD24" s="11"/>
      <c r="VWE24" s="11"/>
      <c r="VWF24" s="11"/>
      <c r="VWG24" s="11"/>
      <c r="VWH24" s="11"/>
      <c r="VWI24" s="11"/>
      <c r="VWJ24" s="11"/>
      <c r="VWK24" s="11"/>
      <c r="VWL24" s="11"/>
      <c r="VWM24" s="11"/>
      <c r="VWN24" s="11"/>
      <c r="VWO24" s="11"/>
      <c r="VWP24" s="11"/>
      <c r="VWQ24" s="11"/>
      <c r="VWR24" s="11"/>
      <c r="VWS24" s="11"/>
      <c r="VWT24" s="11"/>
      <c r="VWU24" s="11"/>
      <c r="VWV24" s="11"/>
      <c r="VWW24" s="11"/>
      <c r="VWX24" s="11"/>
      <c r="VWY24" s="11"/>
      <c r="VWZ24" s="11"/>
      <c r="VXA24" s="11"/>
      <c r="VXB24" s="11"/>
      <c r="VXC24" s="11"/>
      <c r="VXD24" s="11"/>
      <c r="VXE24" s="11"/>
      <c r="VXF24" s="11"/>
      <c r="VXG24" s="11"/>
      <c r="VXH24" s="11"/>
      <c r="VXI24" s="11"/>
      <c r="VXJ24" s="11"/>
      <c r="VXK24" s="11"/>
      <c r="VXL24" s="11"/>
      <c r="VXM24" s="11"/>
      <c r="VXN24" s="11"/>
      <c r="VXO24" s="11"/>
      <c r="VXP24" s="11"/>
      <c r="VXQ24" s="11"/>
      <c r="VXR24" s="11"/>
      <c r="VXS24" s="11"/>
      <c r="VXT24" s="11"/>
      <c r="VXU24" s="11"/>
      <c r="VXV24" s="11"/>
      <c r="VXW24" s="11"/>
      <c r="VXX24" s="11"/>
      <c r="VXY24" s="11"/>
      <c r="VXZ24" s="11"/>
      <c r="VYA24" s="11"/>
      <c r="VYB24" s="11"/>
      <c r="VYC24" s="11"/>
      <c r="VYD24" s="11"/>
      <c r="VYE24" s="11"/>
      <c r="VYF24" s="11"/>
      <c r="VYG24" s="11"/>
      <c r="VYH24" s="11"/>
      <c r="VYI24" s="11"/>
      <c r="VYJ24" s="11"/>
      <c r="VYK24" s="11"/>
      <c r="VYL24" s="11"/>
      <c r="VYM24" s="11"/>
      <c r="VYN24" s="11"/>
      <c r="VYO24" s="11"/>
      <c r="VYP24" s="11"/>
      <c r="VYQ24" s="11"/>
      <c r="VYR24" s="11"/>
      <c r="VYS24" s="11"/>
      <c r="VYT24" s="11"/>
      <c r="VYU24" s="11"/>
      <c r="VYV24" s="11"/>
      <c r="VYW24" s="11"/>
      <c r="VYX24" s="11"/>
      <c r="VYY24" s="11"/>
      <c r="VYZ24" s="11"/>
      <c r="VZA24" s="11"/>
      <c r="VZB24" s="11"/>
      <c r="VZC24" s="11"/>
      <c r="VZD24" s="11"/>
      <c r="VZE24" s="11"/>
      <c r="VZF24" s="11"/>
      <c r="VZG24" s="11"/>
      <c r="VZH24" s="11"/>
      <c r="VZI24" s="11"/>
      <c r="VZJ24" s="11"/>
      <c r="VZK24" s="11"/>
      <c r="VZL24" s="11"/>
      <c r="VZM24" s="11"/>
      <c r="VZN24" s="11"/>
      <c r="VZO24" s="11"/>
      <c r="VZP24" s="11"/>
      <c r="VZQ24" s="11"/>
      <c r="VZR24" s="11"/>
      <c r="VZS24" s="11"/>
      <c r="VZT24" s="11"/>
      <c r="VZU24" s="11"/>
      <c r="VZV24" s="11"/>
      <c r="VZW24" s="11"/>
      <c r="VZX24" s="11"/>
      <c r="VZY24" s="11"/>
      <c r="VZZ24" s="11"/>
      <c r="WAA24" s="11"/>
      <c r="WAB24" s="11"/>
      <c r="WAC24" s="11"/>
      <c r="WAD24" s="11"/>
      <c r="WAE24" s="11"/>
      <c r="WAF24" s="11"/>
      <c r="WAG24" s="11"/>
      <c r="WAH24" s="11"/>
      <c r="WAI24" s="11"/>
      <c r="WAJ24" s="11"/>
      <c r="WAK24" s="11"/>
      <c r="WAL24" s="11"/>
      <c r="WAM24" s="11"/>
      <c r="WAN24" s="11"/>
      <c r="WAO24" s="11"/>
      <c r="WAP24" s="11"/>
      <c r="WAQ24" s="11"/>
      <c r="WAR24" s="11"/>
      <c r="WAS24" s="11"/>
      <c r="WAT24" s="11"/>
      <c r="WAU24" s="11"/>
      <c r="WAV24" s="11"/>
      <c r="WAW24" s="11"/>
      <c r="WAX24" s="11"/>
      <c r="WAY24" s="11"/>
      <c r="WAZ24" s="11"/>
      <c r="WBA24" s="11"/>
      <c r="WBB24" s="11"/>
      <c r="WBC24" s="11"/>
      <c r="WBD24" s="11"/>
      <c r="WBE24" s="11"/>
      <c r="WBF24" s="11"/>
      <c r="WBG24" s="11"/>
      <c r="WBH24" s="11"/>
      <c r="WBI24" s="11"/>
      <c r="WBJ24" s="11"/>
      <c r="WBK24" s="11"/>
      <c r="WBL24" s="11"/>
      <c r="WBM24" s="11"/>
      <c r="WBN24" s="11"/>
      <c r="WBO24" s="11"/>
      <c r="WBP24" s="11"/>
      <c r="WBQ24" s="11"/>
      <c r="WBR24" s="11"/>
      <c r="WBS24" s="11"/>
      <c r="WBT24" s="11"/>
      <c r="WBU24" s="11"/>
      <c r="WBV24" s="11"/>
      <c r="WBW24" s="11"/>
      <c r="WBX24" s="11"/>
      <c r="WBY24" s="11"/>
      <c r="WBZ24" s="11"/>
      <c r="WCA24" s="11"/>
      <c r="WCB24" s="11"/>
      <c r="WCC24" s="11"/>
      <c r="WCD24" s="11"/>
      <c r="WCE24" s="11"/>
      <c r="WCF24" s="11"/>
      <c r="WCG24" s="11"/>
      <c r="WCH24" s="11"/>
      <c r="WCI24" s="11"/>
      <c r="WCJ24" s="11"/>
      <c r="WCK24" s="11"/>
      <c r="WCL24" s="11"/>
      <c r="WCM24" s="11"/>
      <c r="WCN24" s="11"/>
      <c r="WCO24" s="11"/>
      <c r="WCP24" s="11"/>
      <c r="WCQ24" s="11"/>
      <c r="WCR24" s="11"/>
      <c r="WCS24" s="11"/>
      <c r="WCT24" s="11"/>
      <c r="WCU24" s="11"/>
      <c r="WCV24" s="11"/>
      <c r="WCW24" s="11"/>
      <c r="WCX24" s="11"/>
      <c r="WCY24" s="11"/>
      <c r="WCZ24" s="11"/>
      <c r="WDA24" s="11"/>
      <c r="WDB24" s="11"/>
      <c r="WDC24" s="11"/>
      <c r="WDD24" s="11"/>
      <c r="WDE24" s="11"/>
      <c r="WDF24" s="11"/>
      <c r="WDG24" s="11"/>
      <c r="WDH24" s="11"/>
      <c r="WDI24" s="11"/>
      <c r="WDJ24" s="11"/>
      <c r="WDK24" s="11"/>
      <c r="WDL24" s="11"/>
      <c r="WDM24" s="11"/>
      <c r="WDN24" s="11"/>
      <c r="WDO24" s="11"/>
      <c r="WDP24" s="11"/>
      <c r="WDQ24" s="11"/>
      <c r="WDR24" s="11"/>
      <c r="WDS24" s="11"/>
      <c r="WDT24" s="11"/>
      <c r="WDU24" s="11"/>
      <c r="WDV24" s="11"/>
      <c r="WDW24" s="11"/>
      <c r="WDX24" s="11"/>
      <c r="WDY24" s="11"/>
      <c r="WDZ24" s="11"/>
      <c r="WEA24" s="11"/>
      <c r="WEB24" s="11"/>
      <c r="WEC24" s="11"/>
      <c r="WED24" s="11"/>
      <c r="WEE24" s="11"/>
      <c r="WEF24" s="11"/>
      <c r="WEG24" s="11"/>
      <c r="WEH24" s="11"/>
      <c r="WEI24" s="11"/>
      <c r="WEJ24" s="11"/>
      <c r="WEK24" s="11"/>
      <c r="WEL24" s="11"/>
      <c r="WEM24" s="11"/>
      <c r="WEN24" s="11"/>
      <c r="WEO24" s="11"/>
      <c r="WEP24" s="11"/>
      <c r="WEQ24" s="11"/>
      <c r="WER24" s="11"/>
      <c r="WES24" s="11"/>
      <c r="WET24" s="11"/>
      <c r="WEU24" s="11"/>
      <c r="WEV24" s="11"/>
      <c r="WEW24" s="11"/>
      <c r="WEX24" s="11"/>
      <c r="WEY24" s="11"/>
      <c r="WEZ24" s="11"/>
      <c r="WFA24" s="11"/>
      <c r="WFB24" s="11"/>
      <c r="WFC24" s="11"/>
      <c r="WFD24" s="11"/>
      <c r="WFE24" s="11"/>
      <c r="WFF24" s="11"/>
      <c r="WFG24" s="11"/>
      <c r="WFH24" s="11"/>
      <c r="WFI24" s="11"/>
      <c r="WFJ24" s="11"/>
      <c r="WFK24" s="11"/>
      <c r="WFL24" s="11"/>
      <c r="WFM24" s="11"/>
      <c r="WFN24" s="11"/>
      <c r="WFO24" s="11"/>
      <c r="WFP24" s="11"/>
      <c r="WFQ24" s="11"/>
      <c r="WFR24" s="11"/>
      <c r="WFS24" s="11"/>
      <c r="WFT24" s="11"/>
      <c r="WFU24" s="11"/>
      <c r="WFV24" s="11"/>
      <c r="WFW24" s="11"/>
      <c r="WFX24" s="11"/>
      <c r="WFY24" s="11"/>
      <c r="WFZ24" s="11"/>
      <c r="WGA24" s="11"/>
      <c r="WGB24" s="11"/>
      <c r="WGC24" s="11"/>
      <c r="WGD24" s="11"/>
      <c r="WGE24" s="11"/>
      <c r="WGF24" s="11"/>
      <c r="WGG24" s="11"/>
      <c r="WGH24" s="11"/>
      <c r="WGI24" s="11"/>
      <c r="WGJ24" s="11"/>
      <c r="WGK24" s="11"/>
      <c r="WGL24" s="11"/>
      <c r="WGM24" s="11"/>
      <c r="WGN24" s="11"/>
      <c r="WGO24" s="11"/>
      <c r="WGP24" s="11"/>
      <c r="WGQ24" s="11"/>
      <c r="WGR24" s="11"/>
      <c r="WGS24" s="11"/>
      <c r="WGT24" s="11"/>
      <c r="WGU24" s="11"/>
      <c r="WGV24" s="11"/>
      <c r="WGW24" s="11"/>
      <c r="WGX24" s="11"/>
      <c r="WGY24" s="11"/>
      <c r="WGZ24" s="11"/>
      <c r="WHA24" s="11"/>
      <c r="WHB24" s="11"/>
      <c r="WHC24" s="11"/>
      <c r="WHD24" s="11"/>
      <c r="WHE24" s="11"/>
      <c r="WHF24" s="11"/>
      <c r="WHG24" s="11"/>
      <c r="WHH24" s="11"/>
      <c r="WHI24" s="11"/>
      <c r="WHJ24" s="11"/>
      <c r="WHK24" s="11"/>
      <c r="WHL24" s="11"/>
      <c r="WHM24" s="11"/>
      <c r="WHN24" s="11"/>
      <c r="WHO24" s="11"/>
      <c r="WHP24" s="11"/>
      <c r="WHQ24" s="11"/>
      <c r="WHR24" s="11"/>
      <c r="WHS24" s="11"/>
      <c r="WHT24" s="11"/>
      <c r="WHU24" s="11"/>
      <c r="WHV24" s="11"/>
      <c r="WHW24" s="11"/>
      <c r="WHX24" s="11"/>
      <c r="WHY24" s="11"/>
      <c r="WHZ24" s="11"/>
      <c r="WIA24" s="11"/>
      <c r="WIB24" s="11"/>
      <c r="WIC24" s="11"/>
      <c r="WID24" s="11"/>
      <c r="WIE24" s="11"/>
      <c r="WIF24" s="11"/>
      <c r="WIG24" s="11"/>
      <c r="WIH24" s="11"/>
      <c r="WII24" s="11"/>
      <c r="WIJ24" s="11"/>
      <c r="WIK24" s="11"/>
      <c r="WIL24" s="11"/>
      <c r="WIM24" s="11"/>
      <c r="WIN24" s="11"/>
      <c r="WIO24" s="11"/>
      <c r="WIP24" s="11"/>
      <c r="WIQ24" s="11"/>
      <c r="WIR24" s="11"/>
      <c r="WIS24" s="11"/>
      <c r="WIT24" s="11"/>
      <c r="WIU24" s="11"/>
      <c r="WIV24" s="11"/>
      <c r="WIW24" s="11"/>
      <c r="WIX24" s="11"/>
      <c r="WIY24" s="11"/>
      <c r="WIZ24" s="11"/>
      <c r="WJA24" s="11"/>
      <c r="WJB24" s="11"/>
      <c r="WJC24" s="11"/>
      <c r="WJD24" s="11"/>
      <c r="WJE24" s="11"/>
      <c r="WJF24" s="11"/>
      <c r="WJG24" s="11"/>
      <c r="WJH24" s="11"/>
      <c r="WJI24" s="11"/>
      <c r="WJJ24" s="11"/>
      <c r="WJK24" s="11"/>
      <c r="WJL24" s="11"/>
      <c r="WJM24" s="11"/>
      <c r="WJN24" s="11"/>
      <c r="WJO24" s="11"/>
      <c r="WJP24" s="11"/>
      <c r="WJQ24" s="11"/>
      <c r="WJR24" s="11"/>
      <c r="WJS24" s="11"/>
      <c r="WJT24" s="11"/>
      <c r="WJU24" s="11"/>
      <c r="WJV24" s="11"/>
      <c r="WJW24" s="11"/>
      <c r="WJX24" s="11"/>
      <c r="WJY24" s="11"/>
      <c r="WJZ24" s="11"/>
      <c r="WKA24" s="11"/>
      <c r="WKB24" s="11"/>
      <c r="WKC24" s="11"/>
      <c r="WKD24" s="11"/>
      <c r="WKE24" s="11"/>
      <c r="WKF24" s="11"/>
      <c r="WKG24" s="11"/>
      <c r="WKH24" s="11"/>
      <c r="WKI24" s="11"/>
      <c r="WKJ24" s="11"/>
      <c r="WKK24" s="11"/>
      <c r="WKL24" s="11"/>
      <c r="WKM24" s="11"/>
      <c r="WKN24" s="11"/>
      <c r="WKO24" s="11"/>
      <c r="WKP24" s="11"/>
      <c r="WKQ24" s="11"/>
      <c r="WKR24" s="11"/>
      <c r="WKS24" s="11"/>
      <c r="WKT24" s="11"/>
      <c r="WKU24" s="11"/>
      <c r="WKV24" s="11"/>
      <c r="WKW24" s="11"/>
      <c r="WKX24" s="11"/>
      <c r="WKY24" s="11"/>
      <c r="WKZ24" s="11"/>
      <c r="WLA24" s="11"/>
      <c r="WLB24" s="11"/>
      <c r="WLC24" s="11"/>
      <c r="WLD24" s="11"/>
      <c r="WLE24" s="11"/>
      <c r="WLF24" s="11"/>
      <c r="WLG24" s="11"/>
      <c r="WLH24" s="11"/>
      <c r="WLI24" s="11"/>
      <c r="WLJ24" s="11"/>
      <c r="WLK24" s="11"/>
      <c r="WLL24" s="11"/>
      <c r="WLM24" s="11"/>
      <c r="WLN24" s="11"/>
      <c r="WLO24" s="11"/>
      <c r="WLP24" s="11"/>
      <c r="WLQ24" s="11"/>
      <c r="WLR24" s="11"/>
      <c r="WLS24" s="11"/>
      <c r="WLT24" s="11"/>
      <c r="WLU24" s="11"/>
      <c r="WLV24" s="11"/>
      <c r="WLW24" s="11"/>
      <c r="WLX24" s="11"/>
      <c r="WLY24" s="11"/>
      <c r="WLZ24" s="11"/>
      <c r="WMA24" s="11"/>
      <c r="WMB24" s="11"/>
      <c r="WMC24" s="11"/>
      <c r="WMD24" s="11"/>
      <c r="WME24" s="11"/>
      <c r="WMF24" s="11"/>
      <c r="WMG24" s="11"/>
      <c r="WMH24" s="11"/>
      <c r="WMI24" s="11"/>
      <c r="WMJ24" s="11"/>
      <c r="WMK24" s="11"/>
      <c r="WML24" s="11"/>
      <c r="WMM24" s="11"/>
      <c r="WMN24" s="11"/>
      <c r="WMO24" s="11"/>
      <c r="WMP24" s="11"/>
      <c r="WMQ24" s="11"/>
      <c r="WMR24" s="11"/>
      <c r="WMS24" s="11"/>
      <c r="WMT24" s="11"/>
      <c r="WMU24" s="11"/>
      <c r="WMV24" s="11"/>
      <c r="WMW24" s="11"/>
      <c r="WMX24" s="11"/>
      <c r="WMY24" s="11"/>
      <c r="WMZ24" s="11"/>
      <c r="WNA24" s="11"/>
      <c r="WNB24" s="11"/>
      <c r="WNC24" s="11"/>
      <c r="WND24" s="11"/>
      <c r="WNE24" s="11"/>
      <c r="WNF24" s="11"/>
      <c r="WNG24" s="11"/>
      <c r="WNH24" s="11"/>
      <c r="WNI24" s="11"/>
      <c r="WNJ24" s="11"/>
      <c r="WNK24" s="11"/>
      <c r="WNL24" s="11"/>
      <c r="WNM24" s="11"/>
      <c r="WNN24" s="11"/>
      <c r="WNO24" s="11"/>
      <c r="WNP24" s="11"/>
      <c r="WNQ24" s="11"/>
      <c r="WNR24" s="11"/>
      <c r="WNS24" s="11"/>
      <c r="WNT24" s="11"/>
      <c r="WNU24" s="11"/>
      <c r="WNV24" s="11"/>
      <c r="WNW24" s="11"/>
      <c r="WNX24" s="11"/>
      <c r="WNY24" s="11"/>
      <c r="WNZ24" s="11"/>
      <c r="WOA24" s="11"/>
      <c r="WOB24" s="11"/>
      <c r="WOC24" s="11"/>
      <c r="WOD24" s="11"/>
      <c r="WOE24" s="11"/>
      <c r="WOF24" s="11"/>
      <c r="WOG24" s="11"/>
      <c r="WOH24" s="11"/>
      <c r="WOI24" s="11"/>
      <c r="WOJ24" s="11"/>
      <c r="WOK24" s="11"/>
      <c r="WOL24" s="11"/>
      <c r="WOM24" s="11"/>
      <c r="WON24" s="11"/>
      <c r="WOO24" s="11"/>
      <c r="WOP24" s="11"/>
      <c r="WOQ24" s="11"/>
      <c r="WOR24" s="11"/>
      <c r="WOS24" s="11"/>
      <c r="WOT24" s="11"/>
      <c r="WOU24" s="11"/>
      <c r="WOV24" s="11"/>
      <c r="WOW24" s="11"/>
      <c r="WOX24" s="11"/>
      <c r="WOY24" s="11"/>
      <c r="WOZ24" s="11"/>
      <c r="WPA24" s="11"/>
      <c r="WPB24" s="11"/>
      <c r="WPC24" s="11"/>
      <c r="WPD24" s="11"/>
      <c r="WPE24" s="11"/>
      <c r="WPF24" s="11"/>
      <c r="WPG24" s="11"/>
      <c r="WPH24" s="11"/>
      <c r="WPI24" s="11"/>
      <c r="WPJ24" s="11"/>
      <c r="WPK24" s="11"/>
      <c r="WPL24" s="11"/>
      <c r="WPM24" s="11"/>
      <c r="WPN24" s="11"/>
      <c r="WPO24" s="11"/>
      <c r="WPP24" s="11"/>
      <c r="WPQ24" s="11"/>
      <c r="WPR24" s="11"/>
      <c r="WPS24" s="11"/>
      <c r="WPT24" s="11"/>
      <c r="WPU24" s="11"/>
      <c r="WPV24" s="11"/>
      <c r="WPW24" s="11"/>
      <c r="WPX24" s="11"/>
      <c r="WPY24" s="11"/>
      <c r="WPZ24" s="11"/>
      <c r="WQA24" s="11"/>
      <c r="WQB24" s="11"/>
      <c r="WQC24" s="11"/>
      <c r="WQD24" s="11"/>
      <c r="WQE24" s="11"/>
      <c r="WQF24" s="11"/>
      <c r="WQG24" s="11"/>
      <c r="WQH24" s="11"/>
      <c r="WQI24" s="11"/>
      <c r="WQJ24" s="11"/>
      <c r="WQK24" s="11"/>
      <c r="WQL24" s="11"/>
      <c r="WQM24" s="11"/>
      <c r="WQN24" s="11"/>
      <c r="WQO24" s="11"/>
      <c r="WQP24" s="11"/>
      <c r="WQQ24" s="11"/>
      <c r="WQR24" s="11"/>
      <c r="WQS24" s="11"/>
      <c r="WQT24" s="11"/>
      <c r="WQU24" s="11"/>
      <c r="WQV24" s="11"/>
      <c r="WQW24" s="11"/>
      <c r="WQX24" s="11"/>
      <c r="WQY24" s="11"/>
      <c r="WQZ24" s="11"/>
      <c r="WRA24" s="11"/>
      <c r="WRB24" s="11"/>
      <c r="WRC24" s="11"/>
      <c r="WRD24" s="11"/>
      <c r="WRE24" s="11"/>
      <c r="WRF24" s="11"/>
      <c r="WRG24" s="11"/>
      <c r="WRH24" s="11"/>
      <c r="WRI24" s="11"/>
      <c r="WRJ24" s="11"/>
      <c r="WRK24" s="11"/>
      <c r="WRL24" s="11"/>
      <c r="WRM24" s="11"/>
      <c r="WRN24" s="11"/>
      <c r="WRO24" s="11"/>
      <c r="WRP24" s="11"/>
      <c r="WRQ24" s="11"/>
      <c r="WRR24" s="11"/>
      <c r="WRS24" s="11"/>
      <c r="WRT24" s="11"/>
      <c r="WRU24" s="11"/>
      <c r="WRV24" s="11"/>
      <c r="WRW24" s="11"/>
      <c r="WRX24" s="11"/>
      <c r="WRY24" s="11"/>
      <c r="WRZ24" s="11"/>
      <c r="WSA24" s="11"/>
      <c r="WSB24" s="11"/>
      <c r="WSC24" s="11"/>
      <c r="WSD24" s="11"/>
      <c r="WSE24" s="11"/>
      <c r="WSF24" s="11"/>
      <c r="WSG24" s="11"/>
      <c r="WSH24" s="11"/>
      <c r="WSI24" s="11"/>
      <c r="WSJ24" s="11"/>
      <c r="WSK24" s="11"/>
      <c r="WSL24" s="11"/>
      <c r="WSM24" s="11"/>
      <c r="WSN24" s="11"/>
      <c r="WSO24" s="11"/>
      <c r="WSP24" s="11"/>
      <c r="WSQ24" s="11"/>
      <c r="WSR24" s="11"/>
      <c r="WSS24" s="11"/>
      <c r="WST24" s="11"/>
      <c r="WSU24" s="11"/>
      <c r="WSV24" s="11"/>
      <c r="WSW24" s="11"/>
      <c r="WSX24" s="11"/>
      <c r="WSY24" s="11"/>
      <c r="WSZ24" s="11"/>
      <c r="WTA24" s="11"/>
      <c r="WTB24" s="11"/>
      <c r="WTC24" s="11"/>
      <c r="WTD24" s="11"/>
      <c r="WTE24" s="11"/>
      <c r="WTF24" s="11"/>
      <c r="WTG24" s="11"/>
      <c r="WTH24" s="11"/>
      <c r="WTI24" s="11"/>
      <c r="WTJ24" s="11"/>
      <c r="WTK24" s="11"/>
      <c r="WTL24" s="11"/>
      <c r="WTM24" s="11"/>
      <c r="WTN24" s="11"/>
      <c r="WTO24" s="11"/>
      <c r="WTP24" s="11"/>
      <c r="WTQ24" s="11"/>
      <c r="WTR24" s="11"/>
      <c r="WTS24" s="11"/>
      <c r="WTT24" s="11"/>
      <c r="WTU24" s="11"/>
      <c r="WTV24" s="11"/>
      <c r="WTW24" s="11"/>
      <c r="WTX24" s="11"/>
      <c r="WTY24" s="11"/>
      <c r="WTZ24" s="11"/>
      <c r="WUA24" s="11"/>
      <c r="WUB24" s="11"/>
      <c r="WUC24" s="11"/>
      <c r="WUD24" s="11"/>
      <c r="WUE24" s="11"/>
      <c r="WUF24" s="11"/>
      <c r="WUG24" s="11"/>
      <c r="WUH24" s="11"/>
      <c r="WUI24" s="11"/>
      <c r="WUJ24" s="11"/>
      <c r="WUK24" s="11"/>
      <c r="WUL24" s="11"/>
      <c r="WUM24" s="11"/>
      <c r="WUN24" s="11"/>
      <c r="WUO24" s="11"/>
      <c r="WUP24" s="11"/>
      <c r="WUQ24" s="11"/>
      <c r="WUR24" s="11"/>
      <c r="WUS24" s="11"/>
      <c r="WUT24" s="11"/>
      <c r="WUU24" s="11"/>
      <c r="WUV24" s="11"/>
      <c r="WUW24" s="11"/>
      <c r="WUX24" s="11"/>
      <c r="WUY24" s="11"/>
      <c r="WUZ24" s="11"/>
      <c r="WVA24" s="11"/>
      <c r="WVB24" s="11"/>
      <c r="WVC24" s="11"/>
      <c r="WVD24" s="11"/>
      <c r="WVE24" s="11"/>
      <c r="WVF24" s="11"/>
      <c r="WVG24" s="11"/>
      <c r="WVH24" s="11"/>
      <c r="WVI24" s="11"/>
      <c r="WVJ24" s="11"/>
      <c r="WVK24" s="11"/>
      <c r="WVL24" s="11"/>
      <c r="WVM24" s="11"/>
      <c r="WVN24" s="11"/>
      <c r="WVO24" s="11"/>
      <c r="WVP24" s="11"/>
      <c r="WVQ24" s="11"/>
      <c r="WVR24" s="11"/>
      <c r="WVS24" s="11"/>
      <c r="WVT24" s="11"/>
      <c r="WVU24" s="11"/>
      <c r="WVV24" s="11"/>
      <c r="WVW24" s="11"/>
      <c r="WVX24" s="11"/>
      <c r="WVY24" s="11"/>
      <c r="WVZ24" s="11"/>
      <c r="WWA24" s="11"/>
      <c r="WWB24" s="11"/>
      <c r="WWC24" s="11"/>
      <c r="WWD24" s="11"/>
      <c r="WWE24" s="11"/>
      <c r="WWF24" s="11"/>
      <c r="WWG24" s="11"/>
      <c r="WWH24" s="11"/>
      <c r="WWI24" s="11"/>
      <c r="WWJ24" s="11"/>
      <c r="WWK24" s="11"/>
      <c r="WWL24" s="11"/>
      <c r="WWM24" s="11"/>
      <c r="WWN24" s="11"/>
      <c r="WWO24" s="11"/>
      <c r="WWP24" s="11"/>
      <c r="WWQ24" s="11"/>
      <c r="WWR24" s="11"/>
      <c r="WWS24" s="11"/>
      <c r="WWT24" s="11"/>
      <c r="WWU24" s="11"/>
      <c r="WWV24" s="11"/>
      <c r="WWW24" s="11"/>
      <c r="WWX24" s="11"/>
      <c r="WWY24" s="11"/>
    </row>
    <row r="25" spans="1:16171" ht="15.75" thickBot="1" x14ac:dyDescent="0.3">
      <c r="A25" s="129" t="e">
        <f>SUM(G25:AC25*$G$8:$AC$8)-F25</f>
        <v>#VALUE!</v>
      </c>
      <c r="B25" s="73" t="s">
        <v>104</v>
      </c>
      <c r="C25" s="218">
        <v>3.1371852367708397E-2</v>
      </c>
      <c r="D25" s="182" t="s">
        <v>117</v>
      </c>
      <c r="E25" s="44">
        <v>1</v>
      </c>
      <c r="F25" s="198">
        <v>0</v>
      </c>
      <c r="G25" s="183">
        <v>1</v>
      </c>
      <c r="H25" s="183">
        <v>-1</v>
      </c>
      <c r="I25" s="183">
        <v>0</v>
      </c>
      <c r="J25" s="183">
        <v>0</v>
      </c>
      <c r="K25" s="183">
        <v>0</v>
      </c>
      <c r="L25" s="183">
        <v>0</v>
      </c>
      <c r="M25" s="183">
        <v>0</v>
      </c>
      <c r="N25" s="183">
        <v>0</v>
      </c>
      <c r="O25" s="183">
        <v>0</v>
      </c>
      <c r="P25" s="183">
        <v>0</v>
      </c>
      <c r="Q25" s="183">
        <v>0</v>
      </c>
      <c r="R25" s="183">
        <v>1</v>
      </c>
      <c r="S25" s="183">
        <v>-1</v>
      </c>
      <c r="T25" s="183">
        <v>0</v>
      </c>
      <c r="U25" s="183">
        <v>0</v>
      </c>
      <c r="V25" s="183">
        <v>0</v>
      </c>
      <c r="W25" s="183">
        <v>0</v>
      </c>
      <c r="X25" s="183">
        <v>0</v>
      </c>
      <c r="Y25" s="183">
        <v>0</v>
      </c>
      <c r="Z25" s="183">
        <v>0</v>
      </c>
      <c r="AA25" s="183">
        <v>0</v>
      </c>
      <c r="AB25" s="183">
        <v>0</v>
      </c>
      <c r="AC25" s="191">
        <v>0</v>
      </c>
      <c r="AD25" s="77" t="s">
        <v>104</v>
      </c>
      <c r="AE25" s="18">
        <v>928.57907552197662</v>
      </c>
      <c r="AF25" s="25">
        <v>2.6612673820376798E-2</v>
      </c>
      <c r="AG25" s="18">
        <v>0.19555739259575944</v>
      </c>
      <c r="AH25" s="18">
        <v>6.2335303093881098</v>
      </c>
      <c r="AI25" s="182" t="s">
        <v>117</v>
      </c>
      <c r="AJ25" s="11">
        <f>AE25*AF25</f>
        <v>24.711972053293398</v>
      </c>
      <c r="AL25"/>
      <c r="AM25" s="200">
        <v>1</v>
      </c>
      <c r="AN25" s="215">
        <v>3.1371852367708397E-2</v>
      </c>
      <c r="AO25" s="202">
        <v>2.801700788109319</v>
      </c>
      <c r="AP25" s="213">
        <v>1.6965688997073523</v>
      </c>
      <c r="AQ25" s="213">
        <v>1.0409426033074789</v>
      </c>
      <c r="AR25" s="216">
        <v>3.1075542559445135</v>
      </c>
      <c r="AS25" s="213">
        <v>0.14988947909205858</v>
      </c>
      <c r="AT25" s="213">
        <v>1.8033559517672664</v>
      </c>
      <c r="AU25"/>
      <c r="AV25"/>
    </row>
    <row r="26" spans="1:16171" ht="15.75" thickBot="1" x14ac:dyDescent="0.3">
      <c r="A26" s="129">
        <f t="array" ref="A26">SUM(G26:AC26*$G$8:$AC$8)-F26</f>
        <v>-1.716923689022418</v>
      </c>
      <c r="B26" s="74" t="s">
        <v>104</v>
      </c>
      <c r="C26" s="219">
        <v>2.8052265045856437</v>
      </c>
      <c r="D26" s="182" t="s">
        <v>118</v>
      </c>
      <c r="E26" s="44">
        <v>2</v>
      </c>
      <c r="F26" s="198">
        <v>0</v>
      </c>
      <c r="G26" s="183">
        <v>0</v>
      </c>
      <c r="H26" s="183">
        <v>1</v>
      </c>
      <c r="I26" s="183">
        <v>-1</v>
      </c>
      <c r="J26" s="183">
        <v>-1</v>
      </c>
      <c r="K26" s="183">
        <v>-1</v>
      </c>
      <c r="L26" s="183">
        <v>0</v>
      </c>
      <c r="M26" s="183">
        <v>0</v>
      </c>
      <c r="N26" s="183">
        <v>0</v>
      </c>
      <c r="O26" s="183">
        <v>0</v>
      </c>
      <c r="P26" s="183">
        <v>-1</v>
      </c>
      <c r="Q26" s="183">
        <v>0</v>
      </c>
      <c r="R26" s="183">
        <v>0</v>
      </c>
      <c r="S26" s="183">
        <v>0</v>
      </c>
      <c r="T26" s="183">
        <v>0</v>
      </c>
      <c r="U26" s="183">
        <v>0</v>
      </c>
      <c r="V26" s="183">
        <v>0</v>
      </c>
      <c r="W26" s="183">
        <v>0</v>
      </c>
      <c r="X26" s="183">
        <v>0</v>
      </c>
      <c r="Y26" s="183">
        <v>0</v>
      </c>
      <c r="Z26" s="183">
        <v>0</v>
      </c>
      <c r="AA26" s="183">
        <v>0</v>
      </c>
      <c r="AB26" s="183">
        <v>0</v>
      </c>
      <c r="AC26" s="191">
        <v>0</v>
      </c>
      <c r="AD26" s="77" t="s">
        <v>104</v>
      </c>
      <c r="AE26" s="18">
        <v>210.59550218132668</v>
      </c>
      <c r="AF26" s="25">
        <v>1.6506528231101714E-2</v>
      </c>
      <c r="AG26" s="18">
        <v>-2.4597979508642318</v>
      </c>
      <c r="AH26" s="18">
        <v>0.87686250890730311</v>
      </c>
      <c r="AI26" s="182" t="s">
        <v>118</v>
      </c>
      <c r="AJ26" s="11">
        <f>AE26*AF26</f>
        <v>3.4762006020991114</v>
      </c>
      <c r="AL26"/>
      <c r="AM26" s="200">
        <v>2</v>
      </c>
      <c r="AN26" s="205"/>
      <c r="AO26" s="217">
        <v>2.8052265045856437</v>
      </c>
      <c r="AP26" s="214">
        <v>0.68602128826551878</v>
      </c>
      <c r="AQ26" s="202">
        <v>2.7572016676815108</v>
      </c>
      <c r="AR26" s="214">
        <v>1.8603247267560077</v>
      </c>
      <c r="AS26" s="213">
        <v>7.4089766289376413E-2</v>
      </c>
      <c r="AT26" s="213">
        <v>0.77463280357179987</v>
      </c>
      <c r="AU26"/>
      <c r="AV26"/>
    </row>
    <row r="27" spans="1:16171" ht="15.75" thickBot="1" x14ac:dyDescent="0.3">
      <c r="A27" s="129">
        <f t="array" ref="A27">SUM(G27:AC27*$G$8:$AC$8)-F27</f>
        <v>-0.27113805078208486</v>
      </c>
      <c r="B27" s="74" t="s">
        <v>104</v>
      </c>
      <c r="C27" s="219">
        <v>1.7003828491593955</v>
      </c>
      <c r="D27" s="182" t="s">
        <v>119</v>
      </c>
      <c r="E27" s="44">
        <v>3</v>
      </c>
      <c r="F27" s="198">
        <v>0</v>
      </c>
      <c r="G27" s="183">
        <v>0</v>
      </c>
      <c r="H27" s="183">
        <v>0</v>
      </c>
      <c r="I27" s="183">
        <v>1</v>
      </c>
      <c r="J27" s="183">
        <v>0</v>
      </c>
      <c r="K27" s="183">
        <v>0</v>
      </c>
      <c r="L27" s="183">
        <v>-1</v>
      </c>
      <c r="M27" s="183">
        <v>0</v>
      </c>
      <c r="N27" s="183">
        <v>0</v>
      </c>
      <c r="O27" s="183">
        <v>0</v>
      </c>
      <c r="P27" s="183">
        <v>0</v>
      </c>
      <c r="Q27" s="183">
        <v>0</v>
      </c>
      <c r="R27" s="183">
        <v>0</v>
      </c>
      <c r="S27" s="183">
        <v>0</v>
      </c>
      <c r="T27" s="183">
        <v>1</v>
      </c>
      <c r="U27" s="183">
        <v>-1</v>
      </c>
      <c r="V27" s="183">
        <v>0</v>
      </c>
      <c r="W27" s="183">
        <v>0</v>
      </c>
      <c r="X27" s="183">
        <v>0</v>
      </c>
      <c r="Y27" s="183">
        <v>0</v>
      </c>
      <c r="Z27" s="183">
        <v>0</v>
      </c>
      <c r="AA27" s="183">
        <v>0</v>
      </c>
      <c r="AB27" s="183">
        <v>0</v>
      </c>
      <c r="AC27" s="191">
        <v>0</v>
      </c>
      <c r="AD27" s="77" t="s">
        <v>104</v>
      </c>
      <c r="AE27" s="18">
        <v>149.34108173723473</v>
      </c>
      <c r="AF27" s="25">
        <v>1.971570583606248E-2</v>
      </c>
      <c r="AG27" s="18">
        <v>-1.2628885033147226</v>
      </c>
      <c r="AH27" s="18">
        <v>0.74270832826798183</v>
      </c>
      <c r="AI27" s="182" t="s">
        <v>119</v>
      </c>
      <c r="AJ27" s="11">
        <f t="shared" ref="AJ27:AJ31" si="8">AE27*AF27</f>
        <v>2.9443648367706827</v>
      </c>
      <c r="AL27"/>
      <c r="AM27" s="200">
        <v>3</v>
      </c>
      <c r="AN27" s="205"/>
      <c r="AO27" s="205"/>
      <c r="AP27" s="215">
        <v>1.7003828491593955</v>
      </c>
      <c r="AQ27" s="216">
        <v>1.9928822984532488</v>
      </c>
      <c r="AR27" s="216">
        <v>2.0378907624818154</v>
      </c>
      <c r="AS27" s="213">
        <v>9.5582066381299666E-2</v>
      </c>
      <c r="AT27" s="214">
        <v>1.0558638979792907</v>
      </c>
      <c r="AU27"/>
      <c r="AV27"/>
    </row>
    <row r="28" spans="1:16171" ht="15.75" thickBot="1" x14ac:dyDescent="0.3">
      <c r="A28" s="129">
        <f t="array" ref="A28">SUM(G28:AC28*$G$8:$AC$8)-F28</f>
        <v>1.0295471449531703</v>
      </c>
      <c r="B28" s="74" t="s">
        <v>104</v>
      </c>
      <c r="C28" s="219">
        <v>1.0547294800051656</v>
      </c>
      <c r="D28" s="182" t="s">
        <v>120</v>
      </c>
      <c r="E28" s="44">
        <v>4</v>
      </c>
      <c r="F28" s="198">
        <v>0</v>
      </c>
      <c r="G28" s="183">
        <v>0</v>
      </c>
      <c r="H28" s="183">
        <v>0</v>
      </c>
      <c r="I28" s="183">
        <v>0</v>
      </c>
      <c r="J28" s="183">
        <v>1</v>
      </c>
      <c r="K28" s="183">
        <v>0</v>
      </c>
      <c r="L28" s="183">
        <v>0</v>
      </c>
      <c r="M28" s="183">
        <v>-1</v>
      </c>
      <c r="N28" s="183">
        <v>0</v>
      </c>
      <c r="O28" s="183">
        <v>0</v>
      </c>
      <c r="P28" s="183">
        <v>0</v>
      </c>
      <c r="Q28" s="183">
        <v>0</v>
      </c>
      <c r="R28" s="183">
        <v>0</v>
      </c>
      <c r="S28" s="183">
        <v>0</v>
      </c>
      <c r="T28" s="183">
        <v>0</v>
      </c>
      <c r="U28" s="183">
        <v>0</v>
      </c>
      <c r="V28" s="183">
        <v>1</v>
      </c>
      <c r="W28" s="183">
        <v>-1</v>
      </c>
      <c r="X28" s="183">
        <v>0</v>
      </c>
      <c r="Y28" s="183">
        <v>0</v>
      </c>
      <c r="Z28" s="183">
        <v>0</v>
      </c>
      <c r="AA28" s="183">
        <v>0</v>
      </c>
      <c r="AB28" s="183">
        <v>0</v>
      </c>
      <c r="AC28" s="191">
        <v>0</v>
      </c>
      <c r="AD28" s="77" t="s">
        <v>104</v>
      </c>
      <c r="AE28" s="18">
        <v>139.95057939741596</v>
      </c>
      <c r="AF28" s="25">
        <v>2.4183803508445467E-2</v>
      </c>
      <c r="AG28" s="18">
        <v>0.90046546770838232</v>
      </c>
      <c r="AH28" s="18">
        <v>0.85374068401309144</v>
      </c>
      <c r="AI28" s="182" t="s">
        <v>120</v>
      </c>
      <c r="AJ28" s="11">
        <f t="shared" si="8"/>
        <v>3.3845373130402039</v>
      </c>
      <c r="AL28"/>
      <c r="AM28" s="200">
        <v>4</v>
      </c>
      <c r="AN28" s="205"/>
      <c r="AO28" s="205"/>
      <c r="AP28" s="205"/>
      <c r="AQ28" s="215">
        <v>1.0547294800051656</v>
      </c>
      <c r="AR28" s="216">
        <v>3.2744188768720006</v>
      </c>
      <c r="AS28" s="213">
        <v>0.17891874490572637</v>
      </c>
      <c r="AT28" s="202">
        <v>2.0813042300777944</v>
      </c>
      <c r="AU28"/>
      <c r="AV28"/>
    </row>
    <row r="29" spans="1:16171" ht="15.75" thickBot="1" x14ac:dyDescent="0.3">
      <c r="A29" s="129">
        <f t="array" ref="A29">SUM(G29:AC29*$G$8:$AC$8)-F29</f>
        <v>-1.0191364226046389</v>
      </c>
      <c r="B29" s="74" t="s">
        <v>104</v>
      </c>
      <c r="C29" s="219">
        <v>3.1093812229471038</v>
      </c>
      <c r="D29" s="182" t="s">
        <v>121</v>
      </c>
      <c r="E29" s="44">
        <v>5</v>
      </c>
      <c r="F29" s="198">
        <v>0</v>
      </c>
      <c r="G29" s="183">
        <v>0</v>
      </c>
      <c r="H29" s="183">
        <v>0</v>
      </c>
      <c r="I29" s="183">
        <v>0</v>
      </c>
      <c r="J29" s="183">
        <v>0</v>
      </c>
      <c r="K29" s="183">
        <v>1</v>
      </c>
      <c r="L29" s="183">
        <v>0</v>
      </c>
      <c r="M29" s="183">
        <v>0</v>
      </c>
      <c r="N29" s="183">
        <v>0</v>
      </c>
      <c r="O29" s="183">
        <v>0</v>
      </c>
      <c r="P29" s="183">
        <v>0</v>
      </c>
      <c r="Q29" s="183">
        <v>0</v>
      </c>
      <c r="R29" s="183">
        <v>0</v>
      </c>
      <c r="S29" s="183">
        <v>0</v>
      </c>
      <c r="T29" s="183">
        <v>0</v>
      </c>
      <c r="U29" s="183">
        <v>0</v>
      </c>
      <c r="V29" s="183">
        <v>0</v>
      </c>
      <c r="W29" s="183">
        <v>0</v>
      </c>
      <c r="X29" s="183">
        <v>1</v>
      </c>
      <c r="Y29" s="183">
        <v>-1</v>
      </c>
      <c r="Z29" s="183">
        <v>0</v>
      </c>
      <c r="AA29" s="183">
        <v>0</v>
      </c>
      <c r="AB29" s="183">
        <v>0</v>
      </c>
      <c r="AC29" s="191">
        <v>0</v>
      </c>
      <c r="AD29" s="77" t="s">
        <v>104</v>
      </c>
      <c r="AE29" s="18">
        <v>40.570746080526021</v>
      </c>
      <c r="AF29" s="25">
        <v>3.870966334049171E-2</v>
      </c>
      <c r="AG29" s="18">
        <v>-1.2317796686466227</v>
      </c>
      <c r="AH29" s="18">
        <v>0.39614945235924759</v>
      </c>
      <c r="AI29" s="182" t="s">
        <v>121</v>
      </c>
      <c r="AJ29" s="11">
        <f t="shared" si="8"/>
        <v>1.5704799222497359</v>
      </c>
      <c r="AL29"/>
      <c r="AM29" s="200">
        <v>5</v>
      </c>
      <c r="AN29" s="205"/>
      <c r="AO29" s="205"/>
      <c r="AP29" s="205"/>
      <c r="AQ29" s="205"/>
      <c r="AR29" s="217">
        <v>3.1093812229471038</v>
      </c>
      <c r="AS29" s="213">
        <v>3.578092676615352E-2</v>
      </c>
      <c r="AT29" s="213">
        <v>0.50845041439942695</v>
      </c>
      <c r="AU29"/>
      <c r="AV29"/>
    </row>
    <row r="30" spans="1:16171" ht="15.75" thickBot="1" x14ac:dyDescent="0.3">
      <c r="A30" s="129">
        <f t="array" ref="A30">SUM(G30:AC30*$G$8:$AC$8)-F30</f>
        <v>-3.5058215218826128E-3</v>
      </c>
      <c r="B30" s="74" t="s">
        <v>104</v>
      </c>
      <c r="C30" s="219">
        <v>0.14977153988540795</v>
      </c>
      <c r="D30" s="182" t="s">
        <v>122</v>
      </c>
      <c r="E30" s="44">
        <v>6</v>
      </c>
      <c r="F30" s="198">
        <v>0</v>
      </c>
      <c r="G30" s="183">
        <v>0</v>
      </c>
      <c r="H30" s="183">
        <v>0</v>
      </c>
      <c r="I30" s="183">
        <v>0</v>
      </c>
      <c r="J30" s="183">
        <v>0</v>
      </c>
      <c r="K30" s="183">
        <v>0</v>
      </c>
      <c r="L30" s="183">
        <v>0</v>
      </c>
      <c r="M30" s="183">
        <v>0</v>
      </c>
      <c r="N30" s="183">
        <v>-1</v>
      </c>
      <c r="O30" s="183">
        <v>0</v>
      </c>
      <c r="P30" s="183">
        <v>0</v>
      </c>
      <c r="Q30" s="183">
        <v>0</v>
      </c>
      <c r="R30" s="183">
        <v>0</v>
      </c>
      <c r="S30" s="183">
        <v>0</v>
      </c>
      <c r="T30" s="183">
        <v>0</v>
      </c>
      <c r="U30" s="183">
        <v>0</v>
      </c>
      <c r="V30" s="183">
        <v>0</v>
      </c>
      <c r="W30" s="183">
        <v>0</v>
      </c>
      <c r="X30" s="183">
        <v>0</v>
      </c>
      <c r="Y30" s="183">
        <v>0</v>
      </c>
      <c r="Z30" s="183">
        <v>1</v>
      </c>
      <c r="AA30" s="183">
        <v>-1</v>
      </c>
      <c r="AB30" s="183">
        <v>0</v>
      </c>
      <c r="AC30" s="191">
        <v>0</v>
      </c>
      <c r="AD30" s="77" t="s">
        <v>104</v>
      </c>
      <c r="AE30" s="18">
        <v>3.0091251009605946</v>
      </c>
      <c r="AF30" s="25">
        <v>3.1155441120607839E-2</v>
      </c>
      <c r="AG30" s="18">
        <v>-3.5418495916763825E-3</v>
      </c>
      <c r="AH30" s="18">
        <v>2.3648348640778451E-2</v>
      </c>
      <c r="AI30" s="182" t="s">
        <v>122</v>
      </c>
      <c r="AJ30" s="11">
        <f t="shared" si="8"/>
        <v>9.3750619907520927E-2</v>
      </c>
      <c r="AL30"/>
      <c r="AM30" s="200">
        <v>6</v>
      </c>
      <c r="AN30" s="205"/>
      <c r="AO30" s="205"/>
      <c r="AP30" s="205"/>
      <c r="AQ30" s="205"/>
      <c r="AR30" s="205"/>
      <c r="AS30" s="215">
        <v>0.14977153988540795</v>
      </c>
      <c r="AT30" s="214">
        <v>1.2862068362740956E-2</v>
      </c>
      <c r="AU30"/>
      <c r="AV30"/>
    </row>
    <row r="31" spans="1:16171" ht="15.75" thickBot="1" x14ac:dyDescent="0.3">
      <c r="A31" s="129">
        <f t="array" ref="A31">SUM(G31:AC31*$G$8:$AC$8)-F31</f>
        <v>-0.51404742738421305</v>
      </c>
      <c r="B31" s="75" t="s">
        <v>104</v>
      </c>
      <c r="C31" s="220">
        <v>1.8037752292419507</v>
      </c>
      <c r="D31" s="182" t="s">
        <v>123</v>
      </c>
      <c r="E31" s="44">
        <v>7</v>
      </c>
      <c r="F31" s="198">
        <v>0</v>
      </c>
      <c r="G31" s="194">
        <v>0</v>
      </c>
      <c r="H31" s="194">
        <v>0</v>
      </c>
      <c r="I31" s="194">
        <v>0</v>
      </c>
      <c r="J31" s="194">
        <v>0</v>
      </c>
      <c r="K31" s="194">
        <v>0</v>
      </c>
      <c r="L31" s="194">
        <v>1</v>
      </c>
      <c r="M31" s="194">
        <v>1</v>
      </c>
      <c r="N31" s="194">
        <v>1</v>
      </c>
      <c r="O31" s="194">
        <v>-1</v>
      </c>
      <c r="P31" s="194">
        <v>0</v>
      </c>
      <c r="Q31" s="194">
        <v>-1</v>
      </c>
      <c r="R31" s="194">
        <v>0</v>
      </c>
      <c r="S31" s="194">
        <v>0</v>
      </c>
      <c r="T31" s="194">
        <v>0</v>
      </c>
      <c r="U31" s="194">
        <v>0</v>
      </c>
      <c r="V31" s="194">
        <v>0</v>
      </c>
      <c r="W31" s="194">
        <v>0</v>
      </c>
      <c r="X31" s="194">
        <v>0</v>
      </c>
      <c r="Y31" s="194">
        <v>0</v>
      </c>
      <c r="Z31" s="194">
        <v>0</v>
      </c>
      <c r="AA31" s="194">
        <v>0</v>
      </c>
      <c r="AB31" s="194">
        <v>1</v>
      </c>
      <c r="AC31" s="195">
        <v>-1</v>
      </c>
      <c r="AD31" s="77" t="s">
        <v>104</v>
      </c>
      <c r="AE31" s="18">
        <v>125.23230024626392</v>
      </c>
      <c r="AF31" s="25">
        <v>9.8655526278934123E-3</v>
      </c>
      <c r="AG31" s="18">
        <v>-0.56214307540043473</v>
      </c>
      <c r="AH31" s="18">
        <v>0.31164807359987939</v>
      </c>
      <c r="AI31" s="182" t="s">
        <v>123</v>
      </c>
      <c r="AJ31" s="11">
        <f t="shared" si="8"/>
        <v>1.2354858487916658</v>
      </c>
      <c r="AL31"/>
      <c r="AM31" s="200">
        <v>7</v>
      </c>
      <c r="AN31" s="205"/>
      <c r="AO31" s="205"/>
      <c r="AP31" s="205"/>
      <c r="AQ31" s="205"/>
      <c r="AR31" s="205"/>
      <c r="AS31" s="205"/>
      <c r="AT31" s="215">
        <v>1.8037752292419507</v>
      </c>
      <c r="AU31"/>
      <c r="AV31"/>
    </row>
    <row r="32" spans="1:16171" ht="15.75" thickBot="1" x14ac:dyDescent="0.3">
      <c r="A32" s="70" t="e">
        <f>SUM(A25:A31)</f>
        <v>#VALUE!</v>
      </c>
      <c r="B32" s="83">
        <f>NORMSINV(1-(1-(1-A35)^(1/B44))/2)</f>
        <v>2.6828014547493244</v>
      </c>
      <c r="C32" s="51">
        <f>NORMSINV(1-(1-(1-A35))/2)</f>
        <v>1.9599639845400536</v>
      </c>
      <c r="E32" s="52"/>
      <c r="F32" s="120" t="s">
        <v>77</v>
      </c>
      <c r="G32" s="128" t="s">
        <v>104</v>
      </c>
      <c r="H32" s="128" t="s">
        <v>104</v>
      </c>
      <c r="I32" s="128" t="s">
        <v>104</v>
      </c>
      <c r="J32" s="128" t="s">
        <v>104</v>
      </c>
      <c r="K32" s="128" t="s">
        <v>104</v>
      </c>
      <c r="L32" s="128" t="s">
        <v>104</v>
      </c>
      <c r="M32" s="128" t="s">
        <v>104</v>
      </c>
      <c r="N32" s="128" t="s">
        <v>104</v>
      </c>
      <c r="O32" s="128" t="s">
        <v>104</v>
      </c>
      <c r="P32" s="128" t="s">
        <v>104</v>
      </c>
      <c r="Q32" s="128" t="s">
        <v>104</v>
      </c>
      <c r="R32" s="128" t="s">
        <v>104</v>
      </c>
      <c r="S32" s="128" t="s">
        <v>104</v>
      </c>
      <c r="T32" s="128" t="s">
        <v>104</v>
      </c>
      <c r="U32" s="128" t="s">
        <v>104</v>
      </c>
      <c r="V32" s="128" t="s">
        <v>104</v>
      </c>
      <c r="W32" s="128" t="s">
        <v>104</v>
      </c>
      <c r="X32" s="128" t="s">
        <v>104</v>
      </c>
      <c r="Y32" s="128" t="s">
        <v>104</v>
      </c>
      <c r="Z32" s="128" t="s">
        <v>104</v>
      </c>
      <c r="AA32" s="128" t="s">
        <v>104</v>
      </c>
      <c r="AB32" s="128" t="s">
        <v>104</v>
      </c>
      <c r="AC32" s="193" t="s">
        <v>104</v>
      </c>
      <c r="AD32" s="192">
        <f>CHIINV(1-(1-A35)^(1/(B41+B44)),1)</f>
        <v>9.8392022903339189</v>
      </c>
      <c r="AE32" s="13"/>
      <c r="AF32" s="13"/>
      <c r="AG32" s="10"/>
      <c r="AL32"/>
      <c r="AM32"/>
      <c r="AN32"/>
      <c r="AO32"/>
      <c r="AP32"/>
      <c r="AQ32"/>
      <c r="AR32"/>
      <c r="AS32"/>
      <c r="AT32"/>
      <c r="AU32"/>
    </row>
    <row r="33" spans="1:63" ht="15.75" thickBot="1" x14ac:dyDescent="0.3">
      <c r="D33" s="50"/>
      <c r="E33" s="50"/>
      <c r="F33" s="136" t="s">
        <v>86</v>
      </c>
      <c r="G33" s="121">
        <v>299.87706724975646</v>
      </c>
      <c r="H33" s="121">
        <v>210.59550218132659</v>
      </c>
      <c r="I33" s="121">
        <v>119.12216418655763</v>
      </c>
      <c r="J33" s="121">
        <v>59.913415163926146</v>
      </c>
      <c r="K33" s="121">
        <v>30.691912746754181</v>
      </c>
      <c r="L33" s="121">
        <v>70.203605884981684</v>
      </c>
      <c r="M33" s="121">
        <v>39.058478010545457</v>
      </c>
      <c r="N33" s="121">
        <v>0.9980108337666399</v>
      </c>
      <c r="O33" s="121">
        <v>100.27619883856669</v>
      </c>
      <c r="P33" s="121">
        <v>0.86801008408872915</v>
      </c>
      <c r="Q33" s="121">
        <v>1.418913352024152E-3</v>
      </c>
      <c r="R33" s="121">
        <v>628.70200827222016</v>
      </c>
      <c r="S33" s="121">
        <v>717.98357334064997</v>
      </c>
      <c r="T33" s="121">
        <v>30.218917550677112</v>
      </c>
      <c r="U33" s="121">
        <v>79.137475852253047</v>
      </c>
      <c r="V33" s="121">
        <v>80.037164233489818</v>
      </c>
      <c r="W33" s="121">
        <v>100.89210138687051</v>
      </c>
      <c r="X33" s="121">
        <v>9.8788333337718388</v>
      </c>
      <c r="Y33" s="121">
        <v>40.570746080526021</v>
      </c>
      <c r="Z33" s="121">
        <v>3.0091251009605946</v>
      </c>
      <c r="AA33" s="121">
        <v>2.0111142671939541</v>
      </c>
      <c r="AB33" s="121">
        <v>14.972205516970119</v>
      </c>
      <c r="AC33" s="50">
        <v>24.954682494345203</v>
      </c>
      <c r="AE33" s="18"/>
      <c r="AF33" s="25"/>
      <c r="AG33" s="18"/>
      <c r="AH33" s="18"/>
      <c r="AL33"/>
      <c r="AM33" s="204"/>
      <c r="AN33" s="210">
        <v>1</v>
      </c>
      <c r="AO33" s="210">
        <v>2</v>
      </c>
      <c r="AP33" s="210">
        <v>3</v>
      </c>
      <c r="AQ33" s="210">
        <v>4</v>
      </c>
      <c r="AR33" s="210">
        <v>5</v>
      </c>
      <c r="AS33" s="210">
        <v>6</v>
      </c>
      <c r="AT33" s="210">
        <v>7</v>
      </c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</row>
    <row r="34" spans="1:63" ht="15.75" thickBot="1" x14ac:dyDescent="0.3">
      <c r="A34" s="72" t="s">
        <v>31</v>
      </c>
      <c r="D34" s="50"/>
      <c r="E34" s="50"/>
      <c r="F34" s="137" t="s">
        <v>88</v>
      </c>
      <c r="G34" s="140">
        <v>9.020760038061848E-2</v>
      </c>
      <c r="H34" s="140">
        <v>1.801797026682669E-2</v>
      </c>
      <c r="I34" s="140">
        <v>2.7471717025241957E-2</v>
      </c>
      <c r="J34" s="140">
        <v>4.5034339676829134E-2</v>
      </c>
      <c r="K34" s="140">
        <v>5.6568992576689216E-2</v>
      </c>
      <c r="L34" s="140">
        <v>1.8656424155297377E-2</v>
      </c>
      <c r="M34" s="140">
        <v>3.2925511524810755E-2</v>
      </c>
      <c r="N34" s="140">
        <v>0.1025412957137949</v>
      </c>
      <c r="O34" s="140">
        <v>1.3487109811448045E-2</v>
      </c>
      <c r="P34" s="140">
        <v>4.3838838674810159</v>
      </c>
      <c r="Q34" s="140">
        <v>10</v>
      </c>
      <c r="R34" s="140">
        <v>4.3027046660974379E-2</v>
      </c>
      <c r="S34" s="140">
        <v>3.7676614967544077E-2</v>
      </c>
      <c r="T34" s="140">
        <v>0.10665757366025176</v>
      </c>
      <c r="U34" s="140">
        <v>4.0727561624682038E-2</v>
      </c>
      <c r="V34" s="140">
        <v>4.6289937503485867E-2</v>
      </c>
      <c r="W34" s="140">
        <v>3.6721559759351124E-2</v>
      </c>
      <c r="X34" s="140">
        <v>0.17402262326296922</v>
      </c>
      <c r="Y34" s="140">
        <v>4.2373893940930427E-2</v>
      </c>
      <c r="Z34" s="140">
        <v>3.4104594145270818E-2</v>
      </c>
      <c r="AA34" s="140">
        <v>5.1028920621103077E-2</v>
      </c>
      <c r="AB34" s="140">
        <v>9.0329784992427817E-2</v>
      </c>
      <c r="AC34" s="140">
        <v>5.4195684738397837E-2</v>
      </c>
      <c r="AE34" s="18"/>
      <c r="AF34" s="25"/>
      <c r="AG34" s="18"/>
      <c r="AH34" s="18"/>
      <c r="AL34"/>
      <c r="AM34" s="201"/>
      <c r="AN34" s="206">
        <v>0.19555739259575944</v>
      </c>
      <c r="AO34" s="206">
        <v>2.4497648559462371</v>
      </c>
      <c r="AP34" s="206">
        <v>1.2544719063226097</v>
      </c>
      <c r="AQ34" s="206">
        <v>-0.88066607480627446</v>
      </c>
      <c r="AR34" s="206">
        <v>1.2295442104406302</v>
      </c>
      <c r="AS34" s="206">
        <v>3.5446131848646894E-3</v>
      </c>
      <c r="AT34" s="206">
        <v>0.56139361916053088</v>
      </c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</row>
    <row r="35" spans="1:63" ht="15.75" thickBot="1" x14ac:dyDescent="0.3">
      <c r="A35" s="71">
        <v>0.05</v>
      </c>
      <c r="B35" s="66" t="s">
        <v>34</v>
      </c>
      <c r="C35" s="42">
        <v>8</v>
      </c>
      <c r="D35" s="50"/>
      <c r="E35" s="50"/>
      <c r="F35" s="137"/>
      <c r="G35" s="27"/>
      <c r="H35" s="27"/>
      <c r="I35" s="27"/>
      <c r="J35" s="27"/>
      <c r="K35" s="206">
        <v>1.3916938286968223</v>
      </c>
      <c r="L35" s="27"/>
      <c r="M35" s="27">
        <f>(K9*K10^2-K8*K11^2)/(K10^2-K11^2)</f>
        <v>31.010257492333594</v>
      </c>
      <c r="N35" s="27">
        <f>K8+K35</f>
        <v>31.65766703755606</v>
      </c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E35" s="18"/>
      <c r="AF35" s="25"/>
      <c r="AG35" s="18"/>
      <c r="AH35" s="18"/>
      <c r="AL35"/>
      <c r="AM35" s="211">
        <v>1</v>
      </c>
      <c r="AN35" s="207">
        <v>6.2335303093881098</v>
      </c>
      <c r="AO35" s="207">
        <v>0.87438489732496383</v>
      </c>
      <c r="AP35" s="207">
        <v>0.73941701191092124</v>
      </c>
      <c r="AQ35" s="207">
        <v>0.84602750623142564</v>
      </c>
      <c r="AR35" s="207">
        <v>0.39566299062634425</v>
      </c>
      <c r="AS35" s="207">
        <v>2.3648178686962222E-2</v>
      </c>
      <c r="AT35" s="207">
        <v>0.31130494155098559</v>
      </c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</row>
    <row r="36" spans="1:63" ht="15.75" thickBot="1" x14ac:dyDescent="0.3">
      <c r="A36" s="138" t="s">
        <v>89</v>
      </c>
      <c r="B36" s="80" t="s">
        <v>33</v>
      </c>
      <c r="C36" s="50">
        <v>3</v>
      </c>
      <c r="D36" s="50"/>
      <c r="E36" s="50"/>
      <c r="F36" s="50"/>
      <c r="G36" s="49"/>
      <c r="H36" s="49"/>
      <c r="I36" s="49"/>
      <c r="J36" s="49"/>
      <c r="K36" s="207">
        <v>0.3954383137234036</v>
      </c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E36" s="18"/>
      <c r="AF36" s="25"/>
      <c r="AG36" s="18"/>
      <c r="AH36" s="18"/>
      <c r="AL36"/>
      <c r="AM36" s="201"/>
      <c r="AN36" s="208"/>
      <c r="AO36" s="206">
        <v>-2.4597979508642318</v>
      </c>
      <c r="AP36" s="206">
        <v>-0.5173252334700027</v>
      </c>
      <c r="AQ36" s="206">
        <v>-1.7142892346572249</v>
      </c>
      <c r="AR36" s="206">
        <v>0.74428428347434517</v>
      </c>
      <c r="AS36" s="206">
        <v>1.7514661189641906E-3</v>
      </c>
      <c r="AT36" s="206">
        <v>0.2317985573785161</v>
      </c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</row>
    <row r="37" spans="1:63" ht="16.5" thickBot="1" x14ac:dyDescent="0.3">
      <c r="A37" s="139">
        <v>0.9</v>
      </c>
      <c r="B37" s="186" t="s">
        <v>32</v>
      </c>
      <c r="C37" s="79">
        <f>CHIINV(A35,B44)</f>
        <v>14.067140449340167</v>
      </c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E37" s="18"/>
      <c r="AF37" s="25"/>
      <c r="AG37" s="18"/>
      <c r="AH37" s="18"/>
      <c r="AL37"/>
      <c r="AM37" s="211">
        <v>2</v>
      </c>
      <c r="AN37" s="209"/>
      <c r="AO37" s="207">
        <v>0.87686250890730311</v>
      </c>
      <c r="AP37" s="207">
        <v>0.75409501471589369</v>
      </c>
      <c r="AQ37" s="207">
        <v>0.62174967277556625</v>
      </c>
      <c r="AR37" s="207">
        <v>0.4000829923774713</v>
      </c>
      <c r="AS37" s="207">
        <v>2.363978463804832E-2</v>
      </c>
      <c r="AT37" s="207">
        <v>0.29923669164241756</v>
      </c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</row>
    <row r="38" spans="1:63" ht="15.75" thickBot="1" x14ac:dyDescent="0.3">
      <c r="B38" s="66" t="s">
        <v>25</v>
      </c>
      <c r="C38" s="119">
        <v>18.387459613217437</v>
      </c>
      <c r="D38" s="50"/>
      <c r="E38" s="50"/>
      <c r="F38" s="50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E38" s="18"/>
      <c r="AF38" s="25"/>
      <c r="AG38" s="18"/>
      <c r="AH38" s="18"/>
      <c r="AL38"/>
      <c r="AM38" s="201"/>
      <c r="AN38" s="208"/>
      <c r="AO38" s="208"/>
      <c r="AP38" s="206">
        <v>-1.2628885033147226</v>
      </c>
      <c r="AQ38" s="206">
        <v>-1.1267350573765798</v>
      </c>
      <c r="AR38" s="206">
        <v>0.74699932531273949</v>
      </c>
      <c r="AS38" s="206">
        <v>2.259221034543324E-3</v>
      </c>
      <c r="AT38" s="206">
        <v>0.3186716708986298</v>
      </c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</row>
    <row r="39" spans="1:63" ht="15.75" thickBot="1" x14ac:dyDescent="0.3">
      <c r="B39" s="49"/>
      <c r="C39" s="49"/>
      <c r="D39" s="49"/>
      <c r="E39" s="49"/>
      <c r="F39" s="49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E39" s="18"/>
      <c r="AF39" s="25"/>
      <c r="AG39" s="18"/>
      <c r="AH39" s="18"/>
      <c r="AL39"/>
      <c r="AM39" s="211">
        <v>3</v>
      </c>
      <c r="AN39" s="209"/>
      <c r="AO39" s="209"/>
      <c r="AP39" s="207">
        <v>0.74270832826798183</v>
      </c>
      <c r="AQ39" s="207">
        <v>0.56537963042327255</v>
      </c>
      <c r="AR39" s="207">
        <v>0.36655513586165794</v>
      </c>
      <c r="AS39" s="207">
        <v>2.3636453155665753E-2</v>
      </c>
      <c r="AT39" s="207">
        <v>0.30181131442082898</v>
      </c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</row>
    <row r="40" spans="1:63" x14ac:dyDescent="0.25">
      <c r="A40" s="146" t="s">
        <v>95</v>
      </c>
      <c r="B40" s="56">
        <v>23</v>
      </c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E40" s="18"/>
      <c r="AF40" s="25"/>
      <c r="AG40" s="18"/>
      <c r="AH40" s="18"/>
      <c r="AL40"/>
      <c r="AM40" s="201"/>
      <c r="AN40" s="208"/>
      <c r="AO40" s="208"/>
      <c r="AP40" s="208"/>
      <c r="AQ40" s="206">
        <v>0.90046546770838232</v>
      </c>
      <c r="AR40" s="206">
        <v>1.1802409998790919</v>
      </c>
      <c r="AS40" s="206">
        <v>4.2295142724148114E-3</v>
      </c>
      <c r="AT40" s="206">
        <v>0.61678116680119832</v>
      </c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</row>
    <row r="41" spans="1:63" x14ac:dyDescent="0.25">
      <c r="A41" s="147" t="s">
        <v>96</v>
      </c>
      <c r="B41" s="58">
        <v>23</v>
      </c>
      <c r="C41" s="49"/>
      <c r="D41" s="49"/>
      <c r="E41" s="49"/>
      <c r="F41" s="49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L41"/>
      <c r="AM41" s="211">
        <v>4</v>
      </c>
      <c r="AN41" s="209"/>
      <c r="AO41" s="209"/>
      <c r="AP41" s="209"/>
      <c r="AQ41" s="207">
        <v>0.85374068401309144</v>
      </c>
      <c r="AR41" s="207">
        <v>0.36044288903152094</v>
      </c>
      <c r="AS41" s="207">
        <v>2.3639302157207588E-2</v>
      </c>
      <c r="AT41" s="207">
        <v>0.29634358970103303</v>
      </c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</row>
    <row r="42" spans="1:63" x14ac:dyDescent="0.25">
      <c r="A42" s="148" t="s">
        <v>97</v>
      </c>
      <c r="B42" s="58">
        <v>0</v>
      </c>
      <c r="C42" s="49"/>
      <c r="D42" s="49"/>
      <c r="E42" s="49"/>
      <c r="F42" s="49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L42"/>
      <c r="AM42" s="201"/>
      <c r="AN42" s="208"/>
      <c r="AO42" s="208"/>
      <c r="AP42" s="208"/>
      <c r="AQ42" s="208"/>
      <c r="AR42" s="206">
        <v>-1.2317796686466227</v>
      </c>
      <c r="AS42" s="206">
        <v>-8.4465679516926133E-4</v>
      </c>
      <c r="AT42" s="206">
        <v>-0.12542594230100218</v>
      </c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</row>
    <row r="43" spans="1:63" x14ac:dyDescent="0.25">
      <c r="A43" s="147" t="s">
        <v>94</v>
      </c>
      <c r="B43" s="58">
        <v>7</v>
      </c>
      <c r="C43" s="49"/>
      <c r="D43" s="49"/>
      <c r="E43" s="49"/>
      <c r="F43" s="49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L43"/>
      <c r="AM43" s="211">
        <v>5</v>
      </c>
      <c r="AN43" s="209"/>
      <c r="AO43" s="209"/>
      <c r="AP43" s="209"/>
      <c r="AQ43" s="209"/>
      <c r="AR43" s="207">
        <v>0.39614945235924759</v>
      </c>
      <c r="AS43" s="207">
        <v>2.3606342023769291E-2</v>
      </c>
      <c r="AT43" s="207">
        <v>0.24668274181495789</v>
      </c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</row>
    <row r="44" spans="1:63" ht="15" customHeight="1" thickBot="1" x14ac:dyDescent="0.3">
      <c r="A44" s="149" t="s">
        <v>105</v>
      </c>
      <c r="B44" s="60">
        <v>7</v>
      </c>
      <c r="C44" s="49"/>
      <c r="D44" s="49"/>
      <c r="E44" s="49"/>
      <c r="F44" s="49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L44"/>
      <c r="AM44" s="201"/>
      <c r="AN44" s="208"/>
      <c r="AO44" s="208"/>
      <c r="AP44" s="208"/>
      <c r="AQ44" s="208"/>
      <c r="AR44" s="208"/>
      <c r="AS44" s="206">
        <v>-3.5418495916763825E-3</v>
      </c>
      <c r="AT44" s="206">
        <v>-3.0331407272676315E-4</v>
      </c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</row>
    <row r="45" spans="1:63" x14ac:dyDescent="0.25"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L45"/>
      <c r="AM45" s="211">
        <v>6</v>
      </c>
      <c r="AN45" s="209"/>
      <c r="AO45" s="209"/>
      <c r="AP45" s="209"/>
      <c r="AQ45" s="209"/>
      <c r="AR45" s="209"/>
      <c r="AS45" s="207">
        <v>2.3648348640778451E-2</v>
      </c>
      <c r="AT45" s="207">
        <v>2.3582060378827419E-2</v>
      </c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</row>
    <row r="46" spans="1:63" x14ac:dyDescent="0.25"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L46"/>
      <c r="AM46" s="201"/>
      <c r="AN46" s="208"/>
      <c r="AO46" s="208"/>
      <c r="AP46" s="208"/>
      <c r="AQ46" s="208"/>
      <c r="AR46" s="208"/>
      <c r="AS46" s="208"/>
      <c r="AT46" s="206">
        <v>-0.56214307540043473</v>
      </c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</row>
    <row r="47" spans="1:63" x14ac:dyDescent="0.25">
      <c r="AL47"/>
      <c r="AM47" s="211">
        <v>7</v>
      </c>
      <c r="AN47" s="209"/>
      <c r="AO47" s="209"/>
      <c r="AP47" s="209"/>
      <c r="AQ47" s="209"/>
      <c r="AR47" s="209"/>
      <c r="AS47" s="209"/>
      <c r="AT47" s="207">
        <v>0.31164807359987939</v>
      </c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</row>
    <row r="48" spans="1:63" x14ac:dyDescent="0.25"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</row>
    <row r="49" spans="3:63" x14ac:dyDescent="0.25"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</row>
    <row r="50" spans="3:63" x14ac:dyDescent="0.25"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</row>
    <row r="51" spans="3:63" x14ac:dyDescent="0.25"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</row>
    <row r="52" spans="3:63" x14ac:dyDescent="0.25"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</row>
    <row r="53" spans="3:63" x14ac:dyDescent="0.25"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</row>
    <row r="54" spans="3:63" ht="14.45" customHeight="1" x14ac:dyDescent="0.25"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</row>
    <row r="55" spans="3:63" x14ac:dyDescent="0.25"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3:63" x14ac:dyDescent="0.25"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</row>
    <row r="57" spans="3:63" x14ac:dyDescent="0.25"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</row>
    <row r="59" spans="3:63" ht="13.9" customHeight="1" x14ac:dyDescent="0.3">
      <c r="C59" s="6"/>
      <c r="D59" s="6"/>
      <c r="E59" s="6"/>
      <c r="F59" s="6"/>
    </row>
    <row r="74" spans="7:32" x14ac:dyDescent="0.25"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</row>
    <row r="75" spans="7:32" x14ac:dyDescent="0.25"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</row>
    <row r="76" spans="7:32" x14ac:dyDescent="0.25"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</row>
    <row r="77" spans="7:32" x14ac:dyDescent="0.25"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</row>
    <row r="78" spans="7:32" x14ac:dyDescent="0.25"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</row>
    <row r="79" spans="7:32" x14ac:dyDescent="0.25"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</row>
    <row r="80" spans="7:32" x14ac:dyDescent="0.25"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</row>
    <row r="81" spans="7:32" x14ac:dyDescent="0.25"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</row>
    <row r="82" spans="7:32" x14ac:dyDescent="0.25"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</row>
    <row r="83" spans="7:32" x14ac:dyDescent="0.25"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</row>
    <row r="84" spans="7:32" x14ac:dyDescent="0.25"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</row>
    <row r="85" spans="7:32" x14ac:dyDescent="0.25"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</row>
    <row r="86" spans="7:32" x14ac:dyDescent="0.25"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</row>
    <row r="87" spans="7:32" x14ac:dyDescent="0.25"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</row>
    <row r="88" spans="7:32" x14ac:dyDescent="0.25"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</row>
    <row r="89" spans="7:32" x14ac:dyDescent="0.25"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</row>
    <row r="90" spans="7:32" x14ac:dyDescent="0.25"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</row>
    <row r="91" spans="7:32" x14ac:dyDescent="0.25"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</row>
    <row r="92" spans="7:32" x14ac:dyDescent="0.25"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</row>
    <row r="93" spans="7:32" x14ac:dyDescent="0.25"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</row>
    <row r="94" spans="7:32" x14ac:dyDescent="0.25"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</row>
    <row r="99" spans="7:29" x14ac:dyDescent="0.25">
      <c r="G99" s="11">
        <f>G106^2*G$10^2</f>
        <v>0.12949468732260075</v>
      </c>
    </row>
    <row r="100" spans="7:29" x14ac:dyDescent="0.25">
      <c r="G100" s="11">
        <f>G107^2*G$10^2</f>
        <v>0.12949468732260067</v>
      </c>
    </row>
    <row r="102" spans="7:29" x14ac:dyDescent="0.25">
      <c r="G102" s="11" t="e">
        <f>G99/$AE$99</f>
        <v>#DIV/0!</v>
      </c>
    </row>
    <row r="103" spans="7:29" x14ac:dyDescent="0.25"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</row>
    <row r="104" spans="7:29" x14ac:dyDescent="0.25"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</row>
    <row r="105" spans="7:29" x14ac:dyDescent="0.25"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</row>
    <row r="106" spans="7:29" x14ac:dyDescent="0.25">
      <c r="G106" s="10">
        <v>0.8</v>
      </c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</row>
    <row r="107" spans="7:29" x14ac:dyDescent="0.25">
      <c r="G107" s="10">
        <v>0.79999999999999982</v>
      </c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</row>
    <row r="108" spans="7:29" x14ac:dyDescent="0.25"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</row>
    <row r="109" spans="7:29" x14ac:dyDescent="0.25"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</row>
    <row r="110" spans="7:29" x14ac:dyDescent="0.25"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</row>
    <row r="111" spans="7:29" x14ac:dyDescent="0.25"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</row>
    <row r="112" spans="7:29" x14ac:dyDescent="0.25"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</row>
    <row r="113" spans="7:32" x14ac:dyDescent="0.25"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</row>
    <row r="114" spans="7:32" x14ac:dyDescent="0.25"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23"/>
      <c r="AE114" s="23"/>
      <c r="AF114" s="23"/>
    </row>
    <row r="115" spans="7:32" x14ac:dyDescent="0.25"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23"/>
      <c r="AE115" s="23"/>
      <c r="AF115" s="23"/>
    </row>
    <row r="116" spans="7:32" x14ac:dyDescent="0.25"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23"/>
      <c r="AE116" s="23"/>
      <c r="AF116" s="23"/>
    </row>
    <row r="117" spans="7:32" x14ac:dyDescent="0.25"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23"/>
      <c r="AE117" s="23"/>
      <c r="AF117" s="23"/>
    </row>
    <row r="118" spans="7:32" x14ac:dyDescent="0.25"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23"/>
      <c r="AE118" s="23"/>
      <c r="AF118" s="23"/>
    </row>
    <row r="119" spans="7:32" x14ac:dyDescent="0.25"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23"/>
      <c r="AE119" s="23"/>
      <c r="AF119" s="23"/>
    </row>
    <row r="120" spans="7:32" x14ac:dyDescent="0.25"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23"/>
      <c r="AE120" s="23"/>
      <c r="AF120" s="23"/>
    </row>
    <row r="121" spans="7:32" x14ac:dyDescent="0.25"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23"/>
      <c r="AE121" s="23"/>
      <c r="AF121" s="23"/>
    </row>
    <row r="122" spans="7:32" x14ac:dyDescent="0.25"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23"/>
      <c r="AE122" s="23"/>
      <c r="AF122" s="23"/>
    </row>
    <row r="123" spans="7:32" x14ac:dyDescent="0.25"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23"/>
      <c r="AE123" s="23"/>
      <c r="AF123" s="23"/>
    </row>
    <row r="124" spans="7:32" x14ac:dyDescent="0.25"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23"/>
      <c r="AE124" s="23"/>
      <c r="AF124" s="23"/>
    </row>
    <row r="125" spans="7:32" x14ac:dyDescent="0.25"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23"/>
      <c r="AE125" s="23"/>
      <c r="AF125" s="23"/>
    </row>
    <row r="126" spans="7:32" x14ac:dyDescent="0.25"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23"/>
      <c r="AE126" s="23"/>
      <c r="AF126" s="23"/>
    </row>
    <row r="127" spans="7:32" x14ac:dyDescent="0.25"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23"/>
      <c r="AE127" s="23"/>
      <c r="AF127" s="23"/>
    </row>
    <row r="128" spans="7:32" x14ac:dyDescent="0.25"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23"/>
      <c r="AE128" s="23"/>
      <c r="AF128" s="23"/>
    </row>
    <row r="129" spans="7:32" x14ac:dyDescent="0.25"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23"/>
      <c r="AE129" s="23"/>
      <c r="AF129" s="23"/>
    </row>
    <row r="130" spans="7:32" x14ac:dyDescent="0.25"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23"/>
      <c r="AE130" s="23"/>
      <c r="AF130" s="23"/>
    </row>
    <row r="131" spans="7:32" x14ac:dyDescent="0.25"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23"/>
      <c r="AE131" s="23"/>
      <c r="AF131" s="23"/>
    </row>
    <row r="132" spans="7:32" x14ac:dyDescent="0.25"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23"/>
      <c r="AE132" s="23"/>
      <c r="AF132" s="23"/>
    </row>
    <row r="133" spans="7:32" x14ac:dyDescent="0.25"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23"/>
      <c r="AE133" s="23"/>
      <c r="AF133" s="23"/>
    </row>
    <row r="134" spans="7:32" x14ac:dyDescent="0.25"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23"/>
      <c r="AE134" s="23"/>
      <c r="AF134" s="23"/>
    </row>
    <row r="135" spans="7:32" x14ac:dyDescent="0.25"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23"/>
      <c r="AE135" s="23"/>
      <c r="AF135" s="23"/>
    </row>
    <row r="136" spans="7:32" x14ac:dyDescent="0.25"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</row>
    <row r="137" spans="7:32" x14ac:dyDescent="0.25"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</row>
    <row r="138" spans="7:32" x14ac:dyDescent="0.25"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</row>
    <row r="139" spans="7:32" x14ac:dyDescent="0.25"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</row>
    <row r="140" spans="7:32" x14ac:dyDescent="0.25"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</row>
    <row r="141" spans="7:32" x14ac:dyDescent="0.25"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</row>
    <row r="142" spans="7:32" x14ac:dyDescent="0.25"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</row>
    <row r="143" spans="7:32" x14ac:dyDescent="0.25"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</row>
    <row r="144" spans="7:32" x14ac:dyDescent="0.25"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</row>
    <row r="145" spans="7:29" x14ac:dyDescent="0.25"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</row>
    <row r="146" spans="7:29" x14ac:dyDescent="0.25"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</row>
    <row r="147" spans="7:29" x14ac:dyDescent="0.25"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</row>
    <row r="148" spans="7:29" x14ac:dyDescent="0.25"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</row>
    <row r="149" spans="7:29" x14ac:dyDescent="0.25"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</row>
    <row r="150" spans="7:29" x14ac:dyDescent="0.25"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</row>
    <row r="151" spans="7:29" x14ac:dyDescent="0.25"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</row>
    <row r="152" spans="7:29" x14ac:dyDescent="0.25"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</row>
    <row r="153" spans="7:29" x14ac:dyDescent="0.25"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</row>
    <row r="154" spans="7:29" x14ac:dyDescent="0.25"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</row>
    <row r="155" spans="7:29" x14ac:dyDescent="0.25"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</row>
    <row r="156" spans="7:29" x14ac:dyDescent="0.25"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</row>
    <row r="157" spans="7:29" x14ac:dyDescent="0.25"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</row>
    <row r="158" spans="7:29" x14ac:dyDescent="0.25"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</row>
    <row r="159" spans="7:29" x14ac:dyDescent="0.25"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</row>
    <row r="160" spans="7:29" x14ac:dyDescent="0.25"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</row>
    <row r="161" spans="7:29" x14ac:dyDescent="0.25"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</row>
    <row r="162" spans="7:29" x14ac:dyDescent="0.25"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</row>
    <row r="163" spans="7:29" x14ac:dyDescent="0.25"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</row>
    <row r="164" spans="7:29" x14ac:dyDescent="0.25"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</row>
    <row r="165" spans="7:29" x14ac:dyDescent="0.25"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</row>
    <row r="166" spans="7:29" x14ac:dyDescent="0.25"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</row>
    <row r="167" spans="7:29" x14ac:dyDescent="0.25"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</row>
    <row r="168" spans="7:29" x14ac:dyDescent="0.25"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</row>
    <row r="169" spans="7:29" x14ac:dyDescent="0.25"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</row>
    <row r="170" spans="7:29" x14ac:dyDescent="0.25"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</row>
    <row r="171" spans="7:29" x14ac:dyDescent="0.25"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</row>
    <row r="172" spans="7:29" x14ac:dyDescent="0.25"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</row>
    <row r="173" spans="7:29" x14ac:dyDescent="0.25"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</row>
    <row r="174" spans="7:29" x14ac:dyDescent="0.25"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</row>
    <row r="175" spans="7:29" x14ac:dyDescent="0.25"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</row>
    <row r="176" spans="7:29" x14ac:dyDescent="0.25"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</row>
    <row r="177" spans="7:29" x14ac:dyDescent="0.25"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</row>
    <row r="178" spans="7:29" x14ac:dyDescent="0.25"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</row>
    <row r="179" spans="7:29" x14ac:dyDescent="0.25"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</row>
    <row r="180" spans="7:29" x14ac:dyDescent="0.25"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</row>
    <row r="181" spans="7:29" x14ac:dyDescent="0.25"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</row>
    <row r="182" spans="7:29" x14ac:dyDescent="0.25"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</row>
    <row r="183" spans="7:29" x14ac:dyDescent="0.25"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</row>
    <row r="184" spans="7:29" x14ac:dyDescent="0.25"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</row>
    <row r="185" spans="7:29" x14ac:dyDescent="0.25"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</row>
    <row r="186" spans="7:29" x14ac:dyDescent="0.25"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</row>
    <row r="187" spans="7:29" x14ac:dyDescent="0.25"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</row>
    <row r="188" spans="7:29" x14ac:dyDescent="0.25"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</row>
    <row r="189" spans="7:29" x14ac:dyDescent="0.25"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</row>
    <row r="190" spans="7:29" x14ac:dyDescent="0.25"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</row>
    <row r="191" spans="7:29" x14ac:dyDescent="0.25"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</row>
    <row r="192" spans="7:29" x14ac:dyDescent="0.25"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</row>
    <row r="193" spans="7:42" x14ac:dyDescent="0.25"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</row>
    <row r="194" spans="7:42" x14ac:dyDescent="0.25"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</row>
    <row r="195" spans="7:42" x14ac:dyDescent="0.25"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</row>
    <row r="196" spans="7:42" x14ac:dyDescent="0.25"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</row>
    <row r="197" spans="7:42" x14ac:dyDescent="0.25"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</row>
    <row r="198" spans="7:42" x14ac:dyDescent="0.25"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</row>
    <row r="199" spans="7:42" x14ac:dyDescent="0.25"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</row>
    <row r="200" spans="7:42" x14ac:dyDescent="0.25"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</row>
    <row r="201" spans="7:42" x14ac:dyDescent="0.25"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</row>
    <row r="202" spans="7:42" x14ac:dyDescent="0.25"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</row>
    <row r="203" spans="7:42" x14ac:dyDescent="0.25"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H203" s="10"/>
      <c r="AI203" s="10"/>
      <c r="AJ203" s="10"/>
      <c r="AK203" s="10"/>
      <c r="AL203" s="10"/>
      <c r="AM203" s="10"/>
      <c r="AN203" s="10"/>
      <c r="AO203" s="10"/>
      <c r="AP203" s="10">
        <v>0</v>
      </c>
    </row>
    <row r="204" spans="7:42" x14ac:dyDescent="0.25"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H204" s="10"/>
      <c r="AI204" s="10"/>
      <c r="AJ204" s="10"/>
      <c r="AK204" s="10"/>
      <c r="AL204" s="10"/>
      <c r="AM204" s="10"/>
      <c r="AN204" s="10"/>
      <c r="AO204" s="10"/>
      <c r="AP204" s="10">
        <v>0</v>
      </c>
    </row>
    <row r="205" spans="7:42" x14ac:dyDescent="0.25"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H205" s="10"/>
      <c r="AI205" s="10"/>
      <c r="AJ205" s="10"/>
      <c r="AK205" s="10"/>
      <c r="AL205" s="10"/>
      <c r="AM205" s="10"/>
      <c r="AN205" s="10"/>
      <c r="AO205" s="10"/>
      <c r="AP205" s="10">
        <v>0</v>
      </c>
    </row>
    <row r="206" spans="7:42" x14ac:dyDescent="0.25">
      <c r="G206" s="10">
        <v>0</v>
      </c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H206" s="10"/>
      <c r="AI206" s="10"/>
      <c r="AJ206" s="10"/>
      <c r="AK206" s="10"/>
      <c r="AL206" s="10"/>
      <c r="AM206" s="10"/>
      <c r="AN206" s="10"/>
      <c r="AO206" s="10"/>
      <c r="AP206" s="10">
        <v>0</v>
      </c>
    </row>
    <row r="207" spans="7:42" x14ac:dyDescent="0.25">
      <c r="G207" s="10">
        <v>0</v>
      </c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H207" s="10"/>
      <c r="AI207" s="10"/>
      <c r="AJ207" s="10"/>
      <c r="AK207" s="10"/>
      <c r="AL207" s="10"/>
      <c r="AM207" s="10"/>
      <c r="AN207" s="10"/>
      <c r="AO207" s="10"/>
      <c r="AP207" s="10">
        <v>0</v>
      </c>
    </row>
    <row r="208" spans="7:42" x14ac:dyDescent="0.25"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H208" s="10"/>
      <c r="AI208" s="10"/>
      <c r="AJ208" s="10"/>
      <c r="AK208" s="10"/>
      <c r="AL208" s="10"/>
      <c r="AM208" s="10"/>
      <c r="AN208" s="10"/>
      <c r="AO208" s="10"/>
      <c r="AP208" s="10">
        <v>0</v>
      </c>
    </row>
    <row r="209" spans="7:42" x14ac:dyDescent="0.25"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H209" s="10"/>
      <c r="AI209" s="10"/>
      <c r="AJ209" s="10"/>
      <c r="AK209" s="10"/>
      <c r="AL209" s="10"/>
      <c r="AM209" s="10"/>
      <c r="AN209" s="10"/>
      <c r="AO209" s="10"/>
      <c r="AP209" s="10">
        <v>0</v>
      </c>
    </row>
    <row r="210" spans="7:42" x14ac:dyDescent="0.25"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H210" s="10"/>
      <c r="AI210" s="10"/>
      <c r="AJ210" s="10"/>
      <c r="AK210" s="10"/>
      <c r="AL210" s="10"/>
      <c r="AM210" s="10"/>
      <c r="AN210" s="10"/>
      <c r="AO210" s="10"/>
      <c r="AP210" s="10">
        <v>0</v>
      </c>
    </row>
    <row r="211" spans="7:42" x14ac:dyDescent="0.25"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H211" s="10"/>
      <c r="AI211" s="10"/>
      <c r="AJ211" s="10"/>
      <c r="AK211" s="10"/>
      <c r="AL211" s="10"/>
      <c r="AM211" s="10"/>
      <c r="AN211" s="10"/>
      <c r="AO211" s="10"/>
      <c r="AP211" s="10">
        <v>0</v>
      </c>
    </row>
    <row r="212" spans="7:42" x14ac:dyDescent="0.25"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H212" s="10"/>
      <c r="AI212" s="10"/>
      <c r="AJ212" s="10"/>
      <c r="AK212" s="10"/>
      <c r="AL212" s="10"/>
      <c r="AM212" s="10"/>
      <c r="AN212" s="10"/>
      <c r="AO212" s="10"/>
      <c r="AP212" s="10"/>
    </row>
    <row r="213" spans="7:42" x14ac:dyDescent="0.25"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</row>
    <row r="214" spans="7:42" x14ac:dyDescent="0.25"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</row>
    <row r="215" spans="7:42" x14ac:dyDescent="0.25"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</row>
    <row r="216" spans="7:42" x14ac:dyDescent="0.25"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</row>
    <row r="217" spans="7:42" x14ac:dyDescent="0.25"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</row>
    <row r="218" spans="7:42" x14ac:dyDescent="0.25"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</row>
    <row r="219" spans="7:42" x14ac:dyDescent="0.25"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</row>
    <row r="220" spans="7:42" x14ac:dyDescent="0.25"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</row>
    <row r="221" spans="7:42" x14ac:dyDescent="0.25"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</row>
    <row r="222" spans="7:42" x14ac:dyDescent="0.25"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</row>
    <row r="223" spans="7:42" x14ac:dyDescent="0.25"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</row>
    <row r="224" spans="7:42" x14ac:dyDescent="0.25"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</row>
    <row r="225" spans="7:29" x14ac:dyDescent="0.25"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</row>
    <row r="226" spans="7:29" x14ac:dyDescent="0.25"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</row>
    <row r="227" spans="7:29" x14ac:dyDescent="0.25"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</row>
    <row r="228" spans="7:29" x14ac:dyDescent="0.25"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</row>
    <row r="229" spans="7:29" x14ac:dyDescent="0.25"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</row>
    <row r="230" spans="7:29" x14ac:dyDescent="0.25"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</row>
    <row r="231" spans="7:29" x14ac:dyDescent="0.25"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</row>
    <row r="232" spans="7:29" x14ac:dyDescent="0.25"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</row>
    <row r="233" spans="7:29" x14ac:dyDescent="0.25"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</row>
    <row r="234" spans="7:29" x14ac:dyDescent="0.25"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</row>
    <row r="235" spans="7:29" x14ac:dyDescent="0.25"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</row>
    <row r="236" spans="7:29" x14ac:dyDescent="0.25"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</row>
    <row r="237" spans="7:29" x14ac:dyDescent="0.25"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</row>
    <row r="238" spans="7:29" x14ac:dyDescent="0.25"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</row>
    <row r="239" spans="7:29" x14ac:dyDescent="0.25"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</row>
    <row r="240" spans="7:29" x14ac:dyDescent="0.25"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</row>
    <row r="241" spans="7:29" x14ac:dyDescent="0.25"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</row>
    <row r="242" spans="7:29" x14ac:dyDescent="0.25"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</row>
    <row r="243" spans="7:29" x14ac:dyDescent="0.25"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</row>
    <row r="244" spans="7:29" x14ac:dyDescent="0.25"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</row>
    <row r="245" spans="7:29" x14ac:dyDescent="0.25"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</row>
    <row r="246" spans="7:29" x14ac:dyDescent="0.25"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</row>
    <row r="247" spans="7:29" x14ac:dyDescent="0.25"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</row>
    <row r="248" spans="7:29" x14ac:dyDescent="0.25"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</row>
    <row r="249" spans="7:29" x14ac:dyDescent="0.25"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</row>
    <row r="250" spans="7:29" x14ac:dyDescent="0.25"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</row>
    <row r="251" spans="7:29" x14ac:dyDescent="0.25"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</row>
    <row r="252" spans="7:29" x14ac:dyDescent="0.25"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</row>
    <row r="253" spans="7:29" x14ac:dyDescent="0.25"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</row>
    <row r="254" spans="7:29" x14ac:dyDescent="0.25"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</row>
    <row r="255" spans="7:29" x14ac:dyDescent="0.25"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</row>
    <row r="256" spans="7:29" x14ac:dyDescent="0.25"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</row>
    <row r="257" spans="7:29" x14ac:dyDescent="0.25"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</row>
    <row r="258" spans="7:29" x14ac:dyDescent="0.25"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</row>
    <row r="259" spans="7:29" x14ac:dyDescent="0.25"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</row>
    <row r="260" spans="7:29" x14ac:dyDescent="0.25"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</row>
    <row r="261" spans="7:29" x14ac:dyDescent="0.25"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</row>
    <row r="262" spans="7:29" x14ac:dyDescent="0.25"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</row>
    <row r="263" spans="7:29" x14ac:dyDescent="0.25"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</row>
    <row r="264" spans="7:29" x14ac:dyDescent="0.25"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</row>
    <row r="265" spans="7:29" x14ac:dyDescent="0.25"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</row>
    <row r="266" spans="7:29" x14ac:dyDescent="0.25"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</row>
    <row r="267" spans="7:29" x14ac:dyDescent="0.25"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</row>
    <row r="268" spans="7:29" x14ac:dyDescent="0.25"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</row>
    <row r="269" spans="7:29" x14ac:dyDescent="0.25"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</row>
    <row r="270" spans="7:29" x14ac:dyDescent="0.25"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</row>
    <row r="271" spans="7:29" x14ac:dyDescent="0.25"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</row>
    <row r="272" spans="7:29" x14ac:dyDescent="0.25"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</row>
    <row r="273" spans="7:29" x14ac:dyDescent="0.25"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</row>
    <row r="274" spans="7:29" x14ac:dyDescent="0.25"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</row>
    <row r="275" spans="7:29" x14ac:dyDescent="0.25"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</row>
    <row r="276" spans="7:29" x14ac:dyDescent="0.25"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</row>
    <row r="277" spans="7:29" x14ac:dyDescent="0.25"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</row>
    <row r="278" spans="7:29" x14ac:dyDescent="0.25"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</row>
    <row r="279" spans="7:29" x14ac:dyDescent="0.25"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</row>
    <row r="280" spans="7:29" x14ac:dyDescent="0.25"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</row>
    <row r="281" spans="7:29" x14ac:dyDescent="0.25"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</row>
    <row r="282" spans="7:29" x14ac:dyDescent="0.25"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</row>
    <row r="283" spans="7:29" x14ac:dyDescent="0.25"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</row>
    <row r="284" spans="7:29" x14ac:dyDescent="0.25"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</row>
    <row r="285" spans="7:29" x14ac:dyDescent="0.25"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</row>
    <row r="286" spans="7:29" x14ac:dyDescent="0.25"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</row>
    <row r="287" spans="7:29" x14ac:dyDescent="0.25"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</row>
    <row r="288" spans="7:29" x14ac:dyDescent="0.25"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</row>
    <row r="289" spans="7:29" x14ac:dyDescent="0.25"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</row>
    <row r="290" spans="7:29" x14ac:dyDescent="0.25"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</row>
    <row r="291" spans="7:29" x14ac:dyDescent="0.25"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</row>
    <row r="292" spans="7:29" x14ac:dyDescent="0.25"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</row>
    <row r="293" spans="7:29" x14ac:dyDescent="0.25"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</row>
    <row r="294" spans="7:29" x14ac:dyDescent="0.25"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</row>
    <row r="295" spans="7:29" x14ac:dyDescent="0.25"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</row>
    <row r="296" spans="7:29" x14ac:dyDescent="0.25"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</row>
    <row r="297" spans="7:29" x14ac:dyDescent="0.25"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</row>
    <row r="298" spans="7:29" x14ac:dyDescent="0.25"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</row>
    <row r="299" spans="7:29" x14ac:dyDescent="0.25"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</row>
    <row r="300" spans="7:29" x14ac:dyDescent="0.25"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</row>
    <row r="301" spans="7:29" x14ac:dyDescent="0.25"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</row>
    <row r="302" spans="7:29" x14ac:dyDescent="0.25"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</row>
    <row r="303" spans="7:29" x14ac:dyDescent="0.25"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</row>
    <row r="304" spans="7:29" x14ac:dyDescent="0.25"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</row>
    <row r="305" spans="7:29" x14ac:dyDescent="0.25"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</row>
    <row r="306" spans="7:29" x14ac:dyDescent="0.25">
      <c r="G306" s="10">
        <v>0.8</v>
      </c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</row>
    <row r="307" spans="7:29" x14ac:dyDescent="0.25">
      <c r="G307" s="10">
        <v>0.8</v>
      </c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</row>
    <row r="308" spans="7:29" x14ac:dyDescent="0.25"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</row>
    <row r="309" spans="7:29" x14ac:dyDescent="0.25"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</row>
    <row r="310" spans="7:29" x14ac:dyDescent="0.25"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</row>
    <row r="311" spans="7:29" x14ac:dyDescent="0.25"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</row>
    <row r="312" spans="7:29" x14ac:dyDescent="0.25"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</row>
    <row r="313" spans="7:29" x14ac:dyDescent="0.25"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</row>
    <row r="314" spans="7:29" x14ac:dyDescent="0.25"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</row>
    <row r="315" spans="7:29" x14ac:dyDescent="0.25"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</row>
    <row r="316" spans="7:29" x14ac:dyDescent="0.25"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</row>
    <row r="317" spans="7:29" x14ac:dyDescent="0.25"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</row>
    <row r="318" spans="7:29" x14ac:dyDescent="0.25"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</row>
    <row r="319" spans="7:29" x14ac:dyDescent="0.25"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</row>
    <row r="320" spans="7:29" x14ac:dyDescent="0.25"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</row>
    <row r="321" spans="7:29" x14ac:dyDescent="0.25"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</row>
    <row r="322" spans="7:29" x14ac:dyDescent="0.25"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</row>
    <row r="323" spans="7:29" x14ac:dyDescent="0.25"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</row>
    <row r="324" spans="7:29" x14ac:dyDescent="0.25"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</row>
    <row r="325" spans="7:29" x14ac:dyDescent="0.25"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</row>
    <row r="326" spans="7:29" x14ac:dyDescent="0.25"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</row>
    <row r="327" spans="7:29" x14ac:dyDescent="0.25"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</row>
    <row r="328" spans="7:29" x14ac:dyDescent="0.25"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</row>
    <row r="329" spans="7:29" x14ac:dyDescent="0.25"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</row>
    <row r="330" spans="7:29" x14ac:dyDescent="0.25"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</row>
    <row r="331" spans="7:29" x14ac:dyDescent="0.25"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</row>
    <row r="332" spans="7:29" x14ac:dyDescent="0.25"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</row>
    <row r="333" spans="7:29" x14ac:dyDescent="0.25"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</row>
    <row r="334" spans="7:29" x14ac:dyDescent="0.25"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</row>
    <row r="335" spans="7:29" x14ac:dyDescent="0.25"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</row>
    <row r="336" spans="7:29" x14ac:dyDescent="0.25"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</row>
    <row r="337" spans="7:29" x14ac:dyDescent="0.25"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</row>
    <row r="338" spans="7:29" x14ac:dyDescent="0.25"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</row>
    <row r="339" spans="7:29" x14ac:dyDescent="0.25"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</row>
    <row r="340" spans="7:29" x14ac:dyDescent="0.25"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</row>
    <row r="341" spans="7:29" x14ac:dyDescent="0.25"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</row>
    <row r="342" spans="7:29" x14ac:dyDescent="0.25"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</row>
    <row r="343" spans="7:29" x14ac:dyDescent="0.25"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</row>
    <row r="344" spans="7:29" x14ac:dyDescent="0.25"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</row>
    <row r="345" spans="7:29" x14ac:dyDescent="0.25"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</row>
    <row r="346" spans="7:29" x14ac:dyDescent="0.25"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</row>
    <row r="347" spans="7:29" x14ac:dyDescent="0.25"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</row>
    <row r="348" spans="7:29" x14ac:dyDescent="0.25"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</row>
    <row r="349" spans="7:29" x14ac:dyDescent="0.25"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</row>
    <row r="350" spans="7:29" x14ac:dyDescent="0.25"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</row>
    <row r="351" spans="7:29" x14ac:dyDescent="0.25"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</row>
    <row r="352" spans="7:29" x14ac:dyDescent="0.25"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</row>
    <row r="353" spans="7:29" x14ac:dyDescent="0.25"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</row>
    <row r="354" spans="7:29" x14ac:dyDescent="0.25"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</row>
    <row r="355" spans="7:29" x14ac:dyDescent="0.25"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</row>
    <row r="356" spans="7:29" x14ac:dyDescent="0.25"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</row>
    <row r="357" spans="7:29" x14ac:dyDescent="0.25"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</row>
    <row r="358" spans="7:29" x14ac:dyDescent="0.25"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</row>
    <row r="359" spans="7:29" x14ac:dyDescent="0.25"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</row>
    <row r="360" spans="7:29" x14ac:dyDescent="0.25"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</row>
    <row r="361" spans="7:29" x14ac:dyDescent="0.25"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</row>
    <row r="362" spans="7:29" x14ac:dyDescent="0.25"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</row>
    <row r="363" spans="7:29" x14ac:dyDescent="0.25"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</row>
    <row r="364" spans="7:29" x14ac:dyDescent="0.25"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</row>
    <row r="365" spans="7:29" x14ac:dyDescent="0.25"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</row>
    <row r="366" spans="7:29" x14ac:dyDescent="0.25"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</row>
    <row r="367" spans="7:29" x14ac:dyDescent="0.25"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</row>
    <row r="368" spans="7:29" x14ac:dyDescent="0.25"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</row>
    <row r="369" spans="7:29" x14ac:dyDescent="0.25"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</row>
    <row r="370" spans="7:29" x14ac:dyDescent="0.25"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</row>
    <row r="371" spans="7:29" x14ac:dyDescent="0.25"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</row>
    <row r="372" spans="7:29" x14ac:dyDescent="0.25"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</row>
    <row r="373" spans="7:29" x14ac:dyDescent="0.25"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</row>
    <row r="374" spans="7:29" x14ac:dyDescent="0.25"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</row>
    <row r="375" spans="7:29" x14ac:dyDescent="0.25"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</row>
    <row r="376" spans="7:29" x14ac:dyDescent="0.25"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</row>
    <row r="377" spans="7:29" x14ac:dyDescent="0.25"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</row>
    <row r="378" spans="7:29" x14ac:dyDescent="0.25"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</row>
    <row r="379" spans="7:29" x14ac:dyDescent="0.25"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</row>
    <row r="380" spans="7:29" x14ac:dyDescent="0.25"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</row>
    <row r="381" spans="7:29" x14ac:dyDescent="0.25"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</row>
    <row r="382" spans="7:29" x14ac:dyDescent="0.25"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</row>
    <row r="383" spans="7:29" x14ac:dyDescent="0.25"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</row>
    <row r="384" spans="7:29" x14ac:dyDescent="0.25"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</row>
    <row r="385" spans="7:29" x14ac:dyDescent="0.25"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</row>
    <row r="386" spans="7:29" x14ac:dyDescent="0.25"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</row>
    <row r="387" spans="7:29" x14ac:dyDescent="0.25"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</row>
    <row r="388" spans="7:29" x14ac:dyDescent="0.25"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</row>
    <row r="389" spans="7:29" x14ac:dyDescent="0.25"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</row>
    <row r="390" spans="7:29" x14ac:dyDescent="0.25"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</row>
    <row r="391" spans="7:29" x14ac:dyDescent="0.25"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</row>
    <row r="392" spans="7:29" x14ac:dyDescent="0.25"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</row>
    <row r="393" spans="7:29" x14ac:dyDescent="0.25"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</row>
    <row r="394" spans="7:29" x14ac:dyDescent="0.25"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</row>
    <row r="395" spans="7:29" x14ac:dyDescent="0.25"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</row>
    <row r="396" spans="7:29" x14ac:dyDescent="0.25"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</row>
    <row r="397" spans="7:29" x14ac:dyDescent="0.25"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</row>
    <row r="398" spans="7:29" x14ac:dyDescent="0.25"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</row>
    <row r="399" spans="7:29" x14ac:dyDescent="0.25"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</row>
    <row r="400" spans="7:29" x14ac:dyDescent="0.25"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</row>
    <row r="401" spans="7:29" x14ac:dyDescent="0.25"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</row>
    <row r="402" spans="7:29" x14ac:dyDescent="0.25"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</row>
    <row r="403" spans="7:29" x14ac:dyDescent="0.25"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</row>
    <row r="404" spans="7:29" x14ac:dyDescent="0.25"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</row>
    <row r="405" spans="7:29" x14ac:dyDescent="0.25"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</row>
    <row r="406" spans="7:29" x14ac:dyDescent="0.25"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</row>
    <row r="407" spans="7:29" x14ac:dyDescent="0.25"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</row>
    <row r="408" spans="7:29" x14ac:dyDescent="0.25"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</row>
    <row r="409" spans="7:29" x14ac:dyDescent="0.25"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</row>
    <row r="410" spans="7:29" x14ac:dyDescent="0.25"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</row>
    <row r="411" spans="7:29" x14ac:dyDescent="0.25"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</row>
    <row r="412" spans="7:29" x14ac:dyDescent="0.25"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</row>
    <row r="413" spans="7:29" x14ac:dyDescent="0.25"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</row>
    <row r="414" spans="7:29" x14ac:dyDescent="0.25"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</row>
    <row r="415" spans="7:29" x14ac:dyDescent="0.25"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</row>
    <row r="416" spans="7:29" x14ac:dyDescent="0.25"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</row>
    <row r="417" spans="7:29" x14ac:dyDescent="0.25"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</row>
    <row r="418" spans="7:29" x14ac:dyDescent="0.25"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</row>
    <row r="419" spans="7:29" x14ac:dyDescent="0.25"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</row>
    <row r="420" spans="7:29" x14ac:dyDescent="0.25"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</row>
    <row r="421" spans="7:29" x14ac:dyDescent="0.25"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</row>
    <row r="422" spans="7:29" x14ac:dyDescent="0.25"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</row>
    <row r="423" spans="7:29" x14ac:dyDescent="0.25"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</row>
    <row r="424" spans="7:29" x14ac:dyDescent="0.25"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</row>
    <row r="425" spans="7:29" x14ac:dyDescent="0.25"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</row>
    <row r="426" spans="7:29" x14ac:dyDescent="0.25"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</row>
    <row r="427" spans="7:29" x14ac:dyDescent="0.25"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</row>
    <row r="428" spans="7:29" x14ac:dyDescent="0.25"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</row>
  </sheetData>
  <conditionalFormatting sqref="G4:AC4">
    <cfRule type="cellIs" dxfId="162" priority="19" operator="equal">
      <formula>0</formula>
    </cfRule>
  </conditionalFormatting>
  <conditionalFormatting sqref="G2:AC2 G4:AC4 G7:AC7">
    <cfRule type="cellIs" dxfId="161" priority="18" operator="equal">
      <formula>0</formula>
    </cfRule>
  </conditionalFormatting>
  <conditionalFormatting sqref="G6:AC6">
    <cfRule type="cellIs" dxfId="160" priority="16" operator="equal">
      <formula>-1</formula>
    </cfRule>
    <cfRule type="cellIs" dxfId="159" priority="17" operator="equal">
      <formula>1</formula>
    </cfRule>
  </conditionalFormatting>
  <conditionalFormatting sqref="AD25:AD31 G25:AC32">
    <cfRule type="cellIs" dxfId="158" priority="14" operator="equal">
      <formula>-1</formula>
    </cfRule>
    <cfRule type="cellIs" dxfId="157" priority="15" operator="equal">
      <formula>1</formula>
    </cfRule>
  </conditionalFormatting>
  <conditionalFormatting sqref="G16:AC17">
    <cfRule type="cellIs" dxfId="156" priority="13" operator="between">
      <formula>-1</formula>
      <formula>1</formula>
    </cfRule>
  </conditionalFormatting>
  <conditionalFormatting sqref="AH203:AP212 G103:AC403">
    <cfRule type="cellIs" dxfId="155" priority="12" operator="between">
      <formula>-0.001</formula>
      <formula>0.001</formula>
    </cfRule>
  </conditionalFormatting>
  <conditionalFormatting sqref="C38">
    <cfRule type="cellIs" dxfId="154" priority="10" operator="lessThanOrEqual">
      <formula>$C$37</formula>
    </cfRule>
    <cfRule type="cellIs" dxfId="153" priority="11" operator="greaterThan">
      <formula>$C$37</formula>
    </cfRule>
  </conditionalFormatting>
  <conditionalFormatting sqref="G35:J35 G23:AC23 L35:AC35">
    <cfRule type="cellIs" dxfId="152" priority="9" operator="greaterThan">
      <formula>$E$23</formula>
    </cfRule>
  </conditionalFormatting>
  <conditionalFormatting sqref="AD25:AD31 G35:J35 G32:AC32 G23:AC23 L35:AC35">
    <cfRule type="cellIs" dxfId="151" priority="8" operator="equal">
      <formula>1000</formula>
    </cfRule>
  </conditionalFormatting>
  <conditionalFormatting sqref="AD25:AD31 G32:AC32">
    <cfRule type="cellIs" dxfId="150" priority="7" operator="greaterThan">
      <formula>$AD$32</formula>
    </cfRule>
  </conditionalFormatting>
  <conditionalFormatting sqref="G42:AC42">
    <cfRule type="cellIs" dxfId="149" priority="6" operator="notEqual">
      <formula>0</formula>
    </cfRule>
  </conditionalFormatting>
  <conditionalFormatting sqref="B25:C31">
    <cfRule type="cellIs" dxfId="148" priority="5" operator="greaterThan">
      <formula>$B$32</formula>
    </cfRule>
  </conditionalFormatting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1" shapeId="150529" r:id="rId4">
          <objectPr defaultSize="0" autoPict="0" r:id="rId5">
            <anchor moveWithCells="1">
              <from>
                <xdr:col>7</xdr:col>
                <xdr:colOff>38100</xdr:colOff>
                <xdr:row>35</xdr:row>
                <xdr:rowOff>180975</xdr:rowOff>
              </from>
              <to>
                <xdr:col>18</xdr:col>
                <xdr:colOff>676275</xdr:colOff>
                <xdr:row>57</xdr:row>
                <xdr:rowOff>123825</xdr:rowOff>
              </to>
            </anchor>
          </objectPr>
        </oleObject>
      </mc:Choice>
      <mc:Fallback>
        <oleObject progId="Visio.Drawing.11" shapeId="150529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1:XFB426"/>
  <sheetViews>
    <sheetView zoomScaleNormal="100" workbookViewId="0">
      <pane xSplit="6" ySplit="17" topLeftCell="Q18" activePane="bottomRight" state="frozen"/>
      <selection pane="topRight" activeCell="G1" sqref="G1"/>
      <selection pane="bottomLeft" activeCell="A18" sqref="A18"/>
      <selection pane="bottomRight" activeCell="V4" sqref="V4"/>
    </sheetView>
  </sheetViews>
  <sheetFormatPr defaultColWidth="8.85546875" defaultRowHeight="15" x14ac:dyDescent="0.25"/>
  <cols>
    <col min="1" max="1" width="13.7109375" style="48" customWidth="1"/>
    <col min="2" max="2" width="8.7109375" style="11" customWidth="1"/>
    <col min="3" max="3" width="7.5703125" style="11" customWidth="1"/>
    <col min="4" max="4" width="16.42578125" style="11" customWidth="1"/>
    <col min="5" max="5" width="9.85546875" style="11" customWidth="1"/>
    <col min="6" max="6" width="10.5703125" style="11" customWidth="1"/>
    <col min="7" max="7" width="11.85546875" style="11" customWidth="1"/>
    <col min="8" max="14" width="12" style="11" customWidth="1"/>
    <col min="15" max="15" width="9" style="11" customWidth="1"/>
    <col min="16" max="28" width="10.5703125" style="11" customWidth="1"/>
    <col min="29" max="30" width="8.85546875" style="11"/>
    <col min="31" max="31" width="13" style="11" bestFit="1" customWidth="1"/>
    <col min="32" max="35" width="8.85546875" style="11"/>
    <col min="36" max="37" width="13" style="11" customWidth="1"/>
    <col min="38" max="38" width="15.5703125" style="11" customWidth="1"/>
    <col min="39" max="39" width="13.5703125" style="11" customWidth="1"/>
    <col min="40" max="41" width="8.85546875" style="11"/>
    <col min="42" max="42" width="10.7109375" style="11" customWidth="1"/>
    <col min="43" max="44" width="12.85546875" style="11" customWidth="1"/>
    <col min="45" max="16384" width="8.85546875" style="11"/>
  </cols>
  <sheetData>
    <row r="1" spans="1:19" x14ac:dyDescent="0.25">
      <c r="B1" s="61" t="s">
        <v>10</v>
      </c>
      <c r="C1" s="48" t="s">
        <v>21</v>
      </c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</row>
    <row r="2" spans="1:19" x14ac:dyDescent="0.25">
      <c r="B2" s="11" t="s">
        <v>6</v>
      </c>
      <c r="D2" s="11" t="s">
        <v>1</v>
      </c>
      <c r="G2" s="2">
        <v>1</v>
      </c>
      <c r="H2" s="2">
        <v>1</v>
      </c>
      <c r="I2" s="2">
        <v>1</v>
      </c>
      <c r="J2" s="2">
        <v>1</v>
      </c>
      <c r="K2" s="2">
        <v>1</v>
      </c>
      <c r="L2" s="2">
        <v>1</v>
      </c>
      <c r="M2" s="2">
        <v>0</v>
      </c>
      <c r="N2" s="2">
        <v>1</v>
      </c>
      <c r="O2" s="2">
        <v>0</v>
      </c>
    </row>
    <row r="3" spans="1:19" x14ac:dyDescent="0.25">
      <c r="B3" s="11">
        <v>500</v>
      </c>
      <c r="D3" s="11" t="s">
        <v>4</v>
      </c>
      <c r="G3" s="3">
        <v>5</v>
      </c>
      <c r="H3" s="3">
        <v>5</v>
      </c>
      <c r="I3" s="3">
        <v>5</v>
      </c>
      <c r="J3" s="3">
        <v>5</v>
      </c>
      <c r="K3" s="3">
        <v>5</v>
      </c>
      <c r="L3" s="3">
        <v>5</v>
      </c>
      <c r="M3" s="3">
        <v>5</v>
      </c>
      <c r="N3" s="3">
        <v>5</v>
      </c>
      <c r="O3" s="3">
        <v>5</v>
      </c>
    </row>
    <row r="4" spans="1:19" x14ac:dyDescent="0.25">
      <c r="B4" s="11" t="s">
        <v>7</v>
      </c>
      <c r="D4" s="11" t="s">
        <v>2</v>
      </c>
      <c r="G4" s="2">
        <v>1</v>
      </c>
      <c r="H4" s="2">
        <v>1</v>
      </c>
      <c r="I4" s="2">
        <v>1</v>
      </c>
      <c r="J4" s="2">
        <v>1</v>
      </c>
      <c r="K4" s="2">
        <v>1</v>
      </c>
      <c r="L4" s="2">
        <v>1</v>
      </c>
      <c r="M4" s="2">
        <v>1</v>
      </c>
      <c r="N4" s="2">
        <v>1</v>
      </c>
      <c r="O4" s="2">
        <v>1</v>
      </c>
    </row>
    <row r="5" spans="1:19" x14ac:dyDescent="0.25">
      <c r="B5" s="11">
        <v>1000</v>
      </c>
      <c r="D5" s="11" t="s">
        <v>5</v>
      </c>
      <c r="G5" s="3">
        <f>$B$15</f>
        <v>1</v>
      </c>
      <c r="H5" s="3">
        <v>1</v>
      </c>
      <c r="I5" s="3">
        <v>1</v>
      </c>
      <c r="J5" s="3">
        <v>1</v>
      </c>
      <c r="K5" s="3">
        <v>1</v>
      </c>
      <c r="L5" s="3">
        <v>1</v>
      </c>
      <c r="M5" s="3">
        <v>1</v>
      </c>
      <c r="N5" s="3">
        <v>1</v>
      </c>
      <c r="O5" s="3">
        <f>$B$15</f>
        <v>1</v>
      </c>
    </row>
    <row r="6" spans="1:19" x14ac:dyDescent="0.25">
      <c r="D6" s="11" t="s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</row>
    <row r="7" spans="1:19" x14ac:dyDescent="0.25">
      <c r="D7" s="11" t="s">
        <v>3</v>
      </c>
      <c r="G7" s="2">
        <v>1</v>
      </c>
      <c r="H7" s="2">
        <v>1</v>
      </c>
      <c r="I7" s="2">
        <v>1</v>
      </c>
      <c r="J7" s="2">
        <v>1</v>
      </c>
      <c r="K7" s="2">
        <v>1</v>
      </c>
      <c r="L7" s="2">
        <v>1</v>
      </c>
      <c r="M7" s="2">
        <v>1</v>
      </c>
      <c r="N7" s="2">
        <v>1</v>
      </c>
      <c r="O7" s="2">
        <v>1</v>
      </c>
    </row>
    <row r="8" spans="1:19" x14ac:dyDescent="0.25">
      <c r="D8" s="11" t="s">
        <v>13</v>
      </c>
      <c r="G8" s="81">
        <v>293.81840160364243</v>
      </c>
      <c r="H8" s="81">
        <v>238.78964172342242</v>
      </c>
      <c r="I8" s="81">
        <v>143.13887328092849</v>
      </c>
      <c r="J8" s="81">
        <v>101.3211765883995</v>
      </c>
      <c r="K8" s="81">
        <v>177.70346514649623</v>
      </c>
      <c r="L8" s="81">
        <v>248.12286369430151</v>
      </c>
      <c r="M8" s="81">
        <v>5</v>
      </c>
      <c r="N8" s="81">
        <v>144.63679116256313</v>
      </c>
      <c r="O8" s="81">
        <v>5</v>
      </c>
      <c r="Q8" s="156" t="e">
        <f>G8-J8-N8-#REF!-#REF!</f>
        <v>#REF!</v>
      </c>
      <c r="R8" s="67"/>
    </row>
    <row r="9" spans="1:19" x14ac:dyDescent="0.25">
      <c r="D9" s="11" t="s">
        <v>14</v>
      </c>
      <c r="G9" s="81">
        <v>298.93752271744262</v>
      </c>
      <c r="H9" s="81">
        <v>228.73329074968373</v>
      </c>
      <c r="I9" s="81">
        <v>145.53741107091804</v>
      </c>
      <c r="J9" s="81">
        <v>101.92992504036206</v>
      </c>
      <c r="K9" s="81">
        <v>172.13415700812095</v>
      </c>
      <c r="L9" s="81">
        <v>255.33003668688661</v>
      </c>
      <c r="M9" s="81">
        <v>5</v>
      </c>
      <c r="N9" s="81">
        <v>144.63679116256313</v>
      </c>
      <c r="O9" s="81">
        <v>5</v>
      </c>
      <c r="Q9" s="23" t="e">
        <f>H9-I9-#REF!</f>
        <v>#REF!</v>
      </c>
    </row>
    <row r="10" spans="1:19" x14ac:dyDescent="0.25">
      <c r="D10" s="11" t="s">
        <v>16</v>
      </c>
      <c r="G10" s="82">
        <f>G3*G8/100</f>
        <v>14.690920080182122</v>
      </c>
      <c r="H10" s="82">
        <f>H3*H8/100</f>
        <v>11.939482086171122</v>
      </c>
      <c r="I10" s="82">
        <f t="shared" ref="I10:N10" si="0">I3*I8/100</f>
        <v>7.1569436640464241</v>
      </c>
      <c r="J10" s="82">
        <f t="shared" si="0"/>
        <v>5.0660588294199753</v>
      </c>
      <c r="K10" s="82">
        <f t="shared" si="0"/>
        <v>8.8851732573248121</v>
      </c>
      <c r="L10" s="82">
        <f t="shared" si="0"/>
        <v>12.406143184715077</v>
      </c>
      <c r="M10" s="82">
        <f t="shared" si="0"/>
        <v>0.25</v>
      </c>
      <c r="N10" s="82">
        <f t="shared" si="0"/>
        <v>7.231839558128156</v>
      </c>
      <c r="O10" s="82">
        <f>O3*O8/100</f>
        <v>0.25</v>
      </c>
    </row>
    <row r="11" spans="1:19" x14ac:dyDescent="0.25">
      <c r="A11" s="48">
        <f>1/50</f>
        <v>0.02</v>
      </c>
      <c r="B11" s="44" t="s">
        <v>9</v>
      </c>
      <c r="D11" s="11" t="s">
        <v>17</v>
      </c>
      <c r="G11" s="82">
        <v>9.0536983385419454</v>
      </c>
      <c r="H11" s="82">
        <v>9.0233003672495347</v>
      </c>
      <c r="I11" s="82">
        <v>6.5604764219671559</v>
      </c>
      <c r="J11" s="82">
        <v>4.8756646962637422</v>
      </c>
      <c r="K11" s="82">
        <v>7.7586725275013411</v>
      </c>
      <c r="L11" s="82">
        <v>8.9463778783988879</v>
      </c>
      <c r="M11" s="82">
        <v>0.17677669529663689</v>
      </c>
      <c r="N11" s="82">
        <v>7.231839558128156</v>
      </c>
      <c r="O11" s="82">
        <v>0.17677669529663689</v>
      </c>
    </row>
    <row r="12" spans="1:19" x14ac:dyDescent="0.25">
      <c r="A12" s="48">
        <f ca="1">OFFSET(G11,0,B12-1)/OFFSET(G10,0,B12-1)/50</f>
        <v>0.02</v>
      </c>
      <c r="B12" s="45">
        <v>8</v>
      </c>
      <c r="D12" s="11" t="s">
        <v>18</v>
      </c>
      <c r="G12" s="84">
        <f t="shared" ref="G12:O13" si="1">G10/G8</f>
        <v>0.05</v>
      </c>
      <c r="H12" s="84">
        <f t="shared" si="1"/>
        <v>0.05</v>
      </c>
      <c r="I12" s="84">
        <f t="shared" si="1"/>
        <v>4.9999999999999996E-2</v>
      </c>
      <c r="J12" s="84">
        <f t="shared" si="1"/>
        <v>0.05</v>
      </c>
      <c r="K12" s="84">
        <f t="shared" si="1"/>
        <v>0.05</v>
      </c>
      <c r="L12" s="84">
        <f t="shared" si="1"/>
        <v>0.05</v>
      </c>
      <c r="M12" s="84">
        <f t="shared" si="1"/>
        <v>0.05</v>
      </c>
      <c r="N12" s="84">
        <f>N10/N8</f>
        <v>4.9999999999999996E-2</v>
      </c>
      <c r="O12" s="84">
        <f t="shared" si="1"/>
        <v>0.05</v>
      </c>
    </row>
    <row r="13" spans="1:19" x14ac:dyDescent="0.25">
      <c r="B13" s="42"/>
      <c r="D13" s="11" t="s">
        <v>19</v>
      </c>
      <c r="G13" s="84">
        <f t="shared" si="1"/>
        <v>3.0286255991689444E-2</v>
      </c>
      <c r="H13" s="84">
        <f t="shared" si="1"/>
        <v>3.9449003412119238E-2</v>
      </c>
      <c r="I13" s="84">
        <f t="shared" si="1"/>
        <v>4.507759464520323E-2</v>
      </c>
      <c r="J13" s="84">
        <f t="shared" si="1"/>
        <v>4.78334963391083E-2</v>
      </c>
      <c r="K13" s="84">
        <f t="shared" si="1"/>
        <v>4.5073404734745949E-2</v>
      </c>
      <c r="L13" s="84">
        <f t="shared" si="1"/>
        <v>3.5038485853389457E-2</v>
      </c>
      <c r="M13" s="84">
        <f t="shared" si="1"/>
        <v>3.5355339059327376E-2</v>
      </c>
      <c r="N13" s="84">
        <f t="shared" si="1"/>
        <v>4.9999999999999996E-2</v>
      </c>
      <c r="O13" s="84">
        <f t="shared" si="1"/>
        <v>3.5355339059327376E-2</v>
      </c>
    </row>
    <row r="14" spans="1:19" x14ac:dyDescent="0.25">
      <c r="A14" s="61"/>
      <c r="B14" s="46" t="s">
        <v>26</v>
      </c>
      <c r="D14" s="11" t="s">
        <v>57</v>
      </c>
      <c r="G14" s="43">
        <f t="shared" ref="G14:O14" si="2">IF(G2=0,1,(1-G11/G10))</f>
        <v>0.38372148993205146</v>
      </c>
      <c r="H14" s="43">
        <f t="shared" si="2"/>
        <v>0.24424691941196075</v>
      </c>
      <c r="I14" s="43">
        <f t="shared" si="2"/>
        <v>8.3341055914087581E-2</v>
      </c>
      <c r="J14" s="43">
        <f t="shared" si="2"/>
        <v>3.7582298107270873E-2</v>
      </c>
      <c r="K14" s="43">
        <f t="shared" si="2"/>
        <v>0.12678432903880632</v>
      </c>
      <c r="L14" s="43">
        <f t="shared" si="2"/>
        <v>0.27887517134082207</v>
      </c>
      <c r="M14" s="43">
        <f t="shared" si="2"/>
        <v>1</v>
      </c>
      <c r="N14" s="43">
        <f t="shared" si="2"/>
        <v>0</v>
      </c>
      <c r="O14" s="43">
        <f t="shared" si="2"/>
        <v>1</v>
      </c>
    </row>
    <row r="15" spans="1:19" ht="17.25" customHeight="1" x14ac:dyDescent="0.25">
      <c r="B15" s="42">
        <v>1</v>
      </c>
      <c r="D15" s="11" t="s">
        <v>73</v>
      </c>
      <c r="G15" s="11">
        <f>G2*((G8-G9)/G10)^2</f>
        <v>0.12142072370787049</v>
      </c>
      <c r="H15" s="11">
        <f>H2*((H8-H9)/H10)^2</f>
        <v>0.70943051942357838</v>
      </c>
      <c r="I15" s="11">
        <f t="shared" ref="I15:N15" si="3">I2*((I8-I9)/I10)^2</f>
        <v>0.11231504445814777</v>
      </c>
      <c r="J15" s="11">
        <f t="shared" si="3"/>
        <v>1.4438939019059554E-2</v>
      </c>
      <c r="K15" s="11">
        <f t="shared" si="3"/>
        <v>0.39288974457587261</v>
      </c>
      <c r="L15" s="11">
        <f t="shared" si="3"/>
        <v>0.33748642963148073</v>
      </c>
      <c r="M15" s="11">
        <f t="shared" si="3"/>
        <v>0</v>
      </c>
      <c r="N15" s="11">
        <f t="shared" si="3"/>
        <v>0</v>
      </c>
      <c r="O15" s="11">
        <f>O2*((O8-O9)/O10)^2</f>
        <v>0</v>
      </c>
      <c r="P15" s="11">
        <f>SUM(G15:O15)</f>
        <v>1.6879814008160097</v>
      </c>
      <c r="Q15" s="11">
        <f>P15*1.96^2</f>
        <v>6.4845493493747819</v>
      </c>
    </row>
    <row r="16" spans="1:19" x14ac:dyDescent="0.25">
      <c r="C16" s="11" t="s">
        <v>15</v>
      </c>
      <c r="G16" s="47">
        <f>(G9-G8)/G10</f>
        <v>0.34845476565527195</v>
      </c>
      <c r="H16" s="47">
        <f>(H9-H8)/H10</f>
        <v>-0.84227698497796932</v>
      </c>
      <c r="I16" s="47">
        <f t="shared" ref="I16:N16" si="4">(I9-I8)/I10</f>
        <v>0.33513436776634498</v>
      </c>
      <c r="J16" s="47">
        <f t="shared" si="4"/>
        <v>0.12016213637855959</v>
      </c>
      <c r="K16" s="47">
        <f t="shared" si="4"/>
        <v>-0.62680917716309215</v>
      </c>
      <c r="L16" s="47">
        <f t="shared" si="4"/>
        <v>0.58093582230008911</v>
      </c>
      <c r="M16" s="47">
        <f t="shared" si="4"/>
        <v>0</v>
      </c>
      <c r="N16" s="47">
        <f t="shared" si="4"/>
        <v>0</v>
      </c>
      <c r="O16" s="47">
        <f>(O9-O8)/O10</f>
        <v>0</v>
      </c>
    </row>
    <row r="17" spans="1:16382" x14ac:dyDescent="0.25">
      <c r="C17" s="11" t="s">
        <v>20</v>
      </c>
      <c r="G17" s="47">
        <f>(G9-G8)/G11</f>
        <v>0.56541768041993323</v>
      </c>
      <c r="H17" s="47">
        <f>(H9-H8)/H11</f>
        <v>-1.1144870019221189</v>
      </c>
      <c r="I17" s="47">
        <f t="shared" ref="I17:N17" si="5">(I9-I8)/I11</f>
        <v>0.36560420855385778</v>
      </c>
      <c r="J17" s="47">
        <f t="shared" si="5"/>
        <v>0.12485445367665611</v>
      </c>
      <c r="K17" s="47">
        <f t="shared" si="5"/>
        <v>-0.71781714186729018</v>
      </c>
      <c r="L17" s="47">
        <f t="shared" si="5"/>
        <v>0.80559675553017784</v>
      </c>
      <c r="M17" s="47">
        <f t="shared" si="5"/>
        <v>0</v>
      </c>
      <c r="N17" s="47">
        <f t="shared" si="5"/>
        <v>0</v>
      </c>
      <c r="O17" s="47">
        <f>(O9-O8)/O11</f>
        <v>0</v>
      </c>
    </row>
    <row r="19" spans="1:16382" x14ac:dyDescent="0.25">
      <c r="G19" s="81">
        <v>10.099332958874101</v>
      </c>
      <c r="H19" s="155">
        <v>5.093757305226613</v>
      </c>
      <c r="I19" s="155">
        <v>3.8433628988997133</v>
      </c>
      <c r="J19" s="155">
        <v>3.8926809159330342</v>
      </c>
      <c r="K19" s="155">
        <v>3.8926809159330342</v>
      </c>
      <c r="L19" s="155">
        <v>3.8926809159330342</v>
      </c>
      <c r="M19" s="155">
        <v>3.8926809159330342</v>
      </c>
      <c r="N19" s="155">
        <v>3.0337915064719394</v>
      </c>
      <c r="O19" s="155">
        <v>1.9992478971806025</v>
      </c>
      <c r="R19" s="127"/>
      <c r="S19" s="49"/>
      <c r="T19" s="49"/>
    </row>
    <row r="20" spans="1:16382" x14ac:dyDescent="0.25">
      <c r="D20" s="11" t="s">
        <v>14</v>
      </c>
      <c r="G20" s="81">
        <v>300</v>
      </c>
      <c r="H20" s="81">
        <v>220</v>
      </c>
      <c r="I20" s="81">
        <v>150</v>
      </c>
      <c r="J20" s="81">
        <v>100</v>
      </c>
      <c r="K20" s="81">
        <v>180</v>
      </c>
      <c r="L20" s="81">
        <v>250</v>
      </c>
      <c r="M20" s="81">
        <v>4</v>
      </c>
      <c r="N20" s="81">
        <v>3</v>
      </c>
      <c r="O20" s="81">
        <v>150</v>
      </c>
      <c r="Q20" s="11">
        <v>1</v>
      </c>
      <c r="R20" s="127"/>
      <c r="S20" s="49"/>
      <c r="T20" s="49"/>
    </row>
    <row r="21" spans="1:16382" x14ac:dyDescent="0.25">
      <c r="D21" s="11" t="s">
        <v>17</v>
      </c>
      <c r="G21" s="30">
        <f ca="1">NORMINV(RAND(),G20,G20*G3/100)</f>
        <v>277.62842758299666</v>
      </c>
      <c r="H21" s="30">
        <f t="shared" ref="H21:O21" ca="1" si="6">NORMINV(RAND(),H20,H20*H3/100)</f>
        <v>221.09148262767152</v>
      </c>
      <c r="I21" s="30">
        <f t="shared" ca="1" si="6"/>
        <v>141.40998314029991</v>
      </c>
      <c r="J21" s="30">
        <f t="shared" ca="1" si="6"/>
        <v>103.72104297030901</v>
      </c>
      <c r="K21" s="30">
        <f t="shared" ca="1" si="6"/>
        <v>176.99545348001166</v>
      </c>
      <c r="L21" s="30">
        <f t="shared" ca="1" si="6"/>
        <v>253.05048846656285</v>
      </c>
      <c r="M21" s="30">
        <f t="shared" ca="1" si="6"/>
        <v>3.8224310025085146</v>
      </c>
      <c r="N21" s="30">
        <f t="shared" ca="1" si="6"/>
        <v>2.8504156638444815</v>
      </c>
      <c r="O21" s="30">
        <f t="shared" ca="1" si="6"/>
        <v>156.72268162767773</v>
      </c>
      <c r="R21" s="127"/>
      <c r="S21" s="49"/>
      <c r="T21" s="49"/>
    </row>
    <row r="22" spans="1:16382" ht="15.75" thickBot="1" x14ac:dyDescent="0.3">
      <c r="G22" s="11">
        <v>2.632053674527282</v>
      </c>
      <c r="H22" s="11">
        <v>3.1438002121102863E-2</v>
      </c>
      <c r="I22" s="11">
        <v>3.1438002121095238E-2</v>
      </c>
      <c r="J22" s="11">
        <v>2.6320536745273051</v>
      </c>
      <c r="K22" s="11">
        <v>2.6320536745273051</v>
      </c>
      <c r="L22" s="11">
        <v>2.6320536745273051</v>
      </c>
      <c r="M22" s="11">
        <v>2.6320536745273051</v>
      </c>
      <c r="N22" s="11">
        <v>2.6320536745272682</v>
      </c>
      <c r="O22" s="11">
        <v>0</v>
      </c>
      <c r="R22" s="127"/>
      <c r="S22" s="49"/>
      <c r="T22" s="49"/>
    </row>
    <row r="23" spans="1:16382" ht="15.75" thickBot="1" x14ac:dyDescent="0.3">
      <c r="E23" s="79">
        <f>NORMSINV(1-(1-(1-A33)^(1/B39))/2)</f>
        <v>2.6828014547493244</v>
      </c>
      <c r="F23" s="117" t="s">
        <v>78</v>
      </c>
      <c r="G23" s="114">
        <v>0.44246635042173715</v>
      </c>
      <c r="H23" s="114">
        <v>1.2862004787270045</v>
      </c>
      <c r="I23" s="114">
        <v>0.83852699261281993</v>
      </c>
      <c r="J23" s="114">
        <v>0.44246635042173765</v>
      </c>
      <c r="K23" s="114">
        <v>1.2862004787270005</v>
      </c>
      <c r="L23" s="114">
        <v>0.83852699261281649</v>
      </c>
      <c r="M23" s="114">
        <v>0</v>
      </c>
      <c r="N23" s="114">
        <v>0</v>
      </c>
      <c r="O23" s="77">
        <v>0</v>
      </c>
      <c r="R23" s="127"/>
      <c r="S23" s="49"/>
      <c r="T23" s="49"/>
    </row>
    <row r="24" spans="1:16382" s="1" customFormat="1" ht="21.75" thickBot="1" x14ac:dyDescent="0.4">
      <c r="A24" s="69" t="s">
        <v>27</v>
      </c>
      <c r="B24" s="115" t="s">
        <v>29</v>
      </c>
      <c r="C24" s="116" t="s">
        <v>28</v>
      </c>
      <c r="D24" s="4" t="s">
        <v>30</v>
      </c>
      <c r="E24" s="76"/>
      <c r="F24" s="4" t="s">
        <v>8</v>
      </c>
      <c r="G24" s="76">
        <v>1</v>
      </c>
      <c r="H24" s="76">
        <v>2</v>
      </c>
      <c r="I24" s="76">
        <v>3</v>
      </c>
      <c r="J24" s="76">
        <v>4</v>
      </c>
      <c r="K24" s="76">
        <v>5</v>
      </c>
      <c r="L24" s="76">
        <v>6</v>
      </c>
      <c r="M24" s="76">
        <v>7</v>
      </c>
      <c r="N24" s="161">
        <v>8</v>
      </c>
      <c r="O24" s="76">
        <v>9</v>
      </c>
      <c r="P24" s="118" t="s">
        <v>85</v>
      </c>
      <c r="Q24" s="134" t="s">
        <v>84</v>
      </c>
      <c r="R24" s="135" t="s">
        <v>87</v>
      </c>
      <c r="S24" s="135" t="s">
        <v>90</v>
      </c>
      <c r="T24" s="135" t="s">
        <v>103</v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  <c r="XY24" s="11"/>
      <c r="XZ24" s="11"/>
      <c r="YA24" s="11"/>
      <c r="YB24" s="11"/>
      <c r="YC24" s="11"/>
      <c r="YD24" s="11"/>
      <c r="YE24" s="11"/>
      <c r="YF24" s="11"/>
      <c r="YG24" s="11"/>
      <c r="YH24" s="11"/>
      <c r="YI24" s="11"/>
      <c r="YJ24" s="11"/>
      <c r="YK24" s="11"/>
      <c r="YL24" s="11"/>
      <c r="YM24" s="11"/>
      <c r="YN24" s="11"/>
      <c r="YO24" s="11"/>
      <c r="YP24" s="11"/>
      <c r="YQ24" s="11"/>
      <c r="YR24" s="11"/>
      <c r="YS24" s="11"/>
      <c r="YT24" s="11"/>
      <c r="YU24" s="11"/>
      <c r="YV24" s="11"/>
      <c r="YW24" s="11"/>
      <c r="YX24" s="11"/>
      <c r="YY24" s="11"/>
      <c r="YZ24" s="11"/>
      <c r="ZA24" s="11"/>
      <c r="ZB24" s="11"/>
      <c r="ZC24" s="11"/>
      <c r="ZD24" s="11"/>
      <c r="ZE24" s="11"/>
      <c r="ZF24" s="11"/>
      <c r="ZG24" s="11"/>
      <c r="ZH24" s="11"/>
      <c r="ZI24" s="11"/>
      <c r="ZJ24" s="11"/>
      <c r="ZK24" s="11"/>
      <c r="ZL24" s="11"/>
      <c r="ZM24" s="11"/>
      <c r="ZN24" s="11"/>
      <c r="ZO24" s="11"/>
      <c r="ZP24" s="11"/>
      <c r="ZQ24" s="11"/>
      <c r="ZR24" s="11"/>
      <c r="ZS24" s="11"/>
      <c r="ZT24" s="11"/>
      <c r="ZU24" s="11"/>
      <c r="ZV24" s="11"/>
      <c r="ZW24" s="11"/>
      <c r="ZX24" s="11"/>
      <c r="ZY24" s="11"/>
      <c r="ZZ24" s="11"/>
      <c r="AAA24" s="11"/>
      <c r="AAB24" s="11"/>
      <c r="AAC24" s="11"/>
      <c r="AAD24" s="11"/>
      <c r="AAE24" s="11"/>
      <c r="AAF24" s="11"/>
      <c r="AAG24" s="11"/>
      <c r="AAH24" s="11"/>
      <c r="AAI24" s="11"/>
      <c r="AAJ24" s="11"/>
      <c r="AAK24" s="11"/>
      <c r="AAL24" s="11"/>
      <c r="AAM24" s="11"/>
      <c r="AAN24" s="11"/>
      <c r="AAO24" s="11"/>
      <c r="AAP24" s="11"/>
      <c r="AAQ24" s="11"/>
      <c r="AAR24" s="11"/>
      <c r="AAS24" s="11"/>
      <c r="AAT24" s="11"/>
      <c r="AAU24" s="11"/>
      <c r="AAV24" s="11"/>
      <c r="AAW24" s="11"/>
      <c r="AAX24" s="11"/>
      <c r="AAY24" s="11"/>
      <c r="AAZ24" s="11"/>
      <c r="ABA24" s="11"/>
      <c r="ABB24" s="11"/>
      <c r="ABC24" s="11"/>
      <c r="ABD24" s="11"/>
      <c r="ABE24" s="11"/>
      <c r="ABF24" s="11"/>
      <c r="ABG24" s="11"/>
      <c r="ABH24" s="11"/>
      <c r="ABI24" s="11"/>
      <c r="ABJ24" s="11"/>
      <c r="ABK24" s="11"/>
      <c r="ABL24" s="11"/>
      <c r="ABM24" s="11"/>
      <c r="ABN24" s="11"/>
      <c r="ABO24" s="11"/>
      <c r="ABP24" s="11"/>
      <c r="ABQ24" s="11"/>
      <c r="ABR24" s="11"/>
      <c r="ABS24" s="11"/>
      <c r="ABT24" s="11"/>
      <c r="ABU24" s="11"/>
      <c r="ABV24" s="11"/>
      <c r="ABW24" s="11"/>
      <c r="ABX24" s="11"/>
      <c r="ABY24" s="11"/>
      <c r="ABZ24" s="11"/>
      <c r="ACA24" s="11"/>
      <c r="ACB24" s="11"/>
      <c r="ACC24" s="11"/>
      <c r="ACD24" s="11"/>
      <c r="ACE24" s="11"/>
      <c r="ACF24" s="11"/>
      <c r="ACG24" s="11"/>
      <c r="ACH24" s="11"/>
      <c r="ACI24" s="11"/>
      <c r="ACJ24" s="11"/>
      <c r="ACK24" s="11"/>
      <c r="ACL24" s="11"/>
      <c r="ACM24" s="11"/>
      <c r="ACN24" s="11"/>
      <c r="ACO24" s="11"/>
      <c r="ACP24" s="11"/>
      <c r="ACQ24" s="11"/>
      <c r="ACR24" s="11"/>
      <c r="ACS24" s="11"/>
      <c r="ACT24" s="11"/>
      <c r="ACU24" s="11"/>
      <c r="ACV24" s="11"/>
      <c r="ACW24" s="11"/>
      <c r="ACX24" s="11"/>
      <c r="ACY24" s="11"/>
      <c r="ACZ24" s="11"/>
      <c r="ADA24" s="11"/>
      <c r="ADB24" s="11"/>
      <c r="ADC24" s="11"/>
      <c r="ADD24" s="11"/>
      <c r="ADE24" s="11"/>
      <c r="ADF24" s="11"/>
      <c r="ADG24" s="11"/>
      <c r="ADH24" s="11"/>
      <c r="ADI24" s="11"/>
      <c r="ADJ24" s="11"/>
      <c r="ADK24" s="11"/>
      <c r="ADL24" s="11"/>
      <c r="ADM24" s="11"/>
      <c r="ADN24" s="11"/>
      <c r="ADO24" s="11"/>
      <c r="ADP24" s="11"/>
      <c r="ADQ24" s="11"/>
      <c r="ADR24" s="11"/>
      <c r="ADS24" s="11"/>
      <c r="ADT24" s="11"/>
      <c r="ADU24" s="11"/>
      <c r="ADV24" s="11"/>
      <c r="ADW24" s="11"/>
      <c r="ADX24" s="11"/>
      <c r="ADY24" s="11"/>
      <c r="ADZ24" s="11"/>
      <c r="AEA24" s="11"/>
      <c r="AEB24" s="11"/>
      <c r="AEC24" s="11"/>
      <c r="AED24" s="11"/>
      <c r="AEE24" s="11"/>
      <c r="AEF24" s="11"/>
      <c r="AEG24" s="11"/>
      <c r="AEH24" s="11"/>
      <c r="AEI24" s="11"/>
      <c r="AEJ24" s="11"/>
      <c r="AEK24" s="11"/>
      <c r="AEL24" s="11"/>
      <c r="AEM24" s="11"/>
      <c r="AEN24" s="11"/>
      <c r="AEO24" s="11"/>
      <c r="AEP24" s="11"/>
      <c r="AEQ24" s="11"/>
      <c r="AER24" s="11"/>
      <c r="AES24" s="11"/>
      <c r="AET24" s="11"/>
      <c r="AEU24" s="11"/>
      <c r="AEV24" s="11"/>
      <c r="AEW24" s="11"/>
      <c r="AEX24" s="11"/>
      <c r="AEY24" s="11"/>
      <c r="AEZ24" s="11"/>
      <c r="AFA24" s="11"/>
      <c r="AFB24" s="11"/>
      <c r="AFC24" s="11"/>
      <c r="AFD24" s="11"/>
      <c r="AFE24" s="11"/>
      <c r="AFF24" s="11"/>
      <c r="AFG24" s="11"/>
      <c r="AFH24" s="11"/>
      <c r="AFI24" s="11"/>
      <c r="AFJ24" s="11"/>
      <c r="AFK24" s="11"/>
      <c r="AFL24" s="11"/>
      <c r="AFM24" s="11"/>
      <c r="AFN24" s="11"/>
      <c r="AFO24" s="11"/>
      <c r="AFP24" s="11"/>
      <c r="AFQ24" s="11"/>
      <c r="AFR24" s="11"/>
      <c r="AFS24" s="11"/>
      <c r="AFT24" s="11"/>
      <c r="AFU24" s="11"/>
      <c r="AFV24" s="11"/>
      <c r="AFW24" s="11"/>
      <c r="AFX24" s="11"/>
      <c r="AFY24" s="11"/>
      <c r="AFZ24" s="11"/>
      <c r="AGA24" s="11"/>
      <c r="AGB24" s="11"/>
      <c r="AGC24" s="11"/>
      <c r="AGD24" s="11"/>
      <c r="AGE24" s="11"/>
      <c r="AGF24" s="11"/>
      <c r="AGG24" s="11"/>
      <c r="AGH24" s="11"/>
      <c r="AGI24" s="11"/>
      <c r="AGJ24" s="11"/>
      <c r="AGK24" s="11"/>
      <c r="AGL24" s="11"/>
      <c r="AGM24" s="11"/>
      <c r="AGN24" s="11"/>
      <c r="AGO24" s="11"/>
      <c r="AGP24" s="11"/>
      <c r="AGQ24" s="11"/>
      <c r="AGR24" s="11"/>
      <c r="AGS24" s="11"/>
      <c r="AGT24" s="11"/>
      <c r="AGU24" s="11"/>
      <c r="AGV24" s="11"/>
      <c r="AGW24" s="11"/>
      <c r="AGX24" s="11"/>
      <c r="AGY24" s="11"/>
      <c r="AGZ24" s="11"/>
      <c r="AHA24" s="11"/>
      <c r="AHB24" s="11"/>
      <c r="AHC24" s="11"/>
      <c r="AHD24" s="11"/>
      <c r="AHE24" s="11"/>
      <c r="AHF24" s="11"/>
      <c r="AHG24" s="11"/>
      <c r="AHH24" s="11"/>
      <c r="AHI24" s="11"/>
      <c r="AHJ24" s="11"/>
      <c r="AHK24" s="11"/>
      <c r="AHL24" s="11"/>
      <c r="AHM24" s="11"/>
      <c r="AHN24" s="11"/>
      <c r="AHO24" s="11"/>
      <c r="AHP24" s="11"/>
      <c r="AHQ24" s="11"/>
      <c r="AHR24" s="11"/>
      <c r="AHS24" s="11"/>
      <c r="AHT24" s="11"/>
      <c r="AHU24" s="11"/>
      <c r="AHV24" s="11"/>
      <c r="AHW24" s="11"/>
      <c r="AHX24" s="11"/>
      <c r="AHY24" s="11"/>
      <c r="AHZ24" s="11"/>
      <c r="AIA24" s="11"/>
      <c r="AIB24" s="11"/>
      <c r="AIC24" s="11"/>
      <c r="AID24" s="11"/>
      <c r="AIE24" s="11"/>
      <c r="AIF24" s="11"/>
      <c r="AIG24" s="11"/>
      <c r="AIH24" s="11"/>
      <c r="AII24" s="11"/>
      <c r="AIJ24" s="11"/>
      <c r="AIK24" s="11"/>
      <c r="AIL24" s="11"/>
      <c r="AIM24" s="11"/>
      <c r="AIN24" s="11"/>
      <c r="AIO24" s="11"/>
      <c r="AIP24" s="11"/>
      <c r="AIQ24" s="11"/>
      <c r="AIR24" s="11"/>
      <c r="AIS24" s="11"/>
      <c r="AIT24" s="11"/>
      <c r="AIU24" s="11"/>
      <c r="AIV24" s="11"/>
      <c r="AIW24" s="11"/>
      <c r="AIX24" s="11"/>
      <c r="AIY24" s="11"/>
      <c r="AIZ24" s="11"/>
      <c r="AJA24" s="11"/>
      <c r="AJB24" s="11"/>
      <c r="AJC24" s="11"/>
      <c r="AJD24" s="11"/>
      <c r="AJE24" s="11"/>
      <c r="AJF24" s="11"/>
      <c r="AJG24" s="11"/>
      <c r="AJH24" s="11"/>
      <c r="AJI24" s="11"/>
      <c r="AJJ24" s="11"/>
      <c r="AJK24" s="11"/>
      <c r="AJL24" s="11"/>
      <c r="AJM24" s="11"/>
      <c r="AJN24" s="11"/>
      <c r="AJO24" s="11"/>
      <c r="AJP24" s="11"/>
      <c r="AJQ24" s="11"/>
      <c r="AJR24" s="11"/>
      <c r="AJS24" s="11"/>
      <c r="AJT24" s="11"/>
      <c r="AJU24" s="11"/>
      <c r="AJV24" s="11"/>
      <c r="AJW24" s="11"/>
      <c r="AJX24" s="11"/>
      <c r="AJY24" s="11"/>
      <c r="AJZ24" s="11"/>
      <c r="AKA24" s="11"/>
      <c r="AKB24" s="11"/>
      <c r="AKC24" s="11"/>
      <c r="AKD24" s="11"/>
      <c r="AKE24" s="11"/>
      <c r="AKF24" s="11"/>
      <c r="AKG24" s="11"/>
      <c r="AKH24" s="11"/>
      <c r="AKI24" s="11"/>
      <c r="AKJ24" s="11"/>
      <c r="AKK24" s="11"/>
      <c r="AKL24" s="11"/>
      <c r="AKM24" s="11"/>
      <c r="AKN24" s="11"/>
      <c r="AKO24" s="11"/>
      <c r="AKP24" s="11"/>
      <c r="AKQ24" s="11"/>
      <c r="AKR24" s="11"/>
      <c r="AKS24" s="11"/>
      <c r="AKT24" s="11"/>
      <c r="AKU24" s="11"/>
      <c r="AKV24" s="11"/>
      <c r="AKW24" s="11"/>
      <c r="AKX24" s="11"/>
      <c r="AKY24" s="11"/>
      <c r="AKZ24" s="11"/>
      <c r="ALA24" s="11"/>
      <c r="ALB24" s="11"/>
      <c r="ALC24" s="11"/>
      <c r="ALD24" s="11"/>
      <c r="ALE24" s="11"/>
      <c r="ALF24" s="11"/>
      <c r="ALG24" s="11"/>
      <c r="ALH24" s="11"/>
      <c r="ALI24" s="11"/>
      <c r="ALJ24" s="11"/>
      <c r="ALK24" s="11"/>
      <c r="ALL24" s="11"/>
      <c r="ALM24" s="11"/>
      <c r="ALN24" s="11"/>
      <c r="ALO24" s="11"/>
      <c r="ALP24" s="11"/>
      <c r="ALQ24" s="11"/>
      <c r="ALR24" s="11"/>
      <c r="ALS24" s="11"/>
      <c r="ALT24" s="11"/>
      <c r="ALU24" s="11"/>
      <c r="ALV24" s="11"/>
      <c r="ALW24" s="11"/>
      <c r="ALX24" s="11"/>
      <c r="ALY24" s="11"/>
      <c r="ALZ24" s="11"/>
      <c r="AMA24" s="11"/>
      <c r="AMB24" s="11"/>
      <c r="AMC24" s="11"/>
      <c r="AMD24" s="11"/>
      <c r="AME24" s="11"/>
      <c r="AMF24" s="11"/>
      <c r="AMG24" s="11"/>
      <c r="AMH24" s="11"/>
      <c r="AMI24" s="11"/>
      <c r="AMJ24" s="11"/>
      <c r="AMK24" s="11"/>
      <c r="AML24" s="11"/>
      <c r="AMM24" s="11"/>
      <c r="AMN24" s="11"/>
      <c r="AMO24" s="11"/>
      <c r="AMP24" s="11"/>
      <c r="AMQ24" s="11"/>
      <c r="AMR24" s="11"/>
      <c r="AMS24" s="11"/>
      <c r="AMT24" s="11"/>
      <c r="AMU24" s="11"/>
      <c r="AMV24" s="11"/>
      <c r="AMW24" s="11"/>
      <c r="AMX24" s="11"/>
      <c r="AMY24" s="11"/>
      <c r="AMZ24" s="11"/>
      <c r="ANA24" s="11"/>
      <c r="ANB24" s="11"/>
      <c r="ANC24" s="11"/>
      <c r="AND24" s="11"/>
      <c r="ANE24" s="11"/>
      <c r="ANF24" s="11"/>
      <c r="ANG24" s="11"/>
      <c r="ANH24" s="11"/>
      <c r="ANI24" s="11"/>
      <c r="ANJ24" s="11"/>
      <c r="ANK24" s="11"/>
      <c r="ANL24" s="11"/>
      <c r="ANM24" s="11"/>
      <c r="ANN24" s="11"/>
      <c r="ANO24" s="11"/>
      <c r="ANP24" s="11"/>
      <c r="ANQ24" s="11"/>
      <c r="ANR24" s="11"/>
      <c r="ANS24" s="11"/>
      <c r="ANT24" s="11"/>
      <c r="ANU24" s="11"/>
      <c r="ANV24" s="11"/>
      <c r="ANW24" s="11"/>
      <c r="ANX24" s="11"/>
      <c r="ANY24" s="11"/>
      <c r="ANZ24" s="11"/>
      <c r="AOA24" s="11"/>
      <c r="AOB24" s="11"/>
      <c r="AOC24" s="11"/>
      <c r="AOD24" s="11"/>
      <c r="AOE24" s="11"/>
      <c r="AOF24" s="11"/>
      <c r="AOG24" s="11"/>
      <c r="AOH24" s="11"/>
      <c r="AOI24" s="11"/>
      <c r="AOJ24" s="11"/>
      <c r="AOK24" s="11"/>
      <c r="AOL24" s="11"/>
      <c r="AOM24" s="11"/>
      <c r="AON24" s="11"/>
      <c r="AOO24" s="11"/>
      <c r="AOP24" s="11"/>
      <c r="AOQ24" s="11"/>
      <c r="AOR24" s="11"/>
      <c r="AOS24" s="11"/>
      <c r="AOT24" s="11"/>
      <c r="AOU24" s="11"/>
      <c r="AOV24" s="11"/>
      <c r="AOW24" s="11"/>
      <c r="AOX24" s="11"/>
      <c r="AOY24" s="11"/>
      <c r="AOZ24" s="11"/>
      <c r="APA24" s="11"/>
      <c r="APB24" s="11"/>
      <c r="APC24" s="11"/>
      <c r="APD24" s="11"/>
      <c r="APE24" s="11"/>
      <c r="APF24" s="11"/>
      <c r="APG24" s="11"/>
      <c r="APH24" s="11"/>
      <c r="API24" s="11"/>
      <c r="APJ24" s="11"/>
      <c r="APK24" s="11"/>
      <c r="APL24" s="11"/>
      <c r="APM24" s="11"/>
      <c r="APN24" s="11"/>
      <c r="APO24" s="11"/>
      <c r="APP24" s="11"/>
      <c r="APQ24" s="11"/>
      <c r="APR24" s="11"/>
      <c r="APS24" s="11"/>
      <c r="APT24" s="11"/>
      <c r="APU24" s="11"/>
      <c r="APV24" s="11"/>
      <c r="APW24" s="11"/>
      <c r="APX24" s="11"/>
      <c r="APY24" s="11"/>
      <c r="APZ24" s="11"/>
      <c r="AQA24" s="11"/>
      <c r="AQB24" s="11"/>
      <c r="AQC24" s="11"/>
      <c r="AQD24" s="11"/>
      <c r="AQE24" s="11"/>
      <c r="AQF24" s="11"/>
      <c r="AQG24" s="11"/>
      <c r="AQH24" s="11"/>
      <c r="AQI24" s="11"/>
      <c r="AQJ24" s="11"/>
      <c r="AQK24" s="11"/>
      <c r="AQL24" s="11"/>
      <c r="AQM24" s="11"/>
      <c r="AQN24" s="11"/>
      <c r="AQO24" s="11"/>
      <c r="AQP24" s="11"/>
      <c r="AQQ24" s="11"/>
      <c r="AQR24" s="11"/>
      <c r="AQS24" s="11"/>
      <c r="AQT24" s="11"/>
      <c r="AQU24" s="11"/>
      <c r="AQV24" s="11"/>
      <c r="AQW24" s="11"/>
      <c r="AQX24" s="11"/>
      <c r="AQY24" s="11"/>
      <c r="AQZ24" s="11"/>
      <c r="ARA24" s="11"/>
      <c r="ARB24" s="11"/>
      <c r="ARC24" s="11"/>
      <c r="ARD24" s="11"/>
      <c r="ARE24" s="11"/>
      <c r="ARF24" s="11"/>
      <c r="ARG24" s="11"/>
      <c r="ARH24" s="11"/>
      <c r="ARI24" s="11"/>
      <c r="ARJ24" s="11"/>
      <c r="ARK24" s="11"/>
      <c r="ARL24" s="11"/>
      <c r="ARM24" s="11"/>
      <c r="ARN24" s="11"/>
      <c r="ARO24" s="11"/>
      <c r="ARP24" s="11"/>
      <c r="ARQ24" s="11"/>
      <c r="ARR24" s="11"/>
      <c r="ARS24" s="11"/>
      <c r="ART24" s="11"/>
      <c r="ARU24" s="11"/>
      <c r="ARV24" s="11"/>
      <c r="ARW24" s="11"/>
      <c r="ARX24" s="11"/>
      <c r="ARY24" s="11"/>
      <c r="ARZ24" s="11"/>
      <c r="ASA24" s="11"/>
      <c r="ASB24" s="11"/>
      <c r="ASC24" s="11"/>
      <c r="ASD24" s="11"/>
      <c r="ASE24" s="11"/>
      <c r="ASF24" s="11"/>
      <c r="ASG24" s="11"/>
      <c r="ASH24" s="11"/>
      <c r="ASI24" s="11"/>
      <c r="ASJ24" s="11"/>
      <c r="ASK24" s="11"/>
      <c r="ASL24" s="11"/>
      <c r="ASM24" s="11"/>
      <c r="ASN24" s="11"/>
      <c r="ASO24" s="11"/>
      <c r="ASP24" s="11"/>
      <c r="ASQ24" s="11"/>
      <c r="ASR24" s="11"/>
      <c r="ASS24" s="11"/>
      <c r="AST24" s="11"/>
      <c r="ASU24" s="11"/>
      <c r="ASV24" s="11"/>
      <c r="ASW24" s="11"/>
      <c r="ASX24" s="11"/>
      <c r="ASY24" s="11"/>
      <c r="ASZ24" s="11"/>
      <c r="ATA24" s="11"/>
      <c r="ATB24" s="11"/>
      <c r="ATC24" s="11"/>
      <c r="ATD24" s="11"/>
      <c r="ATE24" s="11"/>
      <c r="ATF24" s="11"/>
      <c r="ATG24" s="11"/>
      <c r="ATH24" s="11"/>
      <c r="ATI24" s="11"/>
      <c r="ATJ24" s="11"/>
      <c r="ATK24" s="11"/>
      <c r="ATL24" s="11"/>
      <c r="ATM24" s="11"/>
      <c r="ATN24" s="11"/>
      <c r="ATO24" s="11"/>
      <c r="ATP24" s="11"/>
      <c r="ATQ24" s="11"/>
      <c r="ATR24" s="11"/>
      <c r="ATS24" s="11"/>
      <c r="ATT24" s="11"/>
      <c r="ATU24" s="11"/>
      <c r="ATV24" s="11"/>
      <c r="ATW24" s="11"/>
      <c r="ATX24" s="11"/>
      <c r="ATY24" s="11"/>
      <c r="ATZ24" s="11"/>
      <c r="AUA24" s="11"/>
      <c r="AUB24" s="11"/>
      <c r="AUC24" s="11"/>
      <c r="AUD24" s="11"/>
      <c r="AUE24" s="11"/>
      <c r="AUF24" s="11"/>
      <c r="AUG24" s="11"/>
      <c r="AUH24" s="11"/>
      <c r="AUI24" s="11"/>
      <c r="AUJ24" s="11"/>
      <c r="AUK24" s="11"/>
      <c r="AUL24" s="11"/>
      <c r="AUM24" s="11"/>
      <c r="AUN24" s="11"/>
      <c r="AUO24" s="11"/>
      <c r="AUP24" s="11"/>
      <c r="AUQ24" s="11"/>
      <c r="AUR24" s="11"/>
      <c r="AUS24" s="11"/>
      <c r="AUT24" s="11"/>
      <c r="AUU24" s="11"/>
      <c r="AUV24" s="11"/>
      <c r="AUW24" s="11"/>
      <c r="AUX24" s="11"/>
      <c r="AUY24" s="11"/>
      <c r="AUZ24" s="11"/>
      <c r="AVA24" s="11"/>
      <c r="AVB24" s="11"/>
      <c r="AVC24" s="11"/>
      <c r="AVD24" s="11"/>
      <c r="AVE24" s="11"/>
      <c r="AVF24" s="11"/>
      <c r="AVG24" s="11"/>
      <c r="AVH24" s="11"/>
      <c r="AVI24" s="11"/>
      <c r="AVJ24" s="11"/>
      <c r="AVK24" s="11"/>
      <c r="AVL24" s="11"/>
      <c r="AVM24" s="11"/>
      <c r="AVN24" s="11"/>
      <c r="AVO24" s="11"/>
      <c r="AVP24" s="11"/>
      <c r="AVQ24" s="11"/>
      <c r="AVR24" s="11"/>
      <c r="AVS24" s="11"/>
      <c r="AVT24" s="11"/>
      <c r="AVU24" s="11"/>
      <c r="AVV24" s="11"/>
      <c r="AVW24" s="11"/>
      <c r="AVX24" s="11"/>
      <c r="AVY24" s="11"/>
      <c r="AVZ24" s="11"/>
      <c r="AWA24" s="11"/>
      <c r="AWB24" s="11"/>
      <c r="AWC24" s="11"/>
      <c r="AWD24" s="11"/>
      <c r="AWE24" s="11"/>
      <c r="AWF24" s="11"/>
      <c r="AWG24" s="11"/>
      <c r="AWH24" s="11"/>
      <c r="AWI24" s="11"/>
      <c r="AWJ24" s="11"/>
      <c r="AWK24" s="11"/>
      <c r="AWL24" s="11"/>
      <c r="AWM24" s="11"/>
      <c r="AWN24" s="11"/>
      <c r="AWO24" s="11"/>
      <c r="AWP24" s="11"/>
      <c r="AWQ24" s="11"/>
      <c r="AWR24" s="11"/>
      <c r="AWS24" s="11"/>
      <c r="AWT24" s="11"/>
      <c r="AWU24" s="11"/>
      <c r="AWV24" s="11"/>
      <c r="AWW24" s="11"/>
      <c r="AWX24" s="11"/>
      <c r="AWY24" s="11"/>
      <c r="AWZ24" s="11"/>
      <c r="AXA24" s="11"/>
      <c r="AXB24" s="11"/>
      <c r="AXC24" s="11"/>
      <c r="AXD24" s="11"/>
      <c r="AXE24" s="11"/>
      <c r="AXF24" s="11"/>
      <c r="AXG24" s="11"/>
      <c r="AXH24" s="11"/>
      <c r="AXI24" s="11"/>
      <c r="AXJ24" s="11"/>
      <c r="AXK24" s="11"/>
      <c r="AXL24" s="11"/>
      <c r="AXM24" s="11"/>
      <c r="AXN24" s="11"/>
      <c r="AXO24" s="11"/>
      <c r="AXP24" s="11"/>
      <c r="AXQ24" s="11"/>
      <c r="AXR24" s="11"/>
      <c r="AXS24" s="11"/>
      <c r="AXT24" s="11"/>
      <c r="AXU24" s="11"/>
      <c r="AXV24" s="11"/>
      <c r="AXW24" s="11"/>
      <c r="AXX24" s="11"/>
      <c r="AXY24" s="11"/>
      <c r="AXZ24" s="11"/>
      <c r="AYA24" s="11"/>
      <c r="AYB24" s="11"/>
      <c r="AYC24" s="11"/>
      <c r="AYD24" s="11"/>
      <c r="AYE24" s="11"/>
      <c r="AYF24" s="11"/>
      <c r="AYG24" s="11"/>
      <c r="AYH24" s="11"/>
      <c r="AYI24" s="11"/>
      <c r="AYJ24" s="11"/>
      <c r="AYK24" s="11"/>
      <c r="AYL24" s="11"/>
      <c r="AYM24" s="11"/>
      <c r="AYN24" s="11"/>
      <c r="AYO24" s="11"/>
      <c r="AYP24" s="11"/>
      <c r="AYQ24" s="11"/>
      <c r="AYR24" s="11"/>
      <c r="AYS24" s="11"/>
      <c r="AYT24" s="11"/>
      <c r="AYU24" s="11"/>
      <c r="AYV24" s="11"/>
      <c r="AYW24" s="11"/>
      <c r="AYX24" s="11"/>
      <c r="AYY24" s="11"/>
      <c r="AYZ24" s="11"/>
      <c r="AZA24" s="11"/>
      <c r="AZB24" s="11"/>
      <c r="AZC24" s="11"/>
      <c r="AZD24" s="11"/>
      <c r="AZE24" s="11"/>
      <c r="AZF24" s="11"/>
      <c r="AZG24" s="11"/>
      <c r="AZH24" s="11"/>
      <c r="AZI24" s="11"/>
      <c r="AZJ24" s="11"/>
      <c r="AZK24" s="11"/>
      <c r="AZL24" s="11"/>
      <c r="AZM24" s="11"/>
      <c r="AZN24" s="11"/>
      <c r="AZO24" s="11"/>
      <c r="AZP24" s="11"/>
      <c r="AZQ24" s="11"/>
      <c r="AZR24" s="11"/>
      <c r="AZS24" s="11"/>
      <c r="AZT24" s="11"/>
      <c r="AZU24" s="11"/>
      <c r="AZV24" s="11"/>
      <c r="AZW24" s="11"/>
      <c r="AZX24" s="11"/>
      <c r="AZY24" s="11"/>
      <c r="AZZ24" s="11"/>
      <c r="BAA24" s="11"/>
      <c r="BAB24" s="11"/>
      <c r="BAC24" s="11"/>
      <c r="BAD24" s="11"/>
      <c r="BAE24" s="11"/>
      <c r="BAF24" s="11"/>
      <c r="BAG24" s="11"/>
      <c r="BAH24" s="11"/>
      <c r="BAI24" s="11"/>
      <c r="BAJ24" s="11"/>
      <c r="BAK24" s="11"/>
      <c r="BAL24" s="11"/>
      <c r="BAM24" s="11"/>
      <c r="BAN24" s="11"/>
      <c r="BAO24" s="11"/>
      <c r="BAP24" s="11"/>
      <c r="BAQ24" s="11"/>
      <c r="BAR24" s="11"/>
      <c r="BAS24" s="11"/>
      <c r="BAT24" s="11"/>
      <c r="BAU24" s="11"/>
      <c r="BAV24" s="11"/>
      <c r="BAW24" s="11"/>
      <c r="BAX24" s="11"/>
      <c r="BAY24" s="11"/>
      <c r="BAZ24" s="11"/>
      <c r="BBA24" s="11"/>
      <c r="BBB24" s="11"/>
      <c r="BBC24" s="11"/>
      <c r="BBD24" s="11"/>
      <c r="BBE24" s="11"/>
      <c r="BBF24" s="11"/>
      <c r="BBG24" s="11"/>
      <c r="BBH24" s="11"/>
      <c r="BBI24" s="11"/>
      <c r="BBJ24" s="11"/>
      <c r="BBK24" s="11"/>
      <c r="BBL24" s="11"/>
      <c r="BBM24" s="11"/>
      <c r="BBN24" s="11"/>
      <c r="BBO24" s="11"/>
      <c r="BBP24" s="11"/>
      <c r="BBQ24" s="11"/>
      <c r="BBR24" s="11"/>
      <c r="BBS24" s="11"/>
      <c r="BBT24" s="11"/>
      <c r="BBU24" s="11"/>
      <c r="BBV24" s="11"/>
      <c r="BBW24" s="11"/>
      <c r="BBX24" s="11"/>
      <c r="BBY24" s="11"/>
      <c r="BBZ24" s="11"/>
      <c r="BCA24" s="11"/>
      <c r="BCB24" s="11"/>
      <c r="BCC24" s="11"/>
      <c r="BCD24" s="11"/>
      <c r="BCE24" s="11"/>
      <c r="BCF24" s="11"/>
      <c r="BCG24" s="11"/>
      <c r="BCH24" s="11"/>
      <c r="BCI24" s="11"/>
      <c r="BCJ24" s="11"/>
      <c r="BCK24" s="11"/>
      <c r="BCL24" s="11"/>
      <c r="BCM24" s="11"/>
      <c r="BCN24" s="11"/>
      <c r="BCO24" s="11"/>
      <c r="BCP24" s="11"/>
      <c r="BCQ24" s="11"/>
      <c r="BCR24" s="11"/>
      <c r="BCS24" s="11"/>
      <c r="BCT24" s="11"/>
      <c r="BCU24" s="11"/>
      <c r="BCV24" s="11"/>
      <c r="BCW24" s="11"/>
      <c r="BCX24" s="11"/>
      <c r="BCY24" s="11"/>
      <c r="BCZ24" s="11"/>
      <c r="BDA24" s="11"/>
      <c r="BDB24" s="11"/>
      <c r="BDC24" s="11"/>
      <c r="BDD24" s="11"/>
      <c r="BDE24" s="11"/>
      <c r="BDF24" s="11"/>
      <c r="BDG24" s="11"/>
      <c r="BDH24" s="11"/>
      <c r="BDI24" s="11"/>
      <c r="BDJ24" s="11"/>
      <c r="BDK24" s="11"/>
      <c r="BDL24" s="11"/>
      <c r="BDM24" s="11"/>
      <c r="BDN24" s="11"/>
      <c r="BDO24" s="11"/>
      <c r="BDP24" s="11"/>
      <c r="BDQ24" s="11"/>
      <c r="BDR24" s="11"/>
      <c r="BDS24" s="11"/>
      <c r="BDT24" s="11"/>
      <c r="BDU24" s="11"/>
      <c r="BDV24" s="11"/>
      <c r="BDW24" s="11"/>
      <c r="BDX24" s="11"/>
      <c r="BDY24" s="11"/>
      <c r="BDZ24" s="11"/>
      <c r="BEA24" s="11"/>
      <c r="BEB24" s="11"/>
      <c r="BEC24" s="11"/>
      <c r="BED24" s="11"/>
      <c r="BEE24" s="11"/>
      <c r="BEF24" s="11"/>
      <c r="BEG24" s="11"/>
      <c r="BEH24" s="11"/>
      <c r="BEI24" s="11"/>
      <c r="BEJ24" s="11"/>
      <c r="BEK24" s="11"/>
      <c r="BEL24" s="11"/>
      <c r="BEM24" s="11"/>
      <c r="BEN24" s="11"/>
      <c r="BEO24" s="11"/>
      <c r="BEP24" s="11"/>
      <c r="BEQ24" s="11"/>
      <c r="BER24" s="11"/>
      <c r="BES24" s="11"/>
      <c r="BET24" s="11"/>
      <c r="BEU24" s="11"/>
      <c r="BEV24" s="11"/>
      <c r="BEW24" s="11"/>
      <c r="BEX24" s="11"/>
      <c r="BEY24" s="11"/>
      <c r="BEZ24" s="11"/>
      <c r="BFA24" s="11"/>
      <c r="BFB24" s="11"/>
      <c r="BFC24" s="11"/>
      <c r="BFD24" s="11"/>
      <c r="BFE24" s="11"/>
      <c r="BFF24" s="11"/>
      <c r="BFG24" s="11"/>
      <c r="BFH24" s="11"/>
      <c r="BFI24" s="11"/>
      <c r="BFJ24" s="11"/>
      <c r="BFK24" s="11"/>
      <c r="BFL24" s="11"/>
      <c r="BFM24" s="11"/>
      <c r="BFN24" s="11"/>
      <c r="BFO24" s="11"/>
      <c r="BFP24" s="11"/>
      <c r="BFQ24" s="11"/>
      <c r="BFR24" s="11"/>
      <c r="BFS24" s="11"/>
      <c r="BFT24" s="11"/>
      <c r="BFU24" s="11"/>
      <c r="BFV24" s="11"/>
      <c r="BFW24" s="11"/>
      <c r="BFX24" s="11"/>
      <c r="BFY24" s="11"/>
      <c r="BFZ24" s="11"/>
      <c r="BGA24" s="11"/>
      <c r="BGB24" s="11"/>
      <c r="BGC24" s="11"/>
      <c r="BGD24" s="11"/>
      <c r="BGE24" s="11"/>
      <c r="BGF24" s="11"/>
      <c r="BGG24" s="11"/>
      <c r="BGH24" s="11"/>
      <c r="BGI24" s="11"/>
      <c r="BGJ24" s="11"/>
      <c r="BGK24" s="11"/>
      <c r="BGL24" s="11"/>
      <c r="BGM24" s="11"/>
      <c r="BGN24" s="11"/>
      <c r="BGO24" s="11"/>
      <c r="BGP24" s="11"/>
      <c r="BGQ24" s="11"/>
      <c r="BGR24" s="11"/>
      <c r="BGS24" s="11"/>
      <c r="BGT24" s="11"/>
      <c r="BGU24" s="11"/>
      <c r="BGV24" s="11"/>
      <c r="BGW24" s="11"/>
      <c r="BGX24" s="11"/>
      <c r="BGY24" s="11"/>
      <c r="BGZ24" s="11"/>
      <c r="BHA24" s="11"/>
      <c r="BHB24" s="11"/>
      <c r="BHC24" s="11"/>
      <c r="BHD24" s="11"/>
      <c r="BHE24" s="11"/>
      <c r="BHF24" s="11"/>
      <c r="BHG24" s="11"/>
      <c r="BHH24" s="11"/>
      <c r="BHI24" s="11"/>
      <c r="BHJ24" s="11"/>
      <c r="BHK24" s="11"/>
      <c r="BHL24" s="11"/>
      <c r="BHM24" s="11"/>
      <c r="BHN24" s="11"/>
      <c r="BHO24" s="11"/>
      <c r="BHP24" s="11"/>
      <c r="BHQ24" s="11"/>
      <c r="BHR24" s="11"/>
      <c r="BHS24" s="11"/>
      <c r="BHT24" s="11"/>
      <c r="BHU24" s="11"/>
      <c r="BHV24" s="11"/>
      <c r="BHW24" s="11"/>
      <c r="BHX24" s="11"/>
      <c r="BHY24" s="11"/>
      <c r="BHZ24" s="11"/>
      <c r="BIA24" s="11"/>
      <c r="BIB24" s="11"/>
      <c r="BIC24" s="11"/>
      <c r="BID24" s="11"/>
      <c r="BIE24" s="11"/>
      <c r="BIF24" s="11"/>
      <c r="BIG24" s="11"/>
      <c r="BIH24" s="11"/>
      <c r="BII24" s="11"/>
      <c r="BIJ24" s="11"/>
      <c r="BIK24" s="11"/>
      <c r="BIL24" s="11"/>
      <c r="BIM24" s="11"/>
      <c r="BIN24" s="11"/>
      <c r="BIO24" s="11"/>
      <c r="BIP24" s="11"/>
      <c r="BIQ24" s="11"/>
      <c r="BIR24" s="11"/>
      <c r="BIS24" s="11"/>
      <c r="BIT24" s="11"/>
      <c r="BIU24" s="11"/>
      <c r="BIV24" s="11"/>
      <c r="BIW24" s="11"/>
      <c r="BIX24" s="11"/>
      <c r="BIY24" s="11"/>
      <c r="BIZ24" s="11"/>
      <c r="BJA24" s="11"/>
      <c r="BJB24" s="11"/>
      <c r="BJC24" s="11"/>
      <c r="BJD24" s="11"/>
      <c r="BJE24" s="11"/>
      <c r="BJF24" s="11"/>
      <c r="BJG24" s="11"/>
      <c r="BJH24" s="11"/>
      <c r="BJI24" s="11"/>
      <c r="BJJ24" s="11"/>
      <c r="BJK24" s="11"/>
      <c r="BJL24" s="11"/>
      <c r="BJM24" s="11"/>
      <c r="BJN24" s="11"/>
      <c r="BJO24" s="11"/>
      <c r="BJP24" s="11"/>
      <c r="BJQ24" s="11"/>
      <c r="BJR24" s="11"/>
      <c r="BJS24" s="11"/>
      <c r="BJT24" s="11"/>
      <c r="BJU24" s="11"/>
      <c r="BJV24" s="11"/>
      <c r="BJW24" s="11"/>
      <c r="BJX24" s="11"/>
      <c r="BJY24" s="11"/>
      <c r="BJZ24" s="11"/>
      <c r="BKA24" s="11"/>
      <c r="BKB24" s="11"/>
      <c r="BKC24" s="11"/>
      <c r="BKD24" s="11"/>
      <c r="BKE24" s="11"/>
      <c r="BKF24" s="11"/>
      <c r="BKG24" s="11"/>
      <c r="BKH24" s="11"/>
      <c r="BKI24" s="11"/>
      <c r="BKJ24" s="11"/>
      <c r="BKK24" s="11"/>
      <c r="BKL24" s="11"/>
      <c r="BKM24" s="11"/>
      <c r="BKN24" s="11"/>
      <c r="BKO24" s="11"/>
      <c r="BKP24" s="11"/>
      <c r="BKQ24" s="11"/>
      <c r="BKR24" s="11"/>
      <c r="BKS24" s="11"/>
      <c r="BKT24" s="11"/>
      <c r="BKU24" s="11"/>
      <c r="BKV24" s="11"/>
      <c r="BKW24" s="11"/>
      <c r="BKX24" s="11"/>
      <c r="BKY24" s="11"/>
      <c r="BKZ24" s="11"/>
      <c r="BLA24" s="11"/>
      <c r="BLB24" s="11"/>
      <c r="BLC24" s="11"/>
      <c r="BLD24" s="11"/>
      <c r="BLE24" s="11"/>
      <c r="BLF24" s="11"/>
      <c r="BLG24" s="11"/>
      <c r="BLH24" s="11"/>
      <c r="BLI24" s="11"/>
      <c r="BLJ24" s="11"/>
      <c r="BLK24" s="11"/>
      <c r="BLL24" s="11"/>
      <c r="BLM24" s="11"/>
      <c r="BLN24" s="11"/>
      <c r="BLO24" s="11"/>
      <c r="BLP24" s="11"/>
      <c r="BLQ24" s="11"/>
      <c r="BLR24" s="11"/>
      <c r="BLS24" s="11"/>
      <c r="BLT24" s="11"/>
      <c r="BLU24" s="11"/>
      <c r="BLV24" s="11"/>
      <c r="BLW24" s="11"/>
      <c r="BLX24" s="11"/>
      <c r="BLY24" s="11"/>
      <c r="BLZ24" s="11"/>
      <c r="BMA24" s="11"/>
      <c r="BMB24" s="11"/>
      <c r="BMC24" s="11"/>
      <c r="BMD24" s="11"/>
      <c r="BME24" s="11"/>
      <c r="BMF24" s="11"/>
      <c r="BMG24" s="11"/>
      <c r="BMH24" s="11"/>
      <c r="BMI24" s="11"/>
      <c r="BMJ24" s="11"/>
      <c r="BMK24" s="11"/>
      <c r="BML24" s="11"/>
      <c r="BMM24" s="11"/>
      <c r="BMN24" s="11"/>
      <c r="BMO24" s="11"/>
      <c r="BMP24" s="11"/>
      <c r="BMQ24" s="11"/>
      <c r="BMR24" s="11"/>
      <c r="BMS24" s="11"/>
      <c r="BMT24" s="11"/>
      <c r="BMU24" s="11"/>
      <c r="BMV24" s="11"/>
      <c r="BMW24" s="11"/>
      <c r="BMX24" s="11"/>
      <c r="BMY24" s="11"/>
      <c r="BMZ24" s="11"/>
      <c r="BNA24" s="11"/>
      <c r="BNB24" s="11"/>
      <c r="BNC24" s="11"/>
      <c r="BND24" s="11"/>
      <c r="BNE24" s="11"/>
      <c r="BNF24" s="11"/>
      <c r="BNG24" s="11"/>
      <c r="BNH24" s="11"/>
      <c r="BNI24" s="11"/>
      <c r="BNJ24" s="11"/>
      <c r="BNK24" s="11"/>
      <c r="BNL24" s="11"/>
      <c r="BNM24" s="11"/>
      <c r="BNN24" s="11"/>
      <c r="BNO24" s="11"/>
      <c r="BNP24" s="11"/>
      <c r="BNQ24" s="11"/>
      <c r="BNR24" s="11"/>
      <c r="BNS24" s="11"/>
      <c r="BNT24" s="11"/>
      <c r="BNU24" s="11"/>
      <c r="BNV24" s="11"/>
      <c r="BNW24" s="11"/>
      <c r="BNX24" s="11"/>
      <c r="BNY24" s="11"/>
      <c r="BNZ24" s="11"/>
      <c r="BOA24" s="11"/>
      <c r="BOB24" s="11"/>
      <c r="BOC24" s="11"/>
      <c r="BOD24" s="11"/>
      <c r="BOE24" s="11"/>
      <c r="BOF24" s="11"/>
      <c r="BOG24" s="11"/>
      <c r="BOH24" s="11"/>
      <c r="BOI24" s="11"/>
      <c r="BOJ24" s="11"/>
      <c r="BOK24" s="11"/>
      <c r="BOL24" s="11"/>
      <c r="BOM24" s="11"/>
      <c r="BON24" s="11"/>
      <c r="BOO24" s="11"/>
      <c r="BOP24" s="11"/>
      <c r="BOQ24" s="11"/>
      <c r="BOR24" s="11"/>
      <c r="BOS24" s="11"/>
      <c r="BOT24" s="11"/>
      <c r="BOU24" s="11"/>
      <c r="BOV24" s="11"/>
      <c r="BOW24" s="11"/>
      <c r="BOX24" s="11"/>
      <c r="BOY24" s="11"/>
      <c r="BOZ24" s="11"/>
      <c r="BPA24" s="11"/>
      <c r="BPB24" s="11"/>
      <c r="BPC24" s="11"/>
      <c r="BPD24" s="11"/>
      <c r="BPE24" s="11"/>
      <c r="BPF24" s="11"/>
      <c r="BPG24" s="11"/>
      <c r="BPH24" s="11"/>
      <c r="BPI24" s="11"/>
      <c r="BPJ24" s="11"/>
      <c r="BPK24" s="11"/>
      <c r="BPL24" s="11"/>
      <c r="BPM24" s="11"/>
      <c r="BPN24" s="11"/>
      <c r="BPO24" s="11"/>
      <c r="BPP24" s="11"/>
      <c r="BPQ24" s="11"/>
      <c r="BPR24" s="11"/>
      <c r="BPS24" s="11"/>
      <c r="BPT24" s="11"/>
      <c r="BPU24" s="11"/>
      <c r="BPV24" s="11"/>
      <c r="BPW24" s="11"/>
      <c r="BPX24" s="11"/>
      <c r="BPY24" s="11"/>
      <c r="BPZ24" s="11"/>
      <c r="BQA24" s="11"/>
      <c r="BQB24" s="11"/>
      <c r="BQC24" s="11"/>
      <c r="BQD24" s="11"/>
      <c r="BQE24" s="11"/>
      <c r="BQF24" s="11"/>
      <c r="BQG24" s="11"/>
      <c r="BQH24" s="11"/>
      <c r="BQI24" s="11"/>
      <c r="BQJ24" s="11"/>
      <c r="BQK24" s="11"/>
      <c r="BQL24" s="11"/>
      <c r="BQM24" s="11"/>
      <c r="BQN24" s="11"/>
      <c r="BQO24" s="11"/>
      <c r="BQP24" s="11"/>
      <c r="BQQ24" s="11"/>
      <c r="BQR24" s="11"/>
      <c r="BQS24" s="11"/>
      <c r="BQT24" s="11"/>
      <c r="BQU24" s="11"/>
      <c r="BQV24" s="11"/>
      <c r="BQW24" s="11"/>
      <c r="BQX24" s="11"/>
      <c r="BQY24" s="11"/>
      <c r="BQZ24" s="11"/>
      <c r="BRA24" s="11"/>
      <c r="BRB24" s="11"/>
      <c r="BRC24" s="11"/>
      <c r="BRD24" s="11"/>
      <c r="BRE24" s="11"/>
      <c r="BRF24" s="11"/>
      <c r="BRG24" s="11"/>
      <c r="BRH24" s="11"/>
      <c r="BRI24" s="11"/>
      <c r="BRJ24" s="11"/>
      <c r="BRK24" s="11"/>
      <c r="BRL24" s="11"/>
      <c r="BRM24" s="11"/>
      <c r="BRN24" s="11"/>
      <c r="BRO24" s="11"/>
      <c r="BRP24" s="11"/>
      <c r="BRQ24" s="11"/>
      <c r="BRR24" s="11"/>
      <c r="BRS24" s="11"/>
      <c r="BRT24" s="11"/>
      <c r="BRU24" s="11"/>
      <c r="BRV24" s="11"/>
      <c r="BRW24" s="11"/>
      <c r="BRX24" s="11"/>
      <c r="BRY24" s="11"/>
      <c r="BRZ24" s="11"/>
      <c r="BSA24" s="11"/>
      <c r="BSB24" s="11"/>
      <c r="BSC24" s="11"/>
      <c r="BSD24" s="11"/>
      <c r="BSE24" s="11"/>
      <c r="BSF24" s="11"/>
      <c r="BSG24" s="11"/>
      <c r="BSH24" s="11"/>
      <c r="BSI24" s="11"/>
      <c r="BSJ24" s="11"/>
      <c r="BSK24" s="11"/>
      <c r="BSL24" s="11"/>
      <c r="BSM24" s="11"/>
      <c r="BSN24" s="11"/>
      <c r="BSO24" s="11"/>
      <c r="BSP24" s="11"/>
      <c r="BSQ24" s="11"/>
      <c r="BSR24" s="11"/>
      <c r="BSS24" s="11"/>
      <c r="BST24" s="11"/>
      <c r="BSU24" s="11"/>
      <c r="BSV24" s="11"/>
      <c r="BSW24" s="11"/>
      <c r="BSX24" s="11"/>
      <c r="BSY24" s="11"/>
      <c r="BSZ24" s="11"/>
      <c r="BTA24" s="11"/>
      <c r="BTB24" s="11"/>
      <c r="BTC24" s="11"/>
      <c r="BTD24" s="11"/>
      <c r="BTE24" s="11"/>
      <c r="BTF24" s="11"/>
      <c r="BTG24" s="11"/>
      <c r="BTH24" s="11"/>
      <c r="BTI24" s="11"/>
      <c r="BTJ24" s="11"/>
      <c r="BTK24" s="11"/>
      <c r="BTL24" s="11"/>
      <c r="BTM24" s="11"/>
      <c r="BTN24" s="11"/>
      <c r="BTO24" s="11"/>
      <c r="BTP24" s="11"/>
      <c r="BTQ24" s="11"/>
      <c r="BTR24" s="11"/>
      <c r="BTS24" s="11"/>
      <c r="BTT24" s="11"/>
      <c r="BTU24" s="11"/>
      <c r="BTV24" s="11"/>
      <c r="BTW24" s="11"/>
      <c r="BTX24" s="11"/>
      <c r="BTY24" s="11"/>
      <c r="BTZ24" s="11"/>
      <c r="BUA24" s="11"/>
      <c r="BUB24" s="11"/>
      <c r="BUC24" s="11"/>
      <c r="BUD24" s="11"/>
      <c r="BUE24" s="11"/>
      <c r="BUF24" s="11"/>
      <c r="BUG24" s="11"/>
      <c r="BUH24" s="11"/>
      <c r="BUI24" s="11"/>
      <c r="BUJ24" s="11"/>
      <c r="BUK24" s="11"/>
      <c r="BUL24" s="11"/>
      <c r="BUM24" s="11"/>
      <c r="BUN24" s="11"/>
      <c r="BUO24" s="11"/>
      <c r="BUP24" s="11"/>
      <c r="BUQ24" s="11"/>
      <c r="BUR24" s="11"/>
      <c r="BUS24" s="11"/>
      <c r="BUT24" s="11"/>
      <c r="BUU24" s="11"/>
      <c r="BUV24" s="11"/>
      <c r="BUW24" s="11"/>
      <c r="BUX24" s="11"/>
      <c r="BUY24" s="11"/>
      <c r="BUZ24" s="11"/>
      <c r="BVA24" s="11"/>
      <c r="BVB24" s="11"/>
      <c r="BVC24" s="11"/>
      <c r="BVD24" s="11"/>
      <c r="BVE24" s="11"/>
      <c r="BVF24" s="11"/>
      <c r="BVG24" s="11"/>
      <c r="BVH24" s="11"/>
      <c r="BVI24" s="11"/>
      <c r="BVJ24" s="11"/>
      <c r="BVK24" s="11"/>
      <c r="BVL24" s="11"/>
      <c r="BVM24" s="11"/>
      <c r="BVN24" s="11"/>
      <c r="BVO24" s="11"/>
      <c r="BVP24" s="11"/>
      <c r="BVQ24" s="11"/>
      <c r="BVR24" s="11"/>
      <c r="BVS24" s="11"/>
      <c r="BVT24" s="11"/>
      <c r="BVU24" s="11"/>
      <c r="BVV24" s="11"/>
      <c r="BVW24" s="11"/>
      <c r="BVX24" s="11"/>
      <c r="BVY24" s="11"/>
      <c r="BVZ24" s="11"/>
      <c r="BWA24" s="11"/>
      <c r="BWB24" s="11"/>
      <c r="BWC24" s="11"/>
      <c r="BWD24" s="11"/>
      <c r="BWE24" s="11"/>
      <c r="BWF24" s="11"/>
      <c r="BWG24" s="11"/>
      <c r="BWH24" s="11"/>
      <c r="BWI24" s="11"/>
      <c r="BWJ24" s="11"/>
      <c r="BWK24" s="11"/>
      <c r="BWL24" s="11"/>
      <c r="BWM24" s="11"/>
      <c r="BWN24" s="11"/>
      <c r="BWO24" s="11"/>
      <c r="BWP24" s="11"/>
      <c r="BWQ24" s="11"/>
      <c r="BWR24" s="11"/>
      <c r="BWS24" s="11"/>
      <c r="BWT24" s="11"/>
      <c r="BWU24" s="11"/>
      <c r="BWV24" s="11"/>
      <c r="BWW24" s="11"/>
      <c r="BWX24" s="11"/>
      <c r="BWY24" s="11"/>
      <c r="BWZ24" s="11"/>
      <c r="BXA24" s="11"/>
      <c r="BXB24" s="11"/>
      <c r="BXC24" s="11"/>
      <c r="BXD24" s="11"/>
      <c r="BXE24" s="11"/>
      <c r="BXF24" s="11"/>
      <c r="BXG24" s="11"/>
      <c r="BXH24" s="11"/>
      <c r="BXI24" s="11"/>
      <c r="BXJ24" s="11"/>
      <c r="BXK24" s="11"/>
      <c r="BXL24" s="11"/>
      <c r="BXM24" s="11"/>
      <c r="BXN24" s="11"/>
      <c r="BXO24" s="11"/>
      <c r="BXP24" s="11"/>
      <c r="BXQ24" s="11"/>
      <c r="BXR24" s="11"/>
      <c r="BXS24" s="11"/>
      <c r="BXT24" s="11"/>
      <c r="BXU24" s="11"/>
      <c r="BXV24" s="11"/>
      <c r="BXW24" s="11"/>
      <c r="BXX24" s="11"/>
      <c r="BXY24" s="11"/>
      <c r="BXZ24" s="11"/>
      <c r="BYA24" s="11"/>
      <c r="BYB24" s="11"/>
      <c r="BYC24" s="11"/>
      <c r="BYD24" s="11"/>
      <c r="BYE24" s="11"/>
      <c r="BYF24" s="11"/>
      <c r="BYG24" s="11"/>
      <c r="BYH24" s="11"/>
      <c r="BYI24" s="11"/>
      <c r="BYJ24" s="11"/>
      <c r="BYK24" s="11"/>
      <c r="BYL24" s="11"/>
      <c r="BYM24" s="11"/>
      <c r="BYN24" s="11"/>
      <c r="BYO24" s="11"/>
      <c r="BYP24" s="11"/>
      <c r="BYQ24" s="11"/>
      <c r="BYR24" s="11"/>
      <c r="BYS24" s="11"/>
      <c r="BYT24" s="11"/>
      <c r="BYU24" s="11"/>
      <c r="BYV24" s="11"/>
      <c r="BYW24" s="11"/>
      <c r="BYX24" s="11"/>
      <c r="BYY24" s="11"/>
      <c r="BYZ24" s="11"/>
      <c r="BZA24" s="11"/>
      <c r="BZB24" s="11"/>
      <c r="BZC24" s="11"/>
      <c r="BZD24" s="11"/>
      <c r="BZE24" s="11"/>
      <c r="BZF24" s="11"/>
      <c r="BZG24" s="11"/>
      <c r="BZH24" s="11"/>
      <c r="BZI24" s="11"/>
      <c r="BZJ24" s="11"/>
      <c r="BZK24" s="11"/>
      <c r="BZL24" s="11"/>
      <c r="BZM24" s="11"/>
      <c r="BZN24" s="11"/>
      <c r="BZO24" s="11"/>
      <c r="BZP24" s="11"/>
      <c r="BZQ24" s="11"/>
      <c r="BZR24" s="11"/>
      <c r="BZS24" s="11"/>
      <c r="BZT24" s="11"/>
      <c r="BZU24" s="11"/>
      <c r="BZV24" s="11"/>
      <c r="BZW24" s="11"/>
      <c r="BZX24" s="11"/>
      <c r="BZY24" s="11"/>
      <c r="BZZ24" s="11"/>
      <c r="CAA24" s="11"/>
      <c r="CAB24" s="11"/>
      <c r="CAC24" s="11"/>
      <c r="CAD24" s="11"/>
      <c r="CAE24" s="11"/>
      <c r="CAF24" s="11"/>
      <c r="CAG24" s="11"/>
      <c r="CAH24" s="11"/>
      <c r="CAI24" s="11"/>
      <c r="CAJ24" s="11"/>
      <c r="CAK24" s="11"/>
      <c r="CAL24" s="11"/>
      <c r="CAM24" s="11"/>
      <c r="CAN24" s="11"/>
      <c r="CAO24" s="11"/>
      <c r="CAP24" s="11"/>
      <c r="CAQ24" s="11"/>
      <c r="CAR24" s="11"/>
      <c r="CAS24" s="11"/>
      <c r="CAT24" s="11"/>
      <c r="CAU24" s="11"/>
      <c r="CAV24" s="11"/>
      <c r="CAW24" s="11"/>
      <c r="CAX24" s="11"/>
      <c r="CAY24" s="11"/>
      <c r="CAZ24" s="11"/>
      <c r="CBA24" s="11"/>
      <c r="CBB24" s="11"/>
      <c r="CBC24" s="11"/>
      <c r="CBD24" s="11"/>
      <c r="CBE24" s="11"/>
      <c r="CBF24" s="11"/>
      <c r="CBG24" s="11"/>
      <c r="CBH24" s="11"/>
      <c r="CBI24" s="11"/>
      <c r="CBJ24" s="11"/>
      <c r="CBK24" s="11"/>
      <c r="CBL24" s="11"/>
      <c r="CBM24" s="11"/>
      <c r="CBN24" s="11"/>
      <c r="CBO24" s="11"/>
      <c r="CBP24" s="11"/>
      <c r="CBQ24" s="11"/>
      <c r="CBR24" s="11"/>
      <c r="CBS24" s="11"/>
      <c r="CBT24" s="11"/>
      <c r="CBU24" s="11"/>
      <c r="CBV24" s="11"/>
      <c r="CBW24" s="11"/>
      <c r="CBX24" s="11"/>
      <c r="CBY24" s="11"/>
      <c r="CBZ24" s="11"/>
      <c r="CCA24" s="11"/>
      <c r="CCB24" s="11"/>
      <c r="CCC24" s="11"/>
      <c r="CCD24" s="11"/>
      <c r="CCE24" s="11"/>
      <c r="CCF24" s="11"/>
      <c r="CCG24" s="11"/>
      <c r="CCH24" s="11"/>
      <c r="CCI24" s="11"/>
      <c r="CCJ24" s="11"/>
      <c r="CCK24" s="11"/>
      <c r="CCL24" s="11"/>
      <c r="CCM24" s="11"/>
      <c r="CCN24" s="11"/>
      <c r="CCO24" s="11"/>
      <c r="CCP24" s="11"/>
      <c r="CCQ24" s="11"/>
      <c r="CCR24" s="11"/>
      <c r="CCS24" s="11"/>
      <c r="CCT24" s="11"/>
      <c r="CCU24" s="11"/>
      <c r="CCV24" s="11"/>
      <c r="CCW24" s="11"/>
      <c r="CCX24" s="11"/>
      <c r="CCY24" s="11"/>
      <c r="CCZ24" s="11"/>
      <c r="CDA24" s="11"/>
      <c r="CDB24" s="11"/>
      <c r="CDC24" s="11"/>
      <c r="CDD24" s="11"/>
      <c r="CDE24" s="11"/>
      <c r="CDF24" s="11"/>
      <c r="CDG24" s="11"/>
      <c r="CDH24" s="11"/>
      <c r="CDI24" s="11"/>
      <c r="CDJ24" s="11"/>
      <c r="CDK24" s="11"/>
      <c r="CDL24" s="11"/>
      <c r="CDM24" s="11"/>
      <c r="CDN24" s="11"/>
      <c r="CDO24" s="11"/>
      <c r="CDP24" s="11"/>
      <c r="CDQ24" s="11"/>
      <c r="CDR24" s="11"/>
      <c r="CDS24" s="11"/>
      <c r="CDT24" s="11"/>
      <c r="CDU24" s="11"/>
      <c r="CDV24" s="11"/>
      <c r="CDW24" s="11"/>
      <c r="CDX24" s="11"/>
      <c r="CDY24" s="11"/>
      <c r="CDZ24" s="11"/>
      <c r="CEA24" s="11"/>
      <c r="CEB24" s="11"/>
      <c r="CEC24" s="11"/>
      <c r="CED24" s="11"/>
      <c r="CEE24" s="11"/>
      <c r="CEF24" s="11"/>
      <c r="CEG24" s="11"/>
      <c r="CEH24" s="11"/>
      <c r="CEI24" s="11"/>
      <c r="CEJ24" s="11"/>
      <c r="CEK24" s="11"/>
      <c r="CEL24" s="11"/>
      <c r="CEM24" s="11"/>
      <c r="CEN24" s="11"/>
      <c r="CEO24" s="11"/>
      <c r="CEP24" s="11"/>
      <c r="CEQ24" s="11"/>
      <c r="CER24" s="11"/>
      <c r="CES24" s="11"/>
      <c r="CET24" s="11"/>
      <c r="CEU24" s="11"/>
      <c r="CEV24" s="11"/>
      <c r="CEW24" s="11"/>
      <c r="CEX24" s="11"/>
      <c r="CEY24" s="11"/>
      <c r="CEZ24" s="11"/>
      <c r="CFA24" s="11"/>
      <c r="CFB24" s="11"/>
      <c r="CFC24" s="11"/>
      <c r="CFD24" s="11"/>
      <c r="CFE24" s="11"/>
      <c r="CFF24" s="11"/>
      <c r="CFG24" s="11"/>
      <c r="CFH24" s="11"/>
      <c r="CFI24" s="11"/>
      <c r="CFJ24" s="11"/>
      <c r="CFK24" s="11"/>
      <c r="CFL24" s="11"/>
      <c r="CFM24" s="11"/>
      <c r="CFN24" s="11"/>
      <c r="CFO24" s="11"/>
      <c r="CFP24" s="11"/>
      <c r="CFQ24" s="11"/>
      <c r="CFR24" s="11"/>
      <c r="CFS24" s="11"/>
      <c r="CFT24" s="11"/>
      <c r="CFU24" s="11"/>
      <c r="CFV24" s="11"/>
      <c r="CFW24" s="11"/>
      <c r="CFX24" s="11"/>
      <c r="CFY24" s="11"/>
      <c r="CFZ24" s="11"/>
      <c r="CGA24" s="11"/>
      <c r="CGB24" s="11"/>
      <c r="CGC24" s="11"/>
      <c r="CGD24" s="11"/>
      <c r="CGE24" s="11"/>
      <c r="CGF24" s="11"/>
      <c r="CGG24" s="11"/>
      <c r="CGH24" s="11"/>
      <c r="CGI24" s="11"/>
      <c r="CGJ24" s="11"/>
      <c r="CGK24" s="11"/>
      <c r="CGL24" s="11"/>
      <c r="CGM24" s="11"/>
      <c r="CGN24" s="11"/>
      <c r="CGO24" s="11"/>
      <c r="CGP24" s="11"/>
      <c r="CGQ24" s="11"/>
      <c r="CGR24" s="11"/>
      <c r="CGS24" s="11"/>
      <c r="CGT24" s="11"/>
      <c r="CGU24" s="11"/>
      <c r="CGV24" s="11"/>
      <c r="CGW24" s="11"/>
      <c r="CGX24" s="11"/>
      <c r="CGY24" s="11"/>
      <c r="CGZ24" s="11"/>
      <c r="CHA24" s="11"/>
      <c r="CHB24" s="11"/>
      <c r="CHC24" s="11"/>
      <c r="CHD24" s="11"/>
      <c r="CHE24" s="11"/>
      <c r="CHF24" s="11"/>
      <c r="CHG24" s="11"/>
      <c r="CHH24" s="11"/>
      <c r="CHI24" s="11"/>
      <c r="CHJ24" s="11"/>
      <c r="CHK24" s="11"/>
      <c r="CHL24" s="11"/>
      <c r="CHM24" s="11"/>
      <c r="CHN24" s="11"/>
      <c r="CHO24" s="11"/>
      <c r="CHP24" s="11"/>
      <c r="CHQ24" s="11"/>
      <c r="CHR24" s="11"/>
      <c r="CHS24" s="11"/>
      <c r="CHT24" s="11"/>
      <c r="CHU24" s="11"/>
      <c r="CHV24" s="11"/>
      <c r="CHW24" s="11"/>
      <c r="CHX24" s="11"/>
      <c r="CHY24" s="11"/>
      <c r="CHZ24" s="11"/>
      <c r="CIA24" s="11"/>
      <c r="CIB24" s="11"/>
      <c r="CIC24" s="11"/>
      <c r="CID24" s="11"/>
      <c r="CIE24" s="11"/>
      <c r="CIF24" s="11"/>
      <c r="CIG24" s="11"/>
      <c r="CIH24" s="11"/>
      <c r="CII24" s="11"/>
      <c r="CIJ24" s="11"/>
      <c r="CIK24" s="11"/>
      <c r="CIL24" s="11"/>
      <c r="CIM24" s="11"/>
      <c r="CIN24" s="11"/>
      <c r="CIO24" s="11"/>
      <c r="CIP24" s="11"/>
      <c r="CIQ24" s="11"/>
      <c r="CIR24" s="11"/>
      <c r="CIS24" s="11"/>
      <c r="CIT24" s="11"/>
      <c r="CIU24" s="11"/>
      <c r="CIV24" s="11"/>
      <c r="CIW24" s="11"/>
      <c r="CIX24" s="11"/>
      <c r="CIY24" s="11"/>
      <c r="CIZ24" s="11"/>
      <c r="CJA24" s="11"/>
      <c r="CJB24" s="11"/>
      <c r="CJC24" s="11"/>
      <c r="CJD24" s="11"/>
      <c r="CJE24" s="11"/>
      <c r="CJF24" s="11"/>
      <c r="CJG24" s="11"/>
      <c r="CJH24" s="11"/>
      <c r="CJI24" s="11"/>
      <c r="CJJ24" s="11"/>
      <c r="CJK24" s="11"/>
      <c r="CJL24" s="11"/>
      <c r="CJM24" s="11"/>
      <c r="CJN24" s="11"/>
      <c r="CJO24" s="11"/>
      <c r="CJP24" s="11"/>
      <c r="CJQ24" s="11"/>
      <c r="CJR24" s="11"/>
      <c r="CJS24" s="11"/>
      <c r="CJT24" s="11"/>
      <c r="CJU24" s="11"/>
      <c r="CJV24" s="11"/>
      <c r="CJW24" s="11"/>
      <c r="CJX24" s="11"/>
      <c r="CJY24" s="11"/>
      <c r="CJZ24" s="11"/>
      <c r="CKA24" s="11"/>
      <c r="CKB24" s="11"/>
      <c r="CKC24" s="11"/>
      <c r="CKD24" s="11"/>
      <c r="CKE24" s="11"/>
      <c r="CKF24" s="11"/>
      <c r="CKG24" s="11"/>
      <c r="CKH24" s="11"/>
      <c r="CKI24" s="11"/>
      <c r="CKJ24" s="11"/>
      <c r="CKK24" s="11"/>
      <c r="CKL24" s="11"/>
      <c r="CKM24" s="11"/>
      <c r="CKN24" s="11"/>
      <c r="CKO24" s="11"/>
      <c r="CKP24" s="11"/>
      <c r="CKQ24" s="11"/>
      <c r="CKR24" s="11"/>
      <c r="CKS24" s="11"/>
      <c r="CKT24" s="11"/>
      <c r="CKU24" s="11"/>
      <c r="CKV24" s="11"/>
      <c r="CKW24" s="11"/>
      <c r="CKX24" s="11"/>
      <c r="CKY24" s="11"/>
      <c r="CKZ24" s="11"/>
      <c r="CLA24" s="11"/>
      <c r="CLB24" s="11"/>
      <c r="CLC24" s="11"/>
      <c r="CLD24" s="11"/>
      <c r="CLE24" s="11"/>
      <c r="CLF24" s="11"/>
      <c r="CLG24" s="11"/>
      <c r="CLH24" s="11"/>
      <c r="CLI24" s="11"/>
      <c r="CLJ24" s="11"/>
      <c r="CLK24" s="11"/>
      <c r="CLL24" s="11"/>
      <c r="CLM24" s="11"/>
      <c r="CLN24" s="11"/>
      <c r="CLO24" s="11"/>
      <c r="CLP24" s="11"/>
      <c r="CLQ24" s="11"/>
      <c r="CLR24" s="11"/>
      <c r="CLS24" s="11"/>
      <c r="CLT24" s="11"/>
      <c r="CLU24" s="11"/>
      <c r="CLV24" s="11"/>
      <c r="CLW24" s="11"/>
      <c r="CLX24" s="11"/>
      <c r="CLY24" s="11"/>
      <c r="CLZ24" s="11"/>
      <c r="CMA24" s="11"/>
      <c r="CMB24" s="11"/>
      <c r="CMC24" s="11"/>
      <c r="CMD24" s="11"/>
      <c r="CME24" s="11"/>
      <c r="CMF24" s="11"/>
      <c r="CMG24" s="11"/>
      <c r="CMH24" s="11"/>
      <c r="CMI24" s="11"/>
      <c r="CMJ24" s="11"/>
      <c r="CMK24" s="11"/>
      <c r="CML24" s="11"/>
      <c r="CMM24" s="11"/>
      <c r="CMN24" s="11"/>
      <c r="CMO24" s="11"/>
      <c r="CMP24" s="11"/>
      <c r="CMQ24" s="11"/>
      <c r="CMR24" s="11"/>
      <c r="CMS24" s="11"/>
      <c r="CMT24" s="11"/>
      <c r="CMU24" s="11"/>
      <c r="CMV24" s="11"/>
      <c r="CMW24" s="11"/>
      <c r="CMX24" s="11"/>
      <c r="CMY24" s="11"/>
      <c r="CMZ24" s="11"/>
      <c r="CNA24" s="11"/>
      <c r="CNB24" s="11"/>
      <c r="CNC24" s="11"/>
      <c r="CND24" s="11"/>
      <c r="CNE24" s="11"/>
      <c r="CNF24" s="11"/>
      <c r="CNG24" s="11"/>
      <c r="CNH24" s="11"/>
      <c r="CNI24" s="11"/>
      <c r="CNJ24" s="11"/>
      <c r="CNK24" s="11"/>
      <c r="CNL24" s="11"/>
      <c r="CNM24" s="11"/>
      <c r="CNN24" s="11"/>
      <c r="CNO24" s="11"/>
      <c r="CNP24" s="11"/>
      <c r="CNQ24" s="11"/>
      <c r="CNR24" s="11"/>
      <c r="CNS24" s="11"/>
      <c r="CNT24" s="11"/>
      <c r="CNU24" s="11"/>
      <c r="CNV24" s="11"/>
      <c r="CNW24" s="11"/>
      <c r="CNX24" s="11"/>
      <c r="CNY24" s="11"/>
      <c r="CNZ24" s="11"/>
      <c r="COA24" s="11"/>
      <c r="COB24" s="11"/>
      <c r="COC24" s="11"/>
      <c r="COD24" s="11"/>
      <c r="COE24" s="11"/>
      <c r="COF24" s="11"/>
      <c r="COG24" s="11"/>
      <c r="COH24" s="11"/>
      <c r="COI24" s="11"/>
      <c r="COJ24" s="11"/>
      <c r="COK24" s="11"/>
      <c r="COL24" s="11"/>
      <c r="COM24" s="11"/>
      <c r="CON24" s="11"/>
      <c r="COO24" s="11"/>
      <c r="COP24" s="11"/>
      <c r="COQ24" s="11"/>
      <c r="COR24" s="11"/>
      <c r="COS24" s="11"/>
      <c r="COT24" s="11"/>
      <c r="COU24" s="11"/>
      <c r="COV24" s="11"/>
      <c r="COW24" s="11"/>
      <c r="COX24" s="11"/>
      <c r="COY24" s="11"/>
      <c r="COZ24" s="11"/>
      <c r="CPA24" s="11"/>
      <c r="CPB24" s="11"/>
      <c r="CPC24" s="11"/>
      <c r="CPD24" s="11"/>
      <c r="CPE24" s="11"/>
      <c r="CPF24" s="11"/>
      <c r="CPG24" s="11"/>
      <c r="CPH24" s="11"/>
      <c r="CPI24" s="11"/>
      <c r="CPJ24" s="11"/>
      <c r="CPK24" s="11"/>
      <c r="CPL24" s="11"/>
      <c r="CPM24" s="11"/>
      <c r="CPN24" s="11"/>
      <c r="CPO24" s="11"/>
      <c r="CPP24" s="11"/>
      <c r="CPQ24" s="11"/>
      <c r="CPR24" s="11"/>
      <c r="CPS24" s="11"/>
      <c r="CPT24" s="11"/>
      <c r="CPU24" s="11"/>
      <c r="CPV24" s="11"/>
      <c r="CPW24" s="11"/>
      <c r="CPX24" s="11"/>
      <c r="CPY24" s="11"/>
      <c r="CPZ24" s="11"/>
      <c r="CQA24" s="11"/>
      <c r="CQB24" s="11"/>
      <c r="CQC24" s="11"/>
      <c r="CQD24" s="11"/>
      <c r="CQE24" s="11"/>
      <c r="CQF24" s="11"/>
      <c r="CQG24" s="11"/>
      <c r="CQH24" s="11"/>
      <c r="CQI24" s="11"/>
      <c r="CQJ24" s="11"/>
      <c r="CQK24" s="11"/>
      <c r="CQL24" s="11"/>
      <c r="CQM24" s="11"/>
      <c r="CQN24" s="11"/>
      <c r="CQO24" s="11"/>
      <c r="CQP24" s="11"/>
      <c r="CQQ24" s="11"/>
      <c r="CQR24" s="11"/>
      <c r="CQS24" s="11"/>
      <c r="CQT24" s="11"/>
      <c r="CQU24" s="11"/>
      <c r="CQV24" s="11"/>
      <c r="CQW24" s="11"/>
      <c r="CQX24" s="11"/>
      <c r="CQY24" s="11"/>
      <c r="CQZ24" s="11"/>
      <c r="CRA24" s="11"/>
      <c r="CRB24" s="11"/>
      <c r="CRC24" s="11"/>
      <c r="CRD24" s="11"/>
      <c r="CRE24" s="11"/>
      <c r="CRF24" s="11"/>
      <c r="CRG24" s="11"/>
      <c r="CRH24" s="11"/>
      <c r="CRI24" s="11"/>
      <c r="CRJ24" s="11"/>
      <c r="CRK24" s="11"/>
      <c r="CRL24" s="11"/>
      <c r="CRM24" s="11"/>
      <c r="CRN24" s="11"/>
      <c r="CRO24" s="11"/>
      <c r="CRP24" s="11"/>
      <c r="CRQ24" s="11"/>
      <c r="CRR24" s="11"/>
      <c r="CRS24" s="11"/>
      <c r="CRT24" s="11"/>
      <c r="CRU24" s="11"/>
      <c r="CRV24" s="11"/>
      <c r="CRW24" s="11"/>
      <c r="CRX24" s="11"/>
      <c r="CRY24" s="11"/>
      <c r="CRZ24" s="11"/>
      <c r="CSA24" s="11"/>
      <c r="CSB24" s="11"/>
      <c r="CSC24" s="11"/>
      <c r="CSD24" s="11"/>
      <c r="CSE24" s="11"/>
      <c r="CSF24" s="11"/>
      <c r="CSG24" s="11"/>
      <c r="CSH24" s="11"/>
      <c r="CSI24" s="11"/>
      <c r="CSJ24" s="11"/>
      <c r="CSK24" s="11"/>
      <c r="CSL24" s="11"/>
      <c r="CSM24" s="11"/>
      <c r="CSN24" s="11"/>
      <c r="CSO24" s="11"/>
      <c r="CSP24" s="11"/>
      <c r="CSQ24" s="11"/>
      <c r="CSR24" s="11"/>
      <c r="CSS24" s="11"/>
      <c r="CST24" s="11"/>
      <c r="CSU24" s="11"/>
      <c r="CSV24" s="11"/>
      <c r="CSW24" s="11"/>
      <c r="CSX24" s="11"/>
      <c r="CSY24" s="11"/>
      <c r="CSZ24" s="11"/>
      <c r="CTA24" s="11"/>
      <c r="CTB24" s="11"/>
      <c r="CTC24" s="11"/>
      <c r="CTD24" s="11"/>
      <c r="CTE24" s="11"/>
      <c r="CTF24" s="11"/>
      <c r="CTG24" s="11"/>
      <c r="CTH24" s="11"/>
      <c r="CTI24" s="11"/>
      <c r="CTJ24" s="11"/>
      <c r="CTK24" s="11"/>
      <c r="CTL24" s="11"/>
      <c r="CTM24" s="11"/>
      <c r="CTN24" s="11"/>
      <c r="CTO24" s="11"/>
      <c r="CTP24" s="11"/>
      <c r="CTQ24" s="11"/>
      <c r="CTR24" s="11"/>
      <c r="CTS24" s="11"/>
      <c r="CTT24" s="11"/>
      <c r="CTU24" s="11"/>
      <c r="CTV24" s="11"/>
      <c r="CTW24" s="11"/>
      <c r="CTX24" s="11"/>
      <c r="CTY24" s="11"/>
      <c r="CTZ24" s="11"/>
      <c r="CUA24" s="11"/>
      <c r="CUB24" s="11"/>
      <c r="CUC24" s="11"/>
      <c r="CUD24" s="11"/>
      <c r="CUE24" s="11"/>
      <c r="CUF24" s="11"/>
      <c r="CUG24" s="11"/>
      <c r="CUH24" s="11"/>
      <c r="CUI24" s="11"/>
      <c r="CUJ24" s="11"/>
      <c r="CUK24" s="11"/>
      <c r="CUL24" s="11"/>
      <c r="CUM24" s="11"/>
      <c r="CUN24" s="11"/>
      <c r="CUO24" s="11"/>
      <c r="CUP24" s="11"/>
      <c r="CUQ24" s="11"/>
      <c r="CUR24" s="11"/>
      <c r="CUS24" s="11"/>
      <c r="CUT24" s="11"/>
      <c r="CUU24" s="11"/>
      <c r="CUV24" s="11"/>
      <c r="CUW24" s="11"/>
      <c r="CUX24" s="11"/>
      <c r="CUY24" s="11"/>
      <c r="CUZ24" s="11"/>
      <c r="CVA24" s="11"/>
      <c r="CVB24" s="11"/>
      <c r="CVC24" s="11"/>
      <c r="CVD24" s="11"/>
      <c r="CVE24" s="11"/>
      <c r="CVF24" s="11"/>
      <c r="CVG24" s="11"/>
      <c r="CVH24" s="11"/>
      <c r="CVI24" s="11"/>
      <c r="CVJ24" s="11"/>
      <c r="CVK24" s="11"/>
      <c r="CVL24" s="11"/>
      <c r="CVM24" s="11"/>
      <c r="CVN24" s="11"/>
      <c r="CVO24" s="11"/>
      <c r="CVP24" s="11"/>
      <c r="CVQ24" s="11"/>
      <c r="CVR24" s="11"/>
      <c r="CVS24" s="11"/>
      <c r="CVT24" s="11"/>
      <c r="CVU24" s="11"/>
      <c r="CVV24" s="11"/>
      <c r="CVW24" s="11"/>
      <c r="CVX24" s="11"/>
      <c r="CVY24" s="11"/>
      <c r="CVZ24" s="11"/>
      <c r="CWA24" s="11"/>
      <c r="CWB24" s="11"/>
      <c r="CWC24" s="11"/>
      <c r="CWD24" s="11"/>
      <c r="CWE24" s="11"/>
      <c r="CWF24" s="11"/>
      <c r="CWG24" s="11"/>
      <c r="CWH24" s="11"/>
      <c r="CWI24" s="11"/>
      <c r="CWJ24" s="11"/>
      <c r="CWK24" s="11"/>
      <c r="CWL24" s="11"/>
      <c r="CWM24" s="11"/>
      <c r="CWN24" s="11"/>
      <c r="CWO24" s="11"/>
      <c r="CWP24" s="11"/>
      <c r="CWQ24" s="11"/>
      <c r="CWR24" s="11"/>
      <c r="CWS24" s="11"/>
      <c r="CWT24" s="11"/>
      <c r="CWU24" s="11"/>
      <c r="CWV24" s="11"/>
      <c r="CWW24" s="11"/>
      <c r="CWX24" s="11"/>
      <c r="CWY24" s="11"/>
      <c r="CWZ24" s="11"/>
      <c r="CXA24" s="11"/>
      <c r="CXB24" s="11"/>
      <c r="CXC24" s="11"/>
      <c r="CXD24" s="11"/>
      <c r="CXE24" s="11"/>
      <c r="CXF24" s="11"/>
      <c r="CXG24" s="11"/>
      <c r="CXH24" s="11"/>
      <c r="CXI24" s="11"/>
      <c r="CXJ24" s="11"/>
      <c r="CXK24" s="11"/>
      <c r="CXL24" s="11"/>
      <c r="CXM24" s="11"/>
      <c r="CXN24" s="11"/>
      <c r="CXO24" s="11"/>
      <c r="CXP24" s="11"/>
      <c r="CXQ24" s="11"/>
      <c r="CXR24" s="11"/>
      <c r="CXS24" s="11"/>
      <c r="CXT24" s="11"/>
      <c r="CXU24" s="11"/>
      <c r="CXV24" s="11"/>
      <c r="CXW24" s="11"/>
      <c r="CXX24" s="11"/>
      <c r="CXY24" s="11"/>
      <c r="CXZ24" s="11"/>
      <c r="CYA24" s="11"/>
      <c r="CYB24" s="11"/>
      <c r="CYC24" s="11"/>
      <c r="CYD24" s="11"/>
      <c r="CYE24" s="11"/>
      <c r="CYF24" s="11"/>
      <c r="CYG24" s="11"/>
      <c r="CYH24" s="11"/>
      <c r="CYI24" s="11"/>
      <c r="CYJ24" s="11"/>
      <c r="CYK24" s="11"/>
      <c r="CYL24" s="11"/>
      <c r="CYM24" s="11"/>
      <c r="CYN24" s="11"/>
      <c r="CYO24" s="11"/>
      <c r="CYP24" s="11"/>
      <c r="CYQ24" s="11"/>
      <c r="CYR24" s="11"/>
      <c r="CYS24" s="11"/>
      <c r="CYT24" s="11"/>
      <c r="CYU24" s="11"/>
      <c r="CYV24" s="11"/>
      <c r="CYW24" s="11"/>
      <c r="CYX24" s="11"/>
      <c r="CYY24" s="11"/>
      <c r="CYZ24" s="11"/>
      <c r="CZA24" s="11"/>
      <c r="CZB24" s="11"/>
      <c r="CZC24" s="11"/>
      <c r="CZD24" s="11"/>
      <c r="CZE24" s="11"/>
      <c r="CZF24" s="11"/>
      <c r="CZG24" s="11"/>
      <c r="CZH24" s="11"/>
      <c r="CZI24" s="11"/>
      <c r="CZJ24" s="11"/>
      <c r="CZK24" s="11"/>
      <c r="CZL24" s="11"/>
      <c r="CZM24" s="11"/>
      <c r="CZN24" s="11"/>
      <c r="CZO24" s="11"/>
      <c r="CZP24" s="11"/>
      <c r="CZQ24" s="11"/>
      <c r="CZR24" s="11"/>
      <c r="CZS24" s="11"/>
      <c r="CZT24" s="11"/>
      <c r="CZU24" s="11"/>
      <c r="CZV24" s="11"/>
      <c r="CZW24" s="11"/>
      <c r="CZX24" s="11"/>
      <c r="CZY24" s="11"/>
      <c r="CZZ24" s="11"/>
      <c r="DAA24" s="11"/>
      <c r="DAB24" s="11"/>
      <c r="DAC24" s="11"/>
      <c r="DAD24" s="11"/>
      <c r="DAE24" s="11"/>
      <c r="DAF24" s="11"/>
      <c r="DAG24" s="11"/>
      <c r="DAH24" s="11"/>
      <c r="DAI24" s="11"/>
      <c r="DAJ24" s="11"/>
      <c r="DAK24" s="11"/>
      <c r="DAL24" s="11"/>
      <c r="DAM24" s="11"/>
      <c r="DAN24" s="11"/>
      <c r="DAO24" s="11"/>
      <c r="DAP24" s="11"/>
      <c r="DAQ24" s="11"/>
      <c r="DAR24" s="11"/>
      <c r="DAS24" s="11"/>
      <c r="DAT24" s="11"/>
      <c r="DAU24" s="11"/>
      <c r="DAV24" s="11"/>
      <c r="DAW24" s="11"/>
      <c r="DAX24" s="11"/>
      <c r="DAY24" s="11"/>
      <c r="DAZ24" s="11"/>
      <c r="DBA24" s="11"/>
      <c r="DBB24" s="11"/>
      <c r="DBC24" s="11"/>
      <c r="DBD24" s="11"/>
      <c r="DBE24" s="11"/>
      <c r="DBF24" s="11"/>
      <c r="DBG24" s="11"/>
      <c r="DBH24" s="11"/>
      <c r="DBI24" s="11"/>
      <c r="DBJ24" s="11"/>
      <c r="DBK24" s="11"/>
      <c r="DBL24" s="11"/>
      <c r="DBM24" s="11"/>
      <c r="DBN24" s="11"/>
      <c r="DBO24" s="11"/>
      <c r="DBP24" s="11"/>
      <c r="DBQ24" s="11"/>
      <c r="DBR24" s="11"/>
      <c r="DBS24" s="11"/>
      <c r="DBT24" s="11"/>
      <c r="DBU24" s="11"/>
      <c r="DBV24" s="11"/>
      <c r="DBW24" s="11"/>
      <c r="DBX24" s="11"/>
      <c r="DBY24" s="11"/>
      <c r="DBZ24" s="11"/>
      <c r="DCA24" s="11"/>
      <c r="DCB24" s="11"/>
      <c r="DCC24" s="11"/>
      <c r="DCD24" s="11"/>
      <c r="DCE24" s="11"/>
      <c r="DCF24" s="11"/>
      <c r="DCG24" s="11"/>
      <c r="DCH24" s="11"/>
      <c r="DCI24" s="11"/>
      <c r="DCJ24" s="11"/>
      <c r="DCK24" s="11"/>
      <c r="DCL24" s="11"/>
      <c r="DCM24" s="11"/>
      <c r="DCN24" s="11"/>
      <c r="DCO24" s="11"/>
      <c r="DCP24" s="11"/>
      <c r="DCQ24" s="11"/>
      <c r="DCR24" s="11"/>
      <c r="DCS24" s="11"/>
      <c r="DCT24" s="11"/>
      <c r="DCU24" s="11"/>
      <c r="DCV24" s="11"/>
      <c r="DCW24" s="11"/>
      <c r="DCX24" s="11"/>
      <c r="DCY24" s="11"/>
      <c r="DCZ24" s="11"/>
      <c r="DDA24" s="11"/>
      <c r="DDB24" s="11"/>
      <c r="DDC24" s="11"/>
      <c r="DDD24" s="11"/>
      <c r="DDE24" s="11"/>
      <c r="DDF24" s="11"/>
      <c r="DDG24" s="11"/>
      <c r="DDH24" s="11"/>
      <c r="DDI24" s="11"/>
      <c r="DDJ24" s="11"/>
      <c r="DDK24" s="11"/>
      <c r="DDL24" s="11"/>
      <c r="DDM24" s="11"/>
      <c r="DDN24" s="11"/>
      <c r="DDO24" s="11"/>
      <c r="DDP24" s="11"/>
      <c r="DDQ24" s="11"/>
      <c r="DDR24" s="11"/>
      <c r="DDS24" s="11"/>
      <c r="DDT24" s="11"/>
      <c r="DDU24" s="11"/>
      <c r="DDV24" s="11"/>
      <c r="DDW24" s="11"/>
      <c r="DDX24" s="11"/>
      <c r="DDY24" s="11"/>
      <c r="DDZ24" s="11"/>
      <c r="DEA24" s="11"/>
      <c r="DEB24" s="11"/>
      <c r="DEC24" s="11"/>
      <c r="DED24" s="11"/>
      <c r="DEE24" s="11"/>
      <c r="DEF24" s="11"/>
      <c r="DEG24" s="11"/>
      <c r="DEH24" s="11"/>
      <c r="DEI24" s="11"/>
      <c r="DEJ24" s="11"/>
      <c r="DEK24" s="11"/>
      <c r="DEL24" s="11"/>
      <c r="DEM24" s="11"/>
      <c r="DEN24" s="11"/>
      <c r="DEO24" s="11"/>
      <c r="DEP24" s="11"/>
      <c r="DEQ24" s="11"/>
      <c r="DER24" s="11"/>
      <c r="DES24" s="11"/>
      <c r="DET24" s="11"/>
      <c r="DEU24" s="11"/>
      <c r="DEV24" s="11"/>
      <c r="DEW24" s="11"/>
      <c r="DEX24" s="11"/>
      <c r="DEY24" s="11"/>
      <c r="DEZ24" s="11"/>
      <c r="DFA24" s="11"/>
      <c r="DFB24" s="11"/>
      <c r="DFC24" s="11"/>
      <c r="DFD24" s="11"/>
      <c r="DFE24" s="11"/>
      <c r="DFF24" s="11"/>
      <c r="DFG24" s="11"/>
      <c r="DFH24" s="11"/>
      <c r="DFI24" s="11"/>
      <c r="DFJ24" s="11"/>
      <c r="DFK24" s="11"/>
      <c r="DFL24" s="11"/>
      <c r="DFM24" s="11"/>
      <c r="DFN24" s="11"/>
      <c r="DFO24" s="11"/>
      <c r="DFP24" s="11"/>
      <c r="DFQ24" s="11"/>
      <c r="DFR24" s="11"/>
      <c r="DFS24" s="11"/>
      <c r="DFT24" s="11"/>
      <c r="DFU24" s="11"/>
      <c r="DFV24" s="11"/>
      <c r="DFW24" s="11"/>
      <c r="DFX24" s="11"/>
      <c r="DFY24" s="11"/>
      <c r="DFZ24" s="11"/>
      <c r="DGA24" s="11"/>
      <c r="DGB24" s="11"/>
      <c r="DGC24" s="11"/>
      <c r="DGD24" s="11"/>
      <c r="DGE24" s="11"/>
      <c r="DGF24" s="11"/>
      <c r="DGG24" s="11"/>
      <c r="DGH24" s="11"/>
      <c r="DGI24" s="11"/>
      <c r="DGJ24" s="11"/>
      <c r="DGK24" s="11"/>
      <c r="DGL24" s="11"/>
      <c r="DGM24" s="11"/>
      <c r="DGN24" s="11"/>
      <c r="DGO24" s="11"/>
      <c r="DGP24" s="11"/>
      <c r="DGQ24" s="11"/>
      <c r="DGR24" s="11"/>
      <c r="DGS24" s="11"/>
      <c r="DGT24" s="11"/>
      <c r="DGU24" s="11"/>
      <c r="DGV24" s="11"/>
      <c r="DGW24" s="11"/>
      <c r="DGX24" s="11"/>
      <c r="DGY24" s="11"/>
      <c r="DGZ24" s="11"/>
      <c r="DHA24" s="11"/>
      <c r="DHB24" s="11"/>
      <c r="DHC24" s="11"/>
      <c r="DHD24" s="11"/>
      <c r="DHE24" s="11"/>
      <c r="DHF24" s="11"/>
      <c r="DHG24" s="11"/>
      <c r="DHH24" s="11"/>
      <c r="DHI24" s="11"/>
      <c r="DHJ24" s="11"/>
      <c r="DHK24" s="11"/>
      <c r="DHL24" s="11"/>
      <c r="DHM24" s="11"/>
      <c r="DHN24" s="11"/>
      <c r="DHO24" s="11"/>
      <c r="DHP24" s="11"/>
      <c r="DHQ24" s="11"/>
      <c r="DHR24" s="11"/>
      <c r="DHS24" s="11"/>
      <c r="DHT24" s="11"/>
      <c r="DHU24" s="11"/>
      <c r="DHV24" s="11"/>
      <c r="DHW24" s="11"/>
      <c r="DHX24" s="11"/>
      <c r="DHY24" s="11"/>
      <c r="DHZ24" s="11"/>
      <c r="DIA24" s="11"/>
      <c r="DIB24" s="11"/>
      <c r="DIC24" s="11"/>
      <c r="DID24" s="11"/>
      <c r="DIE24" s="11"/>
      <c r="DIF24" s="11"/>
      <c r="DIG24" s="11"/>
      <c r="DIH24" s="11"/>
      <c r="DII24" s="11"/>
      <c r="DIJ24" s="11"/>
      <c r="DIK24" s="11"/>
      <c r="DIL24" s="11"/>
      <c r="DIM24" s="11"/>
      <c r="DIN24" s="11"/>
      <c r="DIO24" s="11"/>
      <c r="DIP24" s="11"/>
      <c r="DIQ24" s="11"/>
      <c r="DIR24" s="11"/>
      <c r="DIS24" s="11"/>
      <c r="DIT24" s="11"/>
      <c r="DIU24" s="11"/>
      <c r="DIV24" s="11"/>
      <c r="DIW24" s="11"/>
      <c r="DIX24" s="11"/>
      <c r="DIY24" s="11"/>
      <c r="DIZ24" s="11"/>
      <c r="DJA24" s="11"/>
      <c r="DJB24" s="11"/>
      <c r="DJC24" s="11"/>
      <c r="DJD24" s="11"/>
      <c r="DJE24" s="11"/>
      <c r="DJF24" s="11"/>
      <c r="DJG24" s="11"/>
      <c r="DJH24" s="11"/>
      <c r="DJI24" s="11"/>
      <c r="DJJ24" s="11"/>
      <c r="DJK24" s="11"/>
      <c r="DJL24" s="11"/>
      <c r="DJM24" s="11"/>
      <c r="DJN24" s="11"/>
      <c r="DJO24" s="11"/>
      <c r="DJP24" s="11"/>
      <c r="DJQ24" s="11"/>
      <c r="DJR24" s="11"/>
      <c r="DJS24" s="11"/>
      <c r="DJT24" s="11"/>
      <c r="DJU24" s="11"/>
      <c r="DJV24" s="11"/>
      <c r="DJW24" s="11"/>
      <c r="DJX24" s="11"/>
      <c r="DJY24" s="11"/>
      <c r="DJZ24" s="11"/>
      <c r="DKA24" s="11"/>
      <c r="DKB24" s="11"/>
      <c r="DKC24" s="11"/>
      <c r="DKD24" s="11"/>
      <c r="DKE24" s="11"/>
      <c r="DKF24" s="11"/>
      <c r="DKG24" s="11"/>
      <c r="DKH24" s="11"/>
      <c r="DKI24" s="11"/>
      <c r="DKJ24" s="11"/>
      <c r="DKK24" s="11"/>
      <c r="DKL24" s="11"/>
      <c r="DKM24" s="11"/>
      <c r="DKN24" s="11"/>
      <c r="DKO24" s="11"/>
      <c r="DKP24" s="11"/>
      <c r="DKQ24" s="11"/>
      <c r="DKR24" s="11"/>
      <c r="DKS24" s="11"/>
      <c r="DKT24" s="11"/>
      <c r="DKU24" s="11"/>
      <c r="DKV24" s="11"/>
      <c r="DKW24" s="11"/>
      <c r="DKX24" s="11"/>
      <c r="DKY24" s="11"/>
      <c r="DKZ24" s="11"/>
      <c r="DLA24" s="11"/>
      <c r="DLB24" s="11"/>
      <c r="DLC24" s="11"/>
      <c r="DLD24" s="11"/>
      <c r="DLE24" s="11"/>
      <c r="DLF24" s="11"/>
      <c r="DLG24" s="11"/>
      <c r="DLH24" s="11"/>
      <c r="DLI24" s="11"/>
      <c r="DLJ24" s="11"/>
      <c r="DLK24" s="11"/>
      <c r="DLL24" s="11"/>
      <c r="DLM24" s="11"/>
      <c r="DLN24" s="11"/>
      <c r="DLO24" s="11"/>
      <c r="DLP24" s="11"/>
      <c r="DLQ24" s="11"/>
      <c r="DLR24" s="11"/>
      <c r="DLS24" s="11"/>
      <c r="DLT24" s="11"/>
      <c r="DLU24" s="11"/>
      <c r="DLV24" s="11"/>
      <c r="DLW24" s="11"/>
      <c r="DLX24" s="11"/>
      <c r="DLY24" s="11"/>
      <c r="DLZ24" s="11"/>
      <c r="DMA24" s="11"/>
      <c r="DMB24" s="11"/>
      <c r="DMC24" s="11"/>
      <c r="DMD24" s="11"/>
      <c r="DME24" s="11"/>
      <c r="DMF24" s="11"/>
      <c r="DMG24" s="11"/>
      <c r="DMH24" s="11"/>
      <c r="DMI24" s="11"/>
      <c r="DMJ24" s="11"/>
      <c r="DMK24" s="11"/>
      <c r="DML24" s="11"/>
      <c r="DMM24" s="11"/>
      <c r="DMN24" s="11"/>
      <c r="DMO24" s="11"/>
      <c r="DMP24" s="11"/>
      <c r="DMQ24" s="11"/>
      <c r="DMR24" s="11"/>
      <c r="DMS24" s="11"/>
      <c r="DMT24" s="11"/>
      <c r="DMU24" s="11"/>
      <c r="DMV24" s="11"/>
      <c r="DMW24" s="11"/>
      <c r="DMX24" s="11"/>
      <c r="DMY24" s="11"/>
      <c r="DMZ24" s="11"/>
      <c r="DNA24" s="11"/>
      <c r="DNB24" s="11"/>
      <c r="DNC24" s="11"/>
      <c r="DND24" s="11"/>
      <c r="DNE24" s="11"/>
      <c r="DNF24" s="11"/>
      <c r="DNG24" s="11"/>
      <c r="DNH24" s="11"/>
      <c r="DNI24" s="11"/>
      <c r="DNJ24" s="11"/>
      <c r="DNK24" s="11"/>
      <c r="DNL24" s="11"/>
      <c r="DNM24" s="11"/>
      <c r="DNN24" s="11"/>
      <c r="DNO24" s="11"/>
      <c r="DNP24" s="11"/>
      <c r="DNQ24" s="11"/>
      <c r="DNR24" s="11"/>
      <c r="DNS24" s="11"/>
      <c r="DNT24" s="11"/>
      <c r="DNU24" s="11"/>
      <c r="DNV24" s="11"/>
      <c r="DNW24" s="11"/>
      <c r="DNX24" s="11"/>
      <c r="DNY24" s="11"/>
      <c r="DNZ24" s="11"/>
      <c r="DOA24" s="11"/>
      <c r="DOB24" s="11"/>
      <c r="DOC24" s="11"/>
      <c r="DOD24" s="11"/>
      <c r="DOE24" s="11"/>
      <c r="DOF24" s="11"/>
      <c r="DOG24" s="11"/>
      <c r="DOH24" s="11"/>
      <c r="DOI24" s="11"/>
      <c r="DOJ24" s="11"/>
      <c r="DOK24" s="11"/>
      <c r="DOL24" s="11"/>
      <c r="DOM24" s="11"/>
      <c r="DON24" s="11"/>
      <c r="DOO24" s="11"/>
      <c r="DOP24" s="11"/>
      <c r="DOQ24" s="11"/>
      <c r="DOR24" s="11"/>
      <c r="DOS24" s="11"/>
      <c r="DOT24" s="11"/>
      <c r="DOU24" s="11"/>
      <c r="DOV24" s="11"/>
      <c r="DOW24" s="11"/>
      <c r="DOX24" s="11"/>
      <c r="DOY24" s="11"/>
      <c r="DOZ24" s="11"/>
      <c r="DPA24" s="11"/>
      <c r="DPB24" s="11"/>
      <c r="DPC24" s="11"/>
      <c r="DPD24" s="11"/>
      <c r="DPE24" s="11"/>
      <c r="DPF24" s="11"/>
      <c r="DPG24" s="11"/>
      <c r="DPH24" s="11"/>
      <c r="DPI24" s="11"/>
      <c r="DPJ24" s="11"/>
      <c r="DPK24" s="11"/>
      <c r="DPL24" s="11"/>
      <c r="DPM24" s="11"/>
      <c r="DPN24" s="11"/>
      <c r="DPO24" s="11"/>
      <c r="DPP24" s="11"/>
      <c r="DPQ24" s="11"/>
      <c r="DPR24" s="11"/>
      <c r="DPS24" s="11"/>
      <c r="DPT24" s="11"/>
      <c r="DPU24" s="11"/>
      <c r="DPV24" s="11"/>
      <c r="DPW24" s="11"/>
      <c r="DPX24" s="11"/>
      <c r="DPY24" s="11"/>
      <c r="DPZ24" s="11"/>
      <c r="DQA24" s="11"/>
      <c r="DQB24" s="11"/>
      <c r="DQC24" s="11"/>
      <c r="DQD24" s="11"/>
      <c r="DQE24" s="11"/>
      <c r="DQF24" s="11"/>
      <c r="DQG24" s="11"/>
      <c r="DQH24" s="11"/>
      <c r="DQI24" s="11"/>
      <c r="DQJ24" s="11"/>
      <c r="DQK24" s="11"/>
      <c r="DQL24" s="11"/>
      <c r="DQM24" s="11"/>
      <c r="DQN24" s="11"/>
      <c r="DQO24" s="11"/>
      <c r="DQP24" s="11"/>
      <c r="DQQ24" s="11"/>
      <c r="DQR24" s="11"/>
      <c r="DQS24" s="11"/>
      <c r="DQT24" s="11"/>
      <c r="DQU24" s="11"/>
      <c r="DQV24" s="11"/>
      <c r="DQW24" s="11"/>
      <c r="DQX24" s="11"/>
      <c r="DQY24" s="11"/>
      <c r="DQZ24" s="11"/>
      <c r="DRA24" s="11"/>
      <c r="DRB24" s="11"/>
      <c r="DRC24" s="11"/>
      <c r="DRD24" s="11"/>
      <c r="DRE24" s="11"/>
      <c r="DRF24" s="11"/>
      <c r="DRG24" s="11"/>
      <c r="DRH24" s="11"/>
      <c r="DRI24" s="11"/>
      <c r="DRJ24" s="11"/>
      <c r="DRK24" s="11"/>
      <c r="DRL24" s="11"/>
      <c r="DRM24" s="11"/>
      <c r="DRN24" s="11"/>
      <c r="DRO24" s="11"/>
      <c r="DRP24" s="11"/>
      <c r="DRQ24" s="11"/>
      <c r="DRR24" s="11"/>
      <c r="DRS24" s="11"/>
      <c r="DRT24" s="11"/>
      <c r="DRU24" s="11"/>
      <c r="DRV24" s="11"/>
      <c r="DRW24" s="11"/>
      <c r="DRX24" s="11"/>
      <c r="DRY24" s="11"/>
      <c r="DRZ24" s="11"/>
      <c r="DSA24" s="11"/>
      <c r="DSB24" s="11"/>
      <c r="DSC24" s="11"/>
      <c r="DSD24" s="11"/>
      <c r="DSE24" s="11"/>
      <c r="DSF24" s="11"/>
      <c r="DSG24" s="11"/>
      <c r="DSH24" s="11"/>
      <c r="DSI24" s="11"/>
      <c r="DSJ24" s="11"/>
      <c r="DSK24" s="11"/>
      <c r="DSL24" s="11"/>
      <c r="DSM24" s="11"/>
      <c r="DSN24" s="11"/>
      <c r="DSO24" s="11"/>
      <c r="DSP24" s="11"/>
      <c r="DSQ24" s="11"/>
      <c r="DSR24" s="11"/>
      <c r="DSS24" s="11"/>
      <c r="DST24" s="11"/>
      <c r="DSU24" s="11"/>
      <c r="DSV24" s="11"/>
      <c r="DSW24" s="11"/>
      <c r="DSX24" s="11"/>
      <c r="DSY24" s="11"/>
      <c r="DSZ24" s="11"/>
      <c r="DTA24" s="11"/>
      <c r="DTB24" s="11"/>
      <c r="DTC24" s="11"/>
      <c r="DTD24" s="11"/>
      <c r="DTE24" s="11"/>
      <c r="DTF24" s="11"/>
      <c r="DTG24" s="11"/>
      <c r="DTH24" s="11"/>
      <c r="DTI24" s="11"/>
      <c r="DTJ24" s="11"/>
      <c r="DTK24" s="11"/>
      <c r="DTL24" s="11"/>
      <c r="DTM24" s="11"/>
      <c r="DTN24" s="11"/>
      <c r="DTO24" s="11"/>
      <c r="DTP24" s="11"/>
      <c r="DTQ24" s="11"/>
      <c r="DTR24" s="11"/>
      <c r="DTS24" s="11"/>
      <c r="DTT24" s="11"/>
      <c r="DTU24" s="11"/>
      <c r="DTV24" s="11"/>
      <c r="DTW24" s="11"/>
      <c r="DTX24" s="11"/>
      <c r="DTY24" s="11"/>
      <c r="DTZ24" s="11"/>
      <c r="DUA24" s="11"/>
      <c r="DUB24" s="11"/>
      <c r="DUC24" s="11"/>
      <c r="DUD24" s="11"/>
      <c r="DUE24" s="11"/>
      <c r="DUF24" s="11"/>
      <c r="DUG24" s="11"/>
      <c r="DUH24" s="11"/>
      <c r="DUI24" s="11"/>
      <c r="DUJ24" s="11"/>
      <c r="DUK24" s="11"/>
      <c r="DUL24" s="11"/>
      <c r="DUM24" s="11"/>
      <c r="DUN24" s="11"/>
      <c r="DUO24" s="11"/>
      <c r="DUP24" s="11"/>
      <c r="DUQ24" s="11"/>
      <c r="DUR24" s="11"/>
      <c r="DUS24" s="11"/>
      <c r="DUT24" s="11"/>
      <c r="DUU24" s="11"/>
      <c r="DUV24" s="11"/>
      <c r="DUW24" s="11"/>
      <c r="DUX24" s="11"/>
      <c r="DUY24" s="11"/>
      <c r="DUZ24" s="11"/>
      <c r="DVA24" s="11"/>
      <c r="DVB24" s="11"/>
      <c r="DVC24" s="11"/>
      <c r="DVD24" s="11"/>
      <c r="DVE24" s="11"/>
      <c r="DVF24" s="11"/>
      <c r="DVG24" s="11"/>
      <c r="DVH24" s="11"/>
      <c r="DVI24" s="11"/>
      <c r="DVJ24" s="11"/>
      <c r="DVK24" s="11"/>
      <c r="DVL24" s="11"/>
      <c r="DVM24" s="11"/>
      <c r="DVN24" s="11"/>
      <c r="DVO24" s="11"/>
      <c r="DVP24" s="11"/>
      <c r="DVQ24" s="11"/>
      <c r="DVR24" s="11"/>
      <c r="DVS24" s="11"/>
      <c r="DVT24" s="11"/>
      <c r="DVU24" s="11"/>
      <c r="DVV24" s="11"/>
      <c r="DVW24" s="11"/>
      <c r="DVX24" s="11"/>
      <c r="DVY24" s="11"/>
      <c r="DVZ24" s="11"/>
      <c r="DWA24" s="11"/>
      <c r="DWB24" s="11"/>
      <c r="DWC24" s="11"/>
      <c r="DWD24" s="11"/>
      <c r="DWE24" s="11"/>
      <c r="DWF24" s="11"/>
      <c r="DWG24" s="11"/>
      <c r="DWH24" s="11"/>
      <c r="DWI24" s="11"/>
      <c r="DWJ24" s="11"/>
      <c r="DWK24" s="11"/>
      <c r="DWL24" s="11"/>
      <c r="DWM24" s="11"/>
      <c r="DWN24" s="11"/>
      <c r="DWO24" s="11"/>
      <c r="DWP24" s="11"/>
      <c r="DWQ24" s="11"/>
      <c r="DWR24" s="11"/>
      <c r="DWS24" s="11"/>
      <c r="DWT24" s="11"/>
      <c r="DWU24" s="11"/>
      <c r="DWV24" s="11"/>
      <c r="DWW24" s="11"/>
      <c r="DWX24" s="11"/>
      <c r="DWY24" s="11"/>
      <c r="DWZ24" s="11"/>
      <c r="DXA24" s="11"/>
      <c r="DXB24" s="11"/>
      <c r="DXC24" s="11"/>
      <c r="DXD24" s="11"/>
      <c r="DXE24" s="11"/>
      <c r="DXF24" s="11"/>
      <c r="DXG24" s="11"/>
      <c r="DXH24" s="11"/>
      <c r="DXI24" s="11"/>
      <c r="DXJ24" s="11"/>
      <c r="DXK24" s="11"/>
      <c r="DXL24" s="11"/>
      <c r="DXM24" s="11"/>
      <c r="DXN24" s="11"/>
      <c r="DXO24" s="11"/>
      <c r="DXP24" s="11"/>
      <c r="DXQ24" s="11"/>
      <c r="DXR24" s="11"/>
      <c r="DXS24" s="11"/>
      <c r="DXT24" s="11"/>
      <c r="DXU24" s="11"/>
      <c r="DXV24" s="11"/>
      <c r="DXW24" s="11"/>
      <c r="DXX24" s="11"/>
      <c r="DXY24" s="11"/>
      <c r="DXZ24" s="11"/>
      <c r="DYA24" s="11"/>
      <c r="DYB24" s="11"/>
      <c r="DYC24" s="11"/>
      <c r="DYD24" s="11"/>
      <c r="DYE24" s="11"/>
      <c r="DYF24" s="11"/>
      <c r="DYG24" s="11"/>
      <c r="DYH24" s="11"/>
      <c r="DYI24" s="11"/>
      <c r="DYJ24" s="11"/>
      <c r="DYK24" s="11"/>
      <c r="DYL24" s="11"/>
      <c r="DYM24" s="11"/>
      <c r="DYN24" s="11"/>
      <c r="DYO24" s="11"/>
      <c r="DYP24" s="11"/>
      <c r="DYQ24" s="11"/>
      <c r="DYR24" s="11"/>
      <c r="DYS24" s="11"/>
      <c r="DYT24" s="11"/>
      <c r="DYU24" s="11"/>
      <c r="DYV24" s="11"/>
      <c r="DYW24" s="11"/>
      <c r="DYX24" s="11"/>
      <c r="DYY24" s="11"/>
      <c r="DYZ24" s="11"/>
      <c r="DZA24" s="11"/>
      <c r="DZB24" s="11"/>
      <c r="DZC24" s="11"/>
      <c r="DZD24" s="11"/>
      <c r="DZE24" s="11"/>
      <c r="DZF24" s="11"/>
      <c r="DZG24" s="11"/>
      <c r="DZH24" s="11"/>
      <c r="DZI24" s="11"/>
      <c r="DZJ24" s="11"/>
      <c r="DZK24" s="11"/>
      <c r="DZL24" s="11"/>
      <c r="DZM24" s="11"/>
      <c r="DZN24" s="11"/>
      <c r="DZO24" s="11"/>
      <c r="DZP24" s="11"/>
      <c r="DZQ24" s="11"/>
      <c r="DZR24" s="11"/>
      <c r="DZS24" s="11"/>
      <c r="DZT24" s="11"/>
      <c r="DZU24" s="11"/>
      <c r="DZV24" s="11"/>
      <c r="DZW24" s="11"/>
      <c r="DZX24" s="11"/>
      <c r="DZY24" s="11"/>
      <c r="DZZ24" s="11"/>
      <c r="EAA24" s="11"/>
      <c r="EAB24" s="11"/>
      <c r="EAC24" s="11"/>
      <c r="EAD24" s="11"/>
      <c r="EAE24" s="11"/>
      <c r="EAF24" s="11"/>
      <c r="EAG24" s="11"/>
      <c r="EAH24" s="11"/>
      <c r="EAI24" s="11"/>
      <c r="EAJ24" s="11"/>
      <c r="EAK24" s="11"/>
      <c r="EAL24" s="11"/>
      <c r="EAM24" s="11"/>
      <c r="EAN24" s="11"/>
      <c r="EAO24" s="11"/>
      <c r="EAP24" s="11"/>
      <c r="EAQ24" s="11"/>
      <c r="EAR24" s="11"/>
      <c r="EAS24" s="11"/>
      <c r="EAT24" s="11"/>
      <c r="EAU24" s="11"/>
      <c r="EAV24" s="11"/>
      <c r="EAW24" s="11"/>
      <c r="EAX24" s="11"/>
      <c r="EAY24" s="11"/>
      <c r="EAZ24" s="11"/>
      <c r="EBA24" s="11"/>
      <c r="EBB24" s="11"/>
      <c r="EBC24" s="11"/>
      <c r="EBD24" s="11"/>
      <c r="EBE24" s="11"/>
      <c r="EBF24" s="11"/>
      <c r="EBG24" s="11"/>
      <c r="EBH24" s="11"/>
      <c r="EBI24" s="11"/>
      <c r="EBJ24" s="11"/>
      <c r="EBK24" s="11"/>
      <c r="EBL24" s="11"/>
      <c r="EBM24" s="11"/>
      <c r="EBN24" s="11"/>
      <c r="EBO24" s="11"/>
      <c r="EBP24" s="11"/>
      <c r="EBQ24" s="11"/>
      <c r="EBR24" s="11"/>
      <c r="EBS24" s="11"/>
      <c r="EBT24" s="11"/>
      <c r="EBU24" s="11"/>
      <c r="EBV24" s="11"/>
      <c r="EBW24" s="11"/>
      <c r="EBX24" s="11"/>
      <c r="EBY24" s="11"/>
      <c r="EBZ24" s="11"/>
      <c r="ECA24" s="11"/>
      <c r="ECB24" s="11"/>
      <c r="ECC24" s="11"/>
      <c r="ECD24" s="11"/>
      <c r="ECE24" s="11"/>
      <c r="ECF24" s="11"/>
      <c r="ECG24" s="11"/>
      <c r="ECH24" s="11"/>
      <c r="ECI24" s="11"/>
      <c r="ECJ24" s="11"/>
      <c r="ECK24" s="11"/>
      <c r="ECL24" s="11"/>
      <c r="ECM24" s="11"/>
      <c r="ECN24" s="11"/>
      <c r="ECO24" s="11"/>
      <c r="ECP24" s="11"/>
      <c r="ECQ24" s="11"/>
      <c r="ECR24" s="11"/>
      <c r="ECS24" s="11"/>
      <c r="ECT24" s="11"/>
      <c r="ECU24" s="11"/>
      <c r="ECV24" s="11"/>
      <c r="ECW24" s="11"/>
      <c r="ECX24" s="11"/>
      <c r="ECY24" s="11"/>
      <c r="ECZ24" s="11"/>
      <c r="EDA24" s="11"/>
      <c r="EDB24" s="11"/>
      <c r="EDC24" s="11"/>
      <c r="EDD24" s="11"/>
      <c r="EDE24" s="11"/>
      <c r="EDF24" s="11"/>
      <c r="EDG24" s="11"/>
      <c r="EDH24" s="11"/>
      <c r="EDI24" s="11"/>
      <c r="EDJ24" s="11"/>
      <c r="EDK24" s="11"/>
      <c r="EDL24" s="11"/>
      <c r="EDM24" s="11"/>
      <c r="EDN24" s="11"/>
      <c r="EDO24" s="11"/>
      <c r="EDP24" s="11"/>
      <c r="EDQ24" s="11"/>
      <c r="EDR24" s="11"/>
      <c r="EDS24" s="11"/>
      <c r="EDT24" s="11"/>
      <c r="EDU24" s="11"/>
      <c r="EDV24" s="11"/>
      <c r="EDW24" s="11"/>
      <c r="EDX24" s="11"/>
      <c r="EDY24" s="11"/>
      <c r="EDZ24" s="11"/>
      <c r="EEA24" s="11"/>
      <c r="EEB24" s="11"/>
      <c r="EEC24" s="11"/>
      <c r="EED24" s="11"/>
      <c r="EEE24" s="11"/>
      <c r="EEF24" s="11"/>
      <c r="EEG24" s="11"/>
      <c r="EEH24" s="11"/>
      <c r="EEI24" s="11"/>
      <c r="EEJ24" s="11"/>
      <c r="EEK24" s="11"/>
      <c r="EEL24" s="11"/>
      <c r="EEM24" s="11"/>
      <c r="EEN24" s="11"/>
      <c r="EEO24" s="11"/>
      <c r="EEP24" s="11"/>
      <c r="EEQ24" s="11"/>
      <c r="EER24" s="11"/>
      <c r="EES24" s="11"/>
      <c r="EET24" s="11"/>
      <c r="EEU24" s="11"/>
      <c r="EEV24" s="11"/>
      <c r="EEW24" s="11"/>
      <c r="EEX24" s="11"/>
      <c r="EEY24" s="11"/>
      <c r="EEZ24" s="11"/>
      <c r="EFA24" s="11"/>
      <c r="EFB24" s="11"/>
      <c r="EFC24" s="11"/>
      <c r="EFD24" s="11"/>
      <c r="EFE24" s="11"/>
      <c r="EFF24" s="11"/>
      <c r="EFG24" s="11"/>
      <c r="EFH24" s="11"/>
      <c r="EFI24" s="11"/>
      <c r="EFJ24" s="11"/>
      <c r="EFK24" s="11"/>
      <c r="EFL24" s="11"/>
      <c r="EFM24" s="11"/>
      <c r="EFN24" s="11"/>
      <c r="EFO24" s="11"/>
      <c r="EFP24" s="11"/>
      <c r="EFQ24" s="11"/>
      <c r="EFR24" s="11"/>
      <c r="EFS24" s="11"/>
      <c r="EFT24" s="11"/>
      <c r="EFU24" s="11"/>
      <c r="EFV24" s="11"/>
      <c r="EFW24" s="11"/>
      <c r="EFX24" s="11"/>
      <c r="EFY24" s="11"/>
      <c r="EFZ24" s="11"/>
      <c r="EGA24" s="11"/>
      <c r="EGB24" s="11"/>
      <c r="EGC24" s="11"/>
      <c r="EGD24" s="11"/>
      <c r="EGE24" s="11"/>
      <c r="EGF24" s="11"/>
      <c r="EGG24" s="11"/>
      <c r="EGH24" s="11"/>
      <c r="EGI24" s="11"/>
      <c r="EGJ24" s="11"/>
      <c r="EGK24" s="11"/>
      <c r="EGL24" s="11"/>
      <c r="EGM24" s="11"/>
      <c r="EGN24" s="11"/>
      <c r="EGO24" s="11"/>
      <c r="EGP24" s="11"/>
      <c r="EGQ24" s="11"/>
      <c r="EGR24" s="11"/>
      <c r="EGS24" s="11"/>
      <c r="EGT24" s="11"/>
      <c r="EGU24" s="11"/>
      <c r="EGV24" s="11"/>
      <c r="EGW24" s="11"/>
      <c r="EGX24" s="11"/>
      <c r="EGY24" s="11"/>
      <c r="EGZ24" s="11"/>
      <c r="EHA24" s="11"/>
      <c r="EHB24" s="11"/>
      <c r="EHC24" s="11"/>
      <c r="EHD24" s="11"/>
      <c r="EHE24" s="11"/>
      <c r="EHF24" s="11"/>
      <c r="EHG24" s="11"/>
      <c r="EHH24" s="11"/>
      <c r="EHI24" s="11"/>
      <c r="EHJ24" s="11"/>
      <c r="EHK24" s="11"/>
      <c r="EHL24" s="11"/>
      <c r="EHM24" s="11"/>
      <c r="EHN24" s="11"/>
      <c r="EHO24" s="11"/>
      <c r="EHP24" s="11"/>
      <c r="EHQ24" s="11"/>
      <c r="EHR24" s="11"/>
      <c r="EHS24" s="11"/>
      <c r="EHT24" s="11"/>
      <c r="EHU24" s="11"/>
      <c r="EHV24" s="11"/>
      <c r="EHW24" s="11"/>
      <c r="EHX24" s="11"/>
      <c r="EHY24" s="11"/>
      <c r="EHZ24" s="11"/>
      <c r="EIA24" s="11"/>
      <c r="EIB24" s="11"/>
      <c r="EIC24" s="11"/>
      <c r="EID24" s="11"/>
      <c r="EIE24" s="11"/>
      <c r="EIF24" s="11"/>
      <c r="EIG24" s="11"/>
      <c r="EIH24" s="11"/>
      <c r="EII24" s="11"/>
      <c r="EIJ24" s="11"/>
      <c r="EIK24" s="11"/>
      <c r="EIL24" s="11"/>
      <c r="EIM24" s="11"/>
      <c r="EIN24" s="11"/>
      <c r="EIO24" s="11"/>
      <c r="EIP24" s="11"/>
      <c r="EIQ24" s="11"/>
      <c r="EIR24" s="11"/>
      <c r="EIS24" s="11"/>
      <c r="EIT24" s="11"/>
      <c r="EIU24" s="11"/>
      <c r="EIV24" s="11"/>
      <c r="EIW24" s="11"/>
      <c r="EIX24" s="11"/>
      <c r="EIY24" s="11"/>
      <c r="EIZ24" s="11"/>
      <c r="EJA24" s="11"/>
      <c r="EJB24" s="11"/>
      <c r="EJC24" s="11"/>
      <c r="EJD24" s="11"/>
      <c r="EJE24" s="11"/>
      <c r="EJF24" s="11"/>
      <c r="EJG24" s="11"/>
      <c r="EJH24" s="11"/>
      <c r="EJI24" s="11"/>
      <c r="EJJ24" s="11"/>
      <c r="EJK24" s="11"/>
      <c r="EJL24" s="11"/>
      <c r="EJM24" s="11"/>
      <c r="EJN24" s="11"/>
      <c r="EJO24" s="11"/>
      <c r="EJP24" s="11"/>
      <c r="EJQ24" s="11"/>
      <c r="EJR24" s="11"/>
      <c r="EJS24" s="11"/>
      <c r="EJT24" s="11"/>
      <c r="EJU24" s="11"/>
      <c r="EJV24" s="11"/>
      <c r="EJW24" s="11"/>
      <c r="EJX24" s="11"/>
      <c r="EJY24" s="11"/>
      <c r="EJZ24" s="11"/>
      <c r="EKA24" s="11"/>
      <c r="EKB24" s="11"/>
      <c r="EKC24" s="11"/>
      <c r="EKD24" s="11"/>
      <c r="EKE24" s="11"/>
      <c r="EKF24" s="11"/>
      <c r="EKG24" s="11"/>
      <c r="EKH24" s="11"/>
      <c r="EKI24" s="11"/>
      <c r="EKJ24" s="11"/>
      <c r="EKK24" s="11"/>
      <c r="EKL24" s="11"/>
      <c r="EKM24" s="11"/>
      <c r="EKN24" s="11"/>
      <c r="EKO24" s="11"/>
      <c r="EKP24" s="11"/>
      <c r="EKQ24" s="11"/>
      <c r="EKR24" s="11"/>
      <c r="EKS24" s="11"/>
      <c r="EKT24" s="11"/>
      <c r="EKU24" s="11"/>
      <c r="EKV24" s="11"/>
      <c r="EKW24" s="11"/>
      <c r="EKX24" s="11"/>
      <c r="EKY24" s="11"/>
      <c r="EKZ24" s="11"/>
      <c r="ELA24" s="11"/>
      <c r="ELB24" s="11"/>
      <c r="ELC24" s="11"/>
      <c r="ELD24" s="11"/>
      <c r="ELE24" s="11"/>
      <c r="ELF24" s="11"/>
      <c r="ELG24" s="11"/>
      <c r="ELH24" s="11"/>
      <c r="ELI24" s="11"/>
      <c r="ELJ24" s="11"/>
      <c r="ELK24" s="11"/>
      <c r="ELL24" s="11"/>
      <c r="ELM24" s="11"/>
      <c r="ELN24" s="11"/>
      <c r="ELO24" s="11"/>
      <c r="ELP24" s="11"/>
      <c r="ELQ24" s="11"/>
      <c r="ELR24" s="11"/>
      <c r="ELS24" s="11"/>
      <c r="ELT24" s="11"/>
      <c r="ELU24" s="11"/>
      <c r="ELV24" s="11"/>
      <c r="ELW24" s="11"/>
      <c r="ELX24" s="11"/>
      <c r="ELY24" s="11"/>
      <c r="ELZ24" s="11"/>
      <c r="EMA24" s="11"/>
      <c r="EMB24" s="11"/>
      <c r="EMC24" s="11"/>
      <c r="EMD24" s="11"/>
      <c r="EME24" s="11"/>
      <c r="EMF24" s="11"/>
      <c r="EMG24" s="11"/>
      <c r="EMH24" s="11"/>
      <c r="EMI24" s="11"/>
      <c r="EMJ24" s="11"/>
      <c r="EMK24" s="11"/>
      <c r="EML24" s="11"/>
      <c r="EMM24" s="11"/>
      <c r="EMN24" s="11"/>
      <c r="EMO24" s="11"/>
      <c r="EMP24" s="11"/>
      <c r="EMQ24" s="11"/>
      <c r="EMR24" s="11"/>
      <c r="EMS24" s="11"/>
      <c r="EMT24" s="11"/>
      <c r="EMU24" s="11"/>
      <c r="EMV24" s="11"/>
      <c r="EMW24" s="11"/>
      <c r="EMX24" s="11"/>
      <c r="EMY24" s="11"/>
      <c r="EMZ24" s="11"/>
      <c r="ENA24" s="11"/>
      <c r="ENB24" s="11"/>
      <c r="ENC24" s="11"/>
      <c r="END24" s="11"/>
      <c r="ENE24" s="11"/>
      <c r="ENF24" s="11"/>
      <c r="ENG24" s="11"/>
      <c r="ENH24" s="11"/>
      <c r="ENI24" s="11"/>
      <c r="ENJ24" s="11"/>
      <c r="ENK24" s="11"/>
      <c r="ENL24" s="11"/>
      <c r="ENM24" s="11"/>
      <c r="ENN24" s="11"/>
      <c r="ENO24" s="11"/>
      <c r="ENP24" s="11"/>
      <c r="ENQ24" s="11"/>
      <c r="ENR24" s="11"/>
      <c r="ENS24" s="11"/>
      <c r="ENT24" s="11"/>
      <c r="ENU24" s="11"/>
      <c r="ENV24" s="11"/>
      <c r="ENW24" s="11"/>
      <c r="ENX24" s="11"/>
      <c r="ENY24" s="11"/>
      <c r="ENZ24" s="11"/>
      <c r="EOA24" s="11"/>
      <c r="EOB24" s="11"/>
      <c r="EOC24" s="11"/>
      <c r="EOD24" s="11"/>
      <c r="EOE24" s="11"/>
      <c r="EOF24" s="11"/>
      <c r="EOG24" s="11"/>
      <c r="EOH24" s="11"/>
      <c r="EOI24" s="11"/>
      <c r="EOJ24" s="11"/>
      <c r="EOK24" s="11"/>
      <c r="EOL24" s="11"/>
      <c r="EOM24" s="11"/>
      <c r="EON24" s="11"/>
      <c r="EOO24" s="11"/>
      <c r="EOP24" s="11"/>
      <c r="EOQ24" s="11"/>
      <c r="EOR24" s="11"/>
      <c r="EOS24" s="11"/>
      <c r="EOT24" s="11"/>
      <c r="EOU24" s="11"/>
      <c r="EOV24" s="11"/>
      <c r="EOW24" s="11"/>
      <c r="EOX24" s="11"/>
      <c r="EOY24" s="11"/>
      <c r="EOZ24" s="11"/>
      <c r="EPA24" s="11"/>
      <c r="EPB24" s="11"/>
      <c r="EPC24" s="11"/>
      <c r="EPD24" s="11"/>
      <c r="EPE24" s="11"/>
      <c r="EPF24" s="11"/>
      <c r="EPG24" s="11"/>
      <c r="EPH24" s="11"/>
      <c r="EPI24" s="11"/>
      <c r="EPJ24" s="11"/>
      <c r="EPK24" s="11"/>
      <c r="EPL24" s="11"/>
      <c r="EPM24" s="11"/>
      <c r="EPN24" s="11"/>
      <c r="EPO24" s="11"/>
      <c r="EPP24" s="11"/>
      <c r="EPQ24" s="11"/>
      <c r="EPR24" s="11"/>
      <c r="EPS24" s="11"/>
      <c r="EPT24" s="11"/>
      <c r="EPU24" s="11"/>
      <c r="EPV24" s="11"/>
      <c r="EPW24" s="11"/>
      <c r="EPX24" s="11"/>
      <c r="EPY24" s="11"/>
      <c r="EPZ24" s="11"/>
      <c r="EQA24" s="11"/>
      <c r="EQB24" s="11"/>
      <c r="EQC24" s="11"/>
      <c r="EQD24" s="11"/>
      <c r="EQE24" s="11"/>
      <c r="EQF24" s="11"/>
      <c r="EQG24" s="11"/>
      <c r="EQH24" s="11"/>
      <c r="EQI24" s="11"/>
      <c r="EQJ24" s="11"/>
      <c r="EQK24" s="11"/>
      <c r="EQL24" s="11"/>
      <c r="EQM24" s="11"/>
      <c r="EQN24" s="11"/>
      <c r="EQO24" s="11"/>
      <c r="EQP24" s="11"/>
      <c r="EQQ24" s="11"/>
      <c r="EQR24" s="11"/>
      <c r="EQS24" s="11"/>
      <c r="EQT24" s="11"/>
      <c r="EQU24" s="11"/>
      <c r="EQV24" s="11"/>
      <c r="EQW24" s="11"/>
      <c r="EQX24" s="11"/>
      <c r="EQY24" s="11"/>
      <c r="EQZ24" s="11"/>
      <c r="ERA24" s="11"/>
      <c r="ERB24" s="11"/>
      <c r="ERC24" s="11"/>
      <c r="ERD24" s="11"/>
      <c r="ERE24" s="11"/>
      <c r="ERF24" s="11"/>
      <c r="ERG24" s="11"/>
      <c r="ERH24" s="11"/>
      <c r="ERI24" s="11"/>
      <c r="ERJ24" s="11"/>
      <c r="ERK24" s="11"/>
      <c r="ERL24" s="11"/>
      <c r="ERM24" s="11"/>
      <c r="ERN24" s="11"/>
      <c r="ERO24" s="11"/>
      <c r="ERP24" s="11"/>
      <c r="ERQ24" s="11"/>
      <c r="ERR24" s="11"/>
      <c r="ERS24" s="11"/>
      <c r="ERT24" s="11"/>
      <c r="ERU24" s="11"/>
      <c r="ERV24" s="11"/>
      <c r="ERW24" s="11"/>
      <c r="ERX24" s="11"/>
      <c r="ERY24" s="11"/>
      <c r="ERZ24" s="11"/>
      <c r="ESA24" s="11"/>
      <c r="ESB24" s="11"/>
      <c r="ESC24" s="11"/>
      <c r="ESD24" s="11"/>
      <c r="ESE24" s="11"/>
      <c r="ESF24" s="11"/>
      <c r="ESG24" s="11"/>
      <c r="ESH24" s="11"/>
      <c r="ESI24" s="11"/>
      <c r="ESJ24" s="11"/>
      <c r="ESK24" s="11"/>
      <c r="ESL24" s="11"/>
      <c r="ESM24" s="11"/>
      <c r="ESN24" s="11"/>
      <c r="ESO24" s="11"/>
      <c r="ESP24" s="11"/>
      <c r="ESQ24" s="11"/>
      <c r="ESR24" s="11"/>
      <c r="ESS24" s="11"/>
      <c r="EST24" s="11"/>
      <c r="ESU24" s="11"/>
      <c r="ESV24" s="11"/>
      <c r="ESW24" s="11"/>
      <c r="ESX24" s="11"/>
      <c r="ESY24" s="11"/>
      <c r="ESZ24" s="11"/>
      <c r="ETA24" s="11"/>
      <c r="ETB24" s="11"/>
      <c r="ETC24" s="11"/>
      <c r="ETD24" s="11"/>
      <c r="ETE24" s="11"/>
      <c r="ETF24" s="11"/>
      <c r="ETG24" s="11"/>
      <c r="ETH24" s="11"/>
      <c r="ETI24" s="11"/>
      <c r="ETJ24" s="11"/>
      <c r="ETK24" s="11"/>
      <c r="ETL24" s="11"/>
      <c r="ETM24" s="11"/>
      <c r="ETN24" s="11"/>
      <c r="ETO24" s="11"/>
      <c r="ETP24" s="11"/>
      <c r="ETQ24" s="11"/>
      <c r="ETR24" s="11"/>
      <c r="ETS24" s="11"/>
      <c r="ETT24" s="11"/>
      <c r="ETU24" s="11"/>
      <c r="ETV24" s="11"/>
      <c r="ETW24" s="11"/>
      <c r="ETX24" s="11"/>
      <c r="ETY24" s="11"/>
      <c r="ETZ24" s="11"/>
      <c r="EUA24" s="11"/>
      <c r="EUB24" s="11"/>
      <c r="EUC24" s="11"/>
      <c r="EUD24" s="11"/>
      <c r="EUE24" s="11"/>
      <c r="EUF24" s="11"/>
      <c r="EUG24" s="11"/>
      <c r="EUH24" s="11"/>
      <c r="EUI24" s="11"/>
      <c r="EUJ24" s="11"/>
      <c r="EUK24" s="11"/>
      <c r="EUL24" s="11"/>
      <c r="EUM24" s="11"/>
      <c r="EUN24" s="11"/>
      <c r="EUO24" s="11"/>
      <c r="EUP24" s="11"/>
      <c r="EUQ24" s="11"/>
      <c r="EUR24" s="11"/>
      <c r="EUS24" s="11"/>
      <c r="EUT24" s="11"/>
      <c r="EUU24" s="11"/>
      <c r="EUV24" s="11"/>
      <c r="EUW24" s="11"/>
      <c r="EUX24" s="11"/>
      <c r="EUY24" s="11"/>
      <c r="EUZ24" s="11"/>
      <c r="EVA24" s="11"/>
      <c r="EVB24" s="11"/>
      <c r="EVC24" s="11"/>
      <c r="EVD24" s="11"/>
      <c r="EVE24" s="11"/>
      <c r="EVF24" s="11"/>
      <c r="EVG24" s="11"/>
      <c r="EVH24" s="11"/>
      <c r="EVI24" s="11"/>
      <c r="EVJ24" s="11"/>
      <c r="EVK24" s="11"/>
      <c r="EVL24" s="11"/>
      <c r="EVM24" s="11"/>
      <c r="EVN24" s="11"/>
      <c r="EVO24" s="11"/>
      <c r="EVP24" s="11"/>
      <c r="EVQ24" s="11"/>
      <c r="EVR24" s="11"/>
      <c r="EVS24" s="11"/>
      <c r="EVT24" s="11"/>
      <c r="EVU24" s="11"/>
      <c r="EVV24" s="11"/>
      <c r="EVW24" s="11"/>
      <c r="EVX24" s="11"/>
      <c r="EVY24" s="11"/>
      <c r="EVZ24" s="11"/>
      <c r="EWA24" s="11"/>
      <c r="EWB24" s="11"/>
      <c r="EWC24" s="11"/>
      <c r="EWD24" s="11"/>
      <c r="EWE24" s="11"/>
      <c r="EWF24" s="11"/>
      <c r="EWG24" s="11"/>
      <c r="EWH24" s="11"/>
      <c r="EWI24" s="11"/>
      <c r="EWJ24" s="11"/>
      <c r="EWK24" s="11"/>
      <c r="EWL24" s="11"/>
      <c r="EWM24" s="11"/>
      <c r="EWN24" s="11"/>
      <c r="EWO24" s="11"/>
      <c r="EWP24" s="11"/>
      <c r="EWQ24" s="11"/>
      <c r="EWR24" s="11"/>
      <c r="EWS24" s="11"/>
      <c r="EWT24" s="11"/>
      <c r="EWU24" s="11"/>
      <c r="EWV24" s="11"/>
      <c r="EWW24" s="11"/>
      <c r="EWX24" s="11"/>
      <c r="EWY24" s="11"/>
      <c r="EWZ24" s="11"/>
      <c r="EXA24" s="11"/>
      <c r="EXB24" s="11"/>
      <c r="EXC24" s="11"/>
      <c r="EXD24" s="11"/>
      <c r="EXE24" s="11"/>
      <c r="EXF24" s="11"/>
      <c r="EXG24" s="11"/>
      <c r="EXH24" s="11"/>
      <c r="EXI24" s="11"/>
      <c r="EXJ24" s="11"/>
      <c r="EXK24" s="11"/>
      <c r="EXL24" s="11"/>
      <c r="EXM24" s="11"/>
      <c r="EXN24" s="11"/>
      <c r="EXO24" s="11"/>
      <c r="EXP24" s="11"/>
      <c r="EXQ24" s="11"/>
      <c r="EXR24" s="11"/>
      <c r="EXS24" s="11"/>
      <c r="EXT24" s="11"/>
      <c r="EXU24" s="11"/>
      <c r="EXV24" s="11"/>
      <c r="EXW24" s="11"/>
      <c r="EXX24" s="11"/>
      <c r="EXY24" s="11"/>
      <c r="EXZ24" s="11"/>
      <c r="EYA24" s="11"/>
      <c r="EYB24" s="11"/>
      <c r="EYC24" s="11"/>
      <c r="EYD24" s="11"/>
      <c r="EYE24" s="11"/>
      <c r="EYF24" s="11"/>
      <c r="EYG24" s="11"/>
      <c r="EYH24" s="11"/>
      <c r="EYI24" s="11"/>
      <c r="EYJ24" s="11"/>
      <c r="EYK24" s="11"/>
      <c r="EYL24" s="11"/>
      <c r="EYM24" s="11"/>
      <c r="EYN24" s="11"/>
      <c r="EYO24" s="11"/>
      <c r="EYP24" s="11"/>
      <c r="EYQ24" s="11"/>
      <c r="EYR24" s="11"/>
      <c r="EYS24" s="11"/>
      <c r="EYT24" s="11"/>
      <c r="EYU24" s="11"/>
      <c r="EYV24" s="11"/>
      <c r="EYW24" s="11"/>
      <c r="EYX24" s="11"/>
      <c r="EYY24" s="11"/>
      <c r="EYZ24" s="11"/>
      <c r="EZA24" s="11"/>
      <c r="EZB24" s="11"/>
      <c r="EZC24" s="11"/>
      <c r="EZD24" s="11"/>
      <c r="EZE24" s="11"/>
      <c r="EZF24" s="11"/>
      <c r="EZG24" s="11"/>
      <c r="EZH24" s="11"/>
      <c r="EZI24" s="11"/>
      <c r="EZJ24" s="11"/>
      <c r="EZK24" s="11"/>
      <c r="EZL24" s="11"/>
      <c r="EZM24" s="11"/>
      <c r="EZN24" s="11"/>
      <c r="EZO24" s="11"/>
      <c r="EZP24" s="11"/>
      <c r="EZQ24" s="11"/>
      <c r="EZR24" s="11"/>
      <c r="EZS24" s="11"/>
      <c r="EZT24" s="11"/>
      <c r="EZU24" s="11"/>
      <c r="EZV24" s="11"/>
      <c r="EZW24" s="11"/>
      <c r="EZX24" s="11"/>
      <c r="EZY24" s="11"/>
      <c r="EZZ24" s="11"/>
      <c r="FAA24" s="11"/>
      <c r="FAB24" s="11"/>
      <c r="FAC24" s="11"/>
      <c r="FAD24" s="11"/>
      <c r="FAE24" s="11"/>
      <c r="FAF24" s="11"/>
      <c r="FAG24" s="11"/>
      <c r="FAH24" s="11"/>
      <c r="FAI24" s="11"/>
      <c r="FAJ24" s="11"/>
      <c r="FAK24" s="11"/>
      <c r="FAL24" s="11"/>
      <c r="FAM24" s="11"/>
      <c r="FAN24" s="11"/>
      <c r="FAO24" s="11"/>
      <c r="FAP24" s="11"/>
      <c r="FAQ24" s="11"/>
      <c r="FAR24" s="11"/>
      <c r="FAS24" s="11"/>
      <c r="FAT24" s="11"/>
      <c r="FAU24" s="11"/>
      <c r="FAV24" s="11"/>
      <c r="FAW24" s="11"/>
      <c r="FAX24" s="11"/>
      <c r="FAY24" s="11"/>
      <c r="FAZ24" s="11"/>
      <c r="FBA24" s="11"/>
      <c r="FBB24" s="11"/>
      <c r="FBC24" s="11"/>
      <c r="FBD24" s="11"/>
      <c r="FBE24" s="11"/>
      <c r="FBF24" s="11"/>
      <c r="FBG24" s="11"/>
      <c r="FBH24" s="11"/>
      <c r="FBI24" s="11"/>
      <c r="FBJ24" s="11"/>
      <c r="FBK24" s="11"/>
      <c r="FBL24" s="11"/>
      <c r="FBM24" s="11"/>
      <c r="FBN24" s="11"/>
      <c r="FBO24" s="11"/>
      <c r="FBP24" s="11"/>
      <c r="FBQ24" s="11"/>
      <c r="FBR24" s="11"/>
      <c r="FBS24" s="11"/>
      <c r="FBT24" s="11"/>
      <c r="FBU24" s="11"/>
      <c r="FBV24" s="11"/>
      <c r="FBW24" s="11"/>
      <c r="FBX24" s="11"/>
      <c r="FBY24" s="11"/>
      <c r="FBZ24" s="11"/>
      <c r="FCA24" s="11"/>
      <c r="FCB24" s="11"/>
      <c r="FCC24" s="11"/>
      <c r="FCD24" s="11"/>
      <c r="FCE24" s="11"/>
      <c r="FCF24" s="11"/>
      <c r="FCG24" s="11"/>
      <c r="FCH24" s="11"/>
      <c r="FCI24" s="11"/>
      <c r="FCJ24" s="11"/>
      <c r="FCK24" s="11"/>
      <c r="FCL24" s="11"/>
      <c r="FCM24" s="11"/>
      <c r="FCN24" s="11"/>
      <c r="FCO24" s="11"/>
      <c r="FCP24" s="11"/>
      <c r="FCQ24" s="11"/>
      <c r="FCR24" s="11"/>
      <c r="FCS24" s="11"/>
      <c r="FCT24" s="11"/>
      <c r="FCU24" s="11"/>
      <c r="FCV24" s="11"/>
      <c r="FCW24" s="11"/>
      <c r="FCX24" s="11"/>
      <c r="FCY24" s="11"/>
      <c r="FCZ24" s="11"/>
      <c r="FDA24" s="11"/>
      <c r="FDB24" s="11"/>
      <c r="FDC24" s="11"/>
      <c r="FDD24" s="11"/>
      <c r="FDE24" s="11"/>
      <c r="FDF24" s="11"/>
      <c r="FDG24" s="11"/>
      <c r="FDH24" s="11"/>
      <c r="FDI24" s="11"/>
      <c r="FDJ24" s="11"/>
      <c r="FDK24" s="11"/>
      <c r="FDL24" s="11"/>
      <c r="FDM24" s="11"/>
      <c r="FDN24" s="11"/>
      <c r="FDO24" s="11"/>
      <c r="FDP24" s="11"/>
      <c r="FDQ24" s="11"/>
      <c r="FDR24" s="11"/>
      <c r="FDS24" s="11"/>
      <c r="FDT24" s="11"/>
      <c r="FDU24" s="11"/>
      <c r="FDV24" s="11"/>
      <c r="FDW24" s="11"/>
      <c r="FDX24" s="11"/>
      <c r="FDY24" s="11"/>
      <c r="FDZ24" s="11"/>
      <c r="FEA24" s="11"/>
      <c r="FEB24" s="11"/>
      <c r="FEC24" s="11"/>
      <c r="FED24" s="11"/>
      <c r="FEE24" s="11"/>
      <c r="FEF24" s="11"/>
      <c r="FEG24" s="11"/>
      <c r="FEH24" s="11"/>
      <c r="FEI24" s="11"/>
      <c r="FEJ24" s="11"/>
      <c r="FEK24" s="11"/>
      <c r="FEL24" s="11"/>
      <c r="FEM24" s="11"/>
      <c r="FEN24" s="11"/>
      <c r="FEO24" s="11"/>
      <c r="FEP24" s="11"/>
      <c r="FEQ24" s="11"/>
      <c r="FER24" s="11"/>
      <c r="FES24" s="11"/>
      <c r="FET24" s="11"/>
      <c r="FEU24" s="11"/>
      <c r="FEV24" s="11"/>
      <c r="FEW24" s="11"/>
      <c r="FEX24" s="11"/>
      <c r="FEY24" s="11"/>
      <c r="FEZ24" s="11"/>
      <c r="FFA24" s="11"/>
      <c r="FFB24" s="11"/>
      <c r="FFC24" s="11"/>
      <c r="FFD24" s="11"/>
      <c r="FFE24" s="11"/>
      <c r="FFF24" s="11"/>
      <c r="FFG24" s="11"/>
      <c r="FFH24" s="11"/>
      <c r="FFI24" s="11"/>
      <c r="FFJ24" s="11"/>
      <c r="FFK24" s="11"/>
      <c r="FFL24" s="11"/>
      <c r="FFM24" s="11"/>
      <c r="FFN24" s="11"/>
      <c r="FFO24" s="11"/>
      <c r="FFP24" s="11"/>
      <c r="FFQ24" s="11"/>
      <c r="FFR24" s="11"/>
      <c r="FFS24" s="11"/>
      <c r="FFT24" s="11"/>
      <c r="FFU24" s="11"/>
      <c r="FFV24" s="11"/>
      <c r="FFW24" s="11"/>
      <c r="FFX24" s="11"/>
      <c r="FFY24" s="11"/>
      <c r="FFZ24" s="11"/>
      <c r="FGA24" s="11"/>
      <c r="FGB24" s="11"/>
      <c r="FGC24" s="11"/>
      <c r="FGD24" s="11"/>
      <c r="FGE24" s="11"/>
      <c r="FGF24" s="11"/>
      <c r="FGG24" s="11"/>
      <c r="FGH24" s="11"/>
      <c r="FGI24" s="11"/>
      <c r="FGJ24" s="11"/>
      <c r="FGK24" s="11"/>
      <c r="FGL24" s="11"/>
      <c r="FGM24" s="11"/>
      <c r="FGN24" s="11"/>
      <c r="FGO24" s="11"/>
      <c r="FGP24" s="11"/>
      <c r="FGQ24" s="11"/>
      <c r="FGR24" s="11"/>
      <c r="FGS24" s="11"/>
      <c r="FGT24" s="11"/>
      <c r="FGU24" s="11"/>
      <c r="FGV24" s="11"/>
      <c r="FGW24" s="11"/>
      <c r="FGX24" s="11"/>
      <c r="FGY24" s="11"/>
      <c r="FGZ24" s="11"/>
      <c r="FHA24" s="11"/>
      <c r="FHB24" s="11"/>
      <c r="FHC24" s="11"/>
      <c r="FHD24" s="11"/>
      <c r="FHE24" s="11"/>
      <c r="FHF24" s="11"/>
      <c r="FHG24" s="11"/>
      <c r="FHH24" s="11"/>
      <c r="FHI24" s="11"/>
      <c r="FHJ24" s="11"/>
      <c r="FHK24" s="11"/>
      <c r="FHL24" s="11"/>
      <c r="FHM24" s="11"/>
      <c r="FHN24" s="11"/>
      <c r="FHO24" s="11"/>
      <c r="FHP24" s="11"/>
      <c r="FHQ24" s="11"/>
      <c r="FHR24" s="11"/>
      <c r="FHS24" s="11"/>
      <c r="FHT24" s="11"/>
      <c r="FHU24" s="11"/>
      <c r="FHV24" s="11"/>
      <c r="FHW24" s="11"/>
      <c r="FHX24" s="11"/>
      <c r="FHY24" s="11"/>
      <c r="FHZ24" s="11"/>
      <c r="FIA24" s="11"/>
      <c r="FIB24" s="11"/>
      <c r="FIC24" s="11"/>
      <c r="FID24" s="11"/>
      <c r="FIE24" s="11"/>
      <c r="FIF24" s="11"/>
      <c r="FIG24" s="11"/>
      <c r="FIH24" s="11"/>
      <c r="FII24" s="11"/>
      <c r="FIJ24" s="11"/>
      <c r="FIK24" s="11"/>
      <c r="FIL24" s="11"/>
      <c r="FIM24" s="11"/>
      <c r="FIN24" s="11"/>
      <c r="FIO24" s="11"/>
      <c r="FIP24" s="11"/>
      <c r="FIQ24" s="11"/>
      <c r="FIR24" s="11"/>
      <c r="FIS24" s="11"/>
      <c r="FIT24" s="11"/>
      <c r="FIU24" s="11"/>
      <c r="FIV24" s="11"/>
      <c r="FIW24" s="11"/>
      <c r="FIX24" s="11"/>
      <c r="FIY24" s="11"/>
      <c r="FIZ24" s="11"/>
      <c r="FJA24" s="11"/>
      <c r="FJB24" s="11"/>
      <c r="FJC24" s="11"/>
      <c r="FJD24" s="11"/>
      <c r="FJE24" s="11"/>
      <c r="FJF24" s="11"/>
      <c r="FJG24" s="11"/>
      <c r="FJH24" s="11"/>
      <c r="FJI24" s="11"/>
      <c r="FJJ24" s="11"/>
      <c r="FJK24" s="11"/>
      <c r="FJL24" s="11"/>
      <c r="FJM24" s="11"/>
      <c r="FJN24" s="11"/>
      <c r="FJO24" s="11"/>
      <c r="FJP24" s="11"/>
      <c r="FJQ24" s="11"/>
      <c r="FJR24" s="11"/>
      <c r="FJS24" s="11"/>
      <c r="FJT24" s="11"/>
      <c r="FJU24" s="11"/>
      <c r="FJV24" s="11"/>
      <c r="FJW24" s="11"/>
      <c r="FJX24" s="11"/>
      <c r="FJY24" s="11"/>
      <c r="FJZ24" s="11"/>
      <c r="FKA24" s="11"/>
      <c r="FKB24" s="11"/>
      <c r="FKC24" s="11"/>
      <c r="FKD24" s="11"/>
      <c r="FKE24" s="11"/>
      <c r="FKF24" s="11"/>
      <c r="FKG24" s="11"/>
      <c r="FKH24" s="11"/>
      <c r="FKI24" s="11"/>
      <c r="FKJ24" s="11"/>
      <c r="FKK24" s="11"/>
      <c r="FKL24" s="11"/>
      <c r="FKM24" s="11"/>
      <c r="FKN24" s="11"/>
      <c r="FKO24" s="11"/>
      <c r="FKP24" s="11"/>
      <c r="FKQ24" s="11"/>
      <c r="FKR24" s="11"/>
      <c r="FKS24" s="11"/>
      <c r="FKT24" s="11"/>
      <c r="FKU24" s="11"/>
      <c r="FKV24" s="11"/>
      <c r="FKW24" s="11"/>
      <c r="FKX24" s="11"/>
      <c r="FKY24" s="11"/>
      <c r="FKZ24" s="11"/>
      <c r="FLA24" s="11"/>
      <c r="FLB24" s="11"/>
      <c r="FLC24" s="11"/>
      <c r="FLD24" s="11"/>
      <c r="FLE24" s="11"/>
      <c r="FLF24" s="11"/>
      <c r="FLG24" s="11"/>
      <c r="FLH24" s="11"/>
      <c r="FLI24" s="11"/>
      <c r="FLJ24" s="11"/>
      <c r="FLK24" s="11"/>
      <c r="FLL24" s="11"/>
      <c r="FLM24" s="11"/>
      <c r="FLN24" s="11"/>
      <c r="FLO24" s="11"/>
      <c r="FLP24" s="11"/>
      <c r="FLQ24" s="11"/>
      <c r="FLR24" s="11"/>
      <c r="FLS24" s="11"/>
      <c r="FLT24" s="11"/>
      <c r="FLU24" s="11"/>
      <c r="FLV24" s="11"/>
      <c r="FLW24" s="11"/>
      <c r="FLX24" s="11"/>
      <c r="FLY24" s="11"/>
      <c r="FLZ24" s="11"/>
      <c r="FMA24" s="11"/>
      <c r="FMB24" s="11"/>
      <c r="FMC24" s="11"/>
      <c r="FMD24" s="11"/>
      <c r="FME24" s="11"/>
      <c r="FMF24" s="11"/>
      <c r="FMG24" s="11"/>
      <c r="FMH24" s="11"/>
      <c r="FMI24" s="11"/>
      <c r="FMJ24" s="11"/>
      <c r="FMK24" s="11"/>
      <c r="FML24" s="11"/>
      <c r="FMM24" s="11"/>
      <c r="FMN24" s="11"/>
      <c r="FMO24" s="11"/>
      <c r="FMP24" s="11"/>
      <c r="FMQ24" s="11"/>
      <c r="FMR24" s="11"/>
      <c r="FMS24" s="11"/>
      <c r="FMT24" s="11"/>
      <c r="FMU24" s="11"/>
      <c r="FMV24" s="11"/>
      <c r="FMW24" s="11"/>
      <c r="FMX24" s="11"/>
      <c r="FMY24" s="11"/>
      <c r="FMZ24" s="11"/>
      <c r="FNA24" s="11"/>
      <c r="FNB24" s="11"/>
      <c r="FNC24" s="11"/>
      <c r="FND24" s="11"/>
      <c r="FNE24" s="11"/>
      <c r="FNF24" s="11"/>
      <c r="FNG24" s="11"/>
      <c r="FNH24" s="11"/>
      <c r="FNI24" s="11"/>
      <c r="FNJ24" s="11"/>
      <c r="FNK24" s="11"/>
      <c r="FNL24" s="11"/>
      <c r="FNM24" s="11"/>
      <c r="FNN24" s="11"/>
      <c r="FNO24" s="11"/>
      <c r="FNP24" s="11"/>
      <c r="FNQ24" s="11"/>
      <c r="FNR24" s="11"/>
      <c r="FNS24" s="11"/>
      <c r="FNT24" s="11"/>
      <c r="FNU24" s="11"/>
      <c r="FNV24" s="11"/>
      <c r="FNW24" s="11"/>
      <c r="FNX24" s="11"/>
      <c r="FNY24" s="11"/>
      <c r="FNZ24" s="11"/>
      <c r="FOA24" s="11"/>
      <c r="FOB24" s="11"/>
      <c r="FOC24" s="11"/>
      <c r="FOD24" s="11"/>
      <c r="FOE24" s="11"/>
      <c r="FOF24" s="11"/>
      <c r="FOG24" s="11"/>
      <c r="FOH24" s="11"/>
      <c r="FOI24" s="11"/>
      <c r="FOJ24" s="11"/>
      <c r="FOK24" s="11"/>
      <c r="FOL24" s="11"/>
      <c r="FOM24" s="11"/>
      <c r="FON24" s="11"/>
      <c r="FOO24" s="11"/>
      <c r="FOP24" s="11"/>
      <c r="FOQ24" s="11"/>
      <c r="FOR24" s="11"/>
      <c r="FOS24" s="11"/>
      <c r="FOT24" s="11"/>
      <c r="FOU24" s="11"/>
      <c r="FOV24" s="11"/>
      <c r="FOW24" s="11"/>
      <c r="FOX24" s="11"/>
      <c r="FOY24" s="11"/>
      <c r="FOZ24" s="11"/>
      <c r="FPA24" s="11"/>
      <c r="FPB24" s="11"/>
      <c r="FPC24" s="11"/>
      <c r="FPD24" s="11"/>
      <c r="FPE24" s="11"/>
      <c r="FPF24" s="11"/>
      <c r="FPG24" s="11"/>
      <c r="FPH24" s="11"/>
      <c r="FPI24" s="11"/>
      <c r="FPJ24" s="11"/>
      <c r="FPK24" s="11"/>
      <c r="FPL24" s="11"/>
      <c r="FPM24" s="11"/>
      <c r="FPN24" s="11"/>
      <c r="FPO24" s="11"/>
      <c r="FPP24" s="11"/>
      <c r="FPQ24" s="11"/>
      <c r="FPR24" s="11"/>
      <c r="FPS24" s="11"/>
      <c r="FPT24" s="11"/>
      <c r="FPU24" s="11"/>
      <c r="FPV24" s="11"/>
      <c r="FPW24" s="11"/>
      <c r="FPX24" s="11"/>
      <c r="FPY24" s="11"/>
      <c r="FPZ24" s="11"/>
      <c r="FQA24" s="11"/>
      <c r="FQB24" s="11"/>
      <c r="FQC24" s="11"/>
      <c r="FQD24" s="11"/>
      <c r="FQE24" s="11"/>
      <c r="FQF24" s="11"/>
      <c r="FQG24" s="11"/>
      <c r="FQH24" s="11"/>
      <c r="FQI24" s="11"/>
      <c r="FQJ24" s="11"/>
      <c r="FQK24" s="11"/>
      <c r="FQL24" s="11"/>
      <c r="FQM24" s="11"/>
      <c r="FQN24" s="11"/>
      <c r="FQO24" s="11"/>
      <c r="FQP24" s="11"/>
      <c r="FQQ24" s="11"/>
      <c r="FQR24" s="11"/>
      <c r="FQS24" s="11"/>
      <c r="FQT24" s="11"/>
      <c r="FQU24" s="11"/>
      <c r="FQV24" s="11"/>
      <c r="FQW24" s="11"/>
      <c r="FQX24" s="11"/>
      <c r="FQY24" s="11"/>
      <c r="FQZ24" s="11"/>
      <c r="FRA24" s="11"/>
      <c r="FRB24" s="11"/>
      <c r="FRC24" s="11"/>
      <c r="FRD24" s="11"/>
      <c r="FRE24" s="11"/>
      <c r="FRF24" s="11"/>
      <c r="FRG24" s="11"/>
      <c r="FRH24" s="11"/>
      <c r="FRI24" s="11"/>
      <c r="FRJ24" s="11"/>
      <c r="FRK24" s="11"/>
      <c r="FRL24" s="11"/>
      <c r="FRM24" s="11"/>
      <c r="FRN24" s="11"/>
      <c r="FRO24" s="11"/>
      <c r="FRP24" s="11"/>
      <c r="FRQ24" s="11"/>
      <c r="FRR24" s="11"/>
      <c r="FRS24" s="11"/>
      <c r="FRT24" s="11"/>
      <c r="FRU24" s="11"/>
      <c r="FRV24" s="11"/>
      <c r="FRW24" s="11"/>
      <c r="FRX24" s="11"/>
      <c r="FRY24" s="11"/>
      <c r="FRZ24" s="11"/>
      <c r="FSA24" s="11"/>
      <c r="FSB24" s="11"/>
      <c r="FSC24" s="11"/>
      <c r="FSD24" s="11"/>
      <c r="FSE24" s="11"/>
      <c r="FSF24" s="11"/>
      <c r="FSG24" s="11"/>
      <c r="FSH24" s="11"/>
      <c r="FSI24" s="11"/>
      <c r="FSJ24" s="11"/>
      <c r="FSK24" s="11"/>
      <c r="FSL24" s="11"/>
      <c r="FSM24" s="11"/>
      <c r="FSN24" s="11"/>
      <c r="FSO24" s="11"/>
      <c r="FSP24" s="11"/>
      <c r="FSQ24" s="11"/>
      <c r="FSR24" s="11"/>
      <c r="FSS24" s="11"/>
      <c r="FST24" s="11"/>
      <c r="FSU24" s="11"/>
      <c r="FSV24" s="11"/>
      <c r="FSW24" s="11"/>
      <c r="FSX24" s="11"/>
      <c r="FSY24" s="11"/>
      <c r="FSZ24" s="11"/>
      <c r="FTA24" s="11"/>
      <c r="FTB24" s="11"/>
      <c r="FTC24" s="11"/>
      <c r="FTD24" s="11"/>
      <c r="FTE24" s="11"/>
      <c r="FTF24" s="11"/>
      <c r="FTG24" s="11"/>
      <c r="FTH24" s="11"/>
      <c r="FTI24" s="11"/>
      <c r="FTJ24" s="11"/>
      <c r="FTK24" s="11"/>
      <c r="FTL24" s="11"/>
      <c r="FTM24" s="11"/>
      <c r="FTN24" s="11"/>
      <c r="FTO24" s="11"/>
      <c r="FTP24" s="11"/>
      <c r="FTQ24" s="11"/>
      <c r="FTR24" s="11"/>
      <c r="FTS24" s="11"/>
      <c r="FTT24" s="11"/>
      <c r="FTU24" s="11"/>
      <c r="FTV24" s="11"/>
      <c r="FTW24" s="11"/>
      <c r="FTX24" s="11"/>
      <c r="FTY24" s="11"/>
      <c r="FTZ24" s="11"/>
      <c r="FUA24" s="11"/>
      <c r="FUB24" s="11"/>
      <c r="FUC24" s="11"/>
      <c r="FUD24" s="11"/>
      <c r="FUE24" s="11"/>
      <c r="FUF24" s="11"/>
      <c r="FUG24" s="11"/>
      <c r="FUH24" s="11"/>
      <c r="FUI24" s="11"/>
      <c r="FUJ24" s="11"/>
      <c r="FUK24" s="11"/>
      <c r="FUL24" s="11"/>
      <c r="FUM24" s="11"/>
      <c r="FUN24" s="11"/>
      <c r="FUO24" s="11"/>
      <c r="FUP24" s="11"/>
      <c r="FUQ24" s="11"/>
      <c r="FUR24" s="11"/>
      <c r="FUS24" s="11"/>
      <c r="FUT24" s="11"/>
      <c r="FUU24" s="11"/>
      <c r="FUV24" s="11"/>
      <c r="FUW24" s="11"/>
      <c r="FUX24" s="11"/>
      <c r="FUY24" s="11"/>
      <c r="FUZ24" s="11"/>
      <c r="FVA24" s="11"/>
      <c r="FVB24" s="11"/>
      <c r="FVC24" s="11"/>
      <c r="FVD24" s="11"/>
      <c r="FVE24" s="11"/>
      <c r="FVF24" s="11"/>
      <c r="FVG24" s="11"/>
      <c r="FVH24" s="11"/>
      <c r="FVI24" s="11"/>
      <c r="FVJ24" s="11"/>
      <c r="FVK24" s="11"/>
      <c r="FVL24" s="11"/>
      <c r="FVM24" s="11"/>
      <c r="FVN24" s="11"/>
      <c r="FVO24" s="11"/>
      <c r="FVP24" s="11"/>
      <c r="FVQ24" s="11"/>
      <c r="FVR24" s="11"/>
      <c r="FVS24" s="11"/>
      <c r="FVT24" s="11"/>
      <c r="FVU24" s="11"/>
      <c r="FVV24" s="11"/>
      <c r="FVW24" s="11"/>
      <c r="FVX24" s="11"/>
      <c r="FVY24" s="11"/>
      <c r="FVZ24" s="11"/>
      <c r="FWA24" s="11"/>
      <c r="FWB24" s="11"/>
      <c r="FWC24" s="11"/>
      <c r="FWD24" s="11"/>
      <c r="FWE24" s="11"/>
      <c r="FWF24" s="11"/>
      <c r="FWG24" s="11"/>
      <c r="FWH24" s="11"/>
      <c r="FWI24" s="11"/>
      <c r="FWJ24" s="11"/>
      <c r="FWK24" s="11"/>
      <c r="FWL24" s="11"/>
      <c r="FWM24" s="11"/>
      <c r="FWN24" s="11"/>
      <c r="FWO24" s="11"/>
      <c r="FWP24" s="11"/>
      <c r="FWQ24" s="11"/>
      <c r="FWR24" s="11"/>
      <c r="FWS24" s="11"/>
      <c r="FWT24" s="11"/>
      <c r="FWU24" s="11"/>
      <c r="FWV24" s="11"/>
      <c r="FWW24" s="11"/>
      <c r="FWX24" s="11"/>
      <c r="FWY24" s="11"/>
      <c r="FWZ24" s="11"/>
      <c r="FXA24" s="11"/>
      <c r="FXB24" s="11"/>
      <c r="FXC24" s="11"/>
      <c r="FXD24" s="11"/>
      <c r="FXE24" s="11"/>
      <c r="FXF24" s="11"/>
      <c r="FXG24" s="11"/>
      <c r="FXH24" s="11"/>
      <c r="FXI24" s="11"/>
      <c r="FXJ24" s="11"/>
      <c r="FXK24" s="11"/>
      <c r="FXL24" s="11"/>
      <c r="FXM24" s="11"/>
      <c r="FXN24" s="11"/>
      <c r="FXO24" s="11"/>
      <c r="FXP24" s="11"/>
      <c r="FXQ24" s="11"/>
      <c r="FXR24" s="11"/>
      <c r="FXS24" s="11"/>
      <c r="FXT24" s="11"/>
      <c r="FXU24" s="11"/>
      <c r="FXV24" s="11"/>
      <c r="FXW24" s="11"/>
      <c r="FXX24" s="11"/>
      <c r="FXY24" s="11"/>
      <c r="FXZ24" s="11"/>
      <c r="FYA24" s="11"/>
      <c r="FYB24" s="11"/>
      <c r="FYC24" s="11"/>
      <c r="FYD24" s="11"/>
      <c r="FYE24" s="11"/>
      <c r="FYF24" s="11"/>
      <c r="FYG24" s="11"/>
      <c r="FYH24" s="11"/>
      <c r="FYI24" s="11"/>
      <c r="FYJ24" s="11"/>
      <c r="FYK24" s="11"/>
      <c r="FYL24" s="11"/>
      <c r="FYM24" s="11"/>
      <c r="FYN24" s="11"/>
      <c r="FYO24" s="11"/>
      <c r="FYP24" s="11"/>
      <c r="FYQ24" s="11"/>
      <c r="FYR24" s="11"/>
      <c r="FYS24" s="11"/>
      <c r="FYT24" s="11"/>
      <c r="FYU24" s="11"/>
      <c r="FYV24" s="11"/>
      <c r="FYW24" s="11"/>
      <c r="FYX24" s="11"/>
      <c r="FYY24" s="11"/>
      <c r="FYZ24" s="11"/>
      <c r="FZA24" s="11"/>
      <c r="FZB24" s="11"/>
      <c r="FZC24" s="11"/>
      <c r="FZD24" s="11"/>
      <c r="FZE24" s="11"/>
      <c r="FZF24" s="11"/>
      <c r="FZG24" s="11"/>
      <c r="FZH24" s="11"/>
      <c r="FZI24" s="11"/>
      <c r="FZJ24" s="11"/>
      <c r="FZK24" s="11"/>
      <c r="FZL24" s="11"/>
      <c r="FZM24" s="11"/>
      <c r="FZN24" s="11"/>
      <c r="FZO24" s="11"/>
      <c r="FZP24" s="11"/>
      <c r="FZQ24" s="11"/>
      <c r="FZR24" s="11"/>
      <c r="FZS24" s="11"/>
      <c r="FZT24" s="11"/>
      <c r="FZU24" s="11"/>
      <c r="FZV24" s="11"/>
      <c r="FZW24" s="11"/>
      <c r="FZX24" s="11"/>
      <c r="FZY24" s="11"/>
      <c r="FZZ24" s="11"/>
      <c r="GAA24" s="11"/>
      <c r="GAB24" s="11"/>
      <c r="GAC24" s="11"/>
      <c r="GAD24" s="11"/>
      <c r="GAE24" s="11"/>
      <c r="GAF24" s="11"/>
      <c r="GAG24" s="11"/>
      <c r="GAH24" s="11"/>
      <c r="GAI24" s="11"/>
      <c r="GAJ24" s="11"/>
      <c r="GAK24" s="11"/>
      <c r="GAL24" s="11"/>
      <c r="GAM24" s="11"/>
      <c r="GAN24" s="11"/>
      <c r="GAO24" s="11"/>
      <c r="GAP24" s="11"/>
      <c r="GAQ24" s="11"/>
      <c r="GAR24" s="11"/>
      <c r="GAS24" s="11"/>
      <c r="GAT24" s="11"/>
      <c r="GAU24" s="11"/>
      <c r="GAV24" s="11"/>
      <c r="GAW24" s="11"/>
      <c r="GAX24" s="11"/>
      <c r="GAY24" s="11"/>
      <c r="GAZ24" s="11"/>
      <c r="GBA24" s="11"/>
      <c r="GBB24" s="11"/>
      <c r="GBC24" s="11"/>
      <c r="GBD24" s="11"/>
      <c r="GBE24" s="11"/>
      <c r="GBF24" s="11"/>
      <c r="GBG24" s="11"/>
      <c r="GBH24" s="11"/>
      <c r="GBI24" s="11"/>
      <c r="GBJ24" s="11"/>
      <c r="GBK24" s="11"/>
      <c r="GBL24" s="11"/>
      <c r="GBM24" s="11"/>
      <c r="GBN24" s="11"/>
      <c r="GBO24" s="11"/>
      <c r="GBP24" s="11"/>
      <c r="GBQ24" s="11"/>
      <c r="GBR24" s="11"/>
      <c r="GBS24" s="11"/>
      <c r="GBT24" s="11"/>
      <c r="GBU24" s="11"/>
      <c r="GBV24" s="11"/>
      <c r="GBW24" s="11"/>
      <c r="GBX24" s="11"/>
      <c r="GBY24" s="11"/>
      <c r="GBZ24" s="11"/>
      <c r="GCA24" s="11"/>
      <c r="GCB24" s="11"/>
      <c r="GCC24" s="11"/>
      <c r="GCD24" s="11"/>
      <c r="GCE24" s="11"/>
      <c r="GCF24" s="11"/>
      <c r="GCG24" s="11"/>
      <c r="GCH24" s="11"/>
      <c r="GCI24" s="11"/>
      <c r="GCJ24" s="11"/>
      <c r="GCK24" s="11"/>
      <c r="GCL24" s="11"/>
      <c r="GCM24" s="11"/>
      <c r="GCN24" s="11"/>
      <c r="GCO24" s="11"/>
      <c r="GCP24" s="11"/>
      <c r="GCQ24" s="11"/>
      <c r="GCR24" s="11"/>
      <c r="GCS24" s="11"/>
      <c r="GCT24" s="11"/>
      <c r="GCU24" s="11"/>
      <c r="GCV24" s="11"/>
      <c r="GCW24" s="11"/>
      <c r="GCX24" s="11"/>
      <c r="GCY24" s="11"/>
      <c r="GCZ24" s="11"/>
      <c r="GDA24" s="11"/>
      <c r="GDB24" s="11"/>
      <c r="GDC24" s="11"/>
      <c r="GDD24" s="11"/>
      <c r="GDE24" s="11"/>
      <c r="GDF24" s="11"/>
      <c r="GDG24" s="11"/>
      <c r="GDH24" s="11"/>
      <c r="GDI24" s="11"/>
      <c r="GDJ24" s="11"/>
      <c r="GDK24" s="11"/>
      <c r="GDL24" s="11"/>
      <c r="GDM24" s="11"/>
      <c r="GDN24" s="11"/>
      <c r="GDO24" s="11"/>
      <c r="GDP24" s="11"/>
      <c r="GDQ24" s="11"/>
      <c r="GDR24" s="11"/>
      <c r="GDS24" s="11"/>
      <c r="GDT24" s="11"/>
      <c r="GDU24" s="11"/>
      <c r="GDV24" s="11"/>
      <c r="GDW24" s="11"/>
      <c r="GDX24" s="11"/>
      <c r="GDY24" s="11"/>
      <c r="GDZ24" s="11"/>
      <c r="GEA24" s="11"/>
      <c r="GEB24" s="11"/>
      <c r="GEC24" s="11"/>
      <c r="GED24" s="11"/>
      <c r="GEE24" s="11"/>
      <c r="GEF24" s="11"/>
      <c r="GEG24" s="11"/>
      <c r="GEH24" s="11"/>
      <c r="GEI24" s="11"/>
      <c r="GEJ24" s="11"/>
      <c r="GEK24" s="11"/>
      <c r="GEL24" s="11"/>
      <c r="GEM24" s="11"/>
      <c r="GEN24" s="11"/>
      <c r="GEO24" s="11"/>
      <c r="GEP24" s="11"/>
      <c r="GEQ24" s="11"/>
      <c r="GER24" s="11"/>
      <c r="GES24" s="11"/>
      <c r="GET24" s="11"/>
      <c r="GEU24" s="11"/>
      <c r="GEV24" s="11"/>
      <c r="GEW24" s="11"/>
      <c r="GEX24" s="11"/>
      <c r="GEY24" s="11"/>
      <c r="GEZ24" s="11"/>
      <c r="GFA24" s="11"/>
      <c r="GFB24" s="11"/>
      <c r="GFC24" s="11"/>
      <c r="GFD24" s="11"/>
      <c r="GFE24" s="11"/>
      <c r="GFF24" s="11"/>
      <c r="GFG24" s="11"/>
      <c r="GFH24" s="11"/>
      <c r="GFI24" s="11"/>
      <c r="GFJ24" s="11"/>
      <c r="GFK24" s="11"/>
      <c r="GFL24" s="11"/>
      <c r="GFM24" s="11"/>
      <c r="GFN24" s="11"/>
      <c r="GFO24" s="11"/>
      <c r="GFP24" s="11"/>
      <c r="GFQ24" s="11"/>
      <c r="GFR24" s="11"/>
      <c r="GFS24" s="11"/>
      <c r="GFT24" s="11"/>
      <c r="GFU24" s="11"/>
      <c r="GFV24" s="11"/>
      <c r="GFW24" s="11"/>
      <c r="GFX24" s="11"/>
      <c r="GFY24" s="11"/>
      <c r="GFZ24" s="11"/>
      <c r="GGA24" s="11"/>
      <c r="GGB24" s="11"/>
      <c r="GGC24" s="11"/>
      <c r="GGD24" s="11"/>
      <c r="GGE24" s="11"/>
      <c r="GGF24" s="11"/>
      <c r="GGG24" s="11"/>
      <c r="GGH24" s="11"/>
      <c r="GGI24" s="11"/>
      <c r="GGJ24" s="11"/>
      <c r="GGK24" s="11"/>
      <c r="GGL24" s="11"/>
      <c r="GGM24" s="11"/>
      <c r="GGN24" s="11"/>
      <c r="GGO24" s="11"/>
      <c r="GGP24" s="11"/>
      <c r="GGQ24" s="11"/>
      <c r="GGR24" s="11"/>
      <c r="GGS24" s="11"/>
      <c r="GGT24" s="11"/>
      <c r="GGU24" s="11"/>
      <c r="GGV24" s="11"/>
      <c r="GGW24" s="11"/>
      <c r="GGX24" s="11"/>
      <c r="GGY24" s="11"/>
      <c r="GGZ24" s="11"/>
      <c r="GHA24" s="11"/>
      <c r="GHB24" s="11"/>
      <c r="GHC24" s="11"/>
      <c r="GHD24" s="11"/>
      <c r="GHE24" s="11"/>
      <c r="GHF24" s="11"/>
      <c r="GHG24" s="11"/>
      <c r="GHH24" s="11"/>
      <c r="GHI24" s="11"/>
      <c r="GHJ24" s="11"/>
      <c r="GHK24" s="11"/>
      <c r="GHL24" s="11"/>
      <c r="GHM24" s="11"/>
      <c r="GHN24" s="11"/>
      <c r="GHO24" s="11"/>
      <c r="GHP24" s="11"/>
      <c r="GHQ24" s="11"/>
      <c r="GHR24" s="11"/>
      <c r="GHS24" s="11"/>
      <c r="GHT24" s="11"/>
      <c r="GHU24" s="11"/>
      <c r="GHV24" s="11"/>
      <c r="GHW24" s="11"/>
      <c r="GHX24" s="11"/>
      <c r="GHY24" s="11"/>
      <c r="GHZ24" s="11"/>
      <c r="GIA24" s="11"/>
      <c r="GIB24" s="11"/>
      <c r="GIC24" s="11"/>
      <c r="GID24" s="11"/>
      <c r="GIE24" s="11"/>
      <c r="GIF24" s="11"/>
      <c r="GIG24" s="11"/>
      <c r="GIH24" s="11"/>
      <c r="GII24" s="11"/>
      <c r="GIJ24" s="11"/>
      <c r="GIK24" s="11"/>
      <c r="GIL24" s="11"/>
      <c r="GIM24" s="11"/>
      <c r="GIN24" s="11"/>
      <c r="GIO24" s="11"/>
      <c r="GIP24" s="11"/>
      <c r="GIQ24" s="11"/>
      <c r="GIR24" s="11"/>
      <c r="GIS24" s="11"/>
      <c r="GIT24" s="11"/>
      <c r="GIU24" s="11"/>
      <c r="GIV24" s="11"/>
      <c r="GIW24" s="11"/>
      <c r="GIX24" s="11"/>
      <c r="GIY24" s="11"/>
      <c r="GIZ24" s="11"/>
      <c r="GJA24" s="11"/>
      <c r="GJB24" s="11"/>
      <c r="GJC24" s="11"/>
      <c r="GJD24" s="11"/>
      <c r="GJE24" s="11"/>
      <c r="GJF24" s="11"/>
      <c r="GJG24" s="11"/>
      <c r="GJH24" s="11"/>
      <c r="GJI24" s="11"/>
      <c r="GJJ24" s="11"/>
      <c r="GJK24" s="11"/>
      <c r="GJL24" s="11"/>
      <c r="GJM24" s="11"/>
      <c r="GJN24" s="11"/>
      <c r="GJO24" s="11"/>
      <c r="GJP24" s="11"/>
      <c r="GJQ24" s="11"/>
      <c r="GJR24" s="11"/>
      <c r="GJS24" s="11"/>
      <c r="GJT24" s="11"/>
      <c r="GJU24" s="11"/>
      <c r="GJV24" s="11"/>
      <c r="GJW24" s="11"/>
      <c r="GJX24" s="11"/>
      <c r="GJY24" s="11"/>
      <c r="GJZ24" s="11"/>
      <c r="GKA24" s="11"/>
      <c r="GKB24" s="11"/>
      <c r="GKC24" s="11"/>
      <c r="GKD24" s="11"/>
      <c r="GKE24" s="11"/>
      <c r="GKF24" s="11"/>
      <c r="GKG24" s="11"/>
      <c r="GKH24" s="11"/>
      <c r="GKI24" s="11"/>
      <c r="GKJ24" s="11"/>
      <c r="GKK24" s="11"/>
      <c r="GKL24" s="11"/>
      <c r="GKM24" s="11"/>
      <c r="GKN24" s="11"/>
      <c r="GKO24" s="11"/>
      <c r="GKP24" s="11"/>
      <c r="GKQ24" s="11"/>
      <c r="GKR24" s="11"/>
      <c r="GKS24" s="11"/>
      <c r="GKT24" s="11"/>
      <c r="GKU24" s="11"/>
      <c r="GKV24" s="11"/>
      <c r="GKW24" s="11"/>
      <c r="GKX24" s="11"/>
      <c r="GKY24" s="11"/>
      <c r="GKZ24" s="11"/>
      <c r="GLA24" s="11"/>
      <c r="GLB24" s="11"/>
      <c r="GLC24" s="11"/>
      <c r="GLD24" s="11"/>
      <c r="GLE24" s="11"/>
      <c r="GLF24" s="11"/>
      <c r="GLG24" s="11"/>
      <c r="GLH24" s="11"/>
      <c r="GLI24" s="11"/>
      <c r="GLJ24" s="11"/>
      <c r="GLK24" s="11"/>
      <c r="GLL24" s="11"/>
      <c r="GLM24" s="11"/>
      <c r="GLN24" s="11"/>
      <c r="GLO24" s="11"/>
      <c r="GLP24" s="11"/>
      <c r="GLQ24" s="11"/>
      <c r="GLR24" s="11"/>
      <c r="GLS24" s="11"/>
      <c r="GLT24" s="11"/>
      <c r="GLU24" s="11"/>
      <c r="GLV24" s="11"/>
      <c r="GLW24" s="11"/>
      <c r="GLX24" s="11"/>
      <c r="GLY24" s="11"/>
      <c r="GLZ24" s="11"/>
      <c r="GMA24" s="11"/>
      <c r="GMB24" s="11"/>
      <c r="GMC24" s="11"/>
      <c r="GMD24" s="11"/>
      <c r="GME24" s="11"/>
      <c r="GMF24" s="11"/>
      <c r="GMG24" s="11"/>
      <c r="GMH24" s="11"/>
      <c r="GMI24" s="11"/>
      <c r="GMJ24" s="11"/>
      <c r="GMK24" s="11"/>
      <c r="GML24" s="11"/>
      <c r="GMM24" s="11"/>
      <c r="GMN24" s="11"/>
      <c r="GMO24" s="11"/>
      <c r="GMP24" s="11"/>
      <c r="GMQ24" s="11"/>
      <c r="GMR24" s="11"/>
      <c r="GMS24" s="11"/>
      <c r="GMT24" s="11"/>
      <c r="GMU24" s="11"/>
      <c r="GMV24" s="11"/>
      <c r="GMW24" s="11"/>
      <c r="GMX24" s="11"/>
      <c r="GMY24" s="11"/>
      <c r="GMZ24" s="11"/>
      <c r="GNA24" s="11"/>
      <c r="GNB24" s="11"/>
      <c r="GNC24" s="11"/>
      <c r="GND24" s="11"/>
      <c r="GNE24" s="11"/>
      <c r="GNF24" s="11"/>
      <c r="GNG24" s="11"/>
      <c r="GNH24" s="11"/>
      <c r="GNI24" s="11"/>
      <c r="GNJ24" s="11"/>
      <c r="GNK24" s="11"/>
      <c r="GNL24" s="11"/>
      <c r="GNM24" s="11"/>
      <c r="GNN24" s="11"/>
      <c r="GNO24" s="11"/>
      <c r="GNP24" s="11"/>
      <c r="GNQ24" s="11"/>
      <c r="GNR24" s="11"/>
      <c r="GNS24" s="11"/>
      <c r="GNT24" s="11"/>
      <c r="GNU24" s="11"/>
      <c r="GNV24" s="11"/>
      <c r="GNW24" s="11"/>
      <c r="GNX24" s="11"/>
      <c r="GNY24" s="11"/>
      <c r="GNZ24" s="11"/>
      <c r="GOA24" s="11"/>
      <c r="GOB24" s="11"/>
      <c r="GOC24" s="11"/>
      <c r="GOD24" s="11"/>
      <c r="GOE24" s="11"/>
      <c r="GOF24" s="11"/>
      <c r="GOG24" s="11"/>
      <c r="GOH24" s="11"/>
      <c r="GOI24" s="11"/>
      <c r="GOJ24" s="11"/>
      <c r="GOK24" s="11"/>
      <c r="GOL24" s="11"/>
      <c r="GOM24" s="11"/>
      <c r="GON24" s="11"/>
      <c r="GOO24" s="11"/>
      <c r="GOP24" s="11"/>
      <c r="GOQ24" s="11"/>
      <c r="GOR24" s="11"/>
      <c r="GOS24" s="11"/>
      <c r="GOT24" s="11"/>
      <c r="GOU24" s="11"/>
      <c r="GOV24" s="11"/>
      <c r="GOW24" s="11"/>
      <c r="GOX24" s="11"/>
      <c r="GOY24" s="11"/>
      <c r="GOZ24" s="11"/>
      <c r="GPA24" s="11"/>
      <c r="GPB24" s="11"/>
      <c r="GPC24" s="11"/>
      <c r="GPD24" s="11"/>
      <c r="GPE24" s="11"/>
      <c r="GPF24" s="11"/>
      <c r="GPG24" s="11"/>
      <c r="GPH24" s="11"/>
      <c r="GPI24" s="11"/>
      <c r="GPJ24" s="11"/>
      <c r="GPK24" s="11"/>
      <c r="GPL24" s="11"/>
      <c r="GPM24" s="11"/>
      <c r="GPN24" s="11"/>
      <c r="GPO24" s="11"/>
      <c r="GPP24" s="11"/>
      <c r="GPQ24" s="11"/>
      <c r="GPR24" s="11"/>
      <c r="GPS24" s="11"/>
      <c r="GPT24" s="11"/>
      <c r="GPU24" s="11"/>
      <c r="GPV24" s="11"/>
      <c r="GPW24" s="11"/>
      <c r="GPX24" s="11"/>
      <c r="GPY24" s="11"/>
      <c r="GPZ24" s="11"/>
      <c r="GQA24" s="11"/>
      <c r="GQB24" s="11"/>
      <c r="GQC24" s="11"/>
      <c r="GQD24" s="11"/>
      <c r="GQE24" s="11"/>
      <c r="GQF24" s="11"/>
      <c r="GQG24" s="11"/>
      <c r="GQH24" s="11"/>
      <c r="GQI24" s="11"/>
      <c r="GQJ24" s="11"/>
      <c r="GQK24" s="11"/>
      <c r="GQL24" s="11"/>
      <c r="GQM24" s="11"/>
      <c r="GQN24" s="11"/>
      <c r="GQO24" s="11"/>
      <c r="GQP24" s="11"/>
      <c r="GQQ24" s="11"/>
      <c r="GQR24" s="11"/>
      <c r="GQS24" s="11"/>
      <c r="GQT24" s="11"/>
      <c r="GQU24" s="11"/>
      <c r="GQV24" s="11"/>
      <c r="GQW24" s="11"/>
      <c r="GQX24" s="11"/>
      <c r="GQY24" s="11"/>
      <c r="GQZ24" s="11"/>
      <c r="GRA24" s="11"/>
      <c r="GRB24" s="11"/>
      <c r="GRC24" s="11"/>
      <c r="GRD24" s="11"/>
      <c r="GRE24" s="11"/>
      <c r="GRF24" s="11"/>
      <c r="GRG24" s="11"/>
      <c r="GRH24" s="11"/>
      <c r="GRI24" s="11"/>
      <c r="GRJ24" s="11"/>
      <c r="GRK24" s="11"/>
      <c r="GRL24" s="11"/>
      <c r="GRM24" s="11"/>
      <c r="GRN24" s="11"/>
      <c r="GRO24" s="11"/>
      <c r="GRP24" s="11"/>
      <c r="GRQ24" s="11"/>
      <c r="GRR24" s="11"/>
      <c r="GRS24" s="11"/>
      <c r="GRT24" s="11"/>
      <c r="GRU24" s="11"/>
      <c r="GRV24" s="11"/>
      <c r="GRW24" s="11"/>
      <c r="GRX24" s="11"/>
      <c r="GRY24" s="11"/>
      <c r="GRZ24" s="11"/>
      <c r="GSA24" s="11"/>
      <c r="GSB24" s="11"/>
      <c r="GSC24" s="11"/>
      <c r="GSD24" s="11"/>
      <c r="GSE24" s="11"/>
      <c r="GSF24" s="11"/>
      <c r="GSG24" s="11"/>
      <c r="GSH24" s="11"/>
      <c r="GSI24" s="11"/>
      <c r="GSJ24" s="11"/>
      <c r="GSK24" s="11"/>
      <c r="GSL24" s="11"/>
      <c r="GSM24" s="11"/>
      <c r="GSN24" s="11"/>
      <c r="GSO24" s="11"/>
      <c r="GSP24" s="11"/>
      <c r="GSQ24" s="11"/>
      <c r="GSR24" s="11"/>
      <c r="GSS24" s="11"/>
      <c r="GST24" s="11"/>
      <c r="GSU24" s="11"/>
      <c r="GSV24" s="11"/>
      <c r="GSW24" s="11"/>
      <c r="GSX24" s="11"/>
      <c r="GSY24" s="11"/>
      <c r="GSZ24" s="11"/>
      <c r="GTA24" s="11"/>
      <c r="GTB24" s="11"/>
      <c r="GTC24" s="11"/>
      <c r="GTD24" s="11"/>
      <c r="GTE24" s="11"/>
      <c r="GTF24" s="11"/>
      <c r="GTG24" s="11"/>
      <c r="GTH24" s="11"/>
      <c r="GTI24" s="11"/>
      <c r="GTJ24" s="11"/>
      <c r="GTK24" s="11"/>
      <c r="GTL24" s="11"/>
      <c r="GTM24" s="11"/>
      <c r="GTN24" s="11"/>
      <c r="GTO24" s="11"/>
      <c r="GTP24" s="11"/>
      <c r="GTQ24" s="11"/>
      <c r="GTR24" s="11"/>
      <c r="GTS24" s="11"/>
      <c r="GTT24" s="11"/>
      <c r="GTU24" s="11"/>
      <c r="GTV24" s="11"/>
      <c r="GTW24" s="11"/>
      <c r="GTX24" s="11"/>
      <c r="GTY24" s="11"/>
      <c r="GTZ24" s="11"/>
      <c r="GUA24" s="11"/>
      <c r="GUB24" s="11"/>
      <c r="GUC24" s="11"/>
      <c r="GUD24" s="11"/>
      <c r="GUE24" s="11"/>
      <c r="GUF24" s="11"/>
      <c r="GUG24" s="11"/>
      <c r="GUH24" s="11"/>
      <c r="GUI24" s="11"/>
      <c r="GUJ24" s="11"/>
      <c r="GUK24" s="11"/>
      <c r="GUL24" s="11"/>
      <c r="GUM24" s="11"/>
      <c r="GUN24" s="11"/>
      <c r="GUO24" s="11"/>
      <c r="GUP24" s="11"/>
      <c r="GUQ24" s="11"/>
      <c r="GUR24" s="11"/>
      <c r="GUS24" s="11"/>
      <c r="GUT24" s="11"/>
      <c r="GUU24" s="11"/>
      <c r="GUV24" s="11"/>
      <c r="GUW24" s="11"/>
      <c r="GUX24" s="11"/>
      <c r="GUY24" s="11"/>
      <c r="GUZ24" s="11"/>
      <c r="GVA24" s="11"/>
      <c r="GVB24" s="11"/>
      <c r="GVC24" s="11"/>
      <c r="GVD24" s="11"/>
      <c r="GVE24" s="11"/>
      <c r="GVF24" s="11"/>
      <c r="GVG24" s="11"/>
      <c r="GVH24" s="11"/>
      <c r="GVI24" s="11"/>
      <c r="GVJ24" s="11"/>
      <c r="GVK24" s="11"/>
      <c r="GVL24" s="11"/>
      <c r="GVM24" s="11"/>
      <c r="GVN24" s="11"/>
      <c r="GVO24" s="11"/>
      <c r="GVP24" s="11"/>
      <c r="GVQ24" s="11"/>
      <c r="GVR24" s="11"/>
      <c r="GVS24" s="11"/>
      <c r="GVT24" s="11"/>
      <c r="GVU24" s="11"/>
      <c r="GVV24" s="11"/>
      <c r="GVW24" s="11"/>
      <c r="GVX24" s="11"/>
      <c r="GVY24" s="11"/>
      <c r="GVZ24" s="11"/>
      <c r="GWA24" s="11"/>
      <c r="GWB24" s="11"/>
      <c r="GWC24" s="11"/>
      <c r="GWD24" s="11"/>
      <c r="GWE24" s="11"/>
      <c r="GWF24" s="11"/>
      <c r="GWG24" s="11"/>
      <c r="GWH24" s="11"/>
      <c r="GWI24" s="11"/>
      <c r="GWJ24" s="11"/>
      <c r="GWK24" s="11"/>
      <c r="GWL24" s="11"/>
      <c r="GWM24" s="11"/>
      <c r="GWN24" s="11"/>
      <c r="GWO24" s="11"/>
      <c r="GWP24" s="11"/>
      <c r="GWQ24" s="11"/>
      <c r="GWR24" s="11"/>
      <c r="GWS24" s="11"/>
      <c r="GWT24" s="11"/>
      <c r="GWU24" s="11"/>
      <c r="GWV24" s="11"/>
      <c r="GWW24" s="11"/>
      <c r="GWX24" s="11"/>
      <c r="GWY24" s="11"/>
      <c r="GWZ24" s="11"/>
      <c r="GXA24" s="11"/>
      <c r="GXB24" s="11"/>
      <c r="GXC24" s="11"/>
      <c r="GXD24" s="11"/>
      <c r="GXE24" s="11"/>
      <c r="GXF24" s="11"/>
      <c r="GXG24" s="11"/>
      <c r="GXH24" s="11"/>
      <c r="GXI24" s="11"/>
      <c r="GXJ24" s="11"/>
      <c r="GXK24" s="11"/>
      <c r="GXL24" s="11"/>
      <c r="GXM24" s="11"/>
      <c r="GXN24" s="11"/>
      <c r="GXO24" s="11"/>
      <c r="GXP24" s="11"/>
      <c r="GXQ24" s="11"/>
      <c r="GXR24" s="11"/>
      <c r="GXS24" s="11"/>
      <c r="GXT24" s="11"/>
      <c r="GXU24" s="11"/>
      <c r="GXV24" s="11"/>
      <c r="GXW24" s="11"/>
      <c r="GXX24" s="11"/>
      <c r="GXY24" s="11"/>
      <c r="GXZ24" s="11"/>
      <c r="GYA24" s="11"/>
      <c r="GYB24" s="11"/>
      <c r="GYC24" s="11"/>
      <c r="GYD24" s="11"/>
      <c r="GYE24" s="11"/>
      <c r="GYF24" s="11"/>
      <c r="GYG24" s="11"/>
      <c r="GYH24" s="11"/>
      <c r="GYI24" s="11"/>
      <c r="GYJ24" s="11"/>
      <c r="GYK24" s="11"/>
      <c r="GYL24" s="11"/>
      <c r="GYM24" s="11"/>
      <c r="GYN24" s="11"/>
      <c r="GYO24" s="11"/>
      <c r="GYP24" s="11"/>
      <c r="GYQ24" s="11"/>
      <c r="GYR24" s="11"/>
      <c r="GYS24" s="11"/>
      <c r="GYT24" s="11"/>
      <c r="GYU24" s="11"/>
      <c r="GYV24" s="11"/>
      <c r="GYW24" s="11"/>
      <c r="GYX24" s="11"/>
      <c r="GYY24" s="11"/>
      <c r="GYZ24" s="11"/>
      <c r="GZA24" s="11"/>
      <c r="GZB24" s="11"/>
      <c r="GZC24" s="11"/>
      <c r="GZD24" s="11"/>
      <c r="GZE24" s="11"/>
      <c r="GZF24" s="11"/>
      <c r="GZG24" s="11"/>
      <c r="GZH24" s="11"/>
      <c r="GZI24" s="11"/>
      <c r="GZJ24" s="11"/>
      <c r="GZK24" s="11"/>
      <c r="GZL24" s="11"/>
      <c r="GZM24" s="11"/>
      <c r="GZN24" s="11"/>
      <c r="GZO24" s="11"/>
      <c r="GZP24" s="11"/>
      <c r="GZQ24" s="11"/>
      <c r="GZR24" s="11"/>
      <c r="GZS24" s="11"/>
      <c r="GZT24" s="11"/>
      <c r="GZU24" s="11"/>
      <c r="GZV24" s="11"/>
      <c r="GZW24" s="11"/>
      <c r="GZX24" s="11"/>
      <c r="GZY24" s="11"/>
      <c r="GZZ24" s="11"/>
      <c r="HAA24" s="11"/>
      <c r="HAB24" s="11"/>
      <c r="HAC24" s="11"/>
      <c r="HAD24" s="11"/>
      <c r="HAE24" s="11"/>
      <c r="HAF24" s="11"/>
      <c r="HAG24" s="11"/>
      <c r="HAH24" s="11"/>
      <c r="HAI24" s="11"/>
      <c r="HAJ24" s="11"/>
      <c r="HAK24" s="11"/>
      <c r="HAL24" s="11"/>
      <c r="HAM24" s="11"/>
      <c r="HAN24" s="11"/>
      <c r="HAO24" s="11"/>
      <c r="HAP24" s="11"/>
      <c r="HAQ24" s="11"/>
      <c r="HAR24" s="11"/>
      <c r="HAS24" s="11"/>
      <c r="HAT24" s="11"/>
      <c r="HAU24" s="11"/>
      <c r="HAV24" s="11"/>
      <c r="HAW24" s="11"/>
      <c r="HAX24" s="11"/>
      <c r="HAY24" s="11"/>
      <c r="HAZ24" s="11"/>
      <c r="HBA24" s="11"/>
      <c r="HBB24" s="11"/>
      <c r="HBC24" s="11"/>
      <c r="HBD24" s="11"/>
      <c r="HBE24" s="11"/>
      <c r="HBF24" s="11"/>
      <c r="HBG24" s="11"/>
      <c r="HBH24" s="11"/>
      <c r="HBI24" s="11"/>
      <c r="HBJ24" s="11"/>
      <c r="HBK24" s="11"/>
      <c r="HBL24" s="11"/>
      <c r="HBM24" s="11"/>
      <c r="HBN24" s="11"/>
      <c r="HBO24" s="11"/>
      <c r="HBP24" s="11"/>
      <c r="HBQ24" s="11"/>
      <c r="HBR24" s="11"/>
      <c r="HBS24" s="11"/>
      <c r="HBT24" s="11"/>
      <c r="HBU24" s="11"/>
      <c r="HBV24" s="11"/>
      <c r="HBW24" s="11"/>
      <c r="HBX24" s="11"/>
      <c r="HBY24" s="11"/>
      <c r="HBZ24" s="11"/>
      <c r="HCA24" s="11"/>
      <c r="HCB24" s="11"/>
      <c r="HCC24" s="11"/>
      <c r="HCD24" s="11"/>
      <c r="HCE24" s="11"/>
      <c r="HCF24" s="11"/>
      <c r="HCG24" s="11"/>
      <c r="HCH24" s="11"/>
      <c r="HCI24" s="11"/>
      <c r="HCJ24" s="11"/>
      <c r="HCK24" s="11"/>
      <c r="HCL24" s="11"/>
      <c r="HCM24" s="11"/>
      <c r="HCN24" s="11"/>
      <c r="HCO24" s="11"/>
      <c r="HCP24" s="11"/>
      <c r="HCQ24" s="11"/>
      <c r="HCR24" s="11"/>
      <c r="HCS24" s="11"/>
      <c r="HCT24" s="11"/>
      <c r="HCU24" s="11"/>
      <c r="HCV24" s="11"/>
      <c r="HCW24" s="11"/>
      <c r="HCX24" s="11"/>
      <c r="HCY24" s="11"/>
      <c r="HCZ24" s="11"/>
      <c r="HDA24" s="11"/>
      <c r="HDB24" s="11"/>
      <c r="HDC24" s="11"/>
      <c r="HDD24" s="11"/>
      <c r="HDE24" s="11"/>
      <c r="HDF24" s="11"/>
      <c r="HDG24" s="11"/>
      <c r="HDH24" s="11"/>
      <c r="HDI24" s="11"/>
      <c r="HDJ24" s="11"/>
      <c r="HDK24" s="11"/>
      <c r="HDL24" s="11"/>
      <c r="HDM24" s="11"/>
      <c r="HDN24" s="11"/>
      <c r="HDO24" s="11"/>
      <c r="HDP24" s="11"/>
      <c r="HDQ24" s="11"/>
      <c r="HDR24" s="11"/>
      <c r="HDS24" s="11"/>
      <c r="HDT24" s="11"/>
      <c r="HDU24" s="11"/>
      <c r="HDV24" s="11"/>
      <c r="HDW24" s="11"/>
      <c r="HDX24" s="11"/>
      <c r="HDY24" s="11"/>
      <c r="HDZ24" s="11"/>
      <c r="HEA24" s="11"/>
      <c r="HEB24" s="11"/>
      <c r="HEC24" s="11"/>
      <c r="HED24" s="11"/>
      <c r="HEE24" s="11"/>
      <c r="HEF24" s="11"/>
      <c r="HEG24" s="11"/>
      <c r="HEH24" s="11"/>
      <c r="HEI24" s="11"/>
      <c r="HEJ24" s="11"/>
      <c r="HEK24" s="11"/>
      <c r="HEL24" s="11"/>
      <c r="HEM24" s="11"/>
      <c r="HEN24" s="11"/>
      <c r="HEO24" s="11"/>
      <c r="HEP24" s="11"/>
      <c r="HEQ24" s="11"/>
      <c r="HER24" s="11"/>
      <c r="HES24" s="11"/>
      <c r="HET24" s="11"/>
      <c r="HEU24" s="11"/>
      <c r="HEV24" s="11"/>
      <c r="HEW24" s="11"/>
      <c r="HEX24" s="11"/>
      <c r="HEY24" s="11"/>
      <c r="HEZ24" s="11"/>
      <c r="HFA24" s="11"/>
      <c r="HFB24" s="11"/>
      <c r="HFC24" s="11"/>
      <c r="HFD24" s="11"/>
      <c r="HFE24" s="11"/>
      <c r="HFF24" s="11"/>
      <c r="HFG24" s="11"/>
      <c r="HFH24" s="11"/>
      <c r="HFI24" s="11"/>
      <c r="HFJ24" s="11"/>
      <c r="HFK24" s="11"/>
      <c r="HFL24" s="11"/>
      <c r="HFM24" s="11"/>
      <c r="HFN24" s="11"/>
      <c r="HFO24" s="11"/>
      <c r="HFP24" s="11"/>
      <c r="HFQ24" s="11"/>
      <c r="HFR24" s="11"/>
      <c r="HFS24" s="11"/>
      <c r="HFT24" s="11"/>
      <c r="HFU24" s="11"/>
      <c r="HFV24" s="11"/>
      <c r="HFW24" s="11"/>
      <c r="HFX24" s="11"/>
      <c r="HFY24" s="11"/>
      <c r="HFZ24" s="11"/>
      <c r="HGA24" s="11"/>
      <c r="HGB24" s="11"/>
      <c r="HGC24" s="11"/>
      <c r="HGD24" s="11"/>
      <c r="HGE24" s="11"/>
      <c r="HGF24" s="11"/>
      <c r="HGG24" s="11"/>
      <c r="HGH24" s="11"/>
      <c r="HGI24" s="11"/>
      <c r="HGJ24" s="11"/>
      <c r="HGK24" s="11"/>
      <c r="HGL24" s="11"/>
      <c r="HGM24" s="11"/>
      <c r="HGN24" s="11"/>
      <c r="HGO24" s="11"/>
      <c r="HGP24" s="11"/>
      <c r="HGQ24" s="11"/>
      <c r="HGR24" s="11"/>
      <c r="HGS24" s="11"/>
      <c r="HGT24" s="11"/>
      <c r="HGU24" s="11"/>
      <c r="HGV24" s="11"/>
      <c r="HGW24" s="11"/>
      <c r="HGX24" s="11"/>
      <c r="HGY24" s="11"/>
      <c r="HGZ24" s="11"/>
      <c r="HHA24" s="11"/>
      <c r="HHB24" s="11"/>
      <c r="HHC24" s="11"/>
      <c r="HHD24" s="11"/>
      <c r="HHE24" s="11"/>
      <c r="HHF24" s="11"/>
      <c r="HHG24" s="11"/>
      <c r="HHH24" s="11"/>
      <c r="HHI24" s="11"/>
      <c r="HHJ24" s="11"/>
      <c r="HHK24" s="11"/>
      <c r="HHL24" s="11"/>
      <c r="HHM24" s="11"/>
      <c r="HHN24" s="11"/>
      <c r="HHO24" s="11"/>
      <c r="HHP24" s="11"/>
      <c r="HHQ24" s="11"/>
      <c r="HHR24" s="11"/>
      <c r="HHS24" s="11"/>
      <c r="HHT24" s="11"/>
      <c r="HHU24" s="11"/>
      <c r="HHV24" s="11"/>
      <c r="HHW24" s="11"/>
      <c r="HHX24" s="11"/>
      <c r="HHY24" s="11"/>
      <c r="HHZ24" s="11"/>
      <c r="HIA24" s="11"/>
      <c r="HIB24" s="11"/>
      <c r="HIC24" s="11"/>
      <c r="HID24" s="11"/>
      <c r="HIE24" s="11"/>
      <c r="HIF24" s="11"/>
      <c r="HIG24" s="11"/>
      <c r="HIH24" s="11"/>
      <c r="HII24" s="11"/>
      <c r="HIJ24" s="11"/>
      <c r="HIK24" s="11"/>
      <c r="HIL24" s="11"/>
      <c r="HIM24" s="11"/>
      <c r="HIN24" s="11"/>
      <c r="HIO24" s="11"/>
      <c r="HIP24" s="11"/>
      <c r="HIQ24" s="11"/>
      <c r="HIR24" s="11"/>
      <c r="HIS24" s="11"/>
      <c r="HIT24" s="11"/>
      <c r="HIU24" s="11"/>
      <c r="HIV24" s="11"/>
      <c r="HIW24" s="11"/>
      <c r="HIX24" s="11"/>
      <c r="HIY24" s="11"/>
      <c r="HIZ24" s="11"/>
      <c r="HJA24" s="11"/>
      <c r="HJB24" s="11"/>
      <c r="HJC24" s="11"/>
      <c r="HJD24" s="11"/>
      <c r="HJE24" s="11"/>
      <c r="HJF24" s="11"/>
      <c r="HJG24" s="11"/>
      <c r="HJH24" s="11"/>
      <c r="HJI24" s="11"/>
      <c r="HJJ24" s="11"/>
      <c r="HJK24" s="11"/>
      <c r="HJL24" s="11"/>
      <c r="HJM24" s="11"/>
      <c r="HJN24" s="11"/>
      <c r="HJO24" s="11"/>
      <c r="HJP24" s="11"/>
      <c r="HJQ24" s="11"/>
      <c r="HJR24" s="11"/>
      <c r="HJS24" s="11"/>
      <c r="HJT24" s="11"/>
      <c r="HJU24" s="11"/>
      <c r="HJV24" s="11"/>
      <c r="HJW24" s="11"/>
      <c r="HJX24" s="11"/>
      <c r="HJY24" s="11"/>
      <c r="HJZ24" s="11"/>
      <c r="HKA24" s="11"/>
      <c r="HKB24" s="11"/>
      <c r="HKC24" s="11"/>
      <c r="HKD24" s="11"/>
      <c r="HKE24" s="11"/>
      <c r="HKF24" s="11"/>
      <c r="HKG24" s="11"/>
      <c r="HKH24" s="11"/>
      <c r="HKI24" s="11"/>
      <c r="HKJ24" s="11"/>
      <c r="HKK24" s="11"/>
      <c r="HKL24" s="11"/>
      <c r="HKM24" s="11"/>
      <c r="HKN24" s="11"/>
      <c r="HKO24" s="11"/>
      <c r="HKP24" s="11"/>
      <c r="HKQ24" s="11"/>
      <c r="HKR24" s="11"/>
      <c r="HKS24" s="11"/>
      <c r="HKT24" s="11"/>
      <c r="HKU24" s="11"/>
      <c r="HKV24" s="11"/>
      <c r="HKW24" s="11"/>
      <c r="HKX24" s="11"/>
      <c r="HKY24" s="11"/>
      <c r="HKZ24" s="11"/>
      <c r="HLA24" s="11"/>
      <c r="HLB24" s="11"/>
      <c r="HLC24" s="11"/>
      <c r="HLD24" s="11"/>
      <c r="HLE24" s="11"/>
      <c r="HLF24" s="11"/>
      <c r="HLG24" s="11"/>
      <c r="HLH24" s="11"/>
      <c r="HLI24" s="11"/>
      <c r="HLJ24" s="11"/>
      <c r="HLK24" s="11"/>
      <c r="HLL24" s="11"/>
      <c r="HLM24" s="11"/>
      <c r="HLN24" s="11"/>
      <c r="HLO24" s="11"/>
      <c r="HLP24" s="11"/>
      <c r="HLQ24" s="11"/>
      <c r="HLR24" s="11"/>
      <c r="HLS24" s="11"/>
      <c r="HLT24" s="11"/>
      <c r="HLU24" s="11"/>
      <c r="HLV24" s="11"/>
      <c r="HLW24" s="11"/>
      <c r="HLX24" s="11"/>
      <c r="HLY24" s="11"/>
      <c r="HLZ24" s="11"/>
      <c r="HMA24" s="11"/>
      <c r="HMB24" s="11"/>
      <c r="HMC24" s="11"/>
      <c r="HMD24" s="11"/>
      <c r="HME24" s="11"/>
      <c r="HMF24" s="11"/>
      <c r="HMG24" s="11"/>
      <c r="HMH24" s="11"/>
      <c r="HMI24" s="11"/>
      <c r="HMJ24" s="11"/>
      <c r="HMK24" s="11"/>
      <c r="HML24" s="11"/>
      <c r="HMM24" s="11"/>
      <c r="HMN24" s="11"/>
      <c r="HMO24" s="11"/>
      <c r="HMP24" s="11"/>
      <c r="HMQ24" s="11"/>
      <c r="HMR24" s="11"/>
      <c r="HMS24" s="11"/>
      <c r="HMT24" s="11"/>
      <c r="HMU24" s="11"/>
      <c r="HMV24" s="11"/>
      <c r="HMW24" s="11"/>
      <c r="HMX24" s="11"/>
      <c r="HMY24" s="11"/>
      <c r="HMZ24" s="11"/>
      <c r="HNA24" s="11"/>
      <c r="HNB24" s="11"/>
      <c r="HNC24" s="11"/>
      <c r="HND24" s="11"/>
      <c r="HNE24" s="11"/>
      <c r="HNF24" s="11"/>
      <c r="HNG24" s="11"/>
      <c r="HNH24" s="11"/>
      <c r="HNI24" s="11"/>
      <c r="HNJ24" s="11"/>
      <c r="HNK24" s="11"/>
      <c r="HNL24" s="11"/>
      <c r="HNM24" s="11"/>
      <c r="HNN24" s="11"/>
      <c r="HNO24" s="11"/>
      <c r="HNP24" s="11"/>
      <c r="HNQ24" s="11"/>
      <c r="HNR24" s="11"/>
      <c r="HNS24" s="11"/>
      <c r="HNT24" s="11"/>
      <c r="HNU24" s="11"/>
      <c r="HNV24" s="11"/>
      <c r="HNW24" s="11"/>
      <c r="HNX24" s="11"/>
      <c r="HNY24" s="11"/>
      <c r="HNZ24" s="11"/>
      <c r="HOA24" s="11"/>
      <c r="HOB24" s="11"/>
      <c r="HOC24" s="11"/>
      <c r="HOD24" s="11"/>
      <c r="HOE24" s="11"/>
      <c r="HOF24" s="11"/>
      <c r="HOG24" s="11"/>
      <c r="HOH24" s="11"/>
      <c r="HOI24" s="11"/>
      <c r="HOJ24" s="11"/>
      <c r="HOK24" s="11"/>
      <c r="HOL24" s="11"/>
      <c r="HOM24" s="11"/>
      <c r="HON24" s="11"/>
      <c r="HOO24" s="11"/>
      <c r="HOP24" s="11"/>
      <c r="HOQ24" s="11"/>
      <c r="HOR24" s="11"/>
      <c r="HOS24" s="11"/>
      <c r="HOT24" s="11"/>
      <c r="HOU24" s="11"/>
      <c r="HOV24" s="11"/>
      <c r="HOW24" s="11"/>
      <c r="HOX24" s="11"/>
      <c r="HOY24" s="11"/>
      <c r="HOZ24" s="11"/>
      <c r="HPA24" s="11"/>
      <c r="HPB24" s="11"/>
      <c r="HPC24" s="11"/>
      <c r="HPD24" s="11"/>
      <c r="HPE24" s="11"/>
      <c r="HPF24" s="11"/>
      <c r="HPG24" s="11"/>
      <c r="HPH24" s="11"/>
      <c r="HPI24" s="11"/>
      <c r="HPJ24" s="11"/>
      <c r="HPK24" s="11"/>
      <c r="HPL24" s="11"/>
      <c r="HPM24" s="11"/>
      <c r="HPN24" s="11"/>
      <c r="HPO24" s="11"/>
      <c r="HPP24" s="11"/>
      <c r="HPQ24" s="11"/>
      <c r="HPR24" s="11"/>
      <c r="HPS24" s="11"/>
      <c r="HPT24" s="11"/>
      <c r="HPU24" s="11"/>
      <c r="HPV24" s="11"/>
      <c r="HPW24" s="11"/>
      <c r="HPX24" s="11"/>
      <c r="HPY24" s="11"/>
      <c r="HPZ24" s="11"/>
      <c r="HQA24" s="11"/>
      <c r="HQB24" s="11"/>
      <c r="HQC24" s="11"/>
      <c r="HQD24" s="11"/>
      <c r="HQE24" s="11"/>
      <c r="HQF24" s="11"/>
      <c r="HQG24" s="11"/>
      <c r="HQH24" s="11"/>
      <c r="HQI24" s="11"/>
      <c r="HQJ24" s="11"/>
      <c r="HQK24" s="11"/>
      <c r="HQL24" s="11"/>
      <c r="HQM24" s="11"/>
      <c r="HQN24" s="11"/>
      <c r="HQO24" s="11"/>
      <c r="HQP24" s="11"/>
      <c r="HQQ24" s="11"/>
      <c r="HQR24" s="11"/>
      <c r="HQS24" s="11"/>
      <c r="HQT24" s="11"/>
      <c r="HQU24" s="11"/>
      <c r="HQV24" s="11"/>
      <c r="HQW24" s="11"/>
      <c r="HQX24" s="11"/>
      <c r="HQY24" s="11"/>
      <c r="HQZ24" s="11"/>
      <c r="HRA24" s="11"/>
      <c r="HRB24" s="11"/>
      <c r="HRC24" s="11"/>
      <c r="HRD24" s="11"/>
      <c r="HRE24" s="11"/>
      <c r="HRF24" s="11"/>
      <c r="HRG24" s="11"/>
      <c r="HRH24" s="11"/>
      <c r="HRI24" s="11"/>
      <c r="HRJ24" s="11"/>
      <c r="HRK24" s="11"/>
      <c r="HRL24" s="11"/>
      <c r="HRM24" s="11"/>
      <c r="HRN24" s="11"/>
      <c r="HRO24" s="11"/>
      <c r="HRP24" s="11"/>
      <c r="HRQ24" s="11"/>
      <c r="HRR24" s="11"/>
      <c r="HRS24" s="11"/>
      <c r="HRT24" s="11"/>
      <c r="HRU24" s="11"/>
      <c r="HRV24" s="11"/>
      <c r="HRW24" s="11"/>
      <c r="HRX24" s="11"/>
      <c r="HRY24" s="11"/>
      <c r="HRZ24" s="11"/>
      <c r="HSA24" s="11"/>
      <c r="HSB24" s="11"/>
      <c r="HSC24" s="11"/>
      <c r="HSD24" s="11"/>
      <c r="HSE24" s="11"/>
      <c r="HSF24" s="11"/>
      <c r="HSG24" s="11"/>
      <c r="HSH24" s="11"/>
      <c r="HSI24" s="11"/>
      <c r="HSJ24" s="11"/>
      <c r="HSK24" s="11"/>
      <c r="HSL24" s="11"/>
      <c r="HSM24" s="11"/>
      <c r="HSN24" s="11"/>
      <c r="HSO24" s="11"/>
      <c r="HSP24" s="11"/>
      <c r="HSQ24" s="11"/>
      <c r="HSR24" s="11"/>
      <c r="HSS24" s="11"/>
      <c r="HST24" s="11"/>
      <c r="HSU24" s="11"/>
      <c r="HSV24" s="11"/>
      <c r="HSW24" s="11"/>
      <c r="HSX24" s="11"/>
      <c r="HSY24" s="11"/>
      <c r="HSZ24" s="11"/>
      <c r="HTA24" s="11"/>
      <c r="HTB24" s="11"/>
      <c r="HTC24" s="11"/>
      <c r="HTD24" s="11"/>
      <c r="HTE24" s="11"/>
      <c r="HTF24" s="11"/>
      <c r="HTG24" s="11"/>
      <c r="HTH24" s="11"/>
      <c r="HTI24" s="11"/>
      <c r="HTJ24" s="11"/>
      <c r="HTK24" s="11"/>
      <c r="HTL24" s="11"/>
      <c r="HTM24" s="11"/>
      <c r="HTN24" s="11"/>
      <c r="HTO24" s="11"/>
      <c r="HTP24" s="11"/>
      <c r="HTQ24" s="11"/>
      <c r="HTR24" s="11"/>
      <c r="HTS24" s="11"/>
      <c r="HTT24" s="11"/>
      <c r="HTU24" s="11"/>
      <c r="HTV24" s="11"/>
      <c r="HTW24" s="11"/>
      <c r="HTX24" s="11"/>
      <c r="HTY24" s="11"/>
      <c r="HTZ24" s="11"/>
      <c r="HUA24" s="11"/>
      <c r="HUB24" s="11"/>
      <c r="HUC24" s="11"/>
      <c r="HUD24" s="11"/>
      <c r="HUE24" s="11"/>
      <c r="HUF24" s="11"/>
      <c r="HUG24" s="11"/>
      <c r="HUH24" s="11"/>
      <c r="HUI24" s="11"/>
      <c r="HUJ24" s="11"/>
      <c r="HUK24" s="11"/>
      <c r="HUL24" s="11"/>
      <c r="HUM24" s="11"/>
      <c r="HUN24" s="11"/>
      <c r="HUO24" s="11"/>
      <c r="HUP24" s="11"/>
      <c r="HUQ24" s="11"/>
      <c r="HUR24" s="11"/>
      <c r="HUS24" s="11"/>
      <c r="HUT24" s="11"/>
      <c r="HUU24" s="11"/>
      <c r="HUV24" s="11"/>
      <c r="HUW24" s="11"/>
      <c r="HUX24" s="11"/>
      <c r="HUY24" s="11"/>
      <c r="HUZ24" s="11"/>
      <c r="HVA24" s="11"/>
      <c r="HVB24" s="11"/>
      <c r="HVC24" s="11"/>
      <c r="HVD24" s="11"/>
      <c r="HVE24" s="11"/>
      <c r="HVF24" s="11"/>
      <c r="HVG24" s="11"/>
      <c r="HVH24" s="11"/>
      <c r="HVI24" s="11"/>
      <c r="HVJ24" s="11"/>
      <c r="HVK24" s="11"/>
      <c r="HVL24" s="11"/>
      <c r="HVM24" s="11"/>
      <c r="HVN24" s="11"/>
      <c r="HVO24" s="11"/>
      <c r="HVP24" s="11"/>
      <c r="HVQ24" s="11"/>
      <c r="HVR24" s="11"/>
      <c r="HVS24" s="11"/>
      <c r="HVT24" s="11"/>
      <c r="HVU24" s="11"/>
      <c r="HVV24" s="11"/>
      <c r="HVW24" s="11"/>
      <c r="HVX24" s="11"/>
      <c r="HVY24" s="11"/>
      <c r="HVZ24" s="11"/>
      <c r="HWA24" s="11"/>
      <c r="HWB24" s="11"/>
      <c r="HWC24" s="11"/>
      <c r="HWD24" s="11"/>
      <c r="HWE24" s="11"/>
      <c r="HWF24" s="11"/>
      <c r="HWG24" s="11"/>
      <c r="HWH24" s="11"/>
      <c r="HWI24" s="11"/>
      <c r="HWJ24" s="11"/>
      <c r="HWK24" s="11"/>
      <c r="HWL24" s="11"/>
      <c r="HWM24" s="11"/>
      <c r="HWN24" s="11"/>
      <c r="HWO24" s="11"/>
      <c r="HWP24" s="11"/>
      <c r="HWQ24" s="11"/>
      <c r="HWR24" s="11"/>
      <c r="HWS24" s="11"/>
      <c r="HWT24" s="11"/>
      <c r="HWU24" s="11"/>
      <c r="HWV24" s="11"/>
      <c r="HWW24" s="11"/>
      <c r="HWX24" s="11"/>
      <c r="HWY24" s="11"/>
      <c r="HWZ24" s="11"/>
      <c r="HXA24" s="11"/>
      <c r="HXB24" s="11"/>
      <c r="HXC24" s="11"/>
      <c r="HXD24" s="11"/>
      <c r="HXE24" s="11"/>
      <c r="HXF24" s="11"/>
      <c r="HXG24" s="11"/>
      <c r="HXH24" s="11"/>
      <c r="HXI24" s="11"/>
      <c r="HXJ24" s="11"/>
      <c r="HXK24" s="11"/>
      <c r="HXL24" s="11"/>
      <c r="HXM24" s="11"/>
      <c r="HXN24" s="11"/>
      <c r="HXO24" s="11"/>
      <c r="HXP24" s="11"/>
      <c r="HXQ24" s="11"/>
      <c r="HXR24" s="11"/>
      <c r="HXS24" s="11"/>
      <c r="HXT24" s="11"/>
      <c r="HXU24" s="11"/>
      <c r="HXV24" s="11"/>
      <c r="HXW24" s="11"/>
      <c r="HXX24" s="11"/>
      <c r="HXY24" s="11"/>
      <c r="HXZ24" s="11"/>
      <c r="HYA24" s="11"/>
      <c r="HYB24" s="11"/>
      <c r="HYC24" s="11"/>
      <c r="HYD24" s="11"/>
      <c r="HYE24" s="11"/>
      <c r="HYF24" s="11"/>
      <c r="HYG24" s="11"/>
      <c r="HYH24" s="11"/>
      <c r="HYI24" s="11"/>
      <c r="HYJ24" s="11"/>
      <c r="HYK24" s="11"/>
      <c r="HYL24" s="11"/>
      <c r="HYM24" s="11"/>
      <c r="HYN24" s="11"/>
      <c r="HYO24" s="11"/>
      <c r="HYP24" s="11"/>
      <c r="HYQ24" s="11"/>
      <c r="HYR24" s="11"/>
      <c r="HYS24" s="11"/>
      <c r="HYT24" s="11"/>
      <c r="HYU24" s="11"/>
      <c r="HYV24" s="11"/>
      <c r="HYW24" s="11"/>
      <c r="HYX24" s="11"/>
      <c r="HYY24" s="11"/>
      <c r="HYZ24" s="11"/>
      <c r="HZA24" s="11"/>
      <c r="HZB24" s="11"/>
      <c r="HZC24" s="11"/>
      <c r="HZD24" s="11"/>
      <c r="HZE24" s="11"/>
      <c r="HZF24" s="11"/>
      <c r="HZG24" s="11"/>
      <c r="HZH24" s="11"/>
      <c r="HZI24" s="11"/>
      <c r="HZJ24" s="11"/>
      <c r="HZK24" s="11"/>
      <c r="HZL24" s="11"/>
      <c r="HZM24" s="11"/>
      <c r="HZN24" s="11"/>
      <c r="HZO24" s="11"/>
      <c r="HZP24" s="11"/>
      <c r="HZQ24" s="11"/>
      <c r="HZR24" s="11"/>
      <c r="HZS24" s="11"/>
      <c r="HZT24" s="11"/>
      <c r="HZU24" s="11"/>
      <c r="HZV24" s="11"/>
      <c r="HZW24" s="11"/>
      <c r="HZX24" s="11"/>
      <c r="HZY24" s="11"/>
      <c r="HZZ24" s="11"/>
      <c r="IAA24" s="11"/>
      <c r="IAB24" s="11"/>
      <c r="IAC24" s="11"/>
      <c r="IAD24" s="11"/>
      <c r="IAE24" s="11"/>
      <c r="IAF24" s="11"/>
      <c r="IAG24" s="11"/>
      <c r="IAH24" s="11"/>
      <c r="IAI24" s="11"/>
      <c r="IAJ24" s="11"/>
      <c r="IAK24" s="11"/>
      <c r="IAL24" s="11"/>
      <c r="IAM24" s="11"/>
      <c r="IAN24" s="11"/>
      <c r="IAO24" s="11"/>
      <c r="IAP24" s="11"/>
      <c r="IAQ24" s="11"/>
      <c r="IAR24" s="11"/>
      <c r="IAS24" s="11"/>
      <c r="IAT24" s="11"/>
      <c r="IAU24" s="11"/>
      <c r="IAV24" s="11"/>
      <c r="IAW24" s="11"/>
      <c r="IAX24" s="11"/>
      <c r="IAY24" s="11"/>
      <c r="IAZ24" s="11"/>
      <c r="IBA24" s="11"/>
      <c r="IBB24" s="11"/>
      <c r="IBC24" s="11"/>
      <c r="IBD24" s="11"/>
      <c r="IBE24" s="11"/>
      <c r="IBF24" s="11"/>
      <c r="IBG24" s="11"/>
      <c r="IBH24" s="11"/>
      <c r="IBI24" s="11"/>
      <c r="IBJ24" s="11"/>
      <c r="IBK24" s="11"/>
      <c r="IBL24" s="11"/>
      <c r="IBM24" s="11"/>
      <c r="IBN24" s="11"/>
      <c r="IBO24" s="11"/>
      <c r="IBP24" s="11"/>
      <c r="IBQ24" s="11"/>
      <c r="IBR24" s="11"/>
      <c r="IBS24" s="11"/>
      <c r="IBT24" s="11"/>
      <c r="IBU24" s="11"/>
      <c r="IBV24" s="11"/>
      <c r="IBW24" s="11"/>
      <c r="IBX24" s="11"/>
      <c r="IBY24" s="11"/>
      <c r="IBZ24" s="11"/>
      <c r="ICA24" s="11"/>
      <c r="ICB24" s="11"/>
      <c r="ICC24" s="11"/>
      <c r="ICD24" s="11"/>
      <c r="ICE24" s="11"/>
      <c r="ICF24" s="11"/>
      <c r="ICG24" s="11"/>
      <c r="ICH24" s="11"/>
      <c r="ICI24" s="11"/>
      <c r="ICJ24" s="11"/>
      <c r="ICK24" s="11"/>
      <c r="ICL24" s="11"/>
      <c r="ICM24" s="11"/>
      <c r="ICN24" s="11"/>
      <c r="ICO24" s="11"/>
      <c r="ICP24" s="11"/>
      <c r="ICQ24" s="11"/>
      <c r="ICR24" s="11"/>
      <c r="ICS24" s="11"/>
      <c r="ICT24" s="11"/>
      <c r="ICU24" s="11"/>
      <c r="ICV24" s="11"/>
      <c r="ICW24" s="11"/>
      <c r="ICX24" s="11"/>
      <c r="ICY24" s="11"/>
      <c r="ICZ24" s="11"/>
      <c r="IDA24" s="11"/>
      <c r="IDB24" s="11"/>
      <c r="IDC24" s="11"/>
      <c r="IDD24" s="11"/>
      <c r="IDE24" s="11"/>
      <c r="IDF24" s="11"/>
      <c r="IDG24" s="11"/>
      <c r="IDH24" s="11"/>
      <c r="IDI24" s="11"/>
      <c r="IDJ24" s="11"/>
      <c r="IDK24" s="11"/>
      <c r="IDL24" s="11"/>
      <c r="IDM24" s="11"/>
      <c r="IDN24" s="11"/>
      <c r="IDO24" s="11"/>
      <c r="IDP24" s="11"/>
      <c r="IDQ24" s="11"/>
      <c r="IDR24" s="11"/>
      <c r="IDS24" s="11"/>
      <c r="IDT24" s="11"/>
      <c r="IDU24" s="11"/>
      <c r="IDV24" s="11"/>
      <c r="IDW24" s="11"/>
      <c r="IDX24" s="11"/>
      <c r="IDY24" s="11"/>
      <c r="IDZ24" s="11"/>
      <c r="IEA24" s="11"/>
      <c r="IEB24" s="11"/>
      <c r="IEC24" s="11"/>
      <c r="IED24" s="11"/>
      <c r="IEE24" s="11"/>
      <c r="IEF24" s="11"/>
      <c r="IEG24" s="11"/>
      <c r="IEH24" s="11"/>
      <c r="IEI24" s="11"/>
      <c r="IEJ24" s="11"/>
      <c r="IEK24" s="11"/>
      <c r="IEL24" s="11"/>
      <c r="IEM24" s="11"/>
      <c r="IEN24" s="11"/>
      <c r="IEO24" s="11"/>
      <c r="IEP24" s="11"/>
      <c r="IEQ24" s="11"/>
      <c r="IER24" s="11"/>
      <c r="IES24" s="11"/>
      <c r="IET24" s="11"/>
      <c r="IEU24" s="11"/>
      <c r="IEV24" s="11"/>
      <c r="IEW24" s="11"/>
      <c r="IEX24" s="11"/>
      <c r="IEY24" s="11"/>
      <c r="IEZ24" s="11"/>
      <c r="IFA24" s="11"/>
      <c r="IFB24" s="11"/>
      <c r="IFC24" s="11"/>
      <c r="IFD24" s="11"/>
      <c r="IFE24" s="11"/>
      <c r="IFF24" s="11"/>
      <c r="IFG24" s="11"/>
      <c r="IFH24" s="11"/>
      <c r="IFI24" s="11"/>
      <c r="IFJ24" s="11"/>
      <c r="IFK24" s="11"/>
      <c r="IFL24" s="11"/>
      <c r="IFM24" s="11"/>
      <c r="IFN24" s="11"/>
      <c r="IFO24" s="11"/>
      <c r="IFP24" s="11"/>
      <c r="IFQ24" s="11"/>
      <c r="IFR24" s="11"/>
      <c r="IFS24" s="11"/>
      <c r="IFT24" s="11"/>
      <c r="IFU24" s="11"/>
      <c r="IFV24" s="11"/>
      <c r="IFW24" s="11"/>
      <c r="IFX24" s="11"/>
      <c r="IFY24" s="11"/>
      <c r="IFZ24" s="11"/>
      <c r="IGA24" s="11"/>
      <c r="IGB24" s="11"/>
      <c r="IGC24" s="11"/>
      <c r="IGD24" s="11"/>
      <c r="IGE24" s="11"/>
      <c r="IGF24" s="11"/>
      <c r="IGG24" s="11"/>
      <c r="IGH24" s="11"/>
      <c r="IGI24" s="11"/>
      <c r="IGJ24" s="11"/>
      <c r="IGK24" s="11"/>
      <c r="IGL24" s="11"/>
      <c r="IGM24" s="11"/>
      <c r="IGN24" s="11"/>
      <c r="IGO24" s="11"/>
      <c r="IGP24" s="11"/>
      <c r="IGQ24" s="11"/>
      <c r="IGR24" s="11"/>
      <c r="IGS24" s="11"/>
      <c r="IGT24" s="11"/>
      <c r="IGU24" s="11"/>
      <c r="IGV24" s="11"/>
      <c r="IGW24" s="11"/>
      <c r="IGX24" s="11"/>
      <c r="IGY24" s="11"/>
      <c r="IGZ24" s="11"/>
      <c r="IHA24" s="11"/>
      <c r="IHB24" s="11"/>
      <c r="IHC24" s="11"/>
      <c r="IHD24" s="11"/>
      <c r="IHE24" s="11"/>
      <c r="IHF24" s="11"/>
      <c r="IHG24" s="11"/>
      <c r="IHH24" s="11"/>
      <c r="IHI24" s="11"/>
      <c r="IHJ24" s="11"/>
      <c r="IHK24" s="11"/>
      <c r="IHL24" s="11"/>
      <c r="IHM24" s="11"/>
      <c r="IHN24" s="11"/>
      <c r="IHO24" s="11"/>
      <c r="IHP24" s="11"/>
      <c r="IHQ24" s="11"/>
      <c r="IHR24" s="11"/>
      <c r="IHS24" s="11"/>
      <c r="IHT24" s="11"/>
      <c r="IHU24" s="11"/>
      <c r="IHV24" s="11"/>
      <c r="IHW24" s="11"/>
      <c r="IHX24" s="11"/>
      <c r="IHY24" s="11"/>
      <c r="IHZ24" s="11"/>
      <c r="IIA24" s="11"/>
      <c r="IIB24" s="11"/>
      <c r="IIC24" s="11"/>
      <c r="IID24" s="11"/>
      <c r="IIE24" s="11"/>
      <c r="IIF24" s="11"/>
      <c r="IIG24" s="11"/>
      <c r="IIH24" s="11"/>
      <c r="III24" s="11"/>
      <c r="IIJ24" s="11"/>
      <c r="IIK24" s="11"/>
      <c r="IIL24" s="11"/>
      <c r="IIM24" s="11"/>
      <c r="IIN24" s="11"/>
      <c r="IIO24" s="11"/>
      <c r="IIP24" s="11"/>
      <c r="IIQ24" s="11"/>
      <c r="IIR24" s="11"/>
      <c r="IIS24" s="11"/>
      <c r="IIT24" s="11"/>
      <c r="IIU24" s="11"/>
      <c r="IIV24" s="11"/>
      <c r="IIW24" s="11"/>
      <c r="IIX24" s="11"/>
      <c r="IIY24" s="11"/>
      <c r="IIZ24" s="11"/>
      <c r="IJA24" s="11"/>
      <c r="IJB24" s="11"/>
      <c r="IJC24" s="11"/>
      <c r="IJD24" s="11"/>
      <c r="IJE24" s="11"/>
      <c r="IJF24" s="11"/>
      <c r="IJG24" s="11"/>
      <c r="IJH24" s="11"/>
      <c r="IJI24" s="11"/>
      <c r="IJJ24" s="11"/>
      <c r="IJK24" s="11"/>
      <c r="IJL24" s="11"/>
      <c r="IJM24" s="11"/>
      <c r="IJN24" s="11"/>
      <c r="IJO24" s="11"/>
      <c r="IJP24" s="11"/>
      <c r="IJQ24" s="11"/>
      <c r="IJR24" s="11"/>
      <c r="IJS24" s="11"/>
      <c r="IJT24" s="11"/>
      <c r="IJU24" s="11"/>
      <c r="IJV24" s="11"/>
      <c r="IJW24" s="11"/>
      <c r="IJX24" s="11"/>
      <c r="IJY24" s="11"/>
      <c r="IJZ24" s="11"/>
      <c r="IKA24" s="11"/>
      <c r="IKB24" s="11"/>
      <c r="IKC24" s="11"/>
      <c r="IKD24" s="11"/>
      <c r="IKE24" s="11"/>
      <c r="IKF24" s="11"/>
      <c r="IKG24" s="11"/>
      <c r="IKH24" s="11"/>
      <c r="IKI24" s="11"/>
      <c r="IKJ24" s="11"/>
      <c r="IKK24" s="11"/>
      <c r="IKL24" s="11"/>
      <c r="IKM24" s="11"/>
      <c r="IKN24" s="11"/>
      <c r="IKO24" s="11"/>
      <c r="IKP24" s="11"/>
      <c r="IKQ24" s="11"/>
      <c r="IKR24" s="11"/>
      <c r="IKS24" s="11"/>
      <c r="IKT24" s="11"/>
      <c r="IKU24" s="11"/>
      <c r="IKV24" s="11"/>
      <c r="IKW24" s="11"/>
      <c r="IKX24" s="11"/>
      <c r="IKY24" s="11"/>
      <c r="IKZ24" s="11"/>
      <c r="ILA24" s="11"/>
      <c r="ILB24" s="11"/>
      <c r="ILC24" s="11"/>
      <c r="ILD24" s="11"/>
      <c r="ILE24" s="11"/>
      <c r="ILF24" s="11"/>
      <c r="ILG24" s="11"/>
      <c r="ILH24" s="11"/>
      <c r="ILI24" s="11"/>
      <c r="ILJ24" s="11"/>
      <c r="ILK24" s="11"/>
      <c r="ILL24" s="11"/>
      <c r="ILM24" s="11"/>
      <c r="ILN24" s="11"/>
      <c r="ILO24" s="11"/>
      <c r="ILP24" s="11"/>
      <c r="ILQ24" s="11"/>
      <c r="ILR24" s="11"/>
      <c r="ILS24" s="11"/>
      <c r="ILT24" s="11"/>
      <c r="ILU24" s="11"/>
      <c r="ILV24" s="11"/>
      <c r="ILW24" s="11"/>
      <c r="ILX24" s="11"/>
      <c r="ILY24" s="11"/>
      <c r="ILZ24" s="11"/>
      <c r="IMA24" s="11"/>
      <c r="IMB24" s="11"/>
      <c r="IMC24" s="11"/>
      <c r="IMD24" s="11"/>
      <c r="IME24" s="11"/>
      <c r="IMF24" s="11"/>
      <c r="IMG24" s="11"/>
      <c r="IMH24" s="11"/>
      <c r="IMI24" s="11"/>
      <c r="IMJ24" s="11"/>
      <c r="IMK24" s="11"/>
      <c r="IML24" s="11"/>
      <c r="IMM24" s="11"/>
      <c r="IMN24" s="11"/>
      <c r="IMO24" s="11"/>
      <c r="IMP24" s="11"/>
      <c r="IMQ24" s="11"/>
      <c r="IMR24" s="11"/>
      <c r="IMS24" s="11"/>
      <c r="IMT24" s="11"/>
      <c r="IMU24" s="11"/>
      <c r="IMV24" s="11"/>
      <c r="IMW24" s="11"/>
      <c r="IMX24" s="11"/>
      <c r="IMY24" s="11"/>
      <c r="IMZ24" s="11"/>
      <c r="INA24" s="11"/>
      <c r="INB24" s="11"/>
      <c r="INC24" s="11"/>
      <c r="IND24" s="11"/>
      <c r="INE24" s="11"/>
      <c r="INF24" s="11"/>
      <c r="ING24" s="11"/>
      <c r="INH24" s="11"/>
      <c r="INI24" s="11"/>
      <c r="INJ24" s="11"/>
      <c r="INK24" s="11"/>
      <c r="INL24" s="11"/>
      <c r="INM24" s="11"/>
      <c r="INN24" s="11"/>
      <c r="INO24" s="11"/>
      <c r="INP24" s="11"/>
      <c r="INQ24" s="11"/>
      <c r="INR24" s="11"/>
      <c r="INS24" s="11"/>
      <c r="INT24" s="11"/>
      <c r="INU24" s="11"/>
      <c r="INV24" s="11"/>
      <c r="INW24" s="11"/>
      <c r="INX24" s="11"/>
      <c r="INY24" s="11"/>
      <c r="INZ24" s="11"/>
      <c r="IOA24" s="11"/>
      <c r="IOB24" s="11"/>
      <c r="IOC24" s="11"/>
      <c r="IOD24" s="11"/>
      <c r="IOE24" s="11"/>
      <c r="IOF24" s="11"/>
      <c r="IOG24" s="11"/>
      <c r="IOH24" s="11"/>
      <c r="IOI24" s="11"/>
      <c r="IOJ24" s="11"/>
      <c r="IOK24" s="11"/>
      <c r="IOL24" s="11"/>
      <c r="IOM24" s="11"/>
      <c r="ION24" s="11"/>
      <c r="IOO24" s="11"/>
      <c r="IOP24" s="11"/>
      <c r="IOQ24" s="11"/>
      <c r="IOR24" s="11"/>
      <c r="IOS24" s="11"/>
      <c r="IOT24" s="11"/>
      <c r="IOU24" s="11"/>
      <c r="IOV24" s="11"/>
      <c r="IOW24" s="11"/>
      <c r="IOX24" s="11"/>
      <c r="IOY24" s="11"/>
      <c r="IOZ24" s="11"/>
      <c r="IPA24" s="11"/>
      <c r="IPB24" s="11"/>
      <c r="IPC24" s="11"/>
      <c r="IPD24" s="11"/>
      <c r="IPE24" s="11"/>
      <c r="IPF24" s="11"/>
      <c r="IPG24" s="11"/>
      <c r="IPH24" s="11"/>
      <c r="IPI24" s="11"/>
      <c r="IPJ24" s="11"/>
      <c r="IPK24" s="11"/>
      <c r="IPL24" s="11"/>
      <c r="IPM24" s="11"/>
      <c r="IPN24" s="11"/>
      <c r="IPO24" s="11"/>
      <c r="IPP24" s="11"/>
      <c r="IPQ24" s="11"/>
      <c r="IPR24" s="11"/>
      <c r="IPS24" s="11"/>
      <c r="IPT24" s="11"/>
      <c r="IPU24" s="11"/>
      <c r="IPV24" s="11"/>
      <c r="IPW24" s="11"/>
      <c r="IPX24" s="11"/>
      <c r="IPY24" s="11"/>
      <c r="IPZ24" s="11"/>
      <c r="IQA24" s="11"/>
      <c r="IQB24" s="11"/>
      <c r="IQC24" s="11"/>
      <c r="IQD24" s="11"/>
      <c r="IQE24" s="11"/>
      <c r="IQF24" s="11"/>
      <c r="IQG24" s="11"/>
      <c r="IQH24" s="11"/>
      <c r="IQI24" s="11"/>
      <c r="IQJ24" s="11"/>
      <c r="IQK24" s="11"/>
      <c r="IQL24" s="11"/>
      <c r="IQM24" s="11"/>
      <c r="IQN24" s="11"/>
      <c r="IQO24" s="11"/>
      <c r="IQP24" s="11"/>
      <c r="IQQ24" s="11"/>
      <c r="IQR24" s="11"/>
      <c r="IQS24" s="11"/>
      <c r="IQT24" s="11"/>
      <c r="IQU24" s="11"/>
      <c r="IQV24" s="11"/>
      <c r="IQW24" s="11"/>
      <c r="IQX24" s="11"/>
      <c r="IQY24" s="11"/>
      <c r="IQZ24" s="11"/>
      <c r="IRA24" s="11"/>
      <c r="IRB24" s="11"/>
      <c r="IRC24" s="11"/>
      <c r="IRD24" s="11"/>
      <c r="IRE24" s="11"/>
      <c r="IRF24" s="11"/>
      <c r="IRG24" s="11"/>
      <c r="IRH24" s="11"/>
      <c r="IRI24" s="11"/>
      <c r="IRJ24" s="11"/>
      <c r="IRK24" s="11"/>
      <c r="IRL24" s="11"/>
      <c r="IRM24" s="11"/>
      <c r="IRN24" s="11"/>
      <c r="IRO24" s="11"/>
      <c r="IRP24" s="11"/>
      <c r="IRQ24" s="11"/>
      <c r="IRR24" s="11"/>
      <c r="IRS24" s="11"/>
      <c r="IRT24" s="11"/>
      <c r="IRU24" s="11"/>
      <c r="IRV24" s="11"/>
      <c r="IRW24" s="11"/>
      <c r="IRX24" s="11"/>
      <c r="IRY24" s="11"/>
      <c r="IRZ24" s="11"/>
      <c r="ISA24" s="11"/>
      <c r="ISB24" s="11"/>
      <c r="ISC24" s="11"/>
      <c r="ISD24" s="11"/>
      <c r="ISE24" s="11"/>
      <c r="ISF24" s="11"/>
      <c r="ISG24" s="11"/>
      <c r="ISH24" s="11"/>
      <c r="ISI24" s="11"/>
      <c r="ISJ24" s="11"/>
      <c r="ISK24" s="11"/>
      <c r="ISL24" s="11"/>
      <c r="ISM24" s="11"/>
      <c r="ISN24" s="11"/>
      <c r="ISO24" s="11"/>
      <c r="ISP24" s="11"/>
      <c r="ISQ24" s="11"/>
      <c r="ISR24" s="11"/>
      <c r="ISS24" s="11"/>
      <c r="IST24" s="11"/>
      <c r="ISU24" s="11"/>
      <c r="ISV24" s="11"/>
      <c r="ISW24" s="11"/>
      <c r="ISX24" s="11"/>
      <c r="ISY24" s="11"/>
      <c r="ISZ24" s="11"/>
      <c r="ITA24" s="11"/>
      <c r="ITB24" s="11"/>
      <c r="ITC24" s="11"/>
      <c r="ITD24" s="11"/>
      <c r="ITE24" s="11"/>
      <c r="ITF24" s="11"/>
      <c r="ITG24" s="11"/>
      <c r="ITH24" s="11"/>
      <c r="ITI24" s="11"/>
      <c r="ITJ24" s="11"/>
      <c r="ITK24" s="11"/>
      <c r="ITL24" s="11"/>
      <c r="ITM24" s="11"/>
      <c r="ITN24" s="11"/>
      <c r="ITO24" s="11"/>
      <c r="ITP24" s="11"/>
      <c r="ITQ24" s="11"/>
      <c r="ITR24" s="11"/>
      <c r="ITS24" s="11"/>
      <c r="ITT24" s="11"/>
      <c r="ITU24" s="11"/>
      <c r="ITV24" s="11"/>
      <c r="ITW24" s="11"/>
      <c r="ITX24" s="11"/>
      <c r="ITY24" s="11"/>
      <c r="ITZ24" s="11"/>
      <c r="IUA24" s="11"/>
      <c r="IUB24" s="11"/>
      <c r="IUC24" s="11"/>
      <c r="IUD24" s="11"/>
      <c r="IUE24" s="11"/>
      <c r="IUF24" s="11"/>
      <c r="IUG24" s="11"/>
      <c r="IUH24" s="11"/>
      <c r="IUI24" s="11"/>
      <c r="IUJ24" s="11"/>
      <c r="IUK24" s="11"/>
      <c r="IUL24" s="11"/>
      <c r="IUM24" s="11"/>
      <c r="IUN24" s="11"/>
      <c r="IUO24" s="11"/>
      <c r="IUP24" s="11"/>
      <c r="IUQ24" s="11"/>
      <c r="IUR24" s="11"/>
      <c r="IUS24" s="11"/>
      <c r="IUT24" s="11"/>
      <c r="IUU24" s="11"/>
      <c r="IUV24" s="11"/>
      <c r="IUW24" s="11"/>
      <c r="IUX24" s="11"/>
      <c r="IUY24" s="11"/>
      <c r="IUZ24" s="11"/>
      <c r="IVA24" s="11"/>
      <c r="IVB24" s="11"/>
      <c r="IVC24" s="11"/>
      <c r="IVD24" s="11"/>
      <c r="IVE24" s="11"/>
      <c r="IVF24" s="11"/>
      <c r="IVG24" s="11"/>
      <c r="IVH24" s="11"/>
      <c r="IVI24" s="11"/>
      <c r="IVJ24" s="11"/>
      <c r="IVK24" s="11"/>
      <c r="IVL24" s="11"/>
      <c r="IVM24" s="11"/>
      <c r="IVN24" s="11"/>
      <c r="IVO24" s="11"/>
      <c r="IVP24" s="11"/>
      <c r="IVQ24" s="11"/>
      <c r="IVR24" s="11"/>
      <c r="IVS24" s="11"/>
      <c r="IVT24" s="11"/>
      <c r="IVU24" s="11"/>
      <c r="IVV24" s="11"/>
      <c r="IVW24" s="11"/>
      <c r="IVX24" s="11"/>
      <c r="IVY24" s="11"/>
      <c r="IVZ24" s="11"/>
      <c r="IWA24" s="11"/>
      <c r="IWB24" s="11"/>
      <c r="IWC24" s="11"/>
      <c r="IWD24" s="11"/>
      <c r="IWE24" s="11"/>
      <c r="IWF24" s="11"/>
      <c r="IWG24" s="11"/>
      <c r="IWH24" s="11"/>
      <c r="IWI24" s="11"/>
      <c r="IWJ24" s="11"/>
      <c r="IWK24" s="11"/>
      <c r="IWL24" s="11"/>
      <c r="IWM24" s="11"/>
      <c r="IWN24" s="11"/>
      <c r="IWO24" s="11"/>
      <c r="IWP24" s="11"/>
      <c r="IWQ24" s="11"/>
      <c r="IWR24" s="11"/>
      <c r="IWS24" s="11"/>
      <c r="IWT24" s="11"/>
      <c r="IWU24" s="11"/>
      <c r="IWV24" s="11"/>
      <c r="IWW24" s="11"/>
      <c r="IWX24" s="11"/>
      <c r="IWY24" s="11"/>
      <c r="IWZ24" s="11"/>
      <c r="IXA24" s="11"/>
      <c r="IXB24" s="11"/>
      <c r="IXC24" s="11"/>
      <c r="IXD24" s="11"/>
      <c r="IXE24" s="11"/>
      <c r="IXF24" s="11"/>
      <c r="IXG24" s="11"/>
      <c r="IXH24" s="11"/>
      <c r="IXI24" s="11"/>
      <c r="IXJ24" s="11"/>
      <c r="IXK24" s="11"/>
      <c r="IXL24" s="11"/>
      <c r="IXM24" s="11"/>
      <c r="IXN24" s="11"/>
      <c r="IXO24" s="11"/>
      <c r="IXP24" s="11"/>
      <c r="IXQ24" s="11"/>
      <c r="IXR24" s="11"/>
      <c r="IXS24" s="11"/>
      <c r="IXT24" s="11"/>
      <c r="IXU24" s="11"/>
      <c r="IXV24" s="11"/>
      <c r="IXW24" s="11"/>
      <c r="IXX24" s="11"/>
      <c r="IXY24" s="11"/>
      <c r="IXZ24" s="11"/>
      <c r="IYA24" s="11"/>
      <c r="IYB24" s="11"/>
      <c r="IYC24" s="11"/>
      <c r="IYD24" s="11"/>
      <c r="IYE24" s="11"/>
      <c r="IYF24" s="11"/>
      <c r="IYG24" s="11"/>
      <c r="IYH24" s="11"/>
      <c r="IYI24" s="11"/>
      <c r="IYJ24" s="11"/>
      <c r="IYK24" s="11"/>
      <c r="IYL24" s="11"/>
      <c r="IYM24" s="11"/>
      <c r="IYN24" s="11"/>
      <c r="IYO24" s="11"/>
      <c r="IYP24" s="11"/>
      <c r="IYQ24" s="11"/>
      <c r="IYR24" s="11"/>
      <c r="IYS24" s="11"/>
      <c r="IYT24" s="11"/>
      <c r="IYU24" s="11"/>
      <c r="IYV24" s="11"/>
      <c r="IYW24" s="11"/>
      <c r="IYX24" s="11"/>
      <c r="IYY24" s="11"/>
      <c r="IYZ24" s="11"/>
      <c r="IZA24" s="11"/>
      <c r="IZB24" s="11"/>
      <c r="IZC24" s="11"/>
      <c r="IZD24" s="11"/>
      <c r="IZE24" s="11"/>
      <c r="IZF24" s="11"/>
      <c r="IZG24" s="11"/>
      <c r="IZH24" s="11"/>
      <c r="IZI24" s="11"/>
      <c r="IZJ24" s="11"/>
      <c r="IZK24" s="11"/>
      <c r="IZL24" s="11"/>
      <c r="IZM24" s="11"/>
      <c r="IZN24" s="11"/>
      <c r="IZO24" s="11"/>
      <c r="IZP24" s="11"/>
      <c r="IZQ24" s="11"/>
      <c r="IZR24" s="11"/>
      <c r="IZS24" s="11"/>
      <c r="IZT24" s="11"/>
      <c r="IZU24" s="11"/>
      <c r="IZV24" s="11"/>
      <c r="IZW24" s="11"/>
      <c r="IZX24" s="11"/>
      <c r="IZY24" s="11"/>
      <c r="IZZ24" s="11"/>
      <c r="JAA24" s="11"/>
      <c r="JAB24" s="11"/>
      <c r="JAC24" s="11"/>
      <c r="JAD24" s="11"/>
      <c r="JAE24" s="11"/>
      <c r="JAF24" s="11"/>
      <c r="JAG24" s="11"/>
      <c r="JAH24" s="11"/>
      <c r="JAI24" s="11"/>
      <c r="JAJ24" s="11"/>
      <c r="JAK24" s="11"/>
      <c r="JAL24" s="11"/>
      <c r="JAM24" s="11"/>
      <c r="JAN24" s="11"/>
      <c r="JAO24" s="11"/>
      <c r="JAP24" s="11"/>
      <c r="JAQ24" s="11"/>
      <c r="JAR24" s="11"/>
      <c r="JAS24" s="11"/>
      <c r="JAT24" s="11"/>
      <c r="JAU24" s="11"/>
      <c r="JAV24" s="11"/>
      <c r="JAW24" s="11"/>
      <c r="JAX24" s="11"/>
      <c r="JAY24" s="11"/>
      <c r="JAZ24" s="11"/>
      <c r="JBA24" s="11"/>
      <c r="JBB24" s="11"/>
      <c r="JBC24" s="11"/>
      <c r="JBD24" s="11"/>
      <c r="JBE24" s="11"/>
      <c r="JBF24" s="11"/>
      <c r="JBG24" s="11"/>
      <c r="JBH24" s="11"/>
      <c r="JBI24" s="11"/>
      <c r="JBJ24" s="11"/>
      <c r="JBK24" s="11"/>
      <c r="JBL24" s="11"/>
      <c r="JBM24" s="11"/>
      <c r="JBN24" s="11"/>
      <c r="JBO24" s="11"/>
      <c r="JBP24" s="11"/>
      <c r="JBQ24" s="11"/>
      <c r="JBR24" s="11"/>
      <c r="JBS24" s="11"/>
      <c r="JBT24" s="11"/>
      <c r="JBU24" s="11"/>
      <c r="JBV24" s="11"/>
      <c r="JBW24" s="11"/>
      <c r="JBX24" s="11"/>
      <c r="JBY24" s="11"/>
      <c r="JBZ24" s="11"/>
      <c r="JCA24" s="11"/>
      <c r="JCB24" s="11"/>
      <c r="JCC24" s="11"/>
      <c r="JCD24" s="11"/>
      <c r="JCE24" s="11"/>
      <c r="JCF24" s="11"/>
      <c r="JCG24" s="11"/>
      <c r="JCH24" s="11"/>
      <c r="JCI24" s="11"/>
      <c r="JCJ24" s="11"/>
      <c r="JCK24" s="11"/>
      <c r="JCL24" s="11"/>
      <c r="JCM24" s="11"/>
      <c r="JCN24" s="11"/>
      <c r="JCO24" s="11"/>
      <c r="JCP24" s="11"/>
      <c r="JCQ24" s="11"/>
      <c r="JCR24" s="11"/>
      <c r="JCS24" s="11"/>
      <c r="JCT24" s="11"/>
      <c r="JCU24" s="11"/>
      <c r="JCV24" s="11"/>
      <c r="JCW24" s="11"/>
      <c r="JCX24" s="11"/>
      <c r="JCY24" s="11"/>
      <c r="JCZ24" s="11"/>
      <c r="JDA24" s="11"/>
      <c r="JDB24" s="11"/>
      <c r="JDC24" s="11"/>
      <c r="JDD24" s="11"/>
      <c r="JDE24" s="11"/>
      <c r="JDF24" s="11"/>
      <c r="JDG24" s="11"/>
      <c r="JDH24" s="11"/>
      <c r="JDI24" s="11"/>
      <c r="JDJ24" s="11"/>
      <c r="JDK24" s="11"/>
      <c r="JDL24" s="11"/>
      <c r="JDM24" s="11"/>
      <c r="JDN24" s="11"/>
      <c r="JDO24" s="11"/>
      <c r="JDP24" s="11"/>
      <c r="JDQ24" s="11"/>
      <c r="JDR24" s="11"/>
      <c r="JDS24" s="11"/>
      <c r="JDT24" s="11"/>
      <c r="JDU24" s="11"/>
      <c r="JDV24" s="11"/>
      <c r="JDW24" s="11"/>
      <c r="JDX24" s="11"/>
      <c r="JDY24" s="11"/>
      <c r="JDZ24" s="11"/>
      <c r="JEA24" s="11"/>
      <c r="JEB24" s="11"/>
      <c r="JEC24" s="11"/>
      <c r="JED24" s="11"/>
      <c r="JEE24" s="11"/>
      <c r="JEF24" s="11"/>
      <c r="JEG24" s="11"/>
      <c r="JEH24" s="11"/>
      <c r="JEI24" s="11"/>
      <c r="JEJ24" s="11"/>
      <c r="JEK24" s="11"/>
      <c r="JEL24" s="11"/>
      <c r="JEM24" s="11"/>
      <c r="JEN24" s="11"/>
      <c r="JEO24" s="11"/>
      <c r="JEP24" s="11"/>
      <c r="JEQ24" s="11"/>
      <c r="JER24" s="11"/>
      <c r="JES24" s="11"/>
      <c r="JET24" s="11"/>
      <c r="JEU24" s="11"/>
      <c r="JEV24" s="11"/>
      <c r="JEW24" s="11"/>
      <c r="JEX24" s="11"/>
      <c r="JEY24" s="11"/>
      <c r="JEZ24" s="11"/>
      <c r="JFA24" s="11"/>
      <c r="JFB24" s="11"/>
      <c r="JFC24" s="11"/>
      <c r="JFD24" s="11"/>
      <c r="JFE24" s="11"/>
      <c r="JFF24" s="11"/>
      <c r="JFG24" s="11"/>
      <c r="JFH24" s="11"/>
      <c r="JFI24" s="11"/>
      <c r="JFJ24" s="11"/>
      <c r="JFK24" s="11"/>
      <c r="JFL24" s="11"/>
      <c r="JFM24" s="11"/>
      <c r="JFN24" s="11"/>
      <c r="JFO24" s="11"/>
      <c r="JFP24" s="11"/>
      <c r="JFQ24" s="11"/>
      <c r="JFR24" s="11"/>
      <c r="JFS24" s="11"/>
      <c r="JFT24" s="11"/>
      <c r="JFU24" s="11"/>
      <c r="JFV24" s="11"/>
      <c r="JFW24" s="11"/>
      <c r="JFX24" s="11"/>
      <c r="JFY24" s="11"/>
      <c r="JFZ24" s="11"/>
      <c r="JGA24" s="11"/>
      <c r="JGB24" s="11"/>
      <c r="JGC24" s="11"/>
      <c r="JGD24" s="11"/>
      <c r="JGE24" s="11"/>
      <c r="JGF24" s="11"/>
      <c r="JGG24" s="11"/>
      <c r="JGH24" s="11"/>
      <c r="JGI24" s="11"/>
      <c r="JGJ24" s="11"/>
      <c r="JGK24" s="11"/>
      <c r="JGL24" s="11"/>
      <c r="JGM24" s="11"/>
      <c r="JGN24" s="11"/>
      <c r="JGO24" s="11"/>
      <c r="JGP24" s="11"/>
      <c r="JGQ24" s="11"/>
      <c r="JGR24" s="11"/>
      <c r="JGS24" s="11"/>
      <c r="JGT24" s="11"/>
      <c r="JGU24" s="11"/>
      <c r="JGV24" s="11"/>
      <c r="JGW24" s="11"/>
      <c r="JGX24" s="11"/>
      <c r="JGY24" s="11"/>
      <c r="JGZ24" s="11"/>
      <c r="JHA24" s="11"/>
      <c r="JHB24" s="11"/>
      <c r="JHC24" s="11"/>
      <c r="JHD24" s="11"/>
      <c r="JHE24" s="11"/>
      <c r="JHF24" s="11"/>
      <c r="JHG24" s="11"/>
      <c r="JHH24" s="11"/>
      <c r="JHI24" s="11"/>
      <c r="JHJ24" s="11"/>
      <c r="JHK24" s="11"/>
      <c r="JHL24" s="11"/>
      <c r="JHM24" s="11"/>
      <c r="JHN24" s="11"/>
      <c r="JHO24" s="11"/>
      <c r="JHP24" s="11"/>
      <c r="JHQ24" s="11"/>
      <c r="JHR24" s="11"/>
      <c r="JHS24" s="11"/>
      <c r="JHT24" s="11"/>
      <c r="JHU24" s="11"/>
      <c r="JHV24" s="11"/>
      <c r="JHW24" s="11"/>
      <c r="JHX24" s="11"/>
      <c r="JHY24" s="11"/>
      <c r="JHZ24" s="11"/>
      <c r="JIA24" s="11"/>
      <c r="JIB24" s="11"/>
      <c r="JIC24" s="11"/>
      <c r="JID24" s="11"/>
      <c r="JIE24" s="11"/>
      <c r="JIF24" s="11"/>
      <c r="JIG24" s="11"/>
      <c r="JIH24" s="11"/>
      <c r="JII24" s="11"/>
      <c r="JIJ24" s="11"/>
      <c r="JIK24" s="11"/>
      <c r="JIL24" s="11"/>
      <c r="JIM24" s="11"/>
      <c r="JIN24" s="11"/>
      <c r="JIO24" s="11"/>
      <c r="JIP24" s="11"/>
      <c r="JIQ24" s="11"/>
      <c r="JIR24" s="11"/>
      <c r="JIS24" s="11"/>
      <c r="JIT24" s="11"/>
      <c r="JIU24" s="11"/>
      <c r="JIV24" s="11"/>
      <c r="JIW24" s="11"/>
      <c r="JIX24" s="11"/>
      <c r="JIY24" s="11"/>
      <c r="JIZ24" s="11"/>
      <c r="JJA24" s="11"/>
      <c r="JJB24" s="11"/>
      <c r="JJC24" s="11"/>
      <c r="JJD24" s="11"/>
      <c r="JJE24" s="11"/>
      <c r="JJF24" s="11"/>
      <c r="JJG24" s="11"/>
      <c r="JJH24" s="11"/>
      <c r="JJI24" s="11"/>
      <c r="JJJ24" s="11"/>
      <c r="JJK24" s="11"/>
      <c r="JJL24" s="11"/>
      <c r="JJM24" s="11"/>
      <c r="JJN24" s="11"/>
      <c r="JJO24" s="11"/>
      <c r="JJP24" s="11"/>
      <c r="JJQ24" s="11"/>
      <c r="JJR24" s="11"/>
      <c r="JJS24" s="11"/>
      <c r="JJT24" s="11"/>
      <c r="JJU24" s="11"/>
      <c r="JJV24" s="11"/>
      <c r="JJW24" s="11"/>
      <c r="JJX24" s="11"/>
      <c r="JJY24" s="11"/>
      <c r="JJZ24" s="11"/>
      <c r="JKA24" s="11"/>
      <c r="JKB24" s="11"/>
      <c r="JKC24" s="11"/>
      <c r="JKD24" s="11"/>
      <c r="JKE24" s="11"/>
      <c r="JKF24" s="11"/>
      <c r="JKG24" s="11"/>
      <c r="JKH24" s="11"/>
      <c r="JKI24" s="11"/>
      <c r="JKJ24" s="11"/>
      <c r="JKK24" s="11"/>
      <c r="JKL24" s="11"/>
      <c r="JKM24" s="11"/>
      <c r="JKN24" s="11"/>
      <c r="JKO24" s="11"/>
      <c r="JKP24" s="11"/>
      <c r="JKQ24" s="11"/>
      <c r="JKR24" s="11"/>
      <c r="JKS24" s="11"/>
      <c r="JKT24" s="11"/>
      <c r="JKU24" s="11"/>
      <c r="JKV24" s="11"/>
      <c r="JKW24" s="11"/>
      <c r="JKX24" s="11"/>
      <c r="JKY24" s="11"/>
      <c r="JKZ24" s="11"/>
      <c r="JLA24" s="11"/>
      <c r="JLB24" s="11"/>
      <c r="JLC24" s="11"/>
      <c r="JLD24" s="11"/>
      <c r="JLE24" s="11"/>
      <c r="JLF24" s="11"/>
      <c r="JLG24" s="11"/>
      <c r="JLH24" s="11"/>
      <c r="JLI24" s="11"/>
      <c r="JLJ24" s="11"/>
      <c r="JLK24" s="11"/>
      <c r="JLL24" s="11"/>
      <c r="JLM24" s="11"/>
      <c r="JLN24" s="11"/>
      <c r="JLO24" s="11"/>
      <c r="JLP24" s="11"/>
      <c r="JLQ24" s="11"/>
      <c r="JLR24" s="11"/>
      <c r="JLS24" s="11"/>
      <c r="JLT24" s="11"/>
      <c r="JLU24" s="11"/>
      <c r="JLV24" s="11"/>
      <c r="JLW24" s="11"/>
      <c r="JLX24" s="11"/>
      <c r="JLY24" s="11"/>
      <c r="JLZ24" s="11"/>
      <c r="JMA24" s="11"/>
      <c r="JMB24" s="11"/>
      <c r="JMC24" s="11"/>
      <c r="JMD24" s="11"/>
      <c r="JME24" s="11"/>
      <c r="JMF24" s="11"/>
      <c r="JMG24" s="11"/>
      <c r="JMH24" s="11"/>
      <c r="JMI24" s="11"/>
      <c r="JMJ24" s="11"/>
      <c r="JMK24" s="11"/>
      <c r="JML24" s="11"/>
      <c r="JMM24" s="11"/>
      <c r="JMN24" s="11"/>
      <c r="JMO24" s="11"/>
      <c r="JMP24" s="11"/>
      <c r="JMQ24" s="11"/>
      <c r="JMR24" s="11"/>
      <c r="JMS24" s="11"/>
      <c r="JMT24" s="11"/>
      <c r="JMU24" s="11"/>
      <c r="JMV24" s="11"/>
      <c r="JMW24" s="11"/>
      <c r="JMX24" s="11"/>
      <c r="JMY24" s="11"/>
      <c r="JMZ24" s="11"/>
      <c r="JNA24" s="11"/>
      <c r="JNB24" s="11"/>
      <c r="JNC24" s="11"/>
      <c r="JND24" s="11"/>
      <c r="JNE24" s="11"/>
      <c r="JNF24" s="11"/>
      <c r="JNG24" s="11"/>
      <c r="JNH24" s="11"/>
      <c r="JNI24" s="11"/>
      <c r="JNJ24" s="11"/>
      <c r="JNK24" s="11"/>
      <c r="JNL24" s="11"/>
      <c r="JNM24" s="11"/>
      <c r="JNN24" s="11"/>
      <c r="JNO24" s="11"/>
      <c r="JNP24" s="11"/>
      <c r="JNQ24" s="11"/>
      <c r="JNR24" s="11"/>
      <c r="JNS24" s="11"/>
      <c r="JNT24" s="11"/>
      <c r="JNU24" s="11"/>
      <c r="JNV24" s="11"/>
      <c r="JNW24" s="11"/>
      <c r="JNX24" s="11"/>
      <c r="JNY24" s="11"/>
      <c r="JNZ24" s="11"/>
      <c r="JOA24" s="11"/>
      <c r="JOB24" s="11"/>
      <c r="JOC24" s="11"/>
      <c r="JOD24" s="11"/>
      <c r="JOE24" s="11"/>
      <c r="JOF24" s="11"/>
      <c r="JOG24" s="11"/>
      <c r="JOH24" s="11"/>
      <c r="JOI24" s="11"/>
      <c r="JOJ24" s="11"/>
      <c r="JOK24" s="11"/>
      <c r="JOL24" s="11"/>
      <c r="JOM24" s="11"/>
      <c r="JON24" s="11"/>
      <c r="JOO24" s="11"/>
      <c r="JOP24" s="11"/>
      <c r="JOQ24" s="11"/>
      <c r="JOR24" s="11"/>
      <c r="JOS24" s="11"/>
      <c r="JOT24" s="11"/>
      <c r="JOU24" s="11"/>
      <c r="JOV24" s="11"/>
      <c r="JOW24" s="11"/>
      <c r="JOX24" s="11"/>
      <c r="JOY24" s="11"/>
      <c r="JOZ24" s="11"/>
      <c r="JPA24" s="11"/>
      <c r="JPB24" s="11"/>
      <c r="JPC24" s="11"/>
      <c r="JPD24" s="11"/>
      <c r="JPE24" s="11"/>
      <c r="JPF24" s="11"/>
      <c r="JPG24" s="11"/>
      <c r="JPH24" s="11"/>
      <c r="JPI24" s="11"/>
      <c r="JPJ24" s="11"/>
      <c r="JPK24" s="11"/>
      <c r="JPL24" s="11"/>
      <c r="JPM24" s="11"/>
      <c r="JPN24" s="11"/>
      <c r="JPO24" s="11"/>
      <c r="JPP24" s="11"/>
      <c r="JPQ24" s="11"/>
      <c r="JPR24" s="11"/>
      <c r="JPS24" s="11"/>
      <c r="JPT24" s="11"/>
      <c r="JPU24" s="11"/>
      <c r="JPV24" s="11"/>
      <c r="JPW24" s="11"/>
      <c r="JPX24" s="11"/>
      <c r="JPY24" s="11"/>
      <c r="JPZ24" s="11"/>
      <c r="JQA24" s="11"/>
      <c r="JQB24" s="11"/>
      <c r="JQC24" s="11"/>
      <c r="JQD24" s="11"/>
      <c r="JQE24" s="11"/>
      <c r="JQF24" s="11"/>
      <c r="JQG24" s="11"/>
      <c r="JQH24" s="11"/>
      <c r="JQI24" s="11"/>
      <c r="JQJ24" s="11"/>
      <c r="JQK24" s="11"/>
      <c r="JQL24" s="11"/>
      <c r="JQM24" s="11"/>
      <c r="JQN24" s="11"/>
      <c r="JQO24" s="11"/>
      <c r="JQP24" s="11"/>
      <c r="JQQ24" s="11"/>
      <c r="JQR24" s="11"/>
      <c r="JQS24" s="11"/>
      <c r="JQT24" s="11"/>
      <c r="JQU24" s="11"/>
      <c r="JQV24" s="11"/>
      <c r="JQW24" s="11"/>
      <c r="JQX24" s="11"/>
      <c r="JQY24" s="11"/>
      <c r="JQZ24" s="11"/>
      <c r="JRA24" s="11"/>
      <c r="JRB24" s="11"/>
      <c r="JRC24" s="11"/>
      <c r="JRD24" s="11"/>
      <c r="JRE24" s="11"/>
      <c r="JRF24" s="11"/>
      <c r="JRG24" s="11"/>
      <c r="JRH24" s="11"/>
      <c r="JRI24" s="11"/>
      <c r="JRJ24" s="11"/>
      <c r="JRK24" s="11"/>
      <c r="JRL24" s="11"/>
      <c r="JRM24" s="11"/>
      <c r="JRN24" s="11"/>
      <c r="JRO24" s="11"/>
      <c r="JRP24" s="11"/>
      <c r="JRQ24" s="11"/>
      <c r="JRR24" s="11"/>
      <c r="JRS24" s="11"/>
      <c r="JRT24" s="11"/>
      <c r="JRU24" s="11"/>
      <c r="JRV24" s="11"/>
      <c r="JRW24" s="11"/>
      <c r="JRX24" s="11"/>
      <c r="JRY24" s="11"/>
      <c r="JRZ24" s="11"/>
      <c r="JSA24" s="11"/>
      <c r="JSB24" s="11"/>
      <c r="JSC24" s="11"/>
      <c r="JSD24" s="11"/>
      <c r="JSE24" s="11"/>
      <c r="JSF24" s="11"/>
      <c r="JSG24" s="11"/>
      <c r="JSH24" s="11"/>
      <c r="JSI24" s="11"/>
      <c r="JSJ24" s="11"/>
      <c r="JSK24" s="11"/>
      <c r="JSL24" s="11"/>
      <c r="JSM24" s="11"/>
      <c r="JSN24" s="11"/>
      <c r="JSO24" s="11"/>
      <c r="JSP24" s="11"/>
      <c r="JSQ24" s="11"/>
      <c r="JSR24" s="11"/>
      <c r="JSS24" s="11"/>
      <c r="JST24" s="11"/>
      <c r="JSU24" s="11"/>
      <c r="JSV24" s="11"/>
      <c r="JSW24" s="11"/>
      <c r="JSX24" s="11"/>
      <c r="JSY24" s="11"/>
      <c r="JSZ24" s="11"/>
      <c r="JTA24" s="11"/>
      <c r="JTB24" s="11"/>
      <c r="JTC24" s="11"/>
      <c r="JTD24" s="11"/>
      <c r="JTE24" s="11"/>
      <c r="JTF24" s="11"/>
      <c r="JTG24" s="11"/>
      <c r="JTH24" s="11"/>
      <c r="JTI24" s="11"/>
      <c r="JTJ24" s="11"/>
      <c r="JTK24" s="11"/>
      <c r="JTL24" s="11"/>
      <c r="JTM24" s="11"/>
      <c r="JTN24" s="11"/>
      <c r="JTO24" s="11"/>
      <c r="JTP24" s="11"/>
      <c r="JTQ24" s="11"/>
      <c r="JTR24" s="11"/>
      <c r="JTS24" s="11"/>
      <c r="JTT24" s="11"/>
      <c r="JTU24" s="11"/>
      <c r="JTV24" s="11"/>
      <c r="JTW24" s="11"/>
      <c r="JTX24" s="11"/>
      <c r="JTY24" s="11"/>
      <c r="JTZ24" s="11"/>
      <c r="JUA24" s="11"/>
      <c r="JUB24" s="11"/>
      <c r="JUC24" s="11"/>
      <c r="JUD24" s="11"/>
      <c r="JUE24" s="11"/>
      <c r="JUF24" s="11"/>
      <c r="JUG24" s="11"/>
      <c r="JUH24" s="11"/>
      <c r="JUI24" s="11"/>
      <c r="JUJ24" s="11"/>
      <c r="JUK24" s="11"/>
      <c r="JUL24" s="11"/>
      <c r="JUM24" s="11"/>
      <c r="JUN24" s="11"/>
      <c r="JUO24" s="11"/>
      <c r="JUP24" s="11"/>
      <c r="JUQ24" s="11"/>
      <c r="JUR24" s="11"/>
      <c r="JUS24" s="11"/>
      <c r="JUT24" s="11"/>
      <c r="JUU24" s="11"/>
      <c r="JUV24" s="11"/>
      <c r="JUW24" s="11"/>
      <c r="JUX24" s="11"/>
      <c r="JUY24" s="11"/>
      <c r="JUZ24" s="11"/>
      <c r="JVA24" s="11"/>
      <c r="JVB24" s="11"/>
      <c r="JVC24" s="11"/>
      <c r="JVD24" s="11"/>
      <c r="JVE24" s="11"/>
      <c r="JVF24" s="11"/>
      <c r="JVG24" s="11"/>
      <c r="JVH24" s="11"/>
      <c r="JVI24" s="11"/>
      <c r="JVJ24" s="11"/>
      <c r="JVK24" s="11"/>
      <c r="JVL24" s="11"/>
      <c r="JVM24" s="11"/>
      <c r="JVN24" s="11"/>
      <c r="JVO24" s="11"/>
      <c r="JVP24" s="11"/>
      <c r="JVQ24" s="11"/>
      <c r="JVR24" s="11"/>
      <c r="JVS24" s="11"/>
      <c r="JVT24" s="11"/>
      <c r="JVU24" s="11"/>
      <c r="JVV24" s="11"/>
      <c r="JVW24" s="11"/>
      <c r="JVX24" s="11"/>
      <c r="JVY24" s="11"/>
      <c r="JVZ24" s="11"/>
      <c r="JWA24" s="11"/>
      <c r="JWB24" s="11"/>
      <c r="JWC24" s="11"/>
      <c r="JWD24" s="11"/>
      <c r="JWE24" s="11"/>
      <c r="JWF24" s="11"/>
      <c r="JWG24" s="11"/>
      <c r="JWH24" s="11"/>
      <c r="JWI24" s="11"/>
      <c r="JWJ24" s="11"/>
      <c r="JWK24" s="11"/>
      <c r="JWL24" s="11"/>
      <c r="JWM24" s="11"/>
      <c r="JWN24" s="11"/>
      <c r="JWO24" s="11"/>
      <c r="JWP24" s="11"/>
      <c r="JWQ24" s="11"/>
      <c r="JWR24" s="11"/>
      <c r="JWS24" s="11"/>
      <c r="JWT24" s="11"/>
      <c r="JWU24" s="11"/>
      <c r="JWV24" s="11"/>
      <c r="JWW24" s="11"/>
      <c r="JWX24" s="11"/>
      <c r="JWY24" s="11"/>
      <c r="JWZ24" s="11"/>
      <c r="JXA24" s="11"/>
      <c r="JXB24" s="11"/>
      <c r="JXC24" s="11"/>
      <c r="JXD24" s="11"/>
      <c r="JXE24" s="11"/>
      <c r="JXF24" s="11"/>
      <c r="JXG24" s="11"/>
      <c r="JXH24" s="11"/>
      <c r="JXI24" s="11"/>
      <c r="JXJ24" s="11"/>
      <c r="JXK24" s="11"/>
      <c r="JXL24" s="11"/>
      <c r="JXM24" s="11"/>
      <c r="JXN24" s="11"/>
      <c r="JXO24" s="11"/>
      <c r="JXP24" s="11"/>
      <c r="JXQ24" s="11"/>
      <c r="JXR24" s="11"/>
      <c r="JXS24" s="11"/>
      <c r="JXT24" s="11"/>
      <c r="JXU24" s="11"/>
      <c r="JXV24" s="11"/>
      <c r="JXW24" s="11"/>
      <c r="JXX24" s="11"/>
      <c r="JXY24" s="11"/>
      <c r="JXZ24" s="11"/>
      <c r="JYA24" s="11"/>
      <c r="JYB24" s="11"/>
      <c r="JYC24" s="11"/>
      <c r="JYD24" s="11"/>
      <c r="JYE24" s="11"/>
      <c r="JYF24" s="11"/>
      <c r="JYG24" s="11"/>
      <c r="JYH24" s="11"/>
      <c r="JYI24" s="11"/>
      <c r="JYJ24" s="11"/>
      <c r="JYK24" s="11"/>
      <c r="JYL24" s="11"/>
      <c r="JYM24" s="11"/>
      <c r="JYN24" s="11"/>
      <c r="JYO24" s="11"/>
      <c r="JYP24" s="11"/>
      <c r="JYQ24" s="11"/>
      <c r="JYR24" s="11"/>
      <c r="JYS24" s="11"/>
      <c r="JYT24" s="11"/>
      <c r="JYU24" s="11"/>
      <c r="JYV24" s="11"/>
      <c r="JYW24" s="11"/>
      <c r="JYX24" s="11"/>
      <c r="JYY24" s="11"/>
      <c r="JYZ24" s="11"/>
      <c r="JZA24" s="11"/>
      <c r="JZB24" s="11"/>
      <c r="JZC24" s="11"/>
      <c r="JZD24" s="11"/>
      <c r="JZE24" s="11"/>
      <c r="JZF24" s="11"/>
      <c r="JZG24" s="11"/>
      <c r="JZH24" s="11"/>
      <c r="JZI24" s="11"/>
      <c r="JZJ24" s="11"/>
      <c r="JZK24" s="11"/>
      <c r="JZL24" s="11"/>
      <c r="JZM24" s="11"/>
      <c r="JZN24" s="11"/>
      <c r="JZO24" s="11"/>
      <c r="JZP24" s="11"/>
      <c r="JZQ24" s="11"/>
      <c r="JZR24" s="11"/>
      <c r="JZS24" s="11"/>
      <c r="JZT24" s="11"/>
      <c r="JZU24" s="11"/>
      <c r="JZV24" s="11"/>
      <c r="JZW24" s="11"/>
      <c r="JZX24" s="11"/>
      <c r="JZY24" s="11"/>
      <c r="JZZ24" s="11"/>
      <c r="KAA24" s="11"/>
      <c r="KAB24" s="11"/>
      <c r="KAC24" s="11"/>
      <c r="KAD24" s="11"/>
      <c r="KAE24" s="11"/>
      <c r="KAF24" s="11"/>
      <c r="KAG24" s="11"/>
      <c r="KAH24" s="11"/>
      <c r="KAI24" s="11"/>
      <c r="KAJ24" s="11"/>
      <c r="KAK24" s="11"/>
      <c r="KAL24" s="11"/>
      <c r="KAM24" s="11"/>
      <c r="KAN24" s="11"/>
      <c r="KAO24" s="11"/>
      <c r="KAP24" s="11"/>
      <c r="KAQ24" s="11"/>
      <c r="KAR24" s="11"/>
      <c r="KAS24" s="11"/>
      <c r="KAT24" s="11"/>
      <c r="KAU24" s="11"/>
      <c r="KAV24" s="11"/>
      <c r="KAW24" s="11"/>
      <c r="KAX24" s="11"/>
      <c r="KAY24" s="11"/>
      <c r="KAZ24" s="11"/>
      <c r="KBA24" s="11"/>
      <c r="KBB24" s="11"/>
      <c r="KBC24" s="11"/>
      <c r="KBD24" s="11"/>
      <c r="KBE24" s="11"/>
      <c r="KBF24" s="11"/>
      <c r="KBG24" s="11"/>
      <c r="KBH24" s="11"/>
      <c r="KBI24" s="11"/>
      <c r="KBJ24" s="11"/>
      <c r="KBK24" s="11"/>
      <c r="KBL24" s="11"/>
      <c r="KBM24" s="11"/>
      <c r="KBN24" s="11"/>
      <c r="KBO24" s="11"/>
      <c r="KBP24" s="11"/>
      <c r="KBQ24" s="11"/>
      <c r="KBR24" s="11"/>
      <c r="KBS24" s="11"/>
      <c r="KBT24" s="11"/>
      <c r="KBU24" s="11"/>
      <c r="KBV24" s="11"/>
      <c r="KBW24" s="11"/>
      <c r="KBX24" s="11"/>
      <c r="KBY24" s="11"/>
      <c r="KBZ24" s="11"/>
      <c r="KCA24" s="11"/>
      <c r="KCB24" s="11"/>
      <c r="KCC24" s="11"/>
      <c r="KCD24" s="11"/>
      <c r="KCE24" s="11"/>
      <c r="KCF24" s="11"/>
      <c r="KCG24" s="11"/>
      <c r="KCH24" s="11"/>
      <c r="KCI24" s="11"/>
      <c r="KCJ24" s="11"/>
      <c r="KCK24" s="11"/>
      <c r="KCL24" s="11"/>
      <c r="KCM24" s="11"/>
      <c r="KCN24" s="11"/>
      <c r="KCO24" s="11"/>
      <c r="KCP24" s="11"/>
      <c r="KCQ24" s="11"/>
      <c r="KCR24" s="11"/>
      <c r="KCS24" s="11"/>
      <c r="KCT24" s="11"/>
      <c r="KCU24" s="11"/>
      <c r="KCV24" s="11"/>
      <c r="KCW24" s="11"/>
      <c r="KCX24" s="11"/>
      <c r="KCY24" s="11"/>
      <c r="KCZ24" s="11"/>
      <c r="KDA24" s="11"/>
      <c r="KDB24" s="11"/>
      <c r="KDC24" s="11"/>
      <c r="KDD24" s="11"/>
      <c r="KDE24" s="11"/>
      <c r="KDF24" s="11"/>
      <c r="KDG24" s="11"/>
      <c r="KDH24" s="11"/>
      <c r="KDI24" s="11"/>
      <c r="KDJ24" s="11"/>
      <c r="KDK24" s="11"/>
      <c r="KDL24" s="11"/>
      <c r="KDM24" s="11"/>
      <c r="KDN24" s="11"/>
      <c r="KDO24" s="11"/>
      <c r="KDP24" s="11"/>
      <c r="KDQ24" s="11"/>
      <c r="KDR24" s="11"/>
      <c r="KDS24" s="11"/>
      <c r="KDT24" s="11"/>
      <c r="KDU24" s="11"/>
      <c r="KDV24" s="11"/>
      <c r="KDW24" s="11"/>
      <c r="KDX24" s="11"/>
      <c r="KDY24" s="11"/>
      <c r="KDZ24" s="11"/>
      <c r="KEA24" s="11"/>
      <c r="KEB24" s="11"/>
      <c r="KEC24" s="11"/>
      <c r="KED24" s="11"/>
      <c r="KEE24" s="11"/>
      <c r="KEF24" s="11"/>
      <c r="KEG24" s="11"/>
      <c r="KEH24" s="11"/>
      <c r="KEI24" s="11"/>
      <c r="KEJ24" s="11"/>
      <c r="KEK24" s="11"/>
      <c r="KEL24" s="11"/>
      <c r="KEM24" s="11"/>
      <c r="KEN24" s="11"/>
      <c r="KEO24" s="11"/>
      <c r="KEP24" s="11"/>
      <c r="KEQ24" s="11"/>
      <c r="KER24" s="11"/>
      <c r="KES24" s="11"/>
      <c r="KET24" s="11"/>
      <c r="KEU24" s="11"/>
      <c r="KEV24" s="11"/>
      <c r="KEW24" s="11"/>
      <c r="KEX24" s="11"/>
      <c r="KEY24" s="11"/>
      <c r="KEZ24" s="11"/>
      <c r="KFA24" s="11"/>
      <c r="KFB24" s="11"/>
      <c r="KFC24" s="11"/>
      <c r="KFD24" s="11"/>
      <c r="KFE24" s="11"/>
      <c r="KFF24" s="11"/>
      <c r="KFG24" s="11"/>
      <c r="KFH24" s="11"/>
      <c r="KFI24" s="11"/>
      <c r="KFJ24" s="11"/>
      <c r="KFK24" s="11"/>
      <c r="KFL24" s="11"/>
      <c r="KFM24" s="11"/>
      <c r="KFN24" s="11"/>
      <c r="KFO24" s="11"/>
      <c r="KFP24" s="11"/>
      <c r="KFQ24" s="11"/>
      <c r="KFR24" s="11"/>
      <c r="KFS24" s="11"/>
      <c r="KFT24" s="11"/>
      <c r="KFU24" s="11"/>
      <c r="KFV24" s="11"/>
      <c r="KFW24" s="11"/>
      <c r="KFX24" s="11"/>
      <c r="KFY24" s="11"/>
      <c r="KFZ24" s="11"/>
      <c r="KGA24" s="11"/>
      <c r="KGB24" s="11"/>
      <c r="KGC24" s="11"/>
      <c r="KGD24" s="11"/>
      <c r="KGE24" s="11"/>
      <c r="KGF24" s="11"/>
      <c r="KGG24" s="11"/>
      <c r="KGH24" s="11"/>
      <c r="KGI24" s="11"/>
      <c r="KGJ24" s="11"/>
      <c r="KGK24" s="11"/>
      <c r="KGL24" s="11"/>
      <c r="KGM24" s="11"/>
      <c r="KGN24" s="11"/>
      <c r="KGO24" s="11"/>
      <c r="KGP24" s="11"/>
      <c r="KGQ24" s="11"/>
      <c r="KGR24" s="11"/>
      <c r="KGS24" s="11"/>
      <c r="KGT24" s="11"/>
      <c r="KGU24" s="11"/>
      <c r="KGV24" s="11"/>
      <c r="KGW24" s="11"/>
      <c r="KGX24" s="11"/>
      <c r="KGY24" s="11"/>
      <c r="KGZ24" s="11"/>
      <c r="KHA24" s="11"/>
      <c r="KHB24" s="11"/>
      <c r="KHC24" s="11"/>
      <c r="KHD24" s="11"/>
      <c r="KHE24" s="11"/>
      <c r="KHF24" s="11"/>
      <c r="KHG24" s="11"/>
      <c r="KHH24" s="11"/>
      <c r="KHI24" s="11"/>
      <c r="KHJ24" s="11"/>
      <c r="KHK24" s="11"/>
      <c r="KHL24" s="11"/>
      <c r="KHM24" s="11"/>
      <c r="KHN24" s="11"/>
      <c r="KHO24" s="11"/>
      <c r="KHP24" s="11"/>
      <c r="KHQ24" s="11"/>
      <c r="KHR24" s="11"/>
      <c r="KHS24" s="11"/>
      <c r="KHT24" s="11"/>
      <c r="KHU24" s="11"/>
      <c r="KHV24" s="11"/>
      <c r="KHW24" s="11"/>
      <c r="KHX24" s="11"/>
      <c r="KHY24" s="11"/>
      <c r="KHZ24" s="11"/>
      <c r="KIA24" s="11"/>
      <c r="KIB24" s="11"/>
      <c r="KIC24" s="11"/>
      <c r="KID24" s="11"/>
      <c r="KIE24" s="11"/>
      <c r="KIF24" s="11"/>
      <c r="KIG24" s="11"/>
      <c r="KIH24" s="11"/>
      <c r="KII24" s="11"/>
      <c r="KIJ24" s="11"/>
      <c r="KIK24" s="11"/>
      <c r="KIL24" s="11"/>
      <c r="KIM24" s="11"/>
      <c r="KIN24" s="11"/>
      <c r="KIO24" s="11"/>
      <c r="KIP24" s="11"/>
      <c r="KIQ24" s="11"/>
      <c r="KIR24" s="11"/>
      <c r="KIS24" s="11"/>
      <c r="KIT24" s="11"/>
      <c r="KIU24" s="11"/>
      <c r="KIV24" s="11"/>
      <c r="KIW24" s="11"/>
      <c r="KIX24" s="11"/>
      <c r="KIY24" s="11"/>
      <c r="KIZ24" s="11"/>
      <c r="KJA24" s="11"/>
      <c r="KJB24" s="11"/>
      <c r="KJC24" s="11"/>
      <c r="KJD24" s="11"/>
      <c r="KJE24" s="11"/>
      <c r="KJF24" s="11"/>
      <c r="KJG24" s="11"/>
      <c r="KJH24" s="11"/>
      <c r="KJI24" s="11"/>
      <c r="KJJ24" s="11"/>
      <c r="KJK24" s="11"/>
      <c r="KJL24" s="11"/>
      <c r="KJM24" s="11"/>
      <c r="KJN24" s="11"/>
      <c r="KJO24" s="11"/>
      <c r="KJP24" s="11"/>
      <c r="KJQ24" s="11"/>
      <c r="KJR24" s="11"/>
      <c r="KJS24" s="11"/>
      <c r="KJT24" s="11"/>
      <c r="KJU24" s="11"/>
      <c r="KJV24" s="11"/>
      <c r="KJW24" s="11"/>
      <c r="KJX24" s="11"/>
      <c r="KJY24" s="11"/>
      <c r="KJZ24" s="11"/>
      <c r="KKA24" s="11"/>
      <c r="KKB24" s="11"/>
      <c r="KKC24" s="11"/>
      <c r="KKD24" s="11"/>
      <c r="KKE24" s="11"/>
      <c r="KKF24" s="11"/>
      <c r="KKG24" s="11"/>
      <c r="KKH24" s="11"/>
      <c r="KKI24" s="11"/>
      <c r="KKJ24" s="11"/>
      <c r="KKK24" s="11"/>
      <c r="KKL24" s="11"/>
      <c r="KKM24" s="11"/>
      <c r="KKN24" s="11"/>
      <c r="KKO24" s="11"/>
      <c r="KKP24" s="11"/>
      <c r="KKQ24" s="11"/>
      <c r="KKR24" s="11"/>
      <c r="KKS24" s="11"/>
      <c r="KKT24" s="11"/>
      <c r="KKU24" s="11"/>
      <c r="KKV24" s="11"/>
      <c r="KKW24" s="11"/>
      <c r="KKX24" s="11"/>
      <c r="KKY24" s="11"/>
      <c r="KKZ24" s="11"/>
      <c r="KLA24" s="11"/>
      <c r="KLB24" s="11"/>
      <c r="KLC24" s="11"/>
      <c r="KLD24" s="11"/>
      <c r="KLE24" s="11"/>
      <c r="KLF24" s="11"/>
      <c r="KLG24" s="11"/>
      <c r="KLH24" s="11"/>
      <c r="KLI24" s="11"/>
      <c r="KLJ24" s="11"/>
      <c r="KLK24" s="11"/>
      <c r="KLL24" s="11"/>
      <c r="KLM24" s="11"/>
      <c r="KLN24" s="11"/>
      <c r="KLO24" s="11"/>
      <c r="KLP24" s="11"/>
      <c r="KLQ24" s="11"/>
      <c r="KLR24" s="11"/>
      <c r="KLS24" s="11"/>
      <c r="KLT24" s="11"/>
      <c r="KLU24" s="11"/>
      <c r="KLV24" s="11"/>
      <c r="KLW24" s="11"/>
      <c r="KLX24" s="11"/>
      <c r="KLY24" s="11"/>
      <c r="KLZ24" s="11"/>
      <c r="KMA24" s="11"/>
      <c r="KMB24" s="11"/>
      <c r="KMC24" s="11"/>
      <c r="KMD24" s="11"/>
      <c r="KME24" s="11"/>
      <c r="KMF24" s="11"/>
      <c r="KMG24" s="11"/>
      <c r="KMH24" s="11"/>
      <c r="KMI24" s="11"/>
      <c r="KMJ24" s="11"/>
      <c r="KMK24" s="11"/>
      <c r="KML24" s="11"/>
      <c r="KMM24" s="11"/>
      <c r="KMN24" s="11"/>
      <c r="KMO24" s="11"/>
      <c r="KMP24" s="11"/>
      <c r="KMQ24" s="11"/>
      <c r="KMR24" s="11"/>
      <c r="KMS24" s="11"/>
      <c r="KMT24" s="11"/>
      <c r="KMU24" s="11"/>
      <c r="KMV24" s="11"/>
      <c r="KMW24" s="11"/>
      <c r="KMX24" s="11"/>
      <c r="KMY24" s="11"/>
      <c r="KMZ24" s="11"/>
      <c r="KNA24" s="11"/>
      <c r="KNB24" s="11"/>
      <c r="KNC24" s="11"/>
      <c r="KND24" s="11"/>
      <c r="KNE24" s="11"/>
      <c r="KNF24" s="11"/>
      <c r="KNG24" s="11"/>
      <c r="KNH24" s="11"/>
      <c r="KNI24" s="11"/>
      <c r="KNJ24" s="11"/>
      <c r="KNK24" s="11"/>
      <c r="KNL24" s="11"/>
      <c r="KNM24" s="11"/>
      <c r="KNN24" s="11"/>
      <c r="KNO24" s="11"/>
      <c r="KNP24" s="11"/>
      <c r="KNQ24" s="11"/>
      <c r="KNR24" s="11"/>
      <c r="KNS24" s="11"/>
      <c r="KNT24" s="11"/>
      <c r="KNU24" s="11"/>
      <c r="KNV24" s="11"/>
      <c r="KNW24" s="11"/>
      <c r="KNX24" s="11"/>
      <c r="KNY24" s="11"/>
      <c r="KNZ24" s="11"/>
      <c r="KOA24" s="11"/>
      <c r="KOB24" s="11"/>
      <c r="KOC24" s="11"/>
      <c r="KOD24" s="11"/>
      <c r="KOE24" s="11"/>
      <c r="KOF24" s="11"/>
      <c r="KOG24" s="11"/>
      <c r="KOH24" s="11"/>
      <c r="KOI24" s="11"/>
      <c r="KOJ24" s="11"/>
      <c r="KOK24" s="11"/>
      <c r="KOL24" s="11"/>
      <c r="KOM24" s="11"/>
      <c r="KON24" s="11"/>
      <c r="KOO24" s="11"/>
      <c r="KOP24" s="11"/>
      <c r="KOQ24" s="11"/>
      <c r="KOR24" s="11"/>
      <c r="KOS24" s="11"/>
      <c r="KOT24" s="11"/>
      <c r="KOU24" s="11"/>
      <c r="KOV24" s="11"/>
      <c r="KOW24" s="11"/>
      <c r="KOX24" s="11"/>
      <c r="KOY24" s="11"/>
      <c r="KOZ24" s="11"/>
      <c r="KPA24" s="11"/>
      <c r="KPB24" s="11"/>
      <c r="KPC24" s="11"/>
      <c r="KPD24" s="11"/>
      <c r="KPE24" s="11"/>
      <c r="KPF24" s="11"/>
      <c r="KPG24" s="11"/>
      <c r="KPH24" s="11"/>
      <c r="KPI24" s="11"/>
      <c r="KPJ24" s="11"/>
      <c r="KPK24" s="11"/>
      <c r="KPL24" s="11"/>
      <c r="KPM24" s="11"/>
      <c r="KPN24" s="11"/>
      <c r="KPO24" s="11"/>
      <c r="KPP24" s="11"/>
      <c r="KPQ24" s="11"/>
      <c r="KPR24" s="11"/>
      <c r="KPS24" s="11"/>
      <c r="KPT24" s="11"/>
      <c r="KPU24" s="11"/>
      <c r="KPV24" s="11"/>
      <c r="KPW24" s="11"/>
      <c r="KPX24" s="11"/>
      <c r="KPY24" s="11"/>
      <c r="KPZ24" s="11"/>
      <c r="KQA24" s="11"/>
      <c r="KQB24" s="11"/>
      <c r="KQC24" s="11"/>
      <c r="KQD24" s="11"/>
      <c r="KQE24" s="11"/>
      <c r="KQF24" s="11"/>
      <c r="KQG24" s="11"/>
      <c r="KQH24" s="11"/>
      <c r="KQI24" s="11"/>
      <c r="KQJ24" s="11"/>
      <c r="KQK24" s="11"/>
      <c r="KQL24" s="11"/>
      <c r="KQM24" s="11"/>
      <c r="KQN24" s="11"/>
      <c r="KQO24" s="11"/>
      <c r="KQP24" s="11"/>
      <c r="KQQ24" s="11"/>
      <c r="KQR24" s="11"/>
      <c r="KQS24" s="11"/>
      <c r="KQT24" s="11"/>
      <c r="KQU24" s="11"/>
      <c r="KQV24" s="11"/>
      <c r="KQW24" s="11"/>
      <c r="KQX24" s="11"/>
      <c r="KQY24" s="11"/>
      <c r="KQZ24" s="11"/>
      <c r="KRA24" s="11"/>
      <c r="KRB24" s="11"/>
      <c r="KRC24" s="11"/>
      <c r="KRD24" s="11"/>
      <c r="KRE24" s="11"/>
      <c r="KRF24" s="11"/>
      <c r="KRG24" s="11"/>
      <c r="KRH24" s="11"/>
      <c r="KRI24" s="11"/>
      <c r="KRJ24" s="11"/>
      <c r="KRK24" s="11"/>
      <c r="KRL24" s="11"/>
      <c r="KRM24" s="11"/>
      <c r="KRN24" s="11"/>
      <c r="KRO24" s="11"/>
      <c r="KRP24" s="11"/>
      <c r="KRQ24" s="11"/>
      <c r="KRR24" s="11"/>
      <c r="KRS24" s="11"/>
      <c r="KRT24" s="11"/>
      <c r="KRU24" s="11"/>
      <c r="KRV24" s="11"/>
      <c r="KRW24" s="11"/>
      <c r="KRX24" s="11"/>
      <c r="KRY24" s="11"/>
      <c r="KRZ24" s="11"/>
      <c r="KSA24" s="11"/>
      <c r="KSB24" s="11"/>
      <c r="KSC24" s="11"/>
      <c r="KSD24" s="11"/>
      <c r="KSE24" s="11"/>
      <c r="KSF24" s="11"/>
      <c r="KSG24" s="11"/>
      <c r="KSH24" s="11"/>
      <c r="KSI24" s="11"/>
      <c r="KSJ24" s="11"/>
      <c r="KSK24" s="11"/>
      <c r="KSL24" s="11"/>
      <c r="KSM24" s="11"/>
      <c r="KSN24" s="11"/>
      <c r="KSO24" s="11"/>
      <c r="KSP24" s="11"/>
      <c r="KSQ24" s="11"/>
      <c r="KSR24" s="11"/>
      <c r="KSS24" s="11"/>
      <c r="KST24" s="11"/>
      <c r="KSU24" s="11"/>
      <c r="KSV24" s="11"/>
      <c r="KSW24" s="11"/>
      <c r="KSX24" s="11"/>
      <c r="KSY24" s="11"/>
      <c r="KSZ24" s="11"/>
      <c r="KTA24" s="11"/>
      <c r="KTB24" s="11"/>
      <c r="KTC24" s="11"/>
      <c r="KTD24" s="11"/>
      <c r="KTE24" s="11"/>
      <c r="KTF24" s="11"/>
      <c r="KTG24" s="11"/>
      <c r="KTH24" s="11"/>
      <c r="KTI24" s="11"/>
      <c r="KTJ24" s="11"/>
      <c r="KTK24" s="11"/>
      <c r="KTL24" s="11"/>
      <c r="KTM24" s="11"/>
      <c r="KTN24" s="11"/>
      <c r="KTO24" s="11"/>
      <c r="KTP24" s="11"/>
      <c r="KTQ24" s="11"/>
      <c r="KTR24" s="11"/>
      <c r="KTS24" s="11"/>
      <c r="KTT24" s="11"/>
      <c r="KTU24" s="11"/>
      <c r="KTV24" s="11"/>
      <c r="KTW24" s="11"/>
      <c r="KTX24" s="11"/>
      <c r="KTY24" s="11"/>
      <c r="KTZ24" s="11"/>
      <c r="KUA24" s="11"/>
      <c r="KUB24" s="11"/>
      <c r="KUC24" s="11"/>
      <c r="KUD24" s="11"/>
      <c r="KUE24" s="11"/>
      <c r="KUF24" s="11"/>
      <c r="KUG24" s="11"/>
      <c r="KUH24" s="11"/>
      <c r="KUI24" s="11"/>
      <c r="KUJ24" s="11"/>
      <c r="KUK24" s="11"/>
      <c r="KUL24" s="11"/>
      <c r="KUM24" s="11"/>
      <c r="KUN24" s="11"/>
      <c r="KUO24" s="11"/>
      <c r="KUP24" s="11"/>
      <c r="KUQ24" s="11"/>
      <c r="KUR24" s="11"/>
      <c r="KUS24" s="11"/>
      <c r="KUT24" s="11"/>
      <c r="KUU24" s="11"/>
      <c r="KUV24" s="11"/>
      <c r="KUW24" s="11"/>
      <c r="KUX24" s="11"/>
      <c r="KUY24" s="11"/>
      <c r="KUZ24" s="11"/>
      <c r="KVA24" s="11"/>
      <c r="KVB24" s="11"/>
      <c r="KVC24" s="11"/>
      <c r="KVD24" s="11"/>
      <c r="KVE24" s="11"/>
      <c r="KVF24" s="11"/>
      <c r="KVG24" s="11"/>
      <c r="KVH24" s="11"/>
      <c r="KVI24" s="11"/>
      <c r="KVJ24" s="11"/>
      <c r="KVK24" s="11"/>
      <c r="KVL24" s="11"/>
      <c r="KVM24" s="11"/>
      <c r="KVN24" s="11"/>
      <c r="KVO24" s="11"/>
      <c r="KVP24" s="11"/>
      <c r="KVQ24" s="11"/>
      <c r="KVR24" s="11"/>
      <c r="KVS24" s="11"/>
      <c r="KVT24" s="11"/>
      <c r="KVU24" s="11"/>
      <c r="KVV24" s="11"/>
      <c r="KVW24" s="11"/>
      <c r="KVX24" s="11"/>
      <c r="KVY24" s="11"/>
      <c r="KVZ24" s="11"/>
      <c r="KWA24" s="11"/>
      <c r="KWB24" s="11"/>
      <c r="KWC24" s="11"/>
      <c r="KWD24" s="11"/>
      <c r="KWE24" s="11"/>
      <c r="KWF24" s="11"/>
      <c r="KWG24" s="11"/>
      <c r="KWH24" s="11"/>
      <c r="KWI24" s="11"/>
      <c r="KWJ24" s="11"/>
      <c r="KWK24" s="11"/>
      <c r="KWL24" s="11"/>
      <c r="KWM24" s="11"/>
      <c r="KWN24" s="11"/>
      <c r="KWO24" s="11"/>
      <c r="KWP24" s="11"/>
      <c r="KWQ24" s="11"/>
      <c r="KWR24" s="11"/>
      <c r="KWS24" s="11"/>
      <c r="KWT24" s="11"/>
      <c r="KWU24" s="11"/>
      <c r="KWV24" s="11"/>
      <c r="KWW24" s="11"/>
      <c r="KWX24" s="11"/>
      <c r="KWY24" s="11"/>
      <c r="KWZ24" s="11"/>
      <c r="KXA24" s="11"/>
      <c r="KXB24" s="11"/>
      <c r="KXC24" s="11"/>
      <c r="KXD24" s="11"/>
      <c r="KXE24" s="11"/>
      <c r="KXF24" s="11"/>
      <c r="KXG24" s="11"/>
      <c r="KXH24" s="11"/>
      <c r="KXI24" s="11"/>
      <c r="KXJ24" s="11"/>
      <c r="KXK24" s="11"/>
      <c r="KXL24" s="11"/>
      <c r="KXM24" s="11"/>
      <c r="KXN24" s="11"/>
      <c r="KXO24" s="11"/>
      <c r="KXP24" s="11"/>
      <c r="KXQ24" s="11"/>
      <c r="KXR24" s="11"/>
      <c r="KXS24" s="11"/>
      <c r="KXT24" s="11"/>
      <c r="KXU24" s="11"/>
      <c r="KXV24" s="11"/>
      <c r="KXW24" s="11"/>
      <c r="KXX24" s="11"/>
      <c r="KXY24" s="11"/>
      <c r="KXZ24" s="11"/>
      <c r="KYA24" s="11"/>
      <c r="KYB24" s="11"/>
      <c r="KYC24" s="11"/>
      <c r="KYD24" s="11"/>
      <c r="KYE24" s="11"/>
      <c r="KYF24" s="11"/>
      <c r="KYG24" s="11"/>
      <c r="KYH24" s="11"/>
      <c r="KYI24" s="11"/>
      <c r="KYJ24" s="11"/>
      <c r="KYK24" s="11"/>
      <c r="KYL24" s="11"/>
      <c r="KYM24" s="11"/>
      <c r="KYN24" s="11"/>
      <c r="KYO24" s="11"/>
      <c r="KYP24" s="11"/>
      <c r="KYQ24" s="11"/>
      <c r="KYR24" s="11"/>
      <c r="KYS24" s="11"/>
      <c r="KYT24" s="11"/>
      <c r="KYU24" s="11"/>
      <c r="KYV24" s="11"/>
      <c r="KYW24" s="11"/>
      <c r="KYX24" s="11"/>
      <c r="KYY24" s="11"/>
      <c r="KYZ24" s="11"/>
      <c r="KZA24" s="11"/>
      <c r="KZB24" s="11"/>
      <c r="KZC24" s="11"/>
      <c r="KZD24" s="11"/>
      <c r="KZE24" s="11"/>
      <c r="KZF24" s="11"/>
      <c r="KZG24" s="11"/>
      <c r="KZH24" s="11"/>
      <c r="KZI24" s="11"/>
      <c r="KZJ24" s="11"/>
      <c r="KZK24" s="11"/>
      <c r="KZL24" s="11"/>
      <c r="KZM24" s="11"/>
      <c r="KZN24" s="11"/>
      <c r="KZO24" s="11"/>
      <c r="KZP24" s="11"/>
      <c r="KZQ24" s="11"/>
      <c r="KZR24" s="11"/>
      <c r="KZS24" s="11"/>
      <c r="KZT24" s="11"/>
      <c r="KZU24" s="11"/>
      <c r="KZV24" s="11"/>
      <c r="KZW24" s="11"/>
      <c r="KZX24" s="11"/>
      <c r="KZY24" s="11"/>
      <c r="KZZ24" s="11"/>
      <c r="LAA24" s="11"/>
      <c r="LAB24" s="11"/>
      <c r="LAC24" s="11"/>
      <c r="LAD24" s="11"/>
      <c r="LAE24" s="11"/>
      <c r="LAF24" s="11"/>
      <c r="LAG24" s="11"/>
      <c r="LAH24" s="11"/>
      <c r="LAI24" s="11"/>
      <c r="LAJ24" s="11"/>
      <c r="LAK24" s="11"/>
      <c r="LAL24" s="11"/>
      <c r="LAM24" s="11"/>
      <c r="LAN24" s="11"/>
      <c r="LAO24" s="11"/>
      <c r="LAP24" s="11"/>
      <c r="LAQ24" s="11"/>
      <c r="LAR24" s="11"/>
      <c r="LAS24" s="11"/>
      <c r="LAT24" s="11"/>
      <c r="LAU24" s="11"/>
      <c r="LAV24" s="11"/>
      <c r="LAW24" s="11"/>
      <c r="LAX24" s="11"/>
      <c r="LAY24" s="11"/>
      <c r="LAZ24" s="11"/>
      <c r="LBA24" s="11"/>
      <c r="LBB24" s="11"/>
      <c r="LBC24" s="11"/>
      <c r="LBD24" s="11"/>
      <c r="LBE24" s="11"/>
      <c r="LBF24" s="11"/>
      <c r="LBG24" s="11"/>
      <c r="LBH24" s="11"/>
      <c r="LBI24" s="11"/>
      <c r="LBJ24" s="11"/>
      <c r="LBK24" s="11"/>
      <c r="LBL24" s="11"/>
      <c r="LBM24" s="11"/>
      <c r="LBN24" s="11"/>
      <c r="LBO24" s="11"/>
      <c r="LBP24" s="11"/>
      <c r="LBQ24" s="11"/>
      <c r="LBR24" s="11"/>
      <c r="LBS24" s="11"/>
      <c r="LBT24" s="11"/>
      <c r="LBU24" s="11"/>
      <c r="LBV24" s="11"/>
      <c r="LBW24" s="11"/>
      <c r="LBX24" s="11"/>
      <c r="LBY24" s="11"/>
      <c r="LBZ24" s="11"/>
      <c r="LCA24" s="11"/>
      <c r="LCB24" s="11"/>
      <c r="LCC24" s="11"/>
      <c r="LCD24" s="11"/>
      <c r="LCE24" s="11"/>
      <c r="LCF24" s="11"/>
      <c r="LCG24" s="11"/>
      <c r="LCH24" s="11"/>
      <c r="LCI24" s="11"/>
      <c r="LCJ24" s="11"/>
      <c r="LCK24" s="11"/>
      <c r="LCL24" s="11"/>
      <c r="LCM24" s="11"/>
      <c r="LCN24" s="11"/>
      <c r="LCO24" s="11"/>
      <c r="LCP24" s="11"/>
      <c r="LCQ24" s="11"/>
      <c r="LCR24" s="11"/>
      <c r="LCS24" s="11"/>
      <c r="LCT24" s="11"/>
      <c r="LCU24" s="11"/>
      <c r="LCV24" s="11"/>
      <c r="LCW24" s="11"/>
      <c r="LCX24" s="11"/>
      <c r="LCY24" s="11"/>
      <c r="LCZ24" s="11"/>
      <c r="LDA24" s="11"/>
      <c r="LDB24" s="11"/>
      <c r="LDC24" s="11"/>
      <c r="LDD24" s="11"/>
      <c r="LDE24" s="11"/>
      <c r="LDF24" s="11"/>
      <c r="LDG24" s="11"/>
      <c r="LDH24" s="11"/>
      <c r="LDI24" s="11"/>
      <c r="LDJ24" s="11"/>
      <c r="LDK24" s="11"/>
      <c r="LDL24" s="11"/>
      <c r="LDM24" s="11"/>
      <c r="LDN24" s="11"/>
      <c r="LDO24" s="11"/>
      <c r="LDP24" s="11"/>
      <c r="LDQ24" s="11"/>
      <c r="LDR24" s="11"/>
      <c r="LDS24" s="11"/>
      <c r="LDT24" s="11"/>
      <c r="LDU24" s="11"/>
      <c r="LDV24" s="11"/>
      <c r="LDW24" s="11"/>
      <c r="LDX24" s="11"/>
      <c r="LDY24" s="11"/>
      <c r="LDZ24" s="11"/>
      <c r="LEA24" s="11"/>
      <c r="LEB24" s="11"/>
      <c r="LEC24" s="11"/>
      <c r="LED24" s="11"/>
      <c r="LEE24" s="11"/>
      <c r="LEF24" s="11"/>
      <c r="LEG24" s="11"/>
      <c r="LEH24" s="11"/>
      <c r="LEI24" s="11"/>
      <c r="LEJ24" s="11"/>
      <c r="LEK24" s="11"/>
      <c r="LEL24" s="11"/>
      <c r="LEM24" s="11"/>
      <c r="LEN24" s="11"/>
      <c r="LEO24" s="11"/>
      <c r="LEP24" s="11"/>
      <c r="LEQ24" s="11"/>
      <c r="LER24" s="11"/>
      <c r="LES24" s="11"/>
      <c r="LET24" s="11"/>
      <c r="LEU24" s="11"/>
      <c r="LEV24" s="11"/>
      <c r="LEW24" s="11"/>
      <c r="LEX24" s="11"/>
      <c r="LEY24" s="11"/>
      <c r="LEZ24" s="11"/>
      <c r="LFA24" s="11"/>
      <c r="LFB24" s="11"/>
      <c r="LFC24" s="11"/>
      <c r="LFD24" s="11"/>
      <c r="LFE24" s="11"/>
      <c r="LFF24" s="11"/>
      <c r="LFG24" s="11"/>
      <c r="LFH24" s="11"/>
      <c r="LFI24" s="11"/>
      <c r="LFJ24" s="11"/>
      <c r="LFK24" s="11"/>
      <c r="LFL24" s="11"/>
      <c r="LFM24" s="11"/>
      <c r="LFN24" s="11"/>
      <c r="LFO24" s="11"/>
      <c r="LFP24" s="11"/>
      <c r="LFQ24" s="11"/>
      <c r="LFR24" s="11"/>
      <c r="LFS24" s="11"/>
      <c r="LFT24" s="11"/>
      <c r="LFU24" s="11"/>
      <c r="LFV24" s="11"/>
      <c r="LFW24" s="11"/>
      <c r="LFX24" s="11"/>
      <c r="LFY24" s="11"/>
      <c r="LFZ24" s="11"/>
      <c r="LGA24" s="11"/>
      <c r="LGB24" s="11"/>
      <c r="LGC24" s="11"/>
      <c r="LGD24" s="11"/>
      <c r="LGE24" s="11"/>
      <c r="LGF24" s="11"/>
      <c r="LGG24" s="11"/>
      <c r="LGH24" s="11"/>
      <c r="LGI24" s="11"/>
      <c r="LGJ24" s="11"/>
      <c r="LGK24" s="11"/>
      <c r="LGL24" s="11"/>
      <c r="LGM24" s="11"/>
      <c r="LGN24" s="11"/>
      <c r="LGO24" s="11"/>
      <c r="LGP24" s="11"/>
      <c r="LGQ24" s="11"/>
      <c r="LGR24" s="11"/>
      <c r="LGS24" s="11"/>
      <c r="LGT24" s="11"/>
      <c r="LGU24" s="11"/>
      <c r="LGV24" s="11"/>
      <c r="LGW24" s="11"/>
      <c r="LGX24" s="11"/>
      <c r="LGY24" s="11"/>
      <c r="LGZ24" s="11"/>
      <c r="LHA24" s="11"/>
      <c r="LHB24" s="11"/>
      <c r="LHC24" s="11"/>
      <c r="LHD24" s="11"/>
      <c r="LHE24" s="11"/>
      <c r="LHF24" s="11"/>
      <c r="LHG24" s="11"/>
      <c r="LHH24" s="11"/>
      <c r="LHI24" s="11"/>
      <c r="LHJ24" s="11"/>
      <c r="LHK24" s="11"/>
      <c r="LHL24" s="11"/>
      <c r="LHM24" s="11"/>
      <c r="LHN24" s="11"/>
      <c r="LHO24" s="11"/>
      <c r="LHP24" s="11"/>
      <c r="LHQ24" s="11"/>
      <c r="LHR24" s="11"/>
      <c r="LHS24" s="11"/>
      <c r="LHT24" s="11"/>
      <c r="LHU24" s="11"/>
      <c r="LHV24" s="11"/>
      <c r="LHW24" s="11"/>
      <c r="LHX24" s="11"/>
      <c r="LHY24" s="11"/>
      <c r="LHZ24" s="11"/>
      <c r="LIA24" s="11"/>
      <c r="LIB24" s="11"/>
      <c r="LIC24" s="11"/>
      <c r="LID24" s="11"/>
      <c r="LIE24" s="11"/>
      <c r="LIF24" s="11"/>
      <c r="LIG24" s="11"/>
      <c r="LIH24" s="11"/>
      <c r="LII24" s="11"/>
      <c r="LIJ24" s="11"/>
      <c r="LIK24" s="11"/>
      <c r="LIL24" s="11"/>
      <c r="LIM24" s="11"/>
      <c r="LIN24" s="11"/>
      <c r="LIO24" s="11"/>
      <c r="LIP24" s="11"/>
      <c r="LIQ24" s="11"/>
      <c r="LIR24" s="11"/>
      <c r="LIS24" s="11"/>
      <c r="LIT24" s="11"/>
      <c r="LIU24" s="11"/>
      <c r="LIV24" s="11"/>
      <c r="LIW24" s="11"/>
      <c r="LIX24" s="11"/>
      <c r="LIY24" s="11"/>
      <c r="LIZ24" s="11"/>
      <c r="LJA24" s="11"/>
      <c r="LJB24" s="11"/>
      <c r="LJC24" s="11"/>
      <c r="LJD24" s="11"/>
      <c r="LJE24" s="11"/>
      <c r="LJF24" s="11"/>
      <c r="LJG24" s="11"/>
      <c r="LJH24" s="11"/>
      <c r="LJI24" s="11"/>
      <c r="LJJ24" s="11"/>
      <c r="LJK24" s="11"/>
      <c r="LJL24" s="11"/>
      <c r="LJM24" s="11"/>
      <c r="LJN24" s="11"/>
      <c r="LJO24" s="11"/>
      <c r="LJP24" s="11"/>
      <c r="LJQ24" s="11"/>
      <c r="LJR24" s="11"/>
      <c r="LJS24" s="11"/>
      <c r="LJT24" s="11"/>
      <c r="LJU24" s="11"/>
      <c r="LJV24" s="11"/>
      <c r="LJW24" s="11"/>
      <c r="LJX24" s="11"/>
      <c r="LJY24" s="11"/>
      <c r="LJZ24" s="11"/>
      <c r="LKA24" s="11"/>
      <c r="LKB24" s="11"/>
      <c r="LKC24" s="11"/>
      <c r="LKD24" s="11"/>
      <c r="LKE24" s="11"/>
      <c r="LKF24" s="11"/>
      <c r="LKG24" s="11"/>
      <c r="LKH24" s="11"/>
      <c r="LKI24" s="11"/>
      <c r="LKJ24" s="11"/>
      <c r="LKK24" s="11"/>
      <c r="LKL24" s="11"/>
      <c r="LKM24" s="11"/>
      <c r="LKN24" s="11"/>
      <c r="LKO24" s="11"/>
      <c r="LKP24" s="11"/>
      <c r="LKQ24" s="11"/>
      <c r="LKR24" s="11"/>
      <c r="LKS24" s="11"/>
      <c r="LKT24" s="11"/>
      <c r="LKU24" s="11"/>
      <c r="LKV24" s="11"/>
      <c r="LKW24" s="11"/>
      <c r="LKX24" s="11"/>
      <c r="LKY24" s="11"/>
      <c r="LKZ24" s="11"/>
      <c r="LLA24" s="11"/>
      <c r="LLB24" s="11"/>
      <c r="LLC24" s="11"/>
      <c r="LLD24" s="11"/>
      <c r="LLE24" s="11"/>
      <c r="LLF24" s="11"/>
      <c r="LLG24" s="11"/>
      <c r="LLH24" s="11"/>
      <c r="LLI24" s="11"/>
      <c r="LLJ24" s="11"/>
      <c r="LLK24" s="11"/>
      <c r="LLL24" s="11"/>
      <c r="LLM24" s="11"/>
      <c r="LLN24" s="11"/>
      <c r="LLO24" s="11"/>
      <c r="LLP24" s="11"/>
      <c r="LLQ24" s="11"/>
      <c r="LLR24" s="11"/>
      <c r="LLS24" s="11"/>
      <c r="LLT24" s="11"/>
      <c r="LLU24" s="11"/>
      <c r="LLV24" s="11"/>
      <c r="LLW24" s="11"/>
      <c r="LLX24" s="11"/>
      <c r="LLY24" s="11"/>
      <c r="LLZ24" s="11"/>
      <c r="LMA24" s="11"/>
      <c r="LMB24" s="11"/>
      <c r="LMC24" s="11"/>
      <c r="LMD24" s="11"/>
      <c r="LME24" s="11"/>
      <c r="LMF24" s="11"/>
      <c r="LMG24" s="11"/>
      <c r="LMH24" s="11"/>
      <c r="LMI24" s="11"/>
      <c r="LMJ24" s="11"/>
      <c r="LMK24" s="11"/>
      <c r="LML24" s="11"/>
      <c r="LMM24" s="11"/>
      <c r="LMN24" s="11"/>
      <c r="LMO24" s="11"/>
      <c r="LMP24" s="11"/>
      <c r="LMQ24" s="11"/>
      <c r="LMR24" s="11"/>
      <c r="LMS24" s="11"/>
      <c r="LMT24" s="11"/>
      <c r="LMU24" s="11"/>
      <c r="LMV24" s="11"/>
      <c r="LMW24" s="11"/>
      <c r="LMX24" s="11"/>
      <c r="LMY24" s="11"/>
      <c r="LMZ24" s="11"/>
      <c r="LNA24" s="11"/>
      <c r="LNB24" s="11"/>
      <c r="LNC24" s="11"/>
      <c r="LND24" s="11"/>
      <c r="LNE24" s="11"/>
      <c r="LNF24" s="11"/>
      <c r="LNG24" s="11"/>
      <c r="LNH24" s="11"/>
      <c r="LNI24" s="11"/>
      <c r="LNJ24" s="11"/>
      <c r="LNK24" s="11"/>
      <c r="LNL24" s="11"/>
      <c r="LNM24" s="11"/>
      <c r="LNN24" s="11"/>
      <c r="LNO24" s="11"/>
      <c r="LNP24" s="11"/>
      <c r="LNQ24" s="11"/>
      <c r="LNR24" s="11"/>
      <c r="LNS24" s="11"/>
      <c r="LNT24" s="11"/>
      <c r="LNU24" s="11"/>
      <c r="LNV24" s="11"/>
      <c r="LNW24" s="11"/>
      <c r="LNX24" s="11"/>
      <c r="LNY24" s="11"/>
      <c r="LNZ24" s="11"/>
      <c r="LOA24" s="11"/>
      <c r="LOB24" s="11"/>
      <c r="LOC24" s="11"/>
      <c r="LOD24" s="11"/>
      <c r="LOE24" s="11"/>
      <c r="LOF24" s="11"/>
      <c r="LOG24" s="11"/>
      <c r="LOH24" s="11"/>
      <c r="LOI24" s="11"/>
      <c r="LOJ24" s="11"/>
      <c r="LOK24" s="11"/>
      <c r="LOL24" s="11"/>
      <c r="LOM24" s="11"/>
      <c r="LON24" s="11"/>
      <c r="LOO24" s="11"/>
      <c r="LOP24" s="11"/>
      <c r="LOQ24" s="11"/>
      <c r="LOR24" s="11"/>
      <c r="LOS24" s="11"/>
      <c r="LOT24" s="11"/>
      <c r="LOU24" s="11"/>
      <c r="LOV24" s="11"/>
      <c r="LOW24" s="11"/>
      <c r="LOX24" s="11"/>
      <c r="LOY24" s="11"/>
      <c r="LOZ24" s="11"/>
      <c r="LPA24" s="11"/>
      <c r="LPB24" s="11"/>
      <c r="LPC24" s="11"/>
      <c r="LPD24" s="11"/>
      <c r="LPE24" s="11"/>
      <c r="LPF24" s="11"/>
      <c r="LPG24" s="11"/>
      <c r="LPH24" s="11"/>
      <c r="LPI24" s="11"/>
      <c r="LPJ24" s="11"/>
      <c r="LPK24" s="11"/>
      <c r="LPL24" s="11"/>
      <c r="LPM24" s="11"/>
      <c r="LPN24" s="11"/>
      <c r="LPO24" s="11"/>
      <c r="LPP24" s="11"/>
      <c r="LPQ24" s="11"/>
      <c r="LPR24" s="11"/>
      <c r="LPS24" s="11"/>
      <c r="LPT24" s="11"/>
      <c r="LPU24" s="11"/>
      <c r="LPV24" s="11"/>
      <c r="LPW24" s="11"/>
      <c r="LPX24" s="11"/>
      <c r="LPY24" s="11"/>
      <c r="LPZ24" s="11"/>
      <c r="LQA24" s="11"/>
      <c r="LQB24" s="11"/>
      <c r="LQC24" s="11"/>
      <c r="LQD24" s="11"/>
      <c r="LQE24" s="11"/>
      <c r="LQF24" s="11"/>
      <c r="LQG24" s="11"/>
      <c r="LQH24" s="11"/>
      <c r="LQI24" s="11"/>
      <c r="LQJ24" s="11"/>
      <c r="LQK24" s="11"/>
      <c r="LQL24" s="11"/>
      <c r="LQM24" s="11"/>
      <c r="LQN24" s="11"/>
      <c r="LQO24" s="11"/>
      <c r="LQP24" s="11"/>
      <c r="LQQ24" s="11"/>
      <c r="LQR24" s="11"/>
      <c r="LQS24" s="11"/>
      <c r="LQT24" s="11"/>
      <c r="LQU24" s="11"/>
      <c r="LQV24" s="11"/>
      <c r="LQW24" s="11"/>
      <c r="LQX24" s="11"/>
      <c r="LQY24" s="11"/>
      <c r="LQZ24" s="11"/>
      <c r="LRA24" s="11"/>
      <c r="LRB24" s="11"/>
      <c r="LRC24" s="11"/>
      <c r="LRD24" s="11"/>
      <c r="LRE24" s="11"/>
      <c r="LRF24" s="11"/>
      <c r="LRG24" s="11"/>
      <c r="LRH24" s="11"/>
      <c r="LRI24" s="11"/>
      <c r="LRJ24" s="11"/>
      <c r="LRK24" s="11"/>
      <c r="LRL24" s="11"/>
      <c r="LRM24" s="11"/>
      <c r="LRN24" s="11"/>
      <c r="LRO24" s="11"/>
      <c r="LRP24" s="11"/>
      <c r="LRQ24" s="11"/>
      <c r="LRR24" s="11"/>
      <c r="LRS24" s="11"/>
      <c r="LRT24" s="11"/>
      <c r="LRU24" s="11"/>
      <c r="LRV24" s="11"/>
      <c r="LRW24" s="11"/>
      <c r="LRX24" s="11"/>
      <c r="LRY24" s="11"/>
      <c r="LRZ24" s="11"/>
      <c r="LSA24" s="11"/>
      <c r="LSB24" s="11"/>
      <c r="LSC24" s="11"/>
      <c r="LSD24" s="11"/>
      <c r="LSE24" s="11"/>
      <c r="LSF24" s="11"/>
      <c r="LSG24" s="11"/>
      <c r="LSH24" s="11"/>
      <c r="LSI24" s="11"/>
      <c r="LSJ24" s="11"/>
      <c r="LSK24" s="11"/>
      <c r="LSL24" s="11"/>
      <c r="LSM24" s="11"/>
      <c r="LSN24" s="11"/>
      <c r="LSO24" s="11"/>
      <c r="LSP24" s="11"/>
      <c r="LSQ24" s="11"/>
      <c r="LSR24" s="11"/>
      <c r="LSS24" s="11"/>
      <c r="LST24" s="11"/>
      <c r="LSU24" s="11"/>
      <c r="LSV24" s="11"/>
      <c r="LSW24" s="11"/>
      <c r="LSX24" s="11"/>
      <c r="LSY24" s="11"/>
      <c r="LSZ24" s="11"/>
      <c r="LTA24" s="11"/>
      <c r="LTB24" s="11"/>
      <c r="LTC24" s="11"/>
      <c r="LTD24" s="11"/>
      <c r="LTE24" s="11"/>
      <c r="LTF24" s="11"/>
      <c r="LTG24" s="11"/>
      <c r="LTH24" s="11"/>
      <c r="LTI24" s="11"/>
      <c r="LTJ24" s="11"/>
      <c r="LTK24" s="11"/>
      <c r="LTL24" s="11"/>
      <c r="LTM24" s="11"/>
      <c r="LTN24" s="11"/>
      <c r="LTO24" s="11"/>
      <c r="LTP24" s="11"/>
      <c r="LTQ24" s="11"/>
      <c r="LTR24" s="11"/>
      <c r="LTS24" s="11"/>
      <c r="LTT24" s="11"/>
      <c r="LTU24" s="11"/>
      <c r="LTV24" s="11"/>
      <c r="LTW24" s="11"/>
      <c r="LTX24" s="11"/>
      <c r="LTY24" s="11"/>
      <c r="LTZ24" s="11"/>
      <c r="LUA24" s="11"/>
      <c r="LUB24" s="11"/>
      <c r="LUC24" s="11"/>
      <c r="LUD24" s="11"/>
      <c r="LUE24" s="11"/>
      <c r="LUF24" s="11"/>
      <c r="LUG24" s="11"/>
      <c r="LUH24" s="11"/>
      <c r="LUI24" s="11"/>
      <c r="LUJ24" s="11"/>
      <c r="LUK24" s="11"/>
      <c r="LUL24" s="11"/>
      <c r="LUM24" s="11"/>
      <c r="LUN24" s="11"/>
      <c r="LUO24" s="11"/>
      <c r="LUP24" s="11"/>
      <c r="LUQ24" s="11"/>
      <c r="LUR24" s="11"/>
      <c r="LUS24" s="11"/>
      <c r="LUT24" s="11"/>
      <c r="LUU24" s="11"/>
      <c r="LUV24" s="11"/>
      <c r="LUW24" s="11"/>
      <c r="LUX24" s="11"/>
      <c r="LUY24" s="11"/>
      <c r="LUZ24" s="11"/>
      <c r="LVA24" s="11"/>
      <c r="LVB24" s="11"/>
      <c r="LVC24" s="11"/>
      <c r="LVD24" s="11"/>
      <c r="LVE24" s="11"/>
      <c r="LVF24" s="11"/>
      <c r="LVG24" s="11"/>
      <c r="LVH24" s="11"/>
      <c r="LVI24" s="11"/>
      <c r="LVJ24" s="11"/>
      <c r="LVK24" s="11"/>
      <c r="LVL24" s="11"/>
      <c r="LVM24" s="11"/>
      <c r="LVN24" s="11"/>
      <c r="LVO24" s="11"/>
      <c r="LVP24" s="11"/>
      <c r="LVQ24" s="11"/>
      <c r="LVR24" s="11"/>
      <c r="LVS24" s="11"/>
      <c r="LVT24" s="11"/>
      <c r="LVU24" s="11"/>
      <c r="LVV24" s="11"/>
      <c r="LVW24" s="11"/>
      <c r="LVX24" s="11"/>
      <c r="LVY24" s="11"/>
      <c r="LVZ24" s="11"/>
      <c r="LWA24" s="11"/>
      <c r="LWB24" s="11"/>
      <c r="LWC24" s="11"/>
      <c r="LWD24" s="11"/>
      <c r="LWE24" s="11"/>
      <c r="LWF24" s="11"/>
      <c r="LWG24" s="11"/>
      <c r="LWH24" s="11"/>
      <c r="LWI24" s="11"/>
      <c r="LWJ24" s="11"/>
      <c r="LWK24" s="11"/>
      <c r="LWL24" s="11"/>
      <c r="LWM24" s="11"/>
      <c r="LWN24" s="11"/>
      <c r="LWO24" s="11"/>
      <c r="LWP24" s="11"/>
      <c r="LWQ24" s="11"/>
      <c r="LWR24" s="11"/>
      <c r="LWS24" s="11"/>
      <c r="LWT24" s="11"/>
      <c r="LWU24" s="11"/>
      <c r="LWV24" s="11"/>
      <c r="LWW24" s="11"/>
      <c r="LWX24" s="11"/>
      <c r="LWY24" s="11"/>
      <c r="LWZ24" s="11"/>
      <c r="LXA24" s="11"/>
      <c r="LXB24" s="11"/>
      <c r="LXC24" s="11"/>
      <c r="LXD24" s="11"/>
      <c r="LXE24" s="11"/>
      <c r="LXF24" s="11"/>
      <c r="LXG24" s="11"/>
      <c r="LXH24" s="11"/>
      <c r="LXI24" s="11"/>
      <c r="LXJ24" s="11"/>
      <c r="LXK24" s="11"/>
      <c r="LXL24" s="11"/>
      <c r="LXM24" s="11"/>
      <c r="LXN24" s="11"/>
      <c r="LXO24" s="11"/>
      <c r="LXP24" s="11"/>
      <c r="LXQ24" s="11"/>
      <c r="LXR24" s="11"/>
      <c r="LXS24" s="11"/>
      <c r="LXT24" s="11"/>
      <c r="LXU24" s="11"/>
      <c r="LXV24" s="11"/>
      <c r="LXW24" s="11"/>
      <c r="LXX24" s="11"/>
      <c r="LXY24" s="11"/>
      <c r="LXZ24" s="11"/>
      <c r="LYA24" s="11"/>
      <c r="LYB24" s="11"/>
      <c r="LYC24" s="11"/>
      <c r="LYD24" s="11"/>
      <c r="LYE24" s="11"/>
      <c r="LYF24" s="11"/>
      <c r="LYG24" s="11"/>
      <c r="LYH24" s="11"/>
      <c r="LYI24" s="11"/>
      <c r="LYJ24" s="11"/>
      <c r="LYK24" s="11"/>
      <c r="LYL24" s="11"/>
      <c r="LYM24" s="11"/>
      <c r="LYN24" s="11"/>
      <c r="LYO24" s="11"/>
      <c r="LYP24" s="11"/>
      <c r="LYQ24" s="11"/>
      <c r="LYR24" s="11"/>
      <c r="LYS24" s="11"/>
      <c r="LYT24" s="11"/>
      <c r="LYU24" s="11"/>
      <c r="LYV24" s="11"/>
      <c r="LYW24" s="11"/>
      <c r="LYX24" s="11"/>
      <c r="LYY24" s="11"/>
      <c r="LYZ24" s="11"/>
      <c r="LZA24" s="11"/>
      <c r="LZB24" s="11"/>
      <c r="LZC24" s="11"/>
      <c r="LZD24" s="11"/>
      <c r="LZE24" s="11"/>
      <c r="LZF24" s="11"/>
      <c r="LZG24" s="11"/>
      <c r="LZH24" s="11"/>
      <c r="LZI24" s="11"/>
      <c r="LZJ24" s="11"/>
      <c r="LZK24" s="11"/>
      <c r="LZL24" s="11"/>
      <c r="LZM24" s="11"/>
      <c r="LZN24" s="11"/>
      <c r="LZO24" s="11"/>
      <c r="LZP24" s="11"/>
      <c r="LZQ24" s="11"/>
      <c r="LZR24" s="11"/>
      <c r="LZS24" s="11"/>
      <c r="LZT24" s="11"/>
      <c r="LZU24" s="11"/>
      <c r="LZV24" s="11"/>
      <c r="LZW24" s="11"/>
      <c r="LZX24" s="11"/>
      <c r="LZY24" s="11"/>
      <c r="LZZ24" s="11"/>
      <c r="MAA24" s="11"/>
      <c r="MAB24" s="11"/>
      <c r="MAC24" s="11"/>
      <c r="MAD24" s="11"/>
      <c r="MAE24" s="11"/>
      <c r="MAF24" s="11"/>
      <c r="MAG24" s="11"/>
      <c r="MAH24" s="11"/>
      <c r="MAI24" s="11"/>
      <c r="MAJ24" s="11"/>
      <c r="MAK24" s="11"/>
      <c r="MAL24" s="11"/>
      <c r="MAM24" s="11"/>
      <c r="MAN24" s="11"/>
      <c r="MAO24" s="11"/>
      <c r="MAP24" s="11"/>
      <c r="MAQ24" s="11"/>
      <c r="MAR24" s="11"/>
      <c r="MAS24" s="11"/>
      <c r="MAT24" s="11"/>
      <c r="MAU24" s="11"/>
      <c r="MAV24" s="11"/>
      <c r="MAW24" s="11"/>
      <c r="MAX24" s="11"/>
      <c r="MAY24" s="11"/>
      <c r="MAZ24" s="11"/>
      <c r="MBA24" s="11"/>
      <c r="MBB24" s="11"/>
      <c r="MBC24" s="11"/>
      <c r="MBD24" s="11"/>
      <c r="MBE24" s="11"/>
      <c r="MBF24" s="11"/>
      <c r="MBG24" s="11"/>
      <c r="MBH24" s="11"/>
      <c r="MBI24" s="11"/>
      <c r="MBJ24" s="11"/>
      <c r="MBK24" s="11"/>
      <c r="MBL24" s="11"/>
      <c r="MBM24" s="11"/>
      <c r="MBN24" s="11"/>
      <c r="MBO24" s="11"/>
      <c r="MBP24" s="11"/>
      <c r="MBQ24" s="11"/>
      <c r="MBR24" s="11"/>
      <c r="MBS24" s="11"/>
      <c r="MBT24" s="11"/>
      <c r="MBU24" s="11"/>
      <c r="MBV24" s="11"/>
      <c r="MBW24" s="11"/>
      <c r="MBX24" s="11"/>
      <c r="MBY24" s="11"/>
      <c r="MBZ24" s="11"/>
      <c r="MCA24" s="11"/>
      <c r="MCB24" s="11"/>
      <c r="MCC24" s="11"/>
      <c r="MCD24" s="11"/>
      <c r="MCE24" s="11"/>
      <c r="MCF24" s="11"/>
      <c r="MCG24" s="11"/>
      <c r="MCH24" s="11"/>
      <c r="MCI24" s="11"/>
      <c r="MCJ24" s="11"/>
      <c r="MCK24" s="11"/>
      <c r="MCL24" s="11"/>
      <c r="MCM24" s="11"/>
      <c r="MCN24" s="11"/>
      <c r="MCO24" s="11"/>
      <c r="MCP24" s="11"/>
      <c r="MCQ24" s="11"/>
      <c r="MCR24" s="11"/>
      <c r="MCS24" s="11"/>
      <c r="MCT24" s="11"/>
      <c r="MCU24" s="11"/>
      <c r="MCV24" s="11"/>
      <c r="MCW24" s="11"/>
      <c r="MCX24" s="11"/>
      <c r="MCY24" s="11"/>
      <c r="MCZ24" s="11"/>
      <c r="MDA24" s="11"/>
      <c r="MDB24" s="11"/>
      <c r="MDC24" s="11"/>
      <c r="MDD24" s="11"/>
      <c r="MDE24" s="11"/>
      <c r="MDF24" s="11"/>
      <c r="MDG24" s="11"/>
      <c r="MDH24" s="11"/>
      <c r="MDI24" s="11"/>
      <c r="MDJ24" s="11"/>
      <c r="MDK24" s="11"/>
      <c r="MDL24" s="11"/>
      <c r="MDM24" s="11"/>
      <c r="MDN24" s="11"/>
      <c r="MDO24" s="11"/>
      <c r="MDP24" s="11"/>
      <c r="MDQ24" s="11"/>
      <c r="MDR24" s="11"/>
      <c r="MDS24" s="11"/>
      <c r="MDT24" s="11"/>
      <c r="MDU24" s="11"/>
      <c r="MDV24" s="11"/>
      <c r="MDW24" s="11"/>
      <c r="MDX24" s="11"/>
      <c r="MDY24" s="11"/>
      <c r="MDZ24" s="11"/>
      <c r="MEA24" s="11"/>
      <c r="MEB24" s="11"/>
      <c r="MEC24" s="11"/>
      <c r="MED24" s="11"/>
      <c r="MEE24" s="11"/>
      <c r="MEF24" s="11"/>
      <c r="MEG24" s="11"/>
      <c r="MEH24" s="11"/>
      <c r="MEI24" s="11"/>
      <c r="MEJ24" s="11"/>
      <c r="MEK24" s="11"/>
      <c r="MEL24" s="11"/>
      <c r="MEM24" s="11"/>
      <c r="MEN24" s="11"/>
      <c r="MEO24" s="11"/>
      <c r="MEP24" s="11"/>
      <c r="MEQ24" s="11"/>
      <c r="MER24" s="11"/>
      <c r="MES24" s="11"/>
      <c r="MET24" s="11"/>
      <c r="MEU24" s="11"/>
      <c r="MEV24" s="11"/>
      <c r="MEW24" s="11"/>
      <c r="MEX24" s="11"/>
      <c r="MEY24" s="11"/>
      <c r="MEZ24" s="11"/>
      <c r="MFA24" s="11"/>
      <c r="MFB24" s="11"/>
      <c r="MFC24" s="11"/>
      <c r="MFD24" s="11"/>
      <c r="MFE24" s="11"/>
      <c r="MFF24" s="11"/>
      <c r="MFG24" s="11"/>
      <c r="MFH24" s="11"/>
      <c r="MFI24" s="11"/>
      <c r="MFJ24" s="11"/>
      <c r="MFK24" s="11"/>
      <c r="MFL24" s="11"/>
      <c r="MFM24" s="11"/>
      <c r="MFN24" s="11"/>
      <c r="MFO24" s="11"/>
      <c r="MFP24" s="11"/>
      <c r="MFQ24" s="11"/>
      <c r="MFR24" s="11"/>
      <c r="MFS24" s="11"/>
      <c r="MFT24" s="11"/>
      <c r="MFU24" s="11"/>
      <c r="MFV24" s="11"/>
      <c r="MFW24" s="11"/>
      <c r="MFX24" s="11"/>
      <c r="MFY24" s="11"/>
      <c r="MFZ24" s="11"/>
      <c r="MGA24" s="11"/>
      <c r="MGB24" s="11"/>
      <c r="MGC24" s="11"/>
      <c r="MGD24" s="11"/>
      <c r="MGE24" s="11"/>
      <c r="MGF24" s="11"/>
      <c r="MGG24" s="11"/>
      <c r="MGH24" s="11"/>
      <c r="MGI24" s="11"/>
      <c r="MGJ24" s="11"/>
      <c r="MGK24" s="11"/>
      <c r="MGL24" s="11"/>
      <c r="MGM24" s="11"/>
      <c r="MGN24" s="11"/>
      <c r="MGO24" s="11"/>
      <c r="MGP24" s="11"/>
      <c r="MGQ24" s="11"/>
      <c r="MGR24" s="11"/>
      <c r="MGS24" s="11"/>
      <c r="MGT24" s="11"/>
      <c r="MGU24" s="11"/>
      <c r="MGV24" s="11"/>
      <c r="MGW24" s="11"/>
      <c r="MGX24" s="11"/>
      <c r="MGY24" s="11"/>
      <c r="MGZ24" s="11"/>
      <c r="MHA24" s="11"/>
      <c r="MHB24" s="11"/>
      <c r="MHC24" s="11"/>
      <c r="MHD24" s="11"/>
      <c r="MHE24" s="11"/>
      <c r="MHF24" s="11"/>
      <c r="MHG24" s="11"/>
      <c r="MHH24" s="11"/>
      <c r="MHI24" s="11"/>
      <c r="MHJ24" s="11"/>
      <c r="MHK24" s="11"/>
      <c r="MHL24" s="11"/>
      <c r="MHM24" s="11"/>
      <c r="MHN24" s="11"/>
      <c r="MHO24" s="11"/>
      <c r="MHP24" s="11"/>
      <c r="MHQ24" s="11"/>
      <c r="MHR24" s="11"/>
      <c r="MHS24" s="11"/>
      <c r="MHT24" s="11"/>
      <c r="MHU24" s="11"/>
      <c r="MHV24" s="11"/>
      <c r="MHW24" s="11"/>
      <c r="MHX24" s="11"/>
      <c r="MHY24" s="11"/>
      <c r="MHZ24" s="11"/>
      <c r="MIA24" s="11"/>
      <c r="MIB24" s="11"/>
      <c r="MIC24" s="11"/>
      <c r="MID24" s="11"/>
      <c r="MIE24" s="11"/>
      <c r="MIF24" s="11"/>
      <c r="MIG24" s="11"/>
      <c r="MIH24" s="11"/>
      <c r="MII24" s="11"/>
      <c r="MIJ24" s="11"/>
      <c r="MIK24" s="11"/>
      <c r="MIL24" s="11"/>
      <c r="MIM24" s="11"/>
      <c r="MIN24" s="11"/>
      <c r="MIO24" s="11"/>
      <c r="MIP24" s="11"/>
      <c r="MIQ24" s="11"/>
      <c r="MIR24" s="11"/>
      <c r="MIS24" s="11"/>
      <c r="MIT24" s="11"/>
      <c r="MIU24" s="11"/>
      <c r="MIV24" s="11"/>
      <c r="MIW24" s="11"/>
      <c r="MIX24" s="11"/>
      <c r="MIY24" s="11"/>
      <c r="MIZ24" s="11"/>
      <c r="MJA24" s="11"/>
      <c r="MJB24" s="11"/>
      <c r="MJC24" s="11"/>
      <c r="MJD24" s="11"/>
      <c r="MJE24" s="11"/>
      <c r="MJF24" s="11"/>
      <c r="MJG24" s="11"/>
      <c r="MJH24" s="11"/>
      <c r="MJI24" s="11"/>
      <c r="MJJ24" s="11"/>
      <c r="MJK24" s="11"/>
      <c r="MJL24" s="11"/>
      <c r="MJM24" s="11"/>
      <c r="MJN24" s="11"/>
      <c r="MJO24" s="11"/>
      <c r="MJP24" s="11"/>
      <c r="MJQ24" s="11"/>
      <c r="MJR24" s="11"/>
      <c r="MJS24" s="11"/>
      <c r="MJT24" s="11"/>
      <c r="MJU24" s="11"/>
      <c r="MJV24" s="11"/>
      <c r="MJW24" s="11"/>
      <c r="MJX24" s="11"/>
      <c r="MJY24" s="11"/>
      <c r="MJZ24" s="11"/>
      <c r="MKA24" s="11"/>
      <c r="MKB24" s="11"/>
      <c r="MKC24" s="11"/>
      <c r="MKD24" s="11"/>
      <c r="MKE24" s="11"/>
      <c r="MKF24" s="11"/>
      <c r="MKG24" s="11"/>
      <c r="MKH24" s="11"/>
      <c r="MKI24" s="11"/>
      <c r="MKJ24" s="11"/>
      <c r="MKK24" s="11"/>
      <c r="MKL24" s="11"/>
      <c r="MKM24" s="11"/>
      <c r="MKN24" s="11"/>
      <c r="MKO24" s="11"/>
      <c r="MKP24" s="11"/>
      <c r="MKQ24" s="11"/>
      <c r="MKR24" s="11"/>
      <c r="MKS24" s="11"/>
      <c r="MKT24" s="11"/>
      <c r="MKU24" s="11"/>
      <c r="MKV24" s="11"/>
      <c r="MKW24" s="11"/>
      <c r="MKX24" s="11"/>
      <c r="MKY24" s="11"/>
      <c r="MKZ24" s="11"/>
      <c r="MLA24" s="11"/>
      <c r="MLB24" s="11"/>
      <c r="MLC24" s="11"/>
      <c r="MLD24" s="11"/>
      <c r="MLE24" s="11"/>
      <c r="MLF24" s="11"/>
      <c r="MLG24" s="11"/>
      <c r="MLH24" s="11"/>
      <c r="MLI24" s="11"/>
      <c r="MLJ24" s="11"/>
      <c r="MLK24" s="11"/>
      <c r="MLL24" s="11"/>
      <c r="MLM24" s="11"/>
      <c r="MLN24" s="11"/>
      <c r="MLO24" s="11"/>
      <c r="MLP24" s="11"/>
      <c r="MLQ24" s="11"/>
      <c r="MLR24" s="11"/>
      <c r="MLS24" s="11"/>
      <c r="MLT24" s="11"/>
      <c r="MLU24" s="11"/>
      <c r="MLV24" s="11"/>
      <c r="MLW24" s="11"/>
      <c r="MLX24" s="11"/>
      <c r="MLY24" s="11"/>
      <c r="MLZ24" s="11"/>
      <c r="MMA24" s="11"/>
      <c r="MMB24" s="11"/>
      <c r="MMC24" s="11"/>
      <c r="MMD24" s="11"/>
      <c r="MME24" s="11"/>
      <c r="MMF24" s="11"/>
      <c r="MMG24" s="11"/>
      <c r="MMH24" s="11"/>
      <c r="MMI24" s="11"/>
      <c r="MMJ24" s="11"/>
      <c r="MMK24" s="11"/>
      <c r="MML24" s="11"/>
      <c r="MMM24" s="11"/>
      <c r="MMN24" s="11"/>
      <c r="MMO24" s="11"/>
      <c r="MMP24" s="11"/>
      <c r="MMQ24" s="11"/>
      <c r="MMR24" s="11"/>
      <c r="MMS24" s="11"/>
      <c r="MMT24" s="11"/>
      <c r="MMU24" s="11"/>
      <c r="MMV24" s="11"/>
      <c r="MMW24" s="11"/>
      <c r="MMX24" s="11"/>
      <c r="MMY24" s="11"/>
      <c r="MMZ24" s="11"/>
      <c r="MNA24" s="11"/>
      <c r="MNB24" s="11"/>
      <c r="MNC24" s="11"/>
      <c r="MND24" s="11"/>
      <c r="MNE24" s="11"/>
      <c r="MNF24" s="11"/>
      <c r="MNG24" s="11"/>
      <c r="MNH24" s="11"/>
      <c r="MNI24" s="11"/>
      <c r="MNJ24" s="11"/>
      <c r="MNK24" s="11"/>
      <c r="MNL24" s="11"/>
      <c r="MNM24" s="11"/>
      <c r="MNN24" s="11"/>
      <c r="MNO24" s="11"/>
      <c r="MNP24" s="11"/>
      <c r="MNQ24" s="11"/>
      <c r="MNR24" s="11"/>
      <c r="MNS24" s="11"/>
      <c r="MNT24" s="11"/>
      <c r="MNU24" s="11"/>
      <c r="MNV24" s="11"/>
      <c r="MNW24" s="11"/>
      <c r="MNX24" s="11"/>
      <c r="MNY24" s="11"/>
      <c r="MNZ24" s="11"/>
      <c r="MOA24" s="11"/>
      <c r="MOB24" s="11"/>
      <c r="MOC24" s="11"/>
      <c r="MOD24" s="11"/>
      <c r="MOE24" s="11"/>
      <c r="MOF24" s="11"/>
      <c r="MOG24" s="11"/>
      <c r="MOH24" s="11"/>
      <c r="MOI24" s="11"/>
      <c r="MOJ24" s="11"/>
      <c r="MOK24" s="11"/>
      <c r="MOL24" s="11"/>
      <c r="MOM24" s="11"/>
      <c r="MON24" s="11"/>
      <c r="MOO24" s="11"/>
      <c r="MOP24" s="11"/>
      <c r="MOQ24" s="11"/>
      <c r="MOR24" s="11"/>
      <c r="MOS24" s="11"/>
      <c r="MOT24" s="11"/>
      <c r="MOU24" s="11"/>
      <c r="MOV24" s="11"/>
      <c r="MOW24" s="11"/>
      <c r="MOX24" s="11"/>
      <c r="MOY24" s="11"/>
      <c r="MOZ24" s="11"/>
      <c r="MPA24" s="11"/>
      <c r="MPB24" s="11"/>
      <c r="MPC24" s="11"/>
      <c r="MPD24" s="11"/>
      <c r="MPE24" s="11"/>
      <c r="MPF24" s="11"/>
      <c r="MPG24" s="11"/>
      <c r="MPH24" s="11"/>
      <c r="MPI24" s="11"/>
      <c r="MPJ24" s="11"/>
      <c r="MPK24" s="11"/>
      <c r="MPL24" s="11"/>
      <c r="MPM24" s="11"/>
      <c r="MPN24" s="11"/>
      <c r="MPO24" s="11"/>
      <c r="MPP24" s="11"/>
      <c r="MPQ24" s="11"/>
      <c r="MPR24" s="11"/>
      <c r="MPS24" s="11"/>
      <c r="MPT24" s="11"/>
      <c r="MPU24" s="11"/>
      <c r="MPV24" s="11"/>
      <c r="MPW24" s="11"/>
      <c r="MPX24" s="11"/>
      <c r="MPY24" s="11"/>
      <c r="MPZ24" s="11"/>
      <c r="MQA24" s="11"/>
      <c r="MQB24" s="11"/>
      <c r="MQC24" s="11"/>
      <c r="MQD24" s="11"/>
      <c r="MQE24" s="11"/>
      <c r="MQF24" s="11"/>
      <c r="MQG24" s="11"/>
      <c r="MQH24" s="11"/>
      <c r="MQI24" s="11"/>
      <c r="MQJ24" s="11"/>
      <c r="MQK24" s="11"/>
      <c r="MQL24" s="11"/>
      <c r="MQM24" s="11"/>
      <c r="MQN24" s="11"/>
      <c r="MQO24" s="11"/>
      <c r="MQP24" s="11"/>
      <c r="MQQ24" s="11"/>
      <c r="MQR24" s="11"/>
      <c r="MQS24" s="11"/>
      <c r="MQT24" s="11"/>
      <c r="MQU24" s="11"/>
      <c r="MQV24" s="11"/>
      <c r="MQW24" s="11"/>
      <c r="MQX24" s="11"/>
      <c r="MQY24" s="11"/>
      <c r="MQZ24" s="11"/>
      <c r="MRA24" s="11"/>
      <c r="MRB24" s="11"/>
      <c r="MRC24" s="11"/>
      <c r="MRD24" s="11"/>
      <c r="MRE24" s="11"/>
      <c r="MRF24" s="11"/>
      <c r="MRG24" s="11"/>
      <c r="MRH24" s="11"/>
      <c r="MRI24" s="11"/>
      <c r="MRJ24" s="11"/>
      <c r="MRK24" s="11"/>
      <c r="MRL24" s="11"/>
      <c r="MRM24" s="11"/>
      <c r="MRN24" s="11"/>
      <c r="MRO24" s="11"/>
      <c r="MRP24" s="11"/>
      <c r="MRQ24" s="11"/>
      <c r="MRR24" s="11"/>
      <c r="MRS24" s="11"/>
      <c r="MRT24" s="11"/>
      <c r="MRU24" s="11"/>
      <c r="MRV24" s="11"/>
      <c r="MRW24" s="11"/>
      <c r="MRX24" s="11"/>
      <c r="MRY24" s="11"/>
      <c r="MRZ24" s="11"/>
      <c r="MSA24" s="11"/>
      <c r="MSB24" s="11"/>
      <c r="MSC24" s="11"/>
      <c r="MSD24" s="11"/>
      <c r="MSE24" s="11"/>
      <c r="MSF24" s="11"/>
      <c r="MSG24" s="11"/>
      <c r="MSH24" s="11"/>
      <c r="MSI24" s="11"/>
      <c r="MSJ24" s="11"/>
      <c r="MSK24" s="11"/>
      <c r="MSL24" s="11"/>
      <c r="MSM24" s="11"/>
      <c r="MSN24" s="11"/>
      <c r="MSO24" s="11"/>
      <c r="MSP24" s="11"/>
      <c r="MSQ24" s="11"/>
      <c r="MSR24" s="11"/>
      <c r="MSS24" s="11"/>
      <c r="MST24" s="11"/>
      <c r="MSU24" s="11"/>
      <c r="MSV24" s="11"/>
      <c r="MSW24" s="11"/>
      <c r="MSX24" s="11"/>
      <c r="MSY24" s="11"/>
      <c r="MSZ24" s="11"/>
      <c r="MTA24" s="11"/>
      <c r="MTB24" s="11"/>
      <c r="MTC24" s="11"/>
      <c r="MTD24" s="11"/>
      <c r="MTE24" s="11"/>
      <c r="MTF24" s="11"/>
      <c r="MTG24" s="11"/>
      <c r="MTH24" s="11"/>
      <c r="MTI24" s="11"/>
      <c r="MTJ24" s="11"/>
      <c r="MTK24" s="11"/>
      <c r="MTL24" s="11"/>
      <c r="MTM24" s="11"/>
      <c r="MTN24" s="11"/>
      <c r="MTO24" s="11"/>
      <c r="MTP24" s="11"/>
      <c r="MTQ24" s="11"/>
      <c r="MTR24" s="11"/>
      <c r="MTS24" s="11"/>
      <c r="MTT24" s="11"/>
      <c r="MTU24" s="11"/>
      <c r="MTV24" s="11"/>
      <c r="MTW24" s="11"/>
      <c r="MTX24" s="11"/>
      <c r="MTY24" s="11"/>
      <c r="MTZ24" s="11"/>
      <c r="MUA24" s="11"/>
      <c r="MUB24" s="11"/>
      <c r="MUC24" s="11"/>
      <c r="MUD24" s="11"/>
      <c r="MUE24" s="11"/>
      <c r="MUF24" s="11"/>
      <c r="MUG24" s="11"/>
      <c r="MUH24" s="11"/>
      <c r="MUI24" s="11"/>
      <c r="MUJ24" s="11"/>
      <c r="MUK24" s="11"/>
      <c r="MUL24" s="11"/>
      <c r="MUM24" s="11"/>
      <c r="MUN24" s="11"/>
      <c r="MUO24" s="11"/>
      <c r="MUP24" s="11"/>
      <c r="MUQ24" s="11"/>
      <c r="MUR24" s="11"/>
      <c r="MUS24" s="11"/>
      <c r="MUT24" s="11"/>
      <c r="MUU24" s="11"/>
      <c r="MUV24" s="11"/>
      <c r="MUW24" s="11"/>
      <c r="MUX24" s="11"/>
      <c r="MUY24" s="11"/>
      <c r="MUZ24" s="11"/>
      <c r="MVA24" s="11"/>
      <c r="MVB24" s="11"/>
      <c r="MVC24" s="11"/>
      <c r="MVD24" s="11"/>
      <c r="MVE24" s="11"/>
      <c r="MVF24" s="11"/>
      <c r="MVG24" s="11"/>
      <c r="MVH24" s="11"/>
      <c r="MVI24" s="11"/>
      <c r="MVJ24" s="11"/>
      <c r="MVK24" s="11"/>
      <c r="MVL24" s="11"/>
      <c r="MVM24" s="11"/>
      <c r="MVN24" s="11"/>
      <c r="MVO24" s="11"/>
      <c r="MVP24" s="11"/>
      <c r="MVQ24" s="11"/>
      <c r="MVR24" s="11"/>
      <c r="MVS24" s="11"/>
      <c r="MVT24" s="11"/>
      <c r="MVU24" s="11"/>
      <c r="MVV24" s="11"/>
      <c r="MVW24" s="11"/>
      <c r="MVX24" s="11"/>
      <c r="MVY24" s="11"/>
      <c r="MVZ24" s="11"/>
      <c r="MWA24" s="11"/>
      <c r="MWB24" s="11"/>
      <c r="MWC24" s="11"/>
      <c r="MWD24" s="11"/>
      <c r="MWE24" s="11"/>
      <c r="MWF24" s="11"/>
      <c r="MWG24" s="11"/>
      <c r="MWH24" s="11"/>
      <c r="MWI24" s="11"/>
      <c r="MWJ24" s="11"/>
      <c r="MWK24" s="11"/>
      <c r="MWL24" s="11"/>
      <c r="MWM24" s="11"/>
      <c r="MWN24" s="11"/>
      <c r="MWO24" s="11"/>
      <c r="MWP24" s="11"/>
      <c r="MWQ24" s="11"/>
      <c r="MWR24" s="11"/>
      <c r="MWS24" s="11"/>
      <c r="MWT24" s="11"/>
      <c r="MWU24" s="11"/>
      <c r="MWV24" s="11"/>
      <c r="MWW24" s="11"/>
      <c r="MWX24" s="11"/>
      <c r="MWY24" s="11"/>
      <c r="MWZ24" s="11"/>
      <c r="MXA24" s="11"/>
      <c r="MXB24" s="11"/>
      <c r="MXC24" s="11"/>
      <c r="MXD24" s="11"/>
      <c r="MXE24" s="11"/>
      <c r="MXF24" s="11"/>
      <c r="MXG24" s="11"/>
      <c r="MXH24" s="11"/>
      <c r="MXI24" s="11"/>
      <c r="MXJ24" s="11"/>
      <c r="MXK24" s="11"/>
      <c r="MXL24" s="11"/>
      <c r="MXM24" s="11"/>
      <c r="MXN24" s="11"/>
      <c r="MXO24" s="11"/>
      <c r="MXP24" s="11"/>
      <c r="MXQ24" s="11"/>
      <c r="MXR24" s="11"/>
      <c r="MXS24" s="11"/>
      <c r="MXT24" s="11"/>
      <c r="MXU24" s="11"/>
      <c r="MXV24" s="11"/>
      <c r="MXW24" s="11"/>
      <c r="MXX24" s="11"/>
      <c r="MXY24" s="11"/>
      <c r="MXZ24" s="11"/>
      <c r="MYA24" s="11"/>
      <c r="MYB24" s="11"/>
      <c r="MYC24" s="11"/>
      <c r="MYD24" s="11"/>
      <c r="MYE24" s="11"/>
      <c r="MYF24" s="11"/>
      <c r="MYG24" s="11"/>
      <c r="MYH24" s="11"/>
      <c r="MYI24" s="11"/>
      <c r="MYJ24" s="11"/>
      <c r="MYK24" s="11"/>
      <c r="MYL24" s="11"/>
      <c r="MYM24" s="11"/>
      <c r="MYN24" s="11"/>
      <c r="MYO24" s="11"/>
      <c r="MYP24" s="11"/>
      <c r="MYQ24" s="11"/>
      <c r="MYR24" s="11"/>
      <c r="MYS24" s="11"/>
      <c r="MYT24" s="11"/>
      <c r="MYU24" s="11"/>
      <c r="MYV24" s="11"/>
      <c r="MYW24" s="11"/>
      <c r="MYX24" s="11"/>
      <c r="MYY24" s="11"/>
      <c r="MYZ24" s="11"/>
      <c r="MZA24" s="11"/>
      <c r="MZB24" s="11"/>
      <c r="MZC24" s="11"/>
      <c r="MZD24" s="11"/>
      <c r="MZE24" s="11"/>
      <c r="MZF24" s="11"/>
      <c r="MZG24" s="11"/>
      <c r="MZH24" s="11"/>
      <c r="MZI24" s="11"/>
      <c r="MZJ24" s="11"/>
      <c r="MZK24" s="11"/>
      <c r="MZL24" s="11"/>
      <c r="MZM24" s="11"/>
      <c r="MZN24" s="11"/>
      <c r="MZO24" s="11"/>
      <c r="MZP24" s="11"/>
      <c r="MZQ24" s="11"/>
      <c r="MZR24" s="11"/>
      <c r="MZS24" s="11"/>
      <c r="MZT24" s="11"/>
      <c r="MZU24" s="11"/>
      <c r="MZV24" s="11"/>
      <c r="MZW24" s="11"/>
      <c r="MZX24" s="11"/>
      <c r="MZY24" s="11"/>
      <c r="MZZ24" s="11"/>
      <c r="NAA24" s="11"/>
      <c r="NAB24" s="11"/>
      <c r="NAC24" s="11"/>
      <c r="NAD24" s="11"/>
      <c r="NAE24" s="11"/>
      <c r="NAF24" s="11"/>
      <c r="NAG24" s="11"/>
      <c r="NAH24" s="11"/>
      <c r="NAI24" s="11"/>
      <c r="NAJ24" s="11"/>
      <c r="NAK24" s="11"/>
      <c r="NAL24" s="11"/>
      <c r="NAM24" s="11"/>
      <c r="NAN24" s="11"/>
      <c r="NAO24" s="11"/>
      <c r="NAP24" s="11"/>
      <c r="NAQ24" s="11"/>
      <c r="NAR24" s="11"/>
      <c r="NAS24" s="11"/>
      <c r="NAT24" s="11"/>
      <c r="NAU24" s="11"/>
      <c r="NAV24" s="11"/>
      <c r="NAW24" s="11"/>
      <c r="NAX24" s="11"/>
      <c r="NAY24" s="11"/>
      <c r="NAZ24" s="11"/>
      <c r="NBA24" s="11"/>
      <c r="NBB24" s="11"/>
      <c r="NBC24" s="11"/>
      <c r="NBD24" s="11"/>
      <c r="NBE24" s="11"/>
      <c r="NBF24" s="11"/>
      <c r="NBG24" s="11"/>
      <c r="NBH24" s="11"/>
      <c r="NBI24" s="11"/>
      <c r="NBJ24" s="11"/>
      <c r="NBK24" s="11"/>
      <c r="NBL24" s="11"/>
      <c r="NBM24" s="11"/>
      <c r="NBN24" s="11"/>
      <c r="NBO24" s="11"/>
      <c r="NBP24" s="11"/>
      <c r="NBQ24" s="11"/>
      <c r="NBR24" s="11"/>
      <c r="NBS24" s="11"/>
      <c r="NBT24" s="11"/>
      <c r="NBU24" s="11"/>
      <c r="NBV24" s="11"/>
      <c r="NBW24" s="11"/>
      <c r="NBX24" s="11"/>
      <c r="NBY24" s="11"/>
      <c r="NBZ24" s="11"/>
      <c r="NCA24" s="11"/>
      <c r="NCB24" s="11"/>
      <c r="NCC24" s="11"/>
      <c r="NCD24" s="11"/>
      <c r="NCE24" s="11"/>
      <c r="NCF24" s="11"/>
      <c r="NCG24" s="11"/>
      <c r="NCH24" s="11"/>
      <c r="NCI24" s="11"/>
      <c r="NCJ24" s="11"/>
      <c r="NCK24" s="11"/>
      <c r="NCL24" s="11"/>
      <c r="NCM24" s="11"/>
      <c r="NCN24" s="11"/>
      <c r="NCO24" s="11"/>
      <c r="NCP24" s="11"/>
      <c r="NCQ24" s="11"/>
      <c r="NCR24" s="11"/>
      <c r="NCS24" s="11"/>
      <c r="NCT24" s="11"/>
      <c r="NCU24" s="11"/>
      <c r="NCV24" s="11"/>
      <c r="NCW24" s="11"/>
      <c r="NCX24" s="11"/>
      <c r="NCY24" s="11"/>
      <c r="NCZ24" s="11"/>
      <c r="NDA24" s="11"/>
      <c r="NDB24" s="11"/>
      <c r="NDC24" s="11"/>
      <c r="NDD24" s="11"/>
      <c r="NDE24" s="11"/>
      <c r="NDF24" s="11"/>
      <c r="NDG24" s="11"/>
      <c r="NDH24" s="11"/>
      <c r="NDI24" s="11"/>
      <c r="NDJ24" s="11"/>
      <c r="NDK24" s="11"/>
      <c r="NDL24" s="11"/>
      <c r="NDM24" s="11"/>
      <c r="NDN24" s="11"/>
      <c r="NDO24" s="11"/>
      <c r="NDP24" s="11"/>
      <c r="NDQ24" s="11"/>
      <c r="NDR24" s="11"/>
      <c r="NDS24" s="11"/>
      <c r="NDT24" s="11"/>
      <c r="NDU24" s="11"/>
      <c r="NDV24" s="11"/>
      <c r="NDW24" s="11"/>
      <c r="NDX24" s="11"/>
      <c r="NDY24" s="11"/>
      <c r="NDZ24" s="11"/>
      <c r="NEA24" s="11"/>
      <c r="NEB24" s="11"/>
      <c r="NEC24" s="11"/>
      <c r="NED24" s="11"/>
      <c r="NEE24" s="11"/>
      <c r="NEF24" s="11"/>
      <c r="NEG24" s="11"/>
      <c r="NEH24" s="11"/>
      <c r="NEI24" s="11"/>
      <c r="NEJ24" s="11"/>
      <c r="NEK24" s="11"/>
      <c r="NEL24" s="11"/>
      <c r="NEM24" s="11"/>
      <c r="NEN24" s="11"/>
      <c r="NEO24" s="11"/>
      <c r="NEP24" s="11"/>
      <c r="NEQ24" s="11"/>
      <c r="NER24" s="11"/>
      <c r="NES24" s="11"/>
      <c r="NET24" s="11"/>
      <c r="NEU24" s="11"/>
      <c r="NEV24" s="11"/>
      <c r="NEW24" s="11"/>
      <c r="NEX24" s="11"/>
      <c r="NEY24" s="11"/>
      <c r="NEZ24" s="11"/>
      <c r="NFA24" s="11"/>
      <c r="NFB24" s="11"/>
      <c r="NFC24" s="11"/>
      <c r="NFD24" s="11"/>
      <c r="NFE24" s="11"/>
      <c r="NFF24" s="11"/>
      <c r="NFG24" s="11"/>
      <c r="NFH24" s="11"/>
      <c r="NFI24" s="11"/>
      <c r="NFJ24" s="11"/>
      <c r="NFK24" s="11"/>
      <c r="NFL24" s="11"/>
      <c r="NFM24" s="11"/>
      <c r="NFN24" s="11"/>
      <c r="NFO24" s="11"/>
      <c r="NFP24" s="11"/>
      <c r="NFQ24" s="11"/>
      <c r="NFR24" s="11"/>
      <c r="NFS24" s="11"/>
      <c r="NFT24" s="11"/>
      <c r="NFU24" s="11"/>
      <c r="NFV24" s="11"/>
      <c r="NFW24" s="11"/>
      <c r="NFX24" s="11"/>
      <c r="NFY24" s="11"/>
      <c r="NFZ24" s="11"/>
      <c r="NGA24" s="11"/>
      <c r="NGB24" s="11"/>
      <c r="NGC24" s="11"/>
      <c r="NGD24" s="11"/>
      <c r="NGE24" s="11"/>
      <c r="NGF24" s="11"/>
      <c r="NGG24" s="11"/>
      <c r="NGH24" s="11"/>
      <c r="NGI24" s="11"/>
      <c r="NGJ24" s="11"/>
      <c r="NGK24" s="11"/>
      <c r="NGL24" s="11"/>
      <c r="NGM24" s="11"/>
      <c r="NGN24" s="11"/>
      <c r="NGO24" s="11"/>
      <c r="NGP24" s="11"/>
      <c r="NGQ24" s="11"/>
      <c r="NGR24" s="11"/>
      <c r="NGS24" s="11"/>
      <c r="NGT24" s="11"/>
      <c r="NGU24" s="11"/>
      <c r="NGV24" s="11"/>
      <c r="NGW24" s="11"/>
      <c r="NGX24" s="11"/>
      <c r="NGY24" s="11"/>
      <c r="NGZ24" s="11"/>
      <c r="NHA24" s="11"/>
      <c r="NHB24" s="11"/>
      <c r="NHC24" s="11"/>
      <c r="NHD24" s="11"/>
      <c r="NHE24" s="11"/>
      <c r="NHF24" s="11"/>
      <c r="NHG24" s="11"/>
      <c r="NHH24" s="11"/>
      <c r="NHI24" s="11"/>
      <c r="NHJ24" s="11"/>
      <c r="NHK24" s="11"/>
      <c r="NHL24" s="11"/>
      <c r="NHM24" s="11"/>
      <c r="NHN24" s="11"/>
      <c r="NHO24" s="11"/>
      <c r="NHP24" s="11"/>
      <c r="NHQ24" s="11"/>
      <c r="NHR24" s="11"/>
      <c r="NHS24" s="11"/>
      <c r="NHT24" s="11"/>
      <c r="NHU24" s="11"/>
      <c r="NHV24" s="11"/>
      <c r="NHW24" s="11"/>
      <c r="NHX24" s="11"/>
      <c r="NHY24" s="11"/>
      <c r="NHZ24" s="11"/>
      <c r="NIA24" s="11"/>
      <c r="NIB24" s="11"/>
      <c r="NIC24" s="11"/>
      <c r="NID24" s="11"/>
      <c r="NIE24" s="11"/>
      <c r="NIF24" s="11"/>
      <c r="NIG24" s="11"/>
      <c r="NIH24" s="11"/>
      <c r="NII24" s="11"/>
      <c r="NIJ24" s="11"/>
      <c r="NIK24" s="11"/>
      <c r="NIL24" s="11"/>
      <c r="NIM24" s="11"/>
      <c r="NIN24" s="11"/>
      <c r="NIO24" s="11"/>
      <c r="NIP24" s="11"/>
      <c r="NIQ24" s="11"/>
      <c r="NIR24" s="11"/>
      <c r="NIS24" s="11"/>
      <c r="NIT24" s="11"/>
      <c r="NIU24" s="11"/>
      <c r="NIV24" s="11"/>
      <c r="NIW24" s="11"/>
      <c r="NIX24" s="11"/>
      <c r="NIY24" s="11"/>
      <c r="NIZ24" s="11"/>
      <c r="NJA24" s="11"/>
      <c r="NJB24" s="11"/>
      <c r="NJC24" s="11"/>
      <c r="NJD24" s="11"/>
      <c r="NJE24" s="11"/>
      <c r="NJF24" s="11"/>
      <c r="NJG24" s="11"/>
      <c r="NJH24" s="11"/>
      <c r="NJI24" s="11"/>
      <c r="NJJ24" s="11"/>
      <c r="NJK24" s="11"/>
      <c r="NJL24" s="11"/>
      <c r="NJM24" s="11"/>
      <c r="NJN24" s="11"/>
      <c r="NJO24" s="11"/>
      <c r="NJP24" s="11"/>
      <c r="NJQ24" s="11"/>
      <c r="NJR24" s="11"/>
      <c r="NJS24" s="11"/>
      <c r="NJT24" s="11"/>
      <c r="NJU24" s="11"/>
      <c r="NJV24" s="11"/>
      <c r="NJW24" s="11"/>
      <c r="NJX24" s="11"/>
      <c r="NJY24" s="11"/>
      <c r="NJZ24" s="11"/>
      <c r="NKA24" s="11"/>
      <c r="NKB24" s="11"/>
      <c r="NKC24" s="11"/>
      <c r="NKD24" s="11"/>
      <c r="NKE24" s="11"/>
      <c r="NKF24" s="11"/>
      <c r="NKG24" s="11"/>
      <c r="NKH24" s="11"/>
      <c r="NKI24" s="11"/>
      <c r="NKJ24" s="11"/>
      <c r="NKK24" s="11"/>
      <c r="NKL24" s="11"/>
      <c r="NKM24" s="11"/>
      <c r="NKN24" s="11"/>
      <c r="NKO24" s="11"/>
      <c r="NKP24" s="11"/>
      <c r="NKQ24" s="11"/>
      <c r="NKR24" s="11"/>
      <c r="NKS24" s="11"/>
      <c r="NKT24" s="11"/>
      <c r="NKU24" s="11"/>
      <c r="NKV24" s="11"/>
      <c r="NKW24" s="11"/>
      <c r="NKX24" s="11"/>
      <c r="NKY24" s="11"/>
      <c r="NKZ24" s="11"/>
      <c r="NLA24" s="11"/>
      <c r="NLB24" s="11"/>
      <c r="NLC24" s="11"/>
      <c r="NLD24" s="11"/>
      <c r="NLE24" s="11"/>
      <c r="NLF24" s="11"/>
      <c r="NLG24" s="11"/>
      <c r="NLH24" s="11"/>
      <c r="NLI24" s="11"/>
      <c r="NLJ24" s="11"/>
      <c r="NLK24" s="11"/>
      <c r="NLL24" s="11"/>
      <c r="NLM24" s="11"/>
      <c r="NLN24" s="11"/>
      <c r="NLO24" s="11"/>
      <c r="NLP24" s="11"/>
      <c r="NLQ24" s="11"/>
      <c r="NLR24" s="11"/>
      <c r="NLS24" s="11"/>
      <c r="NLT24" s="11"/>
      <c r="NLU24" s="11"/>
      <c r="NLV24" s="11"/>
      <c r="NLW24" s="11"/>
      <c r="NLX24" s="11"/>
      <c r="NLY24" s="11"/>
      <c r="NLZ24" s="11"/>
      <c r="NMA24" s="11"/>
      <c r="NMB24" s="11"/>
      <c r="NMC24" s="11"/>
      <c r="NMD24" s="11"/>
      <c r="NME24" s="11"/>
      <c r="NMF24" s="11"/>
      <c r="NMG24" s="11"/>
      <c r="NMH24" s="11"/>
      <c r="NMI24" s="11"/>
      <c r="NMJ24" s="11"/>
      <c r="NMK24" s="11"/>
      <c r="NML24" s="11"/>
      <c r="NMM24" s="11"/>
      <c r="NMN24" s="11"/>
      <c r="NMO24" s="11"/>
      <c r="NMP24" s="11"/>
      <c r="NMQ24" s="11"/>
      <c r="NMR24" s="11"/>
      <c r="NMS24" s="11"/>
      <c r="NMT24" s="11"/>
      <c r="NMU24" s="11"/>
      <c r="NMV24" s="11"/>
      <c r="NMW24" s="11"/>
      <c r="NMX24" s="11"/>
      <c r="NMY24" s="11"/>
      <c r="NMZ24" s="11"/>
      <c r="NNA24" s="11"/>
      <c r="NNB24" s="11"/>
      <c r="NNC24" s="11"/>
      <c r="NND24" s="11"/>
      <c r="NNE24" s="11"/>
      <c r="NNF24" s="11"/>
      <c r="NNG24" s="11"/>
      <c r="NNH24" s="11"/>
      <c r="NNI24" s="11"/>
      <c r="NNJ24" s="11"/>
      <c r="NNK24" s="11"/>
      <c r="NNL24" s="11"/>
      <c r="NNM24" s="11"/>
      <c r="NNN24" s="11"/>
      <c r="NNO24" s="11"/>
      <c r="NNP24" s="11"/>
      <c r="NNQ24" s="11"/>
      <c r="NNR24" s="11"/>
      <c r="NNS24" s="11"/>
      <c r="NNT24" s="11"/>
      <c r="NNU24" s="11"/>
      <c r="NNV24" s="11"/>
      <c r="NNW24" s="11"/>
      <c r="NNX24" s="11"/>
      <c r="NNY24" s="11"/>
      <c r="NNZ24" s="11"/>
      <c r="NOA24" s="11"/>
      <c r="NOB24" s="11"/>
      <c r="NOC24" s="11"/>
      <c r="NOD24" s="11"/>
      <c r="NOE24" s="11"/>
      <c r="NOF24" s="11"/>
      <c r="NOG24" s="11"/>
      <c r="NOH24" s="11"/>
      <c r="NOI24" s="11"/>
      <c r="NOJ24" s="11"/>
      <c r="NOK24" s="11"/>
      <c r="NOL24" s="11"/>
      <c r="NOM24" s="11"/>
      <c r="NON24" s="11"/>
      <c r="NOO24" s="11"/>
      <c r="NOP24" s="11"/>
      <c r="NOQ24" s="11"/>
      <c r="NOR24" s="11"/>
      <c r="NOS24" s="11"/>
      <c r="NOT24" s="11"/>
      <c r="NOU24" s="11"/>
      <c r="NOV24" s="11"/>
      <c r="NOW24" s="11"/>
      <c r="NOX24" s="11"/>
      <c r="NOY24" s="11"/>
      <c r="NOZ24" s="11"/>
      <c r="NPA24" s="11"/>
      <c r="NPB24" s="11"/>
      <c r="NPC24" s="11"/>
      <c r="NPD24" s="11"/>
      <c r="NPE24" s="11"/>
      <c r="NPF24" s="11"/>
      <c r="NPG24" s="11"/>
      <c r="NPH24" s="11"/>
      <c r="NPI24" s="11"/>
      <c r="NPJ24" s="11"/>
      <c r="NPK24" s="11"/>
      <c r="NPL24" s="11"/>
      <c r="NPM24" s="11"/>
      <c r="NPN24" s="11"/>
      <c r="NPO24" s="11"/>
      <c r="NPP24" s="11"/>
      <c r="NPQ24" s="11"/>
      <c r="NPR24" s="11"/>
      <c r="NPS24" s="11"/>
      <c r="NPT24" s="11"/>
      <c r="NPU24" s="11"/>
      <c r="NPV24" s="11"/>
      <c r="NPW24" s="11"/>
      <c r="NPX24" s="11"/>
      <c r="NPY24" s="11"/>
      <c r="NPZ24" s="11"/>
      <c r="NQA24" s="11"/>
      <c r="NQB24" s="11"/>
      <c r="NQC24" s="11"/>
      <c r="NQD24" s="11"/>
      <c r="NQE24" s="11"/>
      <c r="NQF24" s="11"/>
      <c r="NQG24" s="11"/>
      <c r="NQH24" s="11"/>
      <c r="NQI24" s="11"/>
      <c r="NQJ24" s="11"/>
      <c r="NQK24" s="11"/>
      <c r="NQL24" s="11"/>
      <c r="NQM24" s="11"/>
      <c r="NQN24" s="11"/>
      <c r="NQO24" s="11"/>
      <c r="NQP24" s="11"/>
      <c r="NQQ24" s="11"/>
      <c r="NQR24" s="11"/>
      <c r="NQS24" s="11"/>
      <c r="NQT24" s="11"/>
      <c r="NQU24" s="11"/>
      <c r="NQV24" s="11"/>
      <c r="NQW24" s="11"/>
      <c r="NQX24" s="11"/>
      <c r="NQY24" s="11"/>
      <c r="NQZ24" s="11"/>
      <c r="NRA24" s="11"/>
      <c r="NRB24" s="11"/>
      <c r="NRC24" s="11"/>
      <c r="NRD24" s="11"/>
      <c r="NRE24" s="11"/>
      <c r="NRF24" s="11"/>
      <c r="NRG24" s="11"/>
      <c r="NRH24" s="11"/>
      <c r="NRI24" s="11"/>
      <c r="NRJ24" s="11"/>
      <c r="NRK24" s="11"/>
      <c r="NRL24" s="11"/>
      <c r="NRM24" s="11"/>
      <c r="NRN24" s="11"/>
      <c r="NRO24" s="11"/>
      <c r="NRP24" s="11"/>
      <c r="NRQ24" s="11"/>
      <c r="NRR24" s="11"/>
      <c r="NRS24" s="11"/>
      <c r="NRT24" s="11"/>
      <c r="NRU24" s="11"/>
      <c r="NRV24" s="11"/>
      <c r="NRW24" s="11"/>
      <c r="NRX24" s="11"/>
      <c r="NRY24" s="11"/>
      <c r="NRZ24" s="11"/>
      <c r="NSA24" s="11"/>
      <c r="NSB24" s="11"/>
      <c r="NSC24" s="11"/>
      <c r="NSD24" s="11"/>
      <c r="NSE24" s="11"/>
      <c r="NSF24" s="11"/>
      <c r="NSG24" s="11"/>
      <c r="NSH24" s="11"/>
      <c r="NSI24" s="11"/>
      <c r="NSJ24" s="11"/>
      <c r="NSK24" s="11"/>
      <c r="NSL24" s="11"/>
      <c r="NSM24" s="11"/>
      <c r="NSN24" s="11"/>
      <c r="NSO24" s="11"/>
      <c r="NSP24" s="11"/>
      <c r="NSQ24" s="11"/>
      <c r="NSR24" s="11"/>
      <c r="NSS24" s="11"/>
      <c r="NST24" s="11"/>
      <c r="NSU24" s="11"/>
      <c r="NSV24" s="11"/>
      <c r="NSW24" s="11"/>
      <c r="NSX24" s="11"/>
      <c r="NSY24" s="11"/>
      <c r="NSZ24" s="11"/>
      <c r="NTA24" s="11"/>
      <c r="NTB24" s="11"/>
      <c r="NTC24" s="11"/>
      <c r="NTD24" s="11"/>
      <c r="NTE24" s="11"/>
      <c r="NTF24" s="11"/>
      <c r="NTG24" s="11"/>
      <c r="NTH24" s="11"/>
      <c r="NTI24" s="11"/>
      <c r="NTJ24" s="11"/>
      <c r="NTK24" s="11"/>
      <c r="NTL24" s="11"/>
      <c r="NTM24" s="11"/>
      <c r="NTN24" s="11"/>
      <c r="NTO24" s="11"/>
      <c r="NTP24" s="11"/>
      <c r="NTQ24" s="11"/>
      <c r="NTR24" s="11"/>
      <c r="NTS24" s="11"/>
      <c r="NTT24" s="11"/>
      <c r="NTU24" s="11"/>
      <c r="NTV24" s="11"/>
      <c r="NTW24" s="11"/>
      <c r="NTX24" s="11"/>
      <c r="NTY24" s="11"/>
      <c r="NTZ24" s="11"/>
      <c r="NUA24" s="11"/>
      <c r="NUB24" s="11"/>
      <c r="NUC24" s="11"/>
      <c r="NUD24" s="11"/>
      <c r="NUE24" s="11"/>
      <c r="NUF24" s="11"/>
      <c r="NUG24" s="11"/>
      <c r="NUH24" s="11"/>
      <c r="NUI24" s="11"/>
      <c r="NUJ24" s="11"/>
      <c r="NUK24" s="11"/>
      <c r="NUL24" s="11"/>
      <c r="NUM24" s="11"/>
      <c r="NUN24" s="11"/>
      <c r="NUO24" s="11"/>
      <c r="NUP24" s="11"/>
      <c r="NUQ24" s="11"/>
      <c r="NUR24" s="11"/>
      <c r="NUS24" s="11"/>
      <c r="NUT24" s="11"/>
      <c r="NUU24" s="11"/>
      <c r="NUV24" s="11"/>
      <c r="NUW24" s="11"/>
      <c r="NUX24" s="11"/>
      <c r="NUY24" s="11"/>
      <c r="NUZ24" s="11"/>
      <c r="NVA24" s="11"/>
      <c r="NVB24" s="11"/>
      <c r="NVC24" s="11"/>
      <c r="NVD24" s="11"/>
      <c r="NVE24" s="11"/>
      <c r="NVF24" s="11"/>
      <c r="NVG24" s="11"/>
      <c r="NVH24" s="11"/>
      <c r="NVI24" s="11"/>
      <c r="NVJ24" s="11"/>
      <c r="NVK24" s="11"/>
      <c r="NVL24" s="11"/>
      <c r="NVM24" s="11"/>
      <c r="NVN24" s="11"/>
      <c r="NVO24" s="11"/>
      <c r="NVP24" s="11"/>
      <c r="NVQ24" s="11"/>
      <c r="NVR24" s="11"/>
      <c r="NVS24" s="11"/>
      <c r="NVT24" s="11"/>
      <c r="NVU24" s="11"/>
      <c r="NVV24" s="11"/>
      <c r="NVW24" s="11"/>
      <c r="NVX24" s="11"/>
      <c r="NVY24" s="11"/>
      <c r="NVZ24" s="11"/>
      <c r="NWA24" s="11"/>
      <c r="NWB24" s="11"/>
      <c r="NWC24" s="11"/>
      <c r="NWD24" s="11"/>
      <c r="NWE24" s="11"/>
      <c r="NWF24" s="11"/>
      <c r="NWG24" s="11"/>
      <c r="NWH24" s="11"/>
      <c r="NWI24" s="11"/>
      <c r="NWJ24" s="11"/>
      <c r="NWK24" s="11"/>
      <c r="NWL24" s="11"/>
      <c r="NWM24" s="11"/>
      <c r="NWN24" s="11"/>
      <c r="NWO24" s="11"/>
      <c r="NWP24" s="11"/>
      <c r="NWQ24" s="11"/>
      <c r="NWR24" s="11"/>
      <c r="NWS24" s="11"/>
      <c r="NWT24" s="11"/>
      <c r="NWU24" s="11"/>
      <c r="NWV24" s="11"/>
      <c r="NWW24" s="11"/>
      <c r="NWX24" s="11"/>
      <c r="NWY24" s="11"/>
      <c r="NWZ24" s="11"/>
      <c r="NXA24" s="11"/>
      <c r="NXB24" s="11"/>
      <c r="NXC24" s="11"/>
      <c r="NXD24" s="11"/>
      <c r="NXE24" s="11"/>
      <c r="NXF24" s="11"/>
      <c r="NXG24" s="11"/>
      <c r="NXH24" s="11"/>
      <c r="NXI24" s="11"/>
      <c r="NXJ24" s="11"/>
      <c r="NXK24" s="11"/>
      <c r="NXL24" s="11"/>
      <c r="NXM24" s="11"/>
      <c r="NXN24" s="11"/>
      <c r="NXO24" s="11"/>
      <c r="NXP24" s="11"/>
      <c r="NXQ24" s="11"/>
      <c r="NXR24" s="11"/>
      <c r="NXS24" s="11"/>
      <c r="NXT24" s="11"/>
      <c r="NXU24" s="11"/>
      <c r="NXV24" s="11"/>
      <c r="NXW24" s="11"/>
      <c r="NXX24" s="11"/>
      <c r="NXY24" s="11"/>
      <c r="NXZ24" s="11"/>
      <c r="NYA24" s="11"/>
      <c r="NYB24" s="11"/>
      <c r="NYC24" s="11"/>
      <c r="NYD24" s="11"/>
      <c r="NYE24" s="11"/>
      <c r="NYF24" s="11"/>
      <c r="NYG24" s="11"/>
      <c r="NYH24" s="11"/>
      <c r="NYI24" s="11"/>
      <c r="NYJ24" s="11"/>
      <c r="NYK24" s="11"/>
      <c r="NYL24" s="11"/>
      <c r="NYM24" s="11"/>
      <c r="NYN24" s="11"/>
      <c r="NYO24" s="11"/>
      <c r="NYP24" s="11"/>
      <c r="NYQ24" s="11"/>
      <c r="NYR24" s="11"/>
      <c r="NYS24" s="11"/>
      <c r="NYT24" s="11"/>
      <c r="NYU24" s="11"/>
      <c r="NYV24" s="11"/>
      <c r="NYW24" s="11"/>
      <c r="NYX24" s="11"/>
      <c r="NYY24" s="11"/>
      <c r="NYZ24" s="11"/>
      <c r="NZA24" s="11"/>
      <c r="NZB24" s="11"/>
      <c r="NZC24" s="11"/>
      <c r="NZD24" s="11"/>
      <c r="NZE24" s="11"/>
      <c r="NZF24" s="11"/>
      <c r="NZG24" s="11"/>
      <c r="NZH24" s="11"/>
      <c r="NZI24" s="11"/>
      <c r="NZJ24" s="11"/>
      <c r="NZK24" s="11"/>
      <c r="NZL24" s="11"/>
      <c r="NZM24" s="11"/>
      <c r="NZN24" s="11"/>
      <c r="NZO24" s="11"/>
      <c r="NZP24" s="11"/>
      <c r="NZQ24" s="11"/>
      <c r="NZR24" s="11"/>
      <c r="NZS24" s="11"/>
      <c r="NZT24" s="11"/>
      <c r="NZU24" s="11"/>
      <c r="NZV24" s="11"/>
      <c r="NZW24" s="11"/>
      <c r="NZX24" s="11"/>
      <c r="NZY24" s="11"/>
      <c r="NZZ24" s="11"/>
      <c r="OAA24" s="11"/>
      <c r="OAB24" s="11"/>
      <c r="OAC24" s="11"/>
      <c r="OAD24" s="11"/>
      <c r="OAE24" s="11"/>
      <c r="OAF24" s="11"/>
      <c r="OAG24" s="11"/>
      <c r="OAH24" s="11"/>
      <c r="OAI24" s="11"/>
      <c r="OAJ24" s="11"/>
      <c r="OAK24" s="11"/>
      <c r="OAL24" s="11"/>
      <c r="OAM24" s="11"/>
      <c r="OAN24" s="11"/>
      <c r="OAO24" s="11"/>
      <c r="OAP24" s="11"/>
      <c r="OAQ24" s="11"/>
      <c r="OAR24" s="11"/>
      <c r="OAS24" s="11"/>
      <c r="OAT24" s="11"/>
      <c r="OAU24" s="11"/>
      <c r="OAV24" s="11"/>
      <c r="OAW24" s="11"/>
      <c r="OAX24" s="11"/>
      <c r="OAY24" s="11"/>
      <c r="OAZ24" s="11"/>
      <c r="OBA24" s="11"/>
      <c r="OBB24" s="11"/>
      <c r="OBC24" s="11"/>
      <c r="OBD24" s="11"/>
      <c r="OBE24" s="11"/>
      <c r="OBF24" s="11"/>
      <c r="OBG24" s="11"/>
      <c r="OBH24" s="11"/>
      <c r="OBI24" s="11"/>
      <c r="OBJ24" s="11"/>
      <c r="OBK24" s="11"/>
      <c r="OBL24" s="11"/>
      <c r="OBM24" s="11"/>
      <c r="OBN24" s="11"/>
      <c r="OBO24" s="11"/>
      <c r="OBP24" s="11"/>
      <c r="OBQ24" s="11"/>
      <c r="OBR24" s="11"/>
      <c r="OBS24" s="11"/>
      <c r="OBT24" s="11"/>
      <c r="OBU24" s="11"/>
      <c r="OBV24" s="11"/>
      <c r="OBW24" s="11"/>
      <c r="OBX24" s="11"/>
      <c r="OBY24" s="11"/>
      <c r="OBZ24" s="11"/>
      <c r="OCA24" s="11"/>
      <c r="OCB24" s="11"/>
      <c r="OCC24" s="11"/>
      <c r="OCD24" s="11"/>
      <c r="OCE24" s="11"/>
      <c r="OCF24" s="11"/>
      <c r="OCG24" s="11"/>
      <c r="OCH24" s="11"/>
      <c r="OCI24" s="11"/>
      <c r="OCJ24" s="11"/>
      <c r="OCK24" s="11"/>
      <c r="OCL24" s="11"/>
      <c r="OCM24" s="11"/>
      <c r="OCN24" s="11"/>
      <c r="OCO24" s="11"/>
      <c r="OCP24" s="11"/>
      <c r="OCQ24" s="11"/>
      <c r="OCR24" s="11"/>
      <c r="OCS24" s="11"/>
      <c r="OCT24" s="11"/>
      <c r="OCU24" s="11"/>
      <c r="OCV24" s="11"/>
      <c r="OCW24" s="11"/>
      <c r="OCX24" s="11"/>
      <c r="OCY24" s="11"/>
      <c r="OCZ24" s="11"/>
      <c r="ODA24" s="11"/>
      <c r="ODB24" s="11"/>
      <c r="ODC24" s="11"/>
      <c r="ODD24" s="11"/>
      <c r="ODE24" s="11"/>
      <c r="ODF24" s="11"/>
      <c r="ODG24" s="11"/>
      <c r="ODH24" s="11"/>
      <c r="ODI24" s="11"/>
      <c r="ODJ24" s="11"/>
      <c r="ODK24" s="11"/>
      <c r="ODL24" s="11"/>
      <c r="ODM24" s="11"/>
      <c r="ODN24" s="11"/>
      <c r="ODO24" s="11"/>
      <c r="ODP24" s="11"/>
      <c r="ODQ24" s="11"/>
      <c r="ODR24" s="11"/>
      <c r="ODS24" s="11"/>
      <c r="ODT24" s="11"/>
      <c r="ODU24" s="11"/>
      <c r="ODV24" s="11"/>
      <c r="ODW24" s="11"/>
      <c r="ODX24" s="11"/>
      <c r="ODY24" s="11"/>
      <c r="ODZ24" s="11"/>
      <c r="OEA24" s="11"/>
      <c r="OEB24" s="11"/>
      <c r="OEC24" s="11"/>
      <c r="OED24" s="11"/>
      <c r="OEE24" s="11"/>
      <c r="OEF24" s="11"/>
      <c r="OEG24" s="11"/>
      <c r="OEH24" s="11"/>
      <c r="OEI24" s="11"/>
      <c r="OEJ24" s="11"/>
      <c r="OEK24" s="11"/>
      <c r="OEL24" s="11"/>
      <c r="OEM24" s="11"/>
      <c r="OEN24" s="11"/>
      <c r="OEO24" s="11"/>
      <c r="OEP24" s="11"/>
      <c r="OEQ24" s="11"/>
      <c r="OER24" s="11"/>
      <c r="OES24" s="11"/>
      <c r="OET24" s="11"/>
      <c r="OEU24" s="11"/>
      <c r="OEV24" s="11"/>
      <c r="OEW24" s="11"/>
      <c r="OEX24" s="11"/>
      <c r="OEY24" s="11"/>
      <c r="OEZ24" s="11"/>
      <c r="OFA24" s="11"/>
      <c r="OFB24" s="11"/>
      <c r="OFC24" s="11"/>
      <c r="OFD24" s="11"/>
      <c r="OFE24" s="11"/>
      <c r="OFF24" s="11"/>
      <c r="OFG24" s="11"/>
      <c r="OFH24" s="11"/>
      <c r="OFI24" s="11"/>
      <c r="OFJ24" s="11"/>
      <c r="OFK24" s="11"/>
      <c r="OFL24" s="11"/>
      <c r="OFM24" s="11"/>
      <c r="OFN24" s="11"/>
      <c r="OFO24" s="11"/>
      <c r="OFP24" s="11"/>
      <c r="OFQ24" s="11"/>
      <c r="OFR24" s="11"/>
      <c r="OFS24" s="11"/>
      <c r="OFT24" s="11"/>
      <c r="OFU24" s="11"/>
      <c r="OFV24" s="11"/>
      <c r="OFW24" s="11"/>
      <c r="OFX24" s="11"/>
      <c r="OFY24" s="11"/>
      <c r="OFZ24" s="11"/>
      <c r="OGA24" s="11"/>
      <c r="OGB24" s="11"/>
      <c r="OGC24" s="11"/>
      <c r="OGD24" s="11"/>
      <c r="OGE24" s="11"/>
      <c r="OGF24" s="11"/>
      <c r="OGG24" s="11"/>
      <c r="OGH24" s="11"/>
      <c r="OGI24" s="11"/>
      <c r="OGJ24" s="11"/>
      <c r="OGK24" s="11"/>
      <c r="OGL24" s="11"/>
      <c r="OGM24" s="11"/>
      <c r="OGN24" s="11"/>
      <c r="OGO24" s="11"/>
      <c r="OGP24" s="11"/>
      <c r="OGQ24" s="11"/>
      <c r="OGR24" s="11"/>
      <c r="OGS24" s="11"/>
      <c r="OGT24" s="11"/>
      <c r="OGU24" s="11"/>
      <c r="OGV24" s="11"/>
      <c r="OGW24" s="11"/>
      <c r="OGX24" s="11"/>
      <c r="OGY24" s="11"/>
      <c r="OGZ24" s="11"/>
      <c r="OHA24" s="11"/>
      <c r="OHB24" s="11"/>
      <c r="OHC24" s="11"/>
      <c r="OHD24" s="11"/>
      <c r="OHE24" s="11"/>
      <c r="OHF24" s="11"/>
      <c r="OHG24" s="11"/>
      <c r="OHH24" s="11"/>
      <c r="OHI24" s="11"/>
      <c r="OHJ24" s="11"/>
      <c r="OHK24" s="11"/>
      <c r="OHL24" s="11"/>
      <c r="OHM24" s="11"/>
      <c r="OHN24" s="11"/>
      <c r="OHO24" s="11"/>
      <c r="OHP24" s="11"/>
      <c r="OHQ24" s="11"/>
      <c r="OHR24" s="11"/>
      <c r="OHS24" s="11"/>
      <c r="OHT24" s="11"/>
      <c r="OHU24" s="11"/>
      <c r="OHV24" s="11"/>
      <c r="OHW24" s="11"/>
      <c r="OHX24" s="11"/>
      <c r="OHY24" s="11"/>
      <c r="OHZ24" s="11"/>
      <c r="OIA24" s="11"/>
      <c r="OIB24" s="11"/>
      <c r="OIC24" s="11"/>
      <c r="OID24" s="11"/>
      <c r="OIE24" s="11"/>
      <c r="OIF24" s="11"/>
      <c r="OIG24" s="11"/>
      <c r="OIH24" s="11"/>
      <c r="OII24" s="11"/>
      <c r="OIJ24" s="11"/>
      <c r="OIK24" s="11"/>
      <c r="OIL24" s="11"/>
      <c r="OIM24" s="11"/>
      <c r="OIN24" s="11"/>
      <c r="OIO24" s="11"/>
      <c r="OIP24" s="11"/>
      <c r="OIQ24" s="11"/>
      <c r="OIR24" s="11"/>
      <c r="OIS24" s="11"/>
      <c r="OIT24" s="11"/>
      <c r="OIU24" s="11"/>
      <c r="OIV24" s="11"/>
      <c r="OIW24" s="11"/>
      <c r="OIX24" s="11"/>
      <c r="OIY24" s="11"/>
      <c r="OIZ24" s="11"/>
      <c r="OJA24" s="11"/>
      <c r="OJB24" s="11"/>
      <c r="OJC24" s="11"/>
      <c r="OJD24" s="11"/>
      <c r="OJE24" s="11"/>
      <c r="OJF24" s="11"/>
      <c r="OJG24" s="11"/>
      <c r="OJH24" s="11"/>
      <c r="OJI24" s="11"/>
      <c r="OJJ24" s="11"/>
      <c r="OJK24" s="11"/>
      <c r="OJL24" s="11"/>
      <c r="OJM24" s="11"/>
      <c r="OJN24" s="11"/>
      <c r="OJO24" s="11"/>
      <c r="OJP24" s="11"/>
      <c r="OJQ24" s="11"/>
      <c r="OJR24" s="11"/>
      <c r="OJS24" s="11"/>
      <c r="OJT24" s="11"/>
      <c r="OJU24" s="11"/>
      <c r="OJV24" s="11"/>
      <c r="OJW24" s="11"/>
      <c r="OJX24" s="11"/>
      <c r="OJY24" s="11"/>
      <c r="OJZ24" s="11"/>
      <c r="OKA24" s="11"/>
      <c r="OKB24" s="11"/>
      <c r="OKC24" s="11"/>
      <c r="OKD24" s="11"/>
      <c r="OKE24" s="11"/>
      <c r="OKF24" s="11"/>
      <c r="OKG24" s="11"/>
      <c r="OKH24" s="11"/>
      <c r="OKI24" s="11"/>
      <c r="OKJ24" s="11"/>
      <c r="OKK24" s="11"/>
      <c r="OKL24" s="11"/>
      <c r="OKM24" s="11"/>
      <c r="OKN24" s="11"/>
      <c r="OKO24" s="11"/>
      <c r="OKP24" s="11"/>
      <c r="OKQ24" s="11"/>
      <c r="OKR24" s="11"/>
      <c r="OKS24" s="11"/>
      <c r="OKT24" s="11"/>
      <c r="OKU24" s="11"/>
      <c r="OKV24" s="11"/>
      <c r="OKW24" s="11"/>
      <c r="OKX24" s="11"/>
      <c r="OKY24" s="11"/>
      <c r="OKZ24" s="11"/>
      <c r="OLA24" s="11"/>
      <c r="OLB24" s="11"/>
      <c r="OLC24" s="11"/>
      <c r="OLD24" s="11"/>
      <c r="OLE24" s="11"/>
      <c r="OLF24" s="11"/>
      <c r="OLG24" s="11"/>
      <c r="OLH24" s="11"/>
      <c r="OLI24" s="11"/>
      <c r="OLJ24" s="11"/>
      <c r="OLK24" s="11"/>
      <c r="OLL24" s="11"/>
      <c r="OLM24" s="11"/>
      <c r="OLN24" s="11"/>
      <c r="OLO24" s="11"/>
      <c r="OLP24" s="11"/>
      <c r="OLQ24" s="11"/>
      <c r="OLR24" s="11"/>
      <c r="OLS24" s="11"/>
      <c r="OLT24" s="11"/>
      <c r="OLU24" s="11"/>
      <c r="OLV24" s="11"/>
      <c r="OLW24" s="11"/>
      <c r="OLX24" s="11"/>
      <c r="OLY24" s="11"/>
      <c r="OLZ24" s="11"/>
      <c r="OMA24" s="11"/>
      <c r="OMB24" s="11"/>
      <c r="OMC24" s="11"/>
      <c r="OMD24" s="11"/>
      <c r="OME24" s="11"/>
      <c r="OMF24" s="11"/>
      <c r="OMG24" s="11"/>
      <c r="OMH24" s="11"/>
      <c r="OMI24" s="11"/>
      <c r="OMJ24" s="11"/>
      <c r="OMK24" s="11"/>
      <c r="OML24" s="11"/>
      <c r="OMM24" s="11"/>
      <c r="OMN24" s="11"/>
      <c r="OMO24" s="11"/>
      <c r="OMP24" s="11"/>
      <c r="OMQ24" s="11"/>
      <c r="OMR24" s="11"/>
      <c r="OMS24" s="11"/>
      <c r="OMT24" s="11"/>
      <c r="OMU24" s="11"/>
      <c r="OMV24" s="11"/>
      <c r="OMW24" s="11"/>
      <c r="OMX24" s="11"/>
      <c r="OMY24" s="11"/>
      <c r="OMZ24" s="11"/>
      <c r="ONA24" s="11"/>
      <c r="ONB24" s="11"/>
      <c r="ONC24" s="11"/>
      <c r="OND24" s="11"/>
      <c r="ONE24" s="11"/>
      <c r="ONF24" s="11"/>
      <c r="ONG24" s="11"/>
      <c r="ONH24" s="11"/>
      <c r="ONI24" s="11"/>
      <c r="ONJ24" s="11"/>
      <c r="ONK24" s="11"/>
      <c r="ONL24" s="11"/>
      <c r="ONM24" s="11"/>
      <c r="ONN24" s="11"/>
      <c r="ONO24" s="11"/>
      <c r="ONP24" s="11"/>
      <c r="ONQ24" s="11"/>
      <c r="ONR24" s="11"/>
      <c r="ONS24" s="11"/>
      <c r="ONT24" s="11"/>
      <c r="ONU24" s="11"/>
      <c r="ONV24" s="11"/>
      <c r="ONW24" s="11"/>
      <c r="ONX24" s="11"/>
      <c r="ONY24" s="11"/>
      <c r="ONZ24" s="11"/>
      <c r="OOA24" s="11"/>
      <c r="OOB24" s="11"/>
      <c r="OOC24" s="11"/>
      <c r="OOD24" s="11"/>
      <c r="OOE24" s="11"/>
      <c r="OOF24" s="11"/>
      <c r="OOG24" s="11"/>
      <c r="OOH24" s="11"/>
      <c r="OOI24" s="11"/>
      <c r="OOJ24" s="11"/>
      <c r="OOK24" s="11"/>
      <c r="OOL24" s="11"/>
      <c r="OOM24" s="11"/>
      <c r="OON24" s="11"/>
      <c r="OOO24" s="11"/>
      <c r="OOP24" s="11"/>
      <c r="OOQ24" s="11"/>
      <c r="OOR24" s="11"/>
      <c r="OOS24" s="11"/>
      <c r="OOT24" s="11"/>
      <c r="OOU24" s="11"/>
      <c r="OOV24" s="11"/>
      <c r="OOW24" s="11"/>
      <c r="OOX24" s="11"/>
      <c r="OOY24" s="11"/>
      <c r="OOZ24" s="11"/>
      <c r="OPA24" s="11"/>
      <c r="OPB24" s="11"/>
      <c r="OPC24" s="11"/>
      <c r="OPD24" s="11"/>
      <c r="OPE24" s="11"/>
      <c r="OPF24" s="11"/>
      <c r="OPG24" s="11"/>
      <c r="OPH24" s="11"/>
      <c r="OPI24" s="11"/>
      <c r="OPJ24" s="11"/>
      <c r="OPK24" s="11"/>
      <c r="OPL24" s="11"/>
      <c r="OPM24" s="11"/>
      <c r="OPN24" s="11"/>
      <c r="OPO24" s="11"/>
      <c r="OPP24" s="11"/>
      <c r="OPQ24" s="11"/>
      <c r="OPR24" s="11"/>
      <c r="OPS24" s="11"/>
      <c r="OPT24" s="11"/>
      <c r="OPU24" s="11"/>
      <c r="OPV24" s="11"/>
      <c r="OPW24" s="11"/>
      <c r="OPX24" s="11"/>
      <c r="OPY24" s="11"/>
      <c r="OPZ24" s="11"/>
      <c r="OQA24" s="11"/>
      <c r="OQB24" s="11"/>
      <c r="OQC24" s="11"/>
      <c r="OQD24" s="11"/>
      <c r="OQE24" s="11"/>
      <c r="OQF24" s="11"/>
      <c r="OQG24" s="11"/>
      <c r="OQH24" s="11"/>
      <c r="OQI24" s="11"/>
      <c r="OQJ24" s="11"/>
      <c r="OQK24" s="11"/>
      <c r="OQL24" s="11"/>
      <c r="OQM24" s="11"/>
      <c r="OQN24" s="11"/>
      <c r="OQO24" s="11"/>
      <c r="OQP24" s="11"/>
      <c r="OQQ24" s="11"/>
      <c r="OQR24" s="11"/>
      <c r="OQS24" s="11"/>
      <c r="OQT24" s="11"/>
      <c r="OQU24" s="11"/>
      <c r="OQV24" s="11"/>
      <c r="OQW24" s="11"/>
      <c r="OQX24" s="11"/>
      <c r="OQY24" s="11"/>
      <c r="OQZ24" s="11"/>
      <c r="ORA24" s="11"/>
      <c r="ORB24" s="11"/>
      <c r="ORC24" s="11"/>
      <c r="ORD24" s="11"/>
      <c r="ORE24" s="11"/>
      <c r="ORF24" s="11"/>
      <c r="ORG24" s="11"/>
      <c r="ORH24" s="11"/>
      <c r="ORI24" s="11"/>
      <c r="ORJ24" s="11"/>
      <c r="ORK24" s="11"/>
      <c r="ORL24" s="11"/>
      <c r="ORM24" s="11"/>
      <c r="ORN24" s="11"/>
      <c r="ORO24" s="11"/>
      <c r="ORP24" s="11"/>
      <c r="ORQ24" s="11"/>
      <c r="ORR24" s="11"/>
      <c r="ORS24" s="11"/>
      <c r="ORT24" s="11"/>
      <c r="ORU24" s="11"/>
      <c r="ORV24" s="11"/>
      <c r="ORW24" s="11"/>
      <c r="ORX24" s="11"/>
      <c r="ORY24" s="11"/>
      <c r="ORZ24" s="11"/>
      <c r="OSA24" s="11"/>
      <c r="OSB24" s="11"/>
      <c r="OSC24" s="11"/>
      <c r="OSD24" s="11"/>
      <c r="OSE24" s="11"/>
      <c r="OSF24" s="11"/>
      <c r="OSG24" s="11"/>
      <c r="OSH24" s="11"/>
      <c r="OSI24" s="11"/>
      <c r="OSJ24" s="11"/>
      <c r="OSK24" s="11"/>
      <c r="OSL24" s="11"/>
      <c r="OSM24" s="11"/>
      <c r="OSN24" s="11"/>
      <c r="OSO24" s="11"/>
      <c r="OSP24" s="11"/>
      <c r="OSQ24" s="11"/>
      <c r="OSR24" s="11"/>
      <c r="OSS24" s="11"/>
      <c r="OST24" s="11"/>
      <c r="OSU24" s="11"/>
      <c r="OSV24" s="11"/>
      <c r="OSW24" s="11"/>
      <c r="OSX24" s="11"/>
      <c r="OSY24" s="11"/>
      <c r="OSZ24" s="11"/>
      <c r="OTA24" s="11"/>
      <c r="OTB24" s="11"/>
      <c r="OTC24" s="11"/>
      <c r="OTD24" s="11"/>
      <c r="OTE24" s="11"/>
      <c r="OTF24" s="11"/>
      <c r="OTG24" s="11"/>
      <c r="OTH24" s="11"/>
      <c r="OTI24" s="11"/>
      <c r="OTJ24" s="11"/>
      <c r="OTK24" s="11"/>
      <c r="OTL24" s="11"/>
      <c r="OTM24" s="11"/>
      <c r="OTN24" s="11"/>
      <c r="OTO24" s="11"/>
      <c r="OTP24" s="11"/>
      <c r="OTQ24" s="11"/>
      <c r="OTR24" s="11"/>
      <c r="OTS24" s="11"/>
      <c r="OTT24" s="11"/>
      <c r="OTU24" s="11"/>
      <c r="OTV24" s="11"/>
      <c r="OTW24" s="11"/>
      <c r="OTX24" s="11"/>
      <c r="OTY24" s="11"/>
      <c r="OTZ24" s="11"/>
      <c r="OUA24" s="11"/>
      <c r="OUB24" s="11"/>
      <c r="OUC24" s="11"/>
      <c r="OUD24" s="11"/>
      <c r="OUE24" s="11"/>
      <c r="OUF24" s="11"/>
      <c r="OUG24" s="11"/>
      <c r="OUH24" s="11"/>
      <c r="OUI24" s="11"/>
      <c r="OUJ24" s="11"/>
      <c r="OUK24" s="11"/>
      <c r="OUL24" s="11"/>
      <c r="OUM24" s="11"/>
      <c r="OUN24" s="11"/>
      <c r="OUO24" s="11"/>
      <c r="OUP24" s="11"/>
      <c r="OUQ24" s="11"/>
      <c r="OUR24" s="11"/>
      <c r="OUS24" s="11"/>
      <c r="OUT24" s="11"/>
      <c r="OUU24" s="11"/>
      <c r="OUV24" s="11"/>
      <c r="OUW24" s="11"/>
      <c r="OUX24" s="11"/>
      <c r="OUY24" s="11"/>
      <c r="OUZ24" s="11"/>
      <c r="OVA24" s="11"/>
      <c r="OVB24" s="11"/>
      <c r="OVC24" s="11"/>
      <c r="OVD24" s="11"/>
      <c r="OVE24" s="11"/>
      <c r="OVF24" s="11"/>
      <c r="OVG24" s="11"/>
      <c r="OVH24" s="11"/>
      <c r="OVI24" s="11"/>
      <c r="OVJ24" s="11"/>
      <c r="OVK24" s="11"/>
      <c r="OVL24" s="11"/>
      <c r="OVM24" s="11"/>
      <c r="OVN24" s="11"/>
      <c r="OVO24" s="11"/>
      <c r="OVP24" s="11"/>
      <c r="OVQ24" s="11"/>
      <c r="OVR24" s="11"/>
      <c r="OVS24" s="11"/>
      <c r="OVT24" s="11"/>
      <c r="OVU24" s="11"/>
      <c r="OVV24" s="11"/>
      <c r="OVW24" s="11"/>
      <c r="OVX24" s="11"/>
      <c r="OVY24" s="11"/>
      <c r="OVZ24" s="11"/>
      <c r="OWA24" s="11"/>
      <c r="OWB24" s="11"/>
      <c r="OWC24" s="11"/>
      <c r="OWD24" s="11"/>
      <c r="OWE24" s="11"/>
      <c r="OWF24" s="11"/>
      <c r="OWG24" s="11"/>
      <c r="OWH24" s="11"/>
      <c r="OWI24" s="11"/>
      <c r="OWJ24" s="11"/>
      <c r="OWK24" s="11"/>
      <c r="OWL24" s="11"/>
      <c r="OWM24" s="11"/>
      <c r="OWN24" s="11"/>
      <c r="OWO24" s="11"/>
      <c r="OWP24" s="11"/>
      <c r="OWQ24" s="11"/>
      <c r="OWR24" s="11"/>
      <c r="OWS24" s="11"/>
      <c r="OWT24" s="11"/>
      <c r="OWU24" s="11"/>
      <c r="OWV24" s="11"/>
      <c r="OWW24" s="11"/>
      <c r="OWX24" s="11"/>
      <c r="OWY24" s="11"/>
      <c r="OWZ24" s="11"/>
      <c r="OXA24" s="11"/>
      <c r="OXB24" s="11"/>
      <c r="OXC24" s="11"/>
      <c r="OXD24" s="11"/>
      <c r="OXE24" s="11"/>
      <c r="OXF24" s="11"/>
      <c r="OXG24" s="11"/>
      <c r="OXH24" s="11"/>
      <c r="OXI24" s="11"/>
      <c r="OXJ24" s="11"/>
      <c r="OXK24" s="11"/>
      <c r="OXL24" s="11"/>
      <c r="OXM24" s="11"/>
      <c r="OXN24" s="11"/>
      <c r="OXO24" s="11"/>
      <c r="OXP24" s="11"/>
      <c r="OXQ24" s="11"/>
      <c r="OXR24" s="11"/>
      <c r="OXS24" s="11"/>
      <c r="OXT24" s="11"/>
      <c r="OXU24" s="11"/>
      <c r="OXV24" s="11"/>
      <c r="OXW24" s="11"/>
      <c r="OXX24" s="11"/>
      <c r="OXY24" s="11"/>
      <c r="OXZ24" s="11"/>
      <c r="OYA24" s="11"/>
      <c r="OYB24" s="11"/>
      <c r="OYC24" s="11"/>
      <c r="OYD24" s="11"/>
      <c r="OYE24" s="11"/>
      <c r="OYF24" s="11"/>
      <c r="OYG24" s="11"/>
      <c r="OYH24" s="11"/>
      <c r="OYI24" s="11"/>
      <c r="OYJ24" s="11"/>
      <c r="OYK24" s="11"/>
      <c r="OYL24" s="11"/>
      <c r="OYM24" s="11"/>
      <c r="OYN24" s="11"/>
      <c r="OYO24" s="11"/>
      <c r="OYP24" s="11"/>
      <c r="OYQ24" s="11"/>
      <c r="OYR24" s="11"/>
      <c r="OYS24" s="11"/>
      <c r="OYT24" s="11"/>
      <c r="OYU24" s="11"/>
      <c r="OYV24" s="11"/>
      <c r="OYW24" s="11"/>
      <c r="OYX24" s="11"/>
      <c r="OYY24" s="11"/>
      <c r="OYZ24" s="11"/>
      <c r="OZA24" s="11"/>
      <c r="OZB24" s="11"/>
      <c r="OZC24" s="11"/>
      <c r="OZD24" s="11"/>
      <c r="OZE24" s="11"/>
      <c r="OZF24" s="11"/>
      <c r="OZG24" s="11"/>
      <c r="OZH24" s="11"/>
      <c r="OZI24" s="11"/>
      <c r="OZJ24" s="11"/>
      <c r="OZK24" s="11"/>
      <c r="OZL24" s="11"/>
      <c r="OZM24" s="11"/>
      <c r="OZN24" s="11"/>
      <c r="OZO24" s="11"/>
      <c r="OZP24" s="11"/>
      <c r="OZQ24" s="11"/>
      <c r="OZR24" s="11"/>
      <c r="OZS24" s="11"/>
      <c r="OZT24" s="11"/>
      <c r="OZU24" s="11"/>
      <c r="OZV24" s="11"/>
      <c r="OZW24" s="11"/>
      <c r="OZX24" s="11"/>
      <c r="OZY24" s="11"/>
      <c r="OZZ24" s="11"/>
      <c r="PAA24" s="11"/>
      <c r="PAB24" s="11"/>
      <c r="PAC24" s="11"/>
      <c r="PAD24" s="11"/>
      <c r="PAE24" s="11"/>
      <c r="PAF24" s="11"/>
      <c r="PAG24" s="11"/>
      <c r="PAH24" s="11"/>
      <c r="PAI24" s="11"/>
      <c r="PAJ24" s="11"/>
      <c r="PAK24" s="11"/>
      <c r="PAL24" s="11"/>
      <c r="PAM24" s="11"/>
      <c r="PAN24" s="11"/>
      <c r="PAO24" s="11"/>
      <c r="PAP24" s="11"/>
      <c r="PAQ24" s="11"/>
      <c r="PAR24" s="11"/>
      <c r="PAS24" s="11"/>
      <c r="PAT24" s="11"/>
      <c r="PAU24" s="11"/>
      <c r="PAV24" s="11"/>
      <c r="PAW24" s="11"/>
      <c r="PAX24" s="11"/>
      <c r="PAY24" s="11"/>
      <c r="PAZ24" s="11"/>
      <c r="PBA24" s="11"/>
      <c r="PBB24" s="11"/>
      <c r="PBC24" s="11"/>
      <c r="PBD24" s="11"/>
      <c r="PBE24" s="11"/>
      <c r="PBF24" s="11"/>
      <c r="PBG24" s="11"/>
      <c r="PBH24" s="11"/>
      <c r="PBI24" s="11"/>
      <c r="PBJ24" s="11"/>
      <c r="PBK24" s="11"/>
      <c r="PBL24" s="11"/>
      <c r="PBM24" s="11"/>
      <c r="PBN24" s="11"/>
      <c r="PBO24" s="11"/>
      <c r="PBP24" s="11"/>
      <c r="PBQ24" s="11"/>
      <c r="PBR24" s="11"/>
      <c r="PBS24" s="11"/>
      <c r="PBT24" s="11"/>
      <c r="PBU24" s="11"/>
      <c r="PBV24" s="11"/>
      <c r="PBW24" s="11"/>
      <c r="PBX24" s="11"/>
      <c r="PBY24" s="11"/>
      <c r="PBZ24" s="11"/>
      <c r="PCA24" s="11"/>
      <c r="PCB24" s="11"/>
      <c r="PCC24" s="11"/>
      <c r="PCD24" s="11"/>
      <c r="PCE24" s="11"/>
      <c r="PCF24" s="11"/>
      <c r="PCG24" s="11"/>
      <c r="PCH24" s="11"/>
      <c r="PCI24" s="11"/>
      <c r="PCJ24" s="11"/>
      <c r="PCK24" s="11"/>
      <c r="PCL24" s="11"/>
      <c r="PCM24" s="11"/>
      <c r="PCN24" s="11"/>
      <c r="PCO24" s="11"/>
      <c r="PCP24" s="11"/>
      <c r="PCQ24" s="11"/>
      <c r="PCR24" s="11"/>
      <c r="PCS24" s="11"/>
      <c r="PCT24" s="11"/>
      <c r="PCU24" s="11"/>
      <c r="PCV24" s="11"/>
      <c r="PCW24" s="11"/>
      <c r="PCX24" s="11"/>
      <c r="PCY24" s="11"/>
      <c r="PCZ24" s="11"/>
      <c r="PDA24" s="11"/>
      <c r="PDB24" s="11"/>
      <c r="PDC24" s="11"/>
      <c r="PDD24" s="11"/>
      <c r="PDE24" s="11"/>
      <c r="PDF24" s="11"/>
      <c r="PDG24" s="11"/>
      <c r="PDH24" s="11"/>
      <c r="PDI24" s="11"/>
      <c r="PDJ24" s="11"/>
      <c r="PDK24" s="11"/>
      <c r="PDL24" s="11"/>
      <c r="PDM24" s="11"/>
      <c r="PDN24" s="11"/>
      <c r="PDO24" s="11"/>
      <c r="PDP24" s="11"/>
      <c r="PDQ24" s="11"/>
      <c r="PDR24" s="11"/>
      <c r="PDS24" s="11"/>
      <c r="PDT24" s="11"/>
      <c r="PDU24" s="11"/>
      <c r="PDV24" s="11"/>
      <c r="PDW24" s="11"/>
      <c r="PDX24" s="11"/>
      <c r="PDY24" s="11"/>
      <c r="PDZ24" s="11"/>
      <c r="PEA24" s="11"/>
      <c r="PEB24" s="11"/>
      <c r="PEC24" s="11"/>
      <c r="PED24" s="11"/>
      <c r="PEE24" s="11"/>
      <c r="PEF24" s="11"/>
      <c r="PEG24" s="11"/>
      <c r="PEH24" s="11"/>
      <c r="PEI24" s="11"/>
      <c r="PEJ24" s="11"/>
      <c r="PEK24" s="11"/>
      <c r="PEL24" s="11"/>
      <c r="PEM24" s="11"/>
      <c r="PEN24" s="11"/>
      <c r="PEO24" s="11"/>
      <c r="PEP24" s="11"/>
      <c r="PEQ24" s="11"/>
      <c r="PER24" s="11"/>
      <c r="PES24" s="11"/>
      <c r="PET24" s="11"/>
      <c r="PEU24" s="11"/>
      <c r="PEV24" s="11"/>
      <c r="PEW24" s="11"/>
      <c r="PEX24" s="11"/>
      <c r="PEY24" s="11"/>
      <c r="PEZ24" s="11"/>
      <c r="PFA24" s="11"/>
      <c r="PFB24" s="11"/>
      <c r="PFC24" s="11"/>
      <c r="PFD24" s="11"/>
      <c r="PFE24" s="11"/>
      <c r="PFF24" s="11"/>
      <c r="PFG24" s="11"/>
      <c r="PFH24" s="11"/>
      <c r="PFI24" s="11"/>
      <c r="PFJ24" s="11"/>
      <c r="PFK24" s="11"/>
      <c r="PFL24" s="11"/>
      <c r="PFM24" s="11"/>
      <c r="PFN24" s="11"/>
      <c r="PFO24" s="11"/>
      <c r="PFP24" s="11"/>
      <c r="PFQ24" s="11"/>
      <c r="PFR24" s="11"/>
      <c r="PFS24" s="11"/>
      <c r="PFT24" s="11"/>
      <c r="PFU24" s="11"/>
      <c r="PFV24" s="11"/>
      <c r="PFW24" s="11"/>
      <c r="PFX24" s="11"/>
      <c r="PFY24" s="11"/>
      <c r="PFZ24" s="11"/>
      <c r="PGA24" s="11"/>
      <c r="PGB24" s="11"/>
      <c r="PGC24" s="11"/>
      <c r="PGD24" s="11"/>
      <c r="PGE24" s="11"/>
      <c r="PGF24" s="11"/>
      <c r="PGG24" s="11"/>
      <c r="PGH24" s="11"/>
      <c r="PGI24" s="11"/>
      <c r="PGJ24" s="11"/>
      <c r="PGK24" s="11"/>
      <c r="PGL24" s="11"/>
      <c r="PGM24" s="11"/>
      <c r="PGN24" s="11"/>
      <c r="PGO24" s="11"/>
      <c r="PGP24" s="11"/>
      <c r="PGQ24" s="11"/>
      <c r="PGR24" s="11"/>
      <c r="PGS24" s="11"/>
      <c r="PGT24" s="11"/>
      <c r="PGU24" s="11"/>
      <c r="PGV24" s="11"/>
      <c r="PGW24" s="11"/>
      <c r="PGX24" s="11"/>
      <c r="PGY24" s="11"/>
      <c r="PGZ24" s="11"/>
      <c r="PHA24" s="11"/>
      <c r="PHB24" s="11"/>
      <c r="PHC24" s="11"/>
      <c r="PHD24" s="11"/>
      <c r="PHE24" s="11"/>
      <c r="PHF24" s="11"/>
      <c r="PHG24" s="11"/>
      <c r="PHH24" s="11"/>
      <c r="PHI24" s="11"/>
      <c r="PHJ24" s="11"/>
      <c r="PHK24" s="11"/>
      <c r="PHL24" s="11"/>
      <c r="PHM24" s="11"/>
      <c r="PHN24" s="11"/>
      <c r="PHO24" s="11"/>
      <c r="PHP24" s="11"/>
      <c r="PHQ24" s="11"/>
      <c r="PHR24" s="11"/>
      <c r="PHS24" s="11"/>
      <c r="PHT24" s="11"/>
      <c r="PHU24" s="11"/>
      <c r="PHV24" s="11"/>
      <c r="PHW24" s="11"/>
      <c r="PHX24" s="11"/>
      <c r="PHY24" s="11"/>
      <c r="PHZ24" s="11"/>
      <c r="PIA24" s="11"/>
      <c r="PIB24" s="11"/>
      <c r="PIC24" s="11"/>
      <c r="PID24" s="11"/>
      <c r="PIE24" s="11"/>
      <c r="PIF24" s="11"/>
      <c r="PIG24" s="11"/>
      <c r="PIH24" s="11"/>
      <c r="PII24" s="11"/>
      <c r="PIJ24" s="11"/>
      <c r="PIK24" s="11"/>
      <c r="PIL24" s="11"/>
      <c r="PIM24" s="11"/>
      <c r="PIN24" s="11"/>
      <c r="PIO24" s="11"/>
      <c r="PIP24" s="11"/>
      <c r="PIQ24" s="11"/>
      <c r="PIR24" s="11"/>
      <c r="PIS24" s="11"/>
      <c r="PIT24" s="11"/>
      <c r="PIU24" s="11"/>
      <c r="PIV24" s="11"/>
      <c r="PIW24" s="11"/>
      <c r="PIX24" s="11"/>
      <c r="PIY24" s="11"/>
      <c r="PIZ24" s="11"/>
      <c r="PJA24" s="11"/>
      <c r="PJB24" s="11"/>
      <c r="PJC24" s="11"/>
      <c r="PJD24" s="11"/>
      <c r="PJE24" s="11"/>
      <c r="PJF24" s="11"/>
      <c r="PJG24" s="11"/>
      <c r="PJH24" s="11"/>
      <c r="PJI24" s="11"/>
      <c r="PJJ24" s="11"/>
      <c r="PJK24" s="11"/>
      <c r="PJL24" s="11"/>
      <c r="PJM24" s="11"/>
      <c r="PJN24" s="11"/>
      <c r="PJO24" s="11"/>
      <c r="PJP24" s="11"/>
      <c r="PJQ24" s="11"/>
      <c r="PJR24" s="11"/>
      <c r="PJS24" s="11"/>
      <c r="PJT24" s="11"/>
      <c r="PJU24" s="11"/>
      <c r="PJV24" s="11"/>
      <c r="PJW24" s="11"/>
      <c r="PJX24" s="11"/>
      <c r="PJY24" s="11"/>
      <c r="PJZ24" s="11"/>
      <c r="PKA24" s="11"/>
      <c r="PKB24" s="11"/>
      <c r="PKC24" s="11"/>
      <c r="PKD24" s="11"/>
      <c r="PKE24" s="11"/>
      <c r="PKF24" s="11"/>
      <c r="PKG24" s="11"/>
      <c r="PKH24" s="11"/>
      <c r="PKI24" s="11"/>
      <c r="PKJ24" s="11"/>
      <c r="PKK24" s="11"/>
      <c r="PKL24" s="11"/>
      <c r="PKM24" s="11"/>
      <c r="PKN24" s="11"/>
      <c r="PKO24" s="11"/>
      <c r="PKP24" s="11"/>
      <c r="PKQ24" s="11"/>
      <c r="PKR24" s="11"/>
      <c r="PKS24" s="11"/>
      <c r="PKT24" s="11"/>
      <c r="PKU24" s="11"/>
      <c r="PKV24" s="11"/>
      <c r="PKW24" s="11"/>
      <c r="PKX24" s="11"/>
      <c r="PKY24" s="11"/>
      <c r="PKZ24" s="11"/>
      <c r="PLA24" s="11"/>
      <c r="PLB24" s="11"/>
      <c r="PLC24" s="11"/>
      <c r="PLD24" s="11"/>
      <c r="PLE24" s="11"/>
      <c r="PLF24" s="11"/>
      <c r="PLG24" s="11"/>
      <c r="PLH24" s="11"/>
      <c r="PLI24" s="11"/>
      <c r="PLJ24" s="11"/>
      <c r="PLK24" s="11"/>
      <c r="PLL24" s="11"/>
      <c r="PLM24" s="11"/>
      <c r="PLN24" s="11"/>
      <c r="PLO24" s="11"/>
      <c r="PLP24" s="11"/>
      <c r="PLQ24" s="11"/>
      <c r="PLR24" s="11"/>
      <c r="PLS24" s="11"/>
      <c r="PLT24" s="11"/>
      <c r="PLU24" s="11"/>
      <c r="PLV24" s="11"/>
      <c r="PLW24" s="11"/>
      <c r="PLX24" s="11"/>
      <c r="PLY24" s="11"/>
      <c r="PLZ24" s="11"/>
      <c r="PMA24" s="11"/>
      <c r="PMB24" s="11"/>
      <c r="PMC24" s="11"/>
      <c r="PMD24" s="11"/>
      <c r="PME24" s="11"/>
      <c r="PMF24" s="11"/>
      <c r="PMG24" s="11"/>
      <c r="PMH24" s="11"/>
      <c r="PMI24" s="11"/>
      <c r="PMJ24" s="11"/>
      <c r="PMK24" s="11"/>
      <c r="PML24" s="11"/>
      <c r="PMM24" s="11"/>
      <c r="PMN24" s="11"/>
      <c r="PMO24" s="11"/>
      <c r="PMP24" s="11"/>
      <c r="PMQ24" s="11"/>
      <c r="PMR24" s="11"/>
      <c r="PMS24" s="11"/>
      <c r="PMT24" s="11"/>
      <c r="PMU24" s="11"/>
      <c r="PMV24" s="11"/>
      <c r="PMW24" s="11"/>
      <c r="PMX24" s="11"/>
      <c r="PMY24" s="11"/>
      <c r="PMZ24" s="11"/>
      <c r="PNA24" s="11"/>
      <c r="PNB24" s="11"/>
      <c r="PNC24" s="11"/>
      <c r="PND24" s="11"/>
      <c r="PNE24" s="11"/>
      <c r="PNF24" s="11"/>
      <c r="PNG24" s="11"/>
      <c r="PNH24" s="11"/>
      <c r="PNI24" s="11"/>
      <c r="PNJ24" s="11"/>
      <c r="PNK24" s="11"/>
      <c r="PNL24" s="11"/>
      <c r="PNM24" s="11"/>
      <c r="PNN24" s="11"/>
      <c r="PNO24" s="11"/>
      <c r="PNP24" s="11"/>
      <c r="PNQ24" s="11"/>
      <c r="PNR24" s="11"/>
      <c r="PNS24" s="11"/>
      <c r="PNT24" s="11"/>
      <c r="PNU24" s="11"/>
      <c r="PNV24" s="11"/>
      <c r="PNW24" s="11"/>
      <c r="PNX24" s="11"/>
      <c r="PNY24" s="11"/>
      <c r="PNZ24" s="11"/>
      <c r="POA24" s="11"/>
      <c r="POB24" s="11"/>
      <c r="POC24" s="11"/>
      <c r="POD24" s="11"/>
      <c r="POE24" s="11"/>
      <c r="POF24" s="11"/>
      <c r="POG24" s="11"/>
      <c r="POH24" s="11"/>
      <c r="POI24" s="11"/>
      <c r="POJ24" s="11"/>
      <c r="POK24" s="11"/>
      <c r="POL24" s="11"/>
      <c r="POM24" s="11"/>
      <c r="PON24" s="11"/>
      <c r="POO24" s="11"/>
      <c r="POP24" s="11"/>
      <c r="POQ24" s="11"/>
      <c r="POR24" s="11"/>
      <c r="POS24" s="11"/>
      <c r="POT24" s="11"/>
      <c r="POU24" s="11"/>
      <c r="POV24" s="11"/>
      <c r="POW24" s="11"/>
      <c r="POX24" s="11"/>
      <c r="POY24" s="11"/>
      <c r="POZ24" s="11"/>
      <c r="PPA24" s="11"/>
      <c r="PPB24" s="11"/>
      <c r="PPC24" s="11"/>
      <c r="PPD24" s="11"/>
      <c r="PPE24" s="11"/>
      <c r="PPF24" s="11"/>
      <c r="PPG24" s="11"/>
      <c r="PPH24" s="11"/>
      <c r="PPI24" s="11"/>
      <c r="PPJ24" s="11"/>
      <c r="PPK24" s="11"/>
      <c r="PPL24" s="11"/>
      <c r="PPM24" s="11"/>
      <c r="PPN24" s="11"/>
      <c r="PPO24" s="11"/>
      <c r="PPP24" s="11"/>
      <c r="PPQ24" s="11"/>
      <c r="PPR24" s="11"/>
      <c r="PPS24" s="11"/>
      <c r="PPT24" s="11"/>
      <c r="PPU24" s="11"/>
      <c r="PPV24" s="11"/>
      <c r="PPW24" s="11"/>
      <c r="PPX24" s="11"/>
      <c r="PPY24" s="11"/>
      <c r="PPZ24" s="11"/>
      <c r="PQA24" s="11"/>
      <c r="PQB24" s="11"/>
      <c r="PQC24" s="11"/>
      <c r="PQD24" s="11"/>
      <c r="PQE24" s="11"/>
      <c r="PQF24" s="11"/>
      <c r="PQG24" s="11"/>
      <c r="PQH24" s="11"/>
      <c r="PQI24" s="11"/>
      <c r="PQJ24" s="11"/>
      <c r="PQK24" s="11"/>
      <c r="PQL24" s="11"/>
      <c r="PQM24" s="11"/>
      <c r="PQN24" s="11"/>
      <c r="PQO24" s="11"/>
      <c r="PQP24" s="11"/>
      <c r="PQQ24" s="11"/>
      <c r="PQR24" s="11"/>
      <c r="PQS24" s="11"/>
      <c r="PQT24" s="11"/>
      <c r="PQU24" s="11"/>
      <c r="PQV24" s="11"/>
      <c r="PQW24" s="11"/>
      <c r="PQX24" s="11"/>
      <c r="PQY24" s="11"/>
      <c r="PQZ24" s="11"/>
      <c r="PRA24" s="11"/>
      <c r="PRB24" s="11"/>
      <c r="PRC24" s="11"/>
      <c r="PRD24" s="11"/>
      <c r="PRE24" s="11"/>
      <c r="PRF24" s="11"/>
      <c r="PRG24" s="11"/>
      <c r="PRH24" s="11"/>
      <c r="PRI24" s="11"/>
      <c r="PRJ24" s="11"/>
      <c r="PRK24" s="11"/>
      <c r="PRL24" s="11"/>
      <c r="PRM24" s="11"/>
      <c r="PRN24" s="11"/>
      <c r="PRO24" s="11"/>
      <c r="PRP24" s="11"/>
      <c r="PRQ24" s="11"/>
      <c r="PRR24" s="11"/>
      <c r="PRS24" s="11"/>
      <c r="PRT24" s="11"/>
      <c r="PRU24" s="11"/>
      <c r="PRV24" s="11"/>
      <c r="PRW24" s="11"/>
      <c r="PRX24" s="11"/>
      <c r="PRY24" s="11"/>
      <c r="PRZ24" s="11"/>
      <c r="PSA24" s="11"/>
      <c r="PSB24" s="11"/>
      <c r="PSC24" s="11"/>
      <c r="PSD24" s="11"/>
      <c r="PSE24" s="11"/>
      <c r="PSF24" s="11"/>
      <c r="PSG24" s="11"/>
      <c r="PSH24" s="11"/>
      <c r="PSI24" s="11"/>
      <c r="PSJ24" s="11"/>
      <c r="PSK24" s="11"/>
      <c r="PSL24" s="11"/>
      <c r="PSM24" s="11"/>
      <c r="PSN24" s="11"/>
      <c r="PSO24" s="11"/>
      <c r="PSP24" s="11"/>
      <c r="PSQ24" s="11"/>
      <c r="PSR24" s="11"/>
      <c r="PSS24" s="11"/>
      <c r="PST24" s="11"/>
      <c r="PSU24" s="11"/>
      <c r="PSV24" s="11"/>
      <c r="PSW24" s="11"/>
      <c r="PSX24" s="11"/>
      <c r="PSY24" s="11"/>
      <c r="PSZ24" s="11"/>
      <c r="PTA24" s="11"/>
      <c r="PTB24" s="11"/>
      <c r="PTC24" s="11"/>
      <c r="PTD24" s="11"/>
      <c r="PTE24" s="11"/>
      <c r="PTF24" s="11"/>
      <c r="PTG24" s="11"/>
      <c r="PTH24" s="11"/>
      <c r="PTI24" s="11"/>
      <c r="PTJ24" s="11"/>
      <c r="PTK24" s="11"/>
      <c r="PTL24" s="11"/>
      <c r="PTM24" s="11"/>
      <c r="PTN24" s="11"/>
      <c r="PTO24" s="11"/>
      <c r="PTP24" s="11"/>
      <c r="PTQ24" s="11"/>
      <c r="PTR24" s="11"/>
      <c r="PTS24" s="11"/>
      <c r="PTT24" s="11"/>
      <c r="PTU24" s="11"/>
      <c r="PTV24" s="11"/>
      <c r="PTW24" s="11"/>
      <c r="PTX24" s="11"/>
      <c r="PTY24" s="11"/>
      <c r="PTZ24" s="11"/>
      <c r="PUA24" s="11"/>
      <c r="PUB24" s="11"/>
      <c r="PUC24" s="11"/>
      <c r="PUD24" s="11"/>
      <c r="PUE24" s="11"/>
      <c r="PUF24" s="11"/>
      <c r="PUG24" s="11"/>
      <c r="PUH24" s="11"/>
      <c r="PUI24" s="11"/>
      <c r="PUJ24" s="11"/>
      <c r="PUK24" s="11"/>
      <c r="PUL24" s="11"/>
      <c r="PUM24" s="11"/>
      <c r="PUN24" s="11"/>
      <c r="PUO24" s="11"/>
      <c r="PUP24" s="11"/>
      <c r="PUQ24" s="11"/>
      <c r="PUR24" s="11"/>
      <c r="PUS24" s="11"/>
      <c r="PUT24" s="11"/>
      <c r="PUU24" s="11"/>
      <c r="PUV24" s="11"/>
      <c r="PUW24" s="11"/>
      <c r="PUX24" s="11"/>
      <c r="PUY24" s="11"/>
      <c r="PUZ24" s="11"/>
      <c r="PVA24" s="11"/>
      <c r="PVB24" s="11"/>
      <c r="PVC24" s="11"/>
      <c r="PVD24" s="11"/>
      <c r="PVE24" s="11"/>
      <c r="PVF24" s="11"/>
      <c r="PVG24" s="11"/>
      <c r="PVH24" s="11"/>
      <c r="PVI24" s="11"/>
      <c r="PVJ24" s="11"/>
      <c r="PVK24" s="11"/>
      <c r="PVL24" s="11"/>
      <c r="PVM24" s="11"/>
      <c r="PVN24" s="11"/>
      <c r="PVO24" s="11"/>
      <c r="PVP24" s="11"/>
      <c r="PVQ24" s="11"/>
      <c r="PVR24" s="11"/>
      <c r="PVS24" s="11"/>
      <c r="PVT24" s="11"/>
      <c r="PVU24" s="11"/>
      <c r="PVV24" s="11"/>
      <c r="PVW24" s="11"/>
      <c r="PVX24" s="11"/>
      <c r="PVY24" s="11"/>
      <c r="PVZ24" s="11"/>
      <c r="PWA24" s="11"/>
      <c r="PWB24" s="11"/>
      <c r="PWC24" s="11"/>
      <c r="PWD24" s="11"/>
      <c r="PWE24" s="11"/>
      <c r="PWF24" s="11"/>
      <c r="PWG24" s="11"/>
      <c r="PWH24" s="11"/>
      <c r="PWI24" s="11"/>
      <c r="PWJ24" s="11"/>
      <c r="PWK24" s="11"/>
      <c r="PWL24" s="11"/>
      <c r="PWM24" s="11"/>
      <c r="PWN24" s="11"/>
      <c r="PWO24" s="11"/>
      <c r="PWP24" s="11"/>
      <c r="PWQ24" s="11"/>
      <c r="PWR24" s="11"/>
      <c r="PWS24" s="11"/>
      <c r="PWT24" s="11"/>
      <c r="PWU24" s="11"/>
      <c r="PWV24" s="11"/>
      <c r="PWW24" s="11"/>
      <c r="PWX24" s="11"/>
      <c r="PWY24" s="11"/>
      <c r="PWZ24" s="11"/>
      <c r="PXA24" s="11"/>
      <c r="PXB24" s="11"/>
      <c r="PXC24" s="11"/>
      <c r="PXD24" s="11"/>
      <c r="PXE24" s="11"/>
      <c r="PXF24" s="11"/>
      <c r="PXG24" s="11"/>
      <c r="PXH24" s="11"/>
      <c r="PXI24" s="11"/>
      <c r="PXJ24" s="11"/>
      <c r="PXK24" s="11"/>
      <c r="PXL24" s="11"/>
      <c r="PXM24" s="11"/>
      <c r="PXN24" s="11"/>
      <c r="PXO24" s="11"/>
      <c r="PXP24" s="11"/>
      <c r="PXQ24" s="11"/>
      <c r="PXR24" s="11"/>
      <c r="PXS24" s="11"/>
      <c r="PXT24" s="11"/>
      <c r="PXU24" s="11"/>
      <c r="PXV24" s="11"/>
      <c r="PXW24" s="11"/>
      <c r="PXX24" s="11"/>
      <c r="PXY24" s="11"/>
      <c r="PXZ24" s="11"/>
      <c r="PYA24" s="11"/>
      <c r="PYB24" s="11"/>
      <c r="PYC24" s="11"/>
      <c r="PYD24" s="11"/>
      <c r="PYE24" s="11"/>
      <c r="PYF24" s="11"/>
      <c r="PYG24" s="11"/>
      <c r="PYH24" s="11"/>
      <c r="PYI24" s="11"/>
      <c r="PYJ24" s="11"/>
      <c r="PYK24" s="11"/>
      <c r="PYL24" s="11"/>
      <c r="PYM24" s="11"/>
      <c r="PYN24" s="11"/>
      <c r="PYO24" s="11"/>
      <c r="PYP24" s="11"/>
      <c r="PYQ24" s="11"/>
      <c r="PYR24" s="11"/>
      <c r="PYS24" s="11"/>
      <c r="PYT24" s="11"/>
      <c r="PYU24" s="11"/>
      <c r="PYV24" s="11"/>
      <c r="PYW24" s="11"/>
      <c r="PYX24" s="11"/>
      <c r="PYY24" s="11"/>
      <c r="PYZ24" s="11"/>
      <c r="PZA24" s="11"/>
      <c r="PZB24" s="11"/>
      <c r="PZC24" s="11"/>
      <c r="PZD24" s="11"/>
      <c r="PZE24" s="11"/>
      <c r="PZF24" s="11"/>
      <c r="PZG24" s="11"/>
      <c r="PZH24" s="11"/>
      <c r="PZI24" s="11"/>
      <c r="PZJ24" s="11"/>
      <c r="PZK24" s="11"/>
      <c r="PZL24" s="11"/>
      <c r="PZM24" s="11"/>
      <c r="PZN24" s="11"/>
      <c r="PZO24" s="11"/>
      <c r="PZP24" s="11"/>
      <c r="PZQ24" s="11"/>
      <c r="PZR24" s="11"/>
      <c r="PZS24" s="11"/>
      <c r="PZT24" s="11"/>
      <c r="PZU24" s="11"/>
      <c r="PZV24" s="11"/>
      <c r="PZW24" s="11"/>
      <c r="PZX24" s="11"/>
      <c r="PZY24" s="11"/>
      <c r="PZZ24" s="11"/>
      <c r="QAA24" s="11"/>
      <c r="QAB24" s="11"/>
      <c r="QAC24" s="11"/>
      <c r="QAD24" s="11"/>
      <c r="QAE24" s="11"/>
      <c r="QAF24" s="11"/>
      <c r="QAG24" s="11"/>
      <c r="QAH24" s="11"/>
      <c r="QAI24" s="11"/>
      <c r="QAJ24" s="11"/>
      <c r="QAK24" s="11"/>
      <c r="QAL24" s="11"/>
      <c r="QAM24" s="11"/>
      <c r="QAN24" s="11"/>
      <c r="QAO24" s="11"/>
      <c r="QAP24" s="11"/>
      <c r="QAQ24" s="11"/>
      <c r="QAR24" s="11"/>
      <c r="QAS24" s="11"/>
      <c r="QAT24" s="11"/>
      <c r="QAU24" s="11"/>
      <c r="QAV24" s="11"/>
      <c r="QAW24" s="11"/>
      <c r="QAX24" s="11"/>
      <c r="QAY24" s="11"/>
      <c r="QAZ24" s="11"/>
      <c r="QBA24" s="11"/>
      <c r="QBB24" s="11"/>
      <c r="QBC24" s="11"/>
      <c r="QBD24" s="11"/>
      <c r="QBE24" s="11"/>
      <c r="QBF24" s="11"/>
      <c r="QBG24" s="11"/>
      <c r="QBH24" s="11"/>
      <c r="QBI24" s="11"/>
      <c r="QBJ24" s="11"/>
      <c r="QBK24" s="11"/>
      <c r="QBL24" s="11"/>
      <c r="QBM24" s="11"/>
      <c r="QBN24" s="11"/>
      <c r="QBO24" s="11"/>
      <c r="QBP24" s="11"/>
      <c r="QBQ24" s="11"/>
      <c r="QBR24" s="11"/>
      <c r="QBS24" s="11"/>
      <c r="QBT24" s="11"/>
      <c r="QBU24" s="11"/>
      <c r="QBV24" s="11"/>
      <c r="QBW24" s="11"/>
      <c r="QBX24" s="11"/>
      <c r="QBY24" s="11"/>
      <c r="QBZ24" s="11"/>
      <c r="QCA24" s="11"/>
      <c r="QCB24" s="11"/>
      <c r="QCC24" s="11"/>
      <c r="QCD24" s="11"/>
      <c r="QCE24" s="11"/>
      <c r="QCF24" s="11"/>
      <c r="QCG24" s="11"/>
      <c r="QCH24" s="11"/>
      <c r="QCI24" s="11"/>
      <c r="QCJ24" s="11"/>
      <c r="QCK24" s="11"/>
      <c r="QCL24" s="11"/>
      <c r="QCM24" s="11"/>
      <c r="QCN24" s="11"/>
      <c r="QCO24" s="11"/>
      <c r="QCP24" s="11"/>
      <c r="QCQ24" s="11"/>
      <c r="QCR24" s="11"/>
      <c r="QCS24" s="11"/>
      <c r="QCT24" s="11"/>
      <c r="QCU24" s="11"/>
      <c r="QCV24" s="11"/>
      <c r="QCW24" s="11"/>
      <c r="QCX24" s="11"/>
      <c r="QCY24" s="11"/>
      <c r="QCZ24" s="11"/>
      <c r="QDA24" s="11"/>
      <c r="QDB24" s="11"/>
      <c r="QDC24" s="11"/>
      <c r="QDD24" s="11"/>
      <c r="QDE24" s="11"/>
      <c r="QDF24" s="11"/>
      <c r="QDG24" s="11"/>
      <c r="QDH24" s="11"/>
      <c r="QDI24" s="11"/>
      <c r="QDJ24" s="11"/>
      <c r="QDK24" s="11"/>
      <c r="QDL24" s="11"/>
      <c r="QDM24" s="11"/>
      <c r="QDN24" s="11"/>
      <c r="QDO24" s="11"/>
      <c r="QDP24" s="11"/>
      <c r="QDQ24" s="11"/>
      <c r="QDR24" s="11"/>
      <c r="QDS24" s="11"/>
      <c r="QDT24" s="11"/>
      <c r="QDU24" s="11"/>
      <c r="QDV24" s="11"/>
      <c r="QDW24" s="11"/>
      <c r="QDX24" s="11"/>
      <c r="QDY24" s="11"/>
      <c r="QDZ24" s="11"/>
      <c r="QEA24" s="11"/>
      <c r="QEB24" s="11"/>
      <c r="QEC24" s="11"/>
      <c r="QED24" s="11"/>
      <c r="QEE24" s="11"/>
      <c r="QEF24" s="11"/>
      <c r="QEG24" s="11"/>
      <c r="QEH24" s="11"/>
      <c r="QEI24" s="11"/>
      <c r="QEJ24" s="11"/>
      <c r="QEK24" s="11"/>
      <c r="QEL24" s="11"/>
      <c r="QEM24" s="11"/>
      <c r="QEN24" s="11"/>
      <c r="QEO24" s="11"/>
      <c r="QEP24" s="11"/>
      <c r="QEQ24" s="11"/>
      <c r="QER24" s="11"/>
      <c r="QES24" s="11"/>
      <c r="QET24" s="11"/>
      <c r="QEU24" s="11"/>
      <c r="QEV24" s="11"/>
      <c r="QEW24" s="11"/>
      <c r="QEX24" s="11"/>
      <c r="QEY24" s="11"/>
      <c r="QEZ24" s="11"/>
      <c r="QFA24" s="11"/>
      <c r="QFB24" s="11"/>
      <c r="QFC24" s="11"/>
      <c r="QFD24" s="11"/>
      <c r="QFE24" s="11"/>
      <c r="QFF24" s="11"/>
      <c r="QFG24" s="11"/>
      <c r="QFH24" s="11"/>
      <c r="QFI24" s="11"/>
      <c r="QFJ24" s="11"/>
      <c r="QFK24" s="11"/>
      <c r="QFL24" s="11"/>
      <c r="QFM24" s="11"/>
      <c r="QFN24" s="11"/>
      <c r="QFO24" s="11"/>
      <c r="QFP24" s="11"/>
      <c r="QFQ24" s="11"/>
      <c r="QFR24" s="11"/>
      <c r="QFS24" s="11"/>
      <c r="QFT24" s="11"/>
      <c r="QFU24" s="11"/>
      <c r="QFV24" s="11"/>
      <c r="QFW24" s="11"/>
      <c r="QFX24" s="11"/>
      <c r="QFY24" s="11"/>
      <c r="QFZ24" s="11"/>
      <c r="QGA24" s="11"/>
      <c r="QGB24" s="11"/>
      <c r="QGC24" s="11"/>
      <c r="QGD24" s="11"/>
      <c r="QGE24" s="11"/>
      <c r="QGF24" s="11"/>
      <c r="QGG24" s="11"/>
      <c r="QGH24" s="11"/>
      <c r="QGI24" s="11"/>
      <c r="QGJ24" s="11"/>
      <c r="QGK24" s="11"/>
      <c r="QGL24" s="11"/>
      <c r="QGM24" s="11"/>
      <c r="QGN24" s="11"/>
      <c r="QGO24" s="11"/>
      <c r="QGP24" s="11"/>
      <c r="QGQ24" s="11"/>
      <c r="QGR24" s="11"/>
      <c r="QGS24" s="11"/>
      <c r="QGT24" s="11"/>
      <c r="QGU24" s="11"/>
      <c r="QGV24" s="11"/>
      <c r="QGW24" s="11"/>
      <c r="QGX24" s="11"/>
      <c r="QGY24" s="11"/>
      <c r="QGZ24" s="11"/>
      <c r="QHA24" s="11"/>
      <c r="QHB24" s="11"/>
      <c r="QHC24" s="11"/>
      <c r="QHD24" s="11"/>
      <c r="QHE24" s="11"/>
      <c r="QHF24" s="11"/>
      <c r="QHG24" s="11"/>
      <c r="QHH24" s="11"/>
      <c r="QHI24" s="11"/>
      <c r="QHJ24" s="11"/>
      <c r="QHK24" s="11"/>
      <c r="QHL24" s="11"/>
      <c r="QHM24" s="11"/>
      <c r="QHN24" s="11"/>
      <c r="QHO24" s="11"/>
      <c r="QHP24" s="11"/>
      <c r="QHQ24" s="11"/>
      <c r="QHR24" s="11"/>
      <c r="QHS24" s="11"/>
      <c r="QHT24" s="11"/>
      <c r="QHU24" s="11"/>
      <c r="QHV24" s="11"/>
      <c r="QHW24" s="11"/>
      <c r="QHX24" s="11"/>
      <c r="QHY24" s="11"/>
      <c r="QHZ24" s="11"/>
      <c r="QIA24" s="11"/>
      <c r="QIB24" s="11"/>
      <c r="QIC24" s="11"/>
      <c r="QID24" s="11"/>
      <c r="QIE24" s="11"/>
      <c r="QIF24" s="11"/>
      <c r="QIG24" s="11"/>
      <c r="QIH24" s="11"/>
      <c r="QII24" s="11"/>
      <c r="QIJ24" s="11"/>
      <c r="QIK24" s="11"/>
      <c r="QIL24" s="11"/>
      <c r="QIM24" s="11"/>
      <c r="QIN24" s="11"/>
      <c r="QIO24" s="11"/>
      <c r="QIP24" s="11"/>
      <c r="QIQ24" s="11"/>
      <c r="QIR24" s="11"/>
      <c r="QIS24" s="11"/>
      <c r="QIT24" s="11"/>
      <c r="QIU24" s="11"/>
      <c r="QIV24" s="11"/>
      <c r="QIW24" s="11"/>
      <c r="QIX24" s="11"/>
      <c r="QIY24" s="11"/>
      <c r="QIZ24" s="11"/>
      <c r="QJA24" s="11"/>
      <c r="QJB24" s="11"/>
      <c r="QJC24" s="11"/>
      <c r="QJD24" s="11"/>
      <c r="QJE24" s="11"/>
      <c r="QJF24" s="11"/>
      <c r="QJG24" s="11"/>
      <c r="QJH24" s="11"/>
      <c r="QJI24" s="11"/>
      <c r="QJJ24" s="11"/>
      <c r="QJK24" s="11"/>
      <c r="QJL24" s="11"/>
      <c r="QJM24" s="11"/>
      <c r="QJN24" s="11"/>
      <c r="QJO24" s="11"/>
      <c r="QJP24" s="11"/>
      <c r="QJQ24" s="11"/>
      <c r="QJR24" s="11"/>
      <c r="QJS24" s="11"/>
      <c r="QJT24" s="11"/>
      <c r="QJU24" s="11"/>
      <c r="QJV24" s="11"/>
      <c r="QJW24" s="11"/>
      <c r="QJX24" s="11"/>
      <c r="QJY24" s="11"/>
      <c r="QJZ24" s="11"/>
      <c r="QKA24" s="11"/>
      <c r="QKB24" s="11"/>
      <c r="QKC24" s="11"/>
      <c r="QKD24" s="11"/>
      <c r="QKE24" s="11"/>
      <c r="QKF24" s="11"/>
      <c r="QKG24" s="11"/>
      <c r="QKH24" s="11"/>
      <c r="QKI24" s="11"/>
      <c r="QKJ24" s="11"/>
      <c r="QKK24" s="11"/>
      <c r="QKL24" s="11"/>
      <c r="QKM24" s="11"/>
      <c r="QKN24" s="11"/>
      <c r="QKO24" s="11"/>
      <c r="QKP24" s="11"/>
      <c r="QKQ24" s="11"/>
      <c r="QKR24" s="11"/>
      <c r="QKS24" s="11"/>
      <c r="QKT24" s="11"/>
      <c r="QKU24" s="11"/>
      <c r="QKV24" s="11"/>
      <c r="QKW24" s="11"/>
      <c r="QKX24" s="11"/>
      <c r="QKY24" s="11"/>
      <c r="QKZ24" s="11"/>
      <c r="QLA24" s="11"/>
      <c r="QLB24" s="11"/>
      <c r="QLC24" s="11"/>
      <c r="QLD24" s="11"/>
      <c r="QLE24" s="11"/>
      <c r="QLF24" s="11"/>
      <c r="QLG24" s="11"/>
      <c r="QLH24" s="11"/>
      <c r="QLI24" s="11"/>
      <c r="QLJ24" s="11"/>
      <c r="QLK24" s="11"/>
      <c r="QLL24" s="11"/>
      <c r="QLM24" s="11"/>
      <c r="QLN24" s="11"/>
      <c r="QLO24" s="11"/>
      <c r="QLP24" s="11"/>
      <c r="QLQ24" s="11"/>
      <c r="QLR24" s="11"/>
      <c r="QLS24" s="11"/>
      <c r="QLT24" s="11"/>
      <c r="QLU24" s="11"/>
      <c r="QLV24" s="11"/>
      <c r="QLW24" s="11"/>
      <c r="QLX24" s="11"/>
      <c r="QLY24" s="11"/>
      <c r="QLZ24" s="11"/>
      <c r="QMA24" s="11"/>
      <c r="QMB24" s="11"/>
      <c r="QMC24" s="11"/>
      <c r="QMD24" s="11"/>
      <c r="QME24" s="11"/>
      <c r="QMF24" s="11"/>
      <c r="QMG24" s="11"/>
      <c r="QMH24" s="11"/>
      <c r="QMI24" s="11"/>
      <c r="QMJ24" s="11"/>
      <c r="QMK24" s="11"/>
      <c r="QML24" s="11"/>
      <c r="QMM24" s="11"/>
      <c r="QMN24" s="11"/>
      <c r="QMO24" s="11"/>
      <c r="QMP24" s="11"/>
      <c r="QMQ24" s="11"/>
      <c r="QMR24" s="11"/>
      <c r="QMS24" s="11"/>
      <c r="QMT24" s="11"/>
      <c r="QMU24" s="11"/>
      <c r="QMV24" s="11"/>
      <c r="QMW24" s="11"/>
      <c r="QMX24" s="11"/>
      <c r="QMY24" s="11"/>
      <c r="QMZ24" s="11"/>
      <c r="QNA24" s="11"/>
      <c r="QNB24" s="11"/>
      <c r="QNC24" s="11"/>
      <c r="QND24" s="11"/>
      <c r="QNE24" s="11"/>
      <c r="QNF24" s="11"/>
      <c r="QNG24" s="11"/>
      <c r="QNH24" s="11"/>
      <c r="QNI24" s="11"/>
      <c r="QNJ24" s="11"/>
      <c r="QNK24" s="11"/>
      <c r="QNL24" s="11"/>
      <c r="QNM24" s="11"/>
      <c r="QNN24" s="11"/>
      <c r="QNO24" s="11"/>
      <c r="QNP24" s="11"/>
      <c r="QNQ24" s="11"/>
      <c r="QNR24" s="11"/>
      <c r="QNS24" s="11"/>
      <c r="QNT24" s="11"/>
      <c r="QNU24" s="11"/>
      <c r="QNV24" s="11"/>
      <c r="QNW24" s="11"/>
      <c r="QNX24" s="11"/>
      <c r="QNY24" s="11"/>
      <c r="QNZ24" s="11"/>
      <c r="QOA24" s="11"/>
      <c r="QOB24" s="11"/>
      <c r="QOC24" s="11"/>
      <c r="QOD24" s="11"/>
      <c r="QOE24" s="11"/>
      <c r="QOF24" s="11"/>
      <c r="QOG24" s="11"/>
      <c r="QOH24" s="11"/>
      <c r="QOI24" s="11"/>
      <c r="QOJ24" s="11"/>
      <c r="QOK24" s="11"/>
      <c r="QOL24" s="11"/>
      <c r="QOM24" s="11"/>
      <c r="QON24" s="11"/>
      <c r="QOO24" s="11"/>
      <c r="QOP24" s="11"/>
      <c r="QOQ24" s="11"/>
      <c r="QOR24" s="11"/>
      <c r="QOS24" s="11"/>
      <c r="QOT24" s="11"/>
      <c r="QOU24" s="11"/>
      <c r="QOV24" s="11"/>
      <c r="QOW24" s="11"/>
      <c r="QOX24" s="11"/>
      <c r="QOY24" s="11"/>
      <c r="QOZ24" s="11"/>
      <c r="QPA24" s="11"/>
      <c r="QPB24" s="11"/>
      <c r="QPC24" s="11"/>
      <c r="QPD24" s="11"/>
      <c r="QPE24" s="11"/>
      <c r="QPF24" s="11"/>
      <c r="QPG24" s="11"/>
      <c r="QPH24" s="11"/>
      <c r="QPI24" s="11"/>
      <c r="QPJ24" s="11"/>
      <c r="QPK24" s="11"/>
      <c r="QPL24" s="11"/>
      <c r="QPM24" s="11"/>
      <c r="QPN24" s="11"/>
      <c r="QPO24" s="11"/>
      <c r="QPP24" s="11"/>
      <c r="QPQ24" s="11"/>
      <c r="QPR24" s="11"/>
      <c r="QPS24" s="11"/>
      <c r="QPT24" s="11"/>
      <c r="QPU24" s="11"/>
      <c r="QPV24" s="11"/>
      <c r="QPW24" s="11"/>
      <c r="QPX24" s="11"/>
      <c r="QPY24" s="11"/>
      <c r="QPZ24" s="11"/>
      <c r="QQA24" s="11"/>
      <c r="QQB24" s="11"/>
      <c r="QQC24" s="11"/>
      <c r="QQD24" s="11"/>
      <c r="QQE24" s="11"/>
      <c r="QQF24" s="11"/>
      <c r="QQG24" s="11"/>
      <c r="QQH24" s="11"/>
      <c r="QQI24" s="11"/>
      <c r="QQJ24" s="11"/>
      <c r="QQK24" s="11"/>
      <c r="QQL24" s="11"/>
      <c r="QQM24" s="11"/>
      <c r="QQN24" s="11"/>
      <c r="QQO24" s="11"/>
      <c r="QQP24" s="11"/>
      <c r="QQQ24" s="11"/>
      <c r="QQR24" s="11"/>
      <c r="QQS24" s="11"/>
      <c r="QQT24" s="11"/>
      <c r="QQU24" s="11"/>
      <c r="QQV24" s="11"/>
      <c r="QQW24" s="11"/>
      <c r="QQX24" s="11"/>
      <c r="QQY24" s="11"/>
      <c r="QQZ24" s="11"/>
      <c r="QRA24" s="11"/>
      <c r="QRB24" s="11"/>
      <c r="QRC24" s="11"/>
      <c r="QRD24" s="11"/>
      <c r="QRE24" s="11"/>
      <c r="QRF24" s="11"/>
      <c r="QRG24" s="11"/>
      <c r="QRH24" s="11"/>
      <c r="QRI24" s="11"/>
      <c r="QRJ24" s="11"/>
      <c r="QRK24" s="11"/>
      <c r="QRL24" s="11"/>
      <c r="QRM24" s="11"/>
      <c r="QRN24" s="11"/>
      <c r="QRO24" s="11"/>
      <c r="QRP24" s="11"/>
      <c r="QRQ24" s="11"/>
      <c r="QRR24" s="11"/>
      <c r="QRS24" s="11"/>
      <c r="QRT24" s="11"/>
      <c r="QRU24" s="11"/>
      <c r="QRV24" s="11"/>
      <c r="QRW24" s="11"/>
      <c r="QRX24" s="11"/>
      <c r="QRY24" s="11"/>
      <c r="QRZ24" s="11"/>
      <c r="QSA24" s="11"/>
      <c r="QSB24" s="11"/>
      <c r="QSC24" s="11"/>
      <c r="QSD24" s="11"/>
      <c r="QSE24" s="11"/>
      <c r="QSF24" s="11"/>
      <c r="QSG24" s="11"/>
      <c r="QSH24" s="11"/>
      <c r="QSI24" s="11"/>
      <c r="QSJ24" s="11"/>
      <c r="QSK24" s="11"/>
      <c r="QSL24" s="11"/>
      <c r="QSM24" s="11"/>
      <c r="QSN24" s="11"/>
      <c r="QSO24" s="11"/>
      <c r="QSP24" s="11"/>
      <c r="QSQ24" s="11"/>
      <c r="QSR24" s="11"/>
      <c r="QSS24" s="11"/>
      <c r="QST24" s="11"/>
      <c r="QSU24" s="11"/>
      <c r="QSV24" s="11"/>
      <c r="QSW24" s="11"/>
      <c r="QSX24" s="11"/>
      <c r="QSY24" s="11"/>
      <c r="QSZ24" s="11"/>
      <c r="QTA24" s="11"/>
      <c r="QTB24" s="11"/>
      <c r="QTC24" s="11"/>
      <c r="QTD24" s="11"/>
      <c r="QTE24" s="11"/>
      <c r="QTF24" s="11"/>
      <c r="QTG24" s="11"/>
      <c r="QTH24" s="11"/>
      <c r="QTI24" s="11"/>
      <c r="QTJ24" s="11"/>
      <c r="QTK24" s="11"/>
      <c r="QTL24" s="11"/>
      <c r="QTM24" s="11"/>
      <c r="QTN24" s="11"/>
      <c r="QTO24" s="11"/>
      <c r="QTP24" s="11"/>
      <c r="QTQ24" s="11"/>
      <c r="QTR24" s="11"/>
      <c r="QTS24" s="11"/>
      <c r="QTT24" s="11"/>
      <c r="QTU24" s="11"/>
      <c r="QTV24" s="11"/>
      <c r="QTW24" s="11"/>
      <c r="QTX24" s="11"/>
      <c r="QTY24" s="11"/>
      <c r="QTZ24" s="11"/>
      <c r="QUA24" s="11"/>
      <c r="QUB24" s="11"/>
      <c r="QUC24" s="11"/>
      <c r="QUD24" s="11"/>
      <c r="QUE24" s="11"/>
      <c r="QUF24" s="11"/>
      <c r="QUG24" s="11"/>
      <c r="QUH24" s="11"/>
      <c r="QUI24" s="11"/>
      <c r="QUJ24" s="11"/>
      <c r="QUK24" s="11"/>
      <c r="QUL24" s="11"/>
      <c r="QUM24" s="11"/>
      <c r="QUN24" s="11"/>
      <c r="QUO24" s="11"/>
      <c r="QUP24" s="11"/>
      <c r="QUQ24" s="11"/>
      <c r="QUR24" s="11"/>
      <c r="QUS24" s="11"/>
      <c r="QUT24" s="11"/>
      <c r="QUU24" s="11"/>
      <c r="QUV24" s="11"/>
      <c r="QUW24" s="11"/>
      <c r="QUX24" s="11"/>
      <c r="QUY24" s="11"/>
      <c r="QUZ24" s="11"/>
      <c r="QVA24" s="11"/>
      <c r="QVB24" s="11"/>
      <c r="QVC24" s="11"/>
      <c r="QVD24" s="11"/>
      <c r="QVE24" s="11"/>
      <c r="QVF24" s="11"/>
      <c r="QVG24" s="11"/>
      <c r="QVH24" s="11"/>
      <c r="QVI24" s="11"/>
      <c r="QVJ24" s="11"/>
      <c r="QVK24" s="11"/>
      <c r="QVL24" s="11"/>
      <c r="QVM24" s="11"/>
      <c r="QVN24" s="11"/>
      <c r="QVO24" s="11"/>
      <c r="QVP24" s="11"/>
      <c r="QVQ24" s="11"/>
      <c r="QVR24" s="11"/>
      <c r="QVS24" s="11"/>
      <c r="QVT24" s="11"/>
      <c r="QVU24" s="11"/>
      <c r="QVV24" s="11"/>
      <c r="QVW24" s="11"/>
      <c r="QVX24" s="11"/>
      <c r="QVY24" s="11"/>
      <c r="QVZ24" s="11"/>
      <c r="QWA24" s="11"/>
      <c r="QWB24" s="11"/>
      <c r="QWC24" s="11"/>
      <c r="QWD24" s="11"/>
      <c r="QWE24" s="11"/>
      <c r="QWF24" s="11"/>
      <c r="QWG24" s="11"/>
      <c r="QWH24" s="11"/>
      <c r="QWI24" s="11"/>
      <c r="QWJ24" s="11"/>
      <c r="QWK24" s="11"/>
      <c r="QWL24" s="11"/>
      <c r="QWM24" s="11"/>
      <c r="QWN24" s="11"/>
      <c r="QWO24" s="11"/>
      <c r="QWP24" s="11"/>
      <c r="QWQ24" s="11"/>
      <c r="QWR24" s="11"/>
      <c r="QWS24" s="11"/>
      <c r="QWT24" s="11"/>
      <c r="QWU24" s="11"/>
      <c r="QWV24" s="11"/>
      <c r="QWW24" s="11"/>
      <c r="QWX24" s="11"/>
      <c r="QWY24" s="11"/>
      <c r="QWZ24" s="11"/>
      <c r="QXA24" s="11"/>
      <c r="QXB24" s="11"/>
      <c r="QXC24" s="11"/>
      <c r="QXD24" s="11"/>
      <c r="QXE24" s="11"/>
      <c r="QXF24" s="11"/>
      <c r="QXG24" s="11"/>
      <c r="QXH24" s="11"/>
      <c r="QXI24" s="11"/>
      <c r="QXJ24" s="11"/>
      <c r="QXK24" s="11"/>
      <c r="QXL24" s="11"/>
      <c r="QXM24" s="11"/>
      <c r="QXN24" s="11"/>
      <c r="QXO24" s="11"/>
      <c r="QXP24" s="11"/>
      <c r="QXQ24" s="11"/>
      <c r="QXR24" s="11"/>
      <c r="QXS24" s="11"/>
      <c r="QXT24" s="11"/>
      <c r="QXU24" s="11"/>
      <c r="QXV24" s="11"/>
      <c r="QXW24" s="11"/>
      <c r="QXX24" s="11"/>
      <c r="QXY24" s="11"/>
      <c r="QXZ24" s="11"/>
      <c r="QYA24" s="11"/>
      <c r="QYB24" s="11"/>
      <c r="QYC24" s="11"/>
      <c r="QYD24" s="11"/>
      <c r="QYE24" s="11"/>
      <c r="QYF24" s="11"/>
      <c r="QYG24" s="11"/>
      <c r="QYH24" s="11"/>
      <c r="QYI24" s="11"/>
      <c r="QYJ24" s="11"/>
      <c r="QYK24" s="11"/>
      <c r="QYL24" s="11"/>
      <c r="QYM24" s="11"/>
      <c r="QYN24" s="11"/>
      <c r="QYO24" s="11"/>
      <c r="QYP24" s="11"/>
      <c r="QYQ24" s="11"/>
      <c r="QYR24" s="11"/>
      <c r="QYS24" s="11"/>
      <c r="QYT24" s="11"/>
      <c r="QYU24" s="11"/>
      <c r="QYV24" s="11"/>
      <c r="QYW24" s="11"/>
      <c r="QYX24" s="11"/>
      <c r="QYY24" s="11"/>
      <c r="QYZ24" s="11"/>
      <c r="QZA24" s="11"/>
      <c r="QZB24" s="11"/>
      <c r="QZC24" s="11"/>
      <c r="QZD24" s="11"/>
      <c r="QZE24" s="11"/>
      <c r="QZF24" s="11"/>
      <c r="QZG24" s="11"/>
      <c r="QZH24" s="11"/>
      <c r="QZI24" s="11"/>
      <c r="QZJ24" s="11"/>
      <c r="QZK24" s="11"/>
      <c r="QZL24" s="11"/>
      <c r="QZM24" s="11"/>
      <c r="QZN24" s="11"/>
      <c r="QZO24" s="11"/>
      <c r="QZP24" s="11"/>
      <c r="QZQ24" s="11"/>
      <c r="QZR24" s="11"/>
      <c r="QZS24" s="11"/>
      <c r="QZT24" s="11"/>
      <c r="QZU24" s="11"/>
      <c r="QZV24" s="11"/>
      <c r="QZW24" s="11"/>
      <c r="QZX24" s="11"/>
      <c r="QZY24" s="11"/>
      <c r="QZZ24" s="11"/>
      <c r="RAA24" s="11"/>
      <c r="RAB24" s="11"/>
      <c r="RAC24" s="11"/>
      <c r="RAD24" s="11"/>
      <c r="RAE24" s="11"/>
      <c r="RAF24" s="11"/>
      <c r="RAG24" s="11"/>
      <c r="RAH24" s="11"/>
      <c r="RAI24" s="11"/>
      <c r="RAJ24" s="11"/>
      <c r="RAK24" s="11"/>
      <c r="RAL24" s="11"/>
      <c r="RAM24" s="11"/>
      <c r="RAN24" s="11"/>
      <c r="RAO24" s="11"/>
      <c r="RAP24" s="11"/>
      <c r="RAQ24" s="11"/>
      <c r="RAR24" s="11"/>
      <c r="RAS24" s="11"/>
      <c r="RAT24" s="11"/>
      <c r="RAU24" s="11"/>
      <c r="RAV24" s="11"/>
      <c r="RAW24" s="11"/>
      <c r="RAX24" s="11"/>
      <c r="RAY24" s="11"/>
      <c r="RAZ24" s="11"/>
      <c r="RBA24" s="11"/>
      <c r="RBB24" s="11"/>
      <c r="RBC24" s="11"/>
      <c r="RBD24" s="11"/>
      <c r="RBE24" s="11"/>
      <c r="RBF24" s="11"/>
      <c r="RBG24" s="11"/>
      <c r="RBH24" s="11"/>
      <c r="RBI24" s="11"/>
      <c r="RBJ24" s="11"/>
      <c r="RBK24" s="11"/>
      <c r="RBL24" s="11"/>
      <c r="RBM24" s="11"/>
      <c r="RBN24" s="11"/>
      <c r="RBO24" s="11"/>
      <c r="RBP24" s="11"/>
      <c r="RBQ24" s="11"/>
      <c r="RBR24" s="11"/>
      <c r="RBS24" s="11"/>
      <c r="RBT24" s="11"/>
      <c r="RBU24" s="11"/>
      <c r="RBV24" s="11"/>
      <c r="RBW24" s="11"/>
      <c r="RBX24" s="11"/>
      <c r="RBY24" s="11"/>
      <c r="RBZ24" s="11"/>
      <c r="RCA24" s="11"/>
      <c r="RCB24" s="11"/>
      <c r="RCC24" s="11"/>
      <c r="RCD24" s="11"/>
      <c r="RCE24" s="11"/>
      <c r="RCF24" s="11"/>
      <c r="RCG24" s="11"/>
      <c r="RCH24" s="11"/>
      <c r="RCI24" s="11"/>
      <c r="RCJ24" s="11"/>
      <c r="RCK24" s="11"/>
      <c r="RCL24" s="11"/>
      <c r="RCM24" s="11"/>
      <c r="RCN24" s="11"/>
      <c r="RCO24" s="11"/>
      <c r="RCP24" s="11"/>
      <c r="RCQ24" s="11"/>
      <c r="RCR24" s="11"/>
      <c r="RCS24" s="11"/>
      <c r="RCT24" s="11"/>
      <c r="RCU24" s="11"/>
      <c r="RCV24" s="11"/>
      <c r="RCW24" s="11"/>
      <c r="RCX24" s="11"/>
      <c r="RCY24" s="11"/>
      <c r="RCZ24" s="11"/>
      <c r="RDA24" s="11"/>
      <c r="RDB24" s="11"/>
      <c r="RDC24" s="11"/>
      <c r="RDD24" s="11"/>
      <c r="RDE24" s="11"/>
      <c r="RDF24" s="11"/>
      <c r="RDG24" s="11"/>
      <c r="RDH24" s="11"/>
      <c r="RDI24" s="11"/>
      <c r="RDJ24" s="11"/>
      <c r="RDK24" s="11"/>
      <c r="RDL24" s="11"/>
      <c r="RDM24" s="11"/>
      <c r="RDN24" s="11"/>
      <c r="RDO24" s="11"/>
      <c r="RDP24" s="11"/>
      <c r="RDQ24" s="11"/>
      <c r="RDR24" s="11"/>
      <c r="RDS24" s="11"/>
      <c r="RDT24" s="11"/>
      <c r="RDU24" s="11"/>
      <c r="RDV24" s="11"/>
      <c r="RDW24" s="11"/>
      <c r="RDX24" s="11"/>
      <c r="RDY24" s="11"/>
      <c r="RDZ24" s="11"/>
      <c r="REA24" s="11"/>
      <c r="REB24" s="11"/>
      <c r="REC24" s="11"/>
      <c r="RED24" s="11"/>
      <c r="REE24" s="11"/>
      <c r="REF24" s="11"/>
      <c r="REG24" s="11"/>
      <c r="REH24" s="11"/>
      <c r="REI24" s="11"/>
      <c r="REJ24" s="11"/>
      <c r="REK24" s="11"/>
      <c r="REL24" s="11"/>
      <c r="REM24" s="11"/>
      <c r="REN24" s="11"/>
      <c r="REO24" s="11"/>
      <c r="REP24" s="11"/>
      <c r="REQ24" s="11"/>
      <c r="RER24" s="11"/>
      <c r="RES24" s="11"/>
      <c r="RET24" s="11"/>
      <c r="REU24" s="11"/>
      <c r="REV24" s="11"/>
      <c r="REW24" s="11"/>
      <c r="REX24" s="11"/>
      <c r="REY24" s="11"/>
      <c r="REZ24" s="11"/>
      <c r="RFA24" s="11"/>
      <c r="RFB24" s="11"/>
      <c r="RFC24" s="11"/>
      <c r="RFD24" s="11"/>
      <c r="RFE24" s="11"/>
      <c r="RFF24" s="11"/>
      <c r="RFG24" s="11"/>
      <c r="RFH24" s="11"/>
      <c r="RFI24" s="11"/>
      <c r="RFJ24" s="11"/>
      <c r="RFK24" s="11"/>
      <c r="RFL24" s="11"/>
      <c r="RFM24" s="11"/>
      <c r="RFN24" s="11"/>
      <c r="RFO24" s="11"/>
      <c r="RFP24" s="11"/>
      <c r="RFQ24" s="11"/>
      <c r="RFR24" s="11"/>
      <c r="RFS24" s="11"/>
      <c r="RFT24" s="11"/>
      <c r="RFU24" s="11"/>
      <c r="RFV24" s="11"/>
      <c r="RFW24" s="11"/>
      <c r="RFX24" s="11"/>
      <c r="RFY24" s="11"/>
      <c r="RFZ24" s="11"/>
      <c r="RGA24" s="11"/>
      <c r="RGB24" s="11"/>
      <c r="RGC24" s="11"/>
      <c r="RGD24" s="11"/>
      <c r="RGE24" s="11"/>
      <c r="RGF24" s="11"/>
      <c r="RGG24" s="11"/>
      <c r="RGH24" s="11"/>
      <c r="RGI24" s="11"/>
      <c r="RGJ24" s="11"/>
      <c r="RGK24" s="11"/>
      <c r="RGL24" s="11"/>
      <c r="RGM24" s="11"/>
      <c r="RGN24" s="11"/>
      <c r="RGO24" s="11"/>
      <c r="RGP24" s="11"/>
      <c r="RGQ24" s="11"/>
      <c r="RGR24" s="11"/>
      <c r="RGS24" s="11"/>
      <c r="RGT24" s="11"/>
      <c r="RGU24" s="11"/>
      <c r="RGV24" s="11"/>
      <c r="RGW24" s="11"/>
      <c r="RGX24" s="11"/>
      <c r="RGY24" s="11"/>
      <c r="RGZ24" s="11"/>
      <c r="RHA24" s="11"/>
      <c r="RHB24" s="11"/>
      <c r="RHC24" s="11"/>
      <c r="RHD24" s="11"/>
      <c r="RHE24" s="11"/>
      <c r="RHF24" s="11"/>
      <c r="RHG24" s="11"/>
      <c r="RHH24" s="11"/>
      <c r="RHI24" s="11"/>
      <c r="RHJ24" s="11"/>
      <c r="RHK24" s="11"/>
      <c r="RHL24" s="11"/>
      <c r="RHM24" s="11"/>
      <c r="RHN24" s="11"/>
      <c r="RHO24" s="11"/>
      <c r="RHP24" s="11"/>
      <c r="RHQ24" s="11"/>
      <c r="RHR24" s="11"/>
      <c r="RHS24" s="11"/>
      <c r="RHT24" s="11"/>
      <c r="RHU24" s="11"/>
      <c r="RHV24" s="11"/>
      <c r="RHW24" s="11"/>
      <c r="RHX24" s="11"/>
      <c r="RHY24" s="11"/>
      <c r="RHZ24" s="11"/>
      <c r="RIA24" s="11"/>
      <c r="RIB24" s="11"/>
      <c r="RIC24" s="11"/>
      <c r="RID24" s="11"/>
      <c r="RIE24" s="11"/>
      <c r="RIF24" s="11"/>
      <c r="RIG24" s="11"/>
      <c r="RIH24" s="11"/>
      <c r="RII24" s="11"/>
      <c r="RIJ24" s="11"/>
      <c r="RIK24" s="11"/>
      <c r="RIL24" s="11"/>
      <c r="RIM24" s="11"/>
      <c r="RIN24" s="11"/>
      <c r="RIO24" s="11"/>
      <c r="RIP24" s="11"/>
      <c r="RIQ24" s="11"/>
      <c r="RIR24" s="11"/>
      <c r="RIS24" s="11"/>
      <c r="RIT24" s="11"/>
      <c r="RIU24" s="11"/>
      <c r="RIV24" s="11"/>
      <c r="RIW24" s="11"/>
      <c r="RIX24" s="11"/>
      <c r="RIY24" s="11"/>
      <c r="RIZ24" s="11"/>
      <c r="RJA24" s="11"/>
      <c r="RJB24" s="11"/>
      <c r="RJC24" s="11"/>
      <c r="RJD24" s="11"/>
      <c r="RJE24" s="11"/>
      <c r="RJF24" s="11"/>
      <c r="RJG24" s="11"/>
      <c r="RJH24" s="11"/>
      <c r="RJI24" s="11"/>
      <c r="RJJ24" s="11"/>
      <c r="RJK24" s="11"/>
      <c r="RJL24" s="11"/>
      <c r="RJM24" s="11"/>
      <c r="RJN24" s="11"/>
      <c r="RJO24" s="11"/>
      <c r="RJP24" s="11"/>
      <c r="RJQ24" s="11"/>
      <c r="RJR24" s="11"/>
      <c r="RJS24" s="11"/>
      <c r="RJT24" s="11"/>
      <c r="RJU24" s="11"/>
      <c r="RJV24" s="11"/>
      <c r="RJW24" s="11"/>
      <c r="RJX24" s="11"/>
      <c r="RJY24" s="11"/>
      <c r="RJZ24" s="11"/>
      <c r="RKA24" s="11"/>
      <c r="RKB24" s="11"/>
      <c r="RKC24" s="11"/>
      <c r="RKD24" s="11"/>
      <c r="RKE24" s="11"/>
      <c r="RKF24" s="11"/>
      <c r="RKG24" s="11"/>
      <c r="RKH24" s="11"/>
      <c r="RKI24" s="11"/>
      <c r="RKJ24" s="11"/>
      <c r="RKK24" s="11"/>
      <c r="RKL24" s="11"/>
      <c r="RKM24" s="11"/>
      <c r="RKN24" s="11"/>
      <c r="RKO24" s="11"/>
      <c r="RKP24" s="11"/>
      <c r="RKQ24" s="11"/>
      <c r="RKR24" s="11"/>
      <c r="RKS24" s="11"/>
      <c r="RKT24" s="11"/>
      <c r="RKU24" s="11"/>
      <c r="RKV24" s="11"/>
      <c r="RKW24" s="11"/>
      <c r="RKX24" s="11"/>
      <c r="RKY24" s="11"/>
      <c r="RKZ24" s="11"/>
      <c r="RLA24" s="11"/>
      <c r="RLB24" s="11"/>
      <c r="RLC24" s="11"/>
      <c r="RLD24" s="11"/>
      <c r="RLE24" s="11"/>
      <c r="RLF24" s="11"/>
      <c r="RLG24" s="11"/>
      <c r="RLH24" s="11"/>
      <c r="RLI24" s="11"/>
      <c r="RLJ24" s="11"/>
      <c r="RLK24" s="11"/>
      <c r="RLL24" s="11"/>
      <c r="RLM24" s="11"/>
      <c r="RLN24" s="11"/>
      <c r="RLO24" s="11"/>
      <c r="RLP24" s="11"/>
      <c r="RLQ24" s="11"/>
      <c r="RLR24" s="11"/>
      <c r="RLS24" s="11"/>
      <c r="RLT24" s="11"/>
      <c r="RLU24" s="11"/>
      <c r="RLV24" s="11"/>
      <c r="RLW24" s="11"/>
      <c r="RLX24" s="11"/>
      <c r="RLY24" s="11"/>
      <c r="RLZ24" s="11"/>
      <c r="RMA24" s="11"/>
      <c r="RMB24" s="11"/>
      <c r="RMC24" s="11"/>
      <c r="RMD24" s="11"/>
      <c r="RME24" s="11"/>
      <c r="RMF24" s="11"/>
      <c r="RMG24" s="11"/>
      <c r="RMH24" s="11"/>
      <c r="RMI24" s="11"/>
      <c r="RMJ24" s="11"/>
      <c r="RMK24" s="11"/>
      <c r="RML24" s="11"/>
      <c r="RMM24" s="11"/>
      <c r="RMN24" s="11"/>
      <c r="RMO24" s="11"/>
      <c r="RMP24" s="11"/>
      <c r="RMQ24" s="11"/>
      <c r="RMR24" s="11"/>
      <c r="RMS24" s="11"/>
      <c r="RMT24" s="11"/>
      <c r="RMU24" s="11"/>
      <c r="RMV24" s="11"/>
      <c r="RMW24" s="11"/>
      <c r="RMX24" s="11"/>
      <c r="RMY24" s="11"/>
      <c r="RMZ24" s="11"/>
      <c r="RNA24" s="11"/>
      <c r="RNB24" s="11"/>
      <c r="RNC24" s="11"/>
      <c r="RND24" s="11"/>
      <c r="RNE24" s="11"/>
      <c r="RNF24" s="11"/>
      <c r="RNG24" s="11"/>
      <c r="RNH24" s="11"/>
      <c r="RNI24" s="11"/>
      <c r="RNJ24" s="11"/>
      <c r="RNK24" s="11"/>
      <c r="RNL24" s="11"/>
      <c r="RNM24" s="11"/>
      <c r="RNN24" s="11"/>
      <c r="RNO24" s="11"/>
      <c r="RNP24" s="11"/>
      <c r="RNQ24" s="11"/>
      <c r="RNR24" s="11"/>
      <c r="RNS24" s="11"/>
      <c r="RNT24" s="11"/>
      <c r="RNU24" s="11"/>
      <c r="RNV24" s="11"/>
      <c r="RNW24" s="11"/>
      <c r="RNX24" s="11"/>
      <c r="RNY24" s="11"/>
      <c r="RNZ24" s="11"/>
      <c r="ROA24" s="11"/>
      <c r="ROB24" s="11"/>
      <c r="ROC24" s="11"/>
      <c r="ROD24" s="11"/>
      <c r="ROE24" s="11"/>
      <c r="ROF24" s="11"/>
      <c r="ROG24" s="11"/>
      <c r="ROH24" s="11"/>
      <c r="ROI24" s="11"/>
      <c r="ROJ24" s="11"/>
      <c r="ROK24" s="11"/>
      <c r="ROL24" s="11"/>
      <c r="ROM24" s="11"/>
      <c r="RON24" s="11"/>
      <c r="ROO24" s="11"/>
      <c r="ROP24" s="11"/>
      <c r="ROQ24" s="11"/>
      <c r="ROR24" s="11"/>
      <c r="ROS24" s="11"/>
      <c r="ROT24" s="11"/>
      <c r="ROU24" s="11"/>
      <c r="ROV24" s="11"/>
      <c r="ROW24" s="11"/>
      <c r="ROX24" s="11"/>
      <c r="ROY24" s="11"/>
      <c r="ROZ24" s="11"/>
      <c r="RPA24" s="11"/>
      <c r="RPB24" s="11"/>
      <c r="RPC24" s="11"/>
      <c r="RPD24" s="11"/>
      <c r="RPE24" s="11"/>
      <c r="RPF24" s="11"/>
      <c r="RPG24" s="11"/>
      <c r="RPH24" s="11"/>
      <c r="RPI24" s="11"/>
      <c r="RPJ24" s="11"/>
      <c r="RPK24" s="11"/>
      <c r="RPL24" s="11"/>
      <c r="RPM24" s="11"/>
      <c r="RPN24" s="11"/>
      <c r="RPO24" s="11"/>
      <c r="RPP24" s="11"/>
      <c r="RPQ24" s="11"/>
      <c r="RPR24" s="11"/>
      <c r="RPS24" s="11"/>
      <c r="RPT24" s="11"/>
      <c r="RPU24" s="11"/>
      <c r="RPV24" s="11"/>
      <c r="RPW24" s="11"/>
      <c r="RPX24" s="11"/>
      <c r="RPY24" s="11"/>
      <c r="RPZ24" s="11"/>
      <c r="RQA24" s="11"/>
      <c r="RQB24" s="11"/>
      <c r="RQC24" s="11"/>
      <c r="RQD24" s="11"/>
      <c r="RQE24" s="11"/>
      <c r="RQF24" s="11"/>
      <c r="RQG24" s="11"/>
      <c r="RQH24" s="11"/>
      <c r="RQI24" s="11"/>
      <c r="RQJ24" s="11"/>
      <c r="RQK24" s="11"/>
      <c r="RQL24" s="11"/>
      <c r="RQM24" s="11"/>
      <c r="RQN24" s="11"/>
      <c r="RQO24" s="11"/>
      <c r="RQP24" s="11"/>
      <c r="RQQ24" s="11"/>
      <c r="RQR24" s="11"/>
      <c r="RQS24" s="11"/>
      <c r="RQT24" s="11"/>
      <c r="RQU24" s="11"/>
      <c r="RQV24" s="11"/>
      <c r="RQW24" s="11"/>
      <c r="RQX24" s="11"/>
      <c r="RQY24" s="11"/>
      <c r="RQZ24" s="11"/>
      <c r="RRA24" s="11"/>
      <c r="RRB24" s="11"/>
      <c r="RRC24" s="11"/>
      <c r="RRD24" s="11"/>
      <c r="RRE24" s="11"/>
      <c r="RRF24" s="11"/>
      <c r="RRG24" s="11"/>
      <c r="RRH24" s="11"/>
      <c r="RRI24" s="11"/>
      <c r="RRJ24" s="11"/>
      <c r="RRK24" s="11"/>
      <c r="RRL24" s="11"/>
      <c r="RRM24" s="11"/>
      <c r="RRN24" s="11"/>
      <c r="RRO24" s="11"/>
      <c r="RRP24" s="11"/>
      <c r="RRQ24" s="11"/>
      <c r="RRR24" s="11"/>
      <c r="RRS24" s="11"/>
      <c r="RRT24" s="11"/>
      <c r="RRU24" s="11"/>
      <c r="RRV24" s="11"/>
      <c r="RRW24" s="11"/>
      <c r="RRX24" s="11"/>
      <c r="RRY24" s="11"/>
      <c r="RRZ24" s="11"/>
      <c r="RSA24" s="11"/>
      <c r="RSB24" s="11"/>
      <c r="RSC24" s="11"/>
      <c r="RSD24" s="11"/>
      <c r="RSE24" s="11"/>
      <c r="RSF24" s="11"/>
      <c r="RSG24" s="11"/>
      <c r="RSH24" s="11"/>
      <c r="RSI24" s="11"/>
      <c r="RSJ24" s="11"/>
      <c r="RSK24" s="11"/>
      <c r="RSL24" s="11"/>
      <c r="RSM24" s="11"/>
      <c r="RSN24" s="11"/>
      <c r="RSO24" s="11"/>
      <c r="RSP24" s="11"/>
      <c r="RSQ24" s="11"/>
      <c r="RSR24" s="11"/>
      <c r="RSS24" s="11"/>
      <c r="RST24" s="11"/>
      <c r="RSU24" s="11"/>
      <c r="RSV24" s="11"/>
      <c r="RSW24" s="11"/>
      <c r="RSX24" s="11"/>
      <c r="RSY24" s="11"/>
      <c r="RSZ24" s="11"/>
      <c r="RTA24" s="11"/>
      <c r="RTB24" s="11"/>
      <c r="RTC24" s="11"/>
      <c r="RTD24" s="11"/>
      <c r="RTE24" s="11"/>
      <c r="RTF24" s="11"/>
      <c r="RTG24" s="11"/>
      <c r="RTH24" s="11"/>
      <c r="RTI24" s="11"/>
      <c r="RTJ24" s="11"/>
      <c r="RTK24" s="11"/>
      <c r="RTL24" s="11"/>
      <c r="RTM24" s="11"/>
      <c r="RTN24" s="11"/>
      <c r="RTO24" s="11"/>
      <c r="RTP24" s="11"/>
      <c r="RTQ24" s="11"/>
      <c r="RTR24" s="11"/>
      <c r="RTS24" s="11"/>
      <c r="RTT24" s="11"/>
      <c r="RTU24" s="11"/>
      <c r="RTV24" s="11"/>
      <c r="RTW24" s="11"/>
      <c r="RTX24" s="11"/>
      <c r="RTY24" s="11"/>
      <c r="RTZ24" s="11"/>
      <c r="RUA24" s="11"/>
      <c r="RUB24" s="11"/>
      <c r="RUC24" s="11"/>
      <c r="RUD24" s="11"/>
      <c r="RUE24" s="11"/>
      <c r="RUF24" s="11"/>
      <c r="RUG24" s="11"/>
      <c r="RUH24" s="11"/>
      <c r="RUI24" s="11"/>
      <c r="RUJ24" s="11"/>
      <c r="RUK24" s="11"/>
      <c r="RUL24" s="11"/>
      <c r="RUM24" s="11"/>
      <c r="RUN24" s="11"/>
      <c r="RUO24" s="11"/>
      <c r="RUP24" s="11"/>
      <c r="RUQ24" s="11"/>
      <c r="RUR24" s="11"/>
      <c r="RUS24" s="11"/>
      <c r="RUT24" s="11"/>
      <c r="RUU24" s="11"/>
      <c r="RUV24" s="11"/>
      <c r="RUW24" s="11"/>
      <c r="RUX24" s="11"/>
      <c r="RUY24" s="11"/>
      <c r="RUZ24" s="11"/>
      <c r="RVA24" s="11"/>
      <c r="RVB24" s="11"/>
      <c r="RVC24" s="11"/>
      <c r="RVD24" s="11"/>
      <c r="RVE24" s="11"/>
      <c r="RVF24" s="11"/>
      <c r="RVG24" s="11"/>
      <c r="RVH24" s="11"/>
      <c r="RVI24" s="11"/>
      <c r="RVJ24" s="11"/>
      <c r="RVK24" s="11"/>
      <c r="RVL24" s="11"/>
      <c r="RVM24" s="11"/>
      <c r="RVN24" s="11"/>
      <c r="RVO24" s="11"/>
      <c r="RVP24" s="11"/>
      <c r="RVQ24" s="11"/>
      <c r="RVR24" s="11"/>
      <c r="RVS24" s="11"/>
      <c r="RVT24" s="11"/>
      <c r="RVU24" s="11"/>
      <c r="RVV24" s="11"/>
      <c r="RVW24" s="11"/>
      <c r="RVX24" s="11"/>
      <c r="RVY24" s="11"/>
      <c r="RVZ24" s="11"/>
      <c r="RWA24" s="11"/>
      <c r="RWB24" s="11"/>
      <c r="RWC24" s="11"/>
      <c r="RWD24" s="11"/>
      <c r="RWE24" s="11"/>
      <c r="RWF24" s="11"/>
      <c r="RWG24" s="11"/>
      <c r="RWH24" s="11"/>
      <c r="RWI24" s="11"/>
      <c r="RWJ24" s="11"/>
      <c r="RWK24" s="11"/>
      <c r="RWL24" s="11"/>
      <c r="RWM24" s="11"/>
      <c r="RWN24" s="11"/>
      <c r="RWO24" s="11"/>
      <c r="RWP24" s="11"/>
      <c r="RWQ24" s="11"/>
      <c r="RWR24" s="11"/>
      <c r="RWS24" s="11"/>
      <c r="RWT24" s="11"/>
      <c r="RWU24" s="11"/>
      <c r="RWV24" s="11"/>
      <c r="RWW24" s="11"/>
      <c r="RWX24" s="11"/>
      <c r="RWY24" s="11"/>
      <c r="RWZ24" s="11"/>
      <c r="RXA24" s="11"/>
      <c r="RXB24" s="11"/>
      <c r="RXC24" s="11"/>
      <c r="RXD24" s="11"/>
      <c r="RXE24" s="11"/>
      <c r="RXF24" s="11"/>
      <c r="RXG24" s="11"/>
      <c r="RXH24" s="11"/>
      <c r="RXI24" s="11"/>
      <c r="RXJ24" s="11"/>
      <c r="RXK24" s="11"/>
      <c r="RXL24" s="11"/>
      <c r="RXM24" s="11"/>
      <c r="RXN24" s="11"/>
      <c r="RXO24" s="11"/>
      <c r="RXP24" s="11"/>
      <c r="RXQ24" s="11"/>
      <c r="RXR24" s="11"/>
      <c r="RXS24" s="11"/>
      <c r="RXT24" s="11"/>
      <c r="RXU24" s="11"/>
      <c r="RXV24" s="11"/>
      <c r="RXW24" s="11"/>
      <c r="RXX24" s="11"/>
      <c r="RXY24" s="11"/>
      <c r="RXZ24" s="11"/>
      <c r="RYA24" s="11"/>
      <c r="RYB24" s="11"/>
      <c r="RYC24" s="11"/>
      <c r="RYD24" s="11"/>
      <c r="RYE24" s="11"/>
      <c r="RYF24" s="11"/>
      <c r="RYG24" s="11"/>
      <c r="RYH24" s="11"/>
      <c r="RYI24" s="11"/>
      <c r="RYJ24" s="11"/>
      <c r="RYK24" s="11"/>
      <c r="RYL24" s="11"/>
      <c r="RYM24" s="11"/>
      <c r="RYN24" s="11"/>
      <c r="RYO24" s="11"/>
      <c r="RYP24" s="11"/>
      <c r="RYQ24" s="11"/>
      <c r="RYR24" s="11"/>
      <c r="RYS24" s="11"/>
      <c r="RYT24" s="11"/>
      <c r="RYU24" s="11"/>
      <c r="RYV24" s="11"/>
      <c r="RYW24" s="11"/>
      <c r="RYX24" s="11"/>
      <c r="RYY24" s="11"/>
      <c r="RYZ24" s="11"/>
      <c r="RZA24" s="11"/>
      <c r="RZB24" s="11"/>
      <c r="RZC24" s="11"/>
      <c r="RZD24" s="11"/>
      <c r="RZE24" s="11"/>
      <c r="RZF24" s="11"/>
      <c r="RZG24" s="11"/>
      <c r="RZH24" s="11"/>
      <c r="RZI24" s="11"/>
      <c r="RZJ24" s="11"/>
      <c r="RZK24" s="11"/>
      <c r="RZL24" s="11"/>
      <c r="RZM24" s="11"/>
      <c r="RZN24" s="11"/>
      <c r="RZO24" s="11"/>
      <c r="RZP24" s="11"/>
      <c r="RZQ24" s="11"/>
      <c r="RZR24" s="11"/>
      <c r="RZS24" s="11"/>
      <c r="RZT24" s="11"/>
      <c r="RZU24" s="11"/>
      <c r="RZV24" s="11"/>
      <c r="RZW24" s="11"/>
      <c r="RZX24" s="11"/>
      <c r="RZY24" s="11"/>
      <c r="RZZ24" s="11"/>
      <c r="SAA24" s="11"/>
      <c r="SAB24" s="11"/>
      <c r="SAC24" s="11"/>
      <c r="SAD24" s="11"/>
      <c r="SAE24" s="11"/>
      <c r="SAF24" s="11"/>
      <c r="SAG24" s="11"/>
      <c r="SAH24" s="11"/>
      <c r="SAI24" s="11"/>
      <c r="SAJ24" s="11"/>
      <c r="SAK24" s="11"/>
      <c r="SAL24" s="11"/>
      <c r="SAM24" s="11"/>
      <c r="SAN24" s="11"/>
      <c r="SAO24" s="11"/>
      <c r="SAP24" s="11"/>
      <c r="SAQ24" s="11"/>
      <c r="SAR24" s="11"/>
      <c r="SAS24" s="11"/>
      <c r="SAT24" s="11"/>
      <c r="SAU24" s="11"/>
      <c r="SAV24" s="11"/>
      <c r="SAW24" s="11"/>
      <c r="SAX24" s="11"/>
      <c r="SAY24" s="11"/>
      <c r="SAZ24" s="11"/>
      <c r="SBA24" s="11"/>
      <c r="SBB24" s="11"/>
      <c r="SBC24" s="11"/>
      <c r="SBD24" s="11"/>
      <c r="SBE24" s="11"/>
      <c r="SBF24" s="11"/>
      <c r="SBG24" s="11"/>
      <c r="SBH24" s="11"/>
      <c r="SBI24" s="11"/>
      <c r="SBJ24" s="11"/>
      <c r="SBK24" s="11"/>
      <c r="SBL24" s="11"/>
      <c r="SBM24" s="11"/>
      <c r="SBN24" s="11"/>
      <c r="SBO24" s="11"/>
      <c r="SBP24" s="11"/>
      <c r="SBQ24" s="11"/>
      <c r="SBR24" s="11"/>
      <c r="SBS24" s="11"/>
      <c r="SBT24" s="11"/>
      <c r="SBU24" s="11"/>
      <c r="SBV24" s="11"/>
      <c r="SBW24" s="11"/>
      <c r="SBX24" s="11"/>
      <c r="SBY24" s="11"/>
      <c r="SBZ24" s="11"/>
      <c r="SCA24" s="11"/>
      <c r="SCB24" s="11"/>
      <c r="SCC24" s="11"/>
      <c r="SCD24" s="11"/>
      <c r="SCE24" s="11"/>
      <c r="SCF24" s="11"/>
      <c r="SCG24" s="11"/>
      <c r="SCH24" s="11"/>
      <c r="SCI24" s="11"/>
      <c r="SCJ24" s="11"/>
      <c r="SCK24" s="11"/>
      <c r="SCL24" s="11"/>
      <c r="SCM24" s="11"/>
      <c r="SCN24" s="11"/>
      <c r="SCO24" s="11"/>
      <c r="SCP24" s="11"/>
      <c r="SCQ24" s="11"/>
      <c r="SCR24" s="11"/>
      <c r="SCS24" s="11"/>
      <c r="SCT24" s="11"/>
      <c r="SCU24" s="11"/>
      <c r="SCV24" s="11"/>
      <c r="SCW24" s="11"/>
      <c r="SCX24" s="11"/>
      <c r="SCY24" s="11"/>
      <c r="SCZ24" s="11"/>
      <c r="SDA24" s="11"/>
      <c r="SDB24" s="11"/>
      <c r="SDC24" s="11"/>
      <c r="SDD24" s="11"/>
      <c r="SDE24" s="11"/>
      <c r="SDF24" s="11"/>
      <c r="SDG24" s="11"/>
      <c r="SDH24" s="11"/>
      <c r="SDI24" s="11"/>
      <c r="SDJ24" s="11"/>
      <c r="SDK24" s="11"/>
      <c r="SDL24" s="11"/>
      <c r="SDM24" s="11"/>
      <c r="SDN24" s="11"/>
      <c r="SDO24" s="11"/>
      <c r="SDP24" s="11"/>
      <c r="SDQ24" s="11"/>
      <c r="SDR24" s="11"/>
      <c r="SDS24" s="11"/>
      <c r="SDT24" s="11"/>
      <c r="SDU24" s="11"/>
      <c r="SDV24" s="11"/>
      <c r="SDW24" s="11"/>
      <c r="SDX24" s="11"/>
      <c r="SDY24" s="11"/>
      <c r="SDZ24" s="11"/>
      <c r="SEA24" s="11"/>
      <c r="SEB24" s="11"/>
      <c r="SEC24" s="11"/>
      <c r="SED24" s="11"/>
      <c r="SEE24" s="11"/>
      <c r="SEF24" s="11"/>
      <c r="SEG24" s="11"/>
      <c r="SEH24" s="11"/>
      <c r="SEI24" s="11"/>
      <c r="SEJ24" s="11"/>
      <c r="SEK24" s="11"/>
      <c r="SEL24" s="11"/>
      <c r="SEM24" s="11"/>
      <c r="SEN24" s="11"/>
      <c r="SEO24" s="11"/>
      <c r="SEP24" s="11"/>
      <c r="SEQ24" s="11"/>
      <c r="SER24" s="11"/>
      <c r="SES24" s="11"/>
      <c r="SET24" s="11"/>
      <c r="SEU24" s="11"/>
      <c r="SEV24" s="11"/>
      <c r="SEW24" s="11"/>
      <c r="SEX24" s="11"/>
      <c r="SEY24" s="11"/>
      <c r="SEZ24" s="11"/>
      <c r="SFA24" s="11"/>
      <c r="SFB24" s="11"/>
      <c r="SFC24" s="11"/>
      <c r="SFD24" s="11"/>
      <c r="SFE24" s="11"/>
      <c r="SFF24" s="11"/>
      <c r="SFG24" s="11"/>
      <c r="SFH24" s="11"/>
      <c r="SFI24" s="11"/>
      <c r="SFJ24" s="11"/>
      <c r="SFK24" s="11"/>
      <c r="SFL24" s="11"/>
      <c r="SFM24" s="11"/>
      <c r="SFN24" s="11"/>
      <c r="SFO24" s="11"/>
      <c r="SFP24" s="11"/>
      <c r="SFQ24" s="11"/>
      <c r="SFR24" s="11"/>
      <c r="SFS24" s="11"/>
      <c r="SFT24" s="11"/>
      <c r="SFU24" s="11"/>
      <c r="SFV24" s="11"/>
      <c r="SFW24" s="11"/>
      <c r="SFX24" s="11"/>
      <c r="SFY24" s="11"/>
      <c r="SFZ24" s="11"/>
      <c r="SGA24" s="11"/>
      <c r="SGB24" s="11"/>
      <c r="SGC24" s="11"/>
      <c r="SGD24" s="11"/>
      <c r="SGE24" s="11"/>
      <c r="SGF24" s="11"/>
      <c r="SGG24" s="11"/>
      <c r="SGH24" s="11"/>
      <c r="SGI24" s="11"/>
      <c r="SGJ24" s="11"/>
      <c r="SGK24" s="11"/>
      <c r="SGL24" s="11"/>
      <c r="SGM24" s="11"/>
      <c r="SGN24" s="11"/>
      <c r="SGO24" s="11"/>
      <c r="SGP24" s="11"/>
      <c r="SGQ24" s="11"/>
      <c r="SGR24" s="11"/>
      <c r="SGS24" s="11"/>
      <c r="SGT24" s="11"/>
      <c r="SGU24" s="11"/>
      <c r="SGV24" s="11"/>
      <c r="SGW24" s="11"/>
      <c r="SGX24" s="11"/>
      <c r="SGY24" s="11"/>
      <c r="SGZ24" s="11"/>
      <c r="SHA24" s="11"/>
      <c r="SHB24" s="11"/>
      <c r="SHC24" s="11"/>
      <c r="SHD24" s="11"/>
      <c r="SHE24" s="11"/>
      <c r="SHF24" s="11"/>
      <c r="SHG24" s="11"/>
      <c r="SHH24" s="11"/>
      <c r="SHI24" s="11"/>
      <c r="SHJ24" s="11"/>
      <c r="SHK24" s="11"/>
      <c r="SHL24" s="11"/>
      <c r="SHM24" s="11"/>
      <c r="SHN24" s="11"/>
      <c r="SHO24" s="11"/>
      <c r="SHP24" s="11"/>
      <c r="SHQ24" s="11"/>
      <c r="SHR24" s="11"/>
      <c r="SHS24" s="11"/>
      <c r="SHT24" s="11"/>
      <c r="SHU24" s="11"/>
      <c r="SHV24" s="11"/>
      <c r="SHW24" s="11"/>
      <c r="SHX24" s="11"/>
      <c r="SHY24" s="11"/>
      <c r="SHZ24" s="11"/>
      <c r="SIA24" s="11"/>
      <c r="SIB24" s="11"/>
      <c r="SIC24" s="11"/>
      <c r="SID24" s="11"/>
      <c r="SIE24" s="11"/>
      <c r="SIF24" s="11"/>
      <c r="SIG24" s="11"/>
      <c r="SIH24" s="11"/>
      <c r="SII24" s="11"/>
      <c r="SIJ24" s="11"/>
      <c r="SIK24" s="11"/>
      <c r="SIL24" s="11"/>
      <c r="SIM24" s="11"/>
      <c r="SIN24" s="11"/>
      <c r="SIO24" s="11"/>
      <c r="SIP24" s="11"/>
      <c r="SIQ24" s="11"/>
      <c r="SIR24" s="11"/>
      <c r="SIS24" s="11"/>
      <c r="SIT24" s="11"/>
      <c r="SIU24" s="11"/>
      <c r="SIV24" s="11"/>
      <c r="SIW24" s="11"/>
      <c r="SIX24" s="11"/>
      <c r="SIY24" s="11"/>
      <c r="SIZ24" s="11"/>
      <c r="SJA24" s="11"/>
      <c r="SJB24" s="11"/>
      <c r="SJC24" s="11"/>
      <c r="SJD24" s="11"/>
      <c r="SJE24" s="11"/>
      <c r="SJF24" s="11"/>
      <c r="SJG24" s="11"/>
      <c r="SJH24" s="11"/>
      <c r="SJI24" s="11"/>
      <c r="SJJ24" s="11"/>
      <c r="SJK24" s="11"/>
      <c r="SJL24" s="11"/>
      <c r="SJM24" s="11"/>
      <c r="SJN24" s="11"/>
      <c r="SJO24" s="11"/>
      <c r="SJP24" s="11"/>
      <c r="SJQ24" s="11"/>
      <c r="SJR24" s="11"/>
      <c r="SJS24" s="11"/>
      <c r="SJT24" s="11"/>
      <c r="SJU24" s="11"/>
      <c r="SJV24" s="11"/>
      <c r="SJW24" s="11"/>
      <c r="SJX24" s="11"/>
      <c r="SJY24" s="11"/>
      <c r="SJZ24" s="11"/>
      <c r="SKA24" s="11"/>
      <c r="SKB24" s="11"/>
      <c r="SKC24" s="11"/>
      <c r="SKD24" s="11"/>
      <c r="SKE24" s="11"/>
      <c r="SKF24" s="11"/>
      <c r="SKG24" s="11"/>
      <c r="SKH24" s="11"/>
      <c r="SKI24" s="11"/>
      <c r="SKJ24" s="11"/>
      <c r="SKK24" s="11"/>
      <c r="SKL24" s="11"/>
      <c r="SKM24" s="11"/>
      <c r="SKN24" s="11"/>
      <c r="SKO24" s="11"/>
      <c r="SKP24" s="11"/>
      <c r="SKQ24" s="11"/>
      <c r="SKR24" s="11"/>
      <c r="SKS24" s="11"/>
      <c r="SKT24" s="11"/>
      <c r="SKU24" s="11"/>
      <c r="SKV24" s="11"/>
      <c r="SKW24" s="11"/>
      <c r="SKX24" s="11"/>
      <c r="SKY24" s="11"/>
      <c r="SKZ24" s="11"/>
      <c r="SLA24" s="11"/>
      <c r="SLB24" s="11"/>
      <c r="SLC24" s="11"/>
      <c r="SLD24" s="11"/>
      <c r="SLE24" s="11"/>
      <c r="SLF24" s="11"/>
      <c r="SLG24" s="11"/>
      <c r="SLH24" s="11"/>
      <c r="SLI24" s="11"/>
      <c r="SLJ24" s="11"/>
      <c r="SLK24" s="11"/>
      <c r="SLL24" s="11"/>
      <c r="SLM24" s="11"/>
      <c r="SLN24" s="11"/>
      <c r="SLO24" s="11"/>
      <c r="SLP24" s="11"/>
      <c r="SLQ24" s="11"/>
      <c r="SLR24" s="11"/>
      <c r="SLS24" s="11"/>
      <c r="SLT24" s="11"/>
      <c r="SLU24" s="11"/>
      <c r="SLV24" s="11"/>
      <c r="SLW24" s="11"/>
      <c r="SLX24" s="11"/>
      <c r="SLY24" s="11"/>
      <c r="SLZ24" s="11"/>
      <c r="SMA24" s="11"/>
      <c r="SMB24" s="11"/>
      <c r="SMC24" s="11"/>
      <c r="SMD24" s="11"/>
      <c r="SME24" s="11"/>
      <c r="SMF24" s="11"/>
      <c r="SMG24" s="11"/>
      <c r="SMH24" s="11"/>
      <c r="SMI24" s="11"/>
      <c r="SMJ24" s="11"/>
      <c r="SMK24" s="11"/>
      <c r="SML24" s="11"/>
      <c r="SMM24" s="11"/>
      <c r="SMN24" s="11"/>
      <c r="SMO24" s="11"/>
      <c r="SMP24" s="11"/>
      <c r="SMQ24" s="11"/>
      <c r="SMR24" s="11"/>
      <c r="SMS24" s="11"/>
      <c r="SMT24" s="11"/>
      <c r="SMU24" s="11"/>
      <c r="SMV24" s="11"/>
      <c r="SMW24" s="11"/>
      <c r="SMX24" s="11"/>
      <c r="SMY24" s="11"/>
      <c r="SMZ24" s="11"/>
      <c r="SNA24" s="11"/>
      <c r="SNB24" s="11"/>
      <c r="SNC24" s="11"/>
      <c r="SND24" s="11"/>
      <c r="SNE24" s="11"/>
      <c r="SNF24" s="11"/>
      <c r="SNG24" s="11"/>
      <c r="SNH24" s="11"/>
      <c r="SNI24" s="11"/>
      <c r="SNJ24" s="11"/>
      <c r="SNK24" s="11"/>
      <c r="SNL24" s="11"/>
      <c r="SNM24" s="11"/>
      <c r="SNN24" s="11"/>
      <c r="SNO24" s="11"/>
      <c r="SNP24" s="11"/>
      <c r="SNQ24" s="11"/>
      <c r="SNR24" s="11"/>
      <c r="SNS24" s="11"/>
      <c r="SNT24" s="11"/>
      <c r="SNU24" s="11"/>
      <c r="SNV24" s="11"/>
      <c r="SNW24" s="11"/>
      <c r="SNX24" s="11"/>
      <c r="SNY24" s="11"/>
      <c r="SNZ24" s="11"/>
      <c r="SOA24" s="11"/>
      <c r="SOB24" s="11"/>
      <c r="SOC24" s="11"/>
      <c r="SOD24" s="11"/>
      <c r="SOE24" s="11"/>
      <c r="SOF24" s="11"/>
      <c r="SOG24" s="11"/>
      <c r="SOH24" s="11"/>
      <c r="SOI24" s="11"/>
      <c r="SOJ24" s="11"/>
      <c r="SOK24" s="11"/>
      <c r="SOL24" s="11"/>
      <c r="SOM24" s="11"/>
      <c r="SON24" s="11"/>
      <c r="SOO24" s="11"/>
      <c r="SOP24" s="11"/>
      <c r="SOQ24" s="11"/>
      <c r="SOR24" s="11"/>
      <c r="SOS24" s="11"/>
      <c r="SOT24" s="11"/>
      <c r="SOU24" s="11"/>
      <c r="SOV24" s="11"/>
      <c r="SOW24" s="11"/>
      <c r="SOX24" s="11"/>
      <c r="SOY24" s="11"/>
      <c r="SOZ24" s="11"/>
      <c r="SPA24" s="11"/>
      <c r="SPB24" s="11"/>
      <c r="SPC24" s="11"/>
      <c r="SPD24" s="11"/>
      <c r="SPE24" s="11"/>
      <c r="SPF24" s="11"/>
      <c r="SPG24" s="11"/>
      <c r="SPH24" s="11"/>
      <c r="SPI24" s="11"/>
      <c r="SPJ24" s="11"/>
      <c r="SPK24" s="11"/>
      <c r="SPL24" s="11"/>
      <c r="SPM24" s="11"/>
      <c r="SPN24" s="11"/>
      <c r="SPO24" s="11"/>
      <c r="SPP24" s="11"/>
      <c r="SPQ24" s="11"/>
      <c r="SPR24" s="11"/>
      <c r="SPS24" s="11"/>
      <c r="SPT24" s="11"/>
      <c r="SPU24" s="11"/>
      <c r="SPV24" s="11"/>
      <c r="SPW24" s="11"/>
      <c r="SPX24" s="11"/>
      <c r="SPY24" s="11"/>
      <c r="SPZ24" s="11"/>
      <c r="SQA24" s="11"/>
      <c r="SQB24" s="11"/>
      <c r="SQC24" s="11"/>
      <c r="SQD24" s="11"/>
      <c r="SQE24" s="11"/>
      <c r="SQF24" s="11"/>
      <c r="SQG24" s="11"/>
      <c r="SQH24" s="11"/>
      <c r="SQI24" s="11"/>
      <c r="SQJ24" s="11"/>
      <c r="SQK24" s="11"/>
      <c r="SQL24" s="11"/>
      <c r="SQM24" s="11"/>
      <c r="SQN24" s="11"/>
      <c r="SQO24" s="11"/>
      <c r="SQP24" s="11"/>
      <c r="SQQ24" s="11"/>
      <c r="SQR24" s="11"/>
      <c r="SQS24" s="11"/>
      <c r="SQT24" s="11"/>
      <c r="SQU24" s="11"/>
      <c r="SQV24" s="11"/>
      <c r="SQW24" s="11"/>
      <c r="SQX24" s="11"/>
      <c r="SQY24" s="11"/>
      <c r="SQZ24" s="11"/>
      <c r="SRA24" s="11"/>
      <c r="SRB24" s="11"/>
      <c r="SRC24" s="11"/>
      <c r="SRD24" s="11"/>
      <c r="SRE24" s="11"/>
      <c r="SRF24" s="11"/>
      <c r="SRG24" s="11"/>
      <c r="SRH24" s="11"/>
      <c r="SRI24" s="11"/>
      <c r="SRJ24" s="11"/>
      <c r="SRK24" s="11"/>
      <c r="SRL24" s="11"/>
      <c r="SRM24" s="11"/>
      <c r="SRN24" s="11"/>
      <c r="SRO24" s="11"/>
      <c r="SRP24" s="11"/>
      <c r="SRQ24" s="11"/>
      <c r="SRR24" s="11"/>
      <c r="SRS24" s="11"/>
      <c r="SRT24" s="11"/>
      <c r="SRU24" s="11"/>
      <c r="SRV24" s="11"/>
      <c r="SRW24" s="11"/>
      <c r="SRX24" s="11"/>
      <c r="SRY24" s="11"/>
      <c r="SRZ24" s="11"/>
      <c r="SSA24" s="11"/>
      <c r="SSB24" s="11"/>
      <c r="SSC24" s="11"/>
      <c r="SSD24" s="11"/>
      <c r="SSE24" s="11"/>
      <c r="SSF24" s="11"/>
      <c r="SSG24" s="11"/>
      <c r="SSH24" s="11"/>
      <c r="SSI24" s="11"/>
      <c r="SSJ24" s="11"/>
      <c r="SSK24" s="11"/>
      <c r="SSL24" s="11"/>
      <c r="SSM24" s="11"/>
      <c r="SSN24" s="11"/>
      <c r="SSO24" s="11"/>
      <c r="SSP24" s="11"/>
      <c r="SSQ24" s="11"/>
      <c r="SSR24" s="11"/>
      <c r="SSS24" s="11"/>
      <c r="SST24" s="11"/>
      <c r="SSU24" s="11"/>
      <c r="SSV24" s="11"/>
      <c r="SSW24" s="11"/>
      <c r="SSX24" s="11"/>
      <c r="SSY24" s="11"/>
      <c r="SSZ24" s="11"/>
      <c r="STA24" s="11"/>
      <c r="STB24" s="11"/>
      <c r="STC24" s="11"/>
      <c r="STD24" s="11"/>
      <c r="STE24" s="11"/>
      <c r="STF24" s="11"/>
      <c r="STG24" s="11"/>
      <c r="STH24" s="11"/>
      <c r="STI24" s="11"/>
      <c r="STJ24" s="11"/>
      <c r="STK24" s="11"/>
      <c r="STL24" s="11"/>
      <c r="STM24" s="11"/>
      <c r="STN24" s="11"/>
      <c r="STO24" s="11"/>
      <c r="STP24" s="11"/>
      <c r="STQ24" s="11"/>
      <c r="STR24" s="11"/>
      <c r="STS24" s="11"/>
      <c r="STT24" s="11"/>
      <c r="STU24" s="11"/>
      <c r="STV24" s="11"/>
      <c r="STW24" s="11"/>
      <c r="STX24" s="11"/>
      <c r="STY24" s="11"/>
      <c r="STZ24" s="11"/>
      <c r="SUA24" s="11"/>
      <c r="SUB24" s="11"/>
      <c r="SUC24" s="11"/>
      <c r="SUD24" s="11"/>
      <c r="SUE24" s="11"/>
      <c r="SUF24" s="11"/>
      <c r="SUG24" s="11"/>
      <c r="SUH24" s="11"/>
      <c r="SUI24" s="11"/>
      <c r="SUJ24" s="11"/>
      <c r="SUK24" s="11"/>
      <c r="SUL24" s="11"/>
      <c r="SUM24" s="11"/>
      <c r="SUN24" s="11"/>
      <c r="SUO24" s="11"/>
      <c r="SUP24" s="11"/>
      <c r="SUQ24" s="11"/>
      <c r="SUR24" s="11"/>
      <c r="SUS24" s="11"/>
      <c r="SUT24" s="11"/>
      <c r="SUU24" s="11"/>
      <c r="SUV24" s="11"/>
      <c r="SUW24" s="11"/>
      <c r="SUX24" s="11"/>
      <c r="SUY24" s="11"/>
      <c r="SUZ24" s="11"/>
      <c r="SVA24" s="11"/>
      <c r="SVB24" s="11"/>
      <c r="SVC24" s="11"/>
      <c r="SVD24" s="11"/>
      <c r="SVE24" s="11"/>
      <c r="SVF24" s="11"/>
      <c r="SVG24" s="11"/>
      <c r="SVH24" s="11"/>
      <c r="SVI24" s="11"/>
      <c r="SVJ24" s="11"/>
      <c r="SVK24" s="11"/>
      <c r="SVL24" s="11"/>
      <c r="SVM24" s="11"/>
      <c r="SVN24" s="11"/>
      <c r="SVO24" s="11"/>
      <c r="SVP24" s="11"/>
      <c r="SVQ24" s="11"/>
      <c r="SVR24" s="11"/>
      <c r="SVS24" s="11"/>
      <c r="SVT24" s="11"/>
      <c r="SVU24" s="11"/>
      <c r="SVV24" s="11"/>
      <c r="SVW24" s="11"/>
      <c r="SVX24" s="11"/>
      <c r="SVY24" s="11"/>
      <c r="SVZ24" s="11"/>
      <c r="SWA24" s="11"/>
      <c r="SWB24" s="11"/>
      <c r="SWC24" s="11"/>
      <c r="SWD24" s="11"/>
      <c r="SWE24" s="11"/>
      <c r="SWF24" s="11"/>
      <c r="SWG24" s="11"/>
      <c r="SWH24" s="11"/>
      <c r="SWI24" s="11"/>
      <c r="SWJ24" s="11"/>
      <c r="SWK24" s="11"/>
      <c r="SWL24" s="11"/>
      <c r="SWM24" s="11"/>
      <c r="SWN24" s="11"/>
      <c r="SWO24" s="11"/>
      <c r="SWP24" s="11"/>
      <c r="SWQ24" s="11"/>
      <c r="SWR24" s="11"/>
      <c r="SWS24" s="11"/>
      <c r="SWT24" s="11"/>
      <c r="SWU24" s="11"/>
      <c r="SWV24" s="11"/>
      <c r="SWW24" s="11"/>
      <c r="SWX24" s="11"/>
      <c r="SWY24" s="11"/>
      <c r="SWZ24" s="11"/>
      <c r="SXA24" s="11"/>
      <c r="SXB24" s="11"/>
      <c r="SXC24" s="11"/>
      <c r="SXD24" s="11"/>
      <c r="SXE24" s="11"/>
      <c r="SXF24" s="11"/>
      <c r="SXG24" s="11"/>
      <c r="SXH24" s="11"/>
      <c r="SXI24" s="11"/>
      <c r="SXJ24" s="11"/>
      <c r="SXK24" s="11"/>
      <c r="SXL24" s="11"/>
      <c r="SXM24" s="11"/>
      <c r="SXN24" s="11"/>
      <c r="SXO24" s="11"/>
      <c r="SXP24" s="11"/>
      <c r="SXQ24" s="11"/>
      <c r="SXR24" s="11"/>
      <c r="SXS24" s="11"/>
      <c r="SXT24" s="11"/>
      <c r="SXU24" s="11"/>
      <c r="SXV24" s="11"/>
      <c r="SXW24" s="11"/>
      <c r="SXX24" s="11"/>
      <c r="SXY24" s="11"/>
      <c r="SXZ24" s="11"/>
      <c r="SYA24" s="11"/>
      <c r="SYB24" s="11"/>
      <c r="SYC24" s="11"/>
      <c r="SYD24" s="11"/>
      <c r="SYE24" s="11"/>
      <c r="SYF24" s="11"/>
      <c r="SYG24" s="11"/>
      <c r="SYH24" s="11"/>
      <c r="SYI24" s="11"/>
      <c r="SYJ24" s="11"/>
      <c r="SYK24" s="11"/>
      <c r="SYL24" s="11"/>
      <c r="SYM24" s="11"/>
      <c r="SYN24" s="11"/>
      <c r="SYO24" s="11"/>
      <c r="SYP24" s="11"/>
      <c r="SYQ24" s="11"/>
      <c r="SYR24" s="11"/>
      <c r="SYS24" s="11"/>
      <c r="SYT24" s="11"/>
      <c r="SYU24" s="11"/>
      <c r="SYV24" s="11"/>
      <c r="SYW24" s="11"/>
      <c r="SYX24" s="11"/>
      <c r="SYY24" s="11"/>
      <c r="SYZ24" s="11"/>
      <c r="SZA24" s="11"/>
      <c r="SZB24" s="11"/>
      <c r="SZC24" s="11"/>
      <c r="SZD24" s="11"/>
      <c r="SZE24" s="11"/>
      <c r="SZF24" s="11"/>
      <c r="SZG24" s="11"/>
      <c r="SZH24" s="11"/>
      <c r="SZI24" s="11"/>
      <c r="SZJ24" s="11"/>
      <c r="SZK24" s="11"/>
      <c r="SZL24" s="11"/>
      <c r="SZM24" s="11"/>
      <c r="SZN24" s="11"/>
      <c r="SZO24" s="11"/>
      <c r="SZP24" s="11"/>
      <c r="SZQ24" s="11"/>
      <c r="SZR24" s="11"/>
      <c r="SZS24" s="11"/>
      <c r="SZT24" s="11"/>
      <c r="SZU24" s="11"/>
      <c r="SZV24" s="11"/>
      <c r="SZW24" s="11"/>
      <c r="SZX24" s="11"/>
      <c r="SZY24" s="11"/>
      <c r="SZZ24" s="11"/>
      <c r="TAA24" s="11"/>
      <c r="TAB24" s="11"/>
      <c r="TAC24" s="11"/>
      <c r="TAD24" s="11"/>
      <c r="TAE24" s="11"/>
      <c r="TAF24" s="11"/>
      <c r="TAG24" s="11"/>
      <c r="TAH24" s="11"/>
      <c r="TAI24" s="11"/>
      <c r="TAJ24" s="11"/>
      <c r="TAK24" s="11"/>
      <c r="TAL24" s="11"/>
      <c r="TAM24" s="11"/>
      <c r="TAN24" s="11"/>
      <c r="TAO24" s="11"/>
      <c r="TAP24" s="11"/>
      <c r="TAQ24" s="11"/>
      <c r="TAR24" s="11"/>
      <c r="TAS24" s="11"/>
      <c r="TAT24" s="11"/>
      <c r="TAU24" s="11"/>
      <c r="TAV24" s="11"/>
      <c r="TAW24" s="11"/>
      <c r="TAX24" s="11"/>
      <c r="TAY24" s="11"/>
      <c r="TAZ24" s="11"/>
      <c r="TBA24" s="11"/>
      <c r="TBB24" s="11"/>
      <c r="TBC24" s="11"/>
      <c r="TBD24" s="11"/>
      <c r="TBE24" s="11"/>
      <c r="TBF24" s="11"/>
      <c r="TBG24" s="11"/>
      <c r="TBH24" s="11"/>
      <c r="TBI24" s="11"/>
      <c r="TBJ24" s="11"/>
      <c r="TBK24" s="11"/>
      <c r="TBL24" s="11"/>
      <c r="TBM24" s="11"/>
      <c r="TBN24" s="11"/>
      <c r="TBO24" s="11"/>
      <c r="TBP24" s="11"/>
      <c r="TBQ24" s="11"/>
      <c r="TBR24" s="11"/>
      <c r="TBS24" s="11"/>
      <c r="TBT24" s="11"/>
      <c r="TBU24" s="11"/>
      <c r="TBV24" s="11"/>
      <c r="TBW24" s="11"/>
      <c r="TBX24" s="11"/>
      <c r="TBY24" s="11"/>
      <c r="TBZ24" s="11"/>
      <c r="TCA24" s="11"/>
      <c r="TCB24" s="11"/>
      <c r="TCC24" s="11"/>
      <c r="TCD24" s="11"/>
      <c r="TCE24" s="11"/>
      <c r="TCF24" s="11"/>
      <c r="TCG24" s="11"/>
      <c r="TCH24" s="11"/>
      <c r="TCI24" s="11"/>
      <c r="TCJ24" s="11"/>
      <c r="TCK24" s="11"/>
      <c r="TCL24" s="11"/>
      <c r="TCM24" s="11"/>
      <c r="TCN24" s="11"/>
      <c r="TCO24" s="11"/>
      <c r="TCP24" s="11"/>
      <c r="TCQ24" s="11"/>
      <c r="TCR24" s="11"/>
      <c r="TCS24" s="11"/>
      <c r="TCT24" s="11"/>
      <c r="TCU24" s="11"/>
      <c r="TCV24" s="11"/>
      <c r="TCW24" s="11"/>
      <c r="TCX24" s="11"/>
      <c r="TCY24" s="11"/>
      <c r="TCZ24" s="11"/>
      <c r="TDA24" s="11"/>
      <c r="TDB24" s="11"/>
      <c r="TDC24" s="11"/>
      <c r="TDD24" s="11"/>
      <c r="TDE24" s="11"/>
      <c r="TDF24" s="11"/>
      <c r="TDG24" s="11"/>
      <c r="TDH24" s="11"/>
      <c r="TDI24" s="11"/>
      <c r="TDJ24" s="11"/>
      <c r="TDK24" s="11"/>
      <c r="TDL24" s="11"/>
      <c r="TDM24" s="11"/>
      <c r="TDN24" s="11"/>
      <c r="TDO24" s="11"/>
      <c r="TDP24" s="11"/>
      <c r="TDQ24" s="11"/>
      <c r="TDR24" s="11"/>
      <c r="TDS24" s="11"/>
      <c r="TDT24" s="11"/>
      <c r="TDU24" s="11"/>
      <c r="TDV24" s="11"/>
      <c r="TDW24" s="11"/>
      <c r="TDX24" s="11"/>
      <c r="TDY24" s="11"/>
      <c r="TDZ24" s="11"/>
      <c r="TEA24" s="11"/>
      <c r="TEB24" s="11"/>
      <c r="TEC24" s="11"/>
      <c r="TED24" s="11"/>
      <c r="TEE24" s="11"/>
      <c r="TEF24" s="11"/>
      <c r="TEG24" s="11"/>
      <c r="TEH24" s="11"/>
      <c r="TEI24" s="11"/>
      <c r="TEJ24" s="11"/>
      <c r="TEK24" s="11"/>
      <c r="TEL24" s="11"/>
      <c r="TEM24" s="11"/>
      <c r="TEN24" s="11"/>
      <c r="TEO24" s="11"/>
      <c r="TEP24" s="11"/>
      <c r="TEQ24" s="11"/>
      <c r="TER24" s="11"/>
      <c r="TES24" s="11"/>
      <c r="TET24" s="11"/>
      <c r="TEU24" s="11"/>
      <c r="TEV24" s="11"/>
      <c r="TEW24" s="11"/>
      <c r="TEX24" s="11"/>
      <c r="TEY24" s="11"/>
      <c r="TEZ24" s="11"/>
      <c r="TFA24" s="11"/>
      <c r="TFB24" s="11"/>
      <c r="TFC24" s="11"/>
      <c r="TFD24" s="11"/>
      <c r="TFE24" s="11"/>
      <c r="TFF24" s="11"/>
      <c r="TFG24" s="11"/>
      <c r="TFH24" s="11"/>
      <c r="TFI24" s="11"/>
      <c r="TFJ24" s="11"/>
      <c r="TFK24" s="11"/>
      <c r="TFL24" s="11"/>
      <c r="TFM24" s="11"/>
      <c r="TFN24" s="11"/>
      <c r="TFO24" s="11"/>
      <c r="TFP24" s="11"/>
      <c r="TFQ24" s="11"/>
      <c r="TFR24" s="11"/>
      <c r="TFS24" s="11"/>
      <c r="TFT24" s="11"/>
      <c r="TFU24" s="11"/>
      <c r="TFV24" s="11"/>
      <c r="TFW24" s="11"/>
      <c r="TFX24" s="11"/>
      <c r="TFY24" s="11"/>
      <c r="TFZ24" s="11"/>
      <c r="TGA24" s="11"/>
      <c r="TGB24" s="11"/>
      <c r="TGC24" s="11"/>
      <c r="TGD24" s="11"/>
      <c r="TGE24" s="11"/>
      <c r="TGF24" s="11"/>
      <c r="TGG24" s="11"/>
      <c r="TGH24" s="11"/>
      <c r="TGI24" s="11"/>
      <c r="TGJ24" s="11"/>
      <c r="TGK24" s="11"/>
      <c r="TGL24" s="11"/>
      <c r="TGM24" s="11"/>
      <c r="TGN24" s="11"/>
      <c r="TGO24" s="11"/>
      <c r="TGP24" s="11"/>
      <c r="TGQ24" s="11"/>
      <c r="TGR24" s="11"/>
      <c r="TGS24" s="11"/>
      <c r="TGT24" s="11"/>
      <c r="TGU24" s="11"/>
      <c r="TGV24" s="11"/>
      <c r="TGW24" s="11"/>
      <c r="TGX24" s="11"/>
      <c r="TGY24" s="11"/>
      <c r="TGZ24" s="11"/>
      <c r="THA24" s="11"/>
      <c r="THB24" s="11"/>
      <c r="THC24" s="11"/>
      <c r="THD24" s="11"/>
      <c r="THE24" s="11"/>
      <c r="THF24" s="11"/>
      <c r="THG24" s="11"/>
      <c r="THH24" s="11"/>
      <c r="THI24" s="11"/>
      <c r="THJ24" s="11"/>
      <c r="THK24" s="11"/>
      <c r="THL24" s="11"/>
      <c r="THM24" s="11"/>
      <c r="THN24" s="11"/>
      <c r="THO24" s="11"/>
      <c r="THP24" s="11"/>
      <c r="THQ24" s="11"/>
      <c r="THR24" s="11"/>
      <c r="THS24" s="11"/>
      <c r="THT24" s="11"/>
      <c r="THU24" s="11"/>
      <c r="THV24" s="11"/>
      <c r="THW24" s="11"/>
      <c r="THX24" s="11"/>
      <c r="THY24" s="11"/>
      <c r="THZ24" s="11"/>
      <c r="TIA24" s="11"/>
      <c r="TIB24" s="11"/>
      <c r="TIC24" s="11"/>
      <c r="TID24" s="11"/>
      <c r="TIE24" s="11"/>
      <c r="TIF24" s="11"/>
      <c r="TIG24" s="11"/>
      <c r="TIH24" s="11"/>
      <c r="TII24" s="11"/>
      <c r="TIJ24" s="11"/>
      <c r="TIK24" s="11"/>
      <c r="TIL24" s="11"/>
      <c r="TIM24" s="11"/>
      <c r="TIN24" s="11"/>
      <c r="TIO24" s="11"/>
      <c r="TIP24" s="11"/>
      <c r="TIQ24" s="11"/>
      <c r="TIR24" s="11"/>
      <c r="TIS24" s="11"/>
      <c r="TIT24" s="11"/>
      <c r="TIU24" s="11"/>
      <c r="TIV24" s="11"/>
      <c r="TIW24" s="11"/>
      <c r="TIX24" s="11"/>
      <c r="TIY24" s="11"/>
      <c r="TIZ24" s="11"/>
      <c r="TJA24" s="11"/>
      <c r="TJB24" s="11"/>
      <c r="TJC24" s="11"/>
      <c r="TJD24" s="11"/>
      <c r="TJE24" s="11"/>
      <c r="TJF24" s="11"/>
      <c r="TJG24" s="11"/>
      <c r="TJH24" s="11"/>
      <c r="TJI24" s="11"/>
      <c r="TJJ24" s="11"/>
      <c r="TJK24" s="11"/>
      <c r="TJL24" s="11"/>
      <c r="TJM24" s="11"/>
      <c r="TJN24" s="11"/>
      <c r="TJO24" s="11"/>
      <c r="TJP24" s="11"/>
      <c r="TJQ24" s="11"/>
      <c r="TJR24" s="11"/>
      <c r="TJS24" s="11"/>
      <c r="TJT24" s="11"/>
      <c r="TJU24" s="11"/>
      <c r="TJV24" s="11"/>
      <c r="TJW24" s="11"/>
      <c r="TJX24" s="11"/>
      <c r="TJY24" s="11"/>
      <c r="TJZ24" s="11"/>
      <c r="TKA24" s="11"/>
      <c r="TKB24" s="11"/>
      <c r="TKC24" s="11"/>
      <c r="TKD24" s="11"/>
      <c r="TKE24" s="11"/>
      <c r="TKF24" s="11"/>
      <c r="TKG24" s="11"/>
      <c r="TKH24" s="11"/>
      <c r="TKI24" s="11"/>
      <c r="TKJ24" s="11"/>
      <c r="TKK24" s="11"/>
      <c r="TKL24" s="11"/>
      <c r="TKM24" s="11"/>
      <c r="TKN24" s="11"/>
      <c r="TKO24" s="11"/>
      <c r="TKP24" s="11"/>
      <c r="TKQ24" s="11"/>
      <c r="TKR24" s="11"/>
      <c r="TKS24" s="11"/>
      <c r="TKT24" s="11"/>
      <c r="TKU24" s="11"/>
      <c r="TKV24" s="11"/>
      <c r="TKW24" s="11"/>
      <c r="TKX24" s="11"/>
      <c r="TKY24" s="11"/>
      <c r="TKZ24" s="11"/>
      <c r="TLA24" s="11"/>
      <c r="TLB24" s="11"/>
      <c r="TLC24" s="11"/>
      <c r="TLD24" s="11"/>
      <c r="TLE24" s="11"/>
      <c r="TLF24" s="11"/>
      <c r="TLG24" s="11"/>
      <c r="TLH24" s="11"/>
      <c r="TLI24" s="11"/>
      <c r="TLJ24" s="11"/>
      <c r="TLK24" s="11"/>
      <c r="TLL24" s="11"/>
      <c r="TLM24" s="11"/>
      <c r="TLN24" s="11"/>
      <c r="TLO24" s="11"/>
      <c r="TLP24" s="11"/>
      <c r="TLQ24" s="11"/>
      <c r="TLR24" s="11"/>
      <c r="TLS24" s="11"/>
      <c r="TLT24" s="11"/>
      <c r="TLU24" s="11"/>
      <c r="TLV24" s="11"/>
      <c r="TLW24" s="11"/>
      <c r="TLX24" s="11"/>
      <c r="TLY24" s="11"/>
      <c r="TLZ24" s="11"/>
      <c r="TMA24" s="11"/>
      <c r="TMB24" s="11"/>
      <c r="TMC24" s="11"/>
      <c r="TMD24" s="11"/>
      <c r="TME24" s="11"/>
      <c r="TMF24" s="11"/>
      <c r="TMG24" s="11"/>
      <c r="TMH24" s="11"/>
      <c r="TMI24" s="11"/>
      <c r="TMJ24" s="11"/>
      <c r="TMK24" s="11"/>
      <c r="TML24" s="11"/>
      <c r="TMM24" s="11"/>
      <c r="TMN24" s="11"/>
      <c r="TMO24" s="11"/>
      <c r="TMP24" s="11"/>
      <c r="TMQ24" s="11"/>
      <c r="TMR24" s="11"/>
      <c r="TMS24" s="11"/>
      <c r="TMT24" s="11"/>
      <c r="TMU24" s="11"/>
      <c r="TMV24" s="11"/>
      <c r="TMW24" s="11"/>
      <c r="TMX24" s="11"/>
      <c r="TMY24" s="11"/>
      <c r="TMZ24" s="11"/>
      <c r="TNA24" s="11"/>
      <c r="TNB24" s="11"/>
      <c r="TNC24" s="11"/>
      <c r="TND24" s="11"/>
      <c r="TNE24" s="11"/>
      <c r="TNF24" s="11"/>
      <c r="TNG24" s="11"/>
      <c r="TNH24" s="11"/>
      <c r="TNI24" s="11"/>
      <c r="TNJ24" s="11"/>
      <c r="TNK24" s="11"/>
      <c r="TNL24" s="11"/>
      <c r="TNM24" s="11"/>
      <c r="TNN24" s="11"/>
      <c r="TNO24" s="11"/>
      <c r="TNP24" s="11"/>
      <c r="TNQ24" s="11"/>
      <c r="TNR24" s="11"/>
      <c r="TNS24" s="11"/>
      <c r="TNT24" s="11"/>
      <c r="TNU24" s="11"/>
      <c r="TNV24" s="11"/>
      <c r="TNW24" s="11"/>
      <c r="TNX24" s="11"/>
      <c r="TNY24" s="11"/>
      <c r="TNZ24" s="11"/>
      <c r="TOA24" s="11"/>
      <c r="TOB24" s="11"/>
      <c r="TOC24" s="11"/>
      <c r="TOD24" s="11"/>
      <c r="TOE24" s="11"/>
      <c r="TOF24" s="11"/>
      <c r="TOG24" s="11"/>
      <c r="TOH24" s="11"/>
      <c r="TOI24" s="11"/>
      <c r="TOJ24" s="11"/>
      <c r="TOK24" s="11"/>
      <c r="TOL24" s="11"/>
      <c r="TOM24" s="11"/>
      <c r="TON24" s="11"/>
      <c r="TOO24" s="11"/>
      <c r="TOP24" s="11"/>
      <c r="TOQ24" s="11"/>
      <c r="TOR24" s="11"/>
      <c r="TOS24" s="11"/>
      <c r="TOT24" s="11"/>
      <c r="TOU24" s="11"/>
      <c r="TOV24" s="11"/>
      <c r="TOW24" s="11"/>
      <c r="TOX24" s="11"/>
      <c r="TOY24" s="11"/>
      <c r="TOZ24" s="11"/>
      <c r="TPA24" s="11"/>
      <c r="TPB24" s="11"/>
      <c r="TPC24" s="11"/>
      <c r="TPD24" s="11"/>
      <c r="TPE24" s="11"/>
      <c r="TPF24" s="11"/>
      <c r="TPG24" s="11"/>
      <c r="TPH24" s="11"/>
      <c r="TPI24" s="11"/>
      <c r="TPJ24" s="11"/>
      <c r="TPK24" s="11"/>
      <c r="TPL24" s="11"/>
      <c r="TPM24" s="11"/>
      <c r="TPN24" s="11"/>
      <c r="TPO24" s="11"/>
      <c r="TPP24" s="11"/>
      <c r="TPQ24" s="11"/>
      <c r="TPR24" s="11"/>
      <c r="TPS24" s="11"/>
      <c r="TPT24" s="11"/>
      <c r="TPU24" s="11"/>
      <c r="TPV24" s="11"/>
      <c r="TPW24" s="11"/>
      <c r="TPX24" s="11"/>
      <c r="TPY24" s="11"/>
      <c r="TPZ24" s="11"/>
      <c r="TQA24" s="11"/>
      <c r="TQB24" s="11"/>
      <c r="TQC24" s="11"/>
      <c r="TQD24" s="11"/>
      <c r="TQE24" s="11"/>
      <c r="TQF24" s="11"/>
      <c r="TQG24" s="11"/>
      <c r="TQH24" s="11"/>
      <c r="TQI24" s="11"/>
      <c r="TQJ24" s="11"/>
      <c r="TQK24" s="11"/>
      <c r="TQL24" s="11"/>
      <c r="TQM24" s="11"/>
      <c r="TQN24" s="11"/>
      <c r="TQO24" s="11"/>
      <c r="TQP24" s="11"/>
      <c r="TQQ24" s="11"/>
      <c r="TQR24" s="11"/>
      <c r="TQS24" s="11"/>
      <c r="TQT24" s="11"/>
      <c r="TQU24" s="11"/>
      <c r="TQV24" s="11"/>
      <c r="TQW24" s="11"/>
      <c r="TQX24" s="11"/>
      <c r="TQY24" s="11"/>
      <c r="TQZ24" s="11"/>
      <c r="TRA24" s="11"/>
      <c r="TRB24" s="11"/>
      <c r="TRC24" s="11"/>
      <c r="TRD24" s="11"/>
      <c r="TRE24" s="11"/>
      <c r="TRF24" s="11"/>
      <c r="TRG24" s="11"/>
      <c r="TRH24" s="11"/>
      <c r="TRI24" s="11"/>
      <c r="TRJ24" s="11"/>
      <c r="TRK24" s="11"/>
      <c r="TRL24" s="11"/>
      <c r="TRM24" s="11"/>
      <c r="TRN24" s="11"/>
      <c r="TRO24" s="11"/>
      <c r="TRP24" s="11"/>
      <c r="TRQ24" s="11"/>
      <c r="TRR24" s="11"/>
      <c r="TRS24" s="11"/>
      <c r="TRT24" s="11"/>
      <c r="TRU24" s="11"/>
      <c r="TRV24" s="11"/>
      <c r="TRW24" s="11"/>
      <c r="TRX24" s="11"/>
      <c r="TRY24" s="11"/>
      <c r="TRZ24" s="11"/>
      <c r="TSA24" s="11"/>
      <c r="TSB24" s="11"/>
      <c r="TSC24" s="11"/>
      <c r="TSD24" s="11"/>
      <c r="TSE24" s="11"/>
      <c r="TSF24" s="11"/>
      <c r="TSG24" s="11"/>
      <c r="TSH24" s="11"/>
      <c r="TSI24" s="11"/>
      <c r="TSJ24" s="11"/>
      <c r="TSK24" s="11"/>
      <c r="TSL24" s="11"/>
      <c r="TSM24" s="11"/>
      <c r="TSN24" s="11"/>
      <c r="TSO24" s="11"/>
      <c r="TSP24" s="11"/>
      <c r="TSQ24" s="11"/>
      <c r="TSR24" s="11"/>
      <c r="TSS24" s="11"/>
      <c r="TST24" s="11"/>
      <c r="TSU24" s="11"/>
      <c r="TSV24" s="11"/>
      <c r="TSW24" s="11"/>
      <c r="TSX24" s="11"/>
      <c r="TSY24" s="11"/>
      <c r="TSZ24" s="11"/>
      <c r="TTA24" s="11"/>
      <c r="TTB24" s="11"/>
      <c r="TTC24" s="11"/>
      <c r="TTD24" s="11"/>
      <c r="TTE24" s="11"/>
      <c r="TTF24" s="11"/>
      <c r="TTG24" s="11"/>
      <c r="TTH24" s="11"/>
      <c r="TTI24" s="11"/>
      <c r="TTJ24" s="11"/>
      <c r="TTK24" s="11"/>
      <c r="TTL24" s="11"/>
      <c r="TTM24" s="11"/>
      <c r="TTN24" s="11"/>
      <c r="TTO24" s="11"/>
      <c r="TTP24" s="11"/>
      <c r="TTQ24" s="11"/>
      <c r="TTR24" s="11"/>
      <c r="TTS24" s="11"/>
      <c r="TTT24" s="11"/>
      <c r="TTU24" s="11"/>
      <c r="TTV24" s="11"/>
      <c r="TTW24" s="11"/>
      <c r="TTX24" s="11"/>
      <c r="TTY24" s="11"/>
      <c r="TTZ24" s="11"/>
      <c r="TUA24" s="11"/>
      <c r="TUB24" s="11"/>
      <c r="TUC24" s="11"/>
      <c r="TUD24" s="11"/>
      <c r="TUE24" s="11"/>
      <c r="TUF24" s="11"/>
      <c r="TUG24" s="11"/>
      <c r="TUH24" s="11"/>
      <c r="TUI24" s="11"/>
      <c r="TUJ24" s="11"/>
      <c r="TUK24" s="11"/>
      <c r="TUL24" s="11"/>
      <c r="TUM24" s="11"/>
      <c r="TUN24" s="11"/>
      <c r="TUO24" s="11"/>
      <c r="TUP24" s="11"/>
      <c r="TUQ24" s="11"/>
      <c r="TUR24" s="11"/>
      <c r="TUS24" s="11"/>
      <c r="TUT24" s="11"/>
      <c r="TUU24" s="11"/>
      <c r="TUV24" s="11"/>
      <c r="TUW24" s="11"/>
      <c r="TUX24" s="11"/>
      <c r="TUY24" s="11"/>
      <c r="TUZ24" s="11"/>
      <c r="TVA24" s="11"/>
      <c r="TVB24" s="11"/>
      <c r="TVC24" s="11"/>
      <c r="TVD24" s="11"/>
      <c r="TVE24" s="11"/>
      <c r="TVF24" s="11"/>
      <c r="TVG24" s="11"/>
      <c r="TVH24" s="11"/>
      <c r="TVI24" s="11"/>
      <c r="TVJ24" s="11"/>
      <c r="TVK24" s="11"/>
      <c r="TVL24" s="11"/>
      <c r="TVM24" s="11"/>
      <c r="TVN24" s="11"/>
      <c r="TVO24" s="11"/>
      <c r="TVP24" s="11"/>
      <c r="TVQ24" s="11"/>
      <c r="TVR24" s="11"/>
      <c r="TVS24" s="11"/>
      <c r="TVT24" s="11"/>
      <c r="TVU24" s="11"/>
      <c r="TVV24" s="11"/>
      <c r="TVW24" s="11"/>
      <c r="TVX24" s="11"/>
      <c r="TVY24" s="11"/>
      <c r="TVZ24" s="11"/>
      <c r="TWA24" s="11"/>
      <c r="TWB24" s="11"/>
      <c r="TWC24" s="11"/>
      <c r="TWD24" s="11"/>
      <c r="TWE24" s="11"/>
      <c r="TWF24" s="11"/>
      <c r="TWG24" s="11"/>
      <c r="TWH24" s="11"/>
      <c r="TWI24" s="11"/>
      <c r="TWJ24" s="11"/>
      <c r="TWK24" s="11"/>
      <c r="TWL24" s="11"/>
      <c r="TWM24" s="11"/>
      <c r="TWN24" s="11"/>
      <c r="TWO24" s="11"/>
      <c r="TWP24" s="11"/>
      <c r="TWQ24" s="11"/>
      <c r="TWR24" s="11"/>
      <c r="TWS24" s="11"/>
      <c r="TWT24" s="11"/>
      <c r="TWU24" s="11"/>
      <c r="TWV24" s="11"/>
      <c r="TWW24" s="11"/>
      <c r="TWX24" s="11"/>
      <c r="TWY24" s="11"/>
      <c r="TWZ24" s="11"/>
      <c r="TXA24" s="11"/>
      <c r="TXB24" s="11"/>
      <c r="TXC24" s="11"/>
      <c r="TXD24" s="11"/>
      <c r="TXE24" s="11"/>
      <c r="TXF24" s="11"/>
      <c r="TXG24" s="11"/>
      <c r="TXH24" s="11"/>
      <c r="TXI24" s="11"/>
      <c r="TXJ24" s="11"/>
      <c r="TXK24" s="11"/>
      <c r="TXL24" s="11"/>
      <c r="TXM24" s="11"/>
      <c r="TXN24" s="11"/>
      <c r="TXO24" s="11"/>
      <c r="TXP24" s="11"/>
      <c r="TXQ24" s="11"/>
      <c r="TXR24" s="11"/>
      <c r="TXS24" s="11"/>
      <c r="TXT24" s="11"/>
      <c r="TXU24" s="11"/>
      <c r="TXV24" s="11"/>
      <c r="TXW24" s="11"/>
      <c r="TXX24" s="11"/>
      <c r="TXY24" s="11"/>
      <c r="TXZ24" s="11"/>
      <c r="TYA24" s="11"/>
      <c r="TYB24" s="11"/>
      <c r="TYC24" s="11"/>
      <c r="TYD24" s="11"/>
      <c r="TYE24" s="11"/>
      <c r="TYF24" s="11"/>
      <c r="TYG24" s="11"/>
      <c r="TYH24" s="11"/>
      <c r="TYI24" s="11"/>
      <c r="TYJ24" s="11"/>
      <c r="TYK24" s="11"/>
      <c r="TYL24" s="11"/>
      <c r="TYM24" s="11"/>
      <c r="TYN24" s="11"/>
      <c r="TYO24" s="11"/>
      <c r="TYP24" s="11"/>
      <c r="TYQ24" s="11"/>
      <c r="TYR24" s="11"/>
      <c r="TYS24" s="11"/>
      <c r="TYT24" s="11"/>
      <c r="TYU24" s="11"/>
      <c r="TYV24" s="11"/>
      <c r="TYW24" s="11"/>
      <c r="TYX24" s="11"/>
      <c r="TYY24" s="11"/>
      <c r="TYZ24" s="11"/>
      <c r="TZA24" s="11"/>
      <c r="TZB24" s="11"/>
      <c r="TZC24" s="11"/>
      <c r="TZD24" s="11"/>
      <c r="TZE24" s="11"/>
      <c r="TZF24" s="11"/>
      <c r="TZG24" s="11"/>
      <c r="TZH24" s="11"/>
      <c r="TZI24" s="11"/>
      <c r="TZJ24" s="11"/>
      <c r="TZK24" s="11"/>
      <c r="TZL24" s="11"/>
      <c r="TZM24" s="11"/>
      <c r="TZN24" s="11"/>
      <c r="TZO24" s="11"/>
      <c r="TZP24" s="11"/>
      <c r="TZQ24" s="11"/>
      <c r="TZR24" s="11"/>
      <c r="TZS24" s="11"/>
      <c r="TZT24" s="11"/>
      <c r="TZU24" s="11"/>
      <c r="TZV24" s="11"/>
      <c r="TZW24" s="11"/>
      <c r="TZX24" s="11"/>
      <c r="TZY24" s="11"/>
      <c r="TZZ24" s="11"/>
      <c r="UAA24" s="11"/>
      <c r="UAB24" s="11"/>
      <c r="UAC24" s="11"/>
      <c r="UAD24" s="11"/>
      <c r="UAE24" s="11"/>
      <c r="UAF24" s="11"/>
      <c r="UAG24" s="11"/>
      <c r="UAH24" s="11"/>
      <c r="UAI24" s="11"/>
      <c r="UAJ24" s="11"/>
      <c r="UAK24" s="11"/>
      <c r="UAL24" s="11"/>
      <c r="UAM24" s="11"/>
      <c r="UAN24" s="11"/>
      <c r="UAO24" s="11"/>
      <c r="UAP24" s="11"/>
      <c r="UAQ24" s="11"/>
      <c r="UAR24" s="11"/>
      <c r="UAS24" s="11"/>
      <c r="UAT24" s="11"/>
      <c r="UAU24" s="11"/>
      <c r="UAV24" s="11"/>
      <c r="UAW24" s="11"/>
      <c r="UAX24" s="11"/>
      <c r="UAY24" s="11"/>
      <c r="UAZ24" s="11"/>
      <c r="UBA24" s="11"/>
      <c r="UBB24" s="11"/>
      <c r="UBC24" s="11"/>
      <c r="UBD24" s="11"/>
      <c r="UBE24" s="11"/>
      <c r="UBF24" s="11"/>
      <c r="UBG24" s="11"/>
      <c r="UBH24" s="11"/>
      <c r="UBI24" s="11"/>
      <c r="UBJ24" s="11"/>
      <c r="UBK24" s="11"/>
      <c r="UBL24" s="11"/>
      <c r="UBM24" s="11"/>
      <c r="UBN24" s="11"/>
      <c r="UBO24" s="11"/>
      <c r="UBP24" s="11"/>
      <c r="UBQ24" s="11"/>
      <c r="UBR24" s="11"/>
      <c r="UBS24" s="11"/>
      <c r="UBT24" s="11"/>
      <c r="UBU24" s="11"/>
      <c r="UBV24" s="11"/>
      <c r="UBW24" s="11"/>
      <c r="UBX24" s="11"/>
      <c r="UBY24" s="11"/>
      <c r="UBZ24" s="11"/>
      <c r="UCA24" s="11"/>
      <c r="UCB24" s="11"/>
      <c r="UCC24" s="11"/>
      <c r="UCD24" s="11"/>
      <c r="UCE24" s="11"/>
      <c r="UCF24" s="11"/>
      <c r="UCG24" s="11"/>
      <c r="UCH24" s="11"/>
      <c r="UCI24" s="11"/>
      <c r="UCJ24" s="11"/>
      <c r="UCK24" s="11"/>
      <c r="UCL24" s="11"/>
      <c r="UCM24" s="11"/>
      <c r="UCN24" s="11"/>
      <c r="UCO24" s="11"/>
      <c r="UCP24" s="11"/>
      <c r="UCQ24" s="11"/>
      <c r="UCR24" s="11"/>
      <c r="UCS24" s="11"/>
      <c r="UCT24" s="11"/>
      <c r="UCU24" s="11"/>
      <c r="UCV24" s="11"/>
      <c r="UCW24" s="11"/>
      <c r="UCX24" s="11"/>
      <c r="UCY24" s="11"/>
      <c r="UCZ24" s="11"/>
      <c r="UDA24" s="11"/>
      <c r="UDB24" s="11"/>
      <c r="UDC24" s="11"/>
      <c r="UDD24" s="11"/>
      <c r="UDE24" s="11"/>
      <c r="UDF24" s="11"/>
      <c r="UDG24" s="11"/>
      <c r="UDH24" s="11"/>
      <c r="UDI24" s="11"/>
      <c r="UDJ24" s="11"/>
      <c r="UDK24" s="11"/>
      <c r="UDL24" s="11"/>
      <c r="UDM24" s="11"/>
      <c r="UDN24" s="11"/>
      <c r="UDO24" s="11"/>
      <c r="UDP24" s="11"/>
      <c r="UDQ24" s="11"/>
      <c r="UDR24" s="11"/>
      <c r="UDS24" s="11"/>
      <c r="UDT24" s="11"/>
      <c r="UDU24" s="11"/>
      <c r="UDV24" s="11"/>
      <c r="UDW24" s="11"/>
      <c r="UDX24" s="11"/>
      <c r="UDY24" s="11"/>
      <c r="UDZ24" s="11"/>
      <c r="UEA24" s="11"/>
      <c r="UEB24" s="11"/>
      <c r="UEC24" s="11"/>
      <c r="UED24" s="11"/>
      <c r="UEE24" s="11"/>
      <c r="UEF24" s="11"/>
      <c r="UEG24" s="11"/>
      <c r="UEH24" s="11"/>
      <c r="UEI24" s="11"/>
      <c r="UEJ24" s="11"/>
      <c r="UEK24" s="11"/>
      <c r="UEL24" s="11"/>
      <c r="UEM24" s="11"/>
      <c r="UEN24" s="11"/>
      <c r="UEO24" s="11"/>
      <c r="UEP24" s="11"/>
      <c r="UEQ24" s="11"/>
      <c r="UER24" s="11"/>
      <c r="UES24" s="11"/>
      <c r="UET24" s="11"/>
      <c r="UEU24" s="11"/>
      <c r="UEV24" s="11"/>
      <c r="UEW24" s="11"/>
      <c r="UEX24" s="11"/>
      <c r="UEY24" s="11"/>
      <c r="UEZ24" s="11"/>
      <c r="UFA24" s="11"/>
      <c r="UFB24" s="11"/>
      <c r="UFC24" s="11"/>
      <c r="UFD24" s="11"/>
      <c r="UFE24" s="11"/>
      <c r="UFF24" s="11"/>
      <c r="UFG24" s="11"/>
      <c r="UFH24" s="11"/>
      <c r="UFI24" s="11"/>
      <c r="UFJ24" s="11"/>
      <c r="UFK24" s="11"/>
      <c r="UFL24" s="11"/>
      <c r="UFM24" s="11"/>
      <c r="UFN24" s="11"/>
      <c r="UFO24" s="11"/>
      <c r="UFP24" s="11"/>
      <c r="UFQ24" s="11"/>
      <c r="UFR24" s="11"/>
      <c r="UFS24" s="11"/>
      <c r="UFT24" s="11"/>
      <c r="UFU24" s="11"/>
      <c r="UFV24" s="11"/>
      <c r="UFW24" s="11"/>
      <c r="UFX24" s="11"/>
      <c r="UFY24" s="11"/>
      <c r="UFZ24" s="11"/>
      <c r="UGA24" s="11"/>
      <c r="UGB24" s="11"/>
      <c r="UGC24" s="11"/>
      <c r="UGD24" s="11"/>
      <c r="UGE24" s="11"/>
      <c r="UGF24" s="11"/>
      <c r="UGG24" s="11"/>
      <c r="UGH24" s="11"/>
      <c r="UGI24" s="11"/>
      <c r="UGJ24" s="11"/>
      <c r="UGK24" s="11"/>
      <c r="UGL24" s="11"/>
      <c r="UGM24" s="11"/>
      <c r="UGN24" s="11"/>
      <c r="UGO24" s="11"/>
      <c r="UGP24" s="11"/>
      <c r="UGQ24" s="11"/>
      <c r="UGR24" s="11"/>
      <c r="UGS24" s="11"/>
      <c r="UGT24" s="11"/>
      <c r="UGU24" s="11"/>
      <c r="UGV24" s="11"/>
      <c r="UGW24" s="11"/>
      <c r="UGX24" s="11"/>
      <c r="UGY24" s="11"/>
      <c r="UGZ24" s="11"/>
      <c r="UHA24" s="11"/>
      <c r="UHB24" s="11"/>
      <c r="UHC24" s="11"/>
      <c r="UHD24" s="11"/>
      <c r="UHE24" s="11"/>
      <c r="UHF24" s="11"/>
      <c r="UHG24" s="11"/>
      <c r="UHH24" s="11"/>
      <c r="UHI24" s="11"/>
      <c r="UHJ24" s="11"/>
      <c r="UHK24" s="11"/>
      <c r="UHL24" s="11"/>
      <c r="UHM24" s="11"/>
      <c r="UHN24" s="11"/>
      <c r="UHO24" s="11"/>
      <c r="UHP24" s="11"/>
      <c r="UHQ24" s="11"/>
      <c r="UHR24" s="11"/>
      <c r="UHS24" s="11"/>
      <c r="UHT24" s="11"/>
      <c r="UHU24" s="11"/>
      <c r="UHV24" s="11"/>
      <c r="UHW24" s="11"/>
      <c r="UHX24" s="11"/>
      <c r="UHY24" s="11"/>
      <c r="UHZ24" s="11"/>
      <c r="UIA24" s="11"/>
      <c r="UIB24" s="11"/>
      <c r="UIC24" s="11"/>
      <c r="UID24" s="11"/>
      <c r="UIE24" s="11"/>
      <c r="UIF24" s="11"/>
      <c r="UIG24" s="11"/>
      <c r="UIH24" s="11"/>
      <c r="UII24" s="11"/>
      <c r="UIJ24" s="11"/>
      <c r="UIK24" s="11"/>
      <c r="UIL24" s="11"/>
      <c r="UIM24" s="11"/>
      <c r="UIN24" s="11"/>
      <c r="UIO24" s="11"/>
      <c r="UIP24" s="11"/>
      <c r="UIQ24" s="11"/>
      <c r="UIR24" s="11"/>
      <c r="UIS24" s="11"/>
      <c r="UIT24" s="11"/>
      <c r="UIU24" s="11"/>
      <c r="UIV24" s="11"/>
      <c r="UIW24" s="11"/>
      <c r="UIX24" s="11"/>
      <c r="UIY24" s="11"/>
      <c r="UIZ24" s="11"/>
      <c r="UJA24" s="11"/>
      <c r="UJB24" s="11"/>
      <c r="UJC24" s="11"/>
      <c r="UJD24" s="11"/>
      <c r="UJE24" s="11"/>
      <c r="UJF24" s="11"/>
      <c r="UJG24" s="11"/>
      <c r="UJH24" s="11"/>
      <c r="UJI24" s="11"/>
      <c r="UJJ24" s="11"/>
      <c r="UJK24" s="11"/>
      <c r="UJL24" s="11"/>
      <c r="UJM24" s="11"/>
      <c r="UJN24" s="11"/>
      <c r="UJO24" s="11"/>
      <c r="UJP24" s="11"/>
      <c r="UJQ24" s="11"/>
      <c r="UJR24" s="11"/>
      <c r="UJS24" s="11"/>
      <c r="UJT24" s="11"/>
      <c r="UJU24" s="11"/>
      <c r="UJV24" s="11"/>
      <c r="UJW24" s="11"/>
      <c r="UJX24" s="11"/>
      <c r="UJY24" s="11"/>
      <c r="UJZ24" s="11"/>
      <c r="UKA24" s="11"/>
      <c r="UKB24" s="11"/>
      <c r="UKC24" s="11"/>
      <c r="UKD24" s="11"/>
      <c r="UKE24" s="11"/>
      <c r="UKF24" s="11"/>
      <c r="UKG24" s="11"/>
      <c r="UKH24" s="11"/>
      <c r="UKI24" s="11"/>
      <c r="UKJ24" s="11"/>
      <c r="UKK24" s="11"/>
      <c r="UKL24" s="11"/>
      <c r="UKM24" s="11"/>
      <c r="UKN24" s="11"/>
      <c r="UKO24" s="11"/>
      <c r="UKP24" s="11"/>
      <c r="UKQ24" s="11"/>
      <c r="UKR24" s="11"/>
      <c r="UKS24" s="11"/>
      <c r="UKT24" s="11"/>
      <c r="UKU24" s="11"/>
      <c r="UKV24" s="11"/>
      <c r="UKW24" s="11"/>
      <c r="UKX24" s="11"/>
      <c r="UKY24" s="11"/>
      <c r="UKZ24" s="11"/>
      <c r="ULA24" s="11"/>
      <c r="ULB24" s="11"/>
      <c r="ULC24" s="11"/>
      <c r="ULD24" s="11"/>
      <c r="ULE24" s="11"/>
      <c r="ULF24" s="11"/>
      <c r="ULG24" s="11"/>
      <c r="ULH24" s="11"/>
      <c r="ULI24" s="11"/>
      <c r="ULJ24" s="11"/>
      <c r="ULK24" s="11"/>
      <c r="ULL24" s="11"/>
      <c r="ULM24" s="11"/>
      <c r="ULN24" s="11"/>
      <c r="ULO24" s="11"/>
      <c r="ULP24" s="11"/>
      <c r="ULQ24" s="11"/>
      <c r="ULR24" s="11"/>
      <c r="ULS24" s="11"/>
      <c r="ULT24" s="11"/>
      <c r="ULU24" s="11"/>
      <c r="ULV24" s="11"/>
      <c r="ULW24" s="11"/>
      <c r="ULX24" s="11"/>
      <c r="ULY24" s="11"/>
      <c r="ULZ24" s="11"/>
      <c r="UMA24" s="11"/>
      <c r="UMB24" s="11"/>
      <c r="UMC24" s="11"/>
      <c r="UMD24" s="11"/>
      <c r="UME24" s="11"/>
      <c r="UMF24" s="11"/>
      <c r="UMG24" s="11"/>
      <c r="UMH24" s="11"/>
      <c r="UMI24" s="11"/>
      <c r="UMJ24" s="11"/>
      <c r="UMK24" s="11"/>
      <c r="UML24" s="11"/>
      <c r="UMM24" s="11"/>
      <c r="UMN24" s="11"/>
      <c r="UMO24" s="11"/>
      <c r="UMP24" s="11"/>
      <c r="UMQ24" s="11"/>
      <c r="UMR24" s="11"/>
      <c r="UMS24" s="11"/>
      <c r="UMT24" s="11"/>
      <c r="UMU24" s="11"/>
      <c r="UMV24" s="11"/>
      <c r="UMW24" s="11"/>
      <c r="UMX24" s="11"/>
      <c r="UMY24" s="11"/>
      <c r="UMZ24" s="11"/>
      <c r="UNA24" s="11"/>
      <c r="UNB24" s="11"/>
      <c r="UNC24" s="11"/>
      <c r="UND24" s="11"/>
      <c r="UNE24" s="11"/>
      <c r="UNF24" s="11"/>
      <c r="UNG24" s="11"/>
      <c r="UNH24" s="11"/>
      <c r="UNI24" s="11"/>
      <c r="UNJ24" s="11"/>
      <c r="UNK24" s="11"/>
      <c r="UNL24" s="11"/>
      <c r="UNM24" s="11"/>
      <c r="UNN24" s="11"/>
      <c r="UNO24" s="11"/>
      <c r="UNP24" s="11"/>
      <c r="UNQ24" s="11"/>
      <c r="UNR24" s="11"/>
      <c r="UNS24" s="11"/>
      <c r="UNT24" s="11"/>
      <c r="UNU24" s="11"/>
      <c r="UNV24" s="11"/>
      <c r="UNW24" s="11"/>
      <c r="UNX24" s="11"/>
      <c r="UNY24" s="11"/>
      <c r="UNZ24" s="11"/>
      <c r="UOA24" s="11"/>
      <c r="UOB24" s="11"/>
      <c r="UOC24" s="11"/>
      <c r="UOD24" s="11"/>
      <c r="UOE24" s="11"/>
      <c r="UOF24" s="11"/>
      <c r="UOG24" s="11"/>
      <c r="UOH24" s="11"/>
      <c r="UOI24" s="11"/>
      <c r="UOJ24" s="11"/>
      <c r="UOK24" s="11"/>
      <c r="UOL24" s="11"/>
      <c r="UOM24" s="11"/>
      <c r="UON24" s="11"/>
      <c r="UOO24" s="11"/>
      <c r="UOP24" s="11"/>
      <c r="UOQ24" s="11"/>
      <c r="UOR24" s="11"/>
      <c r="UOS24" s="11"/>
      <c r="UOT24" s="11"/>
      <c r="UOU24" s="11"/>
      <c r="UOV24" s="11"/>
      <c r="UOW24" s="11"/>
      <c r="UOX24" s="11"/>
      <c r="UOY24" s="11"/>
      <c r="UOZ24" s="11"/>
      <c r="UPA24" s="11"/>
      <c r="UPB24" s="11"/>
      <c r="UPC24" s="11"/>
      <c r="UPD24" s="11"/>
      <c r="UPE24" s="11"/>
      <c r="UPF24" s="11"/>
      <c r="UPG24" s="11"/>
      <c r="UPH24" s="11"/>
      <c r="UPI24" s="11"/>
      <c r="UPJ24" s="11"/>
      <c r="UPK24" s="11"/>
      <c r="UPL24" s="11"/>
      <c r="UPM24" s="11"/>
      <c r="UPN24" s="11"/>
      <c r="UPO24" s="11"/>
      <c r="UPP24" s="11"/>
      <c r="UPQ24" s="11"/>
      <c r="UPR24" s="11"/>
      <c r="UPS24" s="11"/>
      <c r="UPT24" s="11"/>
      <c r="UPU24" s="11"/>
      <c r="UPV24" s="11"/>
      <c r="UPW24" s="11"/>
      <c r="UPX24" s="11"/>
      <c r="UPY24" s="11"/>
      <c r="UPZ24" s="11"/>
      <c r="UQA24" s="11"/>
      <c r="UQB24" s="11"/>
      <c r="UQC24" s="11"/>
      <c r="UQD24" s="11"/>
      <c r="UQE24" s="11"/>
      <c r="UQF24" s="11"/>
      <c r="UQG24" s="11"/>
      <c r="UQH24" s="11"/>
      <c r="UQI24" s="11"/>
      <c r="UQJ24" s="11"/>
      <c r="UQK24" s="11"/>
      <c r="UQL24" s="11"/>
      <c r="UQM24" s="11"/>
      <c r="UQN24" s="11"/>
      <c r="UQO24" s="11"/>
      <c r="UQP24" s="11"/>
      <c r="UQQ24" s="11"/>
      <c r="UQR24" s="11"/>
      <c r="UQS24" s="11"/>
      <c r="UQT24" s="11"/>
      <c r="UQU24" s="11"/>
      <c r="UQV24" s="11"/>
      <c r="UQW24" s="11"/>
      <c r="UQX24" s="11"/>
      <c r="UQY24" s="11"/>
      <c r="UQZ24" s="11"/>
      <c r="URA24" s="11"/>
      <c r="URB24" s="11"/>
      <c r="URC24" s="11"/>
      <c r="URD24" s="11"/>
      <c r="URE24" s="11"/>
      <c r="URF24" s="11"/>
      <c r="URG24" s="11"/>
      <c r="URH24" s="11"/>
      <c r="URI24" s="11"/>
      <c r="URJ24" s="11"/>
      <c r="URK24" s="11"/>
      <c r="URL24" s="11"/>
      <c r="URM24" s="11"/>
      <c r="URN24" s="11"/>
      <c r="URO24" s="11"/>
      <c r="URP24" s="11"/>
      <c r="URQ24" s="11"/>
      <c r="URR24" s="11"/>
      <c r="URS24" s="11"/>
      <c r="URT24" s="11"/>
      <c r="URU24" s="11"/>
      <c r="URV24" s="11"/>
      <c r="URW24" s="11"/>
      <c r="URX24" s="11"/>
      <c r="URY24" s="11"/>
      <c r="URZ24" s="11"/>
      <c r="USA24" s="11"/>
      <c r="USB24" s="11"/>
      <c r="USC24" s="11"/>
      <c r="USD24" s="11"/>
      <c r="USE24" s="11"/>
      <c r="USF24" s="11"/>
      <c r="USG24" s="11"/>
      <c r="USH24" s="11"/>
      <c r="USI24" s="11"/>
      <c r="USJ24" s="11"/>
      <c r="USK24" s="11"/>
      <c r="USL24" s="11"/>
      <c r="USM24" s="11"/>
      <c r="USN24" s="11"/>
      <c r="USO24" s="11"/>
      <c r="USP24" s="11"/>
      <c r="USQ24" s="11"/>
      <c r="USR24" s="11"/>
      <c r="USS24" s="11"/>
      <c r="UST24" s="11"/>
      <c r="USU24" s="11"/>
      <c r="USV24" s="11"/>
      <c r="USW24" s="11"/>
      <c r="USX24" s="11"/>
      <c r="USY24" s="11"/>
      <c r="USZ24" s="11"/>
      <c r="UTA24" s="11"/>
      <c r="UTB24" s="11"/>
      <c r="UTC24" s="11"/>
      <c r="UTD24" s="11"/>
      <c r="UTE24" s="11"/>
      <c r="UTF24" s="11"/>
      <c r="UTG24" s="11"/>
      <c r="UTH24" s="11"/>
      <c r="UTI24" s="11"/>
      <c r="UTJ24" s="11"/>
      <c r="UTK24" s="11"/>
      <c r="UTL24" s="11"/>
      <c r="UTM24" s="11"/>
      <c r="UTN24" s="11"/>
      <c r="UTO24" s="11"/>
      <c r="UTP24" s="11"/>
      <c r="UTQ24" s="11"/>
      <c r="UTR24" s="11"/>
      <c r="UTS24" s="11"/>
      <c r="UTT24" s="11"/>
      <c r="UTU24" s="11"/>
      <c r="UTV24" s="11"/>
      <c r="UTW24" s="11"/>
      <c r="UTX24" s="11"/>
      <c r="UTY24" s="11"/>
      <c r="UTZ24" s="11"/>
      <c r="UUA24" s="11"/>
      <c r="UUB24" s="11"/>
      <c r="UUC24" s="11"/>
      <c r="UUD24" s="11"/>
      <c r="UUE24" s="11"/>
      <c r="UUF24" s="11"/>
      <c r="UUG24" s="11"/>
      <c r="UUH24" s="11"/>
      <c r="UUI24" s="11"/>
      <c r="UUJ24" s="11"/>
      <c r="UUK24" s="11"/>
      <c r="UUL24" s="11"/>
      <c r="UUM24" s="11"/>
      <c r="UUN24" s="11"/>
      <c r="UUO24" s="11"/>
      <c r="UUP24" s="11"/>
      <c r="UUQ24" s="11"/>
      <c r="UUR24" s="11"/>
      <c r="UUS24" s="11"/>
      <c r="UUT24" s="11"/>
      <c r="UUU24" s="11"/>
      <c r="UUV24" s="11"/>
      <c r="UUW24" s="11"/>
      <c r="UUX24" s="11"/>
      <c r="UUY24" s="11"/>
      <c r="UUZ24" s="11"/>
      <c r="UVA24" s="11"/>
      <c r="UVB24" s="11"/>
      <c r="UVC24" s="11"/>
      <c r="UVD24" s="11"/>
      <c r="UVE24" s="11"/>
      <c r="UVF24" s="11"/>
      <c r="UVG24" s="11"/>
      <c r="UVH24" s="11"/>
      <c r="UVI24" s="11"/>
      <c r="UVJ24" s="11"/>
      <c r="UVK24" s="11"/>
      <c r="UVL24" s="11"/>
      <c r="UVM24" s="11"/>
      <c r="UVN24" s="11"/>
      <c r="UVO24" s="11"/>
      <c r="UVP24" s="11"/>
      <c r="UVQ24" s="11"/>
      <c r="UVR24" s="11"/>
      <c r="UVS24" s="11"/>
      <c r="UVT24" s="11"/>
      <c r="UVU24" s="11"/>
      <c r="UVV24" s="11"/>
      <c r="UVW24" s="11"/>
      <c r="UVX24" s="11"/>
      <c r="UVY24" s="11"/>
      <c r="UVZ24" s="11"/>
      <c r="UWA24" s="11"/>
      <c r="UWB24" s="11"/>
      <c r="UWC24" s="11"/>
      <c r="UWD24" s="11"/>
      <c r="UWE24" s="11"/>
      <c r="UWF24" s="11"/>
      <c r="UWG24" s="11"/>
      <c r="UWH24" s="11"/>
      <c r="UWI24" s="11"/>
      <c r="UWJ24" s="11"/>
      <c r="UWK24" s="11"/>
      <c r="UWL24" s="11"/>
      <c r="UWM24" s="11"/>
      <c r="UWN24" s="11"/>
      <c r="UWO24" s="11"/>
      <c r="UWP24" s="11"/>
      <c r="UWQ24" s="11"/>
      <c r="UWR24" s="11"/>
      <c r="UWS24" s="11"/>
      <c r="UWT24" s="11"/>
      <c r="UWU24" s="11"/>
      <c r="UWV24" s="11"/>
      <c r="UWW24" s="11"/>
      <c r="UWX24" s="11"/>
      <c r="UWY24" s="11"/>
      <c r="UWZ24" s="11"/>
      <c r="UXA24" s="11"/>
      <c r="UXB24" s="11"/>
      <c r="UXC24" s="11"/>
      <c r="UXD24" s="11"/>
      <c r="UXE24" s="11"/>
      <c r="UXF24" s="11"/>
      <c r="UXG24" s="11"/>
      <c r="UXH24" s="11"/>
      <c r="UXI24" s="11"/>
      <c r="UXJ24" s="11"/>
      <c r="UXK24" s="11"/>
      <c r="UXL24" s="11"/>
      <c r="UXM24" s="11"/>
      <c r="UXN24" s="11"/>
      <c r="UXO24" s="11"/>
      <c r="UXP24" s="11"/>
      <c r="UXQ24" s="11"/>
      <c r="UXR24" s="11"/>
      <c r="UXS24" s="11"/>
      <c r="UXT24" s="11"/>
      <c r="UXU24" s="11"/>
      <c r="UXV24" s="11"/>
      <c r="UXW24" s="11"/>
      <c r="UXX24" s="11"/>
      <c r="UXY24" s="11"/>
      <c r="UXZ24" s="11"/>
      <c r="UYA24" s="11"/>
      <c r="UYB24" s="11"/>
      <c r="UYC24" s="11"/>
      <c r="UYD24" s="11"/>
      <c r="UYE24" s="11"/>
      <c r="UYF24" s="11"/>
      <c r="UYG24" s="11"/>
      <c r="UYH24" s="11"/>
      <c r="UYI24" s="11"/>
      <c r="UYJ24" s="11"/>
      <c r="UYK24" s="11"/>
      <c r="UYL24" s="11"/>
      <c r="UYM24" s="11"/>
      <c r="UYN24" s="11"/>
      <c r="UYO24" s="11"/>
      <c r="UYP24" s="11"/>
      <c r="UYQ24" s="11"/>
      <c r="UYR24" s="11"/>
      <c r="UYS24" s="11"/>
      <c r="UYT24" s="11"/>
      <c r="UYU24" s="11"/>
      <c r="UYV24" s="11"/>
      <c r="UYW24" s="11"/>
      <c r="UYX24" s="11"/>
      <c r="UYY24" s="11"/>
      <c r="UYZ24" s="11"/>
      <c r="UZA24" s="11"/>
      <c r="UZB24" s="11"/>
      <c r="UZC24" s="11"/>
      <c r="UZD24" s="11"/>
      <c r="UZE24" s="11"/>
      <c r="UZF24" s="11"/>
      <c r="UZG24" s="11"/>
      <c r="UZH24" s="11"/>
      <c r="UZI24" s="11"/>
      <c r="UZJ24" s="11"/>
      <c r="UZK24" s="11"/>
      <c r="UZL24" s="11"/>
      <c r="UZM24" s="11"/>
      <c r="UZN24" s="11"/>
      <c r="UZO24" s="11"/>
      <c r="UZP24" s="11"/>
      <c r="UZQ24" s="11"/>
      <c r="UZR24" s="11"/>
      <c r="UZS24" s="11"/>
      <c r="UZT24" s="11"/>
      <c r="UZU24" s="11"/>
      <c r="UZV24" s="11"/>
      <c r="UZW24" s="11"/>
      <c r="UZX24" s="11"/>
      <c r="UZY24" s="11"/>
      <c r="UZZ24" s="11"/>
      <c r="VAA24" s="11"/>
      <c r="VAB24" s="11"/>
      <c r="VAC24" s="11"/>
      <c r="VAD24" s="11"/>
      <c r="VAE24" s="11"/>
      <c r="VAF24" s="11"/>
      <c r="VAG24" s="11"/>
      <c r="VAH24" s="11"/>
      <c r="VAI24" s="11"/>
      <c r="VAJ24" s="11"/>
      <c r="VAK24" s="11"/>
      <c r="VAL24" s="11"/>
      <c r="VAM24" s="11"/>
      <c r="VAN24" s="11"/>
      <c r="VAO24" s="11"/>
      <c r="VAP24" s="11"/>
      <c r="VAQ24" s="11"/>
      <c r="VAR24" s="11"/>
      <c r="VAS24" s="11"/>
      <c r="VAT24" s="11"/>
      <c r="VAU24" s="11"/>
      <c r="VAV24" s="11"/>
      <c r="VAW24" s="11"/>
      <c r="VAX24" s="11"/>
      <c r="VAY24" s="11"/>
      <c r="VAZ24" s="11"/>
      <c r="VBA24" s="11"/>
      <c r="VBB24" s="11"/>
      <c r="VBC24" s="11"/>
      <c r="VBD24" s="11"/>
      <c r="VBE24" s="11"/>
      <c r="VBF24" s="11"/>
      <c r="VBG24" s="11"/>
      <c r="VBH24" s="11"/>
      <c r="VBI24" s="11"/>
      <c r="VBJ24" s="11"/>
      <c r="VBK24" s="11"/>
      <c r="VBL24" s="11"/>
      <c r="VBM24" s="11"/>
      <c r="VBN24" s="11"/>
      <c r="VBO24" s="11"/>
      <c r="VBP24" s="11"/>
      <c r="VBQ24" s="11"/>
      <c r="VBR24" s="11"/>
      <c r="VBS24" s="11"/>
      <c r="VBT24" s="11"/>
      <c r="VBU24" s="11"/>
      <c r="VBV24" s="11"/>
      <c r="VBW24" s="11"/>
      <c r="VBX24" s="11"/>
      <c r="VBY24" s="11"/>
      <c r="VBZ24" s="11"/>
      <c r="VCA24" s="11"/>
      <c r="VCB24" s="11"/>
      <c r="VCC24" s="11"/>
      <c r="VCD24" s="11"/>
      <c r="VCE24" s="11"/>
      <c r="VCF24" s="11"/>
      <c r="VCG24" s="11"/>
      <c r="VCH24" s="11"/>
      <c r="VCI24" s="11"/>
      <c r="VCJ24" s="11"/>
      <c r="VCK24" s="11"/>
      <c r="VCL24" s="11"/>
      <c r="VCM24" s="11"/>
      <c r="VCN24" s="11"/>
      <c r="VCO24" s="11"/>
      <c r="VCP24" s="11"/>
      <c r="VCQ24" s="11"/>
      <c r="VCR24" s="11"/>
      <c r="VCS24" s="11"/>
      <c r="VCT24" s="11"/>
      <c r="VCU24" s="11"/>
      <c r="VCV24" s="11"/>
      <c r="VCW24" s="11"/>
      <c r="VCX24" s="11"/>
      <c r="VCY24" s="11"/>
      <c r="VCZ24" s="11"/>
      <c r="VDA24" s="11"/>
      <c r="VDB24" s="11"/>
      <c r="VDC24" s="11"/>
      <c r="VDD24" s="11"/>
      <c r="VDE24" s="11"/>
      <c r="VDF24" s="11"/>
      <c r="VDG24" s="11"/>
      <c r="VDH24" s="11"/>
      <c r="VDI24" s="11"/>
      <c r="VDJ24" s="11"/>
      <c r="VDK24" s="11"/>
      <c r="VDL24" s="11"/>
      <c r="VDM24" s="11"/>
      <c r="VDN24" s="11"/>
      <c r="VDO24" s="11"/>
      <c r="VDP24" s="11"/>
      <c r="VDQ24" s="11"/>
      <c r="VDR24" s="11"/>
      <c r="VDS24" s="11"/>
      <c r="VDT24" s="11"/>
      <c r="VDU24" s="11"/>
      <c r="VDV24" s="11"/>
      <c r="VDW24" s="11"/>
      <c r="VDX24" s="11"/>
      <c r="VDY24" s="11"/>
      <c r="VDZ24" s="11"/>
      <c r="VEA24" s="11"/>
      <c r="VEB24" s="11"/>
      <c r="VEC24" s="11"/>
      <c r="VED24" s="11"/>
      <c r="VEE24" s="11"/>
      <c r="VEF24" s="11"/>
      <c r="VEG24" s="11"/>
      <c r="VEH24" s="11"/>
      <c r="VEI24" s="11"/>
      <c r="VEJ24" s="11"/>
      <c r="VEK24" s="11"/>
      <c r="VEL24" s="11"/>
      <c r="VEM24" s="11"/>
      <c r="VEN24" s="11"/>
      <c r="VEO24" s="11"/>
      <c r="VEP24" s="11"/>
      <c r="VEQ24" s="11"/>
      <c r="VER24" s="11"/>
      <c r="VES24" s="11"/>
      <c r="VET24" s="11"/>
      <c r="VEU24" s="11"/>
      <c r="VEV24" s="11"/>
      <c r="VEW24" s="11"/>
      <c r="VEX24" s="11"/>
      <c r="VEY24" s="11"/>
      <c r="VEZ24" s="11"/>
      <c r="VFA24" s="11"/>
      <c r="VFB24" s="11"/>
      <c r="VFC24" s="11"/>
      <c r="VFD24" s="11"/>
      <c r="VFE24" s="11"/>
      <c r="VFF24" s="11"/>
      <c r="VFG24" s="11"/>
      <c r="VFH24" s="11"/>
      <c r="VFI24" s="11"/>
      <c r="VFJ24" s="11"/>
      <c r="VFK24" s="11"/>
      <c r="VFL24" s="11"/>
      <c r="VFM24" s="11"/>
      <c r="VFN24" s="11"/>
      <c r="VFO24" s="11"/>
      <c r="VFP24" s="11"/>
      <c r="VFQ24" s="11"/>
      <c r="VFR24" s="11"/>
      <c r="VFS24" s="11"/>
      <c r="VFT24" s="11"/>
      <c r="VFU24" s="11"/>
      <c r="VFV24" s="11"/>
      <c r="VFW24" s="11"/>
      <c r="VFX24" s="11"/>
      <c r="VFY24" s="11"/>
      <c r="VFZ24" s="11"/>
      <c r="VGA24" s="11"/>
      <c r="VGB24" s="11"/>
      <c r="VGC24" s="11"/>
      <c r="VGD24" s="11"/>
      <c r="VGE24" s="11"/>
      <c r="VGF24" s="11"/>
      <c r="VGG24" s="11"/>
      <c r="VGH24" s="11"/>
      <c r="VGI24" s="11"/>
      <c r="VGJ24" s="11"/>
      <c r="VGK24" s="11"/>
      <c r="VGL24" s="11"/>
      <c r="VGM24" s="11"/>
      <c r="VGN24" s="11"/>
      <c r="VGO24" s="11"/>
      <c r="VGP24" s="11"/>
      <c r="VGQ24" s="11"/>
      <c r="VGR24" s="11"/>
      <c r="VGS24" s="11"/>
      <c r="VGT24" s="11"/>
      <c r="VGU24" s="11"/>
      <c r="VGV24" s="11"/>
      <c r="VGW24" s="11"/>
      <c r="VGX24" s="11"/>
      <c r="VGY24" s="11"/>
      <c r="VGZ24" s="11"/>
      <c r="VHA24" s="11"/>
      <c r="VHB24" s="11"/>
      <c r="VHC24" s="11"/>
      <c r="VHD24" s="11"/>
      <c r="VHE24" s="11"/>
      <c r="VHF24" s="11"/>
      <c r="VHG24" s="11"/>
      <c r="VHH24" s="11"/>
      <c r="VHI24" s="11"/>
      <c r="VHJ24" s="11"/>
      <c r="VHK24" s="11"/>
      <c r="VHL24" s="11"/>
      <c r="VHM24" s="11"/>
      <c r="VHN24" s="11"/>
      <c r="VHO24" s="11"/>
      <c r="VHP24" s="11"/>
      <c r="VHQ24" s="11"/>
      <c r="VHR24" s="11"/>
      <c r="VHS24" s="11"/>
      <c r="VHT24" s="11"/>
      <c r="VHU24" s="11"/>
      <c r="VHV24" s="11"/>
      <c r="VHW24" s="11"/>
      <c r="VHX24" s="11"/>
      <c r="VHY24" s="11"/>
      <c r="VHZ24" s="11"/>
      <c r="VIA24" s="11"/>
      <c r="VIB24" s="11"/>
      <c r="VIC24" s="11"/>
      <c r="VID24" s="11"/>
      <c r="VIE24" s="11"/>
      <c r="VIF24" s="11"/>
      <c r="VIG24" s="11"/>
      <c r="VIH24" s="11"/>
      <c r="VII24" s="11"/>
      <c r="VIJ24" s="11"/>
      <c r="VIK24" s="11"/>
      <c r="VIL24" s="11"/>
      <c r="VIM24" s="11"/>
      <c r="VIN24" s="11"/>
      <c r="VIO24" s="11"/>
      <c r="VIP24" s="11"/>
      <c r="VIQ24" s="11"/>
      <c r="VIR24" s="11"/>
      <c r="VIS24" s="11"/>
      <c r="VIT24" s="11"/>
      <c r="VIU24" s="11"/>
      <c r="VIV24" s="11"/>
      <c r="VIW24" s="11"/>
      <c r="VIX24" s="11"/>
      <c r="VIY24" s="11"/>
      <c r="VIZ24" s="11"/>
      <c r="VJA24" s="11"/>
      <c r="VJB24" s="11"/>
      <c r="VJC24" s="11"/>
      <c r="VJD24" s="11"/>
      <c r="VJE24" s="11"/>
      <c r="VJF24" s="11"/>
      <c r="VJG24" s="11"/>
      <c r="VJH24" s="11"/>
      <c r="VJI24" s="11"/>
      <c r="VJJ24" s="11"/>
      <c r="VJK24" s="11"/>
      <c r="VJL24" s="11"/>
      <c r="VJM24" s="11"/>
      <c r="VJN24" s="11"/>
      <c r="VJO24" s="11"/>
      <c r="VJP24" s="11"/>
      <c r="VJQ24" s="11"/>
      <c r="VJR24" s="11"/>
      <c r="VJS24" s="11"/>
      <c r="VJT24" s="11"/>
      <c r="VJU24" s="11"/>
      <c r="VJV24" s="11"/>
      <c r="VJW24" s="11"/>
      <c r="VJX24" s="11"/>
      <c r="VJY24" s="11"/>
      <c r="VJZ24" s="11"/>
      <c r="VKA24" s="11"/>
      <c r="VKB24" s="11"/>
      <c r="VKC24" s="11"/>
      <c r="VKD24" s="11"/>
      <c r="VKE24" s="11"/>
      <c r="VKF24" s="11"/>
      <c r="VKG24" s="11"/>
      <c r="VKH24" s="11"/>
      <c r="VKI24" s="11"/>
      <c r="VKJ24" s="11"/>
      <c r="VKK24" s="11"/>
      <c r="VKL24" s="11"/>
      <c r="VKM24" s="11"/>
      <c r="VKN24" s="11"/>
      <c r="VKO24" s="11"/>
      <c r="VKP24" s="11"/>
      <c r="VKQ24" s="11"/>
      <c r="VKR24" s="11"/>
      <c r="VKS24" s="11"/>
      <c r="VKT24" s="11"/>
      <c r="VKU24" s="11"/>
      <c r="VKV24" s="11"/>
      <c r="VKW24" s="11"/>
      <c r="VKX24" s="11"/>
      <c r="VKY24" s="11"/>
      <c r="VKZ24" s="11"/>
      <c r="VLA24" s="11"/>
      <c r="VLB24" s="11"/>
      <c r="VLC24" s="11"/>
      <c r="VLD24" s="11"/>
      <c r="VLE24" s="11"/>
      <c r="VLF24" s="11"/>
      <c r="VLG24" s="11"/>
      <c r="VLH24" s="11"/>
      <c r="VLI24" s="11"/>
      <c r="VLJ24" s="11"/>
      <c r="VLK24" s="11"/>
      <c r="VLL24" s="11"/>
      <c r="VLM24" s="11"/>
      <c r="VLN24" s="11"/>
      <c r="VLO24" s="11"/>
      <c r="VLP24" s="11"/>
      <c r="VLQ24" s="11"/>
      <c r="VLR24" s="11"/>
      <c r="VLS24" s="11"/>
      <c r="VLT24" s="11"/>
      <c r="VLU24" s="11"/>
      <c r="VLV24" s="11"/>
      <c r="VLW24" s="11"/>
      <c r="VLX24" s="11"/>
      <c r="VLY24" s="11"/>
      <c r="VLZ24" s="11"/>
      <c r="VMA24" s="11"/>
      <c r="VMB24" s="11"/>
      <c r="VMC24" s="11"/>
      <c r="VMD24" s="11"/>
      <c r="VME24" s="11"/>
      <c r="VMF24" s="11"/>
      <c r="VMG24" s="11"/>
      <c r="VMH24" s="11"/>
      <c r="VMI24" s="11"/>
      <c r="VMJ24" s="11"/>
      <c r="VMK24" s="11"/>
      <c r="VML24" s="11"/>
      <c r="VMM24" s="11"/>
      <c r="VMN24" s="11"/>
      <c r="VMO24" s="11"/>
      <c r="VMP24" s="11"/>
      <c r="VMQ24" s="11"/>
      <c r="VMR24" s="11"/>
      <c r="VMS24" s="11"/>
      <c r="VMT24" s="11"/>
      <c r="VMU24" s="11"/>
      <c r="VMV24" s="11"/>
      <c r="VMW24" s="11"/>
      <c r="VMX24" s="11"/>
      <c r="VMY24" s="11"/>
      <c r="VMZ24" s="11"/>
      <c r="VNA24" s="11"/>
      <c r="VNB24" s="11"/>
      <c r="VNC24" s="11"/>
      <c r="VND24" s="11"/>
      <c r="VNE24" s="11"/>
      <c r="VNF24" s="11"/>
      <c r="VNG24" s="11"/>
      <c r="VNH24" s="11"/>
      <c r="VNI24" s="11"/>
      <c r="VNJ24" s="11"/>
      <c r="VNK24" s="11"/>
      <c r="VNL24" s="11"/>
      <c r="VNM24" s="11"/>
      <c r="VNN24" s="11"/>
      <c r="VNO24" s="11"/>
      <c r="VNP24" s="11"/>
      <c r="VNQ24" s="11"/>
      <c r="VNR24" s="11"/>
      <c r="VNS24" s="11"/>
      <c r="VNT24" s="11"/>
      <c r="VNU24" s="11"/>
      <c r="VNV24" s="11"/>
      <c r="VNW24" s="11"/>
      <c r="VNX24" s="11"/>
      <c r="VNY24" s="11"/>
      <c r="VNZ24" s="11"/>
      <c r="VOA24" s="11"/>
      <c r="VOB24" s="11"/>
      <c r="VOC24" s="11"/>
      <c r="VOD24" s="11"/>
      <c r="VOE24" s="11"/>
      <c r="VOF24" s="11"/>
      <c r="VOG24" s="11"/>
      <c r="VOH24" s="11"/>
      <c r="VOI24" s="11"/>
      <c r="VOJ24" s="11"/>
      <c r="VOK24" s="11"/>
      <c r="VOL24" s="11"/>
      <c r="VOM24" s="11"/>
      <c r="VON24" s="11"/>
      <c r="VOO24" s="11"/>
      <c r="VOP24" s="11"/>
      <c r="VOQ24" s="11"/>
      <c r="VOR24" s="11"/>
      <c r="VOS24" s="11"/>
      <c r="VOT24" s="11"/>
      <c r="VOU24" s="11"/>
      <c r="VOV24" s="11"/>
      <c r="VOW24" s="11"/>
      <c r="VOX24" s="11"/>
      <c r="VOY24" s="11"/>
      <c r="VOZ24" s="11"/>
      <c r="VPA24" s="11"/>
      <c r="VPB24" s="11"/>
      <c r="VPC24" s="11"/>
      <c r="VPD24" s="11"/>
      <c r="VPE24" s="11"/>
      <c r="VPF24" s="11"/>
      <c r="VPG24" s="11"/>
      <c r="VPH24" s="11"/>
      <c r="VPI24" s="11"/>
      <c r="VPJ24" s="11"/>
      <c r="VPK24" s="11"/>
      <c r="VPL24" s="11"/>
      <c r="VPM24" s="11"/>
      <c r="VPN24" s="11"/>
      <c r="VPO24" s="11"/>
      <c r="VPP24" s="11"/>
      <c r="VPQ24" s="11"/>
      <c r="VPR24" s="11"/>
      <c r="VPS24" s="11"/>
      <c r="VPT24" s="11"/>
      <c r="VPU24" s="11"/>
      <c r="VPV24" s="11"/>
      <c r="VPW24" s="11"/>
      <c r="VPX24" s="11"/>
      <c r="VPY24" s="11"/>
      <c r="VPZ24" s="11"/>
      <c r="VQA24" s="11"/>
      <c r="VQB24" s="11"/>
      <c r="VQC24" s="11"/>
      <c r="VQD24" s="11"/>
      <c r="VQE24" s="11"/>
      <c r="VQF24" s="11"/>
      <c r="VQG24" s="11"/>
      <c r="VQH24" s="11"/>
      <c r="VQI24" s="11"/>
      <c r="VQJ24" s="11"/>
      <c r="VQK24" s="11"/>
      <c r="VQL24" s="11"/>
      <c r="VQM24" s="11"/>
      <c r="VQN24" s="11"/>
      <c r="VQO24" s="11"/>
      <c r="VQP24" s="11"/>
      <c r="VQQ24" s="11"/>
      <c r="VQR24" s="11"/>
      <c r="VQS24" s="11"/>
      <c r="VQT24" s="11"/>
      <c r="VQU24" s="11"/>
      <c r="VQV24" s="11"/>
      <c r="VQW24" s="11"/>
      <c r="VQX24" s="11"/>
      <c r="VQY24" s="11"/>
      <c r="VQZ24" s="11"/>
      <c r="VRA24" s="11"/>
      <c r="VRB24" s="11"/>
      <c r="VRC24" s="11"/>
      <c r="VRD24" s="11"/>
      <c r="VRE24" s="11"/>
      <c r="VRF24" s="11"/>
      <c r="VRG24" s="11"/>
      <c r="VRH24" s="11"/>
      <c r="VRI24" s="11"/>
      <c r="VRJ24" s="11"/>
      <c r="VRK24" s="11"/>
      <c r="VRL24" s="11"/>
      <c r="VRM24" s="11"/>
      <c r="VRN24" s="11"/>
      <c r="VRO24" s="11"/>
      <c r="VRP24" s="11"/>
      <c r="VRQ24" s="11"/>
      <c r="VRR24" s="11"/>
      <c r="VRS24" s="11"/>
      <c r="VRT24" s="11"/>
      <c r="VRU24" s="11"/>
      <c r="VRV24" s="11"/>
      <c r="VRW24" s="11"/>
      <c r="VRX24" s="11"/>
      <c r="VRY24" s="11"/>
      <c r="VRZ24" s="11"/>
      <c r="VSA24" s="11"/>
      <c r="VSB24" s="11"/>
      <c r="VSC24" s="11"/>
      <c r="VSD24" s="11"/>
      <c r="VSE24" s="11"/>
      <c r="VSF24" s="11"/>
      <c r="VSG24" s="11"/>
      <c r="VSH24" s="11"/>
      <c r="VSI24" s="11"/>
      <c r="VSJ24" s="11"/>
      <c r="VSK24" s="11"/>
      <c r="VSL24" s="11"/>
      <c r="VSM24" s="11"/>
      <c r="VSN24" s="11"/>
      <c r="VSO24" s="11"/>
      <c r="VSP24" s="11"/>
      <c r="VSQ24" s="11"/>
      <c r="VSR24" s="11"/>
      <c r="VSS24" s="11"/>
      <c r="VST24" s="11"/>
      <c r="VSU24" s="11"/>
      <c r="VSV24" s="11"/>
      <c r="VSW24" s="11"/>
      <c r="VSX24" s="11"/>
      <c r="VSY24" s="11"/>
      <c r="VSZ24" s="11"/>
      <c r="VTA24" s="11"/>
      <c r="VTB24" s="11"/>
      <c r="VTC24" s="11"/>
      <c r="VTD24" s="11"/>
      <c r="VTE24" s="11"/>
      <c r="VTF24" s="11"/>
      <c r="VTG24" s="11"/>
      <c r="VTH24" s="11"/>
      <c r="VTI24" s="11"/>
      <c r="VTJ24" s="11"/>
      <c r="VTK24" s="11"/>
      <c r="VTL24" s="11"/>
      <c r="VTM24" s="11"/>
      <c r="VTN24" s="11"/>
      <c r="VTO24" s="11"/>
      <c r="VTP24" s="11"/>
      <c r="VTQ24" s="11"/>
      <c r="VTR24" s="11"/>
      <c r="VTS24" s="11"/>
      <c r="VTT24" s="11"/>
      <c r="VTU24" s="11"/>
      <c r="VTV24" s="11"/>
      <c r="VTW24" s="11"/>
      <c r="VTX24" s="11"/>
      <c r="VTY24" s="11"/>
      <c r="VTZ24" s="11"/>
      <c r="VUA24" s="11"/>
      <c r="VUB24" s="11"/>
      <c r="VUC24" s="11"/>
      <c r="VUD24" s="11"/>
      <c r="VUE24" s="11"/>
      <c r="VUF24" s="11"/>
      <c r="VUG24" s="11"/>
      <c r="VUH24" s="11"/>
      <c r="VUI24" s="11"/>
      <c r="VUJ24" s="11"/>
      <c r="VUK24" s="11"/>
      <c r="VUL24" s="11"/>
      <c r="VUM24" s="11"/>
      <c r="VUN24" s="11"/>
      <c r="VUO24" s="11"/>
      <c r="VUP24" s="11"/>
      <c r="VUQ24" s="11"/>
      <c r="VUR24" s="11"/>
      <c r="VUS24" s="11"/>
      <c r="VUT24" s="11"/>
      <c r="VUU24" s="11"/>
      <c r="VUV24" s="11"/>
      <c r="VUW24" s="11"/>
      <c r="VUX24" s="11"/>
      <c r="VUY24" s="11"/>
      <c r="VUZ24" s="11"/>
      <c r="VVA24" s="11"/>
      <c r="VVB24" s="11"/>
      <c r="VVC24" s="11"/>
      <c r="VVD24" s="11"/>
      <c r="VVE24" s="11"/>
      <c r="VVF24" s="11"/>
      <c r="VVG24" s="11"/>
      <c r="VVH24" s="11"/>
      <c r="VVI24" s="11"/>
      <c r="VVJ24" s="11"/>
      <c r="VVK24" s="11"/>
      <c r="VVL24" s="11"/>
      <c r="VVM24" s="11"/>
      <c r="VVN24" s="11"/>
      <c r="VVO24" s="11"/>
      <c r="VVP24" s="11"/>
      <c r="VVQ24" s="11"/>
      <c r="VVR24" s="11"/>
      <c r="VVS24" s="11"/>
      <c r="VVT24" s="11"/>
      <c r="VVU24" s="11"/>
      <c r="VVV24" s="11"/>
      <c r="VVW24" s="11"/>
      <c r="VVX24" s="11"/>
      <c r="VVY24" s="11"/>
      <c r="VVZ24" s="11"/>
      <c r="VWA24" s="11"/>
      <c r="VWB24" s="11"/>
      <c r="VWC24" s="11"/>
      <c r="VWD24" s="11"/>
      <c r="VWE24" s="11"/>
      <c r="VWF24" s="11"/>
      <c r="VWG24" s="11"/>
      <c r="VWH24" s="11"/>
      <c r="VWI24" s="11"/>
      <c r="VWJ24" s="11"/>
      <c r="VWK24" s="11"/>
      <c r="VWL24" s="11"/>
      <c r="VWM24" s="11"/>
      <c r="VWN24" s="11"/>
      <c r="VWO24" s="11"/>
      <c r="VWP24" s="11"/>
      <c r="VWQ24" s="11"/>
      <c r="VWR24" s="11"/>
      <c r="VWS24" s="11"/>
      <c r="VWT24" s="11"/>
      <c r="VWU24" s="11"/>
      <c r="VWV24" s="11"/>
      <c r="VWW24" s="11"/>
      <c r="VWX24" s="11"/>
      <c r="VWY24" s="11"/>
      <c r="VWZ24" s="11"/>
      <c r="VXA24" s="11"/>
      <c r="VXB24" s="11"/>
      <c r="VXC24" s="11"/>
      <c r="VXD24" s="11"/>
      <c r="VXE24" s="11"/>
      <c r="VXF24" s="11"/>
      <c r="VXG24" s="11"/>
      <c r="VXH24" s="11"/>
      <c r="VXI24" s="11"/>
      <c r="VXJ24" s="11"/>
      <c r="VXK24" s="11"/>
      <c r="VXL24" s="11"/>
      <c r="VXM24" s="11"/>
      <c r="VXN24" s="11"/>
      <c r="VXO24" s="11"/>
      <c r="VXP24" s="11"/>
      <c r="VXQ24" s="11"/>
      <c r="VXR24" s="11"/>
      <c r="VXS24" s="11"/>
      <c r="VXT24" s="11"/>
      <c r="VXU24" s="11"/>
      <c r="VXV24" s="11"/>
      <c r="VXW24" s="11"/>
      <c r="VXX24" s="11"/>
      <c r="VXY24" s="11"/>
      <c r="VXZ24" s="11"/>
      <c r="VYA24" s="11"/>
      <c r="VYB24" s="11"/>
      <c r="VYC24" s="11"/>
      <c r="VYD24" s="11"/>
      <c r="VYE24" s="11"/>
      <c r="VYF24" s="11"/>
      <c r="VYG24" s="11"/>
      <c r="VYH24" s="11"/>
      <c r="VYI24" s="11"/>
      <c r="VYJ24" s="11"/>
      <c r="VYK24" s="11"/>
      <c r="VYL24" s="11"/>
      <c r="VYM24" s="11"/>
      <c r="VYN24" s="11"/>
      <c r="VYO24" s="11"/>
      <c r="VYP24" s="11"/>
      <c r="VYQ24" s="11"/>
      <c r="VYR24" s="11"/>
      <c r="VYS24" s="11"/>
      <c r="VYT24" s="11"/>
      <c r="VYU24" s="11"/>
      <c r="VYV24" s="11"/>
      <c r="VYW24" s="11"/>
      <c r="VYX24" s="11"/>
      <c r="VYY24" s="11"/>
      <c r="VYZ24" s="11"/>
      <c r="VZA24" s="11"/>
      <c r="VZB24" s="11"/>
      <c r="VZC24" s="11"/>
      <c r="VZD24" s="11"/>
      <c r="VZE24" s="11"/>
      <c r="VZF24" s="11"/>
      <c r="VZG24" s="11"/>
      <c r="VZH24" s="11"/>
      <c r="VZI24" s="11"/>
      <c r="VZJ24" s="11"/>
      <c r="VZK24" s="11"/>
      <c r="VZL24" s="11"/>
      <c r="VZM24" s="11"/>
      <c r="VZN24" s="11"/>
      <c r="VZO24" s="11"/>
      <c r="VZP24" s="11"/>
      <c r="VZQ24" s="11"/>
      <c r="VZR24" s="11"/>
      <c r="VZS24" s="11"/>
      <c r="VZT24" s="11"/>
      <c r="VZU24" s="11"/>
      <c r="VZV24" s="11"/>
      <c r="VZW24" s="11"/>
      <c r="VZX24" s="11"/>
      <c r="VZY24" s="11"/>
      <c r="VZZ24" s="11"/>
      <c r="WAA24" s="11"/>
      <c r="WAB24" s="11"/>
      <c r="WAC24" s="11"/>
      <c r="WAD24" s="11"/>
      <c r="WAE24" s="11"/>
      <c r="WAF24" s="11"/>
      <c r="WAG24" s="11"/>
      <c r="WAH24" s="11"/>
      <c r="WAI24" s="11"/>
      <c r="WAJ24" s="11"/>
      <c r="WAK24" s="11"/>
      <c r="WAL24" s="11"/>
      <c r="WAM24" s="11"/>
      <c r="WAN24" s="11"/>
      <c r="WAO24" s="11"/>
      <c r="WAP24" s="11"/>
      <c r="WAQ24" s="11"/>
      <c r="WAR24" s="11"/>
      <c r="WAS24" s="11"/>
      <c r="WAT24" s="11"/>
      <c r="WAU24" s="11"/>
      <c r="WAV24" s="11"/>
      <c r="WAW24" s="11"/>
      <c r="WAX24" s="11"/>
      <c r="WAY24" s="11"/>
      <c r="WAZ24" s="11"/>
      <c r="WBA24" s="11"/>
      <c r="WBB24" s="11"/>
      <c r="WBC24" s="11"/>
      <c r="WBD24" s="11"/>
      <c r="WBE24" s="11"/>
      <c r="WBF24" s="11"/>
      <c r="WBG24" s="11"/>
      <c r="WBH24" s="11"/>
      <c r="WBI24" s="11"/>
      <c r="WBJ24" s="11"/>
      <c r="WBK24" s="11"/>
      <c r="WBL24" s="11"/>
      <c r="WBM24" s="11"/>
      <c r="WBN24" s="11"/>
      <c r="WBO24" s="11"/>
      <c r="WBP24" s="11"/>
      <c r="WBQ24" s="11"/>
      <c r="WBR24" s="11"/>
      <c r="WBS24" s="11"/>
      <c r="WBT24" s="11"/>
      <c r="WBU24" s="11"/>
      <c r="WBV24" s="11"/>
      <c r="WBW24" s="11"/>
      <c r="WBX24" s="11"/>
      <c r="WBY24" s="11"/>
      <c r="WBZ24" s="11"/>
      <c r="WCA24" s="11"/>
      <c r="WCB24" s="11"/>
      <c r="WCC24" s="11"/>
      <c r="WCD24" s="11"/>
      <c r="WCE24" s="11"/>
      <c r="WCF24" s="11"/>
      <c r="WCG24" s="11"/>
      <c r="WCH24" s="11"/>
      <c r="WCI24" s="11"/>
      <c r="WCJ24" s="11"/>
      <c r="WCK24" s="11"/>
      <c r="WCL24" s="11"/>
      <c r="WCM24" s="11"/>
      <c r="WCN24" s="11"/>
      <c r="WCO24" s="11"/>
      <c r="WCP24" s="11"/>
      <c r="WCQ24" s="11"/>
      <c r="WCR24" s="11"/>
      <c r="WCS24" s="11"/>
      <c r="WCT24" s="11"/>
      <c r="WCU24" s="11"/>
      <c r="WCV24" s="11"/>
      <c r="WCW24" s="11"/>
      <c r="WCX24" s="11"/>
      <c r="WCY24" s="11"/>
      <c r="WCZ24" s="11"/>
      <c r="WDA24" s="11"/>
      <c r="WDB24" s="11"/>
      <c r="WDC24" s="11"/>
      <c r="WDD24" s="11"/>
      <c r="WDE24" s="11"/>
      <c r="WDF24" s="11"/>
      <c r="WDG24" s="11"/>
      <c r="WDH24" s="11"/>
      <c r="WDI24" s="11"/>
      <c r="WDJ24" s="11"/>
      <c r="WDK24" s="11"/>
      <c r="WDL24" s="11"/>
      <c r="WDM24" s="11"/>
      <c r="WDN24" s="11"/>
      <c r="WDO24" s="11"/>
      <c r="WDP24" s="11"/>
      <c r="WDQ24" s="11"/>
      <c r="WDR24" s="11"/>
      <c r="WDS24" s="11"/>
      <c r="WDT24" s="11"/>
      <c r="WDU24" s="11"/>
      <c r="WDV24" s="11"/>
      <c r="WDW24" s="11"/>
      <c r="WDX24" s="11"/>
      <c r="WDY24" s="11"/>
      <c r="WDZ24" s="11"/>
      <c r="WEA24" s="11"/>
      <c r="WEB24" s="11"/>
      <c r="WEC24" s="11"/>
      <c r="WED24" s="11"/>
      <c r="WEE24" s="11"/>
      <c r="WEF24" s="11"/>
      <c r="WEG24" s="11"/>
      <c r="WEH24" s="11"/>
      <c r="WEI24" s="11"/>
      <c r="WEJ24" s="11"/>
      <c r="WEK24" s="11"/>
      <c r="WEL24" s="11"/>
      <c r="WEM24" s="11"/>
      <c r="WEN24" s="11"/>
      <c r="WEO24" s="11"/>
      <c r="WEP24" s="11"/>
      <c r="WEQ24" s="11"/>
      <c r="WER24" s="11"/>
      <c r="WES24" s="11"/>
      <c r="WET24" s="11"/>
      <c r="WEU24" s="11"/>
      <c r="WEV24" s="11"/>
      <c r="WEW24" s="11"/>
      <c r="WEX24" s="11"/>
      <c r="WEY24" s="11"/>
      <c r="WEZ24" s="11"/>
      <c r="WFA24" s="11"/>
      <c r="WFB24" s="11"/>
      <c r="WFC24" s="11"/>
      <c r="WFD24" s="11"/>
      <c r="WFE24" s="11"/>
      <c r="WFF24" s="11"/>
      <c r="WFG24" s="11"/>
      <c r="WFH24" s="11"/>
      <c r="WFI24" s="11"/>
      <c r="WFJ24" s="11"/>
      <c r="WFK24" s="11"/>
      <c r="WFL24" s="11"/>
      <c r="WFM24" s="11"/>
      <c r="WFN24" s="11"/>
      <c r="WFO24" s="11"/>
      <c r="WFP24" s="11"/>
      <c r="WFQ24" s="11"/>
      <c r="WFR24" s="11"/>
      <c r="WFS24" s="11"/>
      <c r="WFT24" s="11"/>
      <c r="WFU24" s="11"/>
      <c r="WFV24" s="11"/>
      <c r="WFW24" s="11"/>
      <c r="WFX24" s="11"/>
      <c r="WFY24" s="11"/>
      <c r="WFZ24" s="11"/>
      <c r="WGA24" s="11"/>
      <c r="WGB24" s="11"/>
      <c r="WGC24" s="11"/>
      <c r="WGD24" s="11"/>
      <c r="WGE24" s="11"/>
      <c r="WGF24" s="11"/>
      <c r="WGG24" s="11"/>
      <c r="WGH24" s="11"/>
      <c r="WGI24" s="11"/>
      <c r="WGJ24" s="11"/>
      <c r="WGK24" s="11"/>
      <c r="WGL24" s="11"/>
      <c r="WGM24" s="11"/>
      <c r="WGN24" s="11"/>
      <c r="WGO24" s="11"/>
      <c r="WGP24" s="11"/>
      <c r="WGQ24" s="11"/>
      <c r="WGR24" s="11"/>
      <c r="WGS24" s="11"/>
      <c r="WGT24" s="11"/>
      <c r="WGU24" s="11"/>
      <c r="WGV24" s="11"/>
      <c r="WGW24" s="11"/>
      <c r="WGX24" s="11"/>
      <c r="WGY24" s="11"/>
      <c r="WGZ24" s="11"/>
      <c r="WHA24" s="11"/>
      <c r="WHB24" s="11"/>
      <c r="WHC24" s="11"/>
      <c r="WHD24" s="11"/>
      <c r="WHE24" s="11"/>
      <c r="WHF24" s="11"/>
      <c r="WHG24" s="11"/>
      <c r="WHH24" s="11"/>
      <c r="WHI24" s="11"/>
      <c r="WHJ24" s="11"/>
      <c r="WHK24" s="11"/>
      <c r="WHL24" s="11"/>
      <c r="WHM24" s="11"/>
      <c r="WHN24" s="11"/>
      <c r="WHO24" s="11"/>
      <c r="WHP24" s="11"/>
      <c r="WHQ24" s="11"/>
      <c r="WHR24" s="11"/>
      <c r="WHS24" s="11"/>
      <c r="WHT24" s="11"/>
      <c r="WHU24" s="11"/>
      <c r="WHV24" s="11"/>
      <c r="WHW24" s="11"/>
      <c r="WHX24" s="11"/>
      <c r="WHY24" s="11"/>
      <c r="WHZ24" s="11"/>
      <c r="WIA24" s="11"/>
      <c r="WIB24" s="11"/>
      <c r="WIC24" s="11"/>
      <c r="WID24" s="11"/>
      <c r="WIE24" s="11"/>
      <c r="WIF24" s="11"/>
      <c r="WIG24" s="11"/>
      <c r="WIH24" s="11"/>
      <c r="WII24" s="11"/>
      <c r="WIJ24" s="11"/>
      <c r="WIK24" s="11"/>
      <c r="WIL24" s="11"/>
      <c r="WIM24" s="11"/>
      <c r="WIN24" s="11"/>
      <c r="WIO24" s="11"/>
      <c r="WIP24" s="11"/>
      <c r="WIQ24" s="11"/>
      <c r="WIR24" s="11"/>
      <c r="WIS24" s="11"/>
      <c r="WIT24" s="11"/>
      <c r="WIU24" s="11"/>
      <c r="WIV24" s="11"/>
      <c r="WIW24" s="11"/>
      <c r="WIX24" s="11"/>
      <c r="WIY24" s="11"/>
      <c r="WIZ24" s="11"/>
      <c r="WJA24" s="11"/>
      <c r="WJB24" s="11"/>
      <c r="WJC24" s="11"/>
      <c r="WJD24" s="11"/>
      <c r="WJE24" s="11"/>
      <c r="WJF24" s="11"/>
      <c r="WJG24" s="11"/>
      <c r="WJH24" s="11"/>
      <c r="WJI24" s="11"/>
      <c r="WJJ24" s="11"/>
      <c r="WJK24" s="11"/>
      <c r="WJL24" s="11"/>
      <c r="WJM24" s="11"/>
      <c r="WJN24" s="11"/>
      <c r="WJO24" s="11"/>
      <c r="WJP24" s="11"/>
      <c r="WJQ24" s="11"/>
      <c r="WJR24" s="11"/>
      <c r="WJS24" s="11"/>
      <c r="WJT24" s="11"/>
      <c r="WJU24" s="11"/>
      <c r="WJV24" s="11"/>
      <c r="WJW24" s="11"/>
      <c r="WJX24" s="11"/>
      <c r="WJY24" s="11"/>
      <c r="WJZ24" s="11"/>
      <c r="WKA24" s="11"/>
      <c r="WKB24" s="11"/>
      <c r="WKC24" s="11"/>
      <c r="WKD24" s="11"/>
      <c r="WKE24" s="11"/>
      <c r="WKF24" s="11"/>
      <c r="WKG24" s="11"/>
      <c r="WKH24" s="11"/>
      <c r="WKI24" s="11"/>
      <c r="WKJ24" s="11"/>
      <c r="WKK24" s="11"/>
      <c r="WKL24" s="11"/>
      <c r="WKM24" s="11"/>
      <c r="WKN24" s="11"/>
      <c r="WKO24" s="11"/>
      <c r="WKP24" s="11"/>
      <c r="WKQ24" s="11"/>
      <c r="WKR24" s="11"/>
      <c r="WKS24" s="11"/>
      <c r="WKT24" s="11"/>
      <c r="WKU24" s="11"/>
      <c r="WKV24" s="11"/>
      <c r="WKW24" s="11"/>
      <c r="WKX24" s="11"/>
      <c r="WKY24" s="11"/>
      <c r="WKZ24" s="11"/>
      <c r="WLA24" s="11"/>
      <c r="WLB24" s="11"/>
      <c r="WLC24" s="11"/>
      <c r="WLD24" s="11"/>
      <c r="WLE24" s="11"/>
      <c r="WLF24" s="11"/>
      <c r="WLG24" s="11"/>
      <c r="WLH24" s="11"/>
      <c r="WLI24" s="11"/>
      <c r="WLJ24" s="11"/>
      <c r="WLK24" s="11"/>
      <c r="WLL24" s="11"/>
      <c r="WLM24" s="11"/>
      <c r="WLN24" s="11"/>
      <c r="WLO24" s="11"/>
      <c r="WLP24" s="11"/>
      <c r="WLQ24" s="11"/>
      <c r="WLR24" s="11"/>
      <c r="WLS24" s="11"/>
      <c r="WLT24" s="11"/>
      <c r="WLU24" s="11"/>
      <c r="WLV24" s="11"/>
      <c r="WLW24" s="11"/>
      <c r="WLX24" s="11"/>
      <c r="WLY24" s="11"/>
      <c r="WLZ24" s="11"/>
      <c r="WMA24" s="11"/>
      <c r="WMB24" s="11"/>
      <c r="WMC24" s="11"/>
      <c r="WMD24" s="11"/>
      <c r="WME24" s="11"/>
      <c r="WMF24" s="11"/>
      <c r="WMG24" s="11"/>
      <c r="WMH24" s="11"/>
      <c r="WMI24" s="11"/>
      <c r="WMJ24" s="11"/>
      <c r="WMK24" s="11"/>
      <c r="WML24" s="11"/>
      <c r="WMM24" s="11"/>
      <c r="WMN24" s="11"/>
      <c r="WMO24" s="11"/>
      <c r="WMP24" s="11"/>
      <c r="WMQ24" s="11"/>
      <c r="WMR24" s="11"/>
      <c r="WMS24" s="11"/>
      <c r="WMT24" s="11"/>
      <c r="WMU24" s="11"/>
      <c r="WMV24" s="11"/>
      <c r="WMW24" s="11"/>
      <c r="WMX24" s="11"/>
      <c r="WMY24" s="11"/>
      <c r="WMZ24" s="11"/>
      <c r="WNA24" s="11"/>
      <c r="WNB24" s="11"/>
      <c r="WNC24" s="11"/>
      <c r="WND24" s="11"/>
      <c r="WNE24" s="11"/>
      <c r="WNF24" s="11"/>
      <c r="WNG24" s="11"/>
      <c r="WNH24" s="11"/>
      <c r="WNI24" s="11"/>
      <c r="WNJ24" s="11"/>
      <c r="WNK24" s="11"/>
      <c r="WNL24" s="11"/>
      <c r="WNM24" s="11"/>
      <c r="WNN24" s="11"/>
      <c r="WNO24" s="11"/>
      <c r="WNP24" s="11"/>
      <c r="WNQ24" s="11"/>
      <c r="WNR24" s="11"/>
      <c r="WNS24" s="11"/>
      <c r="WNT24" s="11"/>
      <c r="WNU24" s="11"/>
      <c r="WNV24" s="11"/>
      <c r="WNW24" s="11"/>
      <c r="WNX24" s="11"/>
      <c r="WNY24" s="11"/>
      <c r="WNZ24" s="11"/>
      <c r="WOA24" s="11"/>
      <c r="WOB24" s="11"/>
      <c r="WOC24" s="11"/>
      <c r="WOD24" s="11"/>
      <c r="WOE24" s="11"/>
      <c r="WOF24" s="11"/>
      <c r="WOG24" s="11"/>
      <c r="WOH24" s="11"/>
      <c r="WOI24" s="11"/>
      <c r="WOJ24" s="11"/>
      <c r="WOK24" s="11"/>
      <c r="WOL24" s="11"/>
      <c r="WOM24" s="11"/>
      <c r="WON24" s="11"/>
      <c r="WOO24" s="11"/>
      <c r="WOP24" s="11"/>
      <c r="WOQ24" s="11"/>
      <c r="WOR24" s="11"/>
      <c r="WOS24" s="11"/>
      <c r="WOT24" s="11"/>
      <c r="WOU24" s="11"/>
      <c r="WOV24" s="11"/>
      <c r="WOW24" s="11"/>
      <c r="WOX24" s="11"/>
      <c r="WOY24" s="11"/>
      <c r="WOZ24" s="11"/>
      <c r="WPA24" s="11"/>
      <c r="WPB24" s="11"/>
      <c r="WPC24" s="11"/>
      <c r="WPD24" s="11"/>
      <c r="WPE24" s="11"/>
      <c r="WPF24" s="11"/>
      <c r="WPG24" s="11"/>
      <c r="WPH24" s="11"/>
      <c r="WPI24" s="11"/>
      <c r="WPJ24" s="11"/>
      <c r="WPK24" s="11"/>
      <c r="WPL24" s="11"/>
      <c r="WPM24" s="11"/>
      <c r="WPN24" s="11"/>
      <c r="WPO24" s="11"/>
      <c r="WPP24" s="11"/>
      <c r="WPQ24" s="11"/>
      <c r="WPR24" s="11"/>
      <c r="WPS24" s="11"/>
      <c r="WPT24" s="11"/>
      <c r="WPU24" s="11"/>
      <c r="WPV24" s="11"/>
      <c r="WPW24" s="11"/>
      <c r="WPX24" s="11"/>
      <c r="WPY24" s="11"/>
      <c r="WPZ24" s="11"/>
      <c r="WQA24" s="11"/>
      <c r="WQB24" s="11"/>
      <c r="WQC24" s="11"/>
      <c r="WQD24" s="11"/>
      <c r="WQE24" s="11"/>
      <c r="WQF24" s="11"/>
      <c r="WQG24" s="11"/>
      <c r="WQH24" s="11"/>
      <c r="WQI24" s="11"/>
      <c r="WQJ24" s="11"/>
      <c r="WQK24" s="11"/>
      <c r="WQL24" s="11"/>
      <c r="WQM24" s="11"/>
      <c r="WQN24" s="11"/>
      <c r="WQO24" s="11"/>
      <c r="WQP24" s="11"/>
      <c r="WQQ24" s="11"/>
      <c r="WQR24" s="11"/>
      <c r="WQS24" s="11"/>
      <c r="WQT24" s="11"/>
      <c r="WQU24" s="11"/>
      <c r="WQV24" s="11"/>
      <c r="WQW24" s="11"/>
      <c r="WQX24" s="11"/>
      <c r="WQY24" s="11"/>
      <c r="WQZ24" s="11"/>
      <c r="WRA24" s="11"/>
      <c r="WRB24" s="11"/>
      <c r="WRC24" s="11"/>
      <c r="WRD24" s="11"/>
      <c r="WRE24" s="11"/>
      <c r="WRF24" s="11"/>
      <c r="WRG24" s="11"/>
      <c r="WRH24" s="11"/>
      <c r="WRI24" s="11"/>
      <c r="WRJ24" s="11"/>
      <c r="WRK24" s="11"/>
      <c r="WRL24" s="11"/>
      <c r="WRM24" s="11"/>
      <c r="WRN24" s="11"/>
      <c r="WRO24" s="11"/>
      <c r="WRP24" s="11"/>
      <c r="WRQ24" s="11"/>
      <c r="WRR24" s="11"/>
      <c r="WRS24" s="11"/>
      <c r="WRT24" s="11"/>
      <c r="WRU24" s="11"/>
      <c r="WRV24" s="11"/>
      <c r="WRW24" s="11"/>
      <c r="WRX24" s="11"/>
      <c r="WRY24" s="11"/>
      <c r="WRZ24" s="11"/>
      <c r="WSA24" s="11"/>
      <c r="WSB24" s="11"/>
      <c r="WSC24" s="11"/>
      <c r="WSD24" s="11"/>
      <c r="WSE24" s="11"/>
      <c r="WSF24" s="11"/>
      <c r="WSG24" s="11"/>
      <c r="WSH24" s="11"/>
      <c r="WSI24" s="11"/>
      <c r="WSJ24" s="11"/>
      <c r="WSK24" s="11"/>
      <c r="WSL24" s="11"/>
      <c r="WSM24" s="11"/>
      <c r="WSN24" s="11"/>
      <c r="WSO24" s="11"/>
      <c r="WSP24" s="11"/>
      <c r="WSQ24" s="11"/>
      <c r="WSR24" s="11"/>
      <c r="WSS24" s="11"/>
      <c r="WST24" s="11"/>
      <c r="WSU24" s="11"/>
      <c r="WSV24" s="11"/>
      <c r="WSW24" s="11"/>
      <c r="WSX24" s="11"/>
      <c r="WSY24" s="11"/>
      <c r="WSZ24" s="11"/>
      <c r="WTA24" s="11"/>
      <c r="WTB24" s="11"/>
      <c r="WTC24" s="11"/>
      <c r="WTD24" s="11"/>
      <c r="WTE24" s="11"/>
      <c r="WTF24" s="11"/>
      <c r="WTG24" s="11"/>
      <c r="WTH24" s="11"/>
      <c r="WTI24" s="11"/>
      <c r="WTJ24" s="11"/>
      <c r="WTK24" s="11"/>
      <c r="WTL24" s="11"/>
      <c r="WTM24" s="11"/>
      <c r="WTN24" s="11"/>
      <c r="WTO24" s="11"/>
      <c r="WTP24" s="11"/>
      <c r="WTQ24" s="11"/>
      <c r="WTR24" s="11"/>
      <c r="WTS24" s="11"/>
      <c r="WTT24" s="11"/>
      <c r="WTU24" s="11"/>
      <c r="WTV24" s="11"/>
      <c r="WTW24" s="11"/>
      <c r="WTX24" s="11"/>
      <c r="WTY24" s="11"/>
      <c r="WTZ24" s="11"/>
      <c r="WUA24" s="11"/>
      <c r="WUB24" s="11"/>
      <c r="WUC24" s="11"/>
      <c r="WUD24" s="11"/>
      <c r="WUE24" s="11"/>
      <c r="WUF24" s="11"/>
      <c r="WUG24" s="11"/>
      <c r="WUH24" s="11"/>
      <c r="WUI24" s="11"/>
      <c r="WUJ24" s="11"/>
      <c r="WUK24" s="11"/>
      <c r="WUL24" s="11"/>
      <c r="WUM24" s="11"/>
      <c r="WUN24" s="11"/>
      <c r="WUO24" s="11"/>
      <c r="WUP24" s="11"/>
      <c r="WUQ24" s="11"/>
      <c r="WUR24" s="11"/>
      <c r="WUS24" s="11"/>
      <c r="WUT24" s="11"/>
      <c r="WUU24" s="11"/>
      <c r="WUV24" s="11"/>
      <c r="WUW24" s="11"/>
      <c r="WUX24" s="11"/>
      <c r="WUY24" s="11"/>
      <c r="WUZ24" s="11"/>
      <c r="WVA24" s="11"/>
      <c r="WVB24" s="11"/>
      <c r="WVC24" s="11"/>
      <c r="WVD24" s="11"/>
      <c r="WVE24" s="11"/>
      <c r="WVF24" s="11"/>
      <c r="WVG24" s="11"/>
      <c r="WVH24" s="11"/>
      <c r="WVI24" s="11"/>
      <c r="WVJ24" s="11"/>
      <c r="WVK24" s="11"/>
      <c r="WVL24" s="11"/>
      <c r="WVM24" s="11"/>
      <c r="WVN24" s="11"/>
      <c r="WVO24" s="11"/>
      <c r="WVP24" s="11"/>
      <c r="WVQ24" s="11"/>
      <c r="WVR24" s="11"/>
      <c r="WVS24" s="11"/>
      <c r="WVT24" s="11"/>
      <c r="WVU24" s="11"/>
      <c r="WVV24" s="11"/>
      <c r="WVW24" s="11"/>
      <c r="WVX24" s="11"/>
      <c r="WVY24" s="11"/>
      <c r="WVZ24" s="11"/>
      <c r="WWA24" s="11"/>
      <c r="WWB24" s="11"/>
      <c r="WWC24" s="11"/>
      <c r="WWD24" s="11"/>
      <c r="WWE24" s="11"/>
      <c r="WWF24" s="11"/>
      <c r="WWG24" s="11"/>
      <c r="WWH24" s="11"/>
      <c r="WWI24" s="11"/>
      <c r="WWJ24" s="11"/>
      <c r="WWK24" s="11"/>
      <c r="WWL24" s="11"/>
      <c r="WWM24" s="11"/>
      <c r="WWN24" s="11"/>
      <c r="WWO24" s="11"/>
      <c r="WWP24" s="11"/>
      <c r="WWQ24" s="11"/>
      <c r="WWR24" s="11"/>
      <c r="WWS24" s="11"/>
      <c r="WWT24" s="11"/>
      <c r="WWU24" s="11"/>
      <c r="WWV24" s="11"/>
      <c r="WWW24" s="11"/>
      <c r="WWX24" s="11"/>
      <c r="WWY24" s="11"/>
      <c r="WWZ24" s="11"/>
      <c r="WXA24" s="11"/>
      <c r="WXB24" s="11"/>
      <c r="WXC24" s="11"/>
      <c r="WXD24" s="11"/>
      <c r="WXE24" s="11"/>
      <c r="WXF24" s="11"/>
      <c r="WXG24" s="11"/>
      <c r="WXH24" s="11"/>
      <c r="WXI24" s="11"/>
      <c r="WXJ24" s="11"/>
      <c r="WXK24" s="11"/>
      <c r="WXL24" s="11"/>
      <c r="WXM24" s="11"/>
      <c r="WXN24" s="11"/>
      <c r="WXO24" s="11"/>
      <c r="WXP24" s="11"/>
      <c r="WXQ24" s="11"/>
      <c r="WXR24" s="11"/>
      <c r="WXS24" s="11"/>
      <c r="WXT24" s="11"/>
      <c r="WXU24" s="11"/>
      <c r="WXV24" s="11"/>
      <c r="WXW24" s="11"/>
      <c r="WXX24" s="11"/>
      <c r="WXY24" s="11"/>
      <c r="WXZ24" s="11"/>
      <c r="WYA24" s="11"/>
      <c r="WYB24" s="11"/>
      <c r="WYC24" s="11"/>
      <c r="WYD24" s="11"/>
      <c r="WYE24" s="11"/>
      <c r="WYF24" s="11"/>
      <c r="WYG24" s="11"/>
      <c r="WYH24" s="11"/>
      <c r="WYI24" s="11"/>
      <c r="WYJ24" s="11"/>
      <c r="WYK24" s="11"/>
      <c r="WYL24" s="11"/>
      <c r="WYM24" s="11"/>
      <c r="WYN24" s="11"/>
      <c r="WYO24" s="11"/>
      <c r="WYP24" s="11"/>
      <c r="WYQ24" s="11"/>
      <c r="WYR24" s="11"/>
      <c r="WYS24" s="11"/>
      <c r="WYT24" s="11"/>
      <c r="WYU24" s="11"/>
      <c r="WYV24" s="11"/>
      <c r="WYW24" s="11"/>
      <c r="WYX24" s="11"/>
      <c r="WYY24" s="11"/>
      <c r="WYZ24" s="11"/>
      <c r="WZA24" s="11"/>
      <c r="WZB24" s="11"/>
      <c r="WZC24" s="11"/>
      <c r="WZD24" s="11"/>
      <c r="WZE24" s="11"/>
      <c r="WZF24" s="11"/>
      <c r="WZG24" s="11"/>
      <c r="WZH24" s="11"/>
      <c r="WZI24" s="11"/>
      <c r="WZJ24" s="11"/>
      <c r="WZK24" s="11"/>
      <c r="WZL24" s="11"/>
      <c r="WZM24" s="11"/>
      <c r="WZN24" s="11"/>
      <c r="WZO24" s="11"/>
      <c r="WZP24" s="11"/>
      <c r="WZQ24" s="11"/>
      <c r="WZR24" s="11"/>
      <c r="WZS24" s="11"/>
      <c r="WZT24" s="11"/>
      <c r="WZU24" s="11"/>
      <c r="WZV24" s="11"/>
      <c r="WZW24" s="11"/>
      <c r="WZX24" s="11"/>
      <c r="WZY24" s="11"/>
      <c r="WZZ24" s="11"/>
      <c r="XAA24" s="11"/>
      <c r="XAB24" s="11"/>
      <c r="XAC24" s="11"/>
      <c r="XAD24" s="11"/>
      <c r="XAE24" s="11"/>
      <c r="XAF24" s="11"/>
      <c r="XAG24" s="11"/>
      <c r="XAH24" s="11"/>
      <c r="XAI24" s="11"/>
      <c r="XAJ24" s="11"/>
      <c r="XAK24" s="11"/>
      <c r="XAL24" s="11"/>
      <c r="XAM24" s="11"/>
      <c r="XAN24" s="11"/>
      <c r="XAO24" s="11"/>
      <c r="XAP24" s="11"/>
      <c r="XAQ24" s="11"/>
      <c r="XAR24" s="11"/>
      <c r="XAS24" s="11"/>
      <c r="XAT24" s="11"/>
      <c r="XAU24" s="11"/>
      <c r="XAV24" s="11"/>
      <c r="XAW24" s="11"/>
      <c r="XAX24" s="11"/>
      <c r="XAY24" s="11"/>
      <c r="XAZ24" s="11"/>
      <c r="XBA24" s="11"/>
      <c r="XBB24" s="11"/>
      <c r="XBC24" s="11"/>
      <c r="XBD24" s="11"/>
      <c r="XBE24" s="11"/>
      <c r="XBF24" s="11"/>
      <c r="XBG24" s="11"/>
      <c r="XBH24" s="11"/>
      <c r="XBI24" s="11"/>
      <c r="XBJ24" s="11"/>
      <c r="XBK24" s="11"/>
      <c r="XBL24" s="11"/>
      <c r="XBM24" s="11"/>
      <c r="XBN24" s="11"/>
      <c r="XBO24" s="11"/>
      <c r="XBP24" s="11"/>
      <c r="XBQ24" s="11"/>
      <c r="XBR24" s="11"/>
      <c r="XBS24" s="11"/>
      <c r="XBT24" s="11"/>
      <c r="XBU24" s="11"/>
      <c r="XBV24" s="11"/>
      <c r="XBW24" s="11"/>
      <c r="XBX24" s="11"/>
      <c r="XBY24" s="11"/>
      <c r="XBZ24" s="11"/>
      <c r="XCA24" s="11"/>
      <c r="XCB24" s="11"/>
      <c r="XCC24" s="11"/>
      <c r="XCD24" s="11"/>
      <c r="XCE24" s="11"/>
      <c r="XCF24" s="11"/>
      <c r="XCG24" s="11"/>
      <c r="XCH24" s="11"/>
      <c r="XCI24" s="11"/>
      <c r="XCJ24" s="11"/>
      <c r="XCK24" s="11"/>
      <c r="XCL24" s="11"/>
      <c r="XCM24" s="11"/>
      <c r="XCN24" s="11"/>
      <c r="XCO24" s="11"/>
      <c r="XCP24" s="11"/>
      <c r="XCQ24" s="11"/>
      <c r="XCR24" s="11"/>
      <c r="XCS24" s="11"/>
      <c r="XCT24" s="11"/>
      <c r="XCU24" s="11"/>
      <c r="XCV24" s="11"/>
      <c r="XCW24" s="11"/>
      <c r="XCX24" s="11"/>
      <c r="XCY24" s="11"/>
      <c r="XCZ24" s="11"/>
      <c r="XDA24" s="11"/>
      <c r="XDB24" s="11"/>
      <c r="XDC24" s="11"/>
      <c r="XDD24" s="11"/>
      <c r="XDE24" s="11"/>
      <c r="XDF24" s="11"/>
      <c r="XDG24" s="11"/>
      <c r="XDH24" s="11"/>
      <c r="XDI24" s="11"/>
      <c r="XDJ24" s="11"/>
      <c r="XDK24" s="11"/>
      <c r="XDL24" s="11"/>
      <c r="XDM24" s="11"/>
      <c r="XDN24" s="11"/>
      <c r="XDO24" s="11"/>
      <c r="XDP24" s="11"/>
      <c r="XDQ24" s="11"/>
      <c r="XDR24" s="11"/>
      <c r="XDS24" s="11"/>
      <c r="XDT24" s="11"/>
      <c r="XDU24" s="11"/>
      <c r="XDV24" s="11"/>
      <c r="XDW24" s="11"/>
      <c r="XDX24" s="11"/>
      <c r="XDY24" s="11"/>
      <c r="XDZ24" s="11"/>
      <c r="XEA24" s="11"/>
      <c r="XEB24" s="11"/>
      <c r="XEC24" s="11"/>
      <c r="XED24" s="11"/>
      <c r="XEE24" s="11"/>
      <c r="XEF24" s="11"/>
      <c r="XEG24" s="11"/>
      <c r="XEH24" s="11"/>
      <c r="XEI24" s="11"/>
      <c r="XEJ24" s="11"/>
      <c r="XEK24" s="11"/>
      <c r="XEL24" s="11"/>
      <c r="XEM24" s="11"/>
      <c r="XEN24" s="11"/>
      <c r="XEO24" s="11"/>
      <c r="XEP24" s="11"/>
      <c r="XEQ24" s="11"/>
      <c r="XER24" s="11"/>
      <c r="XES24" s="11"/>
      <c r="XET24" s="11"/>
      <c r="XEU24" s="11"/>
      <c r="XEV24" s="11"/>
      <c r="XEW24" s="11"/>
      <c r="XEX24" s="11"/>
      <c r="XEY24" s="11"/>
      <c r="XEZ24" s="11"/>
      <c r="XFA24" s="11"/>
      <c r="XFB24" s="11"/>
    </row>
    <row r="25" spans="1:16382" ht="15.75" thickBot="1" x14ac:dyDescent="0.3">
      <c r="A25" s="129">
        <f t="array" ref="A25">SUM($G25:$O25*$G$8:$O$8)-F25</f>
        <v>-21.353528677876739</v>
      </c>
      <c r="B25" s="73" t="s">
        <v>104</v>
      </c>
      <c r="C25" s="125">
        <v>0.44246635042173865</v>
      </c>
      <c r="D25" s="158"/>
      <c r="E25" s="163" t="s">
        <v>106</v>
      </c>
      <c r="F25" s="160">
        <v>0</v>
      </c>
      <c r="G25" s="142">
        <v>1</v>
      </c>
      <c r="H25" s="85">
        <v>-1</v>
      </c>
      <c r="I25" s="85">
        <v>0</v>
      </c>
      <c r="J25" s="8">
        <v>1</v>
      </c>
      <c r="K25" s="8">
        <v>-1</v>
      </c>
      <c r="L25" s="85">
        <v>0</v>
      </c>
      <c r="M25" s="85">
        <v>0</v>
      </c>
      <c r="N25" s="85">
        <v>0</v>
      </c>
      <c r="O25" s="56">
        <v>0</v>
      </c>
      <c r="P25" s="77" t="s">
        <v>104</v>
      </c>
      <c r="Q25" s="18">
        <v>400.86744775780471</v>
      </c>
      <c r="R25" s="25">
        <v>0.17555266632975522</v>
      </c>
      <c r="S25" s="18">
        <v>-8.2539737615196564</v>
      </c>
      <c r="T25" s="18">
        <v>18.654466613455117</v>
      </c>
    </row>
    <row r="26" spans="1:16382" ht="15.75" thickBot="1" x14ac:dyDescent="0.3">
      <c r="A26" s="129"/>
      <c r="B26" s="74" t="s">
        <v>104</v>
      </c>
      <c r="C26" s="126">
        <v>0.83852699261282648</v>
      </c>
      <c r="D26" s="159"/>
      <c r="E26" s="163" t="s">
        <v>108</v>
      </c>
      <c r="F26" s="8">
        <v>0</v>
      </c>
      <c r="G26" s="143">
        <v>0</v>
      </c>
      <c r="H26" s="8">
        <v>1</v>
      </c>
      <c r="I26" s="8">
        <v>-1</v>
      </c>
      <c r="J26" s="8">
        <v>0</v>
      </c>
      <c r="K26" s="8">
        <v>1</v>
      </c>
      <c r="L26" s="8">
        <v>-1</v>
      </c>
      <c r="M26" s="8">
        <v>0</v>
      </c>
      <c r="N26" s="8">
        <v>0</v>
      </c>
      <c r="O26" s="58">
        <v>0</v>
      </c>
      <c r="P26" s="77" t="s">
        <v>104</v>
      </c>
      <c r="Q26" s="18">
        <v>400.86744775780471</v>
      </c>
      <c r="R26" s="25">
        <v>0.16851954332181474</v>
      </c>
      <c r="S26" s="18">
        <v>15.015601246106344</v>
      </c>
      <c r="T26" s="18">
        <v>17.907117335982417</v>
      </c>
    </row>
    <row r="27" spans="1:16382" ht="15.75" thickBot="1" x14ac:dyDescent="0.3">
      <c r="A27" s="129"/>
      <c r="B27" s="74" t="s">
        <v>104</v>
      </c>
      <c r="C27" s="126" t="s">
        <v>104</v>
      </c>
      <c r="D27" s="159"/>
      <c r="E27" s="164" t="s">
        <v>107</v>
      </c>
      <c r="F27" s="8">
        <v>0</v>
      </c>
      <c r="G27" s="143">
        <v>0</v>
      </c>
      <c r="H27" s="8">
        <v>0</v>
      </c>
      <c r="I27" s="8">
        <v>0</v>
      </c>
      <c r="J27" s="8">
        <v>0</v>
      </c>
      <c r="K27" s="8">
        <v>0</v>
      </c>
      <c r="L27" s="8">
        <v>0</v>
      </c>
      <c r="M27" s="8">
        <v>0</v>
      </c>
      <c r="N27" s="8">
        <v>0</v>
      </c>
      <c r="O27" s="58">
        <v>0</v>
      </c>
      <c r="P27" s="77" t="s">
        <v>104</v>
      </c>
      <c r="Q27" s="18">
        <v>0</v>
      </c>
      <c r="R27" s="25" t="s">
        <v>104</v>
      </c>
      <c r="S27" s="18" t="s">
        <v>104</v>
      </c>
      <c r="T27" s="18" t="s">
        <v>104</v>
      </c>
    </row>
    <row r="28" spans="1:16382" ht="15.75" thickBot="1" x14ac:dyDescent="0.3">
      <c r="A28" s="129"/>
      <c r="B28" s="74" t="s">
        <v>104</v>
      </c>
      <c r="C28" s="126" t="s">
        <v>104</v>
      </c>
      <c r="D28" s="159"/>
      <c r="E28" s="141">
        <v>4</v>
      </c>
      <c r="F28" s="8">
        <v>0</v>
      </c>
      <c r="G28" s="143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58">
        <v>0</v>
      </c>
      <c r="P28" s="77" t="s">
        <v>104</v>
      </c>
      <c r="Q28" s="18">
        <v>0</v>
      </c>
      <c r="R28" s="25" t="s">
        <v>104</v>
      </c>
      <c r="S28" s="18" t="s">
        <v>104</v>
      </c>
      <c r="T28" s="18" t="s">
        <v>104</v>
      </c>
    </row>
    <row r="29" spans="1:16382" ht="15.75" thickBot="1" x14ac:dyDescent="0.3">
      <c r="A29" s="129">
        <f t="array" ref="A29">SUM($G29:$O29*$G$8:$O$8)-F29</f>
        <v>0</v>
      </c>
      <c r="B29" s="74" t="s">
        <v>104</v>
      </c>
      <c r="C29" s="126" t="s">
        <v>104</v>
      </c>
      <c r="D29" s="159"/>
      <c r="E29" s="141">
        <v>5</v>
      </c>
      <c r="F29" s="8">
        <v>0</v>
      </c>
      <c r="G29" s="143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1</v>
      </c>
      <c r="N29" s="8">
        <v>0</v>
      </c>
      <c r="O29" s="58">
        <v>-1</v>
      </c>
      <c r="P29" s="77" t="s">
        <v>104</v>
      </c>
      <c r="Q29" s="18">
        <v>5</v>
      </c>
      <c r="R29" s="25" t="s">
        <v>104</v>
      </c>
      <c r="S29" s="18" t="s">
        <v>104</v>
      </c>
      <c r="T29" s="18" t="s">
        <v>104</v>
      </c>
    </row>
    <row r="30" spans="1:16382" ht="15.75" thickBot="1" x14ac:dyDescent="0.3">
      <c r="A30" s="70">
        <f>SUM(A25:A25)</f>
        <v>-21.353528677876739</v>
      </c>
      <c r="B30" s="83">
        <f>NORMSINV(1-(1-(1-A33)^(1/B42))/2)</f>
        <v>2.4909151310191397</v>
      </c>
      <c r="C30" s="51"/>
      <c r="E30" s="52"/>
      <c r="F30" s="120" t="s">
        <v>77</v>
      </c>
      <c r="G30" s="128" t="s">
        <v>104</v>
      </c>
      <c r="H30" s="128" t="s">
        <v>104</v>
      </c>
      <c r="I30" s="128" t="s">
        <v>104</v>
      </c>
      <c r="J30" s="128" t="s">
        <v>104</v>
      </c>
      <c r="K30" s="128" t="s">
        <v>104</v>
      </c>
      <c r="L30" s="128" t="s">
        <v>104</v>
      </c>
      <c r="M30" s="128" t="s">
        <v>104</v>
      </c>
      <c r="N30" s="128" t="s">
        <v>104</v>
      </c>
      <c r="O30" s="128" t="s">
        <v>104</v>
      </c>
      <c r="P30" s="79">
        <f>CHIINV(1-(1-A33)^(1/(B39+B42)),1)</f>
        <v>8.009922939062136</v>
      </c>
      <c r="Q30" s="13"/>
      <c r="R30" s="13"/>
      <c r="S30" s="10"/>
    </row>
    <row r="31" spans="1:16382" ht="15.75" thickBot="1" x14ac:dyDescent="0.3">
      <c r="D31" s="50"/>
      <c r="E31" s="50"/>
      <c r="F31" s="136" t="s">
        <v>86</v>
      </c>
      <c r="G31" s="121">
        <v>298.93752271744262</v>
      </c>
      <c r="H31" s="121">
        <v>228.73329074968373</v>
      </c>
      <c r="I31" s="121">
        <v>145.53741107091804</v>
      </c>
      <c r="J31" s="121">
        <v>101.92992504036206</v>
      </c>
      <c r="K31" s="121">
        <v>172.13415700812095</v>
      </c>
      <c r="L31" s="121">
        <v>255.33003668688661</v>
      </c>
      <c r="M31" s="121">
        <v>5</v>
      </c>
      <c r="N31" s="121">
        <v>144.63679116256313</v>
      </c>
      <c r="O31" s="50">
        <v>5</v>
      </c>
      <c r="Q31" s="18"/>
      <c r="R31" s="25"/>
      <c r="S31" s="18"/>
      <c r="T31" s="18"/>
    </row>
    <row r="32" spans="1:16382" ht="15.75" thickBot="1" x14ac:dyDescent="0.3">
      <c r="A32" s="72" t="s">
        <v>31</v>
      </c>
      <c r="D32" s="50"/>
      <c r="E32" s="50"/>
      <c r="F32" s="137" t="s">
        <v>88</v>
      </c>
      <c r="G32" s="140">
        <v>0.24738635015431873</v>
      </c>
      <c r="H32" s="140">
        <v>0.31599715444282461</v>
      </c>
      <c r="I32" s="140">
        <v>0.48778041952517959</v>
      </c>
      <c r="J32" s="140">
        <v>0.72552847105457929</v>
      </c>
      <c r="K32" s="140">
        <v>0.41989963095955074</v>
      </c>
      <c r="L32" s="140">
        <v>0.27803348305564568</v>
      </c>
      <c r="M32" s="140">
        <v>10</v>
      </c>
      <c r="N32" s="140">
        <v>10</v>
      </c>
      <c r="O32" s="140">
        <v>10</v>
      </c>
      <c r="Q32" s="18"/>
      <c r="R32" s="25"/>
      <c r="S32" s="18"/>
      <c r="T32" s="18"/>
    </row>
    <row r="33" spans="1:20" ht="15.75" thickBot="1" x14ac:dyDescent="0.3">
      <c r="A33" s="71">
        <v>0.05</v>
      </c>
      <c r="B33" s="66" t="s">
        <v>34</v>
      </c>
      <c r="C33" s="42">
        <v>7</v>
      </c>
      <c r="D33" s="50"/>
      <c r="E33" s="50"/>
      <c r="F33" s="137"/>
      <c r="G33" s="27"/>
      <c r="H33" s="27"/>
      <c r="I33" s="27"/>
      <c r="J33" s="27"/>
      <c r="K33" s="27"/>
      <c r="L33" s="27"/>
      <c r="M33" s="27"/>
      <c r="N33" s="27"/>
      <c r="O33" s="27"/>
      <c r="Q33" s="18"/>
      <c r="R33" s="25">
        <v>0.22997020643257374</v>
      </c>
      <c r="S33" s="18">
        <v>1.7000000000000062</v>
      </c>
      <c r="T33" s="18">
        <v>0.64588348499594672</v>
      </c>
    </row>
    <row r="34" spans="1:20" ht="15.75" thickBot="1" x14ac:dyDescent="0.3">
      <c r="A34" s="138" t="s">
        <v>89</v>
      </c>
      <c r="B34" s="80" t="s">
        <v>33</v>
      </c>
      <c r="C34" s="50">
        <v>5</v>
      </c>
      <c r="D34" s="50"/>
      <c r="E34" s="50"/>
      <c r="F34" s="50"/>
      <c r="G34" s="140"/>
      <c r="H34" s="140"/>
      <c r="I34" s="140"/>
      <c r="J34" s="140"/>
      <c r="K34" s="140"/>
      <c r="L34" s="140"/>
      <c r="M34" s="140"/>
      <c r="N34" s="140"/>
      <c r="O34" s="140"/>
      <c r="Q34" s="18"/>
      <c r="R34" s="25">
        <v>0.21330181719621163</v>
      </c>
      <c r="S34" s="18">
        <v>0.3368940016437954</v>
      </c>
      <c r="T34" s="18">
        <v>0.29101077889026461</v>
      </c>
    </row>
    <row r="35" spans="1:20" ht="16.5" thickBot="1" x14ac:dyDescent="0.3">
      <c r="A35" s="139">
        <v>0.9</v>
      </c>
      <c r="B35" s="68" t="s">
        <v>32</v>
      </c>
      <c r="C35" s="79">
        <f>CHIINV(A33,B42)</f>
        <v>9.4877290367811575</v>
      </c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Q35" s="18"/>
      <c r="R35" s="25">
        <v>0.38201582920037402</v>
      </c>
      <c r="S35" s="18">
        <v>1.6999999999999806</v>
      </c>
      <c r="T35" s="18">
        <v>0.64588348499591541</v>
      </c>
    </row>
    <row r="36" spans="1:20" ht="15.75" thickBot="1" x14ac:dyDescent="0.3">
      <c r="B36" s="66" t="s">
        <v>25</v>
      </c>
      <c r="C36" s="119">
        <v>1.6879814008160099</v>
      </c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Q36" s="18"/>
      <c r="R36" s="25"/>
      <c r="S36" s="18"/>
      <c r="T36" s="18"/>
    </row>
    <row r="37" spans="1:20" ht="15.75" thickBot="1" x14ac:dyDescent="0.3"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Q37" s="18"/>
      <c r="R37" s="25"/>
      <c r="S37" s="18"/>
      <c r="T37" s="18"/>
    </row>
    <row r="38" spans="1:20" x14ac:dyDescent="0.25">
      <c r="A38" s="146" t="s">
        <v>95</v>
      </c>
      <c r="B38" s="56">
        <v>9</v>
      </c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</row>
    <row r="39" spans="1:20" x14ac:dyDescent="0.25">
      <c r="A39" s="147" t="s">
        <v>96</v>
      </c>
      <c r="B39" s="58">
        <v>7</v>
      </c>
      <c r="C39" s="49"/>
      <c r="D39" s="49"/>
      <c r="E39" s="49"/>
      <c r="F39" s="49"/>
      <c r="G39" s="53"/>
      <c r="H39" s="53"/>
      <c r="I39" s="53"/>
      <c r="J39" s="53"/>
      <c r="K39" s="53"/>
      <c r="L39" s="53"/>
      <c r="M39" s="53"/>
      <c r="N39" s="53"/>
      <c r="O39" s="53"/>
    </row>
    <row r="40" spans="1:20" x14ac:dyDescent="0.25">
      <c r="A40" s="148" t="s">
        <v>97</v>
      </c>
      <c r="B40" s="58">
        <v>2</v>
      </c>
      <c r="C40" s="49"/>
      <c r="D40" s="49"/>
      <c r="E40" s="49"/>
      <c r="F40" s="49"/>
      <c r="G40" s="52"/>
      <c r="H40" s="52"/>
      <c r="I40" s="52"/>
      <c r="J40" s="52"/>
      <c r="K40" s="52"/>
      <c r="L40" s="52"/>
      <c r="M40" s="52"/>
      <c r="N40" s="52"/>
      <c r="O40" s="52"/>
    </row>
    <row r="41" spans="1:20" x14ac:dyDescent="0.25">
      <c r="A41" s="147" t="s">
        <v>94</v>
      </c>
      <c r="B41" s="58">
        <v>5</v>
      </c>
      <c r="C41" s="49"/>
      <c r="D41" s="49"/>
      <c r="E41" s="49"/>
      <c r="F41" s="49"/>
      <c r="G41" s="53"/>
      <c r="H41" s="53"/>
      <c r="I41" s="53"/>
      <c r="J41" s="53"/>
      <c r="K41" s="53"/>
      <c r="L41" s="53"/>
      <c r="M41" s="53"/>
      <c r="N41" s="53"/>
      <c r="O41" s="53"/>
    </row>
    <row r="42" spans="1:20" ht="15" customHeight="1" thickBot="1" x14ac:dyDescent="0.3">
      <c r="A42" s="149" t="s">
        <v>98</v>
      </c>
      <c r="B42" s="60">
        <v>4</v>
      </c>
      <c r="C42" s="49"/>
      <c r="D42" s="49"/>
      <c r="E42" s="49"/>
      <c r="F42" s="49"/>
      <c r="G42" s="54"/>
      <c r="H42" s="54"/>
      <c r="I42" s="54"/>
      <c r="J42" s="54"/>
      <c r="K42" s="54"/>
      <c r="L42" s="54"/>
      <c r="M42" s="54"/>
      <c r="N42" s="54"/>
      <c r="O42" s="54"/>
    </row>
    <row r="43" spans="1:20" x14ac:dyDescent="0.25"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</row>
    <row r="44" spans="1:20" x14ac:dyDescent="0.25"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</row>
    <row r="46" spans="1:20" x14ac:dyDescent="0.25">
      <c r="G46" s="10"/>
      <c r="H46" s="10"/>
      <c r="I46" s="10"/>
      <c r="J46" s="10"/>
      <c r="K46" s="10"/>
      <c r="L46" s="10"/>
      <c r="M46" s="10"/>
      <c r="N46" s="10"/>
      <c r="O46" s="10"/>
    </row>
    <row r="47" spans="1:20" x14ac:dyDescent="0.25">
      <c r="G47" s="10"/>
      <c r="H47" s="10"/>
      <c r="I47" s="10"/>
      <c r="J47" s="10"/>
      <c r="K47" s="10"/>
      <c r="L47" s="10"/>
      <c r="M47" s="10"/>
      <c r="N47" s="10"/>
      <c r="O47" s="10"/>
    </row>
    <row r="48" spans="1:20" x14ac:dyDescent="0.25">
      <c r="G48" s="12"/>
      <c r="H48" s="12"/>
      <c r="I48" s="12"/>
      <c r="J48" s="12"/>
      <c r="K48" s="12"/>
      <c r="L48" s="12"/>
      <c r="M48" s="12"/>
      <c r="N48" s="12"/>
    </row>
    <row r="49" spans="3:15" x14ac:dyDescent="0.25">
      <c r="G49" s="12"/>
      <c r="H49" s="12"/>
      <c r="I49" s="12"/>
      <c r="J49" s="12"/>
      <c r="K49" s="12"/>
      <c r="L49" s="12"/>
      <c r="M49" s="12"/>
      <c r="N49" s="12"/>
    </row>
    <row r="50" spans="3:15" x14ac:dyDescent="0.25">
      <c r="G50" s="12"/>
      <c r="H50" s="12"/>
      <c r="I50" s="12"/>
      <c r="J50" s="12"/>
      <c r="K50" s="12"/>
      <c r="L50" s="12"/>
      <c r="M50" s="12"/>
      <c r="N50" s="12"/>
      <c r="O50" s="12"/>
    </row>
    <row r="51" spans="3:15" x14ac:dyDescent="0.25">
      <c r="G51" s="12"/>
      <c r="H51" s="12"/>
      <c r="I51" s="12"/>
      <c r="J51" s="12"/>
      <c r="K51" s="12"/>
      <c r="L51" s="12"/>
      <c r="M51" s="12"/>
      <c r="N51" s="12"/>
      <c r="O51" s="12"/>
    </row>
    <row r="52" spans="3:15" ht="14.45" customHeight="1" x14ac:dyDescent="0.25">
      <c r="G52" s="19"/>
      <c r="H52" s="19"/>
      <c r="I52" s="19"/>
      <c r="J52" s="19"/>
      <c r="K52" s="19"/>
      <c r="L52" s="19"/>
      <c r="M52" s="19"/>
      <c r="N52" s="19"/>
      <c r="O52" s="19"/>
    </row>
    <row r="53" spans="3:15" x14ac:dyDescent="0.25">
      <c r="G53" s="20"/>
      <c r="H53" s="20"/>
      <c r="I53" s="20"/>
      <c r="J53" s="20"/>
      <c r="K53" s="20"/>
      <c r="L53" s="20"/>
      <c r="M53" s="20"/>
      <c r="N53" s="20"/>
      <c r="O53" s="20"/>
    </row>
    <row r="54" spans="3:15" x14ac:dyDescent="0.25">
      <c r="G54" s="12"/>
      <c r="H54" s="12"/>
      <c r="I54" s="12"/>
      <c r="J54" s="12"/>
      <c r="K54" s="12"/>
      <c r="L54" s="12"/>
      <c r="M54" s="12"/>
      <c r="N54" s="12"/>
    </row>
    <row r="55" spans="3:15" x14ac:dyDescent="0.25">
      <c r="G55" s="21"/>
      <c r="H55" s="21"/>
      <c r="I55" s="21"/>
      <c r="J55" s="21"/>
      <c r="K55" s="21"/>
      <c r="L55" s="21"/>
      <c r="M55" s="21"/>
      <c r="N55" s="21"/>
    </row>
    <row r="57" spans="3:15" ht="13.9" customHeight="1" x14ac:dyDescent="0.3">
      <c r="C57" s="6"/>
      <c r="D57" s="6"/>
      <c r="E57" s="6"/>
      <c r="F57" s="6"/>
    </row>
    <row r="72" spans="7:18" x14ac:dyDescent="0.25"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</row>
    <row r="73" spans="7:18" x14ac:dyDescent="0.25"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</row>
    <row r="74" spans="7:18" x14ac:dyDescent="0.25"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</row>
    <row r="75" spans="7:18" x14ac:dyDescent="0.25"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</row>
    <row r="76" spans="7:18" x14ac:dyDescent="0.25"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</row>
    <row r="77" spans="7:18" x14ac:dyDescent="0.25"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</row>
    <row r="78" spans="7:18" x14ac:dyDescent="0.25"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</row>
    <row r="79" spans="7:18" x14ac:dyDescent="0.25"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</row>
    <row r="80" spans="7:18" x14ac:dyDescent="0.25"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</row>
    <row r="81" spans="7:18" x14ac:dyDescent="0.25"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</row>
    <row r="82" spans="7:18" x14ac:dyDescent="0.25"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</row>
    <row r="83" spans="7:18" x14ac:dyDescent="0.25"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</row>
    <row r="84" spans="7:18" x14ac:dyDescent="0.25"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</row>
    <row r="85" spans="7:18" x14ac:dyDescent="0.25"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</row>
    <row r="86" spans="7:18" x14ac:dyDescent="0.25"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</row>
    <row r="87" spans="7:18" x14ac:dyDescent="0.25"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</row>
    <row r="88" spans="7:18" x14ac:dyDescent="0.25"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7:18" x14ac:dyDescent="0.25"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</row>
    <row r="90" spans="7:18" x14ac:dyDescent="0.25"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</row>
    <row r="91" spans="7:18" x14ac:dyDescent="0.25"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</row>
    <row r="92" spans="7:18" x14ac:dyDescent="0.25"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</row>
    <row r="97" spans="7:18" x14ac:dyDescent="0.25">
      <c r="G97" s="11">
        <f>G104^2*G$10^2</f>
        <v>138.12680499347093</v>
      </c>
    </row>
    <row r="98" spans="7:18" x14ac:dyDescent="0.25">
      <c r="G98" s="11">
        <f>G105^2*G$10^2</f>
        <v>138.12680499347084</v>
      </c>
    </row>
    <row r="100" spans="7:18" x14ac:dyDescent="0.25">
      <c r="G100" s="11" t="e">
        <f>G97/$Q$97</f>
        <v>#DIV/0!</v>
      </c>
    </row>
    <row r="101" spans="7:18" x14ac:dyDescent="0.25">
      <c r="G101" s="10"/>
      <c r="H101" s="10"/>
      <c r="I101" s="10"/>
      <c r="J101" s="10"/>
      <c r="K101" s="10"/>
      <c r="L101" s="10"/>
      <c r="M101" s="10"/>
      <c r="N101" s="10"/>
    </row>
    <row r="102" spans="7:18" x14ac:dyDescent="0.25">
      <c r="G102" s="10"/>
      <c r="H102" s="10"/>
      <c r="I102" s="10"/>
      <c r="J102" s="10"/>
      <c r="K102" s="10"/>
      <c r="L102" s="10"/>
      <c r="M102" s="10"/>
      <c r="N102" s="10"/>
    </row>
    <row r="103" spans="7:18" x14ac:dyDescent="0.25">
      <c r="G103" s="10"/>
      <c r="H103" s="10"/>
      <c r="I103" s="10"/>
      <c r="J103" s="10"/>
      <c r="K103" s="10"/>
      <c r="L103" s="10"/>
      <c r="M103" s="10"/>
      <c r="N103" s="10"/>
    </row>
    <row r="104" spans="7:18" x14ac:dyDescent="0.25">
      <c r="G104" s="10">
        <v>0.8</v>
      </c>
      <c r="H104" s="10"/>
      <c r="I104" s="10"/>
      <c r="J104" s="10"/>
      <c r="K104" s="10"/>
      <c r="L104" s="10"/>
      <c r="M104" s="10"/>
      <c r="N104" s="10"/>
    </row>
    <row r="105" spans="7:18" x14ac:dyDescent="0.25">
      <c r="G105" s="10">
        <v>0.79999999999999982</v>
      </c>
      <c r="H105" s="10"/>
      <c r="I105" s="10"/>
      <c r="J105" s="10"/>
      <c r="K105" s="10"/>
      <c r="L105" s="10"/>
      <c r="M105" s="10"/>
      <c r="N105" s="10"/>
    </row>
    <row r="106" spans="7:18" x14ac:dyDescent="0.25">
      <c r="G106" s="10"/>
      <c r="H106" s="10"/>
      <c r="I106" s="10"/>
      <c r="J106" s="10"/>
      <c r="K106" s="10"/>
      <c r="L106" s="10"/>
      <c r="M106" s="10"/>
      <c r="N106" s="10"/>
    </row>
    <row r="107" spans="7:18" x14ac:dyDescent="0.25">
      <c r="G107" s="10"/>
      <c r="H107" s="10"/>
      <c r="I107" s="10"/>
      <c r="J107" s="10"/>
      <c r="K107" s="10"/>
      <c r="L107" s="10"/>
      <c r="M107" s="10"/>
      <c r="N107" s="10"/>
    </row>
    <row r="108" spans="7:18" x14ac:dyDescent="0.25">
      <c r="G108" s="10"/>
      <c r="H108" s="10"/>
      <c r="I108" s="10"/>
      <c r="J108" s="10"/>
      <c r="K108" s="10"/>
      <c r="L108" s="10"/>
      <c r="M108" s="10"/>
      <c r="N108" s="10"/>
    </row>
    <row r="109" spans="7:18" x14ac:dyDescent="0.25">
      <c r="G109" s="10"/>
      <c r="H109" s="10"/>
      <c r="I109" s="10"/>
      <c r="J109" s="10"/>
      <c r="K109" s="10"/>
      <c r="L109" s="10"/>
      <c r="M109" s="10"/>
      <c r="N109" s="10"/>
    </row>
    <row r="110" spans="7:18" x14ac:dyDescent="0.25">
      <c r="G110" s="10"/>
      <c r="H110" s="10"/>
      <c r="I110" s="10"/>
      <c r="J110" s="10"/>
      <c r="K110" s="10"/>
      <c r="L110" s="10"/>
      <c r="M110" s="10"/>
      <c r="N110" s="10"/>
      <c r="O110" s="10"/>
    </row>
    <row r="111" spans="7:18" x14ac:dyDescent="0.25">
      <c r="G111" s="10"/>
      <c r="H111" s="10"/>
      <c r="I111" s="10"/>
      <c r="J111" s="10"/>
      <c r="K111" s="10"/>
      <c r="L111" s="10"/>
      <c r="M111" s="10"/>
      <c r="N111" s="10"/>
      <c r="O111" s="10"/>
    </row>
    <row r="112" spans="7:18" x14ac:dyDescent="0.25">
      <c r="G112" s="10"/>
      <c r="H112" s="10"/>
      <c r="I112" s="10"/>
      <c r="J112" s="10"/>
      <c r="K112" s="10"/>
      <c r="L112" s="10"/>
      <c r="M112" s="10"/>
      <c r="N112" s="10"/>
      <c r="O112" s="10"/>
      <c r="P112" s="23"/>
      <c r="Q112" s="23"/>
      <c r="R112" s="23"/>
    </row>
    <row r="113" spans="7:18" x14ac:dyDescent="0.25">
      <c r="G113" s="10"/>
      <c r="H113" s="10"/>
      <c r="I113" s="10"/>
      <c r="J113" s="10"/>
      <c r="K113" s="10"/>
      <c r="L113" s="10"/>
      <c r="M113" s="10"/>
      <c r="N113" s="10"/>
      <c r="O113" s="10"/>
      <c r="P113" s="23"/>
      <c r="Q113" s="23"/>
      <c r="R113" s="23"/>
    </row>
    <row r="114" spans="7:18" x14ac:dyDescent="0.25">
      <c r="G114" s="10"/>
      <c r="H114" s="10"/>
      <c r="I114" s="10"/>
      <c r="J114" s="10"/>
      <c r="K114" s="10"/>
      <c r="L114" s="10"/>
      <c r="M114" s="10"/>
      <c r="N114" s="10"/>
      <c r="O114" s="10"/>
      <c r="P114" s="23"/>
      <c r="Q114" s="23"/>
      <c r="R114" s="23"/>
    </row>
    <row r="115" spans="7:18" x14ac:dyDescent="0.25">
      <c r="G115" s="10"/>
      <c r="H115" s="10"/>
      <c r="I115" s="10"/>
      <c r="J115" s="10"/>
      <c r="K115" s="10"/>
      <c r="L115" s="10"/>
      <c r="M115" s="10"/>
      <c r="N115" s="10"/>
      <c r="O115" s="10"/>
      <c r="P115" s="23"/>
      <c r="Q115" s="23"/>
      <c r="R115" s="23"/>
    </row>
    <row r="116" spans="7:18" x14ac:dyDescent="0.25">
      <c r="G116" s="10"/>
      <c r="H116" s="10"/>
      <c r="I116" s="10"/>
      <c r="J116" s="10"/>
      <c r="K116" s="10"/>
      <c r="L116" s="10"/>
      <c r="M116" s="10"/>
      <c r="N116" s="10"/>
      <c r="O116" s="10"/>
      <c r="P116" s="23"/>
      <c r="Q116" s="23"/>
      <c r="R116" s="23"/>
    </row>
    <row r="117" spans="7:18" x14ac:dyDescent="0.25">
      <c r="G117" s="10"/>
      <c r="H117" s="10"/>
      <c r="I117" s="10"/>
      <c r="J117" s="10"/>
      <c r="K117" s="10"/>
      <c r="L117" s="10"/>
      <c r="M117" s="10"/>
      <c r="N117" s="10"/>
      <c r="O117" s="10"/>
      <c r="P117" s="23"/>
      <c r="Q117" s="23"/>
      <c r="R117" s="23"/>
    </row>
    <row r="118" spans="7:18" x14ac:dyDescent="0.25">
      <c r="G118" s="10"/>
      <c r="H118" s="10"/>
      <c r="I118" s="10"/>
      <c r="J118" s="10"/>
      <c r="K118" s="10"/>
      <c r="L118" s="10"/>
      <c r="M118" s="10"/>
      <c r="N118" s="10"/>
      <c r="O118" s="10"/>
      <c r="P118" s="23"/>
      <c r="Q118" s="23"/>
      <c r="R118" s="23"/>
    </row>
    <row r="119" spans="7:18" x14ac:dyDescent="0.25">
      <c r="G119" s="10"/>
      <c r="H119" s="10"/>
      <c r="I119" s="10"/>
      <c r="J119" s="10"/>
      <c r="K119" s="10"/>
      <c r="L119" s="10"/>
      <c r="M119" s="10"/>
      <c r="N119" s="10"/>
      <c r="O119" s="10"/>
      <c r="P119" s="23"/>
      <c r="Q119" s="23"/>
      <c r="R119" s="23"/>
    </row>
    <row r="120" spans="7:18" x14ac:dyDescent="0.25">
      <c r="G120" s="10"/>
      <c r="H120" s="10"/>
      <c r="I120" s="10"/>
      <c r="J120" s="10"/>
      <c r="K120" s="10"/>
      <c r="L120" s="10"/>
      <c r="M120" s="10"/>
      <c r="N120" s="10"/>
      <c r="O120" s="10"/>
      <c r="P120" s="23"/>
      <c r="Q120" s="23"/>
      <c r="R120" s="23"/>
    </row>
    <row r="121" spans="7:18" x14ac:dyDescent="0.25">
      <c r="G121" s="10"/>
      <c r="H121" s="10"/>
      <c r="I121" s="10"/>
      <c r="J121" s="10"/>
      <c r="K121" s="10"/>
      <c r="L121" s="10"/>
      <c r="M121" s="10"/>
      <c r="N121" s="10"/>
      <c r="O121" s="10"/>
      <c r="P121" s="23"/>
      <c r="Q121" s="23"/>
      <c r="R121" s="23"/>
    </row>
    <row r="122" spans="7:18" x14ac:dyDescent="0.25">
      <c r="G122" s="10"/>
      <c r="H122" s="10"/>
      <c r="I122" s="10"/>
      <c r="J122" s="10"/>
      <c r="K122" s="10"/>
      <c r="L122" s="10"/>
      <c r="M122" s="10"/>
      <c r="N122" s="10"/>
      <c r="O122" s="10"/>
      <c r="P122" s="23"/>
      <c r="Q122" s="23"/>
      <c r="R122" s="23"/>
    </row>
    <row r="123" spans="7:18" x14ac:dyDescent="0.25">
      <c r="G123" s="10"/>
      <c r="H123" s="10"/>
      <c r="I123" s="10"/>
      <c r="J123" s="10"/>
      <c r="K123" s="10"/>
      <c r="L123" s="10"/>
      <c r="M123" s="10"/>
      <c r="N123" s="10"/>
      <c r="O123" s="10"/>
      <c r="P123" s="23"/>
      <c r="Q123" s="23"/>
      <c r="R123" s="23"/>
    </row>
    <row r="124" spans="7:18" x14ac:dyDescent="0.25">
      <c r="G124" s="10"/>
      <c r="H124" s="10"/>
      <c r="I124" s="10"/>
      <c r="J124" s="10"/>
      <c r="K124" s="10"/>
      <c r="L124" s="10"/>
      <c r="M124" s="10"/>
      <c r="N124" s="10"/>
      <c r="O124" s="10"/>
      <c r="P124" s="23"/>
      <c r="Q124" s="23"/>
      <c r="R124" s="23"/>
    </row>
    <row r="125" spans="7:18" x14ac:dyDescent="0.25">
      <c r="G125" s="10"/>
      <c r="H125" s="10"/>
      <c r="I125" s="10"/>
      <c r="J125" s="10"/>
      <c r="K125" s="10"/>
      <c r="L125" s="10"/>
      <c r="M125" s="10"/>
      <c r="N125" s="10"/>
      <c r="O125" s="10"/>
      <c r="P125" s="23"/>
      <c r="Q125" s="23"/>
      <c r="R125" s="23"/>
    </row>
    <row r="126" spans="7:18" x14ac:dyDescent="0.25">
      <c r="G126" s="10"/>
      <c r="H126" s="10"/>
      <c r="I126" s="10"/>
      <c r="J126" s="10"/>
      <c r="K126" s="10"/>
      <c r="L126" s="10"/>
      <c r="M126" s="10"/>
      <c r="N126" s="10"/>
      <c r="O126" s="10"/>
      <c r="P126" s="23"/>
      <c r="Q126" s="23"/>
      <c r="R126" s="23"/>
    </row>
    <row r="127" spans="7:18" x14ac:dyDescent="0.25">
      <c r="G127" s="10"/>
      <c r="H127" s="10"/>
      <c r="I127" s="10"/>
      <c r="J127" s="10"/>
      <c r="K127" s="10"/>
      <c r="L127" s="10"/>
      <c r="M127" s="10"/>
      <c r="N127" s="10"/>
      <c r="O127" s="10"/>
      <c r="P127" s="23"/>
      <c r="Q127" s="23"/>
      <c r="R127" s="23"/>
    </row>
    <row r="128" spans="7:18" x14ac:dyDescent="0.25">
      <c r="G128" s="10"/>
      <c r="H128" s="10"/>
      <c r="I128" s="10"/>
      <c r="J128" s="10"/>
      <c r="K128" s="10"/>
      <c r="L128" s="10"/>
      <c r="M128" s="10"/>
      <c r="N128" s="10"/>
      <c r="O128" s="10"/>
      <c r="P128" s="23"/>
      <c r="Q128" s="23"/>
      <c r="R128" s="23"/>
    </row>
    <row r="129" spans="7:18" x14ac:dyDescent="0.25">
      <c r="G129" s="10"/>
      <c r="H129" s="10"/>
      <c r="I129" s="10"/>
      <c r="J129" s="10"/>
      <c r="K129" s="10"/>
      <c r="L129" s="10"/>
      <c r="M129" s="10"/>
      <c r="N129" s="10"/>
      <c r="O129" s="10"/>
      <c r="P129" s="23"/>
      <c r="Q129" s="23"/>
      <c r="R129" s="23"/>
    </row>
    <row r="130" spans="7:18" x14ac:dyDescent="0.25">
      <c r="G130" s="10"/>
      <c r="H130" s="10"/>
      <c r="I130" s="10"/>
      <c r="J130" s="10"/>
      <c r="K130" s="10"/>
      <c r="L130" s="10"/>
      <c r="M130" s="10"/>
      <c r="N130" s="10"/>
      <c r="O130" s="10"/>
      <c r="P130" s="23"/>
      <c r="Q130" s="23"/>
      <c r="R130" s="23"/>
    </row>
    <row r="131" spans="7:18" x14ac:dyDescent="0.25">
      <c r="G131" s="10"/>
      <c r="H131" s="10"/>
      <c r="I131" s="10"/>
      <c r="J131" s="10"/>
      <c r="K131" s="10"/>
      <c r="L131" s="10"/>
      <c r="M131" s="10"/>
      <c r="N131" s="10"/>
      <c r="O131" s="10"/>
      <c r="P131" s="23"/>
      <c r="Q131" s="23"/>
      <c r="R131" s="23"/>
    </row>
    <row r="132" spans="7:18" x14ac:dyDescent="0.25">
      <c r="G132" s="10"/>
      <c r="H132" s="10"/>
      <c r="I132" s="10"/>
      <c r="J132" s="10"/>
      <c r="K132" s="10"/>
      <c r="L132" s="10"/>
      <c r="M132" s="10"/>
      <c r="N132" s="10"/>
      <c r="O132" s="10"/>
      <c r="P132" s="23"/>
      <c r="Q132" s="23"/>
      <c r="R132" s="23"/>
    </row>
    <row r="133" spans="7:18" x14ac:dyDescent="0.25">
      <c r="G133" s="10"/>
      <c r="H133" s="10"/>
      <c r="I133" s="10"/>
      <c r="J133" s="10"/>
      <c r="K133" s="10"/>
      <c r="L133" s="10"/>
      <c r="M133" s="10"/>
      <c r="N133" s="10"/>
      <c r="O133" s="10"/>
      <c r="P133" s="23"/>
      <c r="Q133" s="23"/>
      <c r="R133" s="23"/>
    </row>
    <row r="134" spans="7:18" x14ac:dyDescent="0.25">
      <c r="G134" s="10"/>
      <c r="H134" s="10"/>
      <c r="I134" s="10"/>
      <c r="J134" s="10"/>
      <c r="K134" s="10"/>
      <c r="L134" s="10"/>
      <c r="M134" s="10"/>
      <c r="N134" s="10"/>
      <c r="O134" s="10"/>
    </row>
    <row r="135" spans="7:18" x14ac:dyDescent="0.25">
      <c r="G135" s="10"/>
      <c r="H135" s="10"/>
      <c r="I135" s="10"/>
      <c r="J135" s="10"/>
      <c r="K135" s="10"/>
      <c r="L135" s="10"/>
      <c r="M135" s="10"/>
      <c r="N135" s="10"/>
      <c r="O135" s="10"/>
    </row>
    <row r="136" spans="7:18" x14ac:dyDescent="0.25">
      <c r="G136" s="10"/>
      <c r="H136" s="10"/>
      <c r="I136" s="10"/>
      <c r="J136" s="10"/>
      <c r="K136" s="10"/>
      <c r="L136" s="10"/>
      <c r="M136" s="10"/>
      <c r="N136" s="10"/>
      <c r="O136" s="10"/>
    </row>
    <row r="137" spans="7:18" x14ac:dyDescent="0.25">
      <c r="G137" s="10"/>
      <c r="H137" s="10"/>
      <c r="I137" s="10"/>
      <c r="J137" s="10"/>
      <c r="K137" s="10"/>
      <c r="L137" s="10"/>
      <c r="M137" s="10"/>
      <c r="N137" s="10"/>
      <c r="O137" s="10"/>
    </row>
    <row r="138" spans="7:18" x14ac:dyDescent="0.25">
      <c r="G138" s="10"/>
      <c r="H138" s="10"/>
      <c r="I138" s="10"/>
      <c r="J138" s="10"/>
      <c r="K138" s="10"/>
      <c r="L138" s="10"/>
      <c r="M138" s="10"/>
      <c r="N138" s="10"/>
      <c r="O138" s="10"/>
    </row>
    <row r="139" spans="7:18" x14ac:dyDescent="0.25">
      <c r="G139" s="10"/>
      <c r="H139" s="10"/>
      <c r="I139" s="10"/>
      <c r="J139" s="10"/>
      <c r="K139" s="10"/>
      <c r="L139" s="10"/>
      <c r="M139" s="10"/>
      <c r="N139" s="10"/>
      <c r="O139" s="10"/>
    </row>
    <row r="140" spans="7:18" x14ac:dyDescent="0.25">
      <c r="G140" s="10"/>
      <c r="H140" s="10"/>
      <c r="I140" s="10"/>
      <c r="J140" s="10"/>
      <c r="K140" s="10"/>
      <c r="L140" s="10"/>
      <c r="M140" s="10"/>
      <c r="N140" s="10"/>
      <c r="O140" s="10"/>
    </row>
    <row r="141" spans="7:18" x14ac:dyDescent="0.25">
      <c r="G141" s="10"/>
      <c r="H141" s="10"/>
      <c r="I141" s="10"/>
      <c r="J141" s="10"/>
      <c r="K141" s="10"/>
      <c r="L141" s="10"/>
      <c r="M141" s="10"/>
      <c r="N141" s="10"/>
      <c r="O141" s="10"/>
    </row>
    <row r="142" spans="7:18" x14ac:dyDescent="0.25">
      <c r="G142" s="10"/>
      <c r="H142" s="10"/>
      <c r="I142" s="10"/>
      <c r="J142" s="10"/>
      <c r="K142" s="10"/>
      <c r="L142" s="10"/>
      <c r="M142" s="10"/>
      <c r="N142" s="10"/>
      <c r="O142" s="10"/>
    </row>
    <row r="143" spans="7:18" x14ac:dyDescent="0.25">
      <c r="G143" s="10"/>
      <c r="H143" s="10"/>
      <c r="I143" s="10"/>
      <c r="J143" s="10"/>
      <c r="K143" s="10"/>
      <c r="L143" s="10"/>
      <c r="M143" s="10"/>
      <c r="N143" s="10"/>
      <c r="O143" s="10"/>
    </row>
    <row r="144" spans="7:18" x14ac:dyDescent="0.25">
      <c r="G144" s="10"/>
      <c r="H144" s="10"/>
      <c r="I144" s="10"/>
      <c r="J144" s="10"/>
      <c r="K144" s="10"/>
      <c r="L144" s="10"/>
      <c r="M144" s="10"/>
      <c r="N144" s="10"/>
      <c r="O144" s="10"/>
    </row>
    <row r="145" spans="7:15" x14ac:dyDescent="0.25">
      <c r="G145" s="10"/>
      <c r="H145" s="10"/>
      <c r="I145" s="10"/>
      <c r="J145" s="10"/>
      <c r="K145" s="10"/>
      <c r="L145" s="10"/>
      <c r="M145" s="10"/>
      <c r="N145" s="10"/>
      <c r="O145" s="10"/>
    </row>
    <row r="146" spans="7:15" x14ac:dyDescent="0.25">
      <c r="G146" s="10"/>
      <c r="H146" s="10"/>
      <c r="I146" s="10"/>
      <c r="J146" s="10"/>
      <c r="K146" s="10"/>
      <c r="L146" s="10"/>
      <c r="M146" s="10"/>
      <c r="N146" s="10"/>
      <c r="O146" s="10"/>
    </row>
    <row r="147" spans="7:15" x14ac:dyDescent="0.25">
      <c r="G147" s="10"/>
      <c r="H147" s="10"/>
      <c r="I147" s="10"/>
      <c r="J147" s="10"/>
      <c r="K147" s="10"/>
      <c r="L147" s="10"/>
      <c r="M147" s="10"/>
      <c r="N147" s="10"/>
      <c r="O147" s="10"/>
    </row>
    <row r="148" spans="7:15" x14ac:dyDescent="0.25">
      <c r="G148" s="10"/>
      <c r="H148" s="10"/>
      <c r="I148" s="10"/>
      <c r="J148" s="10"/>
      <c r="K148" s="10"/>
      <c r="L148" s="10"/>
      <c r="M148" s="10"/>
      <c r="N148" s="10"/>
      <c r="O148" s="10"/>
    </row>
    <row r="149" spans="7:15" x14ac:dyDescent="0.25">
      <c r="G149" s="10"/>
      <c r="H149" s="10"/>
      <c r="I149" s="10"/>
      <c r="J149" s="10"/>
      <c r="K149" s="10"/>
      <c r="L149" s="10"/>
      <c r="M149" s="10"/>
      <c r="N149" s="10"/>
      <c r="O149" s="10"/>
    </row>
    <row r="150" spans="7:15" x14ac:dyDescent="0.25">
      <c r="G150" s="10"/>
      <c r="H150" s="10"/>
      <c r="I150" s="10"/>
      <c r="J150" s="10"/>
      <c r="K150" s="10"/>
      <c r="L150" s="10"/>
      <c r="M150" s="10"/>
      <c r="N150" s="10"/>
      <c r="O150" s="10"/>
    </row>
    <row r="151" spans="7:15" x14ac:dyDescent="0.25">
      <c r="G151" s="10"/>
      <c r="H151" s="10"/>
      <c r="I151" s="10"/>
      <c r="J151" s="10"/>
      <c r="K151" s="10"/>
      <c r="L151" s="10"/>
      <c r="M151" s="10"/>
      <c r="N151" s="10"/>
      <c r="O151" s="10"/>
    </row>
    <row r="152" spans="7:15" x14ac:dyDescent="0.25">
      <c r="G152" s="10"/>
      <c r="H152" s="10"/>
      <c r="I152" s="10"/>
      <c r="J152" s="10"/>
      <c r="K152" s="10"/>
      <c r="L152" s="10"/>
      <c r="M152" s="10"/>
      <c r="N152" s="10"/>
      <c r="O152" s="10"/>
    </row>
    <row r="153" spans="7:15" x14ac:dyDescent="0.25">
      <c r="G153" s="10"/>
      <c r="H153" s="10"/>
      <c r="I153" s="10"/>
      <c r="J153" s="10"/>
      <c r="K153" s="10"/>
      <c r="L153" s="10"/>
      <c r="M153" s="10"/>
      <c r="N153" s="10"/>
      <c r="O153" s="10"/>
    </row>
    <row r="154" spans="7:15" x14ac:dyDescent="0.25">
      <c r="G154" s="10"/>
      <c r="H154" s="10"/>
      <c r="I154" s="10"/>
      <c r="J154" s="10"/>
      <c r="K154" s="10"/>
      <c r="L154" s="10"/>
      <c r="M154" s="10"/>
      <c r="N154" s="10"/>
      <c r="O154" s="10"/>
    </row>
    <row r="155" spans="7:15" x14ac:dyDescent="0.25">
      <c r="G155" s="10"/>
      <c r="H155" s="10"/>
      <c r="I155" s="10"/>
      <c r="J155" s="10"/>
      <c r="K155" s="10"/>
      <c r="L155" s="10"/>
      <c r="M155" s="10"/>
      <c r="N155" s="10"/>
      <c r="O155" s="10"/>
    </row>
    <row r="156" spans="7:15" x14ac:dyDescent="0.25">
      <c r="G156" s="10"/>
      <c r="H156" s="10"/>
      <c r="I156" s="10"/>
      <c r="J156" s="10"/>
      <c r="K156" s="10"/>
      <c r="L156" s="10"/>
      <c r="M156" s="10"/>
      <c r="N156" s="10"/>
      <c r="O156" s="10"/>
    </row>
    <row r="157" spans="7:15" x14ac:dyDescent="0.25">
      <c r="G157" s="10"/>
      <c r="H157" s="10"/>
      <c r="I157" s="10"/>
      <c r="J157" s="10"/>
      <c r="K157" s="10"/>
      <c r="L157" s="10"/>
      <c r="M157" s="10"/>
      <c r="N157" s="10"/>
      <c r="O157" s="10"/>
    </row>
    <row r="158" spans="7:15" x14ac:dyDescent="0.25">
      <c r="G158" s="10"/>
      <c r="H158" s="10"/>
      <c r="I158" s="10"/>
      <c r="J158" s="10"/>
      <c r="K158" s="10"/>
      <c r="L158" s="10"/>
      <c r="M158" s="10"/>
      <c r="N158" s="10"/>
      <c r="O158" s="10"/>
    </row>
    <row r="159" spans="7:15" x14ac:dyDescent="0.25">
      <c r="G159" s="10"/>
      <c r="H159" s="10"/>
      <c r="I159" s="10"/>
      <c r="J159" s="10"/>
      <c r="K159" s="10"/>
      <c r="L159" s="10"/>
      <c r="M159" s="10"/>
      <c r="N159" s="10"/>
      <c r="O159" s="10"/>
    </row>
    <row r="160" spans="7:15" x14ac:dyDescent="0.25">
      <c r="G160" s="10"/>
      <c r="H160" s="10"/>
      <c r="I160" s="10"/>
      <c r="J160" s="10"/>
      <c r="K160" s="10"/>
      <c r="L160" s="10"/>
      <c r="M160" s="10"/>
      <c r="N160" s="10"/>
      <c r="O160" s="10"/>
    </row>
    <row r="161" spans="7:15" x14ac:dyDescent="0.25">
      <c r="G161" s="10"/>
      <c r="H161" s="10"/>
      <c r="I161" s="10"/>
      <c r="J161" s="10"/>
      <c r="K161" s="10"/>
      <c r="L161" s="10"/>
      <c r="M161" s="10"/>
      <c r="N161" s="10"/>
      <c r="O161" s="10"/>
    </row>
    <row r="162" spans="7:15" x14ac:dyDescent="0.25">
      <c r="G162" s="10"/>
      <c r="H162" s="10"/>
      <c r="I162" s="10"/>
      <c r="J162" s="10"/>
      <c r="K162" s="10"/>
      <c r="L162" s="10"/>
      <c r="M162" s="10"/>
      <c r="N162" s="10"/>
      <c r="O162" s="10"/>
    </row>
    <row r="163" spans="7:15" x14ac:dyDescent="0.25">
      <c r="G163" s="10"/>
      <c r="H163" s="10"/>
      <c r="I163" s="10"/>
      <c r="J163" s="10"/>
      <c r="K163" s="10"/>
      <c r="L163" s="10"/>
      <c r="M163" s="10"/>
      <c r="N163" s="10"/>
      <c r="O163" s="10"/>
    </row>
    <row r="164" spans="7:15" x14ac:dyDescent="0.25">
      <c r="G164" s="10"/>
      <c r="H164" s="10"/>
      <c r="I164" s="10"/>
      <c r="J164" s="10"/>
      <c r="K164" s="10"/>
      <c r="L164" s="10"/>
      <c r="M164" s="10"/>
      <c r="N164" s="10"/>
      <c r="O164" s="10"/>
    </row>
    <row r="165" spans="7:15" x14ac:dyDescent="0.25">
      <c r="G165" s="10"/>
      <c r="H165" s="10"/>
      <c r="I165" s="10"/>
      <c r="J165" s="10"/>
      <c r="K165" s="10"/>
      <c r="L165" s="10"/>
      <c r="M165" s="10"/>
      <c r="N165" s="10"/>
      <c r="O165" s="10"/>
    </row>
    <row r="166" spans="7:15" x14ac:dyDescent="0.25">
      <c r="G166" s="10"/>
      <c r="H166" s="10"/>
      <c r="I166" s="10"/>
      <c r="J166" s="10"/>
      <c r="K166" s="10"/>
      <c r="L166" s="10"/>
      <c r="M166" s="10"/>
      <c r="N166" s="10"/>
      <c r="O166" s="10"/>
    </row>
    <row r="167" spans="7:15" x14ac:dyDescent="0.25">
      <c r="G167" s="10"/>
      <c r="H167" s="10"/>
      <c r="I167" s="10"/>
      <c r="J167" s="10"/>
      <c r="K167" s="10"/>
      <c r="L167" s="10"/>
      <c r="M167" s="10"/>
      <c r="N167" s="10"/>
      <c r="O167" s="10"/>
    </row>
    <row r="168" spans="7:15" x14ac:dyDescent="0.25">
      <c r="G168" s="10"/>
      <c r="H168" s="10"/>
      <c r="I168" s="10"/>
      <c r="J168" s="10"/>
      <c r="K168" s="10"/>
      <c r="L168" s="10"/>
      <c r="M168" s="10"/>
      <c r="N168" s="10"/>
      <c r="O168" s="10"/>
    </row>
    <row r="169" spans="7:15" x14ac:dyDescent="0.25">
      <c r="G169" s="10"/>
      <c r="H169" s="10"/>
      <c r="I169" s="10"/>
      <c r="J169" s="10"/>
      <c r="K169" s="10"/>
      <c r="L169" s="10"/>
      <c r="M169" s="10"/>
      <c r="N169" s="10"/>
      <c r="O169" s="10"/>
    </row>
    <row r="170" spans="7:15" x14ac:dyDescent="0.25">
      <c r="G170" s="10"/>
      <c r="H170" s="10"/>
      <c r="I170" s="10"/>
      <c r="J170" s="10"/>
      <c r="K170" s="10"/>
      <c r="L170" s="10"/>
      <c r="M170" s="10"/>
      <c r="N170" s="10"/>
      <c r="O170" s="10"/>
    </row>
    <row r="171" spans="7:15" x14ac:dyDescent="0.25">
      <c r="G171" s="10"/>
      <c r="H171" s="10"/>
      <c r="I171" s="10"/>
      <c r="J171" s="10"/>
      <c r="K171" s="10"/>
      <c r="L171" s="10"/>
      <c r="M171" s="10"/>
      <c r="N171" s="10"/>
      <c r="O171" s="10"/>
    </row>
    <row r="172" spans="7:15" x14ac:dyDescent="0.25">
      <c r="G172" s="10"/>
      <c r="H172" s="10"/>
      <c r="I172" s="10"/>
      <c r="J172" s="10"/>
      <c r="K172" s="10"/>
      <c r="L172" s="10"/>
      <c r="M172" s="10"/>
      <c r="N172" s="10"/>
      <c r="O172" s="10"/>
    </row>
    <row r="173" spans="7:15" x14ac:dyDescent="0.25">
      <c r="G173" s="10"/>
      <c r="H173" s="10"/>
      <c r="I173" s="10"/>
      <c r="J173" s="10"/>
      <c r="K173" s="10"/>
      <c r="L173" s="10"/>
      <c r="M173" s="10"/>
      <c r="N173" s="10"/>
      <c r="O173" s="10"/>
    </row>
    <row r="174" spans="7:15" x14ac:dyDescent="0.25">
      <c r="G174" s="10"/>
      <c r="H174" s="10"/>
      <c r="I174" s="10"/>
      <c r="J174" s="10"/>
      <c r="K174" s="10"/>
      <c r="L174" s="10"/>
      <c r="M174" s="10"/>
      <c r="N174" s="10"/>
      <c r="O174" s="10"/>
    </row>
    <row r="175" spans="7:15" x14ac:dyDescent="0.25">
      <c r="G175" s="10"/>
      <c r="H175" s="10"/>
      <c r="I175" s="10"/>
      <c r="J175" s="10"/>
      <c r="K175" s="10"/>
      <c r="L175" s="10"/>
      <c r="M175" s="10"/>
      <c r="N175" s="10"/>
      <c r="O175" s="10"/>
    </row>
    <row r="176" spans="7:15" x14ac:dyDescent="0.25">
      <c r="G176" s="10"/>
      <c r="H176" s="10"/>
      <c r="I176" s="10"/>
      <c r="J176" s="10"/>
      <c r="K176" s="10"/>
      <c r="L176" s="10"/>
      <c r="M176" s="10"/>
      <c r="N176" s="10"/>
      <c r="O176" s="10"/>
    </row>
    <row r="177" spans="7:15" x14ac:dyDescent="0.25">
      <c r="G177" s="10"/>
      <c r="H177" s="10"/>
      <c r="I177" s="10"/>
      <c r="J177" s="10"/>
      <c r="K177" s="10"/>
      <c r="L177" s="10"/>
      <c r="M177" s="10"/>
      <c r="N177" s="10"/>
      <c r="O177" s="10"/>
    </row>
    <row r="178" spans="7:15" x14ac:dyDescent="0.25">
      <c r="G178" s="10"/>
      <c r="H178" s="10"/>
      <c r="I178" s="10"/>
      <c r="J178" s="10"/>
      <c r="K178" s="10"/>
      <c r="L178" s="10"/>
      <c r="M178" s="10"/>
      <c r="N178" s="10"/>
      <c r="O178" s="10"/>
    </row>
    <row r="179" spans="7:15" x14ac:dyDescent="0.25">
      <c r="G179" s="10"/>
      <c r="H179" s="10"/>
      <c r="I179" s="10"/>
      <c r="J179" s="10"/>
      <c r="K179" s="10"/>
      <c r="L179" s="10"/>
      <c r="M179" s="10"/>
      <c r="N179" s="10"/>
      <c r="O179" s="10"/>
    </row>
    <row r="180" spans="7:15" x14ac:dyDescent="0.25">
      <c r="G180" s="10"/>
      <c r="H180" s="10"/>
      <c r="I180" s="10"/>
      <c r="J180" s="10"/>
      <c r="K180" s="10"/>
      <c r="L180" s="10"/>
      <c r="M180" s="10"/>
      <c r="N180" s="10"/>
      <c r="O180" s="10"/>
    </row>
    <row r="181" spans="7:15" x14ac:dyDescent="0.25">
      <c r="G181" s="10"/>
      <c r="H181" s="10"/>
      <c r="I181" s="10"/>
      <c r="J181" s="10"/>
      <c r="K181" s="10"/>
      <c r="L181" s="10"/>
      <c r="M181" s="10"/>
      <c r="N181" s="10"/>
      <c r="O181" s="10"/>
    </row>
    <row r="182" spans="7:15" x14ac:dyDescent="0.25">
      <c r="G182" s="10"/>
      <c r="H182" s="10"/>
      <c r="I182" s="10"/>
      <c r="J182" s="10"/>
      <c r="K182" s="10"/>
      <c r="L182" s="10"/>
      <c r="M182" s="10"/>
      <c r="N182" s="10"/>
      <c r="O182" s="10"/>
    </row>
    <row r="183" spans="7:15" x14ac:dyDescent="0.25">
      <c r="G183" s="10"/>
      <c r="H183" s="10"/>
      <c r="I183" s="10"/>
      <c r="J183" s="10"/>
      <c r="K183" s="10"/>
      <c r="L183" s="10"/>
      <c r="M183" s="10"/>
      <c r="N183" s="10"/>
      <c r="O183" s="10"/>
    </row>
    <row r="184" spans="7:15" x14ac:dyDescent="0.25">
      <c r="G184" s="10"/>
      <c r="H184" s="10"/>
      <c r="I184" s="10"/>
      <c r="J184" s="10"/>
      <c r="K184" s="10"/>
      <c r="L184" s="10"/>
      <c r="M184" s="10"/>
      <c r="N184" s="10"/>
      <c r="O184" s="10"/>
    </row>
    <row r="185" spans="7:15" x14ac:dyDescent="0.25">
      <c r="G185" s="10"/>
      <c r="H185" s="10"/>
      <c r="I185" s="10"/>
      <c r="J185" s="10"/>
      <c r="K185" s="10"/>
      <c r="L185" s="10"/>
      <c r="M185" s="10"/>
      <c r="N185" s="10"/>
      <c r="O185" s="10"/>
    </row>
    <row r="186" spans="7:15" x14ac:dyDescent="0.25">
      <c r="G186" s="10"/>
      <c r="H186" s="10"/>
      <c r="I186" s="10"/>
      <c r="J186" s="10"/>
      <c r="K186" s="10"/>
      <c r="L186" s="10"/>
      <c r="M186" s="10"/>
      <c r="N186" s="10"/>
      <c r="O186" s="10"/>
    </row>
    <row r="187" spans="7:15" x14ac:dyDescent="0.25">
      <c r="G187" s="10"/>
      <c r="H187" s="10"/>
      <c r="I187" s="10"/>
      <c r="J187" s="10"/>
      <c r="K187" s="10"/>
      <c r="L187" s="10"/>
      <c r="M187" s="10"/>
      <c r="N187" s="10"/>
      <c r="O187" s="10"/>
    </row>
    <row r="188" spans="7:15" x14ac:dyDescent="0.25">
      <c r="G188" s="10"/>
      <c r="H188" s="10"/>
      <c r="I188" s="10"/>
      <c r="J188" s="10"/>
      <c r="K188" s="10"/>
      <c r="L188" s="10"/>
      <c r="M188" s="10"/>
      <c r="N188" s="10"/>
      <c r="O188" s="10"/>
    </row>
    <row r="189" spans="7:15" x14ac:dyDescent="0.25">
      <c r="G189" s="10"/>
      <c r="H189" s="10"/>
      <c r="I189" s="10"/>
      <c r="J189" s="10"/>
      <c r="K189" s="10"/>
      <c r="L189" s="10"/>
      <c r="M189" s="10"/>
      <c r="N189" s="10"/>
      <c r="O189" s="10"/>
    </row>
    <row r="190" spans="7:15" x14ac:dyDescent="0.25">
      <c r="G190" s="10"/>
      <c r="H190" s="10"/>
      <c r="I190" s="10"/>
      <c r="J190" s="10"/>
      <c r="K190" s="10"/>
      <c r="L190" s="10"/>
      <c r="M190" s="10"/>
      <c r="N190" s="10"/>
      <c r="O190" s="10"/>
    </row>
    <row r="191" spans="7:15" x14ac:dyDescent="0.25">
      <c r="G191" s="10"/>
      <c r="H191" s="10"/>
      <c r="I191" s="10"/>
      <c r="J191" s="10"/>
      <c r="K191" s="10"/>
      <c r="L191" s="10"/>
      <c r="M191" s="10"/>
      <c r="N191" s="10"/>
      <c r="O191" s="10"/>
    </row>
    <row r="192" spans="7:15" x14ac:dyDescent="0.25">
      <c r="G192" s="10"/>
      <c r="H192" s="10"/>
      <c r="I192" s="10"/>
      <c r="J192" s="10"/>
      <c r="K192" s="10"/>
      <c r="L192" s="10"/>
      <c r="M192" s="10"/>
      <c r="N192" s="10"/>
      <c r="O192" s="10"/>
    </row>
    <row r="193" spans="7:28" x14ac:dyDescent="0.25">
      <c r="G193" s="10"/>
      <c r="H193" s="10"/>
      <c r="I193" s="10"/>
      <c r="J193" s="10"/>
      <c r="K193" s="10"/>
      <c r="L193" s="10"/>
      <c r="M193" s="10"/>
      <c r="N193" s="10"/>
      <c r="O193" s="10"/>
    </row>
    <row r="194" spans="7:28" x14ac:dyDescent="0.25">
      <c r="G194" s="10"/>
      <c r="H194" s="10"/>
      <c r="I194" s="10"/>
      <c r="J194" s="10"/>
      <c r="K194" s="10"/>
      <c r="L194" s="10"/>
      <c r="M194" s="10"/>
      <c r="N194" s="10"/>
      <c r="O194" s="10"/>
    </row>
    <row r="195" spans="7:28" x14ac:dyDescent="0.25">
      <c r="G195" s="10"/>
      <c r="H195" s="10"/>
      <c r="I195" s="10"/>
      <c r="J195" s="10"/>
      <c r="K195" s="10"/>
      <c r="L195" s="10"/>
      <c r="M195" s="10"/>
      <c r="N195" s="10"/>
      <c r="O195" s="10"/>
    </row>
    <row r="196" spans="7:28" x14ac:dyDescent="0.25">
      <c r="G196" s="10"/>
      <c r="H196" s="10"/>
      <c r="I196" s="10"/>
      <c r="J196" s="10"/>
      <c r="K196" s="10"/>
      <c r="L196" s="10"/>
      <c r="M196" s="10"/>
      <c r="N196" s="10"/>
      <c r="O196" s="10"/>
    </row>
    <row r="197" spans="7:28" x14ac:dyDescent="0.25">
      <c r="G197" s="10"/>
      <c r="H197" s="10"/>
      <c r="I197" s="10"/>
      <c r="J197" s="10"/>
      <c r="K197" s="10"/>
      <c r="L197" s="10"/>
      <c r="M197" s="10"/>
      <c r="N197" s="10"/>
      <c r="O197" s="10"/>
    </row>
    <row r="198" spans="7:28" x14ac:dyDescent="0.25">
      <c r="G198" s="10"/>
      <c r="H198" s="10"/>
      <c r="I198" s="10"/>
      <c r="J198" s="10"/>
      <c r="K198" s="10"/>
      <c r="L198" s="10"/>
      <c r="M198" s="10"/>
      <c r="N198" s="10"/>
      <c r="O198" s="10"/>
    </row>
    <row r="199" spans="7:28" x14ac:dyDescent="0.25">
      <c r="G199" s="10"/>
      <c r="H199" s="10"/>
      <c r="I199" s="10"/>
      <c r="J199" s="10"/>
      <c r="K199" s="10"/>
      <c r="L199" s="10"/>
      <c r="M199" s="10"/>
      <c r="N199" s="10"/>
      <c r="O199" s="10"/>
    </row>
    <row r="200" spans="7:28" x14ac:dyDescent="0.25">
      <c r="G200" s="10"/>
      <c r="H200" s="10"/>
      <c r="I200" s="10"/>
      <c r="J200" s="10"/>
      <c r="K200" s="10"/>
      <c r="L200" s="10"/>
      <c r="M200" s="10"/>
      <c r="N200" s="10"/>
      <c r="O200" s="10"/>
    </row>
    <row r="201" spans="7:28" x14ac:dyDescent="0.25">
      <c r="G201" s="10"/>
      <c r="H201" s="10"/>
      <c r="I201" s="10"/>
      <c r="J201" s="10"/>
      <c r="K201" s="10"/>
      <c r="L201" s="10"/>
      <c r="M201" s="10"/>
      <c r="N201" s="10"/>
      <c r="O201" s="10"/>
      <c r="T201" s="10"/>
      <c r="U201" s="10"/>
      <c r="V201" s="10"/>
      <c r="W201" s="10"/>
      <c r="X201" s="10"/>
      <c r="Y201" s="10"/>
      <c r="Z201" s="10"/>
      <c r="AA201" s="10"/>
      <c r="AB201" s="10">
        <v>0</v>
      </c>
    </row>
    <row r="202" spans="7:28" x14ac:dyDescent="0.25">
      <c r="G202" s="10"/>
      <c r="H202" s="10"/>
      <c r="I202" s="10"/>
      <c r="J202" s="10"/>
      <c r="K202" s="10"/>
      <c r="L202" s="10"/>
      <c r="M202" s="10"/>
      <c r="N202" s="10"/>
      <c r="O202" s="10"/>
      <c r="T202" s="10"/>
      <c r="U202" s="10"/>
      <c r="V202" s="10"/>
      <c r="W202" s="10"/>
      <c r="X202" s="10"/>
      <c r="Y202" s="10"/>
      <c r="Z202" s="10"/>
      <c r="AA202" s="10"/>
      <c r="AB202" s="10">
        <v>0</v>
      </c>
    </row>
    <row r="203" spans="7:28" x14ac:dyDescent="0.25">
      <c r="G203" s="10"/>
      <c r="H203" s="10"/>
      <c r="I203" s="10"/>
      <c r="J203" s="10"/>
      <c r="K203" s="10"/>
      <c r="L203" s="10"/>
      <c r="M203" s="10"/>
      <c r="N203" s="10"/>
      <c r="O203" s="10"/>
      <c r="T203" s="10"/>
      <c r="U203" s="10"/>
      <c r="V203" s="10"/>
      <c r="W203" s="10"/>
      <c r="X203" s="10"/>
      <c r="Y203" s="10"/>
      <c r="Z203" s="10"/>
      <c r="AA203" s="10"/>
      <c r="AB203" s="10">
        <v>0</v>
      </c>
    </row>
    <row r="204" spans="7:28" x14ac:dyDescent="0.25">
      <c r="G204" s="10">
        <v>0</v>
      </c>
      <c r="H204" s="10"/>
      <c r="I204" s="10"/>
      <c r="J204" s="10"/>
      <c r="K204" s="10"/>
      <c r="L204" s="10"/>
      <c r="M204" s="10"/>
      <c r="N204" s="10"/>
      <c r="O204" s="10">
        <v>0</v>
      </c>
      <c r="T204" s="10"/>
      <c r="U204" s="10"/>
      <c r="V204" s="10"/>
      <c r="W204" s="10"/>
      <c r="X204" s="10"/>
      <c r="Y204" s="10"/>
      <c r="Z204" s="10"/>
      <c r="AA204" s="10"/>
      <c r="AB204" s="10">
        <v>0</v>
      </c>
    </row>
    <row r="205" spans="7:28" x14ac:dyDescent="0.25">
      <c r="G205" s="10">
        <v>0</v>
      </c>
      <c r="H205" s="10"/>
      <c r="I205" s="10"/>
      <c r="J205" s="10"/>
      <c r="K205" s="10"/>
      <c r="L205" s="10"/>
      <c r="M205" s="10"/>
      <c r="N205" s="10"/>
      <c r="O205" s="10">
        <v>0</v>
      </c>
      <c r="T205" s="10"/>
      <c r="U205" s="10"/>
      <c r="V205" s="10"/>
      <c r="W205" s="10"/>
      <c r="X205" s="10"/>
      <c r="Y205" s="10"/>
      <c r="Z205" s="10"/>
      <c r="AA205" s="10"/>
      <c r="AB205" s="10">
        <v>0</v>
      </c>
    </row>
    <row r="206" spans="7:28" x14ac:dyDescent="0.25">
      <c r="G206" s="10"/>
      <c r="H206" s="10"/>
      <c r="I206" s="10"/>
      <c r="J206" s="10"/>
      <c r="K206" s="10"/>
      <c r="L206" s="10"/>
      <c r="M206" s="10"/>
      <c r="N206" s="10"/>
      <c r="O206" s="10"/>
      <c r="T206" s="10"/>
      <c r="U206" s="10"/>
      <c r="V206" s="10"/>
      <c r="W206" s="10"/>
      <c r="X206" s="10"/>
      <c r="Y206" s="10"/>
      <c r="Z206" s="10"/>
      <c r="AA206" s="10"/>
      <c r="AB206" s="10">
        <v>0</v>
      </c>
    </row>
    <row r="207" spans="7:28" x14ac:dyDescent="0.25">
      <c r="G207" s="10"/>
      <c r="H207" s="10"/>
      <c r="I207" s="10"/>
      <c r="J207" s="10"/>
      <c r="K207" s="10"/>
      <c r="L207" s="10"/>
      <c r="M207" s="10"/>
      <c r="N207" s="10"/>
      <c r="O207" s="10"/>
      <c r="T207" s="10"/>
      <c r="U207" s="10"/>
      <c r="V207" s="10"/>
      <c r="W207" s="10"/>
      <c r="X207" s="10"/>
      <c r="Y207" s="10"/>
      <c r="Z207" s="10"/>
      <c r="AA207" s="10"/>
      <c r="AB207" s="10">
        <v>0</v>
      </c>
    </row>
    <row r="208" spans="7:28" x14ac:dyDescent="0.25">
      <c r="G208" s="10"/>
      <c r="H208" s="10"/>
      <c r="I208" s="10"/>
      <c r="J208" s="10"/>
      <c r="K208" s="10"/>
      <c r="L208" s="10"/>
      <c r="M208" s="10"/>
      <c r="N208" s="10"/>
      <c r="O208" s="10"/>
      <c r="T208" s="10"/>
      <c r="U208" s="10"/>
      <c r="V208" s="10"/>
      <c r="W208" s="10"/>
      <c r="X208" s="10"/>
      <c r="Y208" s="10"/>
      <c r="Z208" s="10"/>
      <c r="AA208" s="10"/>
      <c r="AB208" s="10">
        <v>0</v>
      </c>
    </row>
    <row r="209" spans="7:28" x14ac:dyDescent="0.25">
      <c r="G209" s="10"/>
      <c r="H209" s="10"/>
      <c r="I209" s="10"/>
      <c r="J209" s="10"/>
      <c r="K209" s="10"/>
      <c r="L209" s="10"/>
      <c r="M209" s="10"/>
      <c r="N209" s="10"/>
      <c r="O209" s="10"/>
      <c r="T209" s="10"/>
      <c r="U209" s="10"/>
      <c r="V209" s="10"/>
      <c r="W209" s="10"/>
      <c r="X209" s="10"/>
      <c r="Y209" s="10"/>
      <c r="Z209" s="10"/>
      <c r="AA209" s="10"/>
      <c r="AB209" s="10">
        <v>0</v>
      </c>
    </row>
    <row r="210" spans="7:28" x14ac:dyDescent="0.25">
      <c r="G210" s="10"/>
      <c r="H210" s="10"/>
      <c r="I210" s="10"/>
      <c r="J210" s="10"/>
      <c r="K210" s="10"/>
      <c r="L210" s="10"/>
      <c r="M210" s="10"/>
      <c r="N210" s="10"/>
      <c r="O210" s="10"/>
      <c r="T210" s="10"/>
      <c r="U210" s="10"/>
      <c r="V210" s="10"/>
      <c r="W210" s="10"/>
      <c r="X210" s="10"/>
      <c r="Y210" s="10"/>
      <c r="Z210" s="10"/>
      <c r="AA210" s="10"/>
      <c r="AB210" s="10"/>
    </row>
    <row r="211" spans="7:28" x14ac:dyDescent="0.25">
      <c r="G211" s="10"/>
      <c r="H211" s="10"/>
      <c r="I211" s="10"/>
      <c r="J211" s="10"/>
      <c r="K211" s="10"/>
      <c r="L211" s="10"/>
      <c r="M211" s="10"/>
      <c r="N211" s="10"/>
      <c r="O211" s="10"/>
    </row>
    <row r="212" spans="7:28" x14ac:dyDescent="0.25">
      <c r="G212" s="10"/>
      <c r="H212" s="10"/>
      <c r="I212" s="10"/>
      <c r="J212" s="10"/>
      <c r="K212" s="10"/>
      <c r="L212" s="10"/>
      <c r="M212" s="10"/>
      <c r="N212" s="10"/>
      <c r="O212" s="10"/>
    </row>
    <row r="213" spans="7:28" x14ac:dyDescent="0.25">
      <c r="G213" s="10"/>
      <c r="H213" s="10"/>
      <c r="I213" s="10"/>
      <c r="J213" s="10"/>
      <c r="K213" s="10"/>
      <c r="L213" s="10"/>
      <c r="M213" s="10"/>
      <c r="N213" s="10"/>
      <c r="O213" s="10"/>
    </row>
    <row r="214" spans="7:28" x14ac:dyDescent="0.25">
      <c r="G214" s="10"/>
      <c r="H214" s="10"/>
      <c r="I214" s="10"/>
      <c r="J214" s="10"/>
      <c r="K214" s="10"/>
      <c r="L214" s="10"/>
      <c r="M214" s="10"/>
      <c r="N214" s="10"/>
      <c r="O214" s="10"/>
    </row>
    <row r="215" spans="7:28" x14ac:dyDescent="0.25">
      <c r="G215" s="10"/>
      <c r="H215" s="10"/>
      <c r="I215" s="10"/>
      <c r="J215" s="10"/>
      <c r="K215" s="10"/>
      <c r="L215" s="10"/>
      <c r="M215" s="10"/>
      <c r="N215" s="10"/>
      <c r="O215" s="10"/>
    </row>
    <row r="216" spans="7:28" x14ac:dyDescent="0.25">
      <c r="G216" s="10"/>
      <c r="H216" s="10"/>
      <c r="I216" s="10"/>
      <c r="J216" s="10"/>
      <c r="K216" s="10"/>
      <c r="L216" s="10"/>
      <c r="M216" s="10"/>
      <c r="N216" s="10"/>
      <c r="O216" s="10"/>
    </row>
    <row r="217" spans="7:28" x14ac:dyDescent="0.25">
      <c r="G217" s="10"/>
      <c r="H217" s="10"/>
      <c r="I217" s="10"/>
      <c r="J217" s="10"/>
      <c r="K217" s="10"/>
      <c r="L217" s="10"/>
      <c r="M217" s="10"/>
      <c r="N217" s="10"/>
      <c r="O217" s="10"/>
    </row>
    <row r="218" spans="7:28" x14ac:dyDescent="0.25">
      <c r="G218" s="10"/>
      <c r="H218" s="10"/>
      <c r="I218" s="10"/>
      <c r="J218" s="10"/>
      <c r="K218" s="10"/>
      <c r="L218" s="10"/>
      <c r="M218" s="10"/>
      <c r="N218" s="10"/>
      <c r="O218" s="10"/>
    </row>
    <row r="219" spans="7:28" x14ac:dyDescent="0.25">
      <c r="G219" s="10"/>
      <c r="H219" s="10"/>
      <c r="I219" s="10"/>
      <c r="J219" s="10"/>
      <c r="K219" s="10"/>
      <c r="L219" s="10"/>
      <c r="M219" s="10"/>
      <c r="N219" s="10"/>
      <c r="O219" s="10"/>
    </row>
    <row r="220" spans="7:28" x14ac:dyDescent="0.25">
      <c r="G220" s="10"/>
      <c r="H220" s="10"/>
      <c r="I220" s="10"/>
      <c r="J220" s="10"/>
      <c r="K220" s="10"/>
      <c r="L220" s="10"/>
      <c r="M220" s="10"/>
      <c r="N220" s="10"/>
      <c r="O220" s="10"/>
    </row>
    <row r="221" spans="7:28" x14ac:dyDescent="0.25">
      <c r="G221" s="10"/>
      <c r="H221" s="10"/>
      <c r="I221" s="10"/>
      <c r="J221" s="10"/>
      <c r="K221" s="10"/>
      <c r="L221" s="10"/>
      <c r="M221" s="10"/>
      <c r="N221" s="10"/>
      <c r="O221" s="10"/>
    </row>
    <row r="222" spans="7:28" x14ac:dyDescent="0.25">
      <c r="G222" s="10"/>
      <c r="H222" s="10"/>
      <c r="I222" s="10"/>
      <c r="J222" s="10"/>
      <c r="K222" s="10"/>
      <c r="L222" s="10"/>
      <c r="M222" s="10"/>
      <c r="N222" s="10"/>
      <c r="O222" s="10"/>
    </row>
    <row r="223" spans="7:28" x14ac:dyDescent="0.25">
      <c r="G223" s="10"/>
      <c r="H223" s="10"/>
      <c r="I223" s="10"/>
      <c r="J223" s="10"/>
      <c r="K223" s="10"/>
      <c r="L223" s="10"/>
      <c r="M223" s="10"/>
      <c r="N223" s="10"/>
      <c r="O223" s="10"/>
    </row>
    <row r="224" spans="7:28" x14ac:dyDescent="0.25">
      <c r="G224" s="10"/>
      <c r="H224" s="10"/>
      <c r="I224" s="10"/>
      <c r="J224" s="10"/>
      <c r="K224" s="10"/>
      <c r="L224" s="10"/>
      <c r="M224" s="10"/>
      <c r="N224" s="10"/>
      <c r="O224" s="10"/>
    </row>
    <row r="225" spans="7:15" x14ac:dyDescent="0.25">
      <c r="G225" s="10"/>
      <c r="H225" s="10"/>
      <c r="I225" s="10"/>
      <c r="J225" s="10"/>
      <c r="K225" s="10"/>
      <c r="L225" s="10"/>
      <c r="M225" s="10"/>
      <c r="N225" s="10"/>
      <c r="O225" s="10"/>
    </row>
    <row r="226" spans="7:15" x14ac:dyDescent="0.25">
      <c r="G226" s="10"/>
      <c r="H226" s="10"/>
      <c r="I226" s="10"/>
      <c r="J226" s="10"/>
      <c r="K226" s="10"/>
      <c r="L226" s="10"/>
      <c r="M226" s="10"/>
      <c r="N226" s="10"/>
      <c r="O226" s="10"/>
    </row>
    <row r="227" spans="7:15" x14ac:dyDescent="0.25">
      <c r="G227" s="10"/>
      <c r="H227" s="10"/>
      <c r="I227" s="10"/>
      <c r="J227" s="10"/>
      <c r="K227" s="10"/>
      <c r="L227" s="10"/>
      <c r="M227" s="10"/>
      <c r="N227" s="10"/>
      <c r="O227" s="10"/>
    </row>
    <row r="228" spans="7:15" x14ac:dyDescent="0.25">
      <c r="G228" s="10"/>
      <c r="H228" s="10"/>
      <c r="I228" s="10"/>
      <c r="J228" s="10"/>
      <c r="K228" s="10"/>
      <c r="L228" s="10"/>
      <c r="M228" s="10"/>
      <c r="N228" s="10"/>
      <c r="O228" s="10"/>
    </row>
    <row r="229" spans="7:15" x14ac:dyDescent="0.25">
      <c r="G229" s="10"/>
      <c r="H229" s="10"/>
      <c r="I229" s="10"/>
      <c r="J229" s="10"/>
      <c r="K229" s="10"/>
      <c r="L229" s="10"/>
      <c r="M229" s="10"/>
      <c r="N229" s="10"/>
      <c r="O229" s="10"/>
    </row>
    <row r="230" spans="7:15" x14ac:dyDescent="0.25">
      <c r="G230" s="10"/>
      <c r="H230" s="10"/>
      <c r="I230" s="10"/>
      <c r="J230" s="10"/>
      <c r="K230" s="10"/>
      <c r="L230" s="10"/>
      <c r="M230" s="10"/>
      <c r="N230" s="10"/>
      <c r="O230" s="10"/>
    </row>
    <row r="231" spans="7:15" x14ac:dyDescent="0.25">
      <c r="G231" s="10"/>
      <c r="H231" s="10"/>
      <c r="I231" s="10"/>
      <c r="J231" s="10"/>
      <c r="K231" s="10"/>
      <c r="L231" s="10"/>
      <c r="M231" s="10"/>
      <c r="N231" s="10"/>
      <c r="O231" s="10"/>
    </row>
    <row r="232" spans="7:15" x14ac:dyDescent="0.25">
      <c r="G232" s="10"/>
      <c r="H232" s="10"/>
      <c r="I232" s="10"/>
      <c r="J232" s="10"/>
      <c r="K232" s="10"/>
      <c r="L232" s="10"/>
      <c r="M232" s="10"/>
      <c r="N232" s="10"/>
      <c r="O232" s="10"/>
    </row>
    <row r="233" spans="7:15" x14ac:dyDescent="0.25">
      <c r="G233" s="10"/>
      <c r="H233" s="10"/>
      <c r="I233" s="10"/>
      <c r="J233" s="10"/>
      <c r="K233" s="10"/>
      <c r="L233" s="10"/>
      <c r="M233" s="10"/>
      <c r="N233" s="10"/>
      <c r="O233" s="10"/>
    </row>
    <row r="234" spans="7:15" x14ac:dyDescent="0.25">
      <c r="G234" s="10"/>
      <c r="H234" s="10"/>
      <c r="I234" s="10"/>
      <c r="J234" s="10"/>
      <c r="K234" s="10"/>
      <c r="L234" s="10"/>
      <c r="M234" s="10"/>
      <c r="N234" s="10"/>
      <c r="O234" s="10"/>
    </row>
    <row r="235" spans="7:15" x14ac:dyDescent="0.25">
      <c r="G235" s="10"/>
      <c r="H235" s="10"/>
      <c r="I235" s="10"/>
      <c r="J235" s="10"/>
      <c r="K235" s="10"/>
      <c r="L235" s="10"/>
      <c r="M235" s="10"/>
      <c r="N235" s="10"/>
      <c r="O235" s="10"/>
    </row>
    <row r="236" spans="7:15" x14ac:dyDescent="0.25">
      <c r="G236" s="10"/>
      <c r="H236" s="10"/>
      <c r="I236" s="10"/>
      <c r="J236" s="10"/>
      <c r="K236" s="10"/>
      <c r="L236" s="10"/>
      <c r="M236" s="10"/>
      <c r="N236" s="10"/>
      <c r="O236" s="10"/>
    </row>
    <row r="237" spans="7:15" x14ac:dyDescent="0.25">
      <c r="G237" s="10"/>
      <c r="H237" s="10"/>
      <c r="I237" s="10"/>
      <c r="J237" s="10"/>
      <c r="K237" s="10"/>
      <c r="L237" s="10"/>
      <c r="M237" s="10"/>
      <c r="N237" s="10"/>
      <c r="O237" s="10"/>
    </row>
    <row r="238" spans="7:15" x14ac:dyDescent="0.25">
      <c r="G238" s="10"/>
      <c r="H238" s="10"/>
      <c r="I238" s="10"/>
      <c r="J238" s="10"/>
      <c r="K238" s="10"/>
      <c r="L238" s="10"/>
      <c r="M238" s="10"/>
      <c r="N238" s="10"/>
      <c r="O238" s="10"/>
    </row>
    <row r="239" spans="7:15" x14ac:dyDescent="0.25">
      <c r="G239" s="10"/>
      <c r="H239" s="10"/>
      <c r="I239" s="10"/>
      <c r="J239" s="10"/>
      <c r="K239" s="10"/>
      <c r="L239" s="10"/>
      <c r="M239" s="10"/>
      <c r="N239" s="10"/>
      <c r="O239" s="10"/>
    </row>
    <row r="240" spans="7:15" x14ac:dyDescent="0.25">
      <c r="G240" s="10"/>
      <c r="H240" s="10"/>
      <c r="I240" s="10"/>
      <c r="J240" s="10"/>
      <c r="K240" s="10"/>
      <c r="L240" s="10"/>
      <c r="M240" s="10"/>
      <c r="N240" s="10"/>
      <c r="O240" s="10"/>
    </row>
    <row r="241" spans="7:15" x14ac:dyDescent="0.25">
      <c r="G241" s="10"/>
      <c r="H241" s="10"/>
      <c r="I241" s="10"/>
      <c r="J241" s="10"/>
      <c r="K241" s="10"/>
      <c r="L241" s="10"/>
      <c r="M241" s="10"/>
      <c r="N241" s="10"/>
      <c r="O241" s="10"/>
    </row>
    <row r="242" spans="7:15" x14ac:dyDescent="0.25">
      <c r="G242" s="10"/>
      <c r="H242" s="10"/>
      <c r="I242" s="10"/>
      <c r="J242" s="10"/>
      <c r="K242" s="10"/>
      <c r="L242" s="10"/>
      <c r="M242" s="10"/>
      <c r="N242" s="10"/>
      <c r="O242" s="10"/>
    </row>
    <row r="243" spans="7:15" x14ac:dyDescent="0.25">
      <c r="G243" s="10"/>
      <c r="H243" s="10"/>
      <c r="I243" s="10"/>
      <c r="J243" s="10"/>
      <c r="K243" s="10"/>
      <c r="L243" s="10"/>
      <c r="M243" s="10"/>
      <c r="N243" s="10"/>
      <c r="O243" s="10"/>
    </row>
    <row r="244" spans="7:15" x14ac:dyDescent="0.25">
      <c r="G244" s="10"/>
      <c r="H244" s="10"/>
      <c r="I244" s="10"/>
      <c r="J244" s="10"/>
      <c r="K244" s="10"/>
      <c r="L244" s="10"/>
      <c r="M244" s="10"/>
      <c r="N244" s="10"/>
      <c r="O244" s="10"/>
    </row>
    <row r="245" spans="7:15" x14ac:dyDescent="0.25">
      <c r="G245" s="10"/>
      <c r="H245" s="10"/>
      <c r="I245" s="10"/>
      <c r="J245" s="10"/>
      <c r="K245" s="10"/>
      <c r="L245" s="10"/>
      <c r="M245" s="10"/>
      <c r="N245" s="10"/>
      <c r="O245" s="10"/>
    </row>
    <row r="246" spans="7:15" x14ac:dyDescent="0.25">
      <c r="G246" s="10"/>
      <c r="H246" s="10"/>
      <c r="I246" s="10"/>
      <c r="J246" s="10"/>
      <c r="K246" s="10"/>
      <c r="L246" s="10"/>
      <c r="M246" s="10"/>
      <c r="N246" s="10"/>
      <c r="O246" s="10"/>
    </row>
    <row r="247" spans="7:15" x14ac:dyDescent="0.25">
      <c r="G247" s="10"/>
      <c r="H247" s="10"/>
      <c r="I247" s="10"/>
      <c r="J247" s="10"/>
      <c r="K247" s="10"/>
      <c r="L247" s="10"/>
      <c r="M247" s="10"/>
      <c r="N247" s="10"/>
      <c r="O247" s="10"/>
    </row>
    <row r="248" spans="7:15" x14ac:dyDescent="0.25">
      <c r="G248" s="10"/>
      <c r="H248" s="10"/>
      <c r="I248" s="10"/>
      <c r="J248" s="10"/>
      <c r="K248" s="10"/>
      <c r="L248" s="10"/>
      <c r="M248" s="10"/>
      <c r="N248" s="10"/>
      <c r="O248" s="10"/>
    </row>
    <row r="249" spans="7:15" x14ac:dyDescent="0.25">
      <c r="G249" s="10"/>
      <c r="H249" s="10"/>
      <c r="I249" s="10"/>
      <c r="J249" s="10"/>
      <c r="K249" s="10"/>
      <c r="L249" s="10"/>
      <c r="M249" s="10"/>
      <c r="N249" s="10"/>
      <c r="O249" s="10"/>
    </row>
    <row r="250" spans="7:15" x14ac:dyDescent="0.25">
      <c r="G250" s="10"/>
      <c r="H250" s="10"/>
      <c r="I250" s="10"/>
      <c r="J250" s="10"/>
      <c r="K250" s="10"/>
      <c r="L250" s="10"/>
      <c r="M250" s="10"/>
      <c r="N250" s="10"/>
      <c r="O250" s="10"/>
    </row>
    <row r="251" spans="7:15" x14ac:dyDescent="0.25">
      <c r="G251" s="10"/>
      <c r="H251" s="10"/>
      <c r="I251" s="10"/>
      <c r="J251" s="10"/>
      <c r="K251" s="10"/>
      <c r="L251" s="10"/>
      <c r="M251" s="10"/>
      <c r="N251" s="10"/>
      <c r="O251" s="10"/>
    </row>
    <row r="252" spans="7:15" x14ac:dyDescent="0.25">
      <c r="G252" s="10"/>
      <c r="H252" s="10"/>
      <c r="I252" s="10"/>
      <c r="J252" s="10"/>
      <c r="K252" s="10"/>
      <c r="L252" s="10"/>
      <c r="M252" s="10"/>
      <c r="N252" s="10"/>
      <c r="O252" s="10"/>
    </row>
    <row r="253" spans="7:15" x14ac:dyDescent="0.25">
      <c r="G253" s="10"/>
      <c r="H253" s="10"/>
      <c r="I253" s="10"/>
      <c r="J253" s="10"/>
      <c r="K253" s="10"/>
      <c r="L253" s="10"/>
      <c r="M253" s="10"/>
      <c r="N253" s="10"/>
      <c r="O253" s="10"/>
    </row>
    <row r="254" spans="7:15" x14ac:dyDescent="0.25">
      <c r="G254" s="10"/>
      <c r="H254" s="10"/>
      <c r="I254" s="10"/>
      <c r="J254" s="10"/>
      <c r="K254" s="10"/>
      <c r="L254" s="10"/>
      <c r="M254" s="10"/>
      <c r="N254" s="10"/>
      <c r="O254" s="10"/>
    </row>
    <row r="255" spans="7:15" x14ac:dyDescent="0.25">
      <c r="G255" s="10"/>
      <c r="H255" s="10"/>
      <c r="I255" s="10"/>
      <c r="J255" s="10"/>
      <c r="K255" s="10"/>
      <c r="L255" s="10"/>
      <c r="M255" s="10"/>
      <c r="N255" s="10"/>
      <c r="O255" s="10"/>
    </row>
    <row r="256" spans="7:15" x14ac:dyDescent="0.25">
      <c r="G256" s="10"/>
      <c r="H256" s="10"/>
      <c r="I256" s="10"/>
      <c r="J256" s="10"/>
      <c r="K256" s="10"/>
      <c r="L256" s="10"/>
      <c r="M256" s="10"/>
      <c r="N256" s="10"/>
      <c r="O256" s="10"/>
    </row>
    <row r="257" spans="7:15" x14ac:dyDescent="0.25">
      <c r="G257" s="10"/>
      <c r="H257" s="10"/>
      <c r="I257" s="10"/>
      <c r="J257" s="10"/>
      <c r="K257" s="10"/>
      <c r="L257" s="10"/>
      <c r="M257" s="10"/>
      <c r="N257" s="10"/>
      <c r="O257" s="10"/>
    </row>
    <row r="258" spans="7:15" x14ac:dyDescent="0.25">
      <c r="G258" s="10"/>
      <c r="H258" s="10"/>
      <c r="I258" s="10"/>
      <c r="J258" s="10"/>
      <c r="K258" s="10"/>
      <c r="L258" s="10"/>
      <c r="M258" s="10"/>
      <c r="N258" s="10"/>
      <c r="O258" s="10"/>
    </row>
    <row r="259" spans="7:15" x14ac:dyDescent="0.25">
      <c r="G259" s="10"/>
      <c r="H259" s="10"/>
      <c r="I259" s="10"/>
      <c r="J259" s="10"/>
      <c r="K259" s="10"/>
      <c r="L259" s="10"/>
      <c r="M259" s="10"/>
      <c r="N259" s="10"/>
      <c r="O259" s="10"/>
    </row>
    <row r="260" spans="7:15" x14ac:dyDescent="0.25">
      <c r="G260" s="10"/>
      <c r="H260" s="10"/>
      <c r="I260" s="10"/>
      <c r="J260" s="10"/>
      <c r="K260" s="10"/>
      <c r="L260" s="10"/>
      <c r="M260" s="10"/>
      <c r="N260" s="10"/>
      <c r="O260" s="10"/>
    </row>
    <row r="261" spans="7:15" x14ac:dyDescent="0.25">
      <c r="G261" s="10"/>
      <c r="H261" s="10"/>
      <c r="I261" s="10"/>
      <c r="J261" s="10"/>
      <c r="K261" s="10"/>
      <c r="L261" s="10"/>
      <c r="M261" s="10"/>
      <c r="N261" s="10"/>
      <c r="O261" s="10"/>
    </row>
    <row r="262" spans="7:15" x14ac:dyDescent="0.25">
      <c r="G262" s="10"/>
      <c r="H262" s="10"/>
      <c r="I262" s="10"/>
      <c r="J262" s="10"/>
      <c r="K262" s="10"/>
      <c r="L262" s="10"/>
      <c r="M262" s="10"/>
      <c r="N262" s="10"/>
      <c r="O262" s="10"/>
    </row>
    <row r="263" spans="7:15" x14ac:dyDescent="0.25">
      <c r="G263" s="10"/>
      <c r="H263" s="10"/>
      <c r="I263" s="10"/>
      <c r="J263" s="10"/>
      <c r="K263" s="10"/>
      <c r="L263" s="10"/>
      <c r="M263" s="10"/>
      <c r="N263" s="10"/>
      <c r="O263" s="10"/>
    </row>
    <row r="264" spans="7:15" x14ac:dyDescent="0.25">
      <c r="G264" s="10"/>
      <c r="H264" s="10"/>
      <c r="I264" s="10"/>
      <c r="J264" s="10"/>
      <c r="K264" s="10"/>
      <c r="L264" s="10"/>
      <c r="M264" s="10"/>
      <c r="N264" s="10"/>
      <c r="O264" s="10"/>
    </row>
    <row r="265" spans="7:15" x14ac:dyDescent="0.25">
      <c r="G265" s="10"/>
      <c r="H265" s="10"/>
      <c r="I265" s="10"/>
      <c r="J265" s="10"/>
      <c r="K265" s="10"/>
      <c r="L265" s="10"/>
      <c r="M265" s="10"/>
      <c r="N265" s="10"/>
      <c r="O265" s="10"/>
    </row>
    <row r="266" spans="7:15" x14ac:dyDescent="0.25">
      <c r="G266" s="10"/>
      <c r="H266" s="10"/>
      <c r="I266" s="10"/>
      <c r="J266" s="10"/>
      <c r="K266" s="10"/>
      <c r="L266" s="10"/>
      <c r="M266" s="10"/>
      <c r="N266" s="10"/>
      <c r="O266" s="10"/>
    </row>
    <row r="267" spans="7:15" x14ac:dyDescent="0.25">
      <c r="G267" s="10"/>
      <c r="H267" s="10"/>
      <c r="I267" s="10"/>
      <c r="J267" s="10"/>
      <c r="K267" s="10"/>
      <c r="L267" s="10"/>
      <c r="M267" s="10"/>
      <c r="N267" s="10"/>
      <c r="O267" s="10"/>
    </row>
    <row r="268" spans="7:15" x14ac:dyDescent="0.25">
      <c r="G268" s="10"/>
      <c r="H268" s="10"/>
      <c r="I268" s="10"/>
      <c r="J268" s="10"/>
      <c r="K268" s="10"/>
      <c r="L268" s="10"/>
      <c r="M268" s="10"/>
      <c r="N268" s="10"/>
      <c r="O268" s="10"/>
    </row>
    <row r="269" spans="7:15" x14ac:dyDescent="0.25">
      <c r="G269" s="10"/>
      <c r="H269" s="10"/>
      <c r="I269" s="10"/>
      <c r="J269" s="10"/>
      <c r="K269" s="10"/>
      <c r="L269" s="10"/>
      <c r="M269" s="10"/>
      <c r="N269" s="10"/>
      <c r="O269" s="10"/>
    </row>
    <row r="270" spans="7:15" x14ac:dyDescent="0.25">
      <c r="G270" s="10"/>
      <c r="H270" s="10"/>
      <c r="I270" s="10"/>
      <c r="J270" s="10"/>
      <c r="K270" s="10"/>
      <c r="L270" s="10"/>
      <c r="M270" s="10"/>
      <c r="N270" s="10"/>
      <c r="O270" s="10"/>
    </row>
    <row r="271" spans="7:15" x14ac:dyDescent="0.25">
      <c r="G271" s="10"/>
      <c r="H271" s="10"/>
      <c r="I271" s="10"/>
      <c r="J271" s="10"/>
      <c r="K271" s="10"/>
      <c r="L271" s="10"/>
      <c r="M271" s="10"/>
      <c r="N271" s="10"/>
      <c r="O271" s="10"/>
    </row>
    <row r="272" spans="7:15" x14ac:dyDescent="0.25">
      <c r="G272" s="10"/>
      <c r="H272" s="10"/>
      <c r="I272" s="10"/>
      <c r="J272" s="10"/>
      <c r="K272" s="10"/>
      <c r="L272" s="10"/>
      <c r="M272" s="10"/>
      <c r="N272" s="10"/>
      <c r="O272" s="10"/>
    </row>
    <row r="273" spans="7:15" x14ac:dyDescent="0.25">
      <c r="G273" s="10"/>
      <c r="H273" s="10"/>
      <c r="I273" s="10"/>
      <c r="J273" s="10"/>
      <c r="K273" s="10"/>
      <c r="L273" s="10"/>
      <c r="M273" s="10"/>
      <c r="N273" s="10"/>
      <c r="O273" s="10"/>
    </row>
    <row r="274" spans="7:15" x14ac:dyDescent="0.25">
      <c r="G274" s="10"/>
      <c r="H274" s="10"/>
      <c r="I274" s="10"/>
      <c r="J274" s="10"/>
      <c r="K274" s="10"/>
      <c r="L274" s="10"/>
      <c r="M274" s="10"/>
      <c r="N274" s="10"/>
      <c r="O274" s="10"/>
    </row>
    <row r="275" spans="7:15" x14ac:dyDescent="0.25">
      <c r="G275" s="10"/>
      <c r="H275" s="10"/>
      <c r="I275" s="10"/>
      <c r="J275" s="10"/>
      <c r="K275" s="10"/>
      <c r="L275" s="10"/>
      <c r="M275" s="10"/>
      <c r="N275" s="10"/>
      <c r="O275" s="10"/>
    </row>
    <row r="276" spans="7:15" x14ac:dyDescent="0.25">
      <c r="G276" s="10"/>
      <c r="H276" s="10"/>
      <c r="I276" s="10"/>
      <c r="J276" s="10"/>
      <c r="K276" s="10"/>
      <c r="L276" s="10"/>
      <c r="M276" s="10"/>
      <c r="N276" s="10"/>
      <c r="O276" s="10"/>
    </row>
    <row r="277" spans="7:15" x14ac:dyDescent="0.25">
      <c r="G277" s="10"/>
      <c r="H277" s="10"/>
      <c r="I277" s="10"/>
      <c r="J277" s="10"/>
      <c r="K277" s="10"/>
      <c r="L277" s="10"/>
      <c r="M277" s="10"/>
      <c r="N277" s="10"/>
      <c r="O277" s="10"/>
    </row>
    <row r="278" spans="7:15" x14ac:dyDescent="0.25">
      <c r="G278" s="10"/>
      <c r="H278" s="10"/>
      <c r="I278" s="10"/>
      <c r="J278" s="10"/>
      <c r="K278" s="10"/>
      <c r="L278" s="10"/>
      <c r="M278" s="10"/>
      <c r="N278" s="10"/>
      <c r="O278" s="10"/>
    </row>
    <row r="279" spans="7:15" x14ac:dyDescent="0.25">
      <c r="G279" s="10"/>
      <c r="H279" s="10"/>
      <c r="I279" s="10"/>
      <c r="J279" s="10"/>
      <c r="K279" s="10"/>
      <c r="L279" s="10"/>
      <c r="M279" s="10"/>
      <c r="N279" s="10"/>
      <c r="O279" s="10"/>
    </row>
    <row r="280" spans="7:15" x14ac:dyDescent="0.25">
      <c r="G280" s="10"/>
      <c r="H280" s="10"/>
      <c r="I280" s="10"/>
      <c r="J280" s="10"/>
      <c r="K280" s="10"/>
      <c r="L280" s="10"/>
      <c r="M280" s="10"/>
      <c r="N280" s="10"/>
      <c r="O280" s="10"/>
    </row>
    <row r="281" spans="7:15" x14ac:dyDescent="0.25">
      <c r="G281" s="10"/>
      <c r="H281" s="10"/>
      <c r="I281" s="10"/>
      <c r="J281" s="10"/>
      <c r="K281" s="10"/>
      <c r="L281" s="10"/>
      <c r="M281" s="10"/>
      <c r="N281" s="10"/>
      <c r="O281" s="10"/>
    </row>
    <row r="282" spans="7:15" x14ac:dyDescent="0.25">
      <c r="G282" s="10"/>
      <c r="H282" s="10"/>
      <c r="I282" s="10"/>
      <c r="J282" s="10"/>
      <c r="K282" s="10"/>
      <c r="L282" s="10"/>
      <c r="M282" s="10"/>
      <c r="N282" s="10"/>
      <c r="O282" s="10"/>
    </row>
    <row r="283" spans="7:15" x14ac:dyDescent="0.25">
      <c r="G283" s="10"/>
      <c r="H283" s="10"/>
      <c r="I283" s="10"/>
      <c r="J283" s="10"/>
      <c r="K283" s="10"/>
      <c r="L283" s="10"/>
      <c r="M283" s="10"/>
      <c r="N283" s="10"/>
      <c r="O283" s="10"/>
    </row>
    <row r="284" spans="7:15" x14ac:dyDescent="0.25">
      <c r="G284" s="10"/>
      <c r="H284" s="10"/>
      <c r="I284" s="10"/>
      <c r="J284" s="10"/>
      <c r="K284" s="10"/>
      <c r="L284" s="10"/>
      <c r="M284" s="10"/>
      <c r="N284" s="10"/>
      <c r="O284" s="10"/>
    </row>
    <row r="285" spans="7:15" x14ac:dyDescent="0.25">
      <c r="G285" s="10"/>
      <c r="H285" s="10"/>
      <c r="I285" s="10"/>
      <c r="J285" s="10"/>
      <c r="K285" s="10"/>
      <c r="L285" s="10"/>
      <c r="M285" s="10"/>
      <c r="N285" s="10"/>
      <c r="O285" s="10"/>
    </row>
    <row r="286" spans="7:15" x14ac:dyDescent="0.25">
      <c r="G286" s="10"/>
      <c r="H286" s="10"/>
      <c r="I286" s="10"/>
      <c r="J286" s="10"/>
      <c r="K286" s="10"/>
      <c r="L286" s="10"/>
      <c r="M286" s="10"/>
      <c r="N286" s="10"/>
      <c r="O286" s="10"/>
    </row>
    <row r="287" spans="7:15" x14ac:dyDescent="0.25">
      <c r="G287" s="10"/>
      <c r="H287" s="10"/>
      <c r="I287" s="10"/>
      <c r="J287" s="10"/>
      <c r="K287" s="10"/>
      <c r="L287" s="10"/>
      <c r="M287" s="10"/>
      <c r="N287" s="10"/>
      <c r="O287" s="10"/>
    </row>
    <row r="288" spans="7:15" x14ac:dyDescent="0.25">
      <c r="G288" s="10"/>
      <c r="H288" s="10"/>
      <c r="I288" s="10"/>
      <c r="J288" s="10"/>
      <c r="K288" s="10"/>
      <c r="L288" s="10"/>
      <c r="M288" s="10"/>
      <c r="N288" s="10"/>
      <c r="O288" s="10"/>
    </row>
    <row r="289" spans="7:15" x14ac:dyDescent="0.25">
      <c r="G289" s="10"/>
      <c r="H289" s="10"/>
      <c r="I289" s="10"/>
      <c r="J289" s="10"/>
      <c r="K289" s="10"/>
      <c r="L289" s="10"/>
      <c r="M289" s="10"/>
      <c r="N289" s="10"/>
      <c r="O289" s="10"/>
    </row>
    <row r="290" spans="7:15" x14ac:dyDescent="0.25">
      <c r="G290" s="10"/>
      <c r="H290" s="10"/>
      <c r="I290" s="10"/>
      <c r="J290" s="10"/>
      <c r="K290" s="10"/>
      <c r="L290" s="10"/>
      <c r="M290" s="10"/>
      <c r="N290" s="10"/>
      <c r="O290" s="10"/>
    </row>
    <row r="291" spans="7:15" x14ac:dyDescent="0.25">
      <c r="G291" s="10"/>
      <c r="H291" s="10"/>
      <c r="I291" s="10"/>
      <c r="J291" s="10"/>
      <c r="K291" s="10"/>
      <c r="L291" s="10"/>
      <c r="M291" s="10"/>
      <c r="N291" s="10"/>
      <c r="O291" s="10"/>
    </row>
    <row r="292" spans="7:15" x14ac:dyDescent="0.25">
      <c r="G292" s="10"/>
      <c r="H292" s="10"/>
      <c r="I292" s="10"/>
      <c r="J292" s="10"/>
      <c r="K292" s="10"/>
      <c r="L292" s="10"/>
      <c r="M292" s="10"/>
      <c r="N292" s="10"/>
      <c r="O292" s="10"/>
    </row>
    <row r="293" spans="7:15" x14ac:dyDescent="0.25">
      <c r="G293" s="10"/>
      <c r="H293" s="10"/>
      <c r="I293" s="10"/>
      <c r="J293" s="10"/>
      <c r="K293" s="10"/>
      <c r="L293" s="10"/>
      <c r="M293" s="10"/>
      <c r="N293" s="10"/>
      <c r="O293" s="10"/>
    </row>
    <row r="294" spans="7:15" x14ac:dyDescent="0.25">
      <c r="G294" s="10"/>
      <c r="H294" s="10"/>
      <c r="I294" s="10"/>
      <c r="J294" s="10"/>
      <c r="K294" s="10"/>
      <c r="L294" s="10"/>
      <c r="M294" s="10"/>
      <c r="N294" s="10"/>
      <c r="O294" s="10"/>
    </row>
    <row r="295" spans="7:15" x14ac:dyDescent="0.25">
      <c r="G295" s="10"/>
      <c r="H295" s="10"/>
      <c r="I295" s="10"/>
      <c r="J295" s="10"/>
      <c r="K295" s="10"/>
      <c r="L295" s="10"/>
      <c r="M295" s="10"/>
      <c r="N295" s="10"/>
      <c r="O295" s="10"/>
    </row>
    <row r="296" spans="7:15" x14ac:dyDescent="0.25">
      <c r="G296" s="10"/>
      <c r="H296" s="10"/>
      <c r="I296" s="10"/>
      <c r="J296" s="10"/>
      <c r="K296" s="10"/>
      <c r="L296" s="10"/>
      <c r="M296" s="10"/>
      <c r="N296" s="10"/>
      <c r="O296" s="10"/>
    </row>
    <row r="297" spans="7:15" x14ac:dyDescent="0.25">
      <c r="G297" s="10"/>
      <c r="H297" s="10"/>
      <c r="I297" s="10"/>
      <c r="J297" s="10"/>
      <c r="K297" s="10"/>
      <c r="L297" s="10"/>
      <c r="M297" s="10"/>
      <c r="N297" s="10"/>
      <c r="O297" s="10"/>
    </row>
    <row r="298" spans="7:15" x14ac:dyDescent="0.25">
      <c r="G298" s="10"/>
      <c r="H298" s="10"/>
      <c r="I298" s="10"/>
      <c r="J298" s="10"/>
      <c r="K298" s="10"/>
      <c r="L298" s="10"/>
      <c r="M298" s="10"/>
      <c r="N298" s="10"/>
      <c r="O298" s="10"/>
    </row>
    <row r="299" spans="7:15" x14ac:dyDescent="0.25">
      <c r="G299" s="10"/>
      <c r="H299" s="10"/>
      <c r="I299" s="10"/>
      <c r="J299" s="10"/>
      <c r="K299" s="10"/>
      <c r="L299" s="10"/>
      <c r="M299" s="10"/>
      <c r="N299" s="10"/>
      <c r="O299" s="10"/>
    </row>
    <row r="300" spans="7:15" x14ac:dyDescent="0.25">
      <c r="G300" s="10"/>
      <c r="H300" s="10"/>
      <c r="I300" s="10"/>
      <c r="J300" s="10"/>
      <c r="K300" s="10"/>
      <c r="L300" s="10"/>
      <c r="M300" s="10"/>
      <c r="N300" s="10"/>
      <c r="O300" s="10"/>
    </row>
    <row r="301" spans="7:15" x14ac:dyDescent="0.25">
      <c r="G301" s="10"/>
      <c r="H301" s="10"/>
      <c r="I301" s="10"/>
      <c r="J301" s="10"/>
      <c r="K301" s="10"/>
      <c r="L301" s="10"/>
      <c r="M301" s="10"/>
      <c r="N301" s="10"/>
      <c r="O301" s="10"/>
    </row>
    <row r="302" spans="7:15" x14ac:dyDescent="0.25">
      <c r="G302" s="10"/>
      <c r="H302" s="10"/>
      <c r="I302" s="10"/>
      <c r="J302" s="10"/>
      <c r="K302" s="10"/>
      <c r="L302" s="10"/>
      <c r="M302" s="10"/>
      <c r="N302" s="10"/>
      <c r="O302" s="10"/>
    </row>
    <row r="303" spans="7:15" x14ac:dyDescent="0.25">
      <c r="G303" s="10"/>
      <c r="H303" s="10"/>
      <c r="I303" s="10"/>
      <c r="J303" s="10"/>
      <c r="K303" s="10"/>
      <c r="L303" s="10"/>
      <c r="M303" s="10"/>
      <c r="N303" s="10"/>
      <c r="O303" s="10"/>
    </row>
    <row r="304" spans="7:15" x14ac:dyDescent="0.25">
      <c r="G304" s="10">
        <v>0.8</v>
      </c>
      <c r="H304" s="10"/>
      <c r="I304" s="10"/>
      <c r="J304" s="10"/>
      <c r="K304" s="10"/>
      <c r="L304" s="10"/>
      <c r="M304" s="10"/>
      <c r="N304" s="10"/>
      <c r="O304" s="10">
        <v>0.8</v>
      </c>
    </row>
    <row r="305" spans="7:15" x14ac:dyDescent="0.25">
      <c r="G305" s="10">
        <v>0.8</v>
      </c>
      <c r="H305" s="10"/>
      <c r="I305" s="10"/>
      <c r="J305" s="10"/>
      <c r="K305" s="10"/>
      <c r="L305" s="10"/>
      <c r="M305" s="10"/>
      <c r="N305" s="10"/>
      <c r="O305" s="10">
        <v>0.79999999999999993</v>
      </c>
    </row>
    <row r="306" spans="7:15" x14ac:dyDescent="0.25">
      <c r="G306" s="10"/>
      <c r="H306" s="10"/>
      <c r="I306" s="10"/>
      <c r="J306" s="10"/>
      <c r="K306" s="10"/>
      <c r="L306" s="10"/>
      <c r="M306" s="10"/>
      <c r="N306" s="10"/>
      <c r="O306" s="10"/>
    </row>
    <row r="307" spans="7:15" x14ac:dyDescent="0.25">
      <c r="G307" s="10"/>
      <c r="H307" s="10"/>
      <c r="I307" s="10"/>
      <c r="J307" s="10"/>
      <c r="K307" s="10"/>
      <c r="L307" s="10"/>
      <c r="M307" s="10"/>
      <c r="N307" s="10"/>
      <c r="O307" s="10"/>
    </row>
    <row r="308" spans="7:15" x14ac:dyDescent="0.25">
      <c r="G308" s="10"/>
      <c r="H308" s="10"/>
      <c r="I308" s="10"/>
      <c r="J308" s="10"/>
      <c r="K308" s="10"/>
      <c r="L308" s="10"/>
      <c r="M308" s="10"/>
      <c r="N308" s="10"/>
      <c r="O308" s="10"/>
    </row>
    <row r="309" spans="7:15" x14ac:dyDescent="0.25">
      <c r="G309" s="10"/>
      <c r="H309" s="10"/>
      <c r="I309" s="10"/>
      <c r="J309" s="10"/>
      <c r="K309" s="10"/>
      <c r="L309" s="10"/>
      <c r="M309" s="10"/>
      <c r="N309" s="10"/>
      <c r="O309" s="10"/>
    </row>
    <row r="310" spans="7:15" x14ac:dyDescent="0.25">
      <c r="G310" s="10"/>
      <c r="H310" s="10"/>
      <c r="I310" s="10"/>
      <c r="J310" s="10"/>
      <c r="K310" s="10"/>
      <c r="L310" s="10"/>
      <c r="M310" s="10"/>
      <c r="N310" s="10"/>
      <c r="O310" s="10"/>
    </row>
    <row r="311" spans="7:15" x14ac:dyDescent="0.25">
      <c r="G311" s="10"/>
      <c r="H311" s="10"/>
      <c r="I311" s="10"/>
      <c r="J311" s="10"/>
      <c r="K311" s="10"/>
      <c r="L311" s="10"/>
      <c r="M311" s="10"/>
      <c r="N311" s="10"/>
      <c r="O311" s="10"/>
    </row>
    <row r="312" spans="7:15" x14ac:dyDescent="0.25">
      <c r="G312" s="10"/>
      <c r="H312" s="10"/>
      <c r="I312" s="10"/>
      <c r="J312" s="10"/>
      <c r="K312" s="10"/>
      <c r="L312" s="10"/>
      <c r="M312" s="10"/>
      <c r="N312" s="10"/>
      <c r="O312" s="10"/>
    </row>
    <row r="313" spans="7:15" x14ac:dyDescent="0.25">
      <c r="G313" s="10"/>
      <c r="H313" s="10"/>
      <c r="I313" s="10"/>
      <c r="J313" s="10"/>
      <c r="K313" s="10"/>
      <c r="L313" s="10"/>
      <c r="M313" s="10"/>
      <c r="N313" s="10"/>
      <c r="O313" s="10"/>
    </row>
    <row r="314" spans="7:15" x14ac:dyDescent="0.25">
      <c r="G314" s="10"/>
      <c r="H314" s="10"/>
      <c r="I314" s="10"/>
      <c r="J314" s="10"/>
      <c r="K314" s="10"/>
      <c r="L314" s="10"/>
      <c r="M314" s="10"/>
      <c r="N314" s="10"/>
      <c r="O314" s="10"/>
    </row>
    <row r="315" spans="7:15" x14ac:dyDescent="0.25">
      <c r="G315" s="10"/>
      <c r="H315" s="10"/>
      <c r="I315" s="10"/>
      <c r="J315" s="10"/>
      <c r="K315" s="10"/>
      <c r="L315" s="10"/>
      <c r="M315" s="10"/>
      <c r="N315" s="10"/>
      <c r="O315" s="10"/>
    </row>
    <row r="316" spans="7:15" x14ac:dyDescent="0.25">
      <c r="G316" s="10"/>
      <c r="H316" s="10"/>
      <c r="I316" s="10"/>
      <c r="J316" s="10"/>
      <c r="K316" s="10"/>
      <c r="L316" s="10"/>
      <c r="M316" s="10"/>
      <c r="N316" s="10"/>
      <c r="O316" s="10"/>
    </row>
    <row r="317" spans="7:15" x14ac:dyDescent="0.25">
      <c r="G317" s="10"/>
      <c r="H317" s="10"/>
      <c r="I317" s="10"/>
      <c r="J317" s="10"/>
      <c r="K317" s="10"/>
      <c r="L317" s="10"/>
      <c r="M317" s="10"/>
      <c r="N317" s="10"/>
      <c r="O317" s="10"/>
    </row>
    <row r="318" spans="7:15" x14ac:dyDescent="0.25">
      <c r="G318" s="10"/>
      <c r="H318" s="10"/>
      <c r="I318" s="10"/>
      <c r="J318" s="10"/>
      <c r="K318" s="10"/>
      <c r="L318" s="10"/>
      <c r="M318" s="10"/>
      <c r="N318" s="10"/>
      <c r="O318" s="10"/>
    </row>
    <row r="319" spans="7:15" x14ac:dyDescent="0.25">
      <c r="G319" s="10"/>
      <c r="H319" s="10"/>
      <c r="I319" s="10"/>
      <c r="J319" s="10"/>
      <c r="K319" s="10"/>
      <c r="L319" s="10"/>
      <c r="M319" s="10"/>
      <c r="N319" s="10"/>
      <c r="O319" s="10"/>
    </row>
    <row r="320" spans="7:15" x14ac:dyDescent="0.25">
      <c r="G320" s="10"/>
      <c r="H320" s="10"/>
      <c r="I320" s="10"/>
      <c r="J320" s="10"/>
      <c r="K320" s="10"/>
      <c r="L320" s="10"/>
      <c r="M320" s="10"/>
      <c r="N320" s="10"/>
      <c r="O320" s="10"/>
    </row>
    <row r="321" spans="7:15" x14ac:dyDescent="0.25">
      <c r="G321" s="10"/>
      <c r="H321" s="10"/>
      <c r="I321" s="10"/>
      <c r="J321" s="10"/>
      <c r="K321" s="10"/>
      <c r="L321" s="10"/>
      <c r="M321" s="10"/>
      <c r="N321" s="10"/>
      <c r="O321" s="10"/>
    </row>
    <row r="322" spans="7:15" x14ac:dyDescent="0.25">
      <c r="G322" s="10"/>
      <c r="H322" s="10"/>
      <c r="I322" s="10"/>
      <c r="J322" s="10"/>
      <c r="K322" s="10"/>
      <c r="L322" s="10"/>
      <c r="M322" s="10"/>
      <c r="N322" s="10"/>
      <c r="O322" s="10"/>
    </row>
    <row r="323" spans="7:15" x14ac:dyDescent="0.25">
      <c r="G323" s="10"/>
      <c r="H323" s="10"/>
      <c r="I323" s="10"/>
      <c r="J323" s="10"/>
      <c r="K323" s="10"/>
      <c r="L323" s="10"/>
      <c r="M323" s="10"/>
      <c r="N323" s="10"/>
      <c r="O323" s="10"/>
    </row>
    <row r="324" spans="7:15" x14ac:dyDescent="0.25">
      <c r="G324" s="10"/>
      <c r="H324" s="10"/>
      <c r="I324" s="10"/>
      <c r="J324" s="10"/>
      <c r="K324" s="10"/>
      <c r="L324" s="10"/>
      <c r="M324" s="10"/>
      <c r="N324" s="10"/>
      <c r="O324" s="10"/>
    </row>
    <row r="325" spans="7:15" x14ac:dyDescent="0.25">
      <c r="G325" s="10"/>
      <c r="H325" s="10"/>
      <c r="I325" s="10"/>
      <c r="J325" s="10"/>
      <c r="K325" s="10"/>
      <c r="L325" s="10"/>
      <c r="M325" s="10"/>
      <c r="N325" s="10"/>
      <c r="O325" s="10"/>
    </row>
    <row r="326" spans="7:15" x14ac:dyDescent="0.25">
      <c r="G326" s="10"/>
      <c r="H326" s="10"/>
      <c r="I326" s="10"/>
      <c r="J326" s="10"/>
      <c r="K326" s="10"/>
      <c r="L326" s="10"/>
      <c r="M326" s="10"/>
      <c r="N326" s="10"/>
      <c r="O326" s="10"/>
    </row>
    <row r="327" spans="7:15" x14ac:dyDescent="0.25">
      <c r="G327" s="10"/>
      <c r="H327" s="10"/>
      <c r="I327" s="10"/>
      <c r="J327" s="10"/>
      <c r="K327" s="10"/>
      <c r="L327" s="10"/>
      <c r="M327" s="10"/>
      <c r="N327" s="10"/>
      <c r="O327" s="10"/>
    </row>
    <row r="328" spans="7:15" x14ac:dyDescent="0.25">
      <c r="G328" s="10"/>
      <c r="H328" s="10"/>
      <c r="I328" s="10"/>
      <c r="J328" s="10"/>
      <c r="K328" s="10"/>
      <c r="L328" s="10"/>
      <c r="M328" s="10"/>
      <c r="N328" s="10"/>
      <c r="O328" s="10"/>
    </row>
    <row r="329" spans="7:15" x14ac:dyDescent="0.25">
      <c r="G329" s="10"/>
      <c r="H329" s="10"/>
      <c r="I329" s="10"/>
      <c r="J329" s="10"/>
      <c r="K329" s="10"/>
      <c r="L329" s="10"/>
      <c r="M329" s="10"/>
      <c r="N329" s="10"/>
      <c r="O329" s="10"/>
    </row>
    <row r="330" spans="7:15" x14ac:dyDescent="0.25">
      <c r="G330" s="10"/>
      <c r="H330" s="10"/>
      <c r="I330" s="10"/>
      <c r="J330" s="10"/>
      <c r="K330" s="10"/>
      <c r="L330" s="10"/>
      <c r="M330" s="10"/>
      <c r="N330" s="10"/>
      <c r="O330" s="10"/>
    </row>
    <row r="331" spans="7:15" x14ac:dyDescent="0.25">
      <c r="G331" s="10"/>
      <c r="H331" s="10"/>
      <c r="I331" s="10"/>
      <c r="J331" s="10"/>
      <c r="K331" s="10"/>
      <c r="L331" s="10"/>
      <c r="M331" s="10"/>
      <c r="N331" s="10"/>
      <c r="O331" s="10"/>
    </row>
    <row r="332" spans="7:15" x14ac:dyDescent="0.25">
      <c r="G332" s="10"/>
      <c r="H332" s="10"/>
      <c r="I332" s="10"/>
      <c r="J332" s="10"/>
      <c r="K332" s="10"/>
      <c r="L332" s="10"/>
      <c r="M332" s="10"/>
      <c r="N332" s="10"/>
      <c r="O332" s="10"/>
    </row>
    <row r="333" spans="7:15" x14ac:dyDescent="0.25">
      <c r="G333" s="10"/>
      <c r="H333" s="10"/>
      <c r="I333" s="10"/>
      <c r="J333" s="10"/>
      <c r="K333" s="10"/>
      <c r="L333" s="10"/>
      <c r="M333" s="10"/>
      <c r="N333" s="10"/>
      <c r="O333" s="10"/>
    </row>
    <row r="334" spans="7:15" x14ac:dyDescent="0.25">
      <c r="G334" s="10"/>
      <c r="H334" s="10"/>
      <c r="I334" s="10"/>
      <c r="J334" s="10"/>
      <c r="K334" s="10"/>
      <c r="L334" s="10"/>
      <c r="M334" s="10"/>
      <c r="N334" s="10"/>
      <c r="O334" s="10"/>
    </row>
    <row r="335" spans="7:15" x14ac:dyDescent="0.25">
      <c r="G335" s="10"/>
      <c r="H335" s="10"/>
      <c r="I335" s="10"/>
      <c r="J335" s="10"/>
      <c r="K335" s="10"/>
      <c r="L335" s="10"/>
      <c r="M335" s="10"/>
      <c r="N335" s="10"/>
      <c r="O335" s="10"/>
    </row>
    <row r="336" spans="7:15" x14ac:dyDescent="0.25">
      <c r="G336" s="10"/>
      <c r="H336" s="10"/>
      <c r="I336" s="10"/>
      <c r="J336" s="10"/>
      <c r="K336" s="10"/>
      <c r="L336" s="10"/>
      <c r="M336" s="10"/>
      <c r="N336" s="10"/>
      <c r="O336" s="10"/>
    </row>
    <row r="337" spans="7:15" x14ac:dyDescent="0.25">
      <c r="G337" s="10"/>
      <c r="H337" s="10"/>
      <c r="I337" s="10"/>
      <c r="J337" s="10"/>
      <c r="K337" s="10"/>
      <c r="L337" s="10"/>
      <c r="M337" s="10"/>
      <c r="N337" s="10"/>
      <c r="O337" s="10"/>
    </row>
    <row r="338" spans="7:15" x14ac:dyDescent="0.25">
      <c r="G338" s="10"/>
      <c r="H338" s="10"/>
      <c r="I338" s="10"/>
      <c r="J338" s="10"/>
      <c r="K338" s="10"/>
      <c r="L338" s="10"/>
      <c r="M338" s="10"/>
      <c r="N338" s="10"/>
      <c r="O338" s="10"/>
    </row>
    <row r="339" spans="7:15" x14ac:dyDescent="0.25">
      <c r="G339" s="10"/>
      <c r="H339" s="10"/>
      <c r="I339" s="10"/>
      <c r="J339" s="10"/>
      <c r="K339" s="10"/>
      <c r="L339" s="10"/>
      <c r="M339" s="10"/>
      <c r="N339" s="10"/>
      <c r="O339" s="10"/>
    </row>
    <row r="340" spans="7:15" x14ac:dyDescent="0.25">
      <c r="G340" s="10"/>
      <c r="H340" s="10"/>
      <c r="I340" s="10"/>
      <c r="J340" s="10"/>
      <c r="K340" s="10"/>
      <c r="L340" s="10"/>
      <c r="M340" s="10"/>
      <c r="N340" s="10"/>
      <c r="O340" s="10"/>
    </row>
    <row r="341" spans="7:15" x14ac:dyDescent="0.25">
      <c r="G341" s="10"/>
      <c r="H341" s="10"/>
      <c r="I341" s="10"/>
      <c r="J341" s="10"/>
      <c r="K341" s="10"/>
      <c r="L341" s="10"/>
      <c r="M341" s="10"/>
      <c r="N341" s="10"/>
      <c r="O341" s="10"/>
    </row>
    <row r="342" spans="7:15" x14ac:dyDescent="0.25">
      <c r="G342" s="10"/>
      <c r="H342" s="10"/>
      <c r="I342" s="10"/>
      <c r="J342" s="10"/>
      <c r="K342" s="10"/>
      <c r="L342" s="10"/>
      <c r="M342" s="10"/>
      <c r="N342" s="10"/>
      <c r="O342" s="10"/>
    </row>
    <row r="343" spans="7:15" x14ac:dyDescent="0.25">
      <c r="G343" s="10"/>
      <c r="H343" s="10"/>
      <c r="I343" s="10"/>
      <c r="J343" s="10"/>
      <c r="K343" s="10"/>
      <c r="L343" s="10"/>
      <c r="M343" s="10"/>
      <c r="N343" s="10"/>
      <c r="O343" s="10"/>
    </row>
    <row r="344" spans="7:15" x14ac:dyDescent="0.25">
      <c r="G344" s="10"/>
      <c r="H344" s="10"/>
      <c r="I344" s="10"/>
      <c r="J344" s="10"/>
      <c r="K344" s="10"/>
      <c r="L344" s="10"/>
      <c r="M344" s="10"/>
      <c r="N344" s="10"/>
      <c r="O344" s="10"/>
    </row>
    <row r="345" spans="7:15" x14ac:dyDescent="0.25">
      <c r="G345" s="10"/>
      <c r="H345" s="10"/>
      <c r="I345" s="10"/>
      <c r="J345" s="10"/>
      <c r="K345" s="10"/>
      <c r="L345" s="10"/>
      <c r="M345" s="10"/>
      <c r="N345" s="10"/>
      <c r="O345" s="10"/>
    </row>
    <row r="346" spans="7:15" x14ac:dyDescent="0.25">
      <c r="G346" s="10"/>
      <c r="H346" s="10"/>
      <c r="I346" s="10"/>
      <c r="J346" s="10"/>
      <c r="K346" s="10"/>
      <c r="L346" s="10"/>
      <c r="M346" s="10"/>
      <c r="N346" s="10"/>
      <c r="O346" s="10"/>
    </row>
    <row r="347" spans="7:15" x14ac:dyDescent="0.25">
      <c r="G347" s="10"/>
      <c r="H347" s="10"/>
      <c r="I347" s="10"/>
      <c r="J347" s="10"/>
      <c r="K347" s="10"/>
      <c r="L347" s="10"/>
      <c r="M347" s="10"/>
      <c r="N347" s="10"/>
      <c r="O347" s="10"/>
    </row>
    <row r="348" spans="7:15" x14ac:dyDescent="0.25">
      <c r="G348" s="10"/>
      <c r="H348" s="10"/>
      <c r="I348" s="10"/>
      <c r="J348" s="10"/>
      <c r="K348" s="10"/>
      <c r="L348" s="10"/>
      <c r="M348" s="10"/>
      <c r="N348" s="10"/>
      <c r="O348" s="10"/>
    </row>
    <row r="349" spans="7:15" x14ac:dyDescent="0.25">
      <c r="G349" s="10"/>
      <c r="H349" s="10"/>
      <c r="I349" s="10"/>
      <c r="J349" s="10"/>
      <c r="K349" s="10"/>
      <c r="L349" s="10"/>
      <c r="M349" s="10"/>
      <c r="N349" s="10"/>
      <c r="O349" s="10"/>
    </row>
    <row r="350" spans="7:15" x14ac:dyDescent="0.25">
      <c r="G350" s="10"/>
      <c r="H350" s="10"/>
      <c r="I350" s="10"/>
      <c r="J350" s="10"/>
      <c r="K350" s="10"/>
      <c r="L350" s="10"/>
      <c r="M350" s="10"/>
      <c r="N350" s="10"/>
      <c r="O350" s="10"/>
    </row>
    <row r="351" spans="7:15" x14ac:dyDescent="0.25">
      <c r="G351" s="10"/>
      <c r="H351" s="10"/>
      <c r="I351" s="10"/>
      <c r="J351" s="10"/>
      <c r="K351" s="10"/>
      <c r="L351" s="10"/>
      <c r="M351" s="10"/>
      <c r="N351" s="10"/>
      <c r="O351" s="10"/>
    </row>
    <row r="352" spans="7:15" x14ac:dyDescent="0.25">
      <c r="G352" s="10"/>
      <c r="H352" s="10"/>
      <c r="I352" s="10"/>
      <c r="J352" s="10"/>
      <c r="K352" s="10"/>
      <c r="L352" s="10"/>
      <c r="M352" s="10"/>
      <c r="N352" s="10"/>
      <c r="O352" s="10"/>
    </row>
    <row r="353" spans="7:15" x14ac:dyDescent="0.25">
      <c r="G353" s="10"/>
      <c r="H353" s="10"/>
      <c r="I353" s="10"/>
      <c r="J353" s="10"/>
      <c r="K353" s="10"/>
      <c r="L353" s="10"/>
      <c r="M353" s="10"/>
      <c r="N353" s="10"/>
      <c r="O353" s="10"/>
    </row>
    <row r="354" spans="7:15" x14ac:dyDescent="0.25">
      <c r="G354" s="10"/>
      <c r="H354" s="10"/>
      <c r="I354" s="10"/>
      <c r="J354" s="10"/>
      <c r="K354" s="10"/>
      <c r="L354" s="10"/>
      <c r="M354" s="10"/>
      <c r="N354" s="10"/>
      <c r="O354" s="10"/>
    </row>
    <row r="355" spans="7:15" x14ac:dyDescent="0.25">
      <c r="G355" s="10"/>
      <c r="H355" s="10"/>
      <c r="I355" s="10"/>
      <c r="J355" s="10"/>
      <c r="K355" s="10"/>
      <c r="L355" s="10"/>
      <c r="M355" s="10"/>
      <c r="N355" s="10"/>
      <c r="O355" s="10"/>
    </row>
    <row r="356" spans="7:15" x14ac:dyDescent="0.25">
      <c r="G356" s="10"/>
      <c r="H356" s="10"/>
      <c r="I356" s="10"/>
      <c r="J356" s="10"/>
      <c r="K356" s="10"/>
      <c r="L356" s="10"/>
      <c r="M356" s="10"/>
      <c r="N356" s="10"/>
      <c r="O356" s="10"/>
    </row>
    <row r="357" spans="7:15" x14ac:dyDescent="0.25">
      <c r="G357" s="10"/>
      <c r="H357" s="10"/>
      <c r="I357" s="10"/>
      <c r="J357" s="10"/>
      <c r="K357" s="10"/>
      <c r="L357" s="10"/>
      <c r="M357" s="10"/>
      <c r="N357" s="10"/>
      <c r="O357" s="10"/>
    </row>
    <row r="358" spans="7:15" x14ac:dyDescent="0.25">
      <c r="G358" s="10"/>
      <c r="H358" s="10"/>
      <c r="I358" s="10"/>
      <c r="J358" s="10"/>
      <c r="K358" s="10"/>
      <c r="L358" s="10"/>
      <c r="M358" s="10"/>
      <c r="N358" s="10"/>
      <c r="O358" s="10"/>
    </row>
    <row r="359" spans="7:15" x14ac:dyDescent="0.25">
      <c r="G359" s="10"/>
      <c r="H359" s="10"/>
      <c r="I359" s="10"/>
      <c r="J359" s="10"/>
      <c r="K359" s="10"/>
      <c r="L359" s="10"/>
      <c r="M359" s="10"/>
      <c r="N359" s="10"/>
      <c r="O359" s="10"/>
    </row>
    <row r="360" spans="7:15" x14ac:dyDescent="0.25">
      <c r="G360" s="10"/>
      <c r="H360" s="10"/>
      <c r="I360" s="10"/>
      <c r="J360" s="10"/>
      <c r="K360" s="10"/>
      <c r="L360" s="10"/>
      <c r="M360" s="10"/>
      <c r="N360" s="10"/>
      <c r="O360" s="10"/>
    </row>
    <row r="361" spans="7:15" x14ac:dyDescent="0.25">
      <c r="G361" s="10"/>
      <c r="H361" s="10"/>
      <c r="I361" s="10"/>
      <c r="J361" s="10"/>
      <c r="K361" s="10"/>
      <c r="L361" s="10"/>
      <c r="M361" s="10"/>
      <c r="N361" s="10"/>
      <c r="O361" s="10"/>
    </row>
    <row r="362" spans="7:15" x14ac:dyDescent="0.25">
      <c r="G362" s="10"/>
      <c r="H362" s="10"/>
      <c r="I362" s="10"/>
      <c r="J362" s="10"/>
      <c r="K362" s="10"/>
      <c r="L362" s="10"/>
      <c r="M362" s="10"/>
      <c r="N362" s="10"/>
      <c r="O362" s="10"/>
    </row>
    <row r="363" spans="7:15" x14ac:dyDescent="0.25">
      <c r="G363" s="10"/>
      <c r="H363" s="10"/>
      <c r="I363" s="10"/>
      <c r="J363" s="10"/>
      <c r="K363" s="10"/>
      <c r="L363" s="10"/>
      <c r="M363" s="10"/>
      <c r="N363" s="10"/>
      <c r="O363" s="10"/>
    </row>
    <row r="364" spans="7:15" x14ac:dyDescent="0.25">
      <c r="G364" s="10"/>
      <c r="H364" s="10"/>
      <c r="I364" s="10"/>
      <c r="J364" s="10"/>
      <c r="K364" s="10"/>
      <c r="L364" s="10"/>
      <c r="M364" s="10"/>
      <c r="N364" s="10"/>
      <c r="O364" s="10"/>
    </row>
    <row r="365" spans="7:15" x14ac:dyDescent="0.25">
      <c r="G365" s="10"/>
      <c r="H365" s="10"/>
      <c r="I365" s="10"/>
      <c r="J365" s="10"/>
      <c r="K365" s="10"/>
      <c r="L365" s="10"/>
      <c r="M365" s="10"/>
      <c r="N365" s="10"/>
      <c r="O365" s="10"/>
    </row>
    <row r="366" spans="7:15" x14ac:dyDescent="0.25">
      <c r="G366" s="10"/>
      <c r="H366" s="10"/>
      <c r="I366" s="10"/>
      <c r="J366" s="10"/>
      <c r="K366" s="10"/>
      <c r="L366" s="10"/>
      <c r="M366" s="10"/>
      <c r="N366" s="10"/>
      <c r="O366" s="10"/>
    </row>
    <row r="367" spans="7:15" x14ac:dyDescent="0.25">
      <c r="G367" s="10"/>
      <c r="H367" s="10"/>
      <c r="I367" s="10"/>
      <c r="J367" s="10"/>
      <c r="K367" s="10"/>
      <c r="L367" s="10"/>
      <c r="M367" s="10"/>
      <c r="N367" s="10"/>
      <c r="O367" s="10"/>
    </row>
    <row r="368" spans="7:15" x14ac:dyDescent="0.25">
      <c r="G368" s="10"/>
      <c r="H368" s="10"/>
      <c r="I368" s="10"/>
      <c r="J368" s="10"/>
      <c r="K368" s="10"/>
      <c r="L368" s="10"/>
      <c r="M368" s="10"/>
      <c r="N368" s="10"/>
      <c r="O368" s="10"/>
    </row>
    <row r="369" spans="7:15" x14ac:dyDescent="0.25">
      <c r="G369" s="10"/>
      <c r="H369" s="10"/>
      <c r="I369" s="10"/>
      <c r="J369" s="10"/>
      <c r="K369" s="10"/>
      <c r="L369" s="10"/>
      <c r="M369" s="10"/>
      <c r="N369" s="10"/>
      <c r="O369" s="10"/>
    </row>
    <row r="370" spans="7:15" x14ac:dyDescent="0.25">
      <c r="G370" s="10"/>
      <c r="H370" s="10"/>
      <c r="I370" s="10"/>
      <c r="J370" s="10"/>
      <c r="K370" s="10"/>
      <c r="L370" s="10"/>
      <c r="M370" s="10"/>
      <c r="N370" s="10"/>
      <c r="O370" s="10"/>
    </row>
    <row r="371" spans="7:15" x14ac:dyDescent="0.25">
      <c r="G371" s="10"/>
      <c r="H371" s="10"/>
      <c r="I371" s="10"/>
      <c r="J371" s="10"/>
      <c r="K371" s="10"/>
      <c r="L371" s="10"/>
      <c r="M371" s="10"/>
      <c r="N371" s="10"/>
      <c r="O371" s="10"/>
    </row>
    <row r="372" spans="7:15" x14ac:dyDescent="0.25">
      <c r="G372" s="10"/>
      <c r="H372" s="10"/>
      <c r="I372" s="10"/>
      <c r="J372" s="10"/>
      <c r="K372" s="10"/>
      <c r="L372" s="10"/>
      <c r="M372" s="10"/>
      <c r="N372" s="10"/>
      <c r="O372" s="10"/>
    </row>
    <row r="373" spans="7:15" x14ac:dyDescent="0.25">
      <c r="G373" s="10"/>
      <c r="H373" s="10"/>
      <c r="I373" s="10"/>
      <c r="J373" s="10"/>
      <c r="K373" s="10"/>
      <c r="L373" s="10"/>
      <c r="M373" s="10"/>
      <c r="N373" s="10"/>
      <c r="O373" s="10"/>
    </row>
    <row r="374" spans="7:15" x14ac:dyDescent="0.25">
      <c r="G374" s="10"/>
      <c r="H374" s="10"/>
      <c r="I374" s="10"/>
      <c r="J374" s="10"/>
      <c r="K374" s="10"/>
      <c r="L374" s="10"/>
      <c r="M374" s="10"/>
      <c r="N374" s="10"/>
      <c r="O374" s="10"/>
    </row>
    <row r="375" spans="7:15" x14ac:dyDescent="0.25">
      <c r="G375" s="10"/>
      <c r="H375" s="10"/>
      <c r="I375" s="10"/>
      <c r="J375" s="10"/>
      <c r="K375" s="10"/>
      <c r="L375" s="10"/>
      <c r="M375" s="10"/>
      <c r="N375" s="10"/>
      <c r="O375" s="10"/>
    </row>
    <row r="376" spans="7:15" x14ac:dyDescent="0.25">
      <c r="G376" s="10"/>
      <c r="H376" s="10"/>
      <c r="I376" s="10"/>
      <c r="J376" s="10"/>
      <c r="K376" s="10"/>
      <c r="L376" s="10"/>
      <c r="M376" s="10"/>
      <c r="N376" s="10"/>
      <c r="O376" s="10"/>
    </row>
    <row r="377" spans="7:15" x14ac:dyDescent="0.25">
      <c r="G377" s="10"/>
      <c r="H377" s="10"/>
      <c r="I377" s="10"/>
      <c r="J377" s="10"/>
      <c r="K377" s="10"/>
      <c r="L377" s="10"/>
      <c r="M377" s="10"/>
      <c r="N377" s="10"/>
      <c r="O377" s="10"/>
    </row>
    <row r="378" spans="7:15" x14ac:dyDescent="0.25">
      <c r="G378" s="10"/>
      <c r="H378" s="10"/>
      <c r="I378" s="10"/>
      <c r="J378" s="10"/>
      <c r="K378" s="10"/>
      <c r="L378" s="10"/>
      <c r="M378" s="10"/>
      <c r="N378" s="10"/>
      <c r="O378" s="10"/>
    </row>
    <row r="379" spans="7:15" x14ac:dyDescent="0.25">
      <c r="G379" s="10"/>
      <c r="H379" s="10"/>
      <c r="I379" s="10"/>
      <c r="J379" s="10"/>
      <c r="K379" s="10"/>
      <c r="L379" s="10"/>
      <c r="M379" s="10"/>
      <c r="N379" s="10"/>
      <c r="O379" s="10"/>
    </row>
    <row r="380" spans="7:15" x14ac:dyDescent="0.25">
      <c r="G380" s="10"/>
      <c r="H380" s="10"/>
      <c r="I380" s="10"/>
      <c r="J380" s="10"/>
      <c r="K380" s="10"/>
      <c r="L380" s="10"/>
      <c r="M380" s="10"/>
      <c r="N380" s="10"/>
      <c r="O380" s="10"/>
    </row>
    <row r="381" spans="7:15" x14ac:dyDescent="0.25">
      <c r="G381" s="10"/>
      <c r="H381" s="10"/>
      <c r="I381" s="10"/>
      <c r="J381" s="10"/>
      <c r="K381" s="10"/>
      <c r="L381" s="10"/>
      <c r="M381" s="10"/>
      <c r="N381" s="10"/>
      <c r="O381" s="10"/>
    </row>
    <row r="382" spans="7:15" x14ac:dyDescent="0.25">
      <c r="G382" s="10"/>
      <c r="H382" s="10"/>
      <c r="I382" s="10"/>
      <c r="J382" s="10"/>
      <c r="K382" s="10"/>
      <c r="L382" s="10"/>
      <c r="M382" s="10"/>
      <c r="N382" s="10"/>
      <c r="O382" s="10"/>
    </row>
    <row r="383" spans="7:15" x14ac:dyDescent="0.25">
      <c r="G383" s="10"/>
      <c r="H383" s="10"/>
      <c r="I383" s="10"/>
      <c r="J383" s="10"/>
      <c r="K383" s="10"/>
      <c r="L383" s="10"/>
      <c r="M383" s="10"/>
      <c r="N383" s="10"/>
      <c r="O383" s="10"/>
    </row>
    <row r="384" spans="7:15" x14ac:dyDescent="0.25">
      <c r="G384" s="10"/>
      <c r="H384" s="10"/>
      <c r="I384" s="10"/>
      <c r="J384" s="10"/>
      <c r="K384" s="10"/>
      <c r="L384" s="10"/>
      <c r="M384" s="10"/>
      <c r="N384" s="10"/>
      <c r="O384" s="10"/>
    </row>
    <row r="385" spans="7:15" x14ac:dyDescent="0.25">
      <c r="G385" s="10"/>
      <c r="H385" s="10"/>
      <c r="I385" s="10"/>
      <c r="J385" s="10"/>
      <c r="K385" s="10"/>
      <c r="L385" s="10"/>
      <c r="M385" s="10"/>
      <c r="N385" s="10"/>
      <c r="O385" s="10"/>
    </row>
    <row r="386" spans="7:15" x14ac:dyDescent="0.25">
      <c r="G386" s="10"/>
      <c r="H386" s="10"/>
      <c r="I386" s="10"/>
      <c r="J386" s="10"/>
      <c r="K386" s="10"/>
      <c r="L386" s="10"/>
      <c r="M386" s="10"/>
      <c r="N386" s="10"/>
      <c r="O386" s="10"/>
    </row>
    <row r="387" spans="7:15" x14ac:dyDescent="0.25">
      <c r="G387" s="10"/>
      <c r="H387" s="10"/>
      <c r="I387" s="10"/>
      <c r="J387" s="10"/>
      <c r="K387" s="10"/>
      <c r="L387" s="10"/>
      <c r="M387" s="10"/>
      <c r="N387" s="10"/>
      <c r="O387" s="10"/>
    </row>
    <row r="388" spans="7:15" x14ac:dyDescent="0.25">
      <c r="G388" s="10"/>
      <c r="H388" s="10"/>
      <c r="I388" s="10"/>
      <c r="J388" s="10"/>
      <c r="K388" s="10"/>
      <c r="L388" s="10"/>
      <c r="M388" s="10"/>
      <c r="N388" s="10"/>
      <c r="O388" s="10"/>
    </row>
    <row r="389" spans="7:15" x14ac:dyDescent="0.25">
      <c r="G389" s="10"/>
      <c r="H389" s="10"/>
      <c r="I389" s="10"/>
      <c r="J389" s="10"/>
      <c r="K389" s="10"/>
      <c r="L389" s="10"/>
      <c r="M389" s="10"/>
      <c r="N389" s="10"/>
      <c r="O389" s="10"/>
    </row>
    <row r="390" spans="7:15" x14ac:dyDescent="0.25">
      <c r="G390" s="10"/>
      <c r="H390" s="10"/>
      <c r="I390" s="10"/>
      <c r="J390" s="10"/>
      <c r="K390" s="10"/>
      <c r="L390" s="10"/>
      <c r="M390" s="10"/>
      <c r="N390" s="10"/>
      <c r="O390" s="10"/>
    </row>
    <row r="391" spans="7:15" x14ac:dyDescent="0.25">
      <c r="G391" s="10"/>
      <c r="H391" s="10"/>
      <c r="I391" s="10"/>
      <c r="J391" s="10"/>
      <c r="K391" s="10"/>
      <c r="L391" s="10"/>
      <c r="M391" s="10"/>
      <c r="N391" s="10"/>
      <c r="O391" s="10"/>
    </row>
    <row r="392" spans="7:15" x14ac:dyDescent="0.25">
      <c r="G392" s="10"/>
      <c r="H392" s="10"/>
      <c r="I392" s="10"/>
      <c r="J392" s="10"/>
      <c r="K392" s="10"/>
      <c r="L392" s="10"/>
      <c r="M392" s="10"/>
      <c r="N392" s="10"/>
      <c r="O392" s="10"/>
    </row>
    <row r="393" spans="7:15" x14ac:dyDescent="0.25">
      <c r="G393" s="10"/>
      <c r="H393" s="10"/>
      <c r="I393" s="10"/>
      <c r="J393" s="10"/>
      <c r="K393" s="10"/>
      <c r="L393" s="10"/>
      <c r="M393" s="10"/>
      <c r="N393" s="10"/>
      <c r="O393" s="10"/>
    </row>
    <row r="394" spans="7:15" x14ac:dyDescent="0.25">
      <c r="G394" s="10"/>
      <c r="H394" s="10"/>
      <c r="I394" s="10"/>
      <c r="J394" s="10"/>
      <c r="K394" s="10"/>
      <c r="L394" s="10"/>
      <c r="M394" s="10"/>
      <c r="N394" s="10"/>
      <c r="O394" s="10"/>
    </row>
    <row r="395" spans="7:15" x14ac:dyDescent="0.25">
      <c r="G395" s="10"/>
      <c r="H395" s="10"/>
      <c r="I395" s="10"/>
      <c r="J395" s="10"/>
      <c r="K395" s="10"/>
      <c r="L395" s="10"/>
      <c r="M395" s="10"/>
      <c r="N395" s="10"/>
      <c r="O395" s="10"/>
    </row>
    <row r="396" spans="7:15" x14ac:dyDescent="0.25">
      <c r="G396" s="10"/>
      <c r="H396" s="10"/>
      <c r="I396" s="10"/>
      <c r="J396" s="10"/>
      <c r="K396" s="10"/>
      <c r="L396" s="10"/>
      <c r="M396" s="10"/>
      <c r="N396" s="10"/>
      <c r="O396" s="10"/>
    </row>
    <row r="397" spans="7:15" x14ac:dyDescent="0.25">
      <c r="G397" s="10"/>
      <c r="H397" s="10"/>
      <c r="I397" s="10"/>
      <c r="J397" s="10"/>
      <c r="K397" s="10"/>
      <c r="L397" s="10"/>
      <c r="M397" s="10"/>
      <c r="N397" s="10"/>
      <c r="O397" s="10"/>
    </row>
    <row r="398" spans="7:15" x14ac:dyDescent="0.25">
      <c r="G398" s="10"/>
      <c r="H398" s="10"/>
      <c r="I398" s="10"/>
      <c r="J398" s="10"/>
      <c r="K398" s="10"/>
      <c r="L398" s="10"/>
      <c r="M398" s="10"/>
      <c r="N398" s="10"/>
      <c r="O398" s="10"/>
    </row>
    <row r="399" spans="7:15" x14ac:dyDescent="0.25">
      <c r="G399" s="10"/>
      <c r="H399" s="10"/>
      <c r="I399" s="10"/>
      <c r="J399" s="10"/>
      <c r="K399" s="10"/>
      <c r="L399" s="10"/>
      <c r="M399" s="10"/>
      <c r="N399" s="10"/>
      <c r="O399" s="10"/>
    </row>
    <row r="400" spans="7:15" x14ac:dyDescent="0.25">
      <c r="G400" s="10"/>
      <c r="H400" s="10"/>
      <c r="I400" s="10"/>
      <c r="J400" s="10"/>
      <c r="K400" s="10"/>
      <c r="L400" s="10"/>
      <c r="M400" s="10"/>
      <c r="N400" s="10"/>
      <c r="O400" s="10"/>
    </row>
    <row r="401" spans="7:15" x14ac:dyDescent="0.25">
      <c r="G401" s="10"/>
      <c r="H401" s="10"/>
      <c r="I401" s="10"/>
      <c r="J401" s="10"/>
      <c r="K401" s="10"/>
      <c r="L401" s="10"/>
      <c r="M401" s="10"/>
      <c r="N401" s="10"/>
      <c r="O401" s="10"/>
    </row>
    <row r="402" spans="7:15" x14ac:dyDescent="0.25">
      <c r="G402" s="10"/>
      <c r="H402" s="10"/>
      <c r="I402" s="10"/>
      <c r="J402" s="10"/>
      <c r="K402" s="10"/>
      <c r="L402" s="10"/>
      <c r="M402" s="10"/>
      <c r="N402" s="10"/>
      <c r="O402" s="10"/>
    </row>
    <row r="403" spans="7:15" x14ac:dyDescent="0.25">
      <c r="G403" s="10"/>
      <c r="H403" s="10"/>
      <c r="I403" s="10"/>
      <c r="J403" s="10"/>
      <c r="K403" s="10"/>
      <c r="L403" s="10"/>
      <c r="M403" s="10"/>
      <c r="N403" s="10"/>
      <c r="O403" s="10"/>
    </row>
    <row r="404" spans="7:15" x14ac:dyDescent="0.25">
      <c r="G404" s="10"/>
      <c r="H404" s="10"/>
      <c r="I404" s="10"/>
      <c r="J404" s="10"/>
      <c r="K404" s="10"/>
      <c r="L404" s="10"/>
      <c r="M404" s="10"/>
      <c r="N404" s="10"/>
      <c r="O404" s="10"/>
    </row>
    <row r="405" spans="7:15" x14ac:dyDescent="0.25">
      <c r="G405" s="10"/>
      <c r="H405" s="10"/>
      <c r="I405" s="10"/>
      <c r="J405" s="10"/>
      <c r="K405" s="10"/>
      <c r="L405" s="10"/>
      <c r="M405" s="10"/>
      <c r="N405" s="10"/>
      <c r="O405" s="10"/>
    </row>
    <row r="406" spans="7:15" x14ac:dyDescent="0.25">
      <c r="G406" s="10"/>
      <c r="H406" s="10"/>
      <c r="I406" s="10"/>
      <c r="J406" s="10"/>
      <c r="K406" s="10"/>
      <c r="L406" s="10"/>
      <c r="M406" s="10"/>
      <c r="N406" s="10"/>
      <c r="O406" s="10"/>
    </row>
    <row r="407" spans="7:15" x14ac:dyDescent="0.25">
      <c r="G407" s="10"/>
      <c r="H407" s="10"/>
      <c r="I407" s="10"/>
      <c r="J407" s="10"/>
      <c r="K407" s="10"/>
      <c r="L407" s="10"/>
      <c r="M407" s="10"/>
      <c r="N407" s="10"/>
      <c r="O407" s="10"/>
    </row>
    <row r="408" spans="7:15" x14ac:dyDescent="0.25">
      <c r="G408" s="10"/>
      <c r="H408" s="10"/>
      <c r="I408" s="10"/>
      <c r="J408" s="10"/>
      <c r="K408" s="10"/>
      <c r="L408" s="10"/>
      <c r="M408" s="10"/>
      <c r="N408" s="10"/>
      <c r="O408" s="10"/>
    </row>
    <row r="409" spans="7:15" x14ac:dyDescent="0.25">
      <c r="G409" s="10"/>
      <c r="H409" s="10"/>
      <c r="I409" s="10"/>
      <c r="J409" s="10"/>
      <c r="K409" s="10"/>
      <c r="L409" s="10"/>
      <c r="M409" s="10"/>
      <c r="N409" s="10"/>
      <c r="O409" s="10"/>
    </row>
    <row r="410" spans="7:15" x14ac:dyDescent="0.25">
      <c r="G410" s="10"/>
      <c r="H410" s="10"/>
      <c r="I410" s="10"/>
      <c r="J410" s="10"/>
      <c r="K410" s="10"/>
      <c r="L410" s="10"/>
      <c r="M410" s="10"/>
      <c r="N410" s="10"/>
      <c r="O410" s="10"/>
    </row>
    <row r="411" spans="7:15" x14ac:dyDescent="0.25">
      <c r="G411" s="10"/>
      <c r="H411" s="10"/>
      <c r="I411" s="10"/>
      <c r="J411" s="10"/>
      <c r="K411" s="10"/>
      <c r="L411" s="10"/>
      <c r="M411" s="10"/>
      <c r="N411" s="10"/>
      <c r="O411" s="10"/>
    </row>
    <row r="412" spans="7:15" x14ac:dyDescent="0.25">
      <c r="G412" s="10"/>
      <c r="H412" s="10"/>
      <c r="I412" s="10"/>
      <c r="J412" s="10"/>
      <c r="K412" s="10"/>
      <c r="L412" s="10"/>
      <c r="M412" s="10"/>
      <c r="N412" s="10"/>
      <c r="O412" s="10"/>
    </row>
    <row r="413" spans="7:15" x14ac:dyDescent="0.25">
      <c r="G413" s="10"/>
      <c r="H413" s="10"/>
      <c r="I413" s="10"/>
      <c r="J413" s="10"/>
      <c r="K413" s="10"/>
      <c r="L413" s="10"/>
      <c r="M413" s="10"/>
      <c r="N413" s="10"/>
      <c r="O413" s="10"/>
    </row>
    <row r="414" spans="7:15" x14ac:dyDescent="0.25">
      <c r="G414" s="10"/>
      <c r="H414" s="10"/>
      <c r="I414" s="10"/>
      <c r="J414" s="10"/>
      <c r="K414" s="10"/>
      <c r="L414" s="10"/>
      <c r="M414" s="10"/>
      <c r="N414" s="10"/>
      <c r="O414" s="10"/>
    </row>
    <row r="415" spans="7:15" x14ac:dyDescent="0.25">
      <c r="G415" s="10"/>
      <c r="H415" s="10"/>
      <c r="I415" s="10"/>
      <c r="J415" s="10"/>
      <c r="K415" s="10"/>
      <c r="L415" s="10"/>
      <c r="M415" s="10"/>
      <c r="N415" s="10"/>
      <c r="O415" s="10"/>
    </row>
    <row r="416" spans="7:15" x14ac:dyDescent="0.25">
      <c r="G416" s="10"/>
      <c r="H416" s="10"/>
      <c r="I416" s="10"/>
      <c r="J416" s="10"/>
      <c r="K416" s="10"/>
      <c r="L416" s="10"/>
      <c r="M416" s="10"/>
      <c r="N416" s="10"/>
      <c r="O416" s="10"/>
    </row>
    <row r="417" spans="7:15" x14ac:dyDescent="0.25">
      <c r="G417" s="10"/>
      <c r="H417" s="10"/>
      <c r="I417" s="10"/>
      <c r="J417" s="10"/>
      <c r="K417" s="10"/>
      <c r="L417" s="10"/>
      <c r="M417" s="10"/>
      <c r="N417" s="10"/>
      <c r="O417" s="10"/>
    </row>
    <row r="418" spans="7:15" x14ac:dyDescent="0.25">
      <c r="G418" s="10"/>
      <c r="H418" s="10"/>
      <c r="I418" s="10"/>
      <c r="J418" s="10"/>
      <c r="K418" s="10"/>
      <c r="L418" s="10"/>
      <c r="M418" s="10"/>
      <c r="N418" s="10"/>
      <c r="O418" s="10"/>
    </row>
    <row r="419" spans="7:15" x14ac:dyDescent="0.25">
      <c r="G419" s="10"/>
      <c r="H419" s="10"/>
      <c r="I419" s="10"/>
      <c r="J419" s="10"/>
      <c r="K419" s="10"/>
      <c r="L419" s="10"/>
      <c r="M419" s="10"/>
      <c r="N419" s="10"/>
      <c r="O419" s="10"/>
    </row>
    <row r="420" spans="7:15" x14ac:dyDescent="0.25">
      <c r="G420" s="10"/>
      <c r="H420" s="10"/>
      <c r="I420" s="10"/>
      <c r="J420" s="10"/>
      <c r="K420" s="10"/>
      <c r="L420" s="10"/>
      <c r="M420" s="10"/>
      <c r="N420" s="10"/>
      <c r="O420" s="10"/>
    </row>
    <row r="421" spans="7:15" x14ac:dyDescent="0.25">
      <c r="G421" s="10"/>
      <c r="H421" s="10"/>
      <c r="I421" s="10"/>
      <c r="J421" s="10"/>
      <c r="K421" s="10"/>
      <c r="L421" s="10"/>
      <c r="M421" s="10"/>
      <c r="N421" s="10"/>
      <c r="O421" s="10"/>
    </row>
    <row r="422" spans="7:15" x14ac:dyDescent="0.25">
      <c r="G422" s="10"/>
      <c r="H422" s="10"/>
      <c r="I422" s="10"/>
      <c r="J422" s="10"/>
      <c r="K422" s="10"/>
      <c r="L422" s="10"/>
      <c r="M422" s="10"/>
      <c r="N422" s="10"/>
      <c r="O422" s="10"/>
    </row>
    <row r="423" spans="7:15" x14ac:dyDescent="0.25">
      <c r="G423" s="10"/>
      <c r="H423" s="10"/>
      <c r="I423" s="10"/>
      <c r="J423" s="10"/>
      <c r="K423" s="10"/>
      <c r="L423" s="10"/>
      <c r="M423" s="10"/>
      <c r="N423" s="10"/>
      <c r="O423" s="10"/>
    </row>
    <row r="424" spans="7:15" x14ac:dyDescent="0.25">
      <c r="G424" s="10"/>
      <c r="H424" s="10"/>
      <c r="I424" s="10"/>
      <c r="J424" s="10"/>
      <c r="K424" s="10"/>
      <c r="L424" s="10"/>
      <c r="M424" s="10"/>
      <c r="N424" s="10"/>
      <c r="O424" s="10"/>
    </row>
    <row r="425" spans="7:15" x14ac:dyDescent="0.25">
      <c r="G425" s="10"/>
      <c r="H425" s="10"/>
      <c r="I425" s="10"/>
      <c r="J425" s="10"/>
      <c r="K425" s="10"/>
      <c r="L425" s="10"/>
      <c r="M425" s="10"/>
      <c r="N425" s="10"/>
      <c r="O425" s="10"/>
    </row>
    <row r="426" spans="7:15" x14ac:dyDescent="0.25">
      <c r="G426" s="10"/>
      <c r="H426" s="10"/>
      <c r="I426" s="10"/>
      <c r="J426" s="10"/>
      <c r="K426" s="10"/>
      <c r="L426" s="10"/>
      <c r="M426" s="10"/>
      <c r="N426" s="10"/>
      <c r="O426" s="10"/>
    </row>
  </sheetData>
  <conditionalFormatting sqref="G4:O4">
    <cfRule type="cellIs" dxfId="147" priority="20" operator="equal">
      <formula>0</formula>
    </cfRule>
  </conditionalFormatting>
  <conditionalFormatting sqref="G2:O2 G4:O4 G7:O7">
    <cfRule type="cellIs" dxfId="146" priority="19" operator="equal">
      <formula>0</formula>
    </cfRule>
  </conditionalFormatting>
  <conditionalFormatting sqref="G6:O6">
    <cfRule type="cellIs" dxfId="145" priority="17" operator="equal">
      <formula>-1</formula>
    </cfRule>
    <cfRule type="cellIs" dxfId="144" priority="18" operator="equal">
      <formula>1</formula>
    </cfRule>
  </conditionalFormatting>
  <conditionalFormatting sqref="P25:P29 G25:O30">
    <cfRule type="cellIs" dxfId="143" priority="15" operator="equal">
      <formula>-1</formula>
    </cfRule>
    <cfRule type="cellIs" dxfId="142" priority="16" operator="equal">
      <formula>1</formula>
    </cfRule>
  </conditionalFormatting>
  <conditionalFormatting sqref="G16:O17">
    <cfRule type="cellIs" dxfId="141" priority="14" operator="between">
      <formula>-1</formula>
      <formula>1</formula>
    </cfRule>
  </conditionalFormatting>
  <conditionalFormatting sqref="T201:AB210 G101:N109 G110:O401">
    <cfRule type="cellIs" dxfId="140" priority="13" operator="between">
      <formula>-0.001</formula>
      <formula>0.001</formula>
    </cfRule>
  </conditionalFormatting>
  <conditionalFormatting sqref="C36">
    <cfRule type="cellIs" dxfId="139" priority="11" operator="lessThanOrEqual">
      <formula>$C$35</formula>
    </cfRule>
    <cfRule type="cellIs" dxfId="138" priority="12" operator="greaterThan">
      <formula>$C$35</formula>
    </cfRule>
  </conditionalFormatting>
  <conditionalFormatting sqref="G23:O23 G33:O33">
    <cfRule type="cellIs" dxfId="137" priority="10" operator="greaterThan">
      <formula>$E$23</formula>
    </cfRule>
  </conditionalFormatting>
  <conditionalFormatting sqref="G23:O23 G33:O33 O30">
    <cfRule type="cellIs" dxfId="136" priority="9" operator="equal">
      <formula>1000</formula>
    </cfRule>
  </conditionalFormatting>
  <conditionalFormatting sqref="B25:C29">
    <cfRule type="cellIs" dxfId="135" priority="21" operator="greaterThan">
      <formula>$B$30</formula>
    </cfRule>
  </conditionalFormatting>
  <conditionalFormatting sqref="G30:N30">
    <cfRule type="cellIs" dxfId="134" priority="7" operator="equal">
      <formula>-1</formula>
    </cfRule>
    <cfRule type="cellIs" dxfId="133" priority="8" operator="equal">
      <formula>1</formula>
    </cfRule>
  </conditionalFormatting>
  <conditionalFormatting sqref="G30:O30">
    <cfRule type="cellIs" dxfId="132" priority="6" operator="greaterThan">
      <formula>$P$30</formula>
    </cfRule>
  </conditionalFormatting>
  <conditionalFormatting sqref="G30:N30">
    <cfRule type="cellIs" dxfId="131" priority="5" operator="equal">
      <formula>1000</formula>
    </cfRule>
  </conditionalFormatting>
  <conditionalFormatting sqref="P25:P29">
    <cfRule type="cellIs" dxfId="130" priority="3" operator="equal">
      <formula>-1</formula>
    </cfRule>
    <cfRule type="cellIs" dxfId="129" priority="4" operator="equal">
      <formula>1</formula>
    </cfRule>
  </conditionalFormatting>
  <conditionalFormatting sqref="P25:P29">
    <cfRule type="cellIs" dxfId="128" priority="2" operator="greaterThan">
      <formula>$P$30</formula>
    </cfRule>
  </conditionalFormatting>
  <conditionalFormatting sqref="P25:P29">
    <cfRule type="cellIs" dxfId="127" priority="1" operator="equal">
      <formula>1000</formula>
    </cfRule>
  </conditionalFormatting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5" shapeId="133121" r:id="rId4">
          <objectPr defaultSize="0" autoPict="0" r:id="rId5">
            <anchor moveWithCells="1">
              <from>
                <xdr:col>7</xdr:col>
                <xdr:colOff>0</xdr:colOff>
                <xdr:row>33</xdr:row>
                <xdr:rowOff>0</xdr:rowOff>
              </from>
              <to>
                <xdr:col>10</xdr:col>
                <xdr:colOff>638175</xdr:colOff>
                <xdr:row>49</xdr:row>
                <xdr:rowOff>66675</xdr:rowOff>
              </to>
            </anchor>
          </objectPr>
        </oleObject>
      </mc:Choice>
      <mc:Fallback>
        <oleObject progId="Visio.Drawing.15" shapeId="133121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XFD424"/>
  <sheetViews>
    <sheetView zoomScale="85" zoomScaleNormal="85" workbookViewId="0">
      <pane xSplit="6" ySplit="17" topLeftCell="G18" activePane="bottomRight" state="frozen"/>
      <selection pane="topRight" activeCell="G1" sqref="G1"/>
      <selection pane="bottomLeft" activeCell="A18" sqref="A18"/>
      <selection pane="bottomRight" activeCell="O39" sqref="O39"/>
    </sheetView>
  </sheetViews>
  <sheetFormatPr defaultColWidth="8.85546875" defaultRowHeight="15" x14ac:dyDescent="0.25"/>
  <cols>
    <col min="1" max="1" width="13.7109375" style="48" customWidth="1"/>
    <col min="2" max="2" width="8.7109375" style="11" customWidth="1"/>
    <col min="3" max="3" width="7.5703125" style="11" customWidth="1"/>
    <col min="4" max="4" width="16.42578125" style="11" customWidth="1"/>
    <col min="5" max="5" width="9.85546875" style="11" customWidth="1"/>
    <col min="6" max="6" width="10.5703125" style="11" customWidth="1"/>
    <col min="7" max="7" width="12" style="11" bestFit="1" customWidth="1"/>
    <col min="8" max="14" width="12" style="11" customWidth="1"/>
    <col min="15" max="15" width="9" style="11" customWidth="1"/>
    <col min="16" max="28" width="10.5703125" style="11" customWidth="1"/>
    <col min="29" max="30" width="8.85546875" style="11"/>
    <col min="31" max="31" width="13" style="11" bestFit="1" customWidth="1"/>
    <col min="32" max="35" width="8.85546875" style="11"/>
    <col min="36" max="37" width="13" style="11" customWidth="1"/>
    <col min="38" max="38" width="15.5703125" style="11" customWidth="1"/>
    <col min="39" max="39" width="13.5703125" style="11" customWidth="1"/>
    <col min="40" max="41" width="8.85546875" style="11"/>
    <col min="42" max="42" width="10.7109375" style="11" customWidth="1"/>
    <col min="43" max="44" width="12.85546875" style="11" customWidth="1"/>
    <col min="45" max="16384" width="8.85546875" style="11"/>
  </cols>
  <sheetData>
    <row r="1" spans="1:19" customFormat="1" x14ac:dyDescent="0.25">
      <c r="A1" s="48"/>
      <c r="B1" s="61" t="s">
        <v>10</v>
      </c>
      <c r="C1" s="48" t="s">
        <v>21</v>
      </c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</row>
    <row r="2" spans="1:19" x14ac:dyDescent="0.25">
      <c r="B2" s="11" t="s">
        <v>6</v>
      </c>
      <c r="D2" s="11" t="s">
        <v>1</v>
      </c>
      <c r="G2" s="2">
        <v>1</v>
      </c>
      <c r="H2" s="2">
        <v>1</v>
      </c>
      <c r="I2" s="2">
        <v>1</v>
      </c>
      <c r="J2" s="2">
        <v>1</v>
      </c>
      <c r="K2" s="2">
        <v>1</v>
      </c>
      <c r="L2" s="2">
        <v>1</v>
      </c>
      <c r="M2" s="2">
        <v>1</v>
      </c>
      <c r="N2" s="2">
        <v>1</v>
      </c>
      <c r="O2" s="2">
        <v>0</v>
      </c>
    </row>
    <row r="3" spans="1:19" x14ac:dyDescent="0.25">
      <c r="B3" s="11">
        <v>500</v>
      </c>
      <c r="D3" s="11" t="s">
        <v>4</v>
      </c>
      <c r="G3" s="3">
        <v>5</v>
      </c>
      <c r="H3" s="3">
        <v>5</v>
      </c>
      <c r="I3" s="3">
        <v>5</v>
      </c>
      <c r="J3" s="3">
        <v>5</v>
      </c>
      <c r="K3" s="3">
        <v>5</v>
      </c>
      <c r="L3" s="3">
        <v>5</v>
      </c>
      <c r="M3" s="3">
        <v>5</v>
      </c>
      <c r="N3" s="3">
        <v>5</v>
      </c>
      <c r="O3" s="3">
        <v>5</v>
      </c>
    </row>
    <row r="4" spans="1:19" x14ac:dyDescent="0.25">
      <c r="B4" s="11" t="s">
        <v>7</v>
      </c>
      <c r="D4" s="11" t="s">
        <v>2</v>
      </c>
      <c r="G4" s="2">
        <v>1</v>
      </c>
      <c r="H4" s="2">
        <v>1</v>
      </c>
      <c r="I4" s="2">
        <v>1</v>
      </c>
      <c r="J4" s="2">
        <v>1</v>
      </c>
      <c r="K4" s="2">
        <v>1</v>
      </c>
      <c r="L4" s="2">
        <v>1</v>
      </c>
      <c r="M4" s="2">
        <v>1</v>
      </c>
      <c r="N4" s="2">
        <v>1</v>
      </c>
      <c r="O4" s="2">
        <v>1</v>
      </c>
    </row>
    <row r="5" spans="1:19" x14ac:dyDescent="0.25">
      <c r="B5" s="11">
        <v>1000</v>
      </c>
      <c r="D5" s="11" t="s">
        <v>5</v>
      </c>
      <c r="G5" s="3">
        <f>$B$15</f>
        <v>1</v>
      </c>
      <c r="H5" s="3">
        <v>1</v>
      </c>
      <c r="I5" s="3">
        <v>1</v>
      </c>
      <c r="J5" s="3">
        <v>1</v>
      </c>
      <c r="K5" s="3">
        <v>1</v>
      </c>
      <c r="L5" s="3">
        <v>1</v>
      </c>
      <c r="M5" s="3">
        <v>1</v>
      </c>
      <c r="N5" s="3">
        <f>$B$15</f>
        <v>1</v>
      </c>
      <c r="O5" s="3">
        <f>$B$15</f>
        <v>1</v>
      </c>
    </row>
    <row r="6" spans="1:19" x14ac:dyDescent="0.25">
      <c r="D6" s="11" t="s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</row>
    <row r="7" spans="1:19" x14ac:dyDescent="0.25">
      <c r="D7" s="11" t="s">
        <v>3</v>
      </c>
      <c r="G7" s="2">
        <v>1</v>
      </c>
      <c r="H7" s="2">
        <v>1</v>
      </c>
      <c r="I7" s="2">
        <v>1</v>
      </c>
      <c r="J7" s="2">
        <v>1</v>
      </c>
      <c r="K7" s="2">
        <v>1</v>
      </c>
      <c r="L7" s="2">
        <v>1</v>
      </c>
      <c r="M7" s="2">
        <v>1</v>
      </c>
      <c r="N7" s="2">
        <v>1</v>
      </c>
      <c r="O7" s="2">
        <v>1</v>
      </c>
    </row>
    <row r="8" spans="1:19" x14ac:dyDescent="0.25">
      <c r="D8" s="11" t="s">
        <v>13</v>
      </c>
      <c r="G8" s="81">
        <v>10.716600112116351</v>
      </c>
      <c r="H8" s="81">
        <v>4.9594195295313126</v>
      </c>
      <c r="I8" s="81">
        <v>2.86421719156453</v>
      </c>
      <c r="J8" s="81">
        <v>3.1222131811212601</v>
      </c>
      <c r="K8" s="81">
        <v>3.1088861306750948</v>
      </c>
      <c r="L8" s="81">
        <v>1.1144700755107995</v>
      </c>
      <c r="M8" s="81">
        <v>2.0208756486101502</v>
      </c>
      <c r="N8" s="81">
        <v>1.9286022877445617</v>
      </c>
      <c r="O8" s="81">
        <v>1.9286022877445617</v>
      </c>
      <c r="Q8" s="156">
        <f>G8-J8-K8-L8-M8</f>
        <v>1.3501550761990466</v>
      </c>
      <c r="R8" s="67"/>
    </row>
    <row r="9" spans="1:19" x14ac:dyDescent="0.25">
      <c r="D9" s="11" t="s">
        <v>14</v>
      </c>
      <c r="G9" s="81">
        <v>9.5062625598181221</v>
      </c>
      <c r="H9" s="81">
        <v>4.3257983934280793</v>
      </c>
      <c r="I9" s="81">
        <v>3.1662419602371061</v>
      </c>
      <c r="J9" s="81">
        <v>3.1171893947530966</v>
      </c>
      <c r="K9" s="81">
        <v>3.2107457592159081</v>
      </c>
      <c r="L9" s="81">
        <v>1.1595564331909722</v>
      </c>
      <c r="M9" s="81">
        <v>2.0187709726581433</v>
      </c>
      <c r="N9" s="81">
        <v>1.9697184071741338</v>
      </c>
      <c r="O9" s="81">
        <v>1.9286022877445617</v>
      </c>
      <c r="Q9" s="23">
        <f>H9-I9-L9</f>
        <v>0</v>
      </c>
    </row>
    <row r="10" spans="1:19" x14ac:dyDescent="0.25">
      <c r="D10" s="11" t="s">
        <v>16</v>
      </c>
      <c r="G10" s="82">
        <f>G3*G8/100</f>
        <v>0.53583000560581762</v>
      </c>
      <c r="H10" s="82">
        <f>H3*H8/100</f>
        <v>0.24797097647656563</v>
      </c>
      <c r="I10" s="82">
        <f t="shared" ref="I10:L10" si="0">I3*I8/100</f>
        <v>0.14321085957822649</v>
      </c>
      <c r="J10" s="82">
        <f t="shared" si="0"/>
        <v>0.156110659056063</v>
      </c>
      <c r="K10" s="82">
        <f t="shared" si="0"/>
        <v>0.15544430653375474</v>
      </c>
      <c r="L10" s="82">
        <f t="shared" si="0"/>
        <v>5.5723503775539973E-2</v>
      </c>
      <c r="M10" s="82">
        <f>M3*M8/100</f>
        <v>0.10104378243050752</v>
      </c>
      <c r="N10" s="82">
        <f>N3*N8/100</f>
        <v>9.6430114387228094E-2</v>
      </c>
      <c r="O10" s="82">
        <f>O3*O8/100</f>
        <v>9.6430114387228094E-2</v>
      </c>
    </row>
    <row r="11" spans="1:19" x14ac:dyDescent="0.25">
      <c r="A11" s="48">
        <f>1/50</f>
        <v>0.02</v>
      </c>
      <c r="B11" s="44" t="s">
        <v>9</v>
      </c>
      <c r="D11" s="11" t="s">
        <v>17</v>
      </c>
      <c r="G11" s="82">
        <v>0.18888357681919238</v>
      </c>
      <c r="H11" s="82">
        <v>0.11399844555785062</v>
      </c>
      <c r="I11" s="82">
        <v>0.10615959127239648</v>
      </c>
      <c r="J11" s="82">
        <v>0.11866502400927856</v>
      </c>
      <c r="K11" s="82">
        <v>0.14960652594796839</v>
      </c>
      <c r="L11" s="82">
        <v>5.4429841787252443E-2</v>
      </c>
      <c r="M11" s="82">
        <v>9.1673175606941007E-2</v>
      </c>
      <c r="N11" s="82">
        <v>8.8040144789739469E-2</v>
      </c>
      <c r="O11" s="82">
        <v>9.6430114387228094E-2</v>
      </c>
    </row>
    <row r="12" spans="1:19" x14ac:dyDescent="0.25">
      <c r="A12" s="48">
        <f ca="1">OFFSET(G11,0,B12-1)/OFFSET(G10,0,B12-1)/50</f>
        <v>7.0501306325926154E-3</v>
      </c>
      <c r="B12" s="45">
        <v>1</v>
      </c>
      <c r="D12" s="11" t="s">
        <v>18</v>
      </c>
      <c r="G12" s="84">
        <f t="shared" ref="G12:O13" si="1">G10/G8</f>
        <v>0.05</v>
      </c>
      <c r="H12" s="84">
        <f t="shared" si="1"/>
        <v>0.05</v>
      </c>
      <c r="I12" s="84">
        <f t="shared" si="1"/>
        <v>4.9999999999999996E-2</v>
      </c>
      <c r="J12" s="84">
        <f t="shared" si="1"/>
        <v>4.9999999999999996E-2</v>
      </c>
      <c r="K12" s="84">
        <f t="shared" si="1"/>
        <v>0.05</v>
      </c>
      <c r="L12" s="84">
        <f t="shared" si="1"/>
        <v>0.05</v>
      </c>
      <c r="M12" s="84">
        <f t="shared" si="1"/>
        <v>0.05</v>
      </c>
      <c r="N12" s="84">
        <f t="shared" ref="N12" si="2">N10/N8</f>
        <v>0.05</v>
      </c>
      <c r="O12" s="84">
        <f t="shared" si="1"/>
        <v>0.05</v>
      </c>
    </row>
    <row r="13" spans="1:19" x14ac:dyDescent="0.25">
      <c r="B13" s="42"/>
      <c r="D13" s="11" t="s">
        <v>19</v>
      </c>
      <c r="G13" s="84">
        <f t="shared" si="1"/>
        <v>1.986938353855084E-2</v>
      </c>
      <c r="H13" s="84">
        <f t="shared" si="1"/>
        <v>2.6353157311039155E-2</v>
      </c>
      <c r="I13" s="84">
        <f t="shared" si="1"/>
        <v>3.3528578234256819E-2</v>
      </c>
      <c r="J13" s="84">
        <f t="shared" si="1"/>
        <v>3.806795448778872E-2</v>
      </c>
      <c r="K13" s="84">
        <f t="shared" si="1"/>
        <v>4.6595569119276391E-2</v>
      </c>
      <c r="L13" s="84">
        <f t="shared" si="1"/>
        <v>4.6940226649829782E-2</v>
      </c>
      <c r="M13" s="84">
        <f t="shared" si="1"/>
        <v>4.5410389216283251E-2</v>
      </c>
      <c r="N13" s="84">
        <f t="shared" ref="N13" si="3">N11/N9</f>
        <v>4.4696817813692821E-2</v>
      </c>
      <c r="O13" s="84">
        <f t="shared" si="1"/>
        <v>0.05</v>
      </c>
    </row>
    <row r="14" spans="1:19" x14ac:dyDescent="0.25">
      <c r="A14" s="61"/>
      <c r="B14" s="46" t="s">
        <v>26</v>
      </c>
      <c r="D14" s="11" t="s">
        <v>57</v>
      </c>
      <c r="G14" s="43">
        <f t="shared" ref="G14:O14" si="4">IF(G2=0,1,(1-G11/G10))</f>
        <v>0.64749346837036925</v>
      </c>
      <c r="H14" s="43">
        <f t="shared" si="4"/>
        <v>0.54027504679111515</v>
      </c>
      <c r="I14" s="43">
        <f t="shared" si="4"/>
        <v>0.25871828725105439</v>
      </c>
      <c r="J14" s="43">
        <f t="shared" si="4"/>
        <v>0.23986597246595975</v>
      </c>
      <c r="K14" s="43">
        <f t="shared" si="4"/>
        <v>3.7555448095608956E-2</v>
      </c>
      <c r="L14" s="43">
        <f t="shared" si="4"/>
        <v>2.3215733050429344E-2</v>
      </c>
      <c r="M14" s="43">
        <f t="shared" si="4"/>
        <v>9.2738084404264121E-2</v>
      </c>
      <c r="N14" s="43">
        <f t="shared" ref="N14" si="5">IF(N2=0,1,(1-N11/N10))</f>
        <v>8.7005699939311176E-2</v>
      </c>
      <c r="O14" s="43">
        <f t="shared" si="4"/>
        <v>1</v>
      </c>
    </row>
    <row r="15" spans="1:19" ht="17.25" customHeight="1" x14ac:dyDescent="0.25">
      <c r="B15" s="42">
        <v>1</v>
      </c>
      <c r="D15" s="11" t="s">
        <v>73</v>
      </c>
      <c r="G15" s="11">
        <f>G2*((G8-G9)/G10)^2</f>
        <v>5.1022173663758243</v>
      </c>
      <c r="H15" s="11">
        <f>H2*((H8-H9)/H10)^2</f>
        <v>6.5291644494355809</v>
      </c>
      <c r="I15" s="11">
        <f t="shared" ref="I15:L15" si="6">I2*((I8-I9)/I10)^2</f>
        <v>4.4476767694916788</v>
      </c>
      <c r="J15" s="11">
        <f t="shared" si="6"/>
        <v>1.0356123285675395E-3</v>
      </c>
      <c r="K15" s="11">
        <f t="shared" si="6"/>
        <v>0.42939258117430396</v>
      </c>
      <c r="L15" s="11">
        <f t="shared" si="6"/>
        <v>0.65465648129938125</v>
      </c>
      <c r="M15" s="11">
        <f>M2*((M8-M9)/M10)^2</f>
        <v>4.3386167400555494E-4</v>
      </c>
      <c r="N15" s="11">
        <f>N2*((N8-N9)/N10)^2</f>
        <v>0.18180209097458852</v>
      </c>
      <c r="O15" s="11">
        <f>O2*((O8-O9)/O10)^2</f>
        <v>0</v>
      </c>
      <c r="P15" s="11">
        <f>SUM(G15:O15)</f>
        <v>17.346379212753931</v>
      </c>
      <c r="Q15" s="11">
        <f>P15*1.96^2</f>
        <v>66.637850383715488</v>
      </c>
    </row>
    <row r="16" spans="1:19" x14ac:dyDescent="0.25">
      <c r="C16" s="11" t="s">
        <v>15</v>
      </c>
      <c r="G16" s="47">
        <f>(G9-G8)/G10</f>
        <v>-2.2588088379444207</v>
      </c>
      <c r="H16" s="47">
        <f>(H9-H8)/H10</f>
        <v>-2.5552229745044914</v>
      </c>
      <c r="I16" s="47">
        <f t="shared" ref="I16:L16" si="7">(I9-I8)/I10</f>
        <v>2.1089515806418313</v>
      </c>
      <c r="J16" s="47">
        <f t="shared" si="7"/>
        <v>-3.2180931132699368E-2</v>
      </c>
      <c r="K16" s="47">
        <f t="shared" si="7"/>
        <v>0.65528053623948268</v>
      </c>
      <c r="L16" s="47">
        <f t="shared" si="7"/>
        <v>0.80910844841676277</v>
      </c>
      <c r="M16" s="47">
        <f>(M9-M8)/M10</f>
        <v>-2.0829346461316421E-2</v>
      </c>
      <c r="N16" s="47">
        <f>(N9-N8)/N10</f>
        <v>0.42638256410715075</v>
      </c>
      <c r="O16" s="47">
        <f>(O9-O8)/O10</f>
        <v>0</v>
      </c>
    </row>
    <row r="17" spans="1:16384" x14ac:dyDescent="0.25">
      <c r="C17" s="11" t="s">
        <v>20</v>
      </c>
      <c r="G17" s="47">
        <f>(G9-G8)/G11</f>
        <v>-6.4078496006924803</v>
      </c>
      <c r="H17" s="47">
        <f>(H9-H8)/H11</f>
        <v>-5.5581559292551104</v>
      </c>
      <c r="I17" s="47">
        <f t="shared" ref="I17:L17" si="8">(I9-I8)/I11</f>
        <v>2.8450068905936745</v>
      </c>
      <c r="J17" s="47">
        <f t="shared" si="8"/>
        <v>-4.2335864422617553E-2</v>
      </c>
      <c r="K17" s="47">
        <f t="shared" si="8"/>
        <v>0.68085016943872523</v>
      </c>
      <c r="L17" s="47">
        <f t="shared" si="8"/>
        <v>0.82833894422107379</v>
      </c>
      <c r="M17" s="47">
        <f>(M9-M8)/M11</f>
        <v>-2.2958471091161406E-2</v>
      </c>
      <c r="N17" s="47">
        <f>(N9-N8)/N11</f>
        <v>0.46701558167319129</v>
      </c>
      <c r="O17" s="47">
        <f>(O9-O8)/O11</f>
        <v>0</v>
      </c>
    </row>
    <row r="19" spans="1:16384" x14ac:dyDescent="0.25">
      <c r="G19" s="155">
        <v>10.220780694705827</v>
      </c>
      <c r="H19" s="155">
        <v>5.092678144159521</v>
      </c>
      <c r="I19" s="155">
        <v>3.9795751362018024</v>
      </c>
      <c r="J19" s="155">
        <v>3.9722340577644495</v>
      </c>
      <c r="K19" s="155">
        <v>3.1506133179253455</v>
      </c>
      <c r="L19" s="155">
        <v>1.1131030079577195</v>
      </c>
      <c r="M19" s="155">
        <v>1.9848303110583114</v>
      </c>
      <c r="N19" s="155">
        <v>1.9774892326209579</v>
      </c>
      <c r="O19" s="155">
        <v>1.9774892326209579</v>
      </c>
      <c r="R19" s="127"/>
      <c r="S19" s="49"/>
      <c r="T19" s="49"/>
    </row>
    <row r="20" spans="1:16384" x14ac:dyDescent="0.25">
      <c r="D20" s="11" t="s">
        <v>14</v>
      </c>
      <c r="G20" s="81">
        <v>10</v>
      </c>
      <c r="H20" s="81">
        <v>5</v>
      </c>
      <c r="I20" s="81">
        <v>4</v>
      </c>
      <c r="J20" s="81">
        <v>4</v>
      </c>
      <c r="K20" s="81">
        <v>3</v>
      </c>
      <c r="L20" s="81">
        <v>1</v>
      </c>
      <c r="M20" s="81">
        <v>2</v>
      </c>
      <c r="N20" s="81">
        <v>2</v>
      </c>
      <c r="O20" s="81">
        <v>2</v>
      </c>
      <c r="Q20" s="11">
        <v>1</v>
      </c>
      <c r="R20" s="127"/>
      <c r="S20" s="49"/>
      <c r="T20" s="49"/>
    </row>
    <row r="21" spans="1:16384" x14ac:dyDescent="0.25">
      <c r="D21" s="11" t="s">
        <v>17</v>
      </c>
      <c r="G21" s="30">
        <f ca="1">NORMINV(RAND(),G20,G20*G3/100)</f>
        <v>10.696149313275772</v>
      </c>
      <c r="H21" s="30">
        <f t="shared" ref="H21:O21" ca="1" si="9">NORMINV(RAND(),H20,H20*H3/100)</f>
        <v>5.0329804422070357</v>
      </c>
      <c r="I21" s="30">
        <f t="shared" ca="1" si="9"/>
        <v>3.9966042991222652</v>
      </c>
      <c r="J21" s="30">
        <f t="shared" ca="1" si="9"/>
        <v>3.9702923864487052</v>
      </c>
      <c r="K21" s="30">
        <f t="shared" ca="1" si="9"/>
        <v>3.0532977430774495</v>
      </c>
      <c r="L21" s="30">
        <f t="shared" ca="1" si="9"/>
        <v>0.90699872727246478</v>
      </c>
      <c r="M21" s="30">
        <f t="shared" ca="1" si="9"/>
        <v>1.9229465501364837</v>
      </c>
      <c r="N21" s="30">
        <f t="shared" ref="N21" ca="1" si="10">NORMINV(RAND(),N20,N20*N3/100)</f>
        <v>1.9847267639514929</v>
      </c>
      <c r="O21" s="30">
        <f t="shared" ca="1" si="9"/>
        <v>2.009798983867404</v>
      </c>
      <c r="R21" s="127"/>
      <c r="S21" s="49"/>
      <c r="T21" s="49"/>
    </row>
    <row r="22" spans="1:16384" ht="15.75" thickBot="1" x14ac:dyDescent="0.3">
      <c r="R22" s="127"/>
      <c r="S22" s="49"/>
      <c r="T22" s="49"/>
    </row>
    <row r="23" spans="1:16384" ht="15.75" thickBot="1" x14ac:dyDescent="0.3">
      <c r="E23" s="79">
        <f>NORMSINV(1-(1-(1-A31)^(1/B37))/2)</f>
        <v>2.7270078967199667</v>
      </c>
      <c r="F23" s="117" t="s">
        <v>78</v>
      </c>
      <c r="G23" s="114">
        <v>2.4137489443850009</v>
      </c>
      <c r="H23" s="114">
        <v>2.8773045519103477</v>
      </c>
      <c r="I23" s="114">
        <v>3.1420893135523982</v>
      </c>
      <c r="J23" s="114">
        <v>4.9526930743155957E-2</v>
      </c>
      <c r="K23" s="114">
        <v>2.4137489443849871</v>
      </c>
      <c r="L23" s="114">
        <v>3.7769035747919522</v>
      </c>
      <c r="M23" s="114">
        <v>4.9526930743149247E-2</v>
      </c>
      <c r="N23" s="77">
        <v>1.0451262271274198</v>
      </c>
      <c r="O23" s="77">
        <v>0</v>
      </c>
      <c r="R23" s="127"/>
      <c r="S23" s="49"/>
      <c r="T23" s="49"/>
    </row>
    <row r="24" spans="1:16384" s="1" customFormat="1" ht="21.75" thickBot="1" x14ac:dyDescent="0.4">
      <c r="A24" s="69" t="s">
        <v>27</v>
      </c>
      <c r="B24" s="115" t="s">
        <v>29</v>
      </c>
      <c r="C24" s="116" t="s">
        <v>28</v>
      </c>
      <c r="D24" s="4" t="s">
        <v>30</v>
      </c>
      <c r="E24" s="76"/>
      <c r="F24" s="4" t="s">
        <v>8</v>
      </c>
      <c r="G24" s="76">
        <v>1</v>
      </c>
      <c r="H24" s="76">
        <v>2</v>
      </c>
      <c r="I24" s="76">
        <v>3</v>
      </c>
      <c r="J24" s="76">
        <v>4</v>
      </c>
      <c r="K24" s="76">
        <v>5</v>
      </c>
      <c r="L24" s="76">
        <v>6</v>
      </c>
      <c r="M24" s="76">
        <v>7</v>
      </c>
      <c r="N24" s="76">
        <v>8</v>
      </c>
      <c r="O24" s="76" t="s">
        <v>102</v>
      </c>
      <c r="P24" s="118" t="s">
        <v>85</v>
      </c>
      <c r="Q24" s="134" t="s">
        <v>84</v>
      </c>
      <c r="R24" s="135" t="s">
        <v>87</v>
      </c>
      <c r="S24" s="135" t="s">
        <v>90</v>
      </c>
      <c r="T24" s="135" t="s">
        <v>103</v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  <c r="XY24" s="11"/>
      <c r="XZ24" s="11"/>
      <c r="YA24" s="11"/>
      <c r="YB24" s="11"/>
      <c r="YC24" s="11"/>
      <c r="YD24" s="11"/>
      <c r="YE24" s="11"/>
      <c r="YF24" s="11"/>
      <c r="YG24" s="11"/>
      <c r="YH24" s="11"/>
      <c r="YI24" s="11"/>
      <c r="YJ24" s="11"/>
      <c r="YK24" s="11"/>
      <c r="YL24" s="11"/>
      <c r="YM24" s="11"/>
      <c r="YN24" s="11"/>
      <c r="YO24" s="11"/>
      <c r="YP24" s="11"/>
      <c r="YQ24" s="11"/>
      <c r="YR24" s="11"/>
      <c r="YS24" s="11"/>
      <c r="YT24" s="11"/>
      <c r="YU24" s="11"/>
      <c r="YV24" s="11"/>
      <c r="YW24" s="11"/>
      <c r="YX24" s="11"/>
      <c r="YY24" s="11"/>
      <c r="YZ24" s="11"/>
      <c r="ZA24" s="11"/>
      <c r="ZB24" s="11"/>
      <c r="ZC24" s="11"/>
      <c r="ZD24" s="11"/>
      <c r="ZE24" s="11"/>
      <c r="ZF24" s="11"/>
      <c r="ZG24" s="11"/>
      <c r="ZH24" s="11"/>
      <c r="ZI24" s="11"/>
      <c r="ZJ24" s="11"/>
      <c r="ZK24" s="11"/>
      <c r="ZL24" s="11"/>
      <c r="ZM24" s="11"/>
      <c r="ZN24" s="11"/>
      <c r="ZO24" s="11"/>
      <c r="ZP24" s="11"/>
      <c r="ZQ24" s="11"/>
      <c r="ZR24" s="11"/>
      <c r="ZS24" s="11"/>
      <c r="ZT24" s="11"/>
      <c r="ZU24" s="11"/>
      <c r="ZV24" s="11"/>
      <c r="ZW24" s="11"/>
      <c r="ZX24" s="11"/>
      <c r="ZY24" s="11"/>
      <c r="ZZ24" s="11"/>
      <c r="AAA24" s="11"/>
      <c r="AAB24" s="11"/>
      <c r="AAC24" s="11"/>
      <c r="AAD24" s="11"/>
      <c r="AAE24" s="11"/>
      <c r="AAF24" s="11"/>
      <c r="AAG24" s="11"/>
      <c r="AAH24" s="11"/>
      <c r="AAI24" s="11"/>
      <c r="AAJ24" s="11"/>
      <c r="AAK24" s="11"/>
      <c r="AAL24" s="11"/>
      <c r="AAM24" s="11"/>
      <c r="AAN24" s="11"/>
      <c r="AAO24" s="11"/>
      <c r="AAP24" s="11"/>
      <c r="AAQ24" s="11"/>
      <c r="AAR24" s="11"/>
      <c r="AAS24" s="11"/>
      <c r="AAT24" s="11"/>
      <c r="AAU24" s="11"/>
      <c r="AAV24" s="11"/>
      <c r="AAW24" s="11"/>
      <c r="AAX24" s="11"/>
      <c r="AAY24" s="11"/>
      <c r="AAZ24" s="11"/>
      <c r="ABA24" s="11"/>
      <c r="ABB24" s="11"/>
      <c r="ABC24" s="11"/>
      <c r="ABD24" s="11"/>
      <c r="ABE24" s="11"/>
      <c r="ABF24" s="11"/>
      <c r="ABG24" s="11"/>
      <c r="ABH24" s="11"/>
      <c r="ABI24" s="11"/>
      <c r="ABJ24" s="11"/>
      <c r="ABK24" s="11"/>
      <c r="ABL24" s="11"/>
      <c r="ABM24" s="11"/>
      <c r="ABN24" s="11"/>
      <c r="ABO24" s="11"/>
      <c r="ABP24" s="11"/>
      <c r="ABQ24" s="11"/>
      <c r="ABR24" s="11"/>
      <c r="ABS24" s="11"/>
      <c r="ABT24" s="11"/>
      <c r="ABU24" s="11"/>
      <c r="ABV24" s="11"/>
      <c r="ABW24" s="11"/>
      <c r="ABX24" s="11"/>
      <c r="ABY24" s="11"/>
      <c r="ABZ24" s="11"/>
      <c r="ACA24" s="11"/>
      <c r="ACB24" s="11"/>
      <c r="ACC24" s="11"/>
      <c r="ACD24" s="11"/>
      <c r="ACE24" s="11"/>
      <c r="ACF24" s="11"/>
      <c r="ACG24" s="11"/>
      <c r="ACH24" s="11"/>
      <c r="ACI24" s="11"/>
      <c r="ACJ24" s="11"/>
      <c r="ACK24" s="11"/>
      <c r="ACL24" s="11"/>
      <c r="ACM24" s="11"/>
      <c r="ACN24" s="11"/>
      <c r="ACO24" s="11"/>
      <c r="ACP24" s="11"/>
      <c r="ACQ24" s="11"/>
      <c r="ACR24" s="11"/>
      <c r="ACS24" s="11"/>
      <c r="ACT24" s="11"/>
      <c r="ACU24" s="11"/>
      <c r="ACV24" s="11"/>
      <c r="ACW24" s="11"/>
      <c r="ACX24" s="11"/>
      <c r="ACY24" s="11"/>
      <c r="ACZ24" s="11"/>
      <c r="ADA24" s="11"/>
      <c r="ADB24" s="11"/>
      <c r="ADC24" s="11"/>
      <c r="ADD24" s="11"/>
      <c r="ADE24" s="11"/>
      <c r="ADF24" s="11"/>
      <c r="ADG24" s="11"/>
      <c r="ADH24" s="11"/>
      <c r="ADI24" s="11"/>
      <c r="ADJ24" s="11"/>
      <c r="ADK24" s="11"/>
      <c r="ADL24" s="11"/>
      <c r="ADM24" s="11"/>
      <c r="ADN24" s="11"/>
      <c r="ADO24" s="11"/>
      <c r="ADP24" s="11"/>
      <c r="ADQ24" s="11"/>
      <c r="ADR24" s="11"/>
      <c r="ADS24" s="11"/>
      <c r="ADT24" s="11"/>
      <c r="ADU24" s="11"/>
      <c r="ADV24" s="11"/>
      <c r="ADW24" s="11"/>
      <c r="ADX24" s="11"/>
      <c r="ADY24" s="11"/>
      <c r="ADZ24" s="11"/>
      <c r="AEA24" s="11"/>
      <c r="AEB24" s="11"/>
      <c r="AEC24" s="11"/>
      <c r="AED24" s="11"/>
      <c r="AEE24" s="11"/>
      <c r="AEF24" s="11"/>
      <c r="AEG24" s="11"/>
      <c r="AEH24" s="11"/>
      <c r="AEI24" s="11"/>
      <c r="AEJ24" s="11"/>
      <c r="AEK24" s="11"/>
      <c r="AEL24" s="11"/>
      <c r="AEM24" s="11"/>
      <c r="AEN24" s="11"/>
      <c r="AEO24" s="11"/>
      <c r="AEP24" s="11"/>
      <c r="AEQ24" s="11"/>
      <c r="AER24" s="11"/>
      <c r="AES24" s="11"/>
      <c r="AET24" s="11"/>
      <c r="AEU24" s="11"/>
      <c r="AEV24" s="11"/>
      <c r="AEW24" s="11"/>
      <c r="AEX24" s="11"/>
      <c r="AEY24" s="11"/>
      <c r="AEZ24" s="11"/>
      <c r="AFA24" s="11"/>
      <c r="AFB24" s="11"/>
      <c r="AFC24" s="11"/>
      <c r="AFD24" s="11"/>
      <c r="AFE24" s="11"/>
      <c r="AFF24" s="11"/>
      <c r="AFG24" s="11"/>
      <c r="AFH24" s="11"/>
      <c r="AFI24" s="11"/>
      <c r="AFJ24" s="11"/>
      <c r="AFK24" s="11"/>
      <c r="AFL24" s="11"/>
      <c r="AFM24" s="11"/>
      <c r="AFN24" s="11"/>
      <c r="AFO24" s="11"/>
      <c r="AFP24" s="11"/>
      <c r="AFQ24" s="11"/>
      <c r="AFR24" s="11"/>
      <c r="AFS24" s="11"/>
      <c r="AFT24" s="11"/>
      <c r="AFU24" s="11"/>
      <c r="AFV24" s="11"/>
      <c r="AFW24" s="11"/>
      <c r="AFX24" s="11"/>
      <c r="AFY24" s="11"/>
      <c r="AFZ24" s="11"/>
      <c r="AGA24" s="11"/>
      <c r="AGB24" s="11"/>
      <c r="AGC24" s="11"/>
      <c r="AGD24" s="11"/>
      <c r="AGE24" s="11"/>
      <c r="AGF24" s="11"/>
      <c r="AGG24" s="11"/>
      <c r="AGH24" s="11"/>
      <c r="AGI24" s="11"/>
      <c r="AGJ24" s="11"/>
      <c r="AGK24" s="11"/>
      <c r="AGL24" s="11"/>
      <c r="AGM24" s="11"/>
      <c r="AGN24" s="11"/>
      <c r="AGO24" s="11"/>
      <c r="AGP24" s="11"/>
      <c r="AGQ24" s="11"/>
      <c r="AGR24" s="11"/>
      <c r="AGS24" s="11"/>
      <c r="AGT24" s="11"/>
      <c r="AGU24" s="11"/>
      <c r="AGV24" s="11"/>
      <c r="AGW24" s="11"/>
      <c r="AGX24" s="11"/>
      <c r="AGY24" s="11"/>
      <c r="AGZ24" s="11"/>
      <c r="AHA24" s="11"/>
      <c r="AHB24" s="11"/>
      <c r="AHC24" s="11"/>
      <c r="AHD24" s="11"/>
      <c r="AHE24" s="11"/>
      <c r="AHF24" s="11"/>
      <c r="AHG24" s="11"/>
      <c r="AHH24" s="11"/>
      <c r="AHI24" s="11"/>
      <c r="AHJ24" s="11"/>
      <c r="AHK24" s="11"/>
      <c r="AHL24" s="11"/>
      <c r="AHM24" s="11"/>
      <c r="AHN24" s="11"/>
      <c r="AHO24" s="11"/>
      <c r="AHP24" s="11"/>
      <c r="AHQ24" s="11"/>
      <c r="AHR24" s="11"/>
      <c r="AHS24" s="11"/>
      <c r="AHT24" s="11"/>
      <c r="AHU24" s="11"/>
      <c r="AHV24" s="11"/>
      <c r="AHW24" s="11"/>
      <c r="AHX24" s="11"/>
      <c r="AHY24" s="11"/>
      <c r="AHZ24" s="11"/>
      <c r="AIA24" s="11"/>
      <c r="AIB24" s="11"/>
      <c r="AIC24" s="11"/>
      <c r="AID24" s="11"/>
      <c r="AIE24" s="11"/>
      <c r="AIF24" s="11"/>
      <c r="AIG24" s="11"/>
      <c r="AIH24" s="11"/>
      <c r="AII24" s="11"/>
      <c r="AIJ24" s="11"/>
      <c r="AIK24" s="11"/>
      <c r="AIL24" s="11"/>
      <c r="AIM24" s="11"/>
      <c r="AIN24" s="11"/>
      <c r="AIO24" s="11"/>
      <c r="AIP24" s="11"/>
      <c r="AIQ24" s="11"/>
      <c r="AIR24" s="11"/>
      <c r="AIS24" s="11"/>
      <c r="AIT24" s="11"/>
      <c r="AIU24" s="11"/>
      <c r="AIV24" s="11"/>
      <c r="AIW24" s="11"/>
      <c r="AIX24" s="11"/>
      <c r="AIY24" s="11"/>
      <c r="AIZ24" s="11"/>
      <c r="AJA24" s="11"/>
      <c r="AJB24" s="11"/>
      <c r="AJC24" s="11"/>
      <c r="AJD24" s="11"/>
      <c r="AJE24" s="11"/>
      <c r="AJF24" s="11"/>
      <c r="AJG24" s="11"/>
      <c r="AJH24" s="11"/>
      <c r="AJI24" s="11"/>
      <c r="AJJ24" s="11"/>
      <c r="AJK24" s="11"/>
      <c r="AJL24" s="11"/>
      <c r="AJM24" s="11"/>
      <c r="AJN24" s="11"/>
      <c r="AJO24" s="11"/>
      <c r="AJP24" s="11"/>
      <c r="AJQ24" s="11"/>
      <c r="AJR24" s="11"/>
      <c r="AJS24" s="11"/>
      <c r="AJT24" s="11"/>
      <c r="AJU24" s="11"/>
      <c r="AJV24" s="11"/>
      <c r="AJW24" s="11"/>
      <c r="AJX24" s="11"/>
      <c r="AJY24" s="11"/>
      <c r="AJZ24" s="11"/>
      <c r="AKA24" s="11"/>
      <c r="AKB24" s="11"/>
      <c r="AKC24" s="11"/>
      <c r="AKD24" s="11"/>
      <c r="AKE24" s="11"/>
      <c r="AKF24" s="11"/>
      <c r="AKG24" s="11"/>
      <c r="AKH24" s="11"/>
      <c r="AKI24" s="11"/>
      <c r="AKJ24" s="11"/>
      <c r="AKK24" s="11"/>
      <c r="AKL24" s="11"/>
      <c r="AKM24" s="11"/>
      <c r="AKN24" s="11"/>
      <c r="AKO24" s="11"/>
      <c r="AKP24" s="11"/>
      <c r="AKQ24" s="11"/>
      <c r="AKR24" s="11"/>
      <c r="AKS24" s="11"/>
      <c r="AKT24" s="11"/>
      <c r="AKU24" s="11"/>
      <c r="AKV24" s="11"/>
      <c r="AKW24" s="11"/>
      <c r="AKX24" s="11"/>
      <c r="AKY24" s="11"/>
      <c r="AKZ24" s="11"/>
      <c r="ALA24" s="11"/>
      <c r="ALB24" s="11"/>
      <c r="ALC24" s="11"/>
      <c r="ALD24" s="11"/>
      <c r="ALE24" s="11"/>
      <c r="ALF24" s="11"/>
      <c r="ALG24" s="11"/>
      <c r="ALH24" s="11"/>
      <c r="ALI24" s="11"/>
      <c r="ALJ24" s="11"/>
      <c r="ALK24" s="11"/>
      <c r="ALL24" s="11"/>
      <c r="ALM24" s="11"/>
      <c r="ALN24" s="11"/>
      <c r="ALO24" s="11"/>
      <c r="ALP24" s="11"/>
      <c r="ALQ24" s="11"/>
      <c r="ALR24" s="11"/>
      <c r="ALS24" s="11"/>
      <c r="ALT24" s="11"/>
      <c r="ALU24" s="11"/>
      <c r="ALV24" s="11"/>
      <c r="ALW24" s="11"/>
      <c r="ALX24" s="11"/>
      <c r="ALY24" s="11"/>
      <c r="ALZ24" s="11"/>
      <c r="AMA24" s="11"/>
      <c r="AMB24" s="11"/>
      <c r="AMC24" s="11"/>
      <c r="AMD24" s="11"/>
      <c r="AME24" s="11"/>
      <c r="AMF24" s="11"/>
      <c r="AMG24" s="11"/>
      <c r="AMH24" s="11"/>
      <c r="AMI24" s="11"/>
      <c r="AMJ24" s="11"/>
      <c r="AMK24" s="11"/>
      <c r="AML24" s="11"/>
      <c r="AMM24" s="11"/>
      <c r="AMN24" s="11"/>
      <c r="AMO24" s="11"/>
      <c r="AMP24" s="11"/>
      <c r="AMQ24" s="11"/>
      <c r="AMR24" s="11"/>
      <c r="AMS24" s="11"/>
      <c r="AMT24" s="11"/>
      <c r="AMU24" s="11"/>
      <c r="AMV24" s="11"/>
      <c r="AMW24" s="11"/>
      <c r="AMX24" s="11"/>
      <c r="AMY24" s="11"/>
      <c r="AMZ24" s="11"/>
      <c r="ANA24" s="11"/>
      <c r="ANB24" s="11"/>
      <c r="ANC24" s="11"/>
      <c r="AND24" s="11"/>
      <c r="ANE24" s="11"/>
      <c r="ANF24" s="11"/>
      <c r="ANG24" s="11"/>
      <c r="ANH24" s="11"/>
      <c r="ANI24" s="11"/>
      <c r="ANJ24" s="11"/>
      <c r="ANK24" s="11"/>
      <c r="ANL24" s="11"/>
      <c r="ANM24" s="11"/>
      <c r="ANN24" s="11"/>
      <c r="ANO24" s="11"/>
      <c r="ANP24" s="11"/>
      <c r="ANQ24" s="11"/>
      <c r="ANR24" s="11"/>
      <c r="ANS24" s="11"/>
      <c r="ANT24" s="11"/>
      <c r="ANU24" s="11"/>
      <c r="ANV24" s="11"/>
      <c r="ANW24" s="11"/>
      <c r="ANX24" s="11"/>
      <c r="ANY24" s="11"/>
      <c r="ANZ24" s="11"/>
      <c r="AOA24" s="11"/>
      <c r="AOB24" s="11"/>
      <c r="AOC24" s="11"/>
      <c r="AOD24" s="11"/>
      <c r="AOE24" s="11"/>
      <c r="AOF24" s="11"/>
      <c r="AOG24" s="11"/>
      <c r="AOH24" s="11"/>
      <c r="AOI24" s="11"/>
      <c r="AOJ24" s="11"/>
      <c r="AOK24" s="11"/>
      <c r="AOL24" s="11"/>
      <c r="AOM24" s="11"/>
      <c r="AON24" s="11"/>
      <c r="AOO24" s="11"/>
      <c r="AOP24" s="11"/>
      <c r="AOQ24" s="11"/>
      <c r="AOR24" s="11"/>
      <c r="AOS24" s="11"/>
      <c r="AOT24" s="11"/>
      <c r="AOU24" s="11"/>
      <c r="AOV24" s="11"/>
      <c r="AOW24" s="11"/>
      <c r="AOX24" s="11"/>
      <c r="AOY24" s="11"/>
      <c r="AOZ24" s="11"/>
      <c r="APA24" s="11"/>
      <c r="APB24" s="11"/>
      <c r="APC24" s="11"/>
      <c r="APD24" s="11"/>
      <c r="APE24" s="11"/>
      <c r="APF24" s="11"/>
      <c r="APG24" s="11"/>
      <c r="APH24" s="11"/>
      <c r="API24" s="11"/>
      <c r="APJ24" s="11"/>
      <c r="APK24" s="11"/>
      <c r="APL24" s="11"/>
      <c r="APM24" s="11"/>
      <c r="APN24" s="11"/>
      <c r="APO24" s="11"/>
      <c r="APP24" s="11"/>
      <c r="APQ24" s="11"/>
      <c r="APR24" s="11"/>
      <c r="APS24" s="11"/>
      <c r="APT24" s="11"/>
      <c r="APU24" s="11"/>
      <c r="APV24" s="11"/>
      <c r="APW24" s="11"/>
      <c r="APX24" s="11"/>
      <c r="APY24" s="11"/>
      <c r="APZ24" s="11"/>
      <c r="AQA24" s="11"/>
      <c r="AQB24" s="11"/>
      <c r="AQC24" s="11"/>
      <c r="AQD24" s="11"/>
      <c r="AQE24" s="11"/>
      <c r="AQF24" s="11"/>
      <c r="AQG24" s="11"/>
      <c r="AQH24" s="11"/>
      <c r="AQI24" s="11"/>
      <c r="AQJ24" s="11"/>
      <c r="AQK24" s="11"/>
      <c r="AQL24" s="11"/>
      <c r="AQM24" s="11"/>
      <c r="AQN24" s="11"/>
      <c r="AQO24" s="11"/>
      <c r="AQP24" s="11"/>
      <c r="AQQ24" s="11"/>
      <c r="AQR24" s="11"/>
      <c r="AQS24" s="11"/>
      <c r="AQT24" s="11"/>
      <c r="AQU24" s="11"/>
      <c r="AQV24" s="11"/>
      <c r="AQW24" s="11"/>
      <c r="AQX24" s="11"/>
      <c r="AQY24" s="11"/>
      <c r="AQZ24" s="11"/>
      <c r="ARA24" s="11"/>
      <c r="ARB24" s="11"/>
      <c r="ARC24" s="11"/>
      <c r="ARD24" s="11"/>
      <c r="ARE24" s="11"/>
      <c r="ARF24" s="11"/>
      <c r="ARG24" s="11"/>
      <c r="ARH24" s="11"/>
      <c r="ARI24" s="11"/>
      <c r="ARJ24" s="11"/>
      <c r="ARK24" s="11"/>
      <c r="ARL24" s="11"/>
      <c r="ARM24" s="11"/>
      <c r="ARN24" s="11"/>
      <c r="ARO24" s="11"/>
      <c r="ARP24" s="11"/>
      <c r="ARQ24" s="11"/>
      <c r="ARR24" s="11"/>
      <c r="ARS24" s="11"/>
      <c r="ART24" s="11"/>
      <c r="ARU24" s="11"/>
      <c r="ARV24" s="11"/>
      <c r="ARW24" s="11"/>
      <c r="ARX24" s="11"/>
      <c r="ARY24" s="11"/>
      <c r="ARZ24" s="11"/>
      <c r="ASA24" s="11"/>
      <c r="ASB24" s="11"/>
      <c r="ASC24" s="11"/>
      <c r="ASD24" s="11"/>
      <c r="ASE24" s="11"/>
      <c r="ASF24" s="11"/>
      <c r="ASG24" s="11"/>
      <c r="ASH24" s="11"/>
      <c r="ASI24" s="11"/>
      <c r="ASJ24" s="11"/>
      <c r="ASK24" s="11"/>
      <c r="ASL24" s="11"/>
      <c r="ASM24" s="11"/>
      <c r="ASN24" s="11"/>
      <c r="ASO24" s="11"/>
      <c r="ASP24" s="11"/>
      <c r="ASQ24" s="11"/>
      <c r="ASR24" s="11"/>
      <c r="ASS24" s="11"/>
      <c r="AST24" s="11"/>
      <c r="ASU24" s="11"/>
      <c r="ASV24" s="11"/>
      <c r="ASW24" s="11"/>
      <c r="ASX24" s="11"/>
      <c r="ASY24" s="11"/>
      <c r="ASZ24" s="11"/>
      <c r="ATA24" s="11"/>
      <c r="ATB24" s="11"/>
      <c r="ATC24" s="11"/>
      <c r="ATD24" s="11"/>
      <c r="ATE24" s="11"/>
      <c r="ATF24" s="11"/>
      <c r="ATG24" s="11"/>
      <c r="ATH24" s="11"/>
      <c r="ATI24" s="11"/>
      <c r="ATJ24" s="11"/>
      <c r="ATK24" s="11"/>
      <c r="ATL24" s="11"/>
      <c r="ATM24" s="11"/>
      <c r="ATN24" s="11"/>
      <c r="ATO24" s="11"/>
      <c r="ATP24" s="11"/>
      <c r="ATQ24" s="11"/>
      <c r="ATR24" s="11"/>
      <c r="ATS24" s="11"/>
      <c r="ATT24" s="11"/>
      <c r="ATU24" s="11"/>
      <c r="ATV24" s="11"/>
      <c r="ATW24" s="11"/>
      <c r="ATX24" s="11"/>
      <c r="ATY24" s="11"/>
      <c r="ATZ24" s="11"/>
      <c r="AUA24" s="11"/>
      <c r="AUB24" s="11"/>
      <c r="AUC24" s="11"/>
      <c r="AUD24" s="11"/>
      <c r="AUE24" s="11"/>
      <c r="AUF24" s="11"/>
      <c r="AUG24" s="11"/>
      <c r="AUH24" s="11"/>
      <c r="AUI24" s="11"/>
      <c r="AUJ24" s="11"/>
      <c r="AUK24" s="11"/>
      <c r="AUL24" s="11"/>
      <c r="AUM24" s="11"/>
      <c r="AUN24" s="11"/>
      <c r="AUO24" s="11"/>
      <c r="AUP24" s="11"/>
      <c r="AUQ24" s="11"/>
      <c r="AUR24" s="11"/>
      <c r="AUS24" s="11"/>
      <c r="AUT24" s="11"/>
      <c r="AUU24" s="11"/>
      <c r="AUV24" s="11"/>
      <c r="AUW24" s="11"/>
      <c r="AUX24" s="11"/>
      <c r="AUY24" s="11"/>
      <c r="AUZ24" s="11"/>
      <c r="AVA24" s="11"/>
      <c r="AVB24" s="11"/>
      <c r="AVC24" s="11"/>
      <c r="AVD24" s="11"/>
      <c r="AVE24" s="11"/>
      <c r="AVF24" s="11"/>
      <c r="AVG24" s="11"/>
      <c r="AVH24" s="11"/>
      <c r="AVI24" s="11"/>
      <c r="AVJ24" s="11"/>
      <c r="AVK24" s="11"/>
      <c r="AVL24" s="11"/>
      <c r="AVM24" s="11"/>
      <c r="AVN24" s="11"/>
      <c r="AVO24" s="11"/>
      <c r="AVP24" s="11"/>
      <c r="AVQ24" s="11"/>
      <c r="AVR24" s="11"/>
      <c r="AVS24" s="11"/>
      <c r="AVT24" s="11"/>
      <c r="AVU24" s="11"/>
      <c r="AVV24" s="11"/>
      <c r="AVW24" s="11"/>
      <c r="AVX24" s="11"/>
      <c r="AVY24" s="11"/>
      <c r="AVZ24" s="11"/>
      <c r="AWA24" s="11"/>
      <c r="AWB24" s="11"/>
      <c r="AWC24" s="11"/>
      <c r="AWD24" s="11"/>
      <c r="AWE24" s="11"/>
      <c r="AWF24" s="11"/>
      <c r="AWG24" s="11"/>
      <c r="AWH24" s="11"/>
      <c r="AWI24" s="11"/>
      <c r="AWJ24" s="11"/>
      <c r="AWK24" s="11"/>
      <c r="AWL24" s="11"/>
      <c r="AWM24" s="11"/>
      <c r="AWN24" s="11"/>
      <c r="AWO24" s="11"/>
      <c r="AWP24" s="11"/>
      <c r="AWQ24" s="11"/>
      <c r="AWR24" s="11"/>
      <c r="AWS24" s="11"/>
      <c r="AWT24" s="11"/>
      <c r="AWU24" s="11"/>
      <c r="AWV24" s="11"/>
      <c r="AWW24" s="11"/>
      <c r="AWX24" s="11"/>
      <c r="AWY24" s="11"/>
      <c r="AWZ24" s="11"/>
      <c r="AXA24" s="11"/>
      <c r="AXB24" s="11"/>
      <c r="AXC24" s="11"/>
      <c r="AXD24" s="11"/>
      <c r="AXE24" s="11"/>
      <c r="AXF24" s="11"/>
      <c r="AXG24" s="11"/>
      <c r="AXH24" s="11"/>
      <c r="AXI24" s="11"/>
      <c r="AXJ24" s="11"/>
      <c r="AXK24" s="11"/>
      <c r="AXL24" s="11"/>
      <c r="AXM24" s="11"/>
      <c r="AXN24" s="11"/>
      <c r="AXO24" s="11"/>
      <c r="AXP24" s="11"/>
      <c r="AXQ24" s="11"/>
      <c r="AXR24" s="11"/>
      <c r="AXS24" s="11"/>
      <c r="AXT24" s="11"/>
      <c r="AXU24" s="11"/>
      <c r="AXV24" s="11"/>
      <c r="AXW24" s="11"/>
      <c r="AXX24" s="11"/>
      <c r="AXY24" s="11"/>
      <c r="AXZ24" s="11"/>
      <c r="AYA24" s="11"/>
      <c r="AYB24" s="11"/>
      <c r="AYC24" s="11"/>
      <c r="AYD24" s="11"/>
      <c r="AYE24" s="11"/>
      <c r="AYF24" s="11"/>
      <c r="AYG24" s="11"/>
      <c r="AYH24" s="11"/>
      <c r="AYI24" s="11"/>
      <c r="AYJ24" s="11"/>
      <c r="AYK24" s="11"/>
      <c r="AYL24" s="11"/>
      <c r="AYM24" s="11"/>
      <c r="AYN24" s="11"/>
      <c r="AYO24" s="11"/>
      <c r="AYP24" s="11"/>
      <c r="AYQ24" s="11"/>
      <c r="AYR24" s="11"/>
      <c r="AYS24" s="11"/>
      <c r="AYT24" s="11"/>
      <c r="AYU24" s="11"/>
      <c r="AYV24" s="11"/>
      <c r="AYW24" s="11"/>
      <c r="AYX24" s="11"/>
      <c r="AYY24" s="11"/>
      <c r="AYZ24" s="11"/>
      <c r="AZA24" s="11"/>
      <c r="AZB24" s="11"/>
      <c r="AZC24" s="11"/>
      <c r="AZD24" s="11"/>
      <c r="AZE24" s="11"/>
      <c r="AZF24" s="11"/>
      <c r="AZG24" s="11"/>
      <c r="AZH24" s="11"/>
      <c r="AZI24" s="11"/>
      <c r="AZJ24" s="11"/>
      <c r="AZK24" s="11"/>
      <c r="AZL24" s="11"/>
      <c r="AZM24" s="11"/>
      <c r="AZN24" s="11"/>
      <c r="AZO24" s="11"/>
      <c r="AZP24" s="11"/>
      <c r="AZQ24" s="11"/>
      <c r="AZR24" s="11"/>
      <c r="AZS24" s="11"/>
      <c r="AZT24" s="11"/>
      <c r="AZU24" s="11"/>
      <c r="AZV24" s="11"/>
      <c r="AZW24" s="11"/>
      <c r="AZX24" s="11"/>
      <c r="AZY24" s="11"/>
      <c r="AZZ24" s="11"/>
      <c r="BAA24" s="11"/>
      <c r="BAB24" s="11"/>
      <c r="BAC24" s="11"/>
      <c r="BAD24" s="11"/>
      <c r="BAE24" s="11"/>
      <c r="BAF24" s="11"/>
      <c r="BAG24" s="11"/>
      <c r="BAH24" s="11"/>
      <c r="BAI24" s="11"/>
      <c r="BAJ24" s="11"/>
      <c r="BAK24" s="11"/>
      <c r="BAL24" s="11"/>
      <c r="BAM24" s="11"/>
      <c r="BAN24" s="11"/>
      <c r="BAO24" s="11"/>
      <c r="BAP24" s="11"/>
      <c r="BAQ24" s="11"/>
      <c r="BAR24" s="11"/>
      <c r="BAS24" s="11"/>
      <c r="BAT24" s="11"/>
      <c r="BAU24" s="11"/>
      <c r="BAV24" s="11"/>
      <c r="BAW24" s="11"/>
      <c r="BAX24" s="11"/>
      <c r="BAY24" s="11"/>
      <c r="BAZ24" s="11"/>
      <c r="BBA24" s="11"/>
      <c r="BBB24" s="11"/>
      <c r="BBC24" s="11"/>
      <c r="BBD24" s="11"/>
      <c r="BBE24" s="11"/>
      <c r="BBF24" s="11"/>
      <c r="BBG24" s="11"/>
      <c r="BBH24" s="11"/>
      <c r="BBI24" s="11"/>
      <c r="BBJ24" s="11"/>
      <c r="BBK24" s="11"/>
      <c r="BBL24" s="11"/>
      <c r="BBM24" s="11"/>
      <c r="BBN24" s="11"/>
      <c r="BBO24" s="11"/>
      <c r="BBP24" s="11"/>
      <c r="BBQ24" s="11"/>
      <c r="BBR24" s="11"/>
      <c r="BBS24" s="11"/>
      <c r="BBT24" s="11"/>
      <c r="BBU24" s="11"/>
      <c r="BBV24" s="11"/>
      <c r="BBW24" s="11"/>
      <c r="BBX24" s="11"/>
      <c r="BBY24" s="11"/>
      <c r="BBZ24" s="11"/>
      <c r="BCA24" s="11"/>
      <c r="BCB24" s="11"/>
      <c r="BCC24" s="11"/>
      <c r="BCD24" s="11"/>
      <c r="BCE24" s="11"/>
      <c r="BCF24" s="11"/>
      <c r="BCG24" s="11"/>
      <c r="BCH24" s="11"/>
      <c r="BCI24" s="11"/>
      <c r="BCJ24" s="11"/>
      <c r="BCK24" s="11"/>
      <c r="BCL24" s="11"/>
      <c r="BCM24" s="11"/>
      <c r="BCN24" s="11"/>
      <c r="BCO24" s="11"/>
      <c r="BCP24" s="11"/>
      <c r="BCQ24" s="11"/>
      <c r="BCR24" s="11"/>
      <c r="BCS24" s="11"/>
      <c r="BCT24" s="11"/>
      <c r="BCU24" s="11"/>
      <c r="BCV24" s="11"/>
      <c r="BCW24" s="11"/>
      <c r="BCX24" s="11"/>
      <c r="BCY24" s="11"/>
      <c r="BCZ24" s="11"/>
      <c r="BDA24" s="11"/>
      <c r="BDB24" s="11"/>
      <c r="BDC24" s="11"/>
      <c r="BDD24" s="11"/>
      <c r="BDE24" s="11"/>
      <c r="BDF24" s="11"/>
      <c r="BDG24" s="11"/>
      <c r="BDH24" s="11"/>
      <c r="BDI24" s="11"/>
      <c r="BDJ24" s="11"/>
      <c r="BDK24" s="11"/>
      <c r="BDL24" s="11"/>
      <c r="BDM24" s="11"/>
      <c r="BDN24" s="11"/>
      <c r="BDO24" s="11"/>
      <c r="BDP24" s="11"/>
      <c r="BDQ24" s="11"/>
      <c r="BDR24" s="11"/>
      <c r="BDS24" s="11"/>
      <c r="BDT24" s="11"/>
      <c r="BDU24" s="11"/>
      <c r="BDV24" s="11"/>
      <c r="BDW24" s="11"/>
      <c r="BDX24" s="11"/>
      <c r="BDY24" s="11"/>
      <c r="BDZ24" s="11"/>
      <c r="BEA24" s="11"/>
      <c r="BEB24" s="11"/>
      <c r="BEC24" s="11"/>
      <c r="BED24" s="11"/>
      <c r="BEE24" s="11"/>
      <c r="BEF24" s="11"/>
      <c r="BEG24" s="11"/>
      <c r="BEH24" s="11"/>
      <c r="BEI24" s="11"/>
      <c r="BEJ24" s="11"/>
      <c r="BEK24" s="11"/>
      <c r="BEL24" s="11"/>
      <c r="BEM24" s="11"/>
      <c r="BEN24" s="11"/>
      <c r="BEO24" s="11"/>
      <c r="BEP24" s="11"/>
      <c r="BEQ24" s="11"/>
      <c r="BER24" s="11"/>
      <c r="BES24" s="11"/>
      <c r="BET24" s="11"/>
      <c r="BEU24" s="11"/>
      <c r="BEV24" s="11"/>
      <c r="BEW24" s="11"/>
      <c r="BEX24" s="11"/>
      <c r="BEY24" s="11"/>
      <c r="BEZ24" s="11"/>
      <c r="BFA24" s="11"/>
      <c r="BFB24" s="11"/>
      <c r="BFC24" s="11"/>
      <c r="BFD24" s="11"/>
      <c r="BFE24" s="11"/>
      <c r="BFF24" s="11"/>
      <c r="BFG24" s="11"/>
      <c r="BFH24" s="11"/>
      <c r="BFI24" s="11"/>
      <c r="BFJ24" s="11"/>
      <c r="BFK24" s="11"/>
      <c r="BFL24" s="11"/>
      <c r="BFM24" s="11"/>
      <c r="BFN24" s="11"/>
      <c r="BFO24" s="11"/>
      <c r="BFP24" s="11"/>
      <c r="BFQ24" s="11"/>
      <c r="BFR24" s="11"/>
      <c r="BFS24" s="11"/>
      <c r="BFT24" s="11"/>
      <c r="BFU24" s="11"/>
      <c r="BFV24" s="11"/>
      <c r="BFW24" s="11"/>
      <c r="BFX24" s="11"/>
      <c r="BFY24" s="11"/>
      <c r="BFZ24" s="11"/>
      <c r="BGA24" s="11"/>
      <c r="BGB24" s="11"/>
      <c r="BGC24" s="11"/>
      <c r="BGD24" s="11"/>
      <c r="BGE24" s="11"/>
      <c r="BGF24" s="11"/>
      <c r="BGG24" s="11"/>
      <c r="BGH24" s="11"/>
      <c r="BGI24" s="11"/>
      <c r="BGJ24" s="11"/>
      <c r="BGK24" s="11"/>
      <c r="BGL24" s="11"/>
      <c r="BGM24" s="11"/>
      <c r="BGN24" s="11"/>
      <c r="BGO24" s="11"/>
      <c r="BGP24" s="11"/>
      <c r="BGQ24" s="11"/>
      <c r="BGR24" s="11"/>
      <c r="BGS24" s="11"/>
      <c r="BGT24" s="11"/>
      <c r="BGU24" s="11"/>
      <c r="BGV24" s="11"/>
      <c r="BGW24" s="11"/>
      <c r="BGX24" s="11"/>
      <c r="BGY24" s="11"/>
      <c r="BGZ24" s="11"/>
      <c r="BHA24" s="11"/>
      <c r="BHB24" s="11"/>
      <c r="BHC24" s="11"/>
      <c r="BHD24" s="11"/>
      <c r="BHE24" s="11"/>
      <c r="BHF24" s="11"/>
      <c r="BHG24" s="11"/>
      <c r="BHH24" s="11"/>
      <c r="BHI24" s="11"/>
      <c r="BHJ24" s="11"/>
      <c r="BHK24" s="11"/>
      <c r="BHL24" s="11"/>
      <c r="BHM24" s="11"/>
      <c r="BHN24" s="11"/>
      <c r="BHO24" s="11"/>
      <c r="BHP24" s="11"/>
      <c r="BHQ24" s="11"/>
      <c r="BHR24" s="11"/>
      <c r="BHS24" s="11"/>
      <c r="BHT24" s="11"/>
      <c r="BHU24" s="11"/>
      <c r="BHV24" s="11"/>
      <c r="BHW24" s="11"/>
      <c r="BHX24" s="11"/>
      <c r="BHY24" s="11"/>
      <c r="BHZ24" s="11"/>
      <c r="BIA24" s="11"/>
      <c r="BIB24" s="11"/>
      <c r="BIC24" s="11"/>
      <c r="BID24" s="11"/>
      <c r="BIE24" s="11"/>
      <c r="BIF24" s="11"/>
      <c r="BIG24" s="11"/>
      <c r="BIH24" s="11"/>
      <c r="BII24" s="11"/>
      <c r="BIJ24" s="11"/>
      <c r="BIK24" s="11"/>
      <c r="BIL24" s="11"/>
      <c r="BIM24" s="11"/>
      <c r="BIN24" s="11"/>
      <c r="BIO24" s="11"/>
      <c r="BIP24" s="11"/>
      <c r="BIQ24" s="11"/>
      <c r="BIR24" s="11"/>
      <c r="BIS24" s="11"/>
      <c r="BIT24" s="11"/>
      <c r="BIU24" s="11"/>
      <c r="BIV24" s="11"/>
      <c r="BIW24" s="11"/>
      <c r="BIX24" s="11"/>
      <c r="BIY24" s="11"/>
      <c r="BIZ24" s="11"/>
      <c r="BJA24" s="11"/>
      <c r="BJB24" s="11"/>
      <c r="BJC24" s="11"/>
      <c r="BJD24" s="11"/>
      <c r="BJE24" s="11"/>
      <c r="BJF24" s="11"/>
      <c r="BJG24" s="11"/>
      <c r="BJH24" s="11"/>
      <c r="BJI24" s="11"/>
      <c r="BJJ24" s="11"/>
      <c r="BJK24" s="11"/>
      <c r="BJL24" s="11"/>
      <c r="BJM24" s="11"/>
      <c r="BJN24" s="11"/>
      <c r="BJO24" s="11"/>
      <c r="BJP24" s="11"/>
      <c r="BJQ24" s="11"/>
      <c r="BJR24" s="11"/>
      <c r="BJS24" s="11"/>
      <c r="BJT24" s="11"/>
      <c r="BJU24" s="11"/>
      <c r="BJV24" s="11"/>
      <c r="BJW24" s="11"/>
      <c r="BJX24" s="11"/>
      <c r="BJY24" s="11"/>
      <c r="BJZ24" s="11"/>
      <c r="BKA24" s="11"/>
      <c r="BKB24" s="11"/>
      <c r="BKC24" s="11"/>
      <c r="BKD24" s="11"/>
      <c r="BKE24" s="11"/>
      <c r="BKF24" s="11"/>
      <c r="BKG24" s="11"/>
      <c r="BKH24" s="11"/>
      <c r="BKI24" s="11"/>
      <c r="BKJ24" s="11"/>
      <c r="BKK24" s="11"/>
      <c r="BKL24" s="11"/>
      <c r="BKM24" s="11"/>
      <c r="BKN24" s="11"/>
      <c r="BKO24" s="11"/>
      <c r="BKP24" s="11"/>
      <c r="BKQ24" s="11"/>
      <c r="BKR24" s="11"/>
      <c r="BKS24" s="11"/>
      <c r="BKT24" s="11"/>
      <c r="BKU24" s="11"/>
      <c r="BKV24" s="11"/>
      <c r="BKW24" s="11"/>
      <c r="BKX24" s="11"/>
      <c r="BKY24" s="11"/>
      <c r="BKZ24" s="11"/>
      <c r="BLA24" s="11"/>
      <c r="BLB24" s="11"/>
      <c r="BLC24" s="11"/>
      <c r="BLD24" s="11"/>
      <c r="BLE24" s="11"/>
      <c r="BLF24" s="11"/>
      <c r="BLG24" s="11"/>
      <c r="BLH24" s="11"/>
      <c r="BLI24" s="11"/>
      <c r="BLJ24" s="11"/>
      <c r="BLK24" s="11"/>
      <c r="BLL24" s="11"/>
      <c r="BLM24" s="11"/>
      <c r="BLN24" s="11"/>
      <c r="BLO24" s="11"/>
      <c r="BLP24" s="11"/>
      <c r="BLQ24" s="11"/>
      <c r="BLR24" s="11"/>
      <c r="BLS24" s="11"/>
      <c r="BLT24" s="11"/>
      <c r="BLU24" s="11"/>
      <c r="BLV24" s="11"/>
      <c r="BLW24" s="11"/>
      <c r="BLX24" s="11"/>
      <c r="BLY24" s="11"/>
      <c r="BLZ24" s="11"/>
      <c r="BMA24" s="11"/>
      <c r="BMB24" s="11"/>
      <c r="BMC24" s="11"/>
      <c r="BMD24" s="11"/>
      <c r="BME24" s="11"/>
      <c r="BMF24" s="11"/>
      <c r="BMG24" s="11"/>
      <c r="BMH24" s="11"/>
      <c r="BMI24" s="11"/>
      <c r="BMJ24" s="11"/>
      <c r="BMK24" s="11"/>
      <c r="BML24" s="11"/>
      <c r="BMM24" s="11"/>
      <c r="BMN24" s="11"/>
      <c r="BMO24" s="11"/>
      <c r="BMP24" s="11"/>
      <c r="BMQ24" s="11"/>
      <c r="BMR24" s="11"/>
      <c r="BMS24" s="11"/>
      <c r="BMT24" s="11"/>
      <c r="BMU24" s="11"/>
      <c r="BMV24" s="11"/>
      <c r="BMW24" s="11"/>
      <c r="BMX24" s="11"/>
      <c r="BMY24" s="11"/>
      <c r="BMZ24" s="11"/>
      <c r="BNA24" s="11"/>
      <c r="BNB24" s="11"/>
      <c r="BNC24" s="11"/>
      <c r="BND24" s="11"/>
      <c r="BNE24" s="11"/>
      <c r="BNF24" s="11"/>
      <c r="BNG24" s="11"/>
      <c r="BNH24" s="11"/>
      <c r="BNI24" s="11"/>
      <c r="BNJ24" s="11"/>
      <c r="BNK24" s="11"/>
      <c r="BNL24" s="11"/>
      <c r="BNM24" s="11"/>
      <c r="BNN24" s="11"/>
      <c r="BNO24" s="11"/>
      <c r="BNP24" s="11"/>
      <c r="BNQ24" s="11"/>
      <c r="BNR24" s="11"/>
      <c r="BNS24" s="11"/>
      <c r="BNT24" s="11"/>
      <c r="BNU24" s="11"/>
      <c r="BNV24" s="11"/>
      <c r="BNW24" s="11"/>
      <c r="BNX24" s="11"/>
      <c r="BNY24" s="11"/>
      <c r="BNZ24" s="11"/>
      <c r="BOA24" s="11"/>
      <c r="BOB24" s="11"/>
      <c r="BOC24" s="11"/>
      <c r="BOD24" s="11"/>
      <c r="BOE24" s="11"/>
      <c r="BOF24" s="11"/>
      <c r="BOG24" s="11"/>
      <c r="BOH24" s="11"/>
      <c r="BOI24" s="11"/>
      <c r="BOJ24" s="11"/>
      <c r="BOK24" s="11"/>
      <c r="BOL24" s="11"/>
      <c r="BOM24" s="11"/>
      <c r="BON24" s="11"/>
      <c r="BOO24" s="11"/>
      <c r="BOP24" s="11"/>
      <c r="BOQ24" s="11"/>
      <c r="BOR24" s="11"/>
      <c r="BOS24" s="11"/>
      <c r="BOT24" s="11"/>
      <c r="BOU24" s="11"/>
      <c r="BOV24" s="11"/>
      <c r="BOW24" s="11"/>
      <c r="BOX24" s="11"/>
      <c r="BOY24" s="11"/>
      <c r="BOZ24" s="11"/>
      <c r="BPA24" s="11"/>
      <c r="BPB24" s="11"/>
      <c r="BPC24" s="11"/>
      <c r="BPD24" s="11"/>
      <c r="BPE24" s="11"/>
      <c r="BPF24" s="11"/>
      <c r="BPG24" s="11"/>
      <c r="BPH24" s="11"/>
      <c r="BPI24" s="11"/>
      <c r="BPJ24" s="11"/>
      <c r="BPK24" s="11"/>
      <c r="BPL24" s="11"/>
      <c r="BPM24" s="11"/>
      <c r="BPN24" s="11"/>
      <c r="BPO24" s="11"/>
      <c r="BPP24" s="11"/>
      <c r="BPQ24" s="11"/>
      <c r="BPR24" s="11"/>
      <c r="BPS24" s="11"/>
      <c r="BPT24" s="11"/>
      <c r="BPU24" s="11"/>
      <c r="BPV24" s="11"/>
      <c r="BPW24" s="11"/>
      <c r="BPX24" s="11"/>
      <c r="BPY24" s="11"/>
      <c r="BPZ24" s="11"/>
      <c r="BQA24" s="11"/>
      <c r="BQB24" s="11"/>
      <c r="BQC24" s="11"/>
      <c r="BQD24" s="11"/>
      <c r="BQE24" s="11"/>
      <c r="BQF24" s="11"/>
      <c r="BQG24" s="11"/>
      <c r="BQH24" s="11"/>
      <c r="BQI24" s="11"/>
      <c r="BQJ24" s="11"/>
      <c r="BQK24" s="11"/>
      <c r="BQL24" s="11"/>
      <c r="BQM24" s="11"/>
      <c r="BQN24" s="11"/>
      <c r="BQO24" s="11"/>
      <c r="BQP24" s="11"/>
      <c r="BQQ24" s="11"/>
      <c r="BQR24" s="11"/>
      <c r="BQS24" s="11"/>
      <c r="BQT24" s="11"/>
      <c r="BQU24" s="11"/>
      <c r="BQV24" s="11"/>
      <c r="BQW24" s="11"/>
      <c r="BQX24" s="11"/>
      <c r="BQY24" s="11"/>
      <c r="BQZ24" s="11"/>
      <c r="BRA24" s="11"/>
      <c r="BRB24" s="11"/>
      <c r="BRC24" s="11"/>
      <c r="BRD24" s="11"/>
      <c r="BRE24" s="11"/>
      <c r="BRF24" s="11"/>
      <c r="BRG24" s="11"/>
      <c r="BRH24" s="11"/>
      <c r="BRI24" s="11"/>
      <c r="BRJ24" s="11"/>
      <c r="BRK24" s="11"/>
      <c r="BRL24" s="11"/>
      <c r="BRM24" s="11"/>
      <c r="BRN24" s="11"/>
      <c r="BRO24" s="11"/>
      <c r="BRP24" s="11"/>
      <c r="BRQ24" s="11"/>
      <c r="BRR24" s="11"/>
      <c r="BRS24" s="11"/>
      <c r="BRT24" s="11"/>
      <c r="BRU24" s="11"/>
      <c r="BRV24" s="11"/>
      <c r="BRW24" s="11"/>
      <c r="BRX24" s="11"/>
      <c r="BRY24" s="11"/>
      <c r="BRZ24" s="11"/>
      <c r="BSA24" s="11"/>
      <c r="BSB24" s="11"/>
      <c r="BSC24" s="11"/>
      <c r="BSD24" s="11"/>
      <c r="BSE24" s="11"/>
      <c r="BSF24" s="11"/>
      <c r="BSG24" s="11"/>
      <c r="BSH24" s="11"/>
      <c r="BSI24" s="11"/>
      <c r="BSJ24" s="11"/>
      <c r="BSK24" s="11"/>
      <c r="BSL24" s="11"/>
      <c r="BSM24" s="11"/>
      <c r="BSN24" s="11"/>
      <c r="BSO24" s="11"/>
      <c r="BSP24" s="11"/>
      <c r="BSQ24" s="11"/>
      <c r="BSR24" s="11"/>
      <c r="BSS24" s="11"/>
      <c r="BST24" s="11"/>
      <c r="BSU24" s="11"/>
      <c r="BSV24" s="11"/>
      <c r="BSW24" s="11"/>
      <c r="BSX24" s="11"/>
      <c r="BSY24" s="11"/>
      <c r="BSZ24" s="11"/>
      <c r="BTA24" s="11"/>
      <c r="BTB24" s="11"/>
      <c r="BTC24" s="11"/>
      <c r="BTD24" s="11"/>
      <c r="BTE24" s="11"/>
      <c r="BTF24" s="11"/>
      <c r="BTG24" s="11"/>
      <c r="BTH24" s="11"/>
      <c r="BTI24" s="11"/>
      <c r="BTJ24" s="11"/>
      <c r="BTK24" s="11"/>
      <c r="BTL24" s="11"/>
      <c r="BTM24" s="11"/>
      <c r="BTN24" s="11"/>
      <c r="BTO24" s="11"/>
      <c r="BTP24" s="11"/>
      <c r="BTQ24" s="11"/>
      <c r="BTR24" s="11"/>
      <c r="BTS24" s="11"/>
      <c r="BTT24" s="11"/>
      <c r="BTU24" s="11"/>
      <c r="BTV24" s="11"/>
      <c r="BTW24" s="11"/>
      <c r="BTX24" s="11"/>
      <c r="BTY24" s="11"/>
      <c r="BTZ24" s="11"/>
      <c r="BUA24" s="11"/>
      <c r="BUB24" s="11"/>
      <c r="BUC24" s="11"/>
      <c r="BUD24" s="11"/>
      <c r="BUE24" s="11"/>
      <c r="BUF24" s="11"/>
      <c r="BUG24" s="11"/>
      <c r="BUH24" s="11"/>
      <c r="BUI24" s="11"/>
      <c r="BUJ24" s="11"/>
      <c r="BUK24" s="11"/>
      <c r="BUL24" s="11"/>
      <c r="BUM24" s="11"/>
      <c r="BUN24" s="11"/>
      <c r="BUO24" s="11"/>
      <c r="BUP24" s="11"/>
      <c r="BUQ24" s="11"/>
      <c r="BUR24" s="11"/>
      <c r="BUS24" s="11"/>
      <c r="BUT24" s="11"/>
      <c r="BUU24" s="11"/>
      <c r="BUV24" s="11"/>
      <c r="BUW24" s="11"/>
      <c r="BUX24" s="11"/>
      <c r="BUY24" s="11"/>
      <c r="BUZ24" s="11"/>
      <c r="BVA24" s="11"/>
      <c r="BVB24" s="11"/>
      <c r="BVC24" s="11"/>
      <c r="BVD24" s="11"/>
      <c r="BVE24" s="11"/>
      <c r="BVF24" s="11"/>
      <c r="BVG24" s="11"/>
      <c r="BVH24" s="11"/>
      <c r="BVI24" s="11"/>
      <c r="BVJ24" s="11"/>
      <c r="BVK24" s="11"/>
      <c r="BVL24" s="11"/>
      <c r="BVM24" s="11"/>
      <c r="BVN24" s="11"/>
      <c r="BVO24" s="11"/>
      <c r="BVP24" s="11"/>
      <c r="BVQ24" s="11"/>
      <c r="BVR24" s="11"/>
      <c r="BVS24" s="11"/>
      <c r="BVT24" s="11"/>
      <c r="BVU24" s="11"/>
      <c r="BVV24" s="11"/>
      <c r="BVW24" s="11"/>
      <c r="BVX24" s="11"/>
      <c r="BVY24" s="11"/>
      <c r="BVZ24" s="11"/>
      <c r="BWA24" s="11"/>
      <c r="BWB24" s="11"/>
      <c r="BWC24" s="11"/>
      <c r="BWD24" s="11"/>
      <c r="BWE24" s="11"/>
      <c r="BWF24" s="11"/>
      <c r="BWG24" s="11"/>
      <c r="BWH24" s="11"/>
      <c r="BWI24" s="11"/>
      <c r="BWJ24" s="11"/>
      <c r="BWK24" s="11"/>
      <c r="BWL24" s="11"/>
      <c r="BWM24" s="11"/>
      <c r="BWN24" s="11"/>
      <c r="BWO24" s="11"/>
      <c r="BWP24" s="11"/>
      <c r="BWQ24" s="11"/>
      <c r="BWR24" s="11"/>
      <c r="BWS24" s="11"/>
      <c r="BWT24" s="11"/>
      <c r="BWU24" s="11"/>
      <c r="BWV24" s="11"/>
      <c r="BWW24" s="11"/>
      <c r="BWX24" s="11"/>
      <c r="BWY24" s="11"/>
      <c r="BWZ24" s="11"/>
      <c r="BXA24" s="11"/>
      <c r="BXB24" s="11"/>
      <c r="BXC24" s="11"/>
      <c r="BXD24" s="11"/>
      <c r="BXE24" s="11"/>
      <c r="BXF24" s="11"/>
      <c r="BXG24" s="11"/>
      <c r="BXH24" s="11"/>
      <c r="BXI24" s="11"/>
      <c r="BXJ24" s="11"/>
      <c r="BXK24" s="11"/>
      <c r="BXL24" s="11"/>
      <c r="BXM24" s="11"/>
      <c r="BXN24" s="11"/>
      <c r="BXO24" s="11"/>
      <c r="BXP24" s="11"/>
      <c r="BXQ24" s="11"/>
      <c r="BXR24" s="11"/>
      <c r="BXS24" s="11"/>
      <c r="BXT24" s="11"/>
      <c r="BXU24" s="11"/>
      <c r="BXV24" s="11"/>
      <c r="BXW24" s="11"/>
      <c r="BXX24" s="11"/>
      <c r="BXY24" s="11"/>
      <c r="BXZ24" s="11"/>
      <c r="BYA24" s="11"/>
      <c r="BYB24" s="11"/>
      <c r="BYC24" s="11"/>
      <c r="BYD24" s="11"/>
      <c r="BYE24" s="11"/>
      <c r="BYF24" s="11"/>
      <c r="BYG24" s="11"/>
      <c r="BYH24" s="11"/>
      <c r="BYI24" s="11"/>
      <c r="BYJ24" s="11"/>
      <c r="BYK24" s="11"/>
      <c r="BYL24" s="11"/>
      <c r="BYM24" s="11"/>
      <c r="BYN24" s="11"/>
      <c r="BYO24" s="11"/>
      <c r="BYP24" s="11"/>
      <c r="BYQ24" s="11"/>
      <c r="BYR24" s="11"/>
      <c r="BYS24" s="11"/>
      <c r="BYT24" s="11"/>
      <c r="BYU24" s="11"/>
      <c r="BYV24" s="11"/>
      <c r="BYW24" s="11"/>
      <c r="BYX24" s="11"/>
      <c r="BYY24" s="11"/>
      <c r="BYZ24" s="11"/>
      <c r="BZA24" s="11"/>
      <c r="BZB24" s="11"/>
      <c r="BZC24" s="11"/>
      <c r="BZD24" s="11"/>
      <c r="BZE24" s="11"/>
      <c r="BZF24" s="11"/>
      <c r="BZG24" s="11"/>
      <c r="BZH24" s="11"/>
      <c r="BZI24" s="11"/>
      <c r="BZJ24" s="11"/>
      <c r="BZK24" s="11"/>
      <c r="BZL24" s="11"/>
      <c r="BZM24" s="11"/>
      <c r="BZN24" s="11"/>
      <c r="BZO24" s="11"/>
      <c r="BZP24" s="11"/>
      <c r="BZQ24" s="11"/>
      <c r="BZR24" s="11"/>
      <c r="BZS24" s="11"/>
      <c r="BZT24" s="11"/>
      <c r="BZU24" s="11"/>
      <c r="BZV24" s="11"/>
      <c r="BZW24" s="11"/>
      <c r="BZX24" s="11"/>
      <c r="BZY24" s="11"/>
      <c r="BZZ24" s="11"/>
      <c r="CAA24" s="11"/>
      <c r="CAB24" s="11"/>
      <c r="CAC24" s="11"/>
      <c r="CAD24" s="11"/>
      <c r="CAE24" s="11"/>
      <c r="CAF24" s="11"/>
      <c r="CAG24" s="11"/>
      <c r="CAH24" s="11"/>
      <c r="CAI24" s="11"/>
      <c r="CAJ24" s="11"/>
      <c r="CAK24" s="11"/>
      <c r="CAL24" s="11"/>
      <c r="CAM24" s="11"/>
      <c r="CAN24" s="11"/>
      <c r="CAO24" s="11"/>
      <c r="CAP24" s="11"/>
      <c r="CAQ24" s="11"/>
      <c r="CAR24" s="11"/>
      <c r="CAS24" s="11"/>
      <c r="CAT24" s="11"/>
      <c r="CAU24" s="11"/>
      <c r="CAV24" s="11"/>
      <c r="CAW24" s="11"/>
      <c r="CAX24" s="11"/>
      <c r="CAY24" s="11"/>
      <c r="CAZ24" s="11"/>
      <c r="CBA24" s="11"/>
      <c r="CBB24" s="11"/>
      <c r="CBC24" s="11"/>
      <c r="CBD24" s="11"/>
      <c r="CBE24" s="11"/>
      <c r="CBF24" s="11"/>
      <c r="CBG24" s="11"/>
      <c r="CBH24" s="11"/>
      <c r="CBI24" s="11"/>
      <c r="CBJ24" s="11"/>
      <c r="CBK24" s="11"/>
      <c r="CBL24" s="11"/>
      <c r="CBM24" s="11"/>
      <c r="CBN24" s="11"/>
      <c r="CBO24" s="11"/>
      <c r="CBP24" s="11"/>
      <c r="CBQ24" s="11"/>
      <c r="CBR24" s="11"/>
      <c r="CBS24" s="11"/>
      <c r="CBT24" s="11"/>
      <c r="CBU24" s="11"/>
      <c r="CBV24" s="11"/>
      <c r="CBW24" s="11"/>
      <c r="CBX24" s="11"/>
      <c r="CBY24" s="11"/>
      <c r="CBZ24" s="11"/>
      <c r="CCA24" s="11"/>
      <c r="CCB24" s="11"/>
      <c r="CCC24" s="11"/>
      <c r="CCD24" s="11"/>
      <c r="CCE24" s="11"/>
      <c r="CCF24" s="11"/>
      <c r="CCG24" s="11"/>
      <c r="CCH24" s="11"/>
      <c r="CCI24" s="11"/>
      <c r="CCJ24" s="11"/>
      <c r="CCK24" s="11"/>
      <c r="CCL24" s="11"/>
      <c r="CCM24" s="11"/>
      <c r="CCN24" s="11"/>
      <c r="CCO24" s="11"/>
      <c r="CCP24" s="11"/>
      <c r="CCQ24" s="11"/>
      <c r="CCR24" s="11"/>
      <c r="CCS24" s="11"/>
      <c r="CCT24" s="11"/>
      <c r="CCU24" s="11"/>
      <c r="CCV24" s="11"/>
      <c r="CCW24" s="11"/>
      <c r="CCX24" s="11"/>
      <c r="CCY24" s="11"/>
      <c r="CCZ24" s="11"/>
      <c r="CDA24" s="11"/>
      <c r="CDB24" s="11"/>
      <c r="CDC24" s="11"/>
      <c r="CDD24" s="11"/>
      <c r="CDE24" s="11"/>
      <c r="CDF24" s="11"/>
      <c r="CDG24" s="11"/>
      <c r="CDH24" s="11"/>
      <c r="CDI24" s="11"/>
      <c r="CDJ24" s="11"/>
      <c r="CDK24" s="11"/>
      <c r="CDL24" s="11"/>
      <c r="CDM24" s="11"/>
      <c r="CDN24" s="11"/>
      <c r="CDO24" s="11"/>
      <c r="CDP24" s="11"/>
      <c r="CDQ24" s="11"/>
      <c r="CDR24" s="11"/>
      <c r="CDS24" s="11"/>
      <c r="CDT24" s="11"/>
      <c r="CDU24" s="11"/>
      <c r="CDV24" s="11"/>
      <c r="CDW24" s="11"/>
      <c r="CDX24" s="11"/>
      <c r="CDY24" s="11"/>
      <c r="CDZ24" s="11"/>
      <c r="CEA24" s="11"/>
      <c r="CEB24" s="11"/>
      <c r="CEC24" s="11"/>
      <c r="CED24" s="11"/>
      <c r="CEE24" s="11"/>
      <c r="CEF24" s="11"/>
      <c r="CEG24" s="11"/>
      <c r="CEH24" s="11"/>
      <c r="CEI24" s="11"/>
      <c r="CEJ24" s="11"/>
      <c r="CEK24" s="11"/>
      <c r="CEL24" s="11"/>
      <c r="CEM24" s="11"/>
      <c r="CEN24" s="11"/>
      <c r="CEO24" s="11"/>
      <c r="CEP24" s="11"/>
      <c r="CEQ24" s="11"/>
      <c r="CER24" s="11"/>
      <c r="CES24" s="11"/>
      <c r="CET24" s="11"/>
      <c r="CEU24" s="11"/>
      <c r="CEV24" s="11"/>
      <c r="CEW24" s="11"/>
      <c r="CEX24" s="11"/>
      <c r="CEY24" s="11"/>
      <c r="CEZ24" s="11"/>
      <c r="CFA24" s="11"/>
      <c r="CFB24" s="11"/>
      <c r="CFC24" s="11"/>
      <c r="CFD24" s="11"/>
      <c r="CFE24" s="11"/>
      <c r="CFF24" s="11"/>
      <c r="CFG24" s="11"/>
      <c r="CFH24" s="11"/>
      <c r="CFI24" s="11"/>
      <c r="CFJ24" s="11"/>
      <c r="CFK24" s="11"/>
      <c r="CFL24" s="11"/>
      <c r="CFM24" s="11"/>
      <c r="CFN24" s="11"/>
      <c r="CFO24" s="11"/>
      <c r="CFP24" s="11"/>
      <c r="CFQ24" s="11"/>
      <c r="CFR24" s="11"/>
      <c r="CFS24" s="11"/>
      <c r="CFT24" s="11"/>
      <c r="CFU24" s="11"/>
      <c r="CFV24" s="11"/>
      <c r="CFW24" s="11"/>
      <c r="CFX24" s="11"/>
      <c r="CFY24" s="11"/>
      <c r="CFZ24" s="11"/>
      <c r="CGA24" s="11"/>
      <c r="CGB24" s="11"/>
      <c r="CGC24" s="11"/>
      <c r="CGD24" s="11"/>
      <c r="CGE24" s="11"/>
      <c r="CGF24" s="11"/>
      <c r="CGG24" s="11"/>
      <c r="CGH24" s="11"/>
      <c r="CGI24" s="11"/>
      <c r="CGJ24" s="11"/>
      <c r="CGK24" s="11"/>
      <c r="CGL24" s="11"/>
      <c r="CGM24" s="11"/>
      <c r="CGN24" s="11"/>
      <c r="CGO24" s="11"/>
      <c r="CGP24" s="11"/>
      <c r="CGQ24" s="11"/>
      <c r="CGR24" s="11"/>
      <c r="CGS24" s="11"/>
      <c r="CGT24" s="11"/>
      <c r="CGU24" s="11"/>
      <c r="CGV24" s="11"/>
      <c r="CGW24" s="11"/>
      <c r="CGX24" s="11"/>
      <c r="CGY24" s="11"/>
      <c r="CGZ24" s="11"/>
      <c r="CHA24" s="11"/>
      <c r="CHB24" s="11"/>
      <c r="CHC24" s="11"/>
      <c r="CHD24" s="11"/>
      <c r="CHE24" s="11"/>
      <c r="CHF24" s="11"/>
      <c r="CHG24" s="11"/>
      <c r="CHH24" s="11"/>
      <c r="CHI24" s="11"/>
      <c r="CHJ24" s="11"/>
      <c r="CHK24" s="11"/>
      <c r="CHL24" s="11"/>
      <c r="CHM24" s="11"/>
      <c r="CHN24" s="11"/>
      <c r="CHO24" s="11"/>
      <c r="CHP24" s="11"/>
      <c r="CHQ24" s="11"/>
      <c r="CHR24" s="11"/>
      <c r="CHS24" s="11"/>
      <c r="CHT24" s="11"/>
      <c r="CHU24" s="11"/>
      <c r="CHV24" s="11"/>
      <c r="CHW24" s="11"/>
      <c r="CHX24" s="11"/>
      <c r="CHY24" s="11"/>
      <c r="CHZ24" s="11"/>
      <c r="CIA24" s="11"/>
      <c r="CIB24" s="11"/>
      <c r="CIC24" s="11"/>
      <c r="CID24" s="11"/>
      <c r="CIE24" s="11"/>
      <c r="CIF24" s="11"/>
      <c r="CIG24" s="11"/>
      <c r="CIH24" s="11"/>
      <c r="CII24" s="11"/>
      <c r="CIJ24" s="11"/>
      <c r="CIK24" s="11"/>
      <c r="CIL24" s="11"/>
      <c r="CIM24" s="11"/>
      <c r="CIN24" s="11"/>
      <c r="CIO24" s="11"/>
      <c r="CIP24" s="11"/>
      <c r="CIQ24" s="11"/>
      <c r="CIR24" s="11"/>
      <c r="CIS24" s="11"/>
      <c r="CIT24" s="11"/>
      <c r="CIU24" s="11"/>
      <c r="CIV24" s="11"/>
      <c r="CIW24" s="11"/>
      <c r="CIX24" s="11"/>
      <c r="CIY24" s="11"/>
      <c r="CIZ24" s="11"/>
      <c r="CJA24" s="11"/>
      <c r="CJB24" s="11"/>
      <c r="CJC24" s="11"/>
      <c r="CJD24" s="11"/>
      <c r="CJE24" s="11"/>
      <c r="CJF24" s="11"/>
      <c r="CJG24" s="11"/>
      <c r="CJH24" s="11"/>
      <c r="CJI24" s="11"/>
      <c r="CJJ24" s="11"/>
      <c r="CJK24" s="11"/>
      <c r="CJL24" s="11"/>
      <c r="CJM24" s="11"/>
      <c r="CJN24" s="11"/>
      <c r="CJO24" s="11"/>
      <c r="CJP24" s="11"/>
      <c r="CJQ24" s="11"/>
      <c r="CJR24" s="11"/>
      <c r="CJS24" s="11"/>
      <c r="CJT24" s="11"/>
      <c r="CJU24" s="11"/>
      <c r="CJV24" s="11"/>
      <c r="CJW24" s="11"/>
      <c r="CJX24" s="11"/>
      <c r="CJY24" s="11"/>
      <c r="CJZ24" s="11"/>
      <c r="CKA24" s="11"/>
      <c r="CKB24" s="11"/>
      <c r="CKC24" s="11"/>
      <c r="CKD24" s="11"/>
      <c r="CKE24" s="11"/>
      <c r="CKF24" s="11"/>
      <c r="CKG24" s="11"/>
      <c r="CKH24" s="11"/>
      <c r="CKI24" s="11"/>
      <c r="CKJ24" s="11"/>
      <c r="CKK24" s="11"/>
      <c r="CKL24" s="11"/>
      <c r="CKM24" s="11"/>
      <c r="CKN24" s="11"/>
      <c r="CKO24" s="11"/>
      <c r="CKP24" s="11"/>
      <c r="CKQ24" s="11"/>
      <c r="CKR24" s="11"/>
      <c r="CKS24" s="11"/>
      <c r="CKT24" s="11"/>
      <c r="CKU24" s="11"/>
      <c r="CKV24" s="11"/>
      <c r="CKW24" s="11"/>
      <c r="CKX24" s="11"/>
      <c r="CKY24" s="11"/>
      <c r="CKZ24" s="11"/>
      <c r="CLA24" s="11"/>
      <c r="CLB24" s="11"/>
      <c r="CLC24" s="11"/>
      <c r="CLD24" s="11"/>
      <c r="CLE24" s="11"/>
      <c r="CLF24" s="11"/>
      <c r="CLG24" s="11"/>
      <c r="CLH24" s="11"/>
      <c r="CLI24" s="11"/>
      <c r="CLJ24" s="11"/>
      <c r="CLK24" s="11"/>
      <c r="CLL24" s="11"/>
      <c r="CLM24" s="11"/>
      <c r="CLN24" s="11"/>
      <c r="CLO24" s="11"/>
      <c r="CLP24" s="11"/>
      <c r="CLQ24" s="11"/>
      <c r="CLR24" s="11"/>
      <c r="CLS24" s="11"/>
      <c r="CLT24" s="11"/>
      <c r="CLU24" s="11"/>
      <c r="CLV24" s="11"/>
      <c r="CLW24" s="11"/>
      <c r="CLX24" s="11"/>
      <c r="CLY24" s="11"/>
      <c r="CLZ24" s="11"/>
      <c r="CMA24" s="11"/>
      <c r="CMB24" s="11"/>
      <c r="CMC24" s="11"/>
      <c r="CMD24" s="11"/>
      <c r="CME24" s="11"/>
      <c r="CMF24" s="11"/>
      <c r="CMG24" s="11"/>
      <c r="CMH24" s="11"/>
      <c r="CMI24" s="11"/>
      <c r="CMJ24" s="11"/>
      <c r="CMK24" s="11"/>
      <c r="CML24" s="11"/>
      <c r="CMM24" s="11"/>
      <c r="CMN24" s="11"/>
      <c r="CMO24" s="11"/>
      <c r="CMP24" s="11"/>
      <c r="CMQ24" s="11"/>
      <c r="CMR24" s="11"/>
      <c r="CMS24" s="11"/>
      <c r="CMT24" s="11"/>
      <c r="CMU24" s="11"/>
      <c r="CMV24" s="11"/>
      <c r="CMW24" s="11"/>
      <c r="CMX24" s="11"/>
      <c r="CMY24" s="11"/>
      <c r="CMZ24" s="11"/>
      <c r="CNA24" s="11"/>
      <c r="CNB24" s="11"/>
      <c r="CNC24" s="11"/>
      <c r="CND24" s="11"/>
      <c r="CNE24" s="11"/>
      <c r="CNF24" s="11"/>
      <c r="CNG24" s="11"/>
      <c r="CNH24" s="11"/>
      <c r="CNI24" s="11"/>
      <c r="CNJ24" s="11"/>
      <c r="CNK24" s="11"/>
      <c r="CNL24" s="11"/>
      <c r="CNM24" s="11"/>
      <c r="CNN24" s="11"/>
      <c r="CNO24" s="11"/>
      <c r="CNP24" s="11"/>
      <c r="CNQ24" s="11"/>
      <c r="CNR24" s="11"/>
      <c r="CNS24" s="11"/>
      <c r="CNT24" s="11"/>
      <c r="CNU24" s="11"/>
      <c r="CNV24" s="11"/>
      <c r="CNW24" s="11"/>
      <c r="CNX24" s="11"/>
      <c r="CNY24" s="11"/>
      <c r="CNZ24" s="11"/>
      <c r="COA24" s="11"/>
      <c r="COB24" s="11"/>
      <c r="COC24" s="11"/>
      <c r="COD24" s="11"/>
      <c r="COE24" s="11"/>
      <c r="COF24" s="11"/>
      <c r="COG24" s="11"/>
      <c r="COH24" s="11"/>
      <c r="COI24" s="11"/>
      <c r="COJ24" s="11"/>
      <c r="COK24" s="11"/>
      <c r="COL24" s="11"/>
      <c r="COM24" s="11"/>
      <c r="CON24" s="11"/>
      <c r="COO24" s="11"/>
      <c r="COP24" s="11"/>
      <c r="COQ24" s="11"/>
      <c r="COR24" s="11"/>
      <c r="COS24" s="11"/>
      <c r="COT24" s="11"/>
      <c r="COU24" s="11"/>
      <c r="COV24" s="11"/>
      <c r="COW24" s="11"/>
      <c r="COX24" s="11"/>
      <c r="COY24" s="11"/>
      <c r="COZ24" s="11"/>
      <c r="CPA24" s="11"/>
      <c r="CPB24" s="11"/>
      <c r="CPC24" s="11"/>
      <c r="CPD24" s="11"/>
      <c r="CPE24" s="11"/>
      <c r="CPF24" s="11"/>
      <c r="CPG24" s="11"/>
      <c r="CPH24" s="11"/>
      <c r="CPI24" s="11"/>
      <c r="CPJ24" s="11"/>
      <c r="CPK24" s="11"/>
      <c r="CPL24" s="11"/>
      <c r="CPM24" s="11"/>
      <c r="CPN24" s="11"/>
      <c r="CPO24" s="11"/>
      <c r="CPP24" s="11"/>
      <c r="CPQ24" s="11"/>
      <c r="CPR24" s="11"/>
      <c r="CPS24" s="11"/>
      <c r="CPT24" s="11"/>
      <c r="CPU24" s="11"/>
      <c r="CPV24" s="11"/>
      <c r="CPW24" s="11"/>
      <c r="CPX24" s="11"/>
      <c r="CPY24" s="11"/>
      <c r="CPZ24" s="11"/>
      <c r="CQA24" s="11"/>
      <c r="CQB24" s="11"/>
      <c r="CQC24" s="11"/>
      <c r="CQD24" s="11"/>
      <c r="CQE24" s="11"/>
      <c r="CQF24" s="11"/>
      <c r="CQG24" s="11"/>
      <c r="CQH24" s="11"/>
      <c r="CQI24" s="11"/>
      <c r="CQJ24" s="11"/>
      <c r="CQK24" s="11"/>
      <c r="CQL24" s="11"/>
      <c r="CQM24" s="11"/>
      <c r="CQN24" s="11"/>
      <c r="CQO24" s="11"/>
      <c r="CQP24" s="11"/>
      <c r="CQQ24" s="11"/>
      <c r="CQR24" s="11"/>
      <c r="CQS24" s="11"/>
      <c r="CQT24" s="11"/>
      <c r="CQU24" s="11"/>
      <c r="CQV24" s="11"/>
      <c r="CQW24" s="11"/>
      <c r="CQX24" s="11"/>
      <c r="CQY24" s="11"/>
      <c r="CQZ24" s="11"/>
      <c r="CRA24" s="11"/>
      <c r="CRB24" s="11"/>
      <c r="CRC24" s="11"/>
      <c r="CRD24" s="11"/>
      <c r="CRE24" s="11"/>
      <c r="CRF24" s="11"/>
      <c r="CRG24" s="11"/>
      <c r="CRH24" s="11"/>
      <c r="CRI24" s="11"/>
      <c r="CRJ24" s="11"/>
      <c r="CRK24" s="11"/>
      <c r="CRL24" s="11"/>
      <c r="CRM24" s="11"/>
      <c r="CRN24" s="11"/>
      <c r="CRO24" s="11"/>
      <c r="CRP24" s="11"/>
      <c r="CRQ24" s="11"/>
      <c r="CRR24" s="11"/>
      <c r="CRS24" s="11"/>
      <c r="CRT24" s="11"/>
      <c r="CRU24" s="11"/>
      <c r="CRV24" s="11"/>
      <c r="CRW24" s="11"/>
      <c r="CRX24" s="11"/>
      <c r="CRY24" s="11"/>
      <c r="CRZ24" s="11"/>
      <c r="CSA24" s="11"/>
      <c r="CSB24" s="11"/>
      <c r="CSC24" s="11"/>
      <c r="CSD24" s="11"/>
      <c r="CSE24" s="11"/>
      <c r="CSF24" s="11"/>
      <c r="CSG24" s="11"/>
      <c r="CSH24" s="11"/>
      <c r="CSI24" s="11"/>
      <c r="CSJ24" s="11"/>
      <c r="CSK24" s="11"/>
      <c r="CSL24" s="11"/>
      <c r="CSM24" s="11"/>
      <c r="CSN24" s="11"/>
      <c r="CSO24" s="11"/>
      <c r="CSP24" s="11"/>
      <c r="CSQ24" s="11"/>
      <c r="CSR24" s="11"/>
      <c r="CSS24" s="11"/>
      <c r="CST24" s="11"/>
      <c r="CSU24" s="11"/>
      <c r="CSV24" s="11"/>
      <c r="CSW24" s="11"/>
      <c r="CSX24" s="11"/>
      <c r="CSY24" s="11"/>
      <c r="CSZ24" s="11"/>
      <c r="CTA24" s="11"/>
      <c r="CTB24" s="11"/>
      <c r="CTC24" s="11"/>
      <c r="CTD24" s="11"/>
      <c r="CTE24" s="11"/>
      <c r="CTF24" s="11"/>
      <c r="CTG24" s="11"/>
      <c r="CTH24" s="11"/>
      <c r="CTI24" s="11"/>
      <c r="CTJ24" s="11"/>
      <c r="CTK24" s="11"/>
      <c r="CTL24" s="11"/>
      <c r="CTM24" s="11"/>
      <c r="CTN24" s="11"/>
      <c r="CTO24" s="11"/>
      <c r="CTP24" s="11"/>
      <c r="CTQ24" s="11"/>
      <c r="CTR24" s="11"/>
      <c r="CTS24" s="11"/>
      <c r="CTT24" s="11"/>
      <c r="CTU24" s="11"/>
      <c r="CTV24" s="11"/>
      <c r="CTW24" s="11"/>
      <c r="CTX24" s="11"/>
      <c r="CTY24" s="11"/>
      <c r="CTZ24" s="11"/>
      <c r="CUA24" s="11"/>
      <c r="CUB24" s="11"/>
      <c r="CUC24" s="11"/>
      <c r="CUD24" s="11"/>
      <c r="CUE24" s="11"/>
      <c r="CUF24" s="11"/>
      <c r="CUG24" s="11"/>
      <c r="CUH24" s="11"/>
      <c r="CUI24" s="11"/>
      <c r="CUJ24" s="11"/>
      <c r="CUK24" s="11"/>
      <c r="CUL24" s="11"/>
      <c r="CUM24" s="11"/>
      <c r="CUN24" s="11"/>
      <c r="CUO24" s="11"/>
      <c r="CUP24" s="11"/>
      <c r="CUQ24" s="11"/>
      <c r="CUR24" s="11"/>
      <c r="CUS24" s="11"/>
      <c r="CUT24" s="11"/>
      <c r="CUU24" s="11"/>
      <c r="CUV24" s="11"/>
      <c r="CUW24" s="11"/>
      <c r="CUX24" s="11"/>
      <c r="CUY24" s="11"/>
      <c r="CUZ24" s="11"/>
      <c r="CVA24" s="11"/>
      <c r="CVB24" s="11"/>
      <c r="CVC24" s="11"/>
      <c r="CVD24" s="11"/>
      <c r="CVE24" s="11"/>
      <c r="CVF24" s="11"/>
      <c r="CVG24" s="11"/>
      <c r="CVH24" s="11"/>
      <c r="CVI24" s="11"/>
      <c r="CVJ24" s="11"/>
      <c r="CVK24" s="11"/>
      <c r="CVL24" s="11"/>
      <c r="CVM24" s="11"/>
      <c r="CVN24" s="11"/>
      <c r="CVO24" s="11"/>
      <c r="CVP24" s="11"/>
      <c r="CVQ24" s="11"/>
      <c r="CVR24" s="11"/>
      <c r="CVS24" s="11"/>
      <c r="CVT24" s="11"/>
      <c r="CVU24" s="11"/>
      <c r="CVV24" s="11"/>
      <c r="CVW24" s="11"/>
      <c r="CVX24" s="11"/>
      <c r="CVY24" s="11"/>
      <c r="CVZ24" s="11"/>
      <c r="CWA24" s="11"/>
      <c r="CWB24" s="11"/>
      <c r="CWC24" s="11"/>
      <c r="CWD24" s="11"/>
      <c r="CWE24" s="11"/>
      <c r="CWF24" s="11"/>
      <c r="CWG24" s="11"/>
      <c r="CWH24" s="11"/>
      <c r="CWI24" s="11"/>
      <c r="CWJ24" s="11"/>
      <c r="CWK24" s="11"/>
      <c r="CWL24" s="11"/>
      <c r="CWM24" s="11"/>
      <c r="CWN24" s="11"/>
      <c r="CWO24" s="11"/>
      <c r="CWP24" s="11"/>
      <c r="CWQ24" s="11"/>
      <c r="CWR24" s="11"/>
      <c r="CWS24" s="11"/>
      <c r="CWT24" s="11"/>
      <c r="CWU24" s="11"/>
      <c r="CWV24" s="11"/>
      <c r="CWW24" s="11"/>
      <c r="CWX24" s="11"/>
      <c r="CWY24" s="11"/>
      <c r="CWZ24" s="11"/>
      <c r="CXA24" s="11"/>
      <c r="CXB24" s="11"/>
      <c r="CXC24" s="11"/>
      <c r="CXD24" s="11"/>
      <c r="CXE24" s="11"/>
      <c r="CXF24" s="11"/>
      <c r="CXG24" s="11"/>
      <c r="CXH24" s="11"/>
      <c r="CXI24" s="11"/>
      <c r="CXJ24" s="11"/>
      <c r="CXK24" s="11"/>
      <c r="CXL24" s="11"/>
      <c r="CXM24" s="11"/>
      <c r="CXN24" s="11"/>
      <c r="CXO24" s="11"/>
      <c r="CXP24" s="11"/>
      <c r="CXQ24" s="11"/>
      <c r="CXR24" s="11"/>
      <c r="CXS24" s="11"/>
      <c r="CXT24" s="11"/>
      <c r="CXU24" s="11"/>
      <c r="CXV24" s="11"/>
      <c r="CXW24" s="11"/>
      <c r="CXX24" s="11"/>
      <c r="CXY24" s="11"/>
      <c r="CXZ24" s="11"/>
      <c r="CYA24" s="11"/>
      <c r="CYB24" s="11"/>
      <c r="CYC24" s="11"/>
      <c r="CYD24" s="11"/>
      <c r="CYE24" s="11"/>
      <c r="CYF24" s="11"/>
      <c r="CYG24" s="11"/>
      <c r="CYH24" s="11"/>
      <c r="CYI24" s="11"/>
      <c r="CYJ24" s="11"/>
      <c r="CYK24" s="11"/>
      <c r="CYL24" s="11"/>
      <c r="CYM24" s="11"/>
      <c r="CYN24" s="11"/>
      <c r="CYO24" s="11"/>
      <c r="CYP24" s="11"/>
      <c r="CYQ24" s="11"/>
      <c r="CYR24" s="11"/>
      <c r="CYS24" s="11"/>
      <c r="CYT24" s="11"/>
      <c r="CYU24" s="11"/>
      <c r="CYV24" s="11"/>
      <c r="CYW24" s="11"/>
      <c r="CYX24" s="11"/>
      <c r="CYY24" s="11"/>
      <c r="CYZ24" s="11"/>
      <c r="CZA24" s="11"/>
      <c r="CZB24" s="11"/>
      <c r="CZC24" s="11"/>
      <c r="CZD24" s="11"/>
      <c r="CZE24" s="11"/>
      <c r="CZF24" s="11"/>
      <c r="CZG24" s="11"/>
      <c r="CZH24" s="11"/>
      <c r="CZI24" s="11"/>
      <c r="CZJ24" s="11"/>
      <c r="CZK24" s="11"/>
      <c r="CZL24" s="11"/>
      <c r="CZM24" s="11"/>
      <c r="CZN24" s="11"/>
      <c r="CZO24" s="11"/>
      <c r="CZP24" s="11"/>
      <c r="CZQ24" s="11"/>
      <c r="CZR24" s="11"/>
      <c r="CZS24" s="11"/>
      <c r="CZT24" s="11"/>
      <c r="CZU24" s="11"/>
      <c r="CZV24" s="11"/>
      <c r="CZW24" s="11"/>
      <c r="CZX24" s="11"/>
      <c r="CZY24" s="11"/>
      <c r="CZZ24" s="11"/>
      <c r="DAA24" s="11"/>
      <c r="DAB24" s="11"/>
      <c r="DAC24" s="11"/>
      <c r="DAD24" s="11"/>
      <c r="DAE24" s="11"/>
      <c r="DAF24" s="11"/>
      <c r="DAG24" s="11"/>
      <c r="DAH24" s="11"/>
      <c r="DAI24" s="11"/>
      <c r="DAJ24" s="11"/>
      <c r="DAK24" s="11"/>
      <c r="DAL24" s="11"/>
      <c r="DAM24" s="11"/>
      <c r="DAN24" s="11"/>
      <c r="DAO24" s="11"/>
      <c r="DAP24" s="11"/>
      <c r="DAQ24" s="11"/>
      <c r="DAR24" s="11"/>
      <c r="DAS24" s="11"/>
      <c r="DAT24" s="11"/>
      <c r="DAU24" s="11"/>
      <c r="DAV24" s="11"/>
      <c r="DAW24" s="11"/>
      <c r="DAX24" s="11"/>
      <c r="DAY24" s="11"/>
      <c r="DAZ24" s="11"/>
      <c r="DBA24" s="11"/>
      <c r="DBB24" s="11"/>
      <c r="DBC24" s="11"/>
      <c r="DBD24" s="11"/>
      <c r="DBE24" s="11"/>
      <c r="DBF24" s="11"/>
      <c r="DBG24" s="11"/>
      <c r="DBH24" s="11"/>
      <c r="DBI24" s="11"/>
      <c r="DBJ24" s="11"/>
      <c r="DBK24" s="11"/>
      <c r="DBL24" s="11"/>
      <c r="DBM24" s="11"/>
      <c r="DBN24" s="11"/>
      <c r="DBO24" s="11"/>
      <c r="DBP24" s="11"/>
      <c r="DBQ24" s="11"/>
      <c r="DBR24" s="11"/>
      <c r="DBS24" s="11"/>
      <c r="DBT24" s="11"/>
      <c r="DBU24" s="11"/>
      <c r="DBV24" s="11"/>
      <c r="DBW24" s="11"/>
      <c r="DBX24" s="11"/>
      <c r="DBY24" s="11"/>
      <c r="DBZ24" s="11"/>
      <c r="DCA24" s="11"/>
      <c r="DCB24" s="11"/>
      <c r="DCC24" s="11"/>
      <c r="DCD24" s="11"/>
      <c r="DCE24" s="11"/>
      <c r="DCF24" s="11"/>
      <c r="DCG24" s="11"/>
      <c r="DCH24" s="11"/>
      <c r="DCI24" s="11"/>
      <c r="DCJ24" s="11"/>
      <c r="DCK24" s="11"/>
      <c r="DCL24" s="11"/>
      <c r="DCM24" s="11"/>
      <c r="DCN24" s="11"/>
      <c r="DCO24" s="11"/>
      <c r="DCP24" s="11"/>
      <c r="DCQ24" s="11"/>
      <c r="DCR24" s="11"/>
      <c r="DCS24" s="11"/>
      <c r="DCT24" s="11"/>
      <c r="DCU24" s="11"/>
      <c r="DCV24" s="11"/>
      <c r="DCW24" s="11"/>
      <c r="DCX24" s="11"/>
      <c r="DCY24" s="11"/>
      <c r="DCZ24" s="11"/>
      <c r="DDA24" s="11"/>
      <c r="DDB24" s="11"/>
      <c r="DDC24" s="11"/>
      <c r="DDD24" s="11"/>
      <c r="DDE24" s="11"/>
      <c r="DDF24" s="11"/>
      <c r="DDG24" s="11"/>
      <c r="DDH24" s="11"/>
      <c r="DDI24" s="11"/>
      <c r="DDJ24" s="11"/>
      <c r="DDK24" s="11"/>
      <c r="DDL24" s="11"/>
      <c r="DDM24" s="11"/>
      <c r="DDN24" s="11"/>
      <c r="DDO24" s="11"/>
      <c r="DDP24" s="11"/>
      <c r="DDQ24" s="11"/>
      <c r="DDR24" s="11"/>
      <c r="DDS24" s="11"/>
      <c r="DDT24" s="11"/>
      <c r="DDU24" s="11"/>
      <c r="DDV24" s="11"/>
      <c r="DDW24" s="11"/>
      <c r="DDX24" s="11"/>
      <c r="DDY24" s="11"/>
      <c r="DDZ24" s="11"/>
      <c r="DEA24" s="11"/>
      <c r="DEB24" s="11"/>
      <c r="DEC24" s="11"/>
      <c r="DED24" s="11"/>
      <c r="DEE24" s="11"/>
      <c r="DEF24" s="11"/>
      <c r="DEG24" s="11"/>
      <c r="DEH24" s="11"/>
      <c r="DEI24" s="11"/>
      <c r="DEJ24" s="11"/>
      <c r="DEK24" s="11"/>
      <c r="DEL24" s="11"/>
      <c r="DEM24" s="11"/>
      <c r="DEN24" s="11"/>
      <c r="DEO24" s="11"/>
      <c r="DEP24" s="11"/>
      <c r="DEQ24" s="11"/>
      <c r="DER24" s="11"/>
      <c r="DES24" s="11"/>
      <c r="DET24" s="11"/>
      <c r="DEU24" s="11"/>
      <c r="DEV24" s="11"/>
      <c r="DEW24" s="11"/>
      <c r="DEX24" s="11"/>
      <c r="DEY24" s="11"/>
      <c r="DEZ24" s="11"/>
      <c r="DFA24" s="11"/>
      <c r="DFB24" s="11"/>
      <c r="DFC24" s="11"/>
      <c r="DFD24" s="11"/>
      <c r="DFE24" s="11"/>
      <c r="DFF24" s="11"/>
      <c r="DFG24" s="11"/>
      <c r="DFH24" s="11"/>
      <c r="DFI24" s="11"/>
      <c r="DFJ24" s="11"/>
      <c r="DFK24" s="11"/>
      <c r="DFL24" s="11"/>
      <c r="DFM24" s="11"/>
      <c r="DFN24" s="11"/>
      <c r="DFO24" s="11"/>
      <c r="DFP24" s="11"/>
      <c r="DFQ24" s="11"/>
      <c r="DFR24" s="11"/>
      <c r="DFS24" s="11"/>
      <c r="DFT24" s="11"/>
      <c r="DFU24" s="11"/>
      <c r="DFV24" s="11"/>
      <c r="DFW24" s="11"/>
      <c r="DFX24" s="11"/>
      <c r="DFY24" s="11"/>
      <c r="DFZ24" s="11"/>
      <c r="DGA24" s="11"/>
      <c r="DGB24" s="11"/>
      <c r="DGC24" s="11"/>
      <c r="DGD24" s="11"/>
      <c r="DGE24" s="11"/>
      <c r="DGF24" s="11"/>
      <c r="DGG24" s="11"/>
      <c r="DGH24" s="11"/>
      <c r="DGI24" s="11"/>
      <c r="DGJ24" s="11"/>
      <c r="DGK24" s="11"/>
      <c r="DGL24" s="11"/>
      <c r="DGM24" s="11"/>
      <c r="DGN24" s="11"/>
      <c r="DGO24" s="11"/>
      <c r="DGP24" s="11"/>
      <c r="DGQ24" s="11"/>
      <c r="DGR24" s="11"/>
      <c r="DGS24" s="11"/>
      <c r="DGT24" s="11"/>
      <c r="DGU24" s="11"/>
      <c r="DGV24" s="11"/>
      <c r="DGW24" s="11"/>
      <c r="DGX24" s="11"/>
      <c r="DGY24" s="11"/>
      <c r="DGZ24" s="11"/>
      <c r="DHA24" s="11"/>
      <c r="DHB24" s="11"/>
      <c r="DHC24" s="11"/>
      <c r="DHD24" s="11"/>
      <c r="DHE24" s="11"/>
      <c r="DHF24" s="11"/>
      <c r="DHG24" s="11"/>
      <c r="DHH24" s="11"/>
      <c r="DHI24" s="11"/>
      <c r="DHJ24" s="11"/>
      <c r="DHK24" s="11"/>
      <c r="DHL24" s="11"/>
      <c r="DHM24" s="11"/>
      <c r="DHN24" s="11"/>
      <c r="DHO24" s="11"/>
      <c r="DHP24" s="11"/>
      <c r="DHQ24" s="11"/>
      <c r="DHR24" s="11"/>
      <c r="DHS24" s="11"/>
      <c r="DHT24" s="11"/>
      <c r="DHU24" s="11"/>
      <c r="DHV24" s="11"/>
      <c r="DHW24" s="11"/>
      <c r="DHX24" s="11"/>
      <c r="DHY24" s="11"/>
      <c r="DHZ24" s="11"/>
      <c r="DIA24" s="11"/>
      <c r="DIB24" s="11"/>
      <c r="DIC24" s="11"/>
      <c r="DID24" s="11"/>
      <c r="DIE24" s="11"/>
      <c r="DIF24" s="11"/>
      <c r="DIG24" s="11"/>
      <c r="DIH24" s="11"/>
      <c r="DII24" s="11"/>
      <c r="DIJ24" s="11"/>
      <c r="DIK24" s="11"/>
      <c r="DIL24" s="11"/>
      <c r="DIM24" s="11"/>
      <c r="DIN24" s="11"/>
      <c r="DIO24" s="11"/>
      <c r="DIP24" s="11"/>
      <c r="DIQ24" s="11"/>
      <c r="DIR24" s="11"/>
      <c r="DIS24" s="11"/>
      <c r="DIT24" s="11"/>
      <c r="DIU24" s="11"/>
      <c r="DIV24" s="11"/>
      <c r="DIW24" s="11"/>
      <c r="DIX24" s="11"/>
      <c r="DIY24" s="11"/>
      <c r="DIZ24" s="11"/>
      <c r="DJA24" s="11"/>
      <c r="DJB24" s="11"/>
      <c r="DJC24" s="11"/>
      <c r="DJD24" s="11"/>
      <c r="DJE24" s="11"/>
      <c r="DJF24" s="11"/>
      <c r="DJG24" s="11"/>
      <c r="DJH24" s="11"/>
      <c r="DJI24" s="11"/>
      <c r="DJJ24" s="11"/>
      <c r="DJK24" s="11"/>
      <c r="DJL24" s="11"/>
      <c r="DJM24" s="11"/>
      <c r="DJN24" s="11"/>
      <c r="DJO24" s="11"/>
      <c r="DJP24" s="11"/>
      <c r="DJQ24" s="11"/>
      <c r="DJR24" s="11"/>
      <c r="DJS24" s="11"/>
      <c r="DJT24" s="11"/>
      <c r="DJU24" s="11"/>
      <c r="DJV24" s="11"/>
      <c r="DJW24" s="11"/>
      <c r="DJX24" s="11"/>
      <c r="DJY24" s="11"/>
      <c r="DJZ24" s="11"/>
      <c r="DKA24" s="11"/>
      <c r="DKB24" s="11"/>
      <c r="DKC24" s="11"/>
      <c r="DKD24" s="11"/>
      <c r="DKE24" s="11"/>
      <c r="DKF24" s="11"/>
      <c r="DKG24" s="11"/>
      <c r="DKH24" s="11"/>
      <c r="DKI24" s="11"/>
      <c r="DKJ24" s="11"/>
      <c r="DKK24" s="11"/>
      <c r="DKL24" s="11"/>
      <c r="DKM24" s="11"/>
      <c r="DKN24" s="11"/>
      <c r="DKO24" s="11"/>
      <c r="DKP24" s="11"/>
      <c r="DKQ24" s="11"/>
      <c r="DKR24" s="11"/>
      <c r="DKS24" s="11"/>
      <c r="DKT24" s="11"/>
      <c r="DKU24" s="11"/>
      <c r="DKV24" s="11"/>
      <c r="DKW24" s="11"/>
      <c r="DKX24" s="11"/>
      <c r="DKY24" s="11"/>
      <c r="DKZ24" s="11"/>
      <c r="DLA24" s="11"/>
      <c r="DLB24" s="11"/>
      <c r="DLC24" s="11"/>
      <c r="DLD24" s="11"/>
      <c r="DLE24" s="11"/>
      <c r="DLF24" s="11"/>
      <c r="DLG24" s="11"/>
      <c r="DLH24" s="11"/>
      <c r="DLI24" s="11"/>
      <c r="DLJ24" s="11"/>
      <c r="DLK24" s="11"/>
      <c r="DLL24" s="11"/>
      <c r="DLM24" s="11"/>
      <c r="DLN24" s="11"/>
      <c r="DLO24" s="11"/>
      <c r="DLP24" s="11"/>
      <c r="DLQ24" s="11"/>
      <c r="DLR24" s="11"/>
      <c r="DLS24" s="11"/>
      <c r="DLT24" s="11"/>
      <c r="DLU24" s="11"/>
      <c r="DLV24" s="11"/>
      <c r="DLW24" s="11"/>
      <c r="DLX24" s="11"/>
      <c r="DLY24" s="11"/>
      <c r="DLZ24" s="11"/>
      <c r="DMA24" s="11"/>
      <c r="DMB24" s="11"/>
      <c r="DMC24" s="11"/>
      <c r="DMD24" s="11"/>
      <c r="DME24" s="11"/>
      <c r="DMF24" s="11"/>
      <c r="DMG24" s="11"/>
      <c r="DMH24" s="11"/>
      <c r="DMI24" s="11"/>
      <c r="DMJ24" s="11"/>
      <c r="DMK24" s="11"/>
      <c r="DML24" s="11"/>
      <c r="DMM24" s="11"/>
      <c r="DMN24" s="11"/>
      <c r="DMO24" s="11"/>
      <c r="DMP24" s="11"/>
      <c r="DMQ24" s="11"/>
      <c r="DMR24" s="11"/>
      <c r="DMS24" s="11"/>
      <c r="DMT24" s="11"/>
      <c r="DMU24" s="11"/>
      <c r="DMV24" s="11"/>
      <c r="DMW24" s="11"/>
      <c r="DMX24" s="11"/>
      <c r="DMY24" s="11"/>
      <c r="DMZ24" s="11"/>
      <c r="DNA24" s="11"/>
      <c r="DNB24" s="11"/>
      <c r="DNC24" s="11"/>
      <c r="DND24" s="11"/>
      <c r="DNE24" s="11"/>
      <c r="DNF24" s="11"/>
      <c r="DNG24" s="11"/>
      <c r="DNH24" s="11"/>
      <c r="DNI24" s="11"/>
      <c r="DNJ24" s="11"/>
      <c r="DNK24" s="11"/>
      <c r="DNL24" s="11"/>
      <c r="DNM24" s="11"/>
      <c r="DNN24" s="11"/>
      <c r="DNO24" s="11"/>
      <c r="DNP24" s="11"/>
      <c r="DNQ24" s="11"/>
      <c r="DNR24" s="11"/>
      <c r="DNS24" s="11"/>
      <c r="DNT24" s="11"/>
      <c r="DNU24" s="11"/>
      <c r="DNV24" s="11"/>
      <c r="DNW24" s="11"/>
      <c r="DNX24" s="11"/>
      <c r="DNY24" s="11"/>
      <c r="DNZ24" s="11"/>
      <c r="DOA24" s="11"/>
      <c r="DOB24" s="11"/>
      <c r="DOC24" s="11"/>
      <c r="DOD24" s="11"/>
      <c r="DOE24" s="11"/>
      <c r="DOF24" s="11"/>
      <c r="DOG24" s="11"/>
      <c r="DOH24" s="11"/>
      <c r="DOI24" s="11"/>
      <c r="DOJ24" s="11"/>
      <c r="DOK24" s="11"/>
      <c r="DOL24" s="11"/>
      <c r="DOM24" s="11"/>
      <c r="DON24" s="11"/>
      <c r="DOO24" s="11"/>
      <c r="DOP24" s="11"/>
      <c r="DOQ24" s="11"/>
      <c r="DOR24" s="11"/>
      <c r="DOS24" s="11"/>
      <c r="DOT24" s="11"/>
      <c r="DOU24" s="11"/>
      <c r="DOV24" s="11"/>
      <c r="DOW24" s="11"/>
      <c r="DOX24" s="11"/>
      <c r="DOY24" s="11"/>
      <c r="DOZ24" s="11"/>
      <c r="DPA24" s="11"/>
      <c r="DPB24" s="11"/>
      <c r="DPC24" s="11"/>
      <c r="DPD24" s="11"/>
      <c r="DPE24" s="11"/>
      <c r="DPF24" s="11"/>
      <c r="DPG24" s="11"/>
      <c r="DPH24" s="11"/>
      <c r="DPI24" s="11"/>
      <c r="DPJ24" s="11"/>
      <c r="DPK24" s="11"/>
      <c r="DPL24" s="11"/>
      <c r="DPM24" s="11"/>
      <c r="DPN24" s="11"/>
      <c r="DPO24" s="11"/>
      <c r="DPP24" s="11"/>
      <c r="DPQ24" s="11"/>
      <c r="DPR24" s="11"/>
      <c r="DPS24" s="11"/>
      <c r="DPT24" s="11"/>
      <c r="DPU24" s="11"/>
      <c r="DPV24" s="11"/>
      <c r="DPW24" s="11"/>
      <c r="DPX24" s="11"/>
      <c r="DPY24" s="11"/>
      <c r="DPZ24" s="11"/>
      <c r="DQA24" s="11"/>
      <c r="DQB24" s="11"/>
      <c r="DQC24" s="11"/>
      <c r="DQD24" s="11"/>
      <c r="DQE24" s="11"/>
      <c r="DQF24" s="11"/>
      <c r="DQG24" s="11"/>
      <c r="DQH24" s="11"/>
      <c r="DQI24" s="11"/>
      <c r="DQJ24" s="11"/>
      <c r="DQK24" s="11"/>
      <c r="DQL24" s="11"/>
      <c r="DQM24" s="11"/>
      <c r="DQN24" s="11"/>
      <c r="DQO24" s="11"/>
      <c r="DQP24" s="11"/>
      <c r="DQQ24" s="11"/>
      <c r="DQR24" s="11"/>
      <c r="DQS24" s="11"/>
      <c r="DQT24" s="11"/>
      <c r="DQU24" s="11"/>
      <c r="DQV24" s="11"/>
      <c r="DQW24" s="11"/>
      <c r="DQX24" s="11"/>
      <c r="DQY24" s="11"/>
      <c r="DQZ24" s="11"/>
      <c r="DRA24" s="11"/>
      <c r="DRB24" s="11"/>
      <c r="DRC24" s="11"/>
      <c r="DRD24" s="11"/>
      <c r="DRE24" s="11"/>
      <c r="DRF24" s="11"/>
      <c r="DRG24" s="11"/>
      <c r="DRH24" s="11"/>
      <c r="DRI24" s="11"/>
      <c r="DRJ24" s="11"/>
      <c r="DRK24" s="11"/>
      <c r="DRL24" s="11"/>
      <c r="DRM24" s="11"/>
      <c r="DRN24" s="11"/>
      <c r="DRO24" s="11"/>
      <c r="DRP24" s="11"/>
      <c r="DRQ24" s="11"/>
      <c r="DRR24" s="11"/>
      <c r="DRS24" s="11"/>
      <c r="DRT24" s="11"/>
      <c r="DRU24" s="11"/>
      <c r="DRV24" s="11"/>
      <c r="DRW24" s="11"/>
      <c r="DRX24" s="11"/>
      <c r="DRY24" s="11"/>
      <c r="DRZ24" s="11"/>
      <c r="DSA24" s="11"/>
      <c r="DSB24" s="11"/>
      <c r="DSC24" s="11"/>
      <c r="DSD24" s="11"/>
      <c r="DSE24" s="11"/>
      <c r="DSF24" s="11"/>
      <c r="DSG24" s="11"/>
      <c r="DSH24" s="11"/>
      <c r="DSI24" s="11"/>
      <c r="DSJ24" s="11"/>
      <c r="DSK24" s="11"/>
      <c r="DSL24" s="11"/>
      <c r="DSM24" s="11"/>
      <c r="DSN24" s="11"/>
      <c r="DSO24" s="11"/>
      <c r="DSP24" s="11"/>
      <c r="DSQ24" s="11"/>
      <c r="DSR24" s="11"/>
      <c r="DSS24" s="11"/>
      <c r="DST24" s="11"/>
      <c r="DSU24" s="11"/>
      <c r="DSV24" s="11"/>
      <c r="DSW24" s="11"/>
      <c r="DSX24" s="11"/>
      <c r="DSY24" s="11"/>
      <c r="DSZ24" s="11"/>
      <c r="DTA24" s="11"/>
      <c r="DTB24" s="11"/>
      <c r="DTC24" s="11"/>
      <c r="DTD24" s="11"/>
      <c r="DTE24" s="11"/>
      <c r="DTF24" s="11"/>
      <c r="DTG24" s="11"/>
      <c r="DTH24" s="11"/>
      <c r="DTI24" s="11"/>
      <c r="DTJ24" s="11"/>
      <c r="DTK24" s="11"/>
      <c r="DTL24" s="11"/>
      <c r="DTM24" s="11"/>
      <c r="DTN24" s="11"/>
      <c r="DTO24" s="11"/>
      <c r="DTP24" s="11"/>
      <c r="DTQ24" s="11"/>
      <c r="DTR24" s="11"/>
      <c r="DTS24" s="11"/>
      <c r="DTT24" s="11"/>
      <c r="DTU24" s="11"/>
      <c r="DTV24" s="11"/>
      <c r="DTW24" s="11"/>
      <c r="DTX24" s="11"/>
      <c r="DTY24" s="11"/>
      <c r="DTZ24" s="11"/>
      <c r="DUA24" s="11"/>
      <c r="DUB24" s="11"/>
      <c r="DUC24" s="11"/>
      <c r="DUD24" s="11"/>
      <c r="DUE24" s="11"/>
      <c r="DUF24" s="11"/>
      <c r="DUG24" s="11"/>
      <c r="DUH24" s="11"/>
      <c r="DUI24" s="11"/>
      <c r="DUJ24" s="11"/>
      <c r="DUK24" s="11"/>
      <c r="DUL24" s="11"/>
      <c r="DUM24" s="11"/>
      <c r="DUN24" s="11"/>
      <c r="DUO24" s="11"/>
      <c r="DUP24" s="11"/>
      <c r="DUQ24" s="11"/>
      <c r="DUR24" s="11"/>
      <c r="DUS24" s="11"/>
      <c r="DUT24" s="11"/>
      <c r="DUU24" s="11"/>
      <c r="DUV24" s="11"/>
      <c r="DUW24" s="11"/>
      <c r="DUX24" s="11"/>
      <c r="DUY24" s="11"/>
      <c r="DUZ24" s="11"/>
      <c r="DVA24" s="11"/>
      <c r="DVB24" s="11"/>
      <c r="DVC24" s="11"/>
      <c r="DVD24" s="11"/>
      <c r="DVE24" s="11"/>
      <c r="DVF24" s="11"/>
      <c r="DVG24" s="11"/>
      <c r="DVH24" s="11"/>
      <c r="DVI24" s="11"/>
      <c r="DVJ24" s="11"/>
      <c r="DVK24" s="11"/>
      <c r="DVL24" s="11"/>
      <c r="DVM24" s="11"/>
      <c r="DVN24" s="11"/>
      <c r="DVO24" s="11"/>
      <c r="DVP24" s="11"/>
      <c r="DVQ24" s="11"/>
      <c r="DVR24" s="11"/>
      <c r="DVS24" s="11"/>
      <c r="DVT24" s="11"/>
      <c r="DVU24" s="11"/>
      <c r="DVV24" s="11"/>
      <c r="DVW24" s="11"/>
      <c r="DVX24" s="11"/>
      <c r="DVY24" s="11"/>
      <c r="DVZ24" s="11"/>
      <c r="DWA24" s="11"/>
      <c r="DWB24" s="11"/>
      <c r="DWC24" s="11"/>
      <c r="DWD24" s="11"/>
      <c r="DWE24" s="11"/>
      <c r="DWF24" s="11"/>
      <c r="DWG24" s="11"/>
      <c r="DWH24" s="11"/>
      <c r="DWI24" s="11"/>
      <c r="DWJ24" s="11"/>
      <c r="DWK24" s="11"/>
      <c r="DWL24" s="11"/>
      <c r="DWM24" s="11"/>
      <c r="DWN24" s="11"/>
      <c r="DWO24" s="11"/>
      <c r="DWP24" s="11"/>
      <c r="DWQ24" s="11"/>
      <c r="DWR24" s="11"/>
      <c r="DWS24" s="11"/>
      <c r="DWT24" s="11"/>
      <c r="DWU24" s="11"/>
      <c r="DWV24" s="11"/>
      <c r="DWW24" s="11"/>
      <c r="DWX24" s="11"/>
      <c r="DWY24" s="11"/>
      <c r="DWZ24" s="11"/>
      <c r="DXA24" s="11"/>
      <c r="DXB24" s="11"/>
      <c r="DXC24" s="11"/>
      <c r="DXD24" s="11"/>
      <c r="DXE24" s="11"/>
      <c r="DXF24" s="11"/>
      <c r="DXG24" s="11"/>
      <c r="DXH24" s="11"/>
      <c r="DXI24" s="11"/>
      <c r="DXJ24" s="11"/>
      <c r="DXK24" s="11"/>
      <c r="DXL24" s="11"/>
      <c r="DXM24" s="11"/>
      <c r="DXN24" s="11"/>
      <c r="DXO24" s="11"/>
      <c r="DXP24" s="11"/>
      <c r="DXQ24" s="11"/>
      <c r="DXR24" s="11"/>
      <c r="DXS24" s="11"/>
      <c r="DXT24" s="11"/>
      <c r="DXU24" s="11"/>
      <c r="DXV24" s="11"/>
      <c r="DXW24" s="11"/>
      <c r="DXX24" s="11"/>
      <c r="DXY24" s="11"/>
      <c r="DXZ24" s="11"/>
      <c r="DYA24" s="11"/>
      <c r="DYB24" s="11"/>
      <c r="DYC24" s="11"/>
      <c r="DYD24" s="11"/>
      <c r="DYE24" s="11"/>
      <c r="DYF24" s="11"/>
      <c r="DYG24" s="11"/>
      <c r="DYH24" s="11"/>
      <c r="DYI24" s="11"/>
      <c r="DYJ24" s="11"/>
      <c r="DYK24" s="11"/>
      <c r="DYL24" s="11"/>
      <c r="DYM24" s="11"/>
      <c r="DYN24" s="11"/>
      <c r="DYO24" s="11"/>
      <c r="DYP24" s="11"/>
      <c r="DYQ24" s="11"/>
      <c r="DYR24" s="11"/>
      <c r="DYS24" s="11"/>
      <c r="DYT24" s="11"/>
      <c r="DYU24" s="11"/>
      <c r="DYV24" s="11"/>
      <c r="DYW24" s="11"/>
      <c r="DYX24" s="11"/>
      <c r="DYY24" s="11"/>
      <c r="DYZ24" s="11"/>
      <c r="DZA24" s="11"/>
      <c r="DZB24" s="11"/>
      <c r="DZC24" s="11"/>
      <c r="DZD24" s="11"/>
      <c r="DZE24" s="11"/>
      <c r="DZF24" s="11"/>
      <c r="DZG24" s="11"/>
      <c r="DZH24" s="11"/>
      <c r="DZI24" s="11"/>
      <c r="DZJ24" s="11"/>
      <c r="DZK24" s="11"/>
      <c r="DZL24" s="11"/>
      <c r="DZM24" s="11"/>
      <c r="DZN24" s="11"/>
      <c r="DZO24" s="11"/>
      <c r="DZP24" s="11"/>
      <c r="DZQ24" s="11"/>
      <c r="DZR24" s="11"/>
      <c r="DZS24" s="11"/>
      <c r="DZT24" s="11"/>
      <c r="DZU24" s="11"/>
      <c r="DZV24" s="11"/>
      <c r="DZW24" s="11"/>
      <c r="DZX24" s="11"/>
      <c r="DZY24" s="11"/>
      <c r="DZZ24" s="11"/>
      <c r="EAA24" s="11"/>
      <c r="EAB24" s="11"/>
      <c r="EAC24" s="11"/>
      <c r="EAD24" s="11"/>
      <c r="EAE24" s="11"/>
      <c r="EAF24" s="11"/>
      <c r="EAG24" s="11"/>
      <c r="EAH24" s="11"/>
      <c r="EAI24" s="11"/>
      <c r="EAJ24" s="11"/>
      <c r="EAK24" s="11"/>
      <c r="EAL24" s="11"/>
      <c r="EAM24" s="11"/>
      <c r="EAN24" s="11"/>
      <c r="EAO24" s="11"/>
      <c r="EAP24" s="11"/>
      <c r="EAQ24" s="11"/>
      <c r="EAR24" s="11"/>
      <c r="EAS24" s="11"/>
      <c r="EAT24" s="11"/>
      <c r="EAU24" s="11"/>
      <c r="EAV24" s="11"/>
      <c r="EAW24" s="11"/>
      <c r="EAX24" s="11"/>
      <c r="EAY24" s="11"/>
      <c r="EAZ24" s="11"/>
      <c r="EBA24" s="11"/>
      <c r="EBB24" s="11"/>
      <c r="EBC24" s="11"/>
      <c r="EBD24" s="11"/>
      <c r="EBE24" s="11"/>
      <c r="EBF24" s="11"/>
      <c r="EBG24" s="11"/>
      <c r="EBH24" s="11"/>
      <c r="EBI24" s="11"/>
      <c r="EBJ24" s="11"/>
      <c r="EBK24" s="11"/>
      <c r="EBL24" s="11"/>
      <c r="EBM24" s="11"/>
      <c r="EBN24" s="11"/>
      <c r="EBO24" s="11"/>
      <c r="EBP24" s="11"/>
      <c r="EBQ24" s="11"/>
      <c r="EBR24" s="11"/>
      <c r="EBS24" s="11"/>
      <c r="EBT24" s="11"/>
      <c r="EBU24" s="11"/>
      <c r="EBV24" s="11"/>
      <c r="EBW24" s="11"/>
      <c r="EBX24" s="11"/>
      <c r="EBY24" s="11"/>
      <c r="EBZ24" s="11"/>
      <c r="ECA24" s="11"/>
      <c r="ECB24" s="11"/>
      <c r="ECC24" s="11"/>
      <c r="ECD24" s="11"/>
      <c r="ECE24" s="11"/>
      <c r="ECF24" s="11"/>
      <c r="ECG24" s="11"/>
      <c r="ECH24" s="11"/>
      <c r="ECI24" s="11"/>
      <c r="ECJ24" s="11"/>
      <c r="ECK24" s="11"/>
      <c r="ECL24" s="11"/>
      <c r="ECM24" s="11"/>
      <c r="ECN24" s="11"/>
      <c r="ECO24" s="11"/>
      <c r="ECP24" s="11"/>
      <c r="ECQ24" s="11"/>
      <c r="ECR24" s="11"/>
      <c r="ECS24" s="11"/>
      <c r="ECT24" s="11"/>
      <c r="ECU24" s="11"/>
      <c r="ECV24" s="11"/>
      <c r="ECW24" s="11"/>
      <c r="ECX24" s="11"/>
      <c r="ECY24" s="11"/>
      <c r="ECZ24" s="11"/>
      <c r="EDA24" s="11"/>
      <c r="EDB24" s="11"/>
      <c r="EDC24" s="11"/>
      <c r="EDD24" s="11"/>
      <c r="EDE24" s="11"/>
      <c r="EDF24" s="11"/>
      <c r="EDG24" s="11"/>
      <c r="EDH24" s="11"/>
      <c r="EDI24" s="11"/>
      <c r="EDJ24" s="11"/>
      <c r="EDK24" s="11"/>
      <c r="EDL24" s="11"/>
      <c r="EDM24" s="11"/>
      <c r="EDN24" s="11"/>
      <c r="EDO24" s="11"/>
      <c r="EDP24" s="11"/>
      <c r="EDQ24" s="11"/>
      <c r="EDR24" s="11"/>
      <c r="EDS24" s="11"/>
      <c r="EDT24" s="11"/>
      <c r="EDU24" s="11"/>
      <c r="EDV24" s="11"/>
      <c r="EDW24" s="11"/>
      <c r="EDX24" s="11"/>
      <c r="EDY24" s="11"/>
      <c r="EDZ24" s="11"/>
      <c r="EEA24" s="11"/>
      <c r="EEB24" s="11"/>
      <c r="EEC24" s="11"/>
      <c r="EED24" s="11"/>
      <c r="EEE24" s="11"/>
      <c r="EEF24" s="11"/>
      <c r="EEG24" s="11"/>
      <c r="EEH24" s="11"/>
      <c r="EEI24" s="11"/>
      <c r="EEJ24" s="11"/>
      <c r="EEK24" s="11"/>
      <c r="EEL24" s="11"/>
      <c r="EEM24" s="11"/>
      <c r="EEN24" s="11"/>
      <c r="EEO24" s="11"/>
      <c r="EEP24" s="11"/>
      <c r="EEQ24" s="11"/>
      <c r="EER24" s="11"/>
      <c r="EES24" s="11"/>
      <c r="EET24" s="11"/>
      <c r="EEU24" s="11"/>
      <c r="EEV24" s="11"/>
      <c r="EEW24" s="11"/>
      <c r="EEX24" s="11"/>
      <c r="EEY24" s="11"/>
      <c r="EEZ24" s="11"/>
      <c r="EFA24" s="11"/>
      <c r="EFB24" s="11"/>
      <c r="EFC24" s="11"/>
      <c r="EFD24" s="11"/>
      <c r="EFE24" s="11"/>
      <c r="EFF24" s="11"/>
      <c r="EFG24" s="11"/>
      <c r="EFH24" s="11"/>
      <c r="EFI24" s="11"/>
      <c r="EFJ24" s="11"/>
      <c r="EFK24" s="11"/>
      <c r="EFL24" s="11"/>
      <c r="EFM24" s="11"/>
      <c r="EFN24" s="11"/>
      <c r="EFO24" s="11"/>
      <c r="EFP24" s="11"/>
      <c r="EFQ24" s="11"/>
      <c r="EFR24" s="11"/>
      <c r="EFS24" s="11"/>
      <c r="EFT24" s="11"/>
      <c r="EFU24" s="11"/>
      <c r="EFV24" s="11"/>
      <c r="EFW24" s="11"/>
      <c r="EFX24" s="11"/>
      <c r="EFY24" s="11"/>
      <c r="EFZ24" s="11"/>
      <c r="EGA24" s="11"/>
      <c r="EGB24" s="11"/>
      <c r="EGC24" s="11"/>
      <c r="EGD24" s="11"/>
      <c r="EGE24" s="11"/>
      <c r="EGF24" s="11"/>
      <c r="EGG24" s="11"/>
      <c r="EGH24" s="11"/>
      <c r="EGI24" s="11"/>
      <c r="EGJ24" s="11"/>
      <c r="EGK24" s="11"/>
      <c r="EGL24" s="11"/>
      <c r="EGM24" s="11"/>
      <c r="EGN24" s="11"/>
      <c r="EGO24" s="11"/>
      <c r="EGP24" s="11"/>
      <c r="EGQ24" s="11"/>
      <c r="EGR24" s="11"/>
      <c r="EGS24" s="11"/>
      <c r="EGT24" s="11"/>
      <c r="EGU24" s="11"/>
      <c r="EGV24" s="11"/>
      <c r="EGW24" s="11"/>
      <c r="EGX24" s="11"/>
      <c r="EGY24" s="11"/>
      <c r="EGZ24" s="11"/>
      <c r="EHA24" s="11"/>
      <c r="EHB24" s="11"/>
      <c r="EHC24" s="11"/>
      <c r="EHD24" s="11"/>
      <c r="EHE24" s="11"/>
      <c r="EHF24" s="11"/>
      <c r="EHG24" s="11"/>
      <c r="EHH24" s="11"/>
      <c r="EHI24" s="11"/>
      <c r="EHJ24" s="11"/>
      <c r="EHK24" s="11"/>
      <c r="EHL24" s="11"/>
      <c r="EHM24" s="11"/>
      <c r="EHN24" s="11"/>
      <c r="EHO24" s="11"/>
      <c r="EHP24" s="11"/>
      <c r="EHQ24" s="11"/>
      <c r="EHR24" s="11"/>
      <c r="EHS24" s="11"/>
      <c r="EHT24" s="11"/>
      <c r="EHU24" s="11"/>
      <c r="EHV24" s="11"/>
      <c r="EHW24" s="11"/>
      <c r="EHX24" s="11"/>
      <c r="EHY24" s="11"/>
      <c r="EHZ24" s="11"/>
      <c r="EIA24" s="11"/>
      <c r="EIB24" s="11"/>
      <c r="EIC24" s="11"/>
      <c r="EID24" s="11"/>
      <c r="EIE24" s="11"/>
      <c r="EIF24" s="11"/>
      <c r="EIG24" s="11"/>
      <c r="EIH24" s="11"/>
      <c r="EII24" s="11"/>
      <c r="EIJ24" s="11"/>
      <c r="EIK24" s="11"/>
      <c r="EIL24" s="11"/>
      <c r="EIM24" s="11"/>
      <c r="EIN24" s="11"/>
      <c r="EIO24" s="11"/>
      <c r="EIP24" s="11"/>
      <c r="EIQ24" s="11"/>
      <c r="EIR24" s="11"/>
      <c r="EIS24" s="11"/>
      <c r="EIT24" s="11"/>
      <c r="EIU24" s="11"/>
      <c r="EIV24" s="11"/>
      <c r="EIW24" s="11"/>
      <c r="EIX24" s="11"/>
      <c r="EIY24" s="11"/>
      <c r="EIZ24" s="11"/>
      <c r="EJA24" s="11"/>
      <c r="EJB24" s="11"/>
      <c r="EJC24" s="11"/>
      <c r="EJD24" s="11"/>
      <c r="EJE24" s="11"/>
      <c r="EJF24" s="11"/>
      <c r="EJG24" s="11"/>
      <c r="EJH24" s="11"/>
      <c r="EJI24" s="11"/>
      <c r="EJJ24" s="11"/>
      <c r="EJK24" s="11"/>
      <c r="EJL24" s="11"/>
      <c r="EJM24" s="11"/>
      <c r="EJN24" s="11"/>
      <c r="EJO24" s="11"/>
      <c r="EJP24" s="11"/>
      <c r="EJQ24" s="11"/>
      <c r="EJR24" s="11"/>
      <c r="EJS24" s="11"/>
      <c r="EJT24" s="11"/>
      <c r="EJU24" s="11"/>
      <c r="EJV24" s="11"/>
      <c r="EJW24" s="11"/>
      <c r="EJX24" s="11"/>
      <c r="EJY24" s="11"/>
      <c r="EJZ24" s="11"/>
      <c r="EKA24" s="11"/>
      <c r="EKB24" s="11"/>
      <c r="EKC24" s="11"/>
      <c r="EKD24" s="11"/>
      <c r="EKE24" s="11"/>
      <c r="EKF24" s="11"/>
      <c r="EKG24" s="11"/>
      <c r="EKH24" s="11"/>
      <c r="EKI24" s="11"/>
      <c r="EKJ24" s="11"/>
      <c r="EKK24" s="11"/>
      <c r="EKL24" s="11"/>
      <c r="EKM24" s="11"/>
      <c r="EKN24" s="11"/>
      <c r="EKO24" s="11"/>
      <c r="EKP24" s="11"/>
      <c r="EKQ24" s="11"/>
      <c r="EKR24" s="11"/>
      <c r="EKS24" s="11"/>
      <c r="EKT24" s="11"/>
      <c r="EKU24" s="11"/>
      <c r="EKV24" s="11"/>
      <c r="EKW24" s="11"/>
      <c r="EKX24" s="11"/>
      <c r="EKY24" s="11"/>
      <c r="EKZ24" s="11"/>
      <c r="ELA24" s="11"/>
      <c r="ELB24" s="11"/>
      <c r="ELC24" s="11"/>
      <c r="ELD24" s="11"/>
      <c r="ELE24" s="11"/>
      <c r="ELF24" s="11"/>
      <c r="ELG24" s="11"/>
      <c r="ELH24" s="11"/>
      <c r="ELI24" s="11"/>
      <c r="ELJ24" s="11"/>
      <c r="ELK24" s="11"/>
      <c r="ELL24" s="11"/>
      <c r="ELM24" s="11"/>
      <c r="ELN24" s="11"/>
      <c r="ELO24" s="11"/>
      <c r="ELP24" s="11"/>
      <c r="ELQ24" s="11"/>
      <c r="ELR24" s="11"/>
      <c r="ELS24" s="11"/>
      <c r="ELT24" s="11"/>
      <c r="ELU24" s="11"/>
      <c r="ELV24" s="11"/>
      <c r="ELW24" s="11"/>
      <c r="ELX24" s="11"/>
      <c r="ELY24" s="11"/>
      <c r="ELZ24" s="11"/>
      <c r="EMA24" s="11"/>
      <c r="EMB24" s="11"/>
      <c r="EMC24" s="11"/>
      <c r="EMD24" s="11"/>
      <c r="EME24" s="11"/>
      <c r="EMF24" s="11"/>
      <c r="EMG24" s="11"/>
      <c r="EMH24" s="11"/>
      <c r="EMI24" s="11"/>
      <c r="EMJ24" s="11"/>
      <c r="EMK24" s="11"/>
      <c r="EML24" s="11"/>
      <c r="EMM24" s="11"/>
      <c r="EMN24" s="11"/>
      <c r="EMO24" s="11"/>
      <c r="EMP24" s="11"/>
      <c r="EMQ24" s="11"/>
      <c r="EMR24" s="11"/>
      <c r="EMS24" s="11"/>
      <c r="EMT24" s="11"/>
      <c r="EMU24" s="11"/>
      <c r="EMV24" s="11"/>
      <c r="EMW24" s="11"/>
      <c r="EMX24" s="11"/>
      <c r="EMY24" s="11"/>
      <c r="EMZ24" s="11"/>
      <c r="ENA24" s="11"/>
      <c r="ENB24" s="11"/>
      <c r="ENC24" s="11"/>
      <c r="END24" s="11"/>
      <c r="ENE24" s="11"/>
      <c r="ENF24" s="11"/>
      <c r="ENG24" s="11"/>
      <c r="ENH24" s="11"/>
      <c r="ENI24" s="11"/>
      <c r="ENJ24" s="11"/>
      <c r="ENK24" s="11"/>
      <c r="ENL24" s="11"/>
      <c r="ENM24" s="11"/>
      <c r="ENN24" s="11"/>
      <c r="ENO24" s="11"/>
      <c r="ENP24" s="11"/>
      <c r="ENQ24" s="11"/>
      <c r="ENR24" s="11"/>
      <c r="ENS24" s="11"/>
      <c r="ENT24" s="11"/>
      <c r="ENU24" s="11"/>
      <c r="ENV24" s="11"/>
      <c r="ENW24" s="11"/>
      <c r="ENX24" s="11"/>
      <c r="ENY24" s="11"/>
      <c r="ENZ24" s="11"/>
      <c r="EOA24" s="11"/>
      <c r="EOB24" s="11"/>
      <c r="EOC24" s="11"/>
      <c r="EOD24" s="11"/>
      <c r="EOE24" s="11"/>
      <c r="EOF24" s="11"/>
      <c r="EOG24" s="11"/>
      <c r="EOH24" s="11"/>
      <c r="EOI24" s="11"/>
      <c r="EOJ24" s="11"/>
      <c r="EOK24" s="11"/>
      <c r="EOL24" s="11"/>
      <c r="EOM24" s="11"/>
      <c r="EON24" s="11"/>
      <c r="EOO24" s="11"/>
      <c r="EOP24" s="11"/>
      <c r="EOQ24" s="11"/>
      <c r="EOR24" s="11"/>
      <c r="EOS24" s="11"/>
      <c r="EOT24" s="11"/>
      <c r="EOU24" s="11"/>
      <c r="EOV24" s="11"/>
      <c r="EOW24" s="11"/>
      <c r="EOX24" s="11"/>
      <c r="EOY24" s="11"/>
      <c r="EOZ24" s="11"/>
      <c r="EPA24" s="11"/>
      <c r="EPB24" s="11"/>
      <c r="EPC24" s="11"/>
      <c r="EPD24" s="11"/>
      <c r="EPE24" s="11"/>
      <c r="EPF24" s="11"/>
      <c r="EPG24" s="11"/>
      <c r="EPH24" s="11"/>
      <c r="EPI24" s="11"/>
      <c r="EPJ24" s="11"/>
      <c r="EPK24" s="11"/>
      <c r="EPL24" s="11"/>
      <c r="EPM24" s="11"/>
      <c r="EPN24" s="11"/>
      <c r="EPO24" s="11"/>
      <c r="EPP24" s="11"/>
      <c r="EPQ24" s="11"/>
      <c r="EPR24" s="11"/>
      <c r="EPS24" s="11"/>
      <c r="EPT24" s="11"/>
      <c r="EPU24" s="11"/>
      <c r="EPV24" s="11"/>
      <c r="EPW24" s="11"/>
      <c r="EPX24" s="11"/>
      <c r="EPY24" s="11"/>
      <c r="EPZ24" s="11"/>
      <c r="EQA24" s="11"/>
      <c r="EQB24" s="11"/>
      <c r="EQC24" s="11"/>
      <c r="EQD24" s="11"/>
      <c r="EQE24" s="11"/>
      <c r="EQF24" s="11"/>
      <c r="EQG24" s="11"/>
      <c r="EQH24" s="11"/>
      <c r="EQI24" s="11"/>
      <c r="EQJ24" s="11"/>
      <c r="EQK24" s="11"/>
      <c r="EQL24" s="11"/>
      <c r="EQM24" s="11"/>
      <c r="EQN24" s="11"/>
      <c r="EQO24" s="11"/>
      <c r="EQP24" s="11"/>
      <c r="EQQ24" s="11"/>
      <c r="EQR24" s="11"/>
      <c r="EQS24" s="11"/>
      <c r="EQT24" s="11"/>
      <c r="EQU24" s="11"/>
      <c r="EQV24" s="11"/>
      <c r="EQW24" s="11"/>
      <c r="EQX24" s="11"/>
      <c r="EQY24" s="11"/>
      <c r="EQZ24" s="11"/>
      <c r="ERA24" s="11"/>
      <c r="ERB24" s="11"/>
      <c r="ERC24" s="11"/>
      <c r="ERD24" s="11"/>
      <c r="ERE24" s="11"/>
      <c r="ERF24" s="11"/>
      <c r="ERG24" s="11"/>
      <c r="ERH24" s="11"/>
      <c r="ERI24" s="11"/>
      <c r="ERJ24" s="11"/>
      <c r="ERK24" s="11"/>
      <c r="ERL24" s="11"/>
      <c r="ERM24" s="11"/>
      <c r="ERN24" s="11"/>
      <c r="ERO24" s="11"/>
      <c r="ERP24" s="11"/>
      <c r="ERQ24" s="11"/>
      <c r="ERR24" s="11"/>
      <c r="ERS24" s="11"/>
      <c r="ERT24" s="11"/>
      <c r="ERU24" s="11"/>
      <c r="ERV24" s="11"/>
      <c r="ERW24" s="11"/>
      <c r="ERX24" s="11"/>
      <c r="ERY24" s="11"/>
      <c r="ERZ24" s="11"/>
      <c r="ESA24" s="11"/>
      <c r="ESB24" s="11"/>
      <c r="ESC24" s="11"/>
      <c r="ESD24" s="11"/>
      <c r="ESE24" s="11"/>
      <c r="ESF24" s="11"/>
      <c r="ESG24" s="11"/>
      <c r="ESH24" s="11"/>
      <c r="ESI24" s="11"/>
      <c r="ESJ24" s="11"/>
      <c r="ESK24" s="11"/>
      <c r="ESL24" s="11"/>
      <c r="ESM24" s="11"/>
      <c r="ESN24" s="11"/>
      <c r="ESO24" s="11"/>
      <c r="ESP24" s="11"/>
      <c r="ESQ24" s="11"/>
      <c r="ESR24" s="11"/>
      <c r="ESS24" s="11"/>
      <c r="EST24" s="11"/>
      <c r="ESU24" s="11"/>
      <c r="ESV24" s="11"/>
      <c r="ESW24" s="11"/>
      <c r="ESX24" s="11"/>
      <c r="ESY24" s="11"/>
      <c r="ESZ24" s="11"/>
      <c r="ETA24" s="11"/>
      <c r="ETB24" s="11"/>
      <c r="ETC24" s="11"/>
      <c r="ETD24" s="11"/>
      <c r="ETE24" s="11"/>
      <c r="ETF24" s="11"/>
      <c r="ETG24" s="11"/>
      <c r="ETH24" s="11"/>
      <c r="ETI24" s="11"/>
      <c r="ETJ24" s="11"/>
      <c r="ETK24" s="11"/>
      <c r="ETL24" s="11"/>
      <c r="ETM24" s="11"/>
      <c r="ETN24" s="11"/>
      <c r="ETO24" s="11"/>
      <c r="ETP24" s="11"/>
      <c r="ETQ24" s="11"/>
      <c r="ETR24" s="11"/>
      <c r="ETS24" s="11"/>
      <c r="ETT24" s="11"/>
      <c r="ETU24" s="11"/>
      <c r="ETV24" s="11"/>
      <c r="ETW24" s="11"/>
      <c r="ETX24" s="11"/>
      <c r="ETY24" s="11"/>
      <c r="ETZ24" s="11"/>
      <c r="EUA24" s="11"/>
      <c r="EUB24" s="11"/>
      <c r="EUC24" s="11"/>
      <c r="EUD24" s="11"/>
      <c r="EUE24" s="11"/>
      <c r="EUF24" s="11"/>
      <c r="EUG24" s="11"/>
      <c r="EUH24" s="11"/>
      <c r="EUI24" s="11"/>
      <c r="EUJ24" s="11"/>
      <c r="EUK24" s="11"/>
      <c r="EUL24" s="11"/>
      <c r="EUM24" s="11"/>
      <c r="EUN24" s="11"/>
      <c r="EUO24" s="11"/>
      <c r="EUP24" s="11"/>
      <c r="EUQ24" s="11"/>
      <c r="EUR24" s="11"/>
      <c r="EUS24" s="11"/>
      <c r="EUT24" s="11"/>
      <c r="EUU24" s="11"/>
      <c r="EUV24" s="11"/>
      <c r="EUW24" s="11"/>
      <c r="EUX24" s="11"/>
      <c r="EUY24" s="11"/>
      <c r="EUZ24" s="11"/>
      <c r="EVA24" s="11"/>
      <c r="EVB24" s="11"/>
      <c r="EVC24" s="11"/>
      <c r="EVD24" s="11"/>
      <c r="EVE24" s="11"/>
      <c r="EVF24" s="11"/>
      <c r="EVG24" s="11"/>
      <c r="EVH24" s="11"/>
      <c r="EVI24" s="11"/>
      <c r="EVJ24" s="11"/>
      <c r="EVK24" s="11"/>
      <c r="EVL24" s="11"/>
      <c r="EVM24" s="11"/>
      <c r="EVN24" s="11"/>
      <c r="EVO24" s="11"/>
      <c r="EVP24" s="11"/>
      <c r="EVQ24" s="11"/>
      <c r="EVR24" s="11"/>
      <c r="EVS24" s="11"/>
      <c r="EVT24" s="11"/>
      <c r="EVU24" s="11"/>
      <c r="EVV24" s="11"/>
      <c r="EVW24" s="11"/>
      <c r="EVX24" s="11"/>
      <c r="EVY24" s="11"/>
      <c r="EVZ24" s="11"/>
      <c r="EWA24" s="11"/>
      <c r="EWB24" s="11"/>
      <c r="EWC24" s="11"/>
      <c r="EWD24" s="11"/>
      <c r="EWE24" s="11"/>
      <c r="EWF24" s="11"/>
      <c r="EWG24" s="11"/>
      <c r="EWH24" s="11"/>
      <c r="EWI24" s="11"/>
      <c r="EWJ24" s="11"/>
      <c r="EWK24" s="11"/>
      <c r="EWL24" s="11"/>
      <c r="EWM24" s="11"/>
      <c r="EWN24" s="11"/>
      <c r="EWO24" s="11"/>
      <c r="EWP24" s="11"/>
      <c r="EWQ24" s="11"/>
      <c r="EWR24" s="11"/>
      <c r="EWS24" s="11"/>
      <c r="EWT24" s="11"/>
      <c r="EWU24" s="11"/>
      <c r="EWV24" s="11"/>
      <c r="EWW24" s="11"/>
      <c r="EWX24" s="11"/>
      <c r="EWY24" s="11"/>
      <c r="EWZ24" s="11"/>
      <c r="EXA24" s="11"/>
      <c r="EXB24" s="11"/>
      <c r="EXC24" s="11"/>
      <c r="EXD24" s="11"/>
      <c r="EXE24" s="11"/>
      <c r="EXF24" s="11"/>
      <c r="EXG24" s="11"/>
      <c r="EXH24" s="11"/>
      <c r="EXI24" s="11"/>
      <c r="EXJ24" s="11"/>
      <c r="EXK24" s="11"/>
      <c r="EXL24" s="11"/>
      <c r="EXM24" s="11"/>
      <c r="EXN24" s="11"/>
      <c r="EXO24" s="11"/>
      <c r="EXP24" s="11"/>
      <c r="EXQ24" s="11"/>
      <c r="EXR24" s="11"/>
      <c r="EXS24" s="11"/>
      <c r="EXT24" s="11"/>
      <c r="EXU24" s="11"/>
      <c r="EXV24" s="11"/>
      <c r="EXW24" s="11"/>
      <c r="EXX24" s="11"/>
      <c r="EXY24" s="11"/>
      <c r="EXZ24" s="11"/>
      <c r="EYA24" s="11"/>
      <c r="EYB24" s="11"/>
      <c r="EYC24" s="11"/>
      <c r="EYD24" s="11"/>
      <c r="EYE24" s="11"/>
      <c r="EYF24" s="11"/>
      <c r="EYG24" s="11"/>
      <c r="EYH24" s="11"/>
      <c r="EYI24" s="11"/>
      <c r="EYJ24" s="11"/>
      <c r="EYK24" s="11"/>
      <c r="EYL24" s="11"/>
      <c r="EYM24" s="11"/>
      <c r="EYN24" s="11"/>
      <c r="EYO24" s="11"/>
      <c r="EYP24" s="11"/>
      <c r="EYQ24" s="11"/>
      <c r="EYR24" s="11"/>
      <c r="EYS24" s="11"/>
      <c r="EYT24" s="11"/>
      <c r="EYU24" s="11"/>
      <c r="EYV24" s="11"/>
      <c r="EYW24" s="11"/>
      <c r="EYX24" s="11"/>
      <c r="EYY24" s="11"/>
      <c r="EYZ24" s="11"/>
      <c r="EZA24" s="11"/>
      <c r="EZB24" s="11"/>
      <c r="EZC24" s="11"/>
      <c r="EZD24" s="11"/>
      <c r="EZE24" s="11"/>
      <c r="EZF24" s="11"/>
      <c r="EZG24" s="11"/>
      <c r="EZH24" s="11"/>
      <c r="EZI24" s="11"/>
      <c r="EZJ24" s="11"/>
      <c r="EZK24" s="11"/>
      <c r="EZL24" s="11"/>
      <c r="EZM24" s="11"/>
      <c r="EZN24" s="11"/>
      <c r="EZO24" s="11"/>
      <c r="EZP24" s="11"/>
      <c r="EZQ24" s="11"/>
      <c r="EZR24" s="11"/>
      <c r="EZS24" s="11"/>
      <c r="EZT24" s="11"/>
      <c r="EZU24" s="11"/>
      <c r="EZV24" s="11"/>
      <c r="EZW24" s="11"/>
      <c r="EZX24" s="11"/>
      <c r="EZY24" s="11"/>
      <c r="EZZ24" s="11"/>
      <c r="FAA24" s="11"/>
      <c r="FAB24" s="11"/>
      <c r="FAC24" s="11"/>
      <c r="FAD24" s="11"/>
      <c r="FAE24" s="11"/>
      <c r="FAF24" s="11"/>
      <c r="FAG24" s="11"/>
      <c r="FAH24" s="11"/>
      <c r="FAI24" s="11"/>
      <c r="FAJ24" s="11"/>
      <c r="FAK24" s="11"/>
      <c r="FAL24" s="11"/>
      <c r="FAM24" s="11"/>
      <c r="FAN24" s="11"/>
      <c r="FAO24" s="11"/>
      <c r="FAP24" s="11"/>
      <c r="FAQ24" s="11"/>
      <c r="FAR24" s="11"/>
      <c r="FAS24" s="11"/>
      <c r="FAT24" s="11"/>
      <c r="FAU24" s="11"/>
      <c r="FAV24" s="11"/>
      <c r="FAW24" s="11"/>
      <c r="FAX24" s="11"/>
      <c r="FAY24" s="11"/>
      <c r="FAZ24" s="11"/>
      <c r="FBA24" s="11"/>
      <c r="FBB24" s="11"/>
      <c r="FBC24" s="11"/>
      <c r="FBD24" s="11"/>
      <c r="FBE24" s="11"/>
      <c r="FBF24" s="11"/>
      <c r="FBG24" s="11"/>
      <c r="FBH24" s="11"/>
      <c r="FBI24" s="11"/>
      <c r="FBJ24" s="11"/>
      <c r="FBK24" s="11"/>
      <c r="FBL24" s="11"/>
      <c r="FBM24" s="11"/>
      <c r="FBN24" s="11"/>
      <c r="FBO24" s="11"/>
      <c r="FBP24" s="11"/>
      <c r="FBQ24" s="11"/>
      <c r="FBR24" s="11"/>
      <c r="FBS24" s="11"/>
      <c r="FBT24" s="11"/>
      <c r="FBU24" s="11"/>
      <c r="FBV24" s="11"/>
      <c r="FBW24" s="11"/>
      <c r="FBX24" s="11"/>
      <c r="FBY24" s="11"/>
      <c r="FBZ24" s="11"/>
      <c r="FCA24" s="11"/>
      <c r="FCB24" s="11"/>
      <c r="FCC24" s="11"/>
      <c r="FCD24" s="11"/>
      <c r="FCE24" s="11"/>
      <c r="FCF24" s="11"/>
      <c r="FCG24" s="11"/>
      <c r="FCH24" s="11"/>
      <c r="FCI24" s="11"/>
      <c r="FCJ24" s="11"/>
      <c r="FCK24" s="11"/>
      <c r="FCL24" s="11"/>
      <c r="FCM24" s="11"/>
      <c r="FCN24" s="11"/>
      <c r="FCO24" s="11"/>
      <c r="FCP24" s="11"/>
      <c r="FCQ24" s="11"/>
      <c r="FCR24" s="11"/>
      <c r="FCS24" s="11"/>
      <c r="FCT24" s="11"/>
      <c r="FCU24" s="11"/>
      <c r="FCV24" s="11"/>
      <c r="FCW24" s="11"/>
      <c r="FCX24" s="11"/>
      <c r="FCY24" s="11"/>
      <c r="FCZ24" s="11"/>
      <c r="FDA24" s="11"/>
      <c r="FDB24" s="11"/>
      <c r="FDC24" s="11"/>
      <c r="FDD24" s="11"/>
      <c r="FDE24" s="11"/>
      <c r="FDF24" s="11"/>
      <c r="FDG24" s="11"/>
      <c r="FDH24" s="11"/>
      <c r="FDI24" s="11"/>
      <c r="FDJ24" s="11"/>
      <c r="FDK24" s="11"/>
      <c r="FDL24" s="11"/>
      <c r="FDM24" s="11"/>
      <c r="FDN24" s="11"/>
      <c r="FDO24" s="11"/>
      <c r="FDP24" s="11"/>
      <c r="FDQ24" s="11"/>
      <c r="FDR24" s="11"/>
      <c r="FDS24" s="11"/>
      <c r="FDT24" s="11"/>
      <c r="FDU24" s="11"/>
      <c r="FDV24" s="11"/>
      <c r="FDW24" s="11"/>
      <c r="FDX24" s="11"/>
      <c r="FDY24" s="11"/>
      <c r="FDZ24" s="11"/>
      <c r="FEA24" s="11"/>
      <c r="FEB24" s="11"/>
      <c r="FEC24" s="11"/>
      <c r="FED24" s="11"/>
      <c r="FEE24" s="11"/>
      <c r="FEF24" s="11"/>
      <c r="FEG24" s="11"/>
      <c r="FEH24" s="11"/>
      <c r="FEI24" s="11"/>
      <c r="FEJ24" s="11"/>
      <c r="FEK24" s="11"/>
      <c r="FEL24" s="11"/>
      <c r="FEM24" s="11"/>
      <c r="FEN24" s="11"/>
      <c r="FEO24" s="11"/>
      <c r="FEP24" s="11"/>
      <c r="FEQ24" s="11"/>
      <c r="FER24" s="11"/>
      <c r="FES24" s="11"/>
      <c r="FET24" s="11"/>
      <c r="FEU24" s="11"/>
      <c r="FEV24" s="11"/>
      <c r="FEW24" s="11"/>
      <c r="FEX24" s="11"/>
      <c r="FEY24" s="11"/>
      <c r="FEZ24" s="11"/>
      <c r="FFA24" s="11"/>
      <c r="FFB24" s="11"/>
      <c r="FFC24" s="11"/>
      <c r="FFD24" s="11"/>
      <c r="FFE24" s="11"/>
      <c r="FFF24" s="11"/>
      <c r="FFG24" s="11"/>
      <c r="FFH24" s="11"/>
      <c r="FFI24" s="11"/>
      <c r="FFJ24" s="11"/>
      <c r="FFK24" s="11"/>
      <c r="FFL24" s="11"/>
      <c r="FFM24" s="11"/>
      <c r="FFN24" s="11"/>
      <c r="FFO24" s="11"/>
      <c r="FFP24" s="11"/>
      <c r="FFQ24" s="11"/>
      <c r="FFR24" s="11"/>
      <c r="FFS24" s="11"/>
      <c r="FFT24" s="11"/>
      <c r="FFU24" s="11"/>
      <c r="FFV24" s="11"/>
      <c r="FFW24" s="11"/>
      <c r="FFX24" s="11"/>
      <c r="FFY24" s="11"/>
      <c r="FFZ24" s="11"/>
      <c r="FGA24" s="11"/>
      <c r="FGB24" s="11"/>
      <c r="FGC24" s="11"/>
      <c r="FGD24" s="11"/>
      <c r="FGE24" s="11"/>
      <c r="FGF24" s="11"/>
      <c r="FGG24" s="11"/>
      <c r="FGH24" s="11"/>
      <c r="FGI24" s="11"/>
      <c r="FGJ24" s="11"/>
      <c r="FGK24" s="11"/>
      <c r="FGL24" s="11"/>
      <c r="FGM24" s="11"/>
      <c r="FGN24" s="11"/>
      <c r="FGO24" s="11"/>
      <c r="FGP24" s="11"/>
      <c r="FGQ24" s="11"/>
      <c r="FGR24" s="11"/>
      <c r="FGS24" s="11"/>
      <c r="FGT24" s="11"/>
      <c r="FGU24" s="11"/>
      <c r="FGV24" s="11"/>
      <c r="FGW24" s="11"/>
      <c r="FGX24" s="11"/>
      <c r="FGY24" s="11"/>
      <c r="FGZ24" s="11"/>
      <c r="FHA24" s="11"/>
      <c r="FHB24" s="11"/>
      <c r="FHC24" s="11"/>
      <c r="FHD24" s="11"/>
      <c r="FHE24" s="11"/>
      <c r="FHF24" s="11"/>
      <c r="FHG24" s="11"/>
      <c r="FHH24" s="11"/>
      <c r="FHI24" s="11"/>
      <c r="FHJ24" s="11"/>
      <c r="FHK24" s="11"/>
      <c r="FHL24" s="11"/>
      <c r="FHM24" s="11"/>
      <c r="FHN24" s="11"/>
      <c r="FHO24" s="11"/>
      <c r="FHP24" s="11"/>
      <c r="FHQ24" s="11"/>
      <c r="FHR24" s="11"/>
      <c r="FHS24" s="11"/>
      <c r="FHT24" s="11"/>
      <c r="FHU24" s="11"/>
      <c r="FHV24" s="11"/>
      <c r="FHW24" s="11"/>
      <c r="FHX24" s="11"/>
      <c r="FHY24" s="11"/>
      <c r="FHZ24" s="11"/>
      <c r="FIA24" s="11"/>
      <c r="FIB24" s="11"/>
      <c r="FIC24" s="11"/>
      <c r="FID24" s="11"/>
      <c r="FIE24" s="11"/>
      <c r="FIF24" s="11"/>
      <c r="FIG24" s="11"/>
      <c r="FIH24" s="11"/>
      <c r="FII24" s="11"/>
      <c r="FIJ24" s="11"/>
      <c r="FIK24" s="11"/>
      <c r="FIL24" s="11"/>
      <c r="FIM24" s="11"/>
      <c r="FIN24" s="11"/>
      <c r="FIO24" s="11"/>
      <c r="FIP24" s="11"/>
      <c r="FIQ24" s="11"/>
      <c r="FIR24" s="11"/>
      <c r="FIS24" s="11"/>
      <c r="FIT24" s="11"/>
      <c r="FIU24" s="11"/>
      <c r="FIV24" s="11"/>
      <c r="FIW24" s="11"/>
      <c r="FIX24" s="11"/>
      <c r="FIY24" s="11"/>
      <c r="FIZ24" s="11"/>
      <c r="FJA24" s="11"/>
      <c r="FJB24" s="11"/>
      <c r="FJC24" s="11"/>
      <c r="FJD24" s="11"/>
      <c r="FJE24" s="11"/>
      <c r="FJF24" s="11"/>
      <c r="FJG24" s="11"/>
      <c r="FJH24" s="11"/>
      <c r="FJI24" s="11"/>
      <c r="FJJ24" s="11"/>
      <c r="FJK24" s="11"/>
      <c r="FJL24" s="11"/>
      <c r="FJM24" s="11"/>
      <c r="FJN24" s="11"/>
      <c r="FJO24" s="11"/>
      <c r="FJP24" s="11"/>
      <c r="FJQ24" s="11"/>
      <c r="FJR24" s="11"/>
      <c r="FJS24" s="11"/>
      <c r="FJT24" s="11"/>
      <c r="FJU24" s="11"/>
      <c r="FJV24" s="11"/>
      <c r="FJW24" s="11"/>
      <c r="FJX24" s="11"/>
      <c r="FJY24" s="11"/>
      <c r="FJZ24" s="11"/>
      <c r="FKA24" s="11"/>
      <c r="FKB24" s="11"/>
      <c r="FKC24" s="11"/>
      <c r="FKD24" s="11"/>
      <c r="FKE24" s="11"/>
      <c r="FKF24" s="11"/>
      <c r="FKG24" s="11"/>
      <c r="FKH24" s="11"/>
      <c r="FKI24" s="11"/>
      <c r="FKJ24" s="11"/>
      <c r="FKK24" s="11"/>
      <c r="FKL24" s="11"/>
      <c r="FKM24" s="11"/>
      <c r="FKN24" s="11"/>
      <c r="FKO24" s="11"/>
      <c r="FKP24" s="11"/>
      <c r="FKQ24" s="11"/>
      <c r="FKR24" s="11"/>
      <c r="FKS24" s="11"/>
      <c r="FKT24" s="11"/>
      <c r="FKU24" s="11"/>
      <c r="FKV24" s="11"/>
      <c r="FKW24" s="11"/>
      <c r="FKX24" s="11"/>
      <c r="FKY24" s="11"/>
      <c r="FKZ24" s="11"/>
      <c r="FLA24" s="11"/>
      <c r="FLB24" s="11"/>
      <c r="FLC24" s="11"/>
      <c r="FLD24" s="11"/>
      <c r="FLE24" s="11"/>
      <c r="FLF24" s="11"/>
      <c r="FLG24" s="11"/>
      <c r="FLH24" s="11"/>
      <c r="FLI24" s="11"/>
      <c r="FLJ24" s="11"/>
      <c r="FLK24" s="11"/>
      <c r="FLL24" s="11"/>
      <c r="FLM24" s="11"/>
      <c r="FLN24" s="11"/>
      <c r="FLO24" s="11"/>
      <c r="FLP24" s="11"/>
      <c r="FLQ24" s="11"/>
      <c r="FLR24" s="11"/>
      <c r="FLS24" s="11"/>
      <c r="FLT24" s="11"/>
      <c r="FLU24" s="11"/>
      <c r="FLV24" s="11"/>
      <c r="FLW24" s="11"/>
      <c r="FLX24" s="11"/>
      <c r="FLY24" s="11"/>
      <c r="FLZ24" s="11"/>
      <c r="FMA24" s="11"/>
      <c r="FMB24" s="11"/>
      <c r="FMC24" s="11"/>
      <c r="FMD24" s="11"/>
      <c r="FME24" s="11"/>
      <c r="FMF24" s="11"/>
      <c r="FMG24" s="11"/>
      <c r="FMH24" s="11"/>
      <c r="FMI24" s="11"/>
      <c r="FMJ24" s="11"/>
      <c r="FMK24" s="11"/>
      <c r="FML24" s="11"/>
      <c r="FMM24" s="11"/>
      <c r="FMN24" s="11"/>
      <c r="FMO24" s="11"/>
      <c r="FMP24" s="11"/>
      <c r="FMQ24" s="11"/>
      <c r="FMR24" s="11"/>
      <c r="FMS24" s="11"/>
      <c r="FMT24" s="11"/>
      <c r="FMU24" s="11"/>
      <c r="FMV24" s="11"/>
      <c r="FMW24" s="11"/>
      <c r="FMX24" s="11"/>
      <c r="FMY24" s="11"/>
      <c r="FMZ24" s="11"/>
      <c r="FNA24" s="11"/>
      <c r="FNB24" s="11"/>
      <c r="FNC24" s="11"/>
      <c r="FND24" s="11"/>
      <c r="FNE24" s="11"/>
      <c r="FNF24" s="11"/>
      <c r="FNG24" s="11"/>
      <c r="FNH24" s="11"/>
      <c r="FNI24" s="11"/>
      <c r="FNJ24" s="11"/>
      <c r="FNK24" s="11"/>
      <c r="FNL24" s="11"/>
      <c r="FNM24" s="11"/>
      <c r="FNN24" s="11"/>
      <c r="FNO24" s="11"/>
      <c r="FNP24" s="11"/>
      <c r="FNQ24" s="11"/>
      <c r="FNR24" s="11"/>
      <c r="FNS24" s="11"/>
      <c r="FNT24" s="11"/>
      <c r="FNU24" s="11"/>
      <c r="FNV24" s="11"/>
      <c r="FNW24" s="11"/>
      <c r="FNX24" s="11"/>
      <c r="FNY24" s="11"/>
      <c r="FNZ24" s="11"/>
      <c r="FOA24" s="11"/>
      <c r="FOB24" s="11"/>
      <c r="FOC24" s="11"/>
      <c r="FOD24" s="11"/>
      <c r="FOE24" s="11"/>
      <c r="FOF24" s="11"/>
      <c r="FOG24" s="11"/>
      <c r="FOH24" s="11"/>
      <c r="FOI24" s="11"/>
      <c r="FOJ24" s="11"/>
      <c r="FOK24" s="11"/>
      <c r="FOL24" s="11"/>
      <c r="FOM24" s="11"/>
      <c r="FON24" s="11"/>
      <c r="FOO24" s="11"/>
      <c r="FOP24" s="11"/>
      <c r="FOQ24" s="11"/>
      <c r="FOR24" s="11"/>
      <c r="FOS24" s="11"/>
      <c r="FOT24" s="11"/>
      <c r="FOU24" s="11"/>
      <c r="FOV24" s="11"/>
      <c r="FOW24" s="11"/>
      <c r="FOX24" s="11"/>
      <c r="FOY24" s="11"/>
      <c r="FOZ24" s="11"/>
      <c r="FPA24" s="11"/>
      <c r="FPB24" s="11"/>
      <c r="FPC24" s="11"/>
      <c r="FPD24" s="11"/>
      <c r="FPE24" s="11"/>
      <c r="FPF24" s="11"/>
      <c r="FPG24" s="11"/>
      <c r="FPH24" s="11"/>
      <c r="FPI24" s="11"/>
      <c r="FPJ24" s="11"/>
      <c r="FPK24" s="11"/>
      <c r="FPL24" s="11"/>
      <c r="FPM24" s="11"/>
      <c r="FPN24" s="11"/>
      <c r="FPO24" s="11"/>
      <c r="FPP24" s="11"/>
      <c r="FPQ24" s="11"/>
      <c r="FPR24" s="11"/>
      <c r="FPS24" s="11"/>
      <c r="FPT24" s="11"/>
      <c r="FPU24" s="11"/>
      <c r="FPV24" s="11"/>
      <c r="FPW24" s="11"/>
      <c r="FPX24" s="11"/>
      <c r="FPY24" s="11"/>
      <c r="FPZ24" s="11"/>
      <c r="FQA24" s="11"/>
      <c r="FQB24" s="11"/>
      <c r="FQC24" s="11"/>
      <c r="FQD24" s="11"/>
      <c r="FQE24" s="11"/>
      <c r="FQF24" s="11"/>
      <c r="FQG24" s="11"/>
      <c r="FQH24" s="11"/>
      <c r="FQI24" s="11"/>
      <c r="FQJ24" s="11"/>
      <c r="FQK24" s="11"/>
      <c r="FQL24" s="11"/>
      <c r="FQM24" s="11"/>
      <c r="FQN24" s="11"/>
      <c r="FQO24" s="11"/>
      <c r="FQP24" s="11"/>
      <c r="FQQ24" s="11"/>
      <c r="FQR24" s="11"/>
      <c r="FQS24" s="11"/>
      <c r="FQT24" s="11"/>
      <c r="FQU24" s="11"/>
      <c r="FQV24" s="11"/>
      <c r="FQW24" s="11"/>
      <c r="FQX24" s="11"/>
      <c r="FQY24" s="11"/>
      <c r="FQZ24" s="11"/>
      <c r="FRA24" s="11"/>
      <c r="FRB24" s="11"/>
      <c r="FRC24" s="11"/>
      <c r="FRD24" s="11"/>
      <c r="FRE24" s="11"/>
      <c r="FRF24" s="11"/>
      <c r="FRG24" s="11"/>
      <c r="FRH24" s="11"/>
      <c r="FRI24" s="11"/>
      <c r="FRJ24" s="11"/>
      <c r="FRK24" s="11"/>
      <c r="FRL24" s="11"/>
      <c r="FRM24" s="11"/>
      <c r="FRN24" s="11"/>
      <c r="FRO24" s="11"/>
      <c r="FRP24" s="11"/>
      <c r="FRQ24" s="11"/>
      <c r="FRR24" s="11"/>
      <c r="FRS24" s="11"/>
      <c r="FRT24" s="11"/>
      <c r="FRU24" s="11"/>
      <c r="FRV24" s="11"/>
      <c r="FRW24" s="11"/>
      <c r="FRX24" s="11"/>
      <c r="FRY24" s="11"/>
      <c r="FRZ24" s="11"/>
      <c r="FSA24" s="11"/>
      <c r="FSB24" s="11"/>
      <c r="FSC24" s="11"/>
      <c r="FSD24" s="11"/>
      <c r="FSE24" s="11"/>
      <c r="FSF24" s="11"/>
      <c r="FSG24" s="11"/>
      <c r="FSH24" s="11"/>
      <c r="FSI24" s="11"/>
      <c r="FSJ24" s="11"/>
      <c r="FSK24" s="11"/>
      <c r="FSL24" s="11"/>
      <c r="FSM24" s="11"/>
      <c r="FSN24" s="11"/>
      <c r="FSO24" s="11"/>
      <c r="FSP24" s="11"/>
      <c r="FSQ24" s="11"/>
      <c r="FSR24" s="11"/>
      <c r="FSS24" s="11"/>
      <c r="FST24" s="11"/>
      <c r="FSU24" s="11"/>
      <c r="FSV24" s="11"/>
      <c r="FSW24" s="11"/>
      <c r="FSX24" s="11"/>
      <c r="FSY24" s="11"/>
      <c r="FSZ24" s="11"/>
      <c r="FTA24" s="11"/>
      <c r="FTB24" s="11"/>
      <c r="FTC24" s="11"/>
      <c r="FTD24" s="11"/>
      <c r="FTE24" s="11"/>
      <c r="FTF24" s="11"/>
      <c r="FTG24" s="11"/>
      <c r="FTH24" s="11"/>
      <c r="FTI24" s="11"/>
      <c r="FTJ24" s="11"/>
      <c r="FTK24" s="11"/>
      <c r="FTL24" s="11"/>
      <c r="FTM24" s="11"/>
      <c r="FTN24" s="11"/>
      <c r="FTO24" s="11"/>
      <c r="FTP24" s="11"/>
      <c r="FTQ24" s="11"/>
      <c r="FTR24" s="11"/>
      <c r="FTS24" s="11"/>
      <c r="FTT24" s="11"/>
      <c r="FTU24" s="11"/>
      <c r="FTV24" s="11"/>
      <c r="FTW24" s="11"/>
      <c r="FTX24" s="11"/>
      <c r="FTY24" s="11"/>
      <c r="FTZ24" s="11"/>
      <c r="FUA24" s="11"/>
      <c r="FUB24" s="11"/>
      <c r="FUC24" s="11"/>
      <c r="FUD24" s="11"/>
      <c r="FUE24" s="11"/>
      <c r="FUF24" s="11"/>
      <c r="FUG24" s="11"/>
      <c r="FUH24" s="11"/>
      <c r="FUI24" s="11"/>
      <c r="FUJ24" s="11"/>
      <c r="FUK24" s="11"/>
      <c r="FUL24" s="11"/>
      <c r="FUM24" s="11"/>
      <c r="FUN24" s="11"/>
      <c r="FUO24" s="11"/>
      <c r="FUP24" s="11"/>
      <c r="FUQ24" s="11"/>
      <c r="FUR24" s="11"/>
      <c r="FUS24" s="11"/>
      <c r="FUT24" s="11"/>
      <c r="FUU24" s="11"/>
      <c r="FUV24" s="11"/>
      <c r="FUW24" s="11"/>
      <c r="FUX24" s="11"/>
      <c r="FUY24" s="11"/>
      <c r="FUZ24" s="11"/>
      <c r="FVA24" s="11"/>
      <c r="FVB24" s="11"/>
      <c r="FVC24" s="11"/>
      <c r="FVD24" s="11"/>
      <c r="FVE24" s="11"/>
      <c r="FVF24" s="11"/>
      <c r="FVG24" s="11"/>
      <c r="FVH24" s="11"/>
      <c r="FVI24" s="11"/>
      <c r="FVJ24" s="11"/>
      <c r="FVK24" s="11"/>
      <c r="FVL24" s="11"/>
      <c r="FVM24" s="11"/>
      <c r="FVN24" s="11"/>
      <c r="FVO24" s="11"/>
      <c r="FVP24" s="11"/>
      <c r="FVQ24" s="11"/>
      <c r="FVR24" s="11"/>
      <c r="FVS24" s="11"/>
      <c r="FVT24" s="11"/>
      <c r="FVU24" s="11"/>
      <c r="FVV24" s="11"/>
      <c r="FVW24" s="11"/>
      <c r="FVX24" s="11"/>
      <c r="FVY24" s="11"/>
      <c r="FVZ24" s="11"/>
      <c r="FWA24" s="11"/>
      <c r="FWB24" s="11"/>
      <c r="FWC24" s="11"/>
      <c r="FWD24" s="11"/>
      <c r="FWE24" s="11"/>
      <c r="FWF24" s="11"/>
      <c r="FWG24" s="11"/>
      <c r="FWH24" s="11"/>
      <c r="FWI24" s="11"/>
      <c r="FWJ24" s="11"/>
      <c r="FWK24" s="11"/>
      <c r="FWL24" s="11"/>
      <c r="FWM24" s="11"/>
      <c r="FWN24" s="11"/>
      <c r="FWO24" s="11"/>
      <c r="FWP24" s="11"/>
      <c r="FWQ24" s="11"/>
      <c r="FWR24" s="11"/>
      <c r="FWS24" s="11"/>
      <c r="FWT24" s="11"/>
      <c r="FWU24" s="11"/>
      <c r="FWV24" s="11"/>
      <c r="FWW24" s="11"/>
      <c r="FWX24" s="11"/>
      <c r="FWY24" s="11"/>
      <c r="FWZ24" s="11"/>
      <c r="FXA24" s="11"/>
      <c r="FXB24" s="11"/>
      <c r="FXC24" s="11"/>
      <c r="FXD24" s="11"/>
      <c r="FXE24" s="11"/>
      <c r="FXF24" s="11"/>
      <c r="FXG24" s="11"/>
      <c r="FXH24" s="11"/>
      <c r="FXI24" s="11"/>
      <c r="FXJ24" s="11"/>
      <c r="FXK24" s="11"/>
      <c r="FXL24" s="11"/>
      <c r="FXM24" s="11"/>
      <c r="FXN24" s="11"/>
      <c r="FXO24" s="11"/>
      <c r="FXP24" s="11"/>
      <c r="FXQ24" s="11"/>
      <c r="FXR24" s="11"/>
      <c r="FXS24" s="11"/>
      <c r="FXT24" s="11"/>
      <c r="FXU24" s="11"/>
      <c r="FXV24" s="11"/>
      <c r="FXW24" s="11"/>
      <c r="FXX24" s="11"/>
      <c r="FXY24" s="11"/>
      <c r="FXZ24" s="11"/>
      <c r="FYA24" s="11"/>
      <c r="FYB24" s="11"/>
      <c r="FYC24" s="11"/>
      <c r="FYD24" s="11"/>
      <c r="FYE24" s="11"/>
      <c r="FYF24" s="11"/>
      <c r="FYG24" s="11"/>
      <c r="FYH24" s="11"/>
      <c r="FYI24" s="11"/>
      <c r="FYJ24" s="11"/>
      <c r="FYK24" s="11"/>
      <c r="FYL24" s="11"/>
      <c r="FYM24" s="11"/>
      <c r="FYN24" s="11"/>
      <c r="FYO24" s="11"/>
      <c r="FYP24" s="11"/>
      <c r="FYQ24" s="11"/>
      <c r="FYR24" s="11"/>
      <c r="FYS24" s="11"/>
      <c r="FYT24" s="11"/>
      <c r="FYU24" s="11"/>
      <c r="FYV24" s="11"/>
      <c r="FYW24" s="11"/>
      <c r="FYX24" s="11"/>
      <c r="FYY24" s="11"/>
      <c r="FYZ24" s="11"/>
      <c r="FZA24" s="11"/>
      <c r="FZB24" s="11"/>
      <c r="FZC24" s="11"/>
      <c r="FZD24" s="11"/>
      <c r="FZE24" s="11"/>
      <c r="FZF24" s="11"/>
      <c r="FZG24" s="11"/>
      <c r="FZH24" s="11"/>
      <c r="FZI24" s="11"/>
      <c r="FZJ24" s="11"/>
      <c r="FZK24" s="11"/>
      <c r="FZL24" s="11"/>
      <c r="FZM24" s="11"/>
      <c r="FZN24" s="11"/>
      <c r="FZO24" s="11"/>
      <c r="FZP24" s="11"/>
      <c r="FZQ24" s="11"/>
      <c r="FZR24" s="11"/>
      <c r="FZS24" s="11"/>
      <c r="FZT24" s="11"/>
      <c r="FZU24" s="11"/>
      <c r="FZV24" s="11"/>
      <c r="FZW24" s="11"/>
      <c r="FZX24" s="11"/>
      <c r="FZY24" s="11"/>
      <c r="FZZ24" s="11"/>
      <c r="GAA24" s="11"/>
      <c r="GAB24" s="11"/>
      <c r="GAC24" s="11"/>
      <c r="GAD24" s="11"/>
      <c r="GAE24" s="11"/>
      <c r="GAF24" s="11"/>
      <c r="GAG24" s="11"/>
      <c r="GAH24" s="11"/>
      <c r="GAI24" s="11"/>
      <c r="GAJ24" s="11"/>
      <c r="GAK24" s="11"/>
      <c r="GAL24" s="11"/>
      <c r="GAM24" s="11"/>
      <c r="GAN24" s="11"/>
      <c r="GAO24" s="11"/>
      <c r="GAP24" s="11"/>
      <c r="GAQ24" s="11"/>
      <c r="GAR24" s="11"/>
      <c r="GAS24" s="11"/>
      <c r="GAT24" s="11"/>
      <c r="GAU24" s="11"/>
      <c r="GAV24" s="11"/>
      <c r="GAW24" s="11"/>
      <c r="GAX24" s="11"/>
      <c r="GAY24" s="11"/>
      <c r="GAZ24" s="11"/>
      <c r="GBA24" s="11"/>
      <c r="GBB24" s="11"/>
      <c r="GBC24" s="11"/>
      <c r="GBD24" s="11"/>
      <c r="GBE24" s="11"/>
      <c r="GBF24" s="11"/>
      <c r="GBG24" s="11"/>
      <c r="GBH24" s="11"/>
      <c r="GBI24" s="11"/>
      <c r="GBJ24" s="11"/>
      <c r="GBK24" s="11"/>
      <c r="GBL24" s="11"/>
      <c r="GBM24" s="11"/>
      <c r="GBN24" s="11"/>
      <c r="GBO24" s="11"/>
      <c r="GBP24" s="11"/>
      <c r="GBQ24" s="11"/>
      <c r="GBR24" s="11"/>
      <c r="GBS24" s="11"/>
      <c r="GBT24" s="11"/>
      <c r="GBU24" s="11"/>
      <c r="GBV24" s="11"/>
      <c r="GBW24" s="11"/>
      <c r="GBX24" s="11"/>
      <c r="GBY24" s="11"/>
      <c r="GBZ24" s="11"/>
      <c r="GCA24" s="11"/>
      <c r="GCB24" s="11"/>
      <c r="GCC24" s="11"/>
      <c r="GCD24" s="11"/>
      <c r="GCE24" s="11"/>
      <c r="GCF24" s="11"/>
      <c r="GCG24" s="11"/>
      <c r="GCH24" s="11"/>
      <c r="GCI24" s="11"/>
      <c r="GCJ24" s="11"/>
      <c r="GCK24" s="11"/>
      <c r="GCL24" s="11"/>
      <c r="GCM24" s="11"/>
      <c r="GCN24" s="11"/>
      <c r="GCO24" s="11"/>
      <c r="GCP24" s="11"/>
      <c r="GCQ24" s="11"/>
      <c r="GCR24" s="11"/>
      <c r="GCS24" s="11"/>
      <c r="GCT24" s="11"/>
      <c r="GCU24" s="11"/>
      <c r="GCV24" s="11"/>
      <c r="GCW24" s="11"/>
      <c r="GCX24" s="11"/>
      <c r="GCY24" s="11"/>
      <c r="GCZ24" s="11"/>
      <c r="GDA24" s="11"/>
      <c r="GDB24" s="11"/>
      <c r="GDC24" s="11"/>
      <c r="GDD24" s="11"/>
      <c r="GDE24" s="11"/>
      <c r="GDF24" s="11"/>
      <c r="GDG24" s="11"/>
      <c r="GDH24" s="11"/>
      <c r="GDI24" s="11"/>
      <c r="GDJ24" s="11"/>
      <c r="GDK24" s="11"/>
      <c r="GDL24" s="11"/>
      <c r="GDM24" s="11"/>
      <c r="GDN24" s="11"/>
      <c r="GDO24" s="11"/>
      <c r="GDP24" s="11"/>
      <c r="GDQ24" s="11"/>
      <c r="GDR24" s="11"/>
      <c r="GDS24" s="11"/>
      <c r="GDT24" s="11"/>
      <c r="GDU24" s="11"/>
      <c r="GDV24" s="11"/>
      <c r="GDW24" s="11"/>
      <c r="GDX24" s="11"/>
      <c r="GDY24" s="11"/>
      <c r="GDZ24" s="11"/>
      <c r="GEA24" s="11"/>
      <c r="GEB24" s="11"/>
      <c r="GEC24" s="11"/>
      <c r="GED24" s="11"/>
      <c r="GEE24" s="11"/>
      <c r="GEF24" s="11"/>
      <c r="GEG24" s="11"/>
      <c r="GEH24" s="11"/>
      <c r="GEI24" s="11"/>
      <c r="GEJ24" s="11"/>
      <c r="GEK24" s="11"/>
      <c r="GEL24" s="11"/>
      <c r="GEM24" s="11"/>
      <c r="GEN24" s="11"/>
      <c r="GEO24" s="11"/>
      <c r="GEP24" s="11"/>
      <c r="GEQ24" s="11"/>
      <c r="GER24" s="11"/>
      <c r="GES24" s="11"/>
      <c r="GET24" s="11"/>
      <c r="GEU24" s="11"/>
      <c r="GEV24" s="11"/>
      <c r="GEW24" s="11"/>
      <c r="GEX24" s="11"/>
      <c r="GEY24" s="11"/>
      <c r="GEZ24" s="11"/>
      <c r="GFA24" s="11"/>
      <c r="GFB24" s="11"/>
      <c r="GFC24" s="11"/>
      <c r="GFD24" s="11"/>
      <c r="GFE24" s="11"/>
      <c r="GFF24" s="11"/>
      <c r="GFG24" s="11"/>
      <c r="GFH24" s="11"/>
      <c r="GFI24" s="11"/>
      <c r="GFJ24" s="11"/>
      <c r="GFK24" s="11"/>
      <c r="GFL24" s="11"/>
      <c r="GFM24" s="11"/>
      <c r="GFN24" s="11"/>
      <c r="GFO24" s="11"/>
      <c r="GFP24" s="11"/>
      <c r="GFQ24" s="11"/>
      <c r="GFR24" s="11"/>
      <c r="GFS24" s="11"/>
      <c r="GFT24" s="11"/>
      <c r="GFU24" s="11"/>
      <c r="GFV24" s="11"/>
      <c r="GFW24" s="11"/>
      <c r="GFX24" s="11"/>
      <c r="GFY24" s="11"/>
      <c r="GFZ24" s="11"/>
      <c r="GGA24" s="11"/>
      <c r="GGB24" s="11"/>
      <c r="GGC24" s="11"/>
      <c r="GGD24" s="11"/>
      <c r="GGE24" s="11"/>
      <c r="GGF24" s="11"/>
      <c r="GGG24" s="11"/>
      <c r="GGH24" s="11"/>
      <c r="GGI24" s="11"/>
      <c r="GGJ24" s="11"/>
      <c r="GGK24" s="11"/>
      <c r="GGL24" s="11"/>
      <c r="GGM24" s="11"/>
      <c r="GGN24" s="11"/>
      <c r="GGO24" s="11"/>
      <c r="GGP24" s="11"/>
      <c r="GGQ24" s="11"/>
      <c r="GGR24" s="11"/>
      <c r="GGS24" s="11"/>
      <c r="GGT24" s="11"/>
      <c r="GGU24" s="11"/>
      <c r="GGV24" s="11"/>
      <c r="GGW24" s="11"/>
      <c r="GGX24" s="11"/>
      <c r="GGY24" s="11"/>
      <c r="GGZ24" s="11"/>
      <c r="GHA24" s="11"/>
      <c r="GHB24" s="11"/>
      <c r="GHC24" s="11"/>
      <c r="GHD24" s="11"/>
      <c r="GHE24" s="11"/>
      <c r="GHF24" s="11"/>
      <c r="GHG24" s="11"/>
      <c r="GHH24" s="11"/>
      <c r="GHI24" s="11"/>
      <c r="GHJ24" s="11"/>
      <c r="GHK24" s="11"/>
      <c r="GHL24" s="11"/>
      <c r="GHM24" s="11"/>
      <c r="GHN24" s="11"/>
      <c r="GHO24" s="11"/>
      <c r="GHP24" s="11"/>
      <c r="GHQ24" s="11"/>
      <c r="GHR24" s="11"/>
      <c r="GHS24" s="11"/>
      <c r="GHT24" s="11"/>
      <c r="GHU24" s="11"/>
      <c r="GHV24" s="11"/>
      <c r="GHW24" s="11"/>
      <c r="GHX24" s="11"/>
      <c r="GHY24" s="11"/>
      <c r="GHZ24" s="11"/>
      <c r="GIA24" s="11"/>
      <c r="GIB24" s="11"/>
      <c r="GIC24" s="11"/>
      <c r="GID24" s="11"/>
      <c r="GIE24" s="11"/>
      <c r="GIF24" s="11"/>
      <c r="GIG24" s="11"/>
      <c r="GIH24" s="11"/>
      <c r="GII24" s="11"/>
      <c r="GIJ24" s="11"/>
      <c r="GIK24" s="11"/>
      <c r="GIL24" s="11"/>
      <c r="GIM24" s="11"/>
      <c r="GIN24" s="11"/>
      <c r="GIO24" s="11"/>
      <c r="GIP24" s="11"/>
      <c r="GIQ24" s="11"/>
      <c r="GIR24" s="11"/>
      <c r="GIS24" s="11"/>
      <c r="GIT24" s="11"/>
      <c r="GIU24" s="11"/>
      <c r="GIV24" s="11"/>
      <c r="GIW24" s="11"/>
      <c r="GIX24" s="11"/>
      <c r="GIY24" s="11"/>
      <c r="GIZ24" s="11"/>
      <c r="GJA24" s="11"/>
      <c r="GJB24" s="11"/>
      <c r="GJC24" s="11"/>
      <c r="GJD24" s="11"/>
      <c r="GJE24" s="11"/>
      <c r="GJF24" s="11"/>
      <c r="GJG24" s="11"/>
      <c r="GJH24" s="11"/>
      <c r="GJI24" s="11"/>
      <c r="GJJ24" s="11"/>
      <c r="GJK24" s="11"/>
      <c r="GJL24" s="11"/>
      <c r="GJM24" s="11"/>
      <c r="GJN24" s="11"/>
      <c r="GJO24" s="11"/>
      <c r="GJP24" s="11"/>
      <c r="GJQ24" s="11"/>
      <c r="GJR24" s="11"/>
      <c r="GJS24" s="11"/>
      <c r="GJT24" s="11"/>
      <c r="GJU24" s="11"/>
      <c r="GJV24" s="11"/>
      <c r="GJW24" s="11"/>
      <c r="GJX24" s="11"/>
      <c r="GJY24" s="11"/>
      <c r="GJZ24" s="11"/>
      <c r="GKA24" s="11"/>
      <c r="GKB24" s="11"/>
      <c r="GKC24" s="11"/>
      <c r="GKD24" s="11"/>
      <c r="GKE24" s="11"/>
      <c r="GKF24" s="11"/>
      <c r="GKG24" s="11"/>
      <c r="GKH24" s="11"/>
      <c r="GKI24" s="11"/>
      <c r="GKJ24" s="11"/>
      <c r="GKK24" s="11"/>
      <c r="GKL24" s="11"/>
      <c r="GKM24" s="11"/>
      <c r="GKN24" s="11"/>
      <c r="GKO24" s="11"/>
      <c r="GKP24" s="11"/>
      <c r="GKQ24" s="11"/>
      <c r="GKR24" s="11"/>
      <c r="GKS24" s="11"/>
      <c r="GKT24" s="11"/>
      <c r="GKU24" s="11"/>
      <c r="GKV24" s="11"/>
      <c r="GKW24" s="11"/>
      <c r="GKX24" s="11"/>
      <c r="GKY24" s="11"/>
      <c r="GKZ24" s="11"/>
      <c r="GLA24" s="11"/>
      <c r="GLB24" s="11"/>
      <c r="GLC24" s="11"/>
      <c r="GLD24" s="11"/>
      <c r="GLE24" s="11"/>
      <c r="GLF24" s="11"/>
      <c r="GLG24" s="11"/>
      <c r="GLH24" s="11"/>
      <c r="GLI24" s="11"/>
      <c r="GLJ24" s="11"/>
      <c r="GLK24" s="11"/>
      <c r="GLL24" s="11"/>
      <c r="GLM24" s="11"/>
      <c r="GLN24" s="11"/>
      <c r="GLO24" s="11"/>
      <c r="GLP24" s="11"/>
      <c r="GLQ24" s="11"/>
      <c r="GLR24" s="11"/>
      <c r="GLS24" s="11"/>
      <c r="GLT24" s="11"/>
      <c r="GLU24" s="11"/>
      <c r="GLV24" s="11"/>
      <c r="GLW24" s="11"/>
      <c r="GLX24" s="11"/>
      <c r="GLY24" s="11"/>
      <c r="GLZ24" s="11"/>
      <c r="GMA24" s="11"/>
      <c r="GMB24" s="11"/>
      <c r="GMC24" s="11"/>
      <c r="GMD24" s="11"/>
      <c r="GME24" s="11"/>
      <c r="GMF24" s="11"/>
      <c r="GMG24" s="11"/>
      <c r="GMH24" s="11"/>
      <c r="GMI24" s="11"/>
      <c r="GMJ24" s="11"/>
      <c r="GMK24" s="11"/>
      <c r="GML24" s="11"/>
      <c r="GMM24" s="11"/>
      <c r="GMN24" s="11"/>
      <c r="GMO24" s="11"/>
      <c r="GMP24" s="11"/>
      <c r="GMQ24" s="11"/>
      <c r="GMR24" s="11"/>
      <c r="GMS24" s="11"/>
      <c r="GMT24" s="11"/>
      <c r="GMU24" s="11"/>
      <c r="GMV24" s="11"/>
      <c r="GMW24" s="11"/>
      <c r="GMX24" s="11"/>
      <c r="GMY24" s="11"/>
      <c r="GMZ24" s="11"/>
      <c r="GNA24" s="11"/>
      <c r="GNB24" s="11"/>
      <c r="GNC24" s="11"/>
      <c r="GND24" s="11"/>
      <c r="GNE24" s="11"/>
      <c r="GNF24" s="11"/>
      <c r="GNG24" s="11"/>
      <c r="GNH24" s="11"/>
      <c r="GNI24" s="11"/>
      <c r="GNJ24" s="11"/>
      <c r="GNK24" s="11"/>
      <c r="GNL24" s="11"/>
      <c r="GNM24" s="11"/>
      <c r="GNN24" s="11"/>
      <c r="GNO24" s="11"/>
      <c r="GNP24" s="11"/>
      <c r="GNQ24" s="11"/>
      <c r="GNR24" s="11"/>
      <c r="GNS24" s="11"/>
      <c r="GNT24" s="11"/>
      <c r="GNU24" s="11"/>
      <c r="GNV24" s="11"/>
      <c r="GNW24" s="11"/>
      <c r="GNX24" s="11"/>
      <c r="GNY24" s="11"/>
      <c r="GNZ24" s="11"/>
      <c r="GOA24" s="11"/>
      <c r="GOB24" s="11"/>
      <c r="GOC24" s="11"/>
      <c r="GOD24" s="11"/>
      <c r="GOE24" s="11"/>
      <c r="GOF24" s="11"/>
      <c r="GOG24" s="11"/>
      <c r="GOH24" s="11"/>
      <c r="GOI24" s="11"/>
      <c r="GOJ24" s="11"/>
      <c r="GOK24" s="11"/>
      <c r="GOL24" s="11"/>
      <c r="GOM24" s="11"/>
      <c r="GON24" s="11"/>
      <c r="GOO24" s="11"/>
      <c r="GOP24" s="11"/>
      <c r="GOQ24" s="11"/>
      <c r="GOR24" s="11"/>
      <c r="GOS24" s="11"/>
      <c r="GOT24" s="11"/>
      <c r="GOU24" s="11"/>
      <c r="GOV24" s="11"/>
      <c r="GOW24" s="11"/>
      <c r="GOX24" s="11"/>
      <c r="GOY24" s="11"/>
      <c r="GOZ24" s="11"/>
      <c r="GPA24" s="11"/>
      <c r="GPB24" s="11"/>
      <c r="GPC24" s="11"/>
      <c r="GPD24" s="11"/>
      <c r="GPE24" s="11"/>
      <c r="GPF24" s="11"/>
      <c r="GPG24" s="11"/>
      <c r="GPH24" s="11"/>
      <c r="GPI24" s="11"/>
      <c r="GPJ24" s="11"/>
      <c r="GPK24" s="11"/>
      <c r="GPL24" s="11"/>
      <c r="GPM24" s="11"/>
      <c r="GPN24" s="11"/>
      <c r="GPO24" s="11"/>
      <c r="GPP24" s="11"/>
      <c r="GPQ24" s="11"/>
      <c r="GPR24" s="11"/>
      <c r="GPS24" s="11"/>
      <c r="GPT24" s="11"/>
      <c r="GPU24" s="11"/>
      <c r="GPV24" s="11"/>
      <c r="GPW24" s="11"/>
      <c r="GPX24" s="11"/>
      <c r="GPY24" s="11"/>
      <c r="GPZ24" s="11"/>
      <c r="GQA24" s="11"/>
      <c r="GQB24" s="11"/>
      <c r="GQC24" s="11"/>
      <c r="GQD24" s="11"/>
      <c r="GQE24" s="11"/>
      <c r="GQF24" s="11"/>
      <c r="GQG24" s="11"/>
      <c r="GQH24" s="11"/>
      <c r="GQI24" s="11"/>
      <c r="GQJ24" s="11"/>
      <c r="GQK24" s="11"/>
      <c r="GQL24" s="11"/>
      <c r="GQM24" s="11"/>
      <c r="GQN24" s="11"/>
      <c r="GQO24" s="11"/>
      <c r="GQP24" s="11"/>
      <c r="GQQ24" s="11"/>
      <c r="GQR24" s="11"/>
      <c r="GQS24" s="11"/>
      <c r="GQT24" s="11"/>
      <c r="GQU24" s="11"/>
      <c r="GQV24" s="11"/>
      <c r="GQW24" s="11"/>
      <c r="GQX24" s="11"/>
      <c r="GQY24" s="11"/>
      <c r="GQZ24" s="11"/>
      <c r="GRA24" s="11"/>
      <c r="GRB24" s="11"/>
      <c r="GRC24" s="11"/>
      <c r="GRD24" s="11"/>
      <c r="GRE24" s="11"/>
      <c r="GRF24" s="11"/>
      <c r="GRG24" s="11"/>
      <c r="GRH24" s="11"/>
      <c r="GRI24" s="11"/>
      <c r="GRJ24" s="11"/>
      <c r="GRK24" s="11"/>
      <c r="GRL24" s="11"/>
      <c r="GRM24" s="11"/>
      <c r="GRN24" s="11"/>
      <c r="GRO24" s="11"/>
      <c r="GRP24" s="11"/>
      <c r="GRQ24" s="11"/>
      <c r="GRR24" s="11"/>
      <c r="GRS24" s="11"/>
      <c r="GRT24" s="11"/>
      <c r="GRU24" s="11"/>
      <c r="GRV24" s="11"/>
      <c r="GRW24" s="11"/>
      <c r="GRX24" s="11"/>
      <c r="GRY24" s="11"/>
      <c r="GRZ24" s="11"/>
      <c r="GSA24" s="11"/>
      <c r="GSB24" s="11"/>
      <c r="GSC24" s="11"/>
      <c r="GSD24" s="11"/>
      <c r="GSE24" s="11"/>
      <c r="GSF24" s="11"/>
      <c r="GSG24" s="11"/>
      <c r="GSH24" s="11"/>
      <c r="GSI24" s="11"/>
      <c r="GSJ24" s="11"/>
      <c r="GSK24" s="11"/>
      <c r="GSL24" s="11"/>
      <c r="GSM24" s="11"/>
      <c r="GSN24" s="11"/>
      <c r="GSO24" s="11"/>
      <c r="GSP24" s="11"/>
      <c r="GSQ24" s="11"/>
      <c r="GSR24" s="11"/>
      <c r="GSS24" s="11"/>
      <c r="GST24" s="11"/>
      <c r="GSU24" s="11"/>
      <c r="GSV24" s="11"/>
      <c r="GSW24" s="11"/>
      <c r="GSX24" s="11"/>
      <c r="GSY24" s="11"/>
      <c r="GSZ24" s="11"/>
      <c r="GTA24" s="11"/>
      <c r="GTB24" s="11"/>
      <c r="GTC24" s="11"/>
      <c r="GTD24" s="11"/>
      <c r="GTE24" s="11"/>
      <c r="GTF24" s="11"/>
      <c r="GTG24" s="11"/>
      <c r="GTH24" s="11"/>
      <c r="GTI24" s="11"/>
      <c r="GTJ24" s="11"/>
      <c r="GTK24" s="11"/>
      <c r="GTL24" s="11"/>
      <c r="GTM24" s="11"/>
      <c r="GTN24" s="11"/>
      <c r="GTO24" s="11"/>
      <c r="GTP24" s="11"/>
      <c r="GTQ24" s="11"/>
      <c r="GTR24" s="11"/>
      <c r="GTS24" s="11"/>
      <c r="GTT24" s="11"/>
      <c r="GTU24" s="11"/>
      <c r="GTV24" s="11"/>
      <c r="GTW24" s="11"/>
      <c r="GTX24" s="11"/>
      <c r="GTY24" s="11"/>
      <c r="GTZ24" s="11"/>
      <c r="GUA24" s="11"/>
      <c r="GUB24" s="11"/>
      <c r="GUC24" s="11"/>
      <c r="GUD24" s="11"/>
      <c r="GUE24" s="11"/>
      <c r="GUF24" s="11"/>
      <c r="GUG24" s="11"/>
      <c r="GUH24" s="11"/>
      <c r="GUI24" s="11"/>
      <c r="GUJ24" s="11"/>
      <c r="GUK24" s="11"/>
      <c r="GUL24" s="11"/>
      <c r="GUM24" s="11"/>
      <c r="GUN24" s="11"/>
      <c r="GUO24" s="11"/>
      <c r="GUP24" s="11"/>
      <c r="GUQ24" s="11"/>
      <c r="GUR24" s="11"/>
      <c r="GUS24" s="11"/>
      <c r="GUT24" s="11"/>
      <c r="GUU24" s="11"/>
      <c r="GUV24" s="11"/>
      <c r="GUW24" s="11"/>
      <c r="GUX24" s="11"/>
      <c r="GUY24" s="11"/>
      <c r="GUZ24" s="11"/>
      <c r="GVA24" s="11"/>
      <c r="GVB24" s="11"/>
      <c r="GVC24" s="11"/>
      <c r="GVD24" s="11"/>
      <c r="GVE24" s="11"/>
      <c r="GVF24" s="11"/>
      <c r="GVG24" s="11"/>
      <c r="GVH24" s="11"/>
      <c r="GVI24" s="11"/>
      <c r="GVJ24" s="11"/>
      <c r="GVK24" s="11"/>
      <c r="GVL24" s="11"/>
      <c r="GVM24" s="11"/>
      <c r="GVN24" s="11"/>
      <c r="GVO24" s="11"/>
      <c r="GVP24" s="11"/>
      <c r="GVQ24" s="11"/>
      <c r="GVR24" s="11"/>
      <c r="GVS24" s="11"/>
      <c r="GVT24" s="11"/>
      <c r="GVU24" s="11"/>
      <c r="GVV24" s="11"/>
      <c r="GVW24" s="11"/>
      <c r="GVX24" s="11"/>
      <c r="GVY24" s="11"/>
      <c r="GVZ24" s="11"/>
      <c r="GWA24" s="11"/>
      <c r="GWB24" s="11"/>
      <c r="GWC24" s="11"/>
      <c r="GWD24" s="11"/>
      <c r="GWE24" s="11"/>
      <c r="GWF24" s="11"/>
      <c r="GWG24" s="11"/>
      <c r="GWH24" s="11"/>
      <c r="GWI24" s="11"/>
      <c r="GWJ24" s="11"/>
      <c r="GWK24" s="11"/>
      <c r="GWL24" s="11"/>
      <c r="GWM24" s="11"/>
      <c r="GWN24" s="11"/>
      <c r="GWO24" s="11"/>
      <c r="GWP24" s="11"/>
      <c r="GWQ24" s="11"/>
      <c r="GWR24" s="11"/>
      <c r="GWS24" s="11"/>
      <c r="GWT24" s="11"/>
      <c r="GWU24" s="11"/>
      <c r="GWV24" s="11"/>
      <c r="GWW24" s="11"/>
      <c r="GWX24" s="11"/>
      <c r="GWY24" s="11"/>
      <c r="GWZ24" s="11"/>
      <c r="GXA24" s="11"/>
      <c r="GXB24" s="11"/>
      <c r="GXC24" s="11"/>
      <c r="GXD24" s="11"/>
      <c r="GXE24" s="11"/>
      <c r="GXF24" s="11"/>
      <c r="GXG24" s="11"/>
      <c r="GXH24" s="11"/>
      <c r="GXI24" s="11"/>
      <c r="GXJ24" s="11"/>
      <c r="GXK24" s="11"/>
      <c r="GXL24" s="11"/>
      <c r="GXM24" s="11"/>
      <c r="GXN24" s="11"/>
      <c r="GXO24" s="11"/>
      <c r="GXP24" s="11"/>
      <c r="GXQ24" s="11"/>
      <c r="GXR24" s="11"/>
      <c r="GXS24" s="11"/>
      <c r="GXT24" s="11"/>
      <c r="GXU24" s="11"/>
      <c r="GXV24" s="11"/>
      <c r="GXW24" s="11"/>
      <c r="GXX24" s="11"/>
      <c r="GXY24" s="11"/>
      <c r="GXZ24" s="11"/>
      <c r="GYA24" s="11"/>
      <c r="GYB24" s="11"/>
      <c r="GYC24" s="11"/>
      <c r="GYD24" s="11"/>
      <c r="GYE24" s="11"/>
      <c r="GYF24" s="11"/>
      <c r="GYG24" s="11"/>
      <c r="GYH24" s="11"/>
      <c r="GYI24" s="11"/>
      <c r="GYJ24" s="11"/>
      <c r="GYK24" s="11"/>
      <c r="GYL24" s="11"/>
      <c r="GYM24" s="11"/>
      <c r="GYN24" s="11"/>
      <c r="GYO24" s="11"/>
      <c r="GYP24" s="11"/>
      <c r="GYQ24" s="11"/>
      <c r="GYR24" s="11"/>
      <c r="GYS24" s="11"/>
      <c r="GYT24" s="11"/>
      <c r="GYU24" s="11"/>
      <c r="GYV24" s="11"/>
      <c r="GYW24" s="11"/>
      <c r="GYX24" s="11"/>
      <c r="GYY24" s="11"/>
      <c r="GYZ24" s="11"/>
      <c r="GZA24" s="11"/>
      <c r="GZB24" s="11"/>
      <c r="GZC24" s="11"/>
      <c r="GZD24" s="11"/>
      <c r="GZE24" s="11"/>
      <c r="GZF24" s="11"/>
      <c r="GZG24" s="11"/>
      <c r="GZH24" s="11"/>
      <c r="GZI24" s="11"/>
      <c r="GZJ24" s="11"/>
      <c r="GZK24" s="11"/>
      <c r="GZL24" s="11"/>
      <c r="GZM24" s="11"/>
      <c r="GZN24" s="11"/>
      <c r="GZO24" s="11"/>
      <c r="GZP24" s="11"/>
      <c r="GZQ24" s="11"/>
      <c r="GZR24" s="11"/>
      <c r="GZS24" s="11"/>
      <c r="GZT24" s="11"/>
      <c r="GZU24" s="11"/>
      <c r="GZV24" s="11"/>
      <c r="GZW24" s="11"/>
      <c r="GZX24" s="11"/>
      <c r="GZY24" s="11"/>
      <c r="GZZ24" s="11"/>
      <c r="HAA24" s="11"/>
      <c r="HAB24" s="11"/>
      <c r="HAC24" s="11"/>
      <c r="HAD24" s="11"/>
      <c r="HAE24" s="11"/>
      <c r="HAF24" s="11"/>
      <c r="HAG24" s="11"/>
      <c r="HAH24" s="11"/>
      <c r="HAI24" s="11"/>
      <c r="HAJ24" s="11"/>
      <c r="HAK24" s="11"/>
      <c r="HAL24" s="11"/>
      <c r="HAM24" s="11"/>
      <c r="HAN24" s="11"/>
      <c r="HAO24" s="11"/>
      <c r="HAP24" s="11"/>
      <c r="HAQ24" s="11"/>
      <c r="HAR24" s="11"/>
      <c r="HAS24" s="11"/>
      <c r="HAT24" s="11"/>
      <c r="HAU24" s="11"/>
      <c r="HAV24" s="11"/>
      <c r="HAW24" s="11"/>
      <c r="HAX24" s="11"/>
      <c r="HAY24" s="11"/>
      <c r="HAZ24" s="11"/>
      <c r="HBA24" s="11"/>
      <c r="HBB24" s="11"/>
      <c r="HBC24" s="11"/>
      <c r="HBD24" s="11"/>
      <c r="HBE24" s="11"/>
      <c r="HBF24" s="11"/>
      <c r="HBG24" s="11"/>
      <c r="HBH24" s="11"/>
      <c r="HBI24" s="11"/>
      <c r="HBJ24" s="11"/>
      <c r="HBK24" s="11"/>
      <c r="HBL24" s="11"/>
      <c r="HBM24" s="11"/>
      <c r="HBN24" s="11"/>
      <c r="HBO24" s="11"/>
      <c r="HBP24" s="11"/>
      <c r="HBQ24" s="11"/>
      <c r="HBR24" s="11"/>
      <c r="HBS24" s="11"/>
      <c r="HBT24" s="11"/>
      <c r="HBU24" s="11"/>
      <c r="HBV24" s="11"/>
      <c r="HBW24" s="11"/>
      <c r="HBX24" s="11"/>
      <c r="HBY24" s="11"/>
      <c r="HBZ24" s="11"/>
      <c r="HCA24" s="11"/>
      <c r="HCB24" s="11"/>
      <c r="HCC24" s="11"/>
      <c r="HCD24" s="11"/>
      <c r="HCE24" s="11"/>
      <c r="HCF24" s="11"/>
      <c r="HCG24" s="11"/>
      <c r="HCH24" s="11"/>
      <c r="HCI24" s="11"/>
      <c r="HCJ24" s="11"/>
      <c r="HCK24" s="11"/>
      <c r="HCL24" s="11"/>
      <c r="HCM24" s="11"/>
      <c r="HCN24" s="11"/>
      <c r="HCO24" s="11"/>
      <c r="HCP24" s="11"/>
      <c r="HCQ24" s="11"/>
      <c r="HCR24" s="11"/>
      <c r="HCS24" s="11"/>
      <c r="HCT24" s="11"/>
      <c r="HCU24" s="11"/>
      <c r="HCV24" s="11"/>
      <c r="HCW24" s="11"/>
      <c r="HCX24" s="11"/>
      <c r="HCY24" s="11"/>
      <c r="HCZ24" s="11"/>
      <c r="HDA24" s="11"/>
      <c r="HDB24" s="11"/>
      <c r="HDC24" s="11"/>
      <c r="HDD24" s="11"/>
      <c r="HDE24" s="11"/>
      <c r="HDF24" s="11"/>
      <c r="HDG24" s="11"/>
      <c r="HDH24" s="11"/>
      <c r="HDI24" s="11"/>
      <c r="HDJ24" s="11"/>
      <c r="HDK24" s="11"/>
      <c r="HDL24" s="11"/>
      <c r="HDM24" s="11"/>
      <c r="HDN24" s="11"/>
      <c r="HDO24" s="11"/>
      <c r="HDP24" s="11"/>
      <c r="HDQ24" s="11"/>
      <c r="HDR24" s="11"/>
      <c r="HDS24" s="11"/>
      <c r="HDT24" s="11"/>
      <c r="HDU24" s="11"/>
      <c r="HDV24" s="11"/>
      <c r="HDW24" s="11"/>
      <c r="HDX24" s="11"/>
      <c r="HDY24" s="11"/>
      <c r="HDZ24" s="11"/>
      <c r="HEA24" s="11"/>
      <c r="HEB24" s="11"/>
      <c r="HEC24" s="11"/>
      <c r="HED24" s="11"/>
      <c r="HEE24" s="11"/>
      <c r="HEF24" s="11"/>
      <c r="HEG24" s="11"/>
      <c r="HEH24" s="11"/>
      <c r="HEI24" s="11"/>
      <c r="HEJ24" s="11"/>
      <c r="HEK24" s="11"/>
      <c r="HEL24" s="11"/>
      <c r="HEM24" s="11"/>
      <c r="HEN24" s="11"/>
      <c r="HEO24" s="11"/>
      <c r="HEP24" s="11"/>
      <c r="HEQ24" s="11"/>
      <c r="HER24" s="11"/>
      <c r="HES24" s="11"/>
      <c r="HET24" s="11"/>
      <c r="HEU24" s="11"/>
      <c r="HEV24" s="11"/>
      <c r="HEW24" s="11"/>
      <c r="HEX24" s="11"/>
      <c r="HEY24" s="11"/>
      <c r="HEZ24" s="11"/>
      <c r="HFA24" s="11"/>
      <c r="HFB24" s="11"/>
      <c r="HFC24" s="11"/>
      <c r="HFD24" s="11"/>
      <c r="HFE24" s="11"/>
      <c r="HFF24" s="11"/>
      <c r="HFG24" s="11"/>
      <c r="HFH24" s="11"/>
      <c r="HFI24" s="11"/>
      <c r="HFJ24" s="11"/>
      <c r="HFK24" s="11"/>
      <c r="HFL24" s="11"/>
      <c r="HFM24" s="11"/>
      <c r="HFN24" s="11"/>
      <c r="HFO24" s="11"/>
      <c r="HFP24" s="11"/>
      <c r="HFQ24" s="11"/>
      <c r="HFR24" s="11"/>
      <c r="HFS24" s="11"/>
      <c r="HFT24" s="11"/>
      <c r="HFU24" s="11"/>
      <c r="HFV24" s="11"/>
      <c r="HFW24" s="11"/>
      <c r="HFX24" s="11"/>
      <c r="HFY24" s="11"/>
      <c r="HFZ24" s="11"/>
      <c r="HGA24" s="11"/>
      <c r="HGB24" s="11"/>
      <c r="HGC24" s="11"/>
      <c r="HGD24" s="11"/>
      <c r="HGE24" s="11"/>
      <c r="HGF24" s="11"/>
      <c r="HGG24" s="11"/>
      <c r="HGH24" s="11"/>
      <c r="HGI24" s="11"/>
      <c r="HGJ24" s="11"/>
      <c r="HGK24" s="11"/>
      <c r="HGL24" s="11"/>
      <c r="HGM24" s="11"/>
      <c r="HGN24" s="11"/>
      <c r="HGO24" s="11"/>
      <c r="HGP24" s="11"/>
      <c r="HGQ24" s="11"/>
      <c r="HGR24" s="11"/>
      <c r="HGS24" s="11"/>
      <c r="HGT24" s="11"/>
      <c r="HGU24" s="11"/>
      <c r="HGV24" s="11"/>
      <c r="HGW24" s="11"/>
      <c r="HGX24" s="11"/>
      <c r="HGY24" s="11"/>
      <c r="HGZ24" s="11"/>
      <c r="HHA24" s="11"/>
      <c r="HHB24" s="11"/>
      <c r="HHC24" s="11"/>
      <c r="HHD24" s="11"/>
      <c r="HHE24" s="11"/>
      <c r="HHF24" s="11"/>
      <c r="HHG24" s="11"/>
      <c r="HHH24" s="11"/>
      <c r="HHI24" s="11"/>
      <c r="HHJ24" s="11"/>
      <c r="HHK24" s="11"/>
      <c r="HHL24" s="11"/>
      <c r="HHM24" s="11"/>
      <c r="HHN24" s="11"/>
      <c r="HHO24" s="11"/>
      <c r="HHP24" s="11"/>
      <c r="HHQ24" s="11"/>
      <c r="HHR24" s="11"/>
      <c r="HHS24" s="11"/>
      <c r="HHT24" s="11"/>
      <c r="HHU24" s="11"/>
      <c r="HHV24" s="11"/>
      <c r="HHW24" s="11"/>
      <c r="HHX24" s="11"/>
      <c r="HHY24" s="11"/>
      <c r="HHZ24" s="11"/>
      <c r="HIA24" s="11"/>
      <c r="HIB24" s="11"/>
      <c r="HIC24" s="11"/>
      <c r="HID24" s="11"/>
      <c r="HIE24" s="11"/>
      <c r="HIF24" s="11"/>
      <c r="HIG24" s="11"/>
      <c r="HIH24" s="11"/>
      <c r="HII24" s="11"/>
      <c r="HIJ24" s="11"/>
      <c r="HIK24" s="11"/>
      <c r="HIL24" s="11"/>
      <c r="HIM24" s="11"/>
      <c r="HIN24" s="11"/>
      <c r="HIO24" s="11"/>
      <c r="HIP24" s="11"/>
      <c r="HIQ24" s="11"/>
      <c r="HIR24" s="11"/>
      <c r="HIS24" s="11"/>
      <c r="HIT24" s="11"/>
      <c r="HIU24" s="11"/>
      <c r="HIV24" s="11"/>
      <c r="HIW24" s="11"/>
      <c r="HIX24" s="11"/>
      <c r="HIY24" s="11"/>
      <c r="HIZ24" s="11"/>
      <c r="HJA24" s="11"/>
      <c r="HJB24" s="11"/>
      <c r="HJC24" s="11"/>
      <c r="HJD24" s="11"/>
      <c r="HJE24" s="11"/>
      <c r="HJF24" s="11"/>
      <c r="HJG24" s="11"/>
      <c r="HJH24" s="11"/>
      <c r="HJI24" s="11"/>
      <c r="HJJ24" s="11"/>
      <c r="HJK24" s="11"/>
      <c r="HJL24" s="11"/>
      <c r="HJM24" s="11"/>
      <c r="HJN24" s="11"/>
      <c r="HJO24" s="11"/>
      <c r="HJP24" s="11"/>
      <c r="HJQ24" s="11"/>
      <c r="HJR24" s="11"/>
      <c r="HJS24" s="11"/>
      <c r="HJT24" s="11"/>
      <c r="HJU24" s="11"/>
      <c r="HJV24" s="11"/>
      <c r="HJW24" s="11"/>
      <c r="HJX24" s="11"/>
      <c r="HJY24" s="11"/>
      <c r="HJZ24" s="11"/>
      <c r="HKA24" s="11"/>
      <c r="HKB24" s="11"/>
      <c r="HKC24" s="11"/>
      <c r="HKD24" s="11"/>
      <c r="HKE24" s="11"/>
      <c r="HKF24" s="11"/>
      <c r="HKG24" s="11"/>
      <c r="HKH24" s="11"/>
      <c r="HKI24" s="11"/>
      <c r="HKJ24" s="11"/>
      <c r="HKK24" s="11"/>
      <c r="HKL24" s="11"/>
      <c r="HKM24" s="11"/>
      <c r="HKN24" s="11"/>
      <c r="HKO24" s="11"/>
      <c r="HKP24" s="11"/>
      <c r="HKQ24" s="11"/>
      <c r="HKR24" s="11"/>
      <c r="HKS24" s="11"/>
      <c r="HKT24" s="11"/>
      <c r="HKU24" s="11"/>
      <c r="HKV24" s="11"/>
      <c r="HKW24" s="11"/>
      <c r="HKX24" s="11"/>
      <c r="HKY24" s="11"/>
      <c r="HKZ24" s="11"/>
      <c r="HLA24" s="11"/>
      <c r="HLB24" s="11"/>
      <c r="HLC24" s="11"/>
      <c r="HLD24" s="11"/>
      <c r="HLE24" s="11"/>
      <c r="HLF24" s="11"/>
      <c r="HLG24" s="11"/>
      <c r="HLH24" s="11"/>
      <c r="HLI24" s="11"/>
      <c r="HLJ24" s="11"/>
      <c r="HLK24" s="11"/>
      <c r="HLL24" s="11"/>
      <c r="HLM24" s="11"/>
      <c r="HLN24" s="11"/>
      <c r="HLO24" s="11"/>
      <c r="HLP24" s="11"/>
      <c r="HLQ24" s="11"/>
      <c r="HLR24" s="11"/>
      <c r="HLS24" s="11"/>
      <c r="HLT24" s="11"/>
      <c r="HLU24" s="11"/>
      <c r="HLV24" s="11"/>
      <c r="HLW24" s="11"/>
      <c r="HLX24" s="11"/>
      <c r="HLY24" s="11"/>
      <c r="HLZ24" s="11"/>
      <c r="HMA24" s="11"/>
      <c r="HMB24" s="11"/>
      <c r="HMC24" s="11"/>
      <c r="HMD24" s="11"/>
      <c r="HME24" s="11"/>
      <c r="HMF24" s="11"/>
      <c r="HMG24" s="11"/>
      <c r="HMH24" s="11"/>
      <c r="HMI24" s="11"/>
      <c r="HMJ24" s="11"/>
      <c r="HMK24" s="11"/>
      <c r="HML24" s="11"/>
      <c r="HMM24" s="11"/>
      <c r="HMN24" s="11"/>
      <c r="HMO24" s="11"/>
      <c r="HMP24" s="11"/>
      <c r="HMQ24" s="11"/>
      <c r="HMR24" s="11"/>
      <c r="HMS24" s="11"/>
      <c r="HMT24" s="11"/>
      <c r="HMU24" s="11"/>
      <c r="HMV24" s="11"/>
      <c r="HMW24" s="11"/>
      <c r="HMX24" s="11"/>
      <c r="HMY24" s="11"/>
      <c r="HMZ24" s="11"/>
      <c r="HNA24" s="11"/>
      <c r="HNB24" s="11"/>
      <c r="HNC24" s="11"/>
      <c r="HND24" s="11"/>
      <c r="HNE24" s="11"/>
      <c r="HNF24" s="11"/>
      <c r="HNG24" s="11"/>
      <c r="HNH24" s="11"/>
      <c r="HNI24" s="11"/>
      <c r="HNJ24" s="11"/>
      <c r="HNK24" s="11"/>
      <c r="HNL24" s="11"/>
      <c r="HNM24" s="11"/>
      <c r="HNN24" s="11"/>
      <c r="HNO24" s="11"/>
      <c r="HNP24" s="11"/>
      <c r="HNQ24" s="11"/>
      <c r="HNR24" s="11"/>
      <c r="HNS24" s="11"/>
      <c r="HNT24" s="11"/>
      <c r="HNU24" s="11"/>
      <c r="HNV24" s="11"/>
      <c r="HNW24" s="11"/>
      <c r="HNX24" s="11"/>
      <c r="HNY24" s="11"/>
      <c r="HNZ24" s="11"/>
      <c r="HOA24" s="11"/>
      <c r="HOB24" s="11"/>
      <c r="HOC24" s="11"/>
      <c r="HOD24" s="11"/>
      <c r="HOE24" s="11"/>
      <c r="HOF24" s="11"/>
      <c r="HOG24" s="11"/>
      <c r="HOH24" s="11"/>
      <c r="HOI24" s="11"/>
      <c r="HOJ24" s="11"/>
      <c r="HOK24" s="11"/>
      <c r="HOL24" s="11"/>
      <c r="HOM24" s="11"/>
      <c r="HON24" s="11"/>
      <c r="HOO24" s="11"/>
      <c r="HOP24" s="11"/>
      <c r="HOQ24" s="11"/>
      <c r="HOR24" s="11"/>
      <c r="HOS24" s="11"/>
      <c r="HOT24" s="11"/>
      <c r="HOU24" s="11"/>
      <c r="HOV24" s="11"/>
      <c r="HOW24" s="11"/>
      <c r="HOX24" s="11"/>
      <c r="HOY24" s="11"/>
      <c r="HOZ24" s="11"/>
      <c r="HPA24" s="11"/>
      <c r="HPB24" s="11"/>
      <c r="HPC24" s="11"/>
      <c r="HPD24" s="11"/>
      <c r="HPE24" s="11"/>
      <c r="HPF24" s="11"/>
      <c r="HPG24" s="11"/>
      <c r="HPH24" s="11"/>
      <c r="HPI24" s="11"/>
      <c r="HPJ24" s="11"/>
      <c r="HPK24" s="11"/>
      <c r="HPL24" s="11"/>
      <c r="HPM24" s="11"/>
      <c r="HPN24" s="11"/>
      <c r="HPO24" s="11"/>
      <c r="HPP24" s="11"/>
      <c r="HPQ24" s="11"/>
      <c r="HPR24" s="11"/>
      <c r="HPS24" s="11"/>
      <c r="HPT24" s="11"/>
      <c r="HPU24" s="11"/>
      <c r="HPV24" s="11"/>
      <c r="HPW24" s="11"/>
      <c r="HPX24" s="11"/>
      <c r="HPY24" s="11"/>
      <c r="HPZ24" s="11"/>
      <c r="HQA24" s="11"/>
      <c r="HQB24" s="11"/>
      <c r="HQC24" s="11"/>
      <c r="HQD24" s="11"/>
      <c r="HQE24" s="11"/>
      <c r="HQF24" s="11"/>
      <c r="HQG24" s="11"/>
      <c r="HQH24" s="11"/>
      <c r="HQI24" s="11"/>
      <c r="HQJ24" s="11"/>
      <c r="HQK24" s="11"/>
      <c r="HQL24" s="11"/>
      <c r="HQM24" s="11"/>
      <c r="HQN24" s="11"/>
      <c r="HQO24" s="11"/>
      <c r="HQP24" s="11"/>
      <c r="HQQ24" s="11"/>
      <c r="HQR24" s="11"/>
      <c r="HQS24" s="11"/>
      <c r="HQT24" s="11"/>
      <c r="HQU24" s="11"/>
      <c r="HQV24" s="11"/>
      <c r="HQW24" s="11"/>
      <c r="HQX24" s="11"/>
      <c r="HQY24" s="11"/>
      <c r="HQZ24" s="11"/>
      <c r="HRA24" s="11"/>
      <c r="HRB24" s="11"/>
      <c r="HRC24" s="11"/>
      <c r="HRD24" s="11"/>
      <c r="HRE24" s="11"/>
      <c r="HRF24" s="11"/>
      <c r="HRG24" s="11"/>
      <c r="HRH24" s="11"/>
      <c r="HRI24" s="11"/>
      <c r="HRJ24" s="11"/>
      <c r="HRK24" s="11"/>
      <c r="HRL24" s="11"/>
      <c r="HRM24" s="11"/>
      <c r="HRN24" s="11"/>
      <c r="HRO24" s="11"/>
      <c r="HRP24" s="11"/>
      <c r="HRQ24" s="11"/>
      <c r="HRR24" s="11"/>
      <c r="HRS24" s="11"/>
      <c r="HRT24" s="11"/>
      <c r="HRU24" s="11"/>
      <c r="HRV24" s="11"/>
      <c r="HRW24" s="11"/>
      <c r="HRX24" s="11"/>
      <c r="HRY24" s="11"/>
      <c r="HRZ24" s="11"/>
      <c r="HSA24" s="11"/>
      <c r="HSB24" s="11"/>
      <c r="HSC24" s="11"/>
      <c r="HSD24" s="11"/>
      <c r="HSE24" s="11"/>
      <c r="HSF24" s="11"/>
      <c r="HSG24" s="11"/>
      <c r="HSH24" s="11"/>
      <c r="HSI24" s="11"/>
      <c r="HSJ24" s="11"/>
      <c r="HSK24" s="11"/>
      <c r="HSL24" s="11"/>
      <c r="HSM24" s="11"/>
      <c r="HSN24" s="11"/>
      <c r="HSO24" s="11"/>
      <c r="HSP24" s="11"/>
      <c r="HSQ24" s="11"/>
      <c r="HSR24" s="11"/>
      <c r="HSS24" s="11"/>
      <c r="HST24" s="11"/>
      <c r="HSU24" s="11"/>
      <c r="HSV24" s="11"/>
      <c r="HSW24" s="11"/>
      <c r="HSX24" s="11"/>
      <c r="HSY24" s="11"/>
      <c r="HSZ24" s="11"/>
      <c r="HTA24" s="11"/>
      <c r="HTB24" s="11"/>
      <c r="HTC24" s="11"/>
      <c r="HTD24" s="11"/>
      <c r="HTE24" s="11"/>
      <c r="HTF24" s="11"/>
      <c r="HTG24" s="11"/>
      <c r="HTH24" s="11"/>
      <c r="HTI24" s="11"/>
      <c r="HTJ24" s="11"/>
      <c r="HTK24" s="11"/>
      <c r="HTL24" s="11"/>
      <c r="HTM24" s="11"/>
      <c r="HTN24" s="11"/>
      <c r="HTO24" s="11"/>
      <c r="HTP24" s="11"/>
      <c r="HTQ24" s="11"/>
      <c r="HTR24" s="11"/>
      <c r="HTS24" s="11"/>
      <c r="HTT24" s="11"/>
      <c r="HTU24" s="11"/>
      <c r="HTV24" s="11"/>
      <c r="HTW24" s="11"/>
      <c r="HTX24" s="11"/>
      <c r="HTY24" s="11"/>
      <c r="HTZ24" s="11"/>
      <c r="HUA24" s="11"/>
      <c r="HUB24" s="11"/>
      <c r="HUC24" s="11"/>
      <c r="HUD24" s="11"/>
      <c r="HUE24" s="11"/>
      <c r="HUF24" s="11"/>
      <c r="HUG24" s="11"/>
      <c r="HUH24" s="11"/>
      <c r="HUI24" s="11"/>
      <c r="HUJ24" s="11"/>
      <c r="HUK24" s="11"/>
      <c r="HUL24" s="11"/>
      <c r="HUM24" s="11"/>
      <c r="HUN24" s="11"/>
      <c r="HUO24" s="11"/>
      <c r="HUP24" s="11"/>
      <c r="HUQ24" s="11"/>
      <c r="HUR24" s="11"/>
      <c r="HUS24" s="11"/>
      <c r="HUT24" s="11"/>
      <c r="HUU24" s="11"/>
      <c r="HUV24" s="11"/>
      <c r="HUW24" s="11"/>
      <c r="HUX24" s="11"/>
      <c r="HUY24" s="11"/>
      <c r="HUZ24" s="11"/>
      <c r="HVA24" s="11"/>
      <c r="HVB24" s="11"/>
      <c r="HVC24" s="11"/>
      <c r="HVD24" s="11"/>
      <c r="HVE24" s="11"/>
      <c r="HVF24" s="11"/>
      <c r="HVG24" s="11"/>
      <c r="HVH24" s="11"/>
      <c r="HVI24" s="11"/>
      <c r="HVJ24" s="11"/>
      <c r="HVK24" s="11"/>
      <c r="HVL24" s="11"/>
      <c r="HVM24" s="11"/>
      <c r="HVN24" s="11"/>
      <c r="HVO24" s="11"/>
      <c r="HVP24" s="11"/>
      <c r="HVQ24" s="11"/>
      <c r="HVR24" s="11"/>
      <c r="HVS24" s="11"/>
      <c r="HVT24" s="11"/>
      <c r="HVU24" s="11"/>
      <c r="HVV24" s="11"/>
      <c r="HVW24" s="11"/>
      <c r="HVX24" s="11"/>
      <c r="HVY24" s="11"/>
      <c r="HVZ24" s="11"/>
      <c r="HWA24" s="11"/>
      <c r="HWB24" s="11"/>
      <c r="HWC24" s="11"/>
      <c r="HWD24" s="11"/>
      <c r="HWE24" s="11"/>
      <c r="HWF24" s="11"/>
      <c r="HWG24" s="11"/>
      <c r="HWH24" s="11"/>
      <c r="HWI24" s="11"/>
      <c r="HWJ24" s="11"/>
      <c r="HWK24" s="11"/>
      <c r="HWL24" s="11"/>
      <c r="HWM24" s="11"/>
      <c r="HWN24" s="11"/>
      <c r="HWO24" s="11"/>
      <c r="HWP24" s="11"/>
      <c r="HWQ24" s="11"/>
      <c r="HWR24" s="11"/>
      <c r="HWS24" s="11"/>
      <c r="HWT24" s="11"/>
      <c r="HWU24" s="11"/>
      <c r="HWV24" s="11"/>
      <c r="HWW24" s="11"/>
      <c r="HWX24" s="11"/>
      <c r="HWY24" s="11"/>
      <c r="HWZ24" s="11"/>
      <c r="HXA24" s="11"/>
      <c r="HXB24" s="11"/>
      <c r="HXC24" s="11"/>
      <c r="HXD24" s="11"/>
      <c r="HXE24" s="11"/>
      <c r="HXF24" s="11"/>
      <c r="HXG24" s="11"/>
      <c r="HXH24" s="11"/>
      <c r="HXI24" s="11"/>
      <c r="HXJ24" s="11"/>
      <c r="HXK24" s="11"/>
      <c r="HXL24" s="11"/>
      <c r="HXM24" s="11"/>
      <c r="HXN24" s="11"/>
      <c r="HXO24" s="11"/>
      <c r="HXP24" s="11"/>
      <c r="HXQ24" s="11"/>
      <c r="HXR24" s="11"/>
      <c r="HXS24" s="11"/>
      <c r="HXT24" s="11"/>
      <c r="HXU24" s="11"/>
      <c r="HXV24" s="11"/>
      <c r="HXW24" s="11"/>
      <c r="HXX24" s="11"/>
      <c r="HXY24" s="11"/>
      <c r="HXZ24" s="11"/>
      <c r="HYA24" s="11"/>
      <c r="HYB24" s="11"/>
      <c r="HYC24" s="11"/>
      <c r="HYD24" s="11"/>
      <c r="HYE24" s="11"/>
      <c r="HYF24" s="11"/>
      <c r="HYG24" s="11"/>
      <c r="HYH24" s="11"/>
      <c r="HYI24" s="11"/>
      <c r="HYJ24" s="11"/>
      <c r="HYK24" s="11"/>
      <c r="HYL24" s="11"/>
      <c r="HYM24" s="11"/>
      <c r="HYN24" s="11"/>
      <c r="HYO24" s="11"/>
      <c r="HYP24" s="11"/>
      <c r="HYQ24" s="11"/>
      <c r="HYR24" s="11"/>
      <c r="HYS24" s="11"/>
      <c r="HYT24" s="11"/>
      <c r="HYU24" s="11"/>
      <c r="HYV24" s="11"/>
      <c r="HYW24" s="11"/>
      <c r="HYX24" s="11"/>
      <c r="HYY24" s="11"/>
      <c r="HYZ24" s="11"/>
      <c r="HZA24" s="11"/>
      <c r="HZB24" s="11"/>
      <c r="HZC24" s="11"/>
      <c r="HZD24" s="11"/>
      <c r="HZE24" s="11"/>
      <c r="HZF24" s="11"/>
      <c r="HZG24" s="11"/>
      <c r="HZH24" s="11"/>
      <c r="HZI24" s="11"/>
      <c r="HZJ24" s="11"/>
      <c r="HZK24" s="11"/>
      <c r="HZL24" s="11"/>
      <c r="HZM24" s="11"/>
      <c r="HZN24" s="11"/>
      <c r="HZO24" s="11"/>
      <c r="HZP24" s="11"/>
      <c r="HZQ24" s="11"/>
      <c r="HZR24" s="11"/>
      <c r="HZS24" s="11"/>
      <c r="HZT24" s="11"/>
      <c r="HZU24" s="11"/>
      <c r="HZV24" s="11"/>
      <c r="HZW24" s="11"/>
      <c r="HZX24" s="11"/>
      <c r="HZY24" s="11"/>
      <c r="HZZ24" s="11"/>
      <c r="IAA24" s="11"/>
      <c r="IAB24" s="11"/>
      <c r="IAC24" s="11"/>
      <c r="IAD24" s="11"/>
      <c r="IAE24" s="11"/>
      <c r="IAF24" s="11"/>
      <c r="IAG24" s="11"/>
      <c r="IAH24" s="11"/>
      <c r="IAI24" s="11"/>
      <c r="IAJ24" s="11"/>
      <c r="IAK24" s="11"/>
      <c r="IAL24" s="11"/>
      <c r="IAM24" s="11"/>
      <c r="IAN24" s="11"/>
      <c r="IAO24" s="11"/>
      <c r="IAP24" s="11"/>
      <c r="IAQ24" s="11"/>
      <c r="IAR24" s="11"/>
      <c r="IAS24" s="11"/>
      <c r="IAT24" s="11"/>
      <c r="IAU24" s="11"/>
      <c r="IAV24" s="11"/>
      <c r="IAW24" s="11"/>
      <c r="IAX24" s="11"/>
      <c r="IAY24" s="11"/>
      <c r="IAZ24" s="11"/>
      <c r="IBA24" s="11"/>
      <c r="IBB24" s="11"/>
      <c r="IBC24" s="11"/>
      <c r="IBD24" s="11"/>
      <c r="IBE24" s="11"/>
      <c r="IBF24" s="11"/>
      <c r="IBG24" s="11"/>
      <c r="IBH24" s="11"/>
      <c r="IBI24" s="11"/>
      <c r="IBJ24" s="11"/>
      <c r="IBK24" s="11"/>
      <c r="IBL24" s="11"/>
      <c r="IBM24" s="11"/>
      <c r="IBN24" s="11"/>
      <c r="IBO24" s="11"/>
      <c r="IBP24" s="11"/>
      <c r="IBQ24" s="11"/>
      <c r="IBR24" s="11"/>
      <c r="IBS24" s="11"/>
      <c r="IBT24" s="11"/>
      <c r="IBU24" s="11"/>
      <c r="IBV24" s="11"/>
      <c r="IBW24" s="11"/>
      <c r="IBX24" s="11"/>
      <c r="IBY24" s="11"/>
      <c r="IBZ24" s="11"/>
      <c r="ICA24" s="11"/>
      <c r="ICB24" s="11"/>
      <c r="ICC24" s="11"/>
      <c r="ICD24" s="11"/>
      <c r="ICE24" s="11"/>
      <c r="ICF24" s="11"/>
      <c r="ICG24" s="11"/>
      <c r="ICH24" s="11"/>
      <c r="ICI24" s="11"/>
      <c r="ICJ24" s="11"/>
      <c r="ICK24" s="11"/>
      <c r="ICL24" s="11"/>
      <c r="ICM24" s="11"/>
      <c r="ICN24" s="11"/>
      <c r="ICO24" s="11"/>
      <c r="ICP24" s="11"/>
      <c r="ICQ24" s="11"/>
      <c r="ICR24" s="11"/>
      <c r="ICS24" s="11"/>
      <c r="ICT24" s="11"/>
      <c r="ICU24" s="11"/>
      <c r="ICV24" s="11"/>
      <c r="ICW24" s="11"/>
      <c r="ICX24" s="11"/>
      <c r="ICY24" s="11"/>
      <c r="ICZ24" s="11"/>
      <c r="IDA24" s="11"/>
      <c r="IDB24" s="11"/>
      <c r="IDC24" s="11"/>
      <c r="IDD24" s="11"/>
      <c r="IDE24" s="11"/>
      <c r="IDF24" s="11"/>
      <c r="IDG24" s="11"/>
      <c r="IDH24" s="11"/>
      <c r="IDI24" s="11"/>
      <c r="IDJ24" s="11"/>
      <c r="IDK24" s="11"/>
      <c r="IDL24" s="11"/>
      <c r="IDM24" s="11"/>
      <c r="IDN24" s="11"/>
      <c r="IDO24" s="11"/>
      <c r="IDP24" s="11"/>
      <c r="IDQ24" s="11"/>
      <c r="IDR24" s="11"/>
      <c r="IDS24" s="11"/>
      <c r="IDT24" s="11"/>
      <c r="IDU24" s="11"/>
      <c r="IDV24" s="11"/>
      <c r="IDW24" s="11"/>
      <c r="IDX24" s="11"/>
      <c r="IDY24" s="11"/>
      <c r="IDZ24" s="11"/>
      <c r="IEA24" s="11"/>
      <c r="IEB24" s="11"/>
      <c r="IEC24" s="11"/>
      <c r="IED24" s="11"/>
      <c r="IEE24" s="11"/>
      <c r="IEF24" s="11"/>
      <c r="IEG24" s="11"/>
      <c r="IEH24" s="11"/>
      <c r="IEI24" s="11"/>
      <c r="IEJ24" s="11"/>
      <c r="IEK24" s="11"/>
      <c r="IEL24" s="11"/>
      <c r="IEM24" s="11"/>
      <c r="IEN24" s="11"/>
      <c r="IEO24" s="11"/>
      <c r="IEP24" s="11"/>
      <c r="IEQ24" s="11"/>
      <c r="IER24" s="11"/>
      <c r="IES24" s="11"/>
      <c r="IET24" s="11"/>
      <c r="IEU24" s="11"/>
      <c r="IEV24" s="11"/>
      <c r="IEW24" s="11"/>
      <c r="IEX24" s="11"/>
      <c r="IEY24" s="11"/>
      <c r="IEZ24" s="11"/>
      <c r="IFA24" s="11"/>
      <c r="IFB24" s="11"/>
      <c r="IFC24" s="11"/>
      <c r="IFD24" s="11"/>
      <c r="IFE24" s="11"/>
      <c r="IFF24" s="11"/>
      <c r="IFG24" s="11"/>
      <c r="IFH24" s="11"/>
      <c r="IFI24" s="11"/>
      <c r="IFJ24" s="11"/>
      <c r="IFK24" s="11"/>
      <c r="IFL24" s="11"/>
      <c r="IFM24" s="11"/>
      <c r="IFN24" s="11"/>
      <c r="IFO24" s="11"/>
      <c r="IFP24" s="11"/>
      <c r="IFQ24" s="11"/>
      <c r="IFR24" s="11"/>
      <c r="IFS24" s="11"/>
      <c r="IFT24" s="11"/>
      <c r="IFU24" s="11"/>
      <c r="IFV24" s="11"/>
      <c r="IFW24" s="11"/>
      <c r="IFX24" s="11"/>
      <c r="IFY24" s="11"/>
      <c r="IFZ24" s="11"/>
      <c r="IGA24" s="11"/>
      <c r="IGB24" s="11"/>
      <c r="IGC24" s="11"/>
      <c r="IGD24" s="11"/>
      <c r="IGE24" s="11"/>
      <c r="IGF24" s="11"/>
      <c r="IGG24" s="11"/>
      <c r="IGH24" s="11"/>
      <c r="IGI24" s="11"/>
      <c r="IGJ24" s="11"/>
      <c r="IGK24" s="11"/>
      <c r="IGL24" s="11"/>
      <c r="IGM24" s="11"/>
      <c r="IGN24" s="11"/>
      <c r="IGO24" s="11"/>
      <c r="IGP24" s="11"/>
      <c r="IGQ24" s="11"/>
      <c r="IGR24" s="11"/>
      <c r="IGS24" s="11"/>
      <c r="IGT24" s="11"/>
      <c r="IGU24" s="11"/>
      <c r="IGV24" s="11"/>
      <c r="IGW24" s="11"/>
      <c r="IGX24" s="11"/>
      <c r="IGY24" s="11"/>
      <c r="IGZ24" s="11"/>
      <c r="IHA24" s="11"/>
      <c r="IHB24" s="11"/>
      <c r="IHC24" s="11"/>
      <c r="IHD24" s="11"/>
      <c r="IHE24" s="11"/>
      <c r="IHF24" s="11"/>
      <c r="IHG24" s="11"/>
      <c r="IHH24" s="11"/>
      <c r="IHI24" s="11"/>
      <c r="IHJ24" s="11"/>
      <c r="IHK24" s="11"/>
      <c r="IHL24" s="11"/>
      <c r="IHM24" s="11"/>
      <c r="IHN24" s="11"/>
      <c r="IHO24" s="11"/>
      <c r="IHP24" s="11"/>
      <c r="IHQ24" s="11"/>
      <c r="IHR24" s="11"/>
      <c r="IHS24" s="11"/>
      <c r="IHT24" s="11"/>
      <c r="IHU24" s="11"/>
      <c r="IHV24" s="11"/>
      <c r="IHW24" s="11"/>
      <c r="IHX24" s="11"/>
      <c r="IHY24" s="11"/>
      <c r="IHZ24" s="11"/>
      <c r="IIA24" s="11"/>
      <c r="IIB24" s="11"/>
      <c r="IIC24" s="11"/>
      <c r="IID24" s="11"/>
      <c r="IIE24" s="11"/>
      <c r="IIF24" s="11"/>
      <c r="IIG24" s="11"/>
      <c r="IIH24" s="11"/>
      <c r="III24" s="11"/>
      <c r="IIJ24" s="11"/>
      <c r="IIK24" s="11"/>
      <c r="IIL24" s="11"/>
      <c r="IIM24" s="11"/>
      <c r="IIN24" s="11"/>
      <c r="IIO24" s="11"/>
      <c r="IIP24" s="11"/>
      <c r="IIQ24" s="11"/>
      <c r="IIR24" s="11"/>
      <c r="IIS24" s="11"/>
      <c r="IIT24" s="11"/>
      <c r="IIU24" s="11"/>
      <c r="IIV24" s="11"/>
      <c r="IIW24" s="11"/>
      <c r="IIX24" s="11"/>
      <c r="IIY24" s="11"/>
      <c r="IIZ24" s="11"/>
      <c r="IJA24" s="11"/>
      <c r="IJB24" s="11"/>
      <c r="IJC24" s="11"/>
      <c r="IJD24" s="11"/>
      <c r="IJE24" s="11"/>
      <c r="IJF24" s="11"/>
      <c r="IJG24" s="11"/>
      <c r="IJH24" s="11"/>
      <c r="IJI24" s="11"/>
      <c r="IJJ24" s="11"/>
      <c r="IJK24" s="11"/>
      <c r="IJL24" s="11"/>
      <c r="IJM24" s="11"/>
      <c r="IJN24" s="11"/>
      <c r="IJO24" s="11"/>
      <c r="IJP24" s="11"/>
      <c r="IJQ24" s="11"/>
      <c r="IJR24" s="11"/>
      <c r="IJS24" s="11"/>
      <c r="IJT24" s="11"/>
      <c r="IJU24" s="11"/>
      <c r="IJV24" s="11"/>
      <c r="IJW24" s="11"/>
      <c r="IJX24" s="11"/>
      <c r="IJY24" s="11"/>
      <c r="IJZ24" s="11"/>
      <c r="IKA24" s="11"/>
      <c r="IKB24" s="11"/>
      <c r="IKC24" s="11"/>
      <c r="IKD24" s="11"/>
      <c r="IKE24" s="11"/>
      <c r="IKF24" s="11"/>
      <c r="IKG24" s="11"/>
      <c r="IKH24" s="11"/>
      <c r="IKI24" s="11"/>
      <c r="IKJ24" s="11"/>
      <c r="IKK24" s="11"/>
      <c r="IKL24" s="11"/>
      <c r="IKM24" s="11"/>
      <c r="IKN24" s="11"/>
      <c r="IKO24" s="11"/>
      <c r="IKP24" s="11"/>
      <c r="IKQ24" s="11"/>
      <c r="IKR24" s="11"/>
      <c r="IKS24" s="11"/>
      <c r="IKT24" s="11"/>
      <c r="IKU24" s="11"/>
      <c r="IKV24" s="11"/>
      <c r="IKW24" s="11"/>
      <c r="IKX24" s="11"/>
      <c r="IKY24" s="11"/>
      <c r="IKZ24" s="11"/>
      <c r="ILA24" s="11"/>
      <c r="ILB24" s="11"/>
      <c r="ILC24" s="11"/>
      <c r="ILD24" s="11"/>
      <c r="ILE24" s="11"/>
      <c r="ILF24" s="11"/>
      <c r="ILG24" s="11"/>
      <c r="ILH24" s="11"/>
      <c r="ILI24" s="11"/>
      <c r="ILJ24" s="11"/>
      <c r="ILK24" s="11"/>
      <c r="ILL24" s="11"/>
      <c r="ILM24" s="11"/>
      <c r="ILN24" s="11"/>
      <c r="ILO24" s="11"/>
      <c r="ILP24" s="11"/>
      <c r="ILQ24" s="11"/>
      <c r="ILR24" s="11"/>
      <c r="ILS24" s="11"/>
      <c r="ILT24" s="11"/>
      <c r="ILU24" s="11"/>
      <c r="ILV24" s="11"/>
      <c r="ILW24" s="11"/>
      <c r="ILX24" s="11"/>
      <c r="ILY24" s="11"/>
      <c r="ILZ24" s="11"/>
      <c r="IMA24" s="11"/>
      <c r="IMB24" s="11"/>
      <c r="IMC24" s="11"/>
      <c r="IMD24" s="11"/>
      <c r="IME24" s="11"/>
      <c r="IMF24" s="11"/>
      <c r="IMG24" s="11"/>
      <c r="IMH24" s="11"/>
      <c r="IMI24" s="11"/>
      <c r="IMJ24" s="11"/>
      <c r="IMK24" s="11"/>
      <c r="IML24" s="11"/>
      <c r="IMM24" s="11"/>
      <c r="IMN24" s="11"/>
      <c r="IMO24" s="11"/>
      <c r="IMP24" s="11"/>
      <c r="IMQ24" s="11"/>
      <c r="IMR24" s="11"/>
      <c r="IMS24" s="11"/>
      <c r="IMT24" s="11"/>
      <c r="IMU24" s="11"/>
      <c r="IMV24" s="11"/>
      <c r="IMW24" s="11"/>
      <c r="IMX24" s="11"/>
      <c r="IMY24" s="11"/>
      <c r="IMZ24" s="11"/>
      <c r="INA24" s="11"/>
      <c r="INB24" s="11"/>
      <c r="INC24" s="11"/>
      <c r="IND24" s="11"/>
      <c r="INE24" s="11"/>
      <c r="INF24" s="11"/>
      <c r="ING24" s="11"/>
      <c r="INH24" s="11"/>
      <c r="INI24" s="11"/>
      <c r="INJ24" s="11"/>
      <c r="INK24" s="11"/>
      <c r="INL24" s="11"/>
      <c r="INM24" s="11"/>
      <c r="INN24" s="11"/>
      <c r="INO24" s="11"/>
      <c r="INP24" s="11"/>
      <c r="INQ24" s="11"/>
      <c r="INR24" s="11"/>
      <c r="INS24" s="11"/>
      <c r="INT24" s="11"/>
      <c r="INU24" s="11"/>
      <c r="INV24" s="11"/>
      <c r="INW24" s="11"/>
      <c r="INX24" s="11"/>
      <c r="INY24" s="11"/>
      <c r="INZ24" s="11"/>
      <c r="IOA24" s="11"/>
      <c r="IOB24" s="11"/>
      <c r="IOC24" s="11"/>
      <c r="IOD24" s="11"/>
      <c r="IOE24" s="11"/>
      <c r="IOF24" s="11"/>
      <c r="IOG24" s="11"/>
      <c r="IOH24" s="11"/>
      <c r="IOI24" s="11"/>
      <c r="IOJ24" s="11"/>
      <c r="IOK24" s="11"/>
      <c r="IOL24" s="11"/>
      <c r="IOM24" s="11"/>
      <c r="ION24" s="11"/>
      <c r="IOO24" s="11"/>
      <c r="IOP24" s="11"/>
      <c r="IOQ24" s="11"/>
      <c r="IOR24" s="11"/>
      <c r="IOS24" s="11"/>
      <c r="IOT24" s="11"/>
      <c r="IOU24" s="11"/>
      <c r="IOV24" s="11"/>
      <c r="IOW24" s="11"/>
      <c r="IOX24" s="11"/>
      <c r="IOY24" s="11"/>
      <c r="IOZ24" s="11"/>
      <c r="IPA24" s="11"/>
      <c r="IPB24" s="11"/>
      <c r="IPC24" s="11"/>
      <c r="IPD24" s="11"/>
      <c r="IPE24" s="11"/>
      <c r="IPF24" s="11"/>
      <c r="IPG24" s="11"/>
      <c r="IPH24" s="11"/>
      <c r="IPI24" s="11"/>
      <c r="IPJ24" s="11"/>
      <c r="IPK24" s="11"/>
      <c r="IPL24" s="11"/>
      <c r="IPM24" s="11"/>
      <c r="IPN24" s="11"/>
      <c r="IPO24" s="11"/>
      <c r="IPP24" s="11"/>
      <c r="IPQ24" s="11"/>
      <c r="IPR24" s="11"/>
      <c r="IPS24" s="11"/>
      <c r="IPT24" s="11"/>
      <c r="IPU24" s="11"/>
      <c r="IPV24" s="11"/>
      <c r="IPW24" s="11"/>
      <c r="IPX24" s="11"/>
      <c r="IPY24" s="11"/>
      <c r="IPZ24" s="11"/>
      <c r="IQA24" s="11"/>
      <c r="IQB24" s="11"/>
      <c r="IQC24" s="11"/>
      <c r="IQD24" s="11"/>
      <c r="IQE24" s="11"/>
      <c r="IQF24" s="11"/>
      <c r="IQG24" s="11"/>
      <c r="IQH24" s="11"/>
      <c r="IQI24" s="11"/>
      <c r="IQJ24" s="11"/>
      <c r="IQK24" s="11"/>
      <c r="IQL24" s="11"/>
      <c r="IQM24" s="11"/>
      <c r="IQN24" s="11"/>
      <c r="IQO24" s="11"/>
      <c r="IQP24" s="11"/>
      <c r="IQQ24" s="11"/>
      <c r="IQR24" s="11"/>
      <c r="IQS24" s="11"/>
      <c r="IQT24" s="11"/>
      <c r="IQU24" s="11"/>
      <c r="IQV24" s="11"/>
      <c r="IQW24" s="11"/>
      <c r="IQX24" s="11"/>
      <c r="IQY24" s="11"/>
      <c r="IQZ24" s="11"/>
      <c r="IRA24" s="11"/>
      <c r="IRB24" s="11"/>
      <c r="IRC24" s="11"/>
      <c r="IRD24" s="11"/>
      <c r="IRE24" s="11"/>
      <c r="IRF24" s="11"/>
      <c r="IRG24" s="11"/>
      <c r="IRH24" s="11"/>
      <c r="IRI24" s="11"/>
      <c r="IRJ24" s="11"/>
      <c r="IRK24" s="11"/>
      <c r="IRL24" s="11"/>
      <c r="IRM24" s="11"/>
      <c r="IRN24" s="11"/>
      <c r="IRO24" s="11"/>
      <c r="IRP24" s="11"/>
      <c r="IRQ24" s="11"/>
      <c r="IRR24" s="11"/>
      <c r="IRS24" s="11"/>
      <c r="IRT24" s="11"/>
      <c r="IRU24" s="11"/>
      <c r="IRV24" s="11"/>
      <c r="IRW24" s="11"/>
      <c r="IRX24" s="11"/>
      <c r="IRY24" s="11"/>
      <c r="IRZ24" s="11"/>
      <c r="ISA24" s="11"/>
      <c r="ISB24" s="11"/>
      <c r="ISC24" s="11"/>
      <c r="ISD24" s="11"/>
      <c r="ISE24" s="11"/>
      <c r="ISF24" s="11"/>
      <c r="ISG24" s="11"/>
      <c r="ISH24" s="11"/>
      <c r="ISI24" s="11"/>
      <c r="ISJ24" s="11"/>
      <c r="ISK24" s="11"/>
      <c r="ISL24" s="11"/>
      <c r="ISM24" s="11"/>
      <c r="ISN24" s="11"/>
      <c r="ISO24" s="11"/>
      <c r="ISP24" s="11"/>
      <c r="ISQ24" s="11"/>
      <c r="ISR24" s="11"/>
      <c r="ISS24" s="11"/>
      <c r="IST24" s="11"/>
      <c r="ISU24" s="11"/>
      <c r="ISV24" s="11"/>
      <c r="ISW24" s="11"/>
      <c r="ISX24" s="11"/>
      <c r="ISY24" s="11"/>
      <c r="ISZ24" s="11"/>
      <c r="ITA24" s="11"/>
      <c r="ITB24" s="11"/>
      <c r="ITC24" s="11"/>
      <c r="ITD24" s="11"/>
      <c r="ITE24" s="11"/>
      <c r="ITF24" s="11"/>
      <c r="ITG24" s="11"/>
      <c r="ITH24" s="11"/>
      <c r="ITI24" s="11"/>
      <c r="ITJ24" s="11"/>
      <c r="ITK24" s="11"/>
      <c r="ITL24" s="11"/>
      <c r="ITM24" s="11"/>
      <c r="ITN24" s="11"/>
      <c r="ITO24" s="11"/>
      <c r="ITP24" s="11"/>
      <c r="ITQ24" s="11"/>
      <c r="ITR24" s="11"/>
      <c r="ITS24" s="11"/>
      <c r="ITT24" s="11"/>
      <c r="ITU24" s="11"/>
      <c r="ITV24" s="11"/>
      <c r="ITW24" s="11"/>
      <c r="ITX24" s="11"/>
      <c r="ITY24" s="11"/>
      <c r="ITZ24" s="11"/>
      <c r="IUA24" s="11"/>
      <c r="IUB24" s="11"/>
      <c r="IUC24" s="11"/>
      <c r="IUD24" s="11"/>
      <c r="IUE24" s="11"/>
      <c r="IUF24" s="11"/>
      <c r="IUG24" s="11"/>
      <c r="IUH24" s="11"/>
      <c r="IUI24" s="11"/>
      <c r="IUJ24" s="11"/>
      <c r="IUK24" s="11"/>
      <c r="IUL24" s="11"/>
      <c r="IUM24" s="11"/>
      <c r="IUN24" s="11"/>
      <c r="IUO24" s="11"/>
      <c r="IUP24" s="11"/>
      <c r="IUQ24" s="11"/>
      <c r="IUR24" s="11"/>
      <c r="IUS24" s="11"/>
      <c r="IUT24" s="11"/>
      <c r="IUU24" s="11"/>
      <c r="IUV24" s="11"/>
      <c r="IUW24" s="11"/>
      <c r="IUX24" s="11"/>
      <c r="IUY24" s="11"/>
      <c r="IUZ24" s="11"/>
      <c r="IVA24" s="11"/>
      <c r="IVB24" s="11"/>
      <c r="IVC24" s="11"/>
      <c r="IVD24" s="11"/>
      <c r="IVE24" s="11"/>
      <c r="IVF24" s="11"/>
      <c r="IVG24" s="11"/>
      <c r="IVH24" s="11"/>
      <c r="IVI24" s="11"/>
      <c r="IVJ24" s="11"/>
      <c r="IVK24" s="11"/>
      <c r="IVL24" s="11"/>
      <c r="IVM24" s="11"/>
      <c r="IVN24" s="11"/>
      <c r="IVO24" s="11"/>
      <c r="IVP24" s="11"/>
      <c r="IVQ24" s="11"/>
      <c r="IVR24" s="11"/>
      <c r="IVS24" s="11"/>
      <c r="IVT24" s="11"/>
      <c r="IVU24" s="11"/>
      <c r="IVV24" s="11"/>
      <c r="IVW24" s="11"/>
      <c r="IVX24" s="11"/>
      <c r="IVY24" s="11"/>
      <c r="IVZ24" s="11"/>
      <c r="IWA24" s="11"/>
      <c r="IWB24" s="11"/>
      <c r="IWC24" s="11"/>
      <c r="IWD24" s="11"/>
      <c r="IWE24" s="11"/>
      <c r="IWF24" s="11"/>
      <c r="IWG24" s="11"/>
      <c r="IWH24" s="11"/>
      <c r="IWI24" s="11"/>
      <c r="IWJ24" s="11"/>
      <c r="IWK24" s="11"/>
      <c r="IWL24" s="11"/>
      <c r="IWM24" s="11"/>
      <c r="IWN24" s="11"/>
      <c r="IWO24" s="11"/>
      <c r="IWP24" s="11"/>
      <c r="IWQ24" s="11"/>
      <c r="IWR24" s="11"/>
      <c r="IWS24" s="11"/>
      <c r="IWT24" s="11"/>
      <c r="IWU24" s="11"/>
      <c r="IWV24" s="11"/>
      <c r="IWW24" s="11"/>
      <c r="IWX24" s="11"/>
      <c r="IWY24" s="11"/>
      <c r="IWZ24" s="11"/>
      <c r="IXA24" s="11"/>
      <c r="IXB24" s="11"/>
      <c r="IXC24" s="11"/>
      <c r="IXD24" s="11"/>
      <c r="IXE24" s="11"/>
      <c r="IXF24" s="11"/>
      <c r="IXG24" s="11"/>
      <c r="IXH24" s="11"/>
      <c r="IXI24" s="11"/>
      <c r="IXJ24" s="11"/>
      <c r="IXK24" s="11"/>
      <c r="IXL24" s="11"/>
      <c r="IXM24" s="11"/>
      <c r="IXN24" s="11"/>
      <c r="IXO24" s="11"/>
      <c r="IXP24" s="11"/>
      <c r="IXQ24" s="11"/>
      <c r="IXR24" s="11"/>
      <c r="IXS24" s="11"/>
      <c r="IXT24" s="11"/>
      <c r="IXU24" s="11"/>
      <c r="IXV24" s="11"/>
      <c r="IXW24" s="11"/>
      <c r="IXX24" s="11"/>
      <c r="IXY24" s="11"/>
      <c r="IXZ24" s="11"/>
      <c r="IYA24" s="11"/>
      <c r="IYB24" s="11"/>
      <c r="IYC24" s="11"/>
      <c r="IYD24" s="11"/>
      <c r="IYE24" s="11"/>
      <c r="IYF24" s="11"/>
      <c r="IYG24" s="11"/>
      <c r="IYH24" s="11"/>
      <c r="IYI24" s="11"/>
      <c r="IYJ24" s="11"/>
      <c r="IYK24" s="11"/>
      <c r="IYL24" s="11"/>
      <c r="IYM24" s="11"/>
      <c r="IYN24" s="11"/>
      <c r="IYO24" s="11"/>
      <c r="IYP24" s="11"/>
      <c r="IYQ24" s="11"/>
      <c r="IYR24" s="11"/>
      <c r="IYS24" s="11"/>
      <c r="IYT24" s="11"/>
      <c r="IYU24" s="11"/>
      <c r="IYV24" s="11"/>
      <c r="IYW24" s="11"/>
      <c r="IYX24" s="11"/>
      <c r="IYY24" s="11"/>
      <c r="IYZ24" s="11"/>
      <c r="IZA24" s="11"/>
      <c r="IZB24" s="11"/>
      <c r="IZC24" s="11"/>
      <c r="IZD24" s="11"/>
      <c r="IZE24" s="11"/>
      <c r="IZF24" s="11"/>
      <c r="IZG24" s="11"/>
      <c r="IZH24" s="11"/>
      <c r="IZI24" s="11"/>
      <c r="IZJ24" s="11"/>
      <c r="IZK24" s="11"/>
      <c r="IZL24" s="11"/>
      <c r="IZM24" s="11"/>
      <c r="IZN24" s="11"/>
      <c r="IZO24" s="11"/>
      <c r="IZP24" s="11"/>
      <c r="IZQ24" s="11"/>
      <c r="IZR24" s="11"/>
      <c r="IZS24" s="11"/>
      <c r="IZT24" s="11"/>
      <c r="IZU24" s="11"/>
      <c r="IZV24" s="11"/>
      <c r="IZW24" s="11"/>
      <c r="IZX24" s="11"/>
      <c r="IZY24" s="11"/>
      <c r="IZZ24" s="11"/>
      <c r="JAA24" s="11"/>
      <c r="JAB24" s="11"/>
      <c r="JAC24" s="11"/>
      <c r="JAD24" s="11"/>
      <c r="JAE24" s="11"/>
      <c r="JAF24" s="11"/>
      <c r="JAG24" s="11"/>
      <c r="JAH24" s="11"/>
      <c r="JAI24" s="11"/>
      <c r="JAJ24" s="11"/>
      <c r="JAK24" s="11"/>
      <c r="JAL24" s="11"/>
      <c r="JAM24" s="11"/>
      <c r="JAN24" s="11"/>
      <c r="JAO24" s="11"/>
      <c r="JAP24" s="11"/>
      <c r="JAQ24" s="11"/>
      <c r="JAR24" s="11"/>
      <c r="JAS24" s="11"/>
      <c r="JAT24" s="11"/>
      <c r="JAU24" s="11"/>
      <c r="JAV24" s="11"/>
      <c r="JAW24" s="11"/>
      <c r="JAX24" s="11"/>
      <c r="JAY24" s="11"/>
      <c r="JAZ24" s="11"/>
      <c r="JBA24" s="11"/>
      <c r="JBB24" s="11"/>
      <c r="JBC24" s="11"/>
      <c r="JBD24" s="11"/>
      <c r="JBE24" s="11"/>
      <c r="JBF24" s="11"/>
      <c r="JBG24" s="11"/>
      <c r="JBH24" s="11"/>
      <c r="JBI24" s="11"/>
      <c r="JBJ24" s="11"/>
      <c r="JBK24" s="11"/>
      <c r="JBL24" s="11"/>
      <c r="JBM24" s="11"/>
      <c r="JBN24" s="11"/>
      <c r="JBO24" s="11"/>
      <c r="JBP24" s="11"/>
      <c r="JBQ24" s="11"/>
      <c r="JBR24" s="11"/>
      <c r="JBS24" s="11"/>
      <c r="JBT24" s="11"/>
      <c r="JBU24" s="11"/>
      <c r="JBV24" s="11"/>
      <c r="JBW24" s="11"/>
      <c r="JBX24" s="11"/>
      <c r="JBY24" s="11"/>
      <c r="JBZ24" s="11"/>
      <c r="JCA24" s="11"/>
      <c r="JCB24" s="11"/>
      <c r="JCC24" s="11"/>
      <c r="JCD24" s="11"/>
      <c r="JCE24" s="11"/>
      <c r="JCF24" s="11"/>
      <c r="JCG24" s="11"/>
      <c r="JCH24" s="11"/>
      <c r="JCI24" s="11"/>
      <c r="JCJ24" s="11"/>
      <c r="JCK24" s="11"/>
      <c r="JCL24" s="11"/>
      <c r="JCM24" s="11"/>
      <c r="JCN24" s="11"/>
      <c r="JCO24" s="11"/>
      <c r="JCP24" s="11"/>
      <c r="JCQ24" s="11"/>
      <c r="JCR24" s="11"/>
      <c r="JCS24" s="11"/>
      <c r="JCT24" s="11"/>
      <c r="JCU24" s="11"/>
      <c r="JCV24" s="11"/>
      <c r="JCW24" s="11"/>
      <c r="JCX24" s="11"/>
      <c r="JCY24" s="11"/>
      <c r="JCZ24" s="11"/>
      <c r="JDA24" s="11"/>
      <c r="JDB24" s="11"/>
      <c r="JDC24" s="11"/>
      <c r="JDD24" s="11"/>
      <c r="JDE24" s="11"/>
      <c r="JDF24" s="11"/>
      <c r="JDG24" s="11"/>
      <c r="JDH24" s="11"/>
      <c r="JDI24" s="11"/>
      <c r="JDJ24" s="11"/>
      <c r="JDK24" s="11"/>
      <c r="JDL24" s="11"/>
      <c r="JDM24" s="11"/>
      <c r="JDN24" s="11"/>
      <c r="JDO24" s="11"/>
      <c r="JDP24" s="11"/>
      <c r="JDQ24" s="11"/>
      <c r="JDR24" s="11"/>
      <c r="JDS24" s="11"/>
      <c r="JDT24" s="11"/>
      <c r="JDU24" s="11"/>
      <c r="JDV24" s="11"/>
      <c r="JDW24" s="11"/>
      <c r="JDX24" s="11"/>
      <c r="JDY24" s="11"/>
      <c r="JDZ24" s="11"/>
      <c r="JEA24" s="11"/>
      <c r="JEB24" s="11"/>
      <c r="JEC24" s="11"/>
      <c r="JED24" s="11"/>
      <c r="JEE24" s="11"/>
      <c r="JEF24" s="11"/>
      <c r="JEG24" s="11"/>
      <c r="JEH24" s="11"/>
      <c r="JEI24" s="11"/>
      <c r="JEJ24" s="11"/>
      <c r="JEK24" s="11"/>
      <c r="JEL24" s="11"/>
      <c r="JEM24" s="11"/>
      <c r="JEN24" s="11"/>
      <c r="JEO24" s="11"/>
      <c r="JEP24" s="11"/>
      <c r="JEQ24" s="11"/>
      <c r="JER24" s="11"/>
      <c r="JES24" s="11"/>
      <c r="JET24" s="11"/>
      <c r="JEU24" s="11"/>
      <c r="JEV24" s="11"/>
      <c r="JEW24" s="11"/>
      <c r="JEX24" s="11"/>
      <c r="JEY24" s="11"/>
      <c r="JEZ24" s="11"/>
      <c r="JFA24" s="11"/>
      <c r="JFB24" s="11"/>
      <c r="JFC24" s="11"/>
      <c r="JFD24" s="11"/>
      <c r="JFE24" s="11"/>
      <c r="JFF24" s="11"/>
      <c r="JFG24" s="11"/>
      <c r="JFH24" s="11"/>
      <c r="JFI24" s="11"/>
      <c r="JFJ24" s="11"/>
      <c r="JFK24" s="11"/>
      <c r="JFL24" s="11"/>
      <c r="JFM24" s="11"/>
      <c r="JFN24" s="11"/>
      <c r="JFO24" s="11"/>
      <c r="JFP24" s="11"/>
      <c r="JFQ24" s="11"/>
      <c r="JFR24" s="11"/>
      <c r="JFS24" s="11"/>
      <c r="JFT24" s="11"/>
      <c r="JFU24" s="11"/>
      <c r="JFV24" s="11"/>
      <c r="JFW24" s="11"/>
      <c r="JFX24" s="11"/>
      <c r="JFY24" s="11"/>
      <c r="JFZ24" s="11"/>
      <c r="JGA24" s="11"/>
      <c r="JGB24" s="11"/>
      <c r="JGC24" s="11"/>
      <c r="JGD24" s="11"/>
      <c r="JGE24" s="11"/>
      <c r="JGF24" s="11"/>
      <c r="JGG24" s="11"/>
      <c r="JGH24" s="11"/>
      <c r="JGI24" s="11"/>
      <c r="JGJ24" s="11"/>
      <c r="JGK24" s="11"/>
      <c r="JGL24" s="11"/>
      <c r="JGM24" s="11"/>
      <c r="JGN24" s="11"/>
      <c r="JGO24" s="11"/>
      <c r="JGP24" s="11"/>
      <c r="JGQ24" s="11"/>
      <c r="JGR24" s="11"/>
      <c r="JGS24" s="11"/>
      <c r="JGT24" s="11"/>
      <c r="JGU24" s="11"/>
      <c r="JGV24" s="11"/>
      <c r="JGW24" s="11"/>
      <c r="JGX24" s="11"/>
      <c r="JGY24" s="11"/>
      <c r="JGZ24" s="11"/>
      <c r="JHA24" s="11"/>
      <c r="JHB24" s="11"/>
      <c r="JHC24" s="11"/>
      <c r="JHD24" s="11"/>
      <c r="JHE24" s="11"/>
      <c r="JHF24" s="11"/>
      <c r="JHG24" s="11"/>
      <c r="JHH24" s="11"/>
      <c r="JHI24" s="11"/>
      <c r="JHJ24" s="11"/>
      <c r="JHK24" s="11"/>
      <c r="JHL24" s="11"/>
      <c r="JHM24" s="11"/>
      <c r="JHN24" s="11"/>
      <c r="JHO24" s="11"/>
      <c r="JHP24" s="11"/>
      <c r="JHQ24" s="11"/>
      <c r="JHR24" s="11"/>
      <c r="JHS24" s="11"/>
      <c r="JHT24" s="11"/>
      <c r="JHU24" s="11"/>
      <c r="JHV24" s="11"/>
      <c r="JHW24" s="11"/>
      <c r="JHX24" s="11"/>
      <c r="JHY24" s="11"/>
      <c r="JHZ24" s="11"/>
      <c r="JIA24" s="11"/>
      <c r="JIB24" s="11"/>
      <c r="JIC24" s="11"/>
      <c r="JID24" s="11"/>
      <c r="JIE24" s="11"/>
      <c r="JIF24" s="11"/>
      <c r="JIG24" s="11"/>
      <c r="JIH24" s="11"/>
      <c r="JII24" s="11"/>
      <c r="JIJ24" s="11"/>
      <c r="JIK24" s="11"/>
      <c r="JIL24" s="11"/>
      <c r="JIM24" s="11"/>
      <c r="JIN24" s="11"/>
      <c r="JIO24" s="11"/>
      <c r="JIP24" s="11"/>
      <c r="JIQ24" s="11"/>
      <c r="JIR24" s="11"/>
      <c r="JIS24" s="11"/>
      <c r="JIT24" s="11"/>
      <c r="JIU24" s="11"/>
      <c r="JIV24" s="11"/>
      <c r="JIW24" s="11"/>
      <c r="JIX24" s="11"/>
      <c r="JIY24" s="11"/>
      <c r="JIZ24" s="11"/>
      <c r="JJA24" s="11"/>
      <c r="JJB24" s="11"/>
      <c r="JJC24" s="11"/>
      <c r="JJD24" s="11"/>
      <c r="JJE24" s="11"/>
      <c r="JJF24" s="11"/>
      <c r="JJG24" s="11"/>
      <c r="JJH24" s="11"/>
      <c r="JJI24" s="11"/>
      <c r="JJJ24" s="11"/>
      <c r="JJK24" s="11"/>
      <c r="JJL24" s="11"/>
      <c r="JJM24" s="11"/>
      <c r="JJN24" s="11"/>
      <c r="JJO24" s="11"/>
      <c r="JJP24" s="11"/>
      <c r="JJQ24" s="11"/>
      <c r="JJR24" s="11"/>
      <c r="JJS24" s="11"/>
      <c r="JJT24" s="11"/>
      <c r="JJU24" s="11"/>
      <c r="JJV24" s="11"/>
      <c r="JJW24" s="11"/>
      <c r="JJX24" s="11"/>
      <c r="JJY24" s="11"/>
      <c r="JJZ24" s="11"/>
      <c r="JKA24" s="11"/>
      <c r="JKB24" s="11"/>
      <c r="JKC24" s="11"/>
      <c r="JKD24" s="11"/>
      <c r="JKE24" s="11"/>
      <c r="JKF24" s="11"/>
      <c r="JKG24" s="11"/>
      <c r="JKH24" s="11"/>
      <c r="JKI24" s="11"/>
      <c r="JKJ24" s="11"/>
      <c r="JKK24" s="11"/>
      <c r="JKL24" s="11"/>
      <c r="JKM24" s="11"/>
      <c r="JKN24" s="11"/>
      <c r="JKO24" s="11"/>
      <c r="JKP24" s="11"/>
      <c r="JKQ24" s="11"/>
      <c r="JKR24" s="11"/>
      <c r="JKS24" s="11"/>
      <c r="JKT24" s="11"/>
      <c r="JKU24" s="11"/>
      <c r="JKV24" s="11"/>
      <c r="JKW24" s="11"/>
      <c r="JKX24" s="11"/>
      <c r="JKY24" s="11"/>
      <c r="JKZ24" s="11"/>
      <c r="JLA24" s="11"/>
      <c r="JLB24" s="11"/>
      <c r="JLC24" s="11"/>
      <c r="JLD24" s="11"/>
      <c r="JLE24" s="11"/>
      <c r="JLF24" s="11"/>
      <c r="JLG24" s="11"/>
      <c r="JLH24" s="11"/>
      <c r="JLI24" s="11"/>
      <c r="JLJ24" s="11"/>
      <c r="JLK24" s="11"/>
      <c r="JLL24" s="11"/>
      <c r="JLM24" s="11"/>
      <c r="JLN24" s="11"/>
      <c r="JLO24" s="11"/>
      <c r="JLP24" s="11"/>
      <c r="JLQ24" s="11"/>
      <c r="JLR24" s="11"/>
      <c r="JLS24" s="11"/>
      <c r="JLT24" s="11"/>
      <c r="JLU24" s="11"/>
      <c r="JLV24" s="11"/>
      <c r="JLW24" s="11"/>
      <c r="JLX24" s="11"/>
      <c r="JLY24" s="11"/>
      <c r="JLZ24" s="11"/>
      <c r="JMA24" s="11"/>
      <c r="JMB24" s="11"/>
      <c r="JMC24" s="11"/>
      <c r="JMD24" s="11"/>
      <c r="JME24" s="11"/>
      <c r="JMF24" s="11"/>
      <c r="JMG24" s="11"/>
      <c r="JMH24" s="11"/>
      <c r="JMI24" s="11"/>
      <c r="JMJ24" s="11"/>
      <c r="JMK24" s="11"/>
      <c r="JML24" s="11"/>
      <c r="JMM24" s="11"/>
      <c r="JMN24" s="11"/>
      <c r="JMO24" s="11"/>
      <c r="JMP24" s="11"/>
      <c r="JMQ24" s="11"/>
      <c r="JMR24" s="11"/>
      <c r="JMS24" s="11"/>
      <c r="JMT24" s="11"/>
      <c r="JMU24" s="11"/>
      <c r="JMV24" s="11"/>
      <c r="JMW24" s="11"/>
      <c r="JMX24" s="11"/>
      <c r="JMY24" s="11"/>
      <c r="JMZ24" s="11"/>
      <c r="JNA24" s="11"/>
      <c r="JNB24" s="11"/>
      <c r="JNC24" s="11"/>
      <c r="JND24" s="11"/>
      <c r="JNE24" s="11"/>
      <c r="JNF24" s="11"/>
      <c r="JNG24" s="11"/>
      <c r="JNH24" s="11"/>
      <c r="JNI24" s="11"/>
      <c r="JNJ24" s="11"/>
      <c r="JNK24" s="11"/>
      <c r="JNL24" s="11"/>
      <c r="JNM24" s="11"/>
      <c r="JNN24" s="11"/>
      <c r="JNO24" s="11"/>
      <c r="JNP24" s="11"/>
      <c r="JNQ24" s="11"/>
      <c r="JNR24" s="11"/>
      <c r="JNS24" s="11"/>
      <c r="JNT24" s="11"/>
      <c r="JNU24" s="11"/>
      <c r="JNV24" s="11"/>
      <c r="JNW24" s="11"/>
      <c r="JNX24" s="11"/>
      <c r="JNY24" s="11"/>
      <c r="JNZ24" s="11"/>
      <c r="JOA24" s="11"/>
      <c r="JOB24" s="11"/>
      <c r="JOC24" s="11"/>
      <c r="JOD24" s="11"/>
      <c r="JOE24" s="11"/>
      <c r="JOF24" s="11"/>
      <c r="JOG24" s="11"/>
      <c r="JOH24" s="11"/>
      <c r="JOI24" s="11"/>
      <c r="JOJ24" s="11"/>
      <c r="JOK24" s="11"/>
      <c r="JOL24" s="11"/>
      <c r="JOM24" s="11"/>
      <c r="JON24" s="11"/>
      <c r="JOO24" s="11"/>
      <c r="JOP24" s="11"/>
      <c r="JOQ24" s="11"/>
      <c r="JOR24" s="11"/>
      <c r="JOS24" s="11"/>
      <c r="JOT24" s="11"/>
      <c r="JOU24" s="11"/>
      <c r="JOV24" s="11"/>
      <c r="JOW24" s="11"/>
      <c r="JOX24" s="11"/>
      <c r="JOY24" s="11"/>
      <c r="JOZ24" s="11"/>
      <c r="JPA24" s="11"/>
      <c r="JPB24" s="11"/>
      <c r="JPC24" s="11"/>
      <c r="JPD24" s="11"/>
      <c r="JPE24" s="11"/>
      <c r="JPF24" s="11"/>
      <c r="JPG24" s="11"/>
      <c r="JPH24" s="11"/>
      <c r="JPI24" s="11"/>
      <c r="JPJ24" s="11"/>
      <c r="JPK24" s="11"/>
      <c r="JPL24" s="11"/>
      <c r="JPM24" s="11"/>
      <c r="JPN24" s="11"/>
      <c r="JPO24" s="11"/>
      <c r="JPP24" s="11"/>
      <c r="JPQ24" s="11"/>
      <c r="JPR24" s="11"/>
      <c r="JPS24" s="11"/>
      <c r="JPT24" s="11"/>
      <c r="JPU24" s="11"/>
      <c r="JPV24" s="11"/>
      <c r="JPW24" s="11"/>
      <c r="JPX24" s="11"/>
      <c r="JPY24" s="11"/>
      <c r="JPZ24" s="11"/>
      <c r="JQA24" s="11"/>
      <c r="JQB24" s="11"/>
      <c r="JQC24" s="11"/>
      <c r="JQD24" s="11"/>
      <c r="JQE24" s="11"/>
      <c r="JQF24" s="11"/>
      <c r="JQG24" s="11"/>
      <c r="JQH24" s="11"/>
      <c r="JQI24" s="11"/>
      <c r="JQJ24" s="11"/>
      <c r="JQK24" s="11"/>
      <c r="JQL24" s="11"/>
      <c r="JQM24" s="11"/>
      <c r="JQN24" s="11"/>
      <c r="JQO24" s="11"/>
      <c r="JQP24" s="11"/>
      <c r="JQQ24" s="11"/>
      <c r="JQR24" s="11"/>
      <c r="JQS24" s="11"/>
      <c r="JQT24" s="11"/>
      <c r="JQU24" s="11"/>
      <c r="JQV24" s="11"/>
      <c r="JQW24" s="11"/>
      <c r="JQX24" s="11"/>
      <c r="JQY24" s="11"/>
      <c r="JQZ24" s="11"/>
      <c r="JRA24" s="11"/>
      <c r="JRB24" s="11"/>
      <c r="JRC24" s="11"/>
      <c r="JRD24" s="11"/>
      <c r="JRE24" s="11"/>
      <c r="JRF24" s="11"/>
      <c r="JRG24" s="11"/>
      <c r="JRH24" s="11"/>
      <c r="JRI24" s="11"/>
      <c r="JRJ24" s="11"/>
      <c r="JRK24" s="11"/>
      <c r="JRL24" s="11"/>
      <c r="JRM24" s="11"/>
      <c r="JRN24" s="11"/>
      <c r="JRO24" s="11"/>
      <c r="JRP24" s="11"/>
      <c r="JRQ24" s="11"/>
      <c r="JRR24" s="11"/>
      <c r="JRS24" s="11"/>
      <c r="JRT24" s="11"/>
      <c r="JRU24" s="11"/>
      <c r="JRV24" s="11"/>
      <c r="JRW24" s="11"/>
      <c r="JRX24" s="11"/>
      <c r="JRY24" s="11"/>
      <c r="JRZ24" s="11"/>
      <c r="JSA24" s="11"/>
      <c r="JSB24" s="11"/>
      <c r="JSC24" s="11"/>
      <c r="JSD24" s="11"/>
      <c r="JSE24" s="11"/>
      <c r="JSF24" s="11"/>
      <c r="JSG24" s="11"/>
      <c r="JSH24" s="11"/>
      <c r="JSI24" s="11"/>
      <c r="JSJ24" s="11"/>
      <c r="JSK24" s="11"/>
      <c r="JSL24" s="11"/>
      <c r="JSM24" s="11"/>
      <c r="JSN24" s="11"/>
      <c r="JSO24" s="11"/>
      <c r="JSP24" s="11"/>
      <c r="JSQ24" s="11"/>
      <c r="JSR24" s="11"/>
      <c r="JSS24" s="11"/>
      <c r="JST24" s="11"/>
      <c r="JSU24" s="11"/>
      <c r="JSV24" s="11"/>
      <c r="JSW24" s="11"/>
      <c r="JSX24" s="11"/>
      <c r="JSY24" s="11"/>
      <c r="JSZ24" s="11"/>
      <c r="JTA24" s="11"/>
      <c r="JTB24" s="11"/>
      <c r="JTC24" s="11"/>
      <c r="JTD24" s="11"/>
      <c r="JTE24" s="11"/>
      <c r="JTF24" s="11"/>
      <c r="JTG24" s="11"/>
      <c r="JTH24" s="11"/>
      <c r="JTI24" s="11"/>
      <c r="JTJ24" s="11"/>
      <c r="JTK24" s="11"/>
      <c r="JTL24" s="11"/>
      <c r="JTM24" s="11"/>
      <c r="JTN24" s="11"/>
      <c r="JTO24" s="11"/>
      <c r="JTP24" s="11"/>
      <c r="JTQ24" s="11"/>
      <c r="JTR24" s="11"/>
      <c r="JTS24" s="11"/>
      <c r="JTT24" s="11"/>
      <c r="JTU24" s="11"/>
      <c r="JTV24" s="11"/>
      <c r="JTW24" s="11"/>
      <c r="JTX24" s="11"/>
      <c r="JTY24" s="11"/>
      <c r="JTZ24" s="11"/>
      <c r="JUA24" s="11"/>
      <c r="JUB24" s="11"/>
      <c r="JUC24" s="11"/>
      <c r="JUD24" s="11"/>
      <c r="JUE24" s="11"/>
      <c r="JUF24" s="11"/>
      <c r="JUG24" s="11"/>
      <c r="JUH24" s="11"/>
      <c r="JUI24" s="11"/>
      <c r="JUJ24" s="11"/>
      <c r="JUK24" s="11"/>
      <c r="JUL24" s="11"/>
      <c r="JUM24" s="11"/>
      <c r="JUN24" s="11"/>
      <c r="JUO24" s="11"/>
      <c r="JUP24" s="11"/>
      <c r="JUQ24" s="11"/>
      <c r="JUR24" s="11"/>
      <c r="JUS24" s="11"/>
      <c r="JUT24" s="11"/>
      <c r="JUU24" s="11"/>
      <c r="JUV24" s="11"/>
      <c r="JUW24" s="11"/>
      <c r="JUX24" s="11"/>
      <c r="JUY24" s="11"/>
      <c r="JUZ24" s="11"/>
      <c r="JVA24" s="11"/>
      <c r="JVB24" s="11"/>
      <c r="JVC24" s="11"/>
      <c r="JVD24" s="11"/>
      <c r="JVE24" s="11"/>
      <c r="JVF24" s="11"/>
      <c r="JVG24" s="11"/>
      <c r="JVH24" s="11"/>
      <c r="JVI24" s="11"/>
      <c r="JVJ24" s="11"/>
      <c r="JVK24" s="11"/>
      <c r="JVL24" s="11"/>
      <c r="JVM24" s="11"/>
      <c r="JVN24" s="11"/>
      <c r="JVO24" s="11"/>
      <c r="JVP24" s="11"/>
      <c r="JVQ24" s="11"/>
      <c r="JVR24" s="11"/>
      <c r="JVS24" s="11"/>
      <c r="JVT24" s="11"/>
      <c r="JVU24" s="11"/>
      <c r="JVV24" s="11"/>
      <c r="JVW24" s="11"/>
      <c r="JVX24" s="11"/>
      <c r="JVY24" s="11"/>
      <c r="JVZ24" s="11"/>
      <c r="JWA24" s="11"/>
      <c r="JWB24" s="11"/>
      <c r="JWC24" s="11"/>
      <c r="JWD24" s="11"/>
      <c r="JWE24" s="11"/>
      <c r="JWF24" s="11"/>
      <c r="JWG24" s="11"/>
      <c r="JWH24" s="11"/>
      <c r="JWI24" s="11"/>
      <c r="JWJ24" s="11"/>
      <c r="JWK24" s="11"/>
      <c r="JWL24" s="11"/>
      <c r="JWM24" s="11"/>
      <c r="JWN24" s="11"/>
      <c r="JWO24" s="11"/>
      <c r="JWP24" s="11"/>
      <c r="JWQ24" s="11"/>
      <c r="JWR24" s="11"/>
      <c r="JWS24" s="11"/>
      <c r="JWT24" s="11"/>
      <c r="JWU24" s="11"/>
      <c r="JWV24" s="11"/>
      <c r="JWW24" s="11"/>
      <c r="JWX24" s="11"/>
      <c r="JWY24" s="11"/>
      <c r="JWZ24" s="11"/>
      <c r="JXA24" s="11"/>
      <c r="JXB24" s="11"/>
      <c r="JXC24" s="11"/>
      <c r="JXD24" s="11"/>
      <c r="JXE24" s="11"/>
      <c r="JXF24" s="11"/>
      <c r="JXG24" s="11"/>
      <c r="JXH24" s="11"/>
      <c r="JXI24" s="11"/>
      <c r="JXJ24" s="11"/>
      <c r="JXK24" s="11"/>
      <c r="JXL24" s="11"/>
      <c r="JXM24" s="11"/>
      <c r="JXN24" s="11"/>
      <c r="JXO24" s="11"/>
      <c r="JXP24" s="11"/>
      <c r="JXQ24" s="11"/>
      <c r="JXR24" s="11"/>
      <c r="JXS24" s="11"/>
      <c r="JXT24" s="11"/>
      <c r="JXU24" s="11"/>
      <c r="JXV24" s="11"/>
      <c r="JXW24" s="11"/>
      <c r="JXX24" s="11"/>
      <c r="JXY24" s="11"/>
      <c r="JXZ24" s="11"/>
      <c r="JYA24" s="11"/>
      <c r="JYB24" s="11"/>
      <c r="JYC24" s="11"/>
      <c r="JYD24" s="11"/>
      <c r="JYE24" s="11"/>
      <c r="JYF24" s="11"/>
      <c r="JYG24" s="11"/>
      <c r="JYH24" s="11"/>
      <c r="JYI24" s="11"/>
      <c r="JYJ24" s="11"/>
      <c r="JYK24" s="11"/>
      <c r="JYL24" s="11"/>
      <c r="JYM24" s="11"/>
      <c r="JYN24" s="11"/>
      <c r="JYO24" s="11"/>
      <c r="JYP24" s="11"/>
      <c r="JYQ24" s="11"/>
      <c r="JYR24" s="11"/>
      <c r="JYS24" s="11"/>
      <c r="JYT24" s="11"/>
      <c r="JYU24" s="11"/>
      <c r="JYV24" s="11"/>
      <c r="JYW24" s="11"/>
      <c r="JYX24" s="11"/>
      <c r="JYY24" s="11"/>
      <c r="JYZ24" s="11"/>
      <c r="JZA24" s="11"/>
      <c r="JZB24" s="11"/>
      <c r="JZC24" s="11"/>
      <c r="JZD24" s="11"/>
      <c r="JZE24" s="11"/>
      <c r="JZF24" s="11"/>
      <c r="JZG24" s="11"/>
      <c r="JZH24" s="11"/>
      <c r="JZI24" s="11"/>
      <c r="JZJ24" s="11"/>
      <c r="JZK24" s="11"/>
      <c r="JZL24" s="11"/>
      <c r="JZM24" s="11"/>
      <c r="JZN24" s="11"/>
      <c r="JZO24" s="11"/>
      <c r="JZP24" s="11"/>
      <c r="JZQ24" s="11"/>
      <c r="JZR24" s="11"/>
      <c r="JZS24" s="11"/>
      <c r="JZT24" s="11"/>
      <c r="JZU24" s="11"/>
      <c r="JZV24" s="11"/>
      <c r="JZW24" s="11"/>
      <c r="JZX24" s="11"/>
      <c r="JZY24" s="11"/>
      <c r="JZZ24" s="11"/>
      <c r="KAA24" s="11"/>
      <c r="KAB24" s="11"/>
      <c r="KAC24" s="11"/>
      <c r="KAD24" s="11"/>
      <c r="KAE24" s="11"/>
      <c r="KAF24" s="11"/>
      <c r="KAG24" s="11"/>
      <c r="KAH24" s="11"/>
      <c r="KAI24" s="11"/>
      <c r="KAJ24" s="11"/>
      <c r="KAK24" s="11"/>
      <c r="KAL24" s="11"/>
      <c r="KAM24" s="11"/>
      <c r="KAN24" s="11"/>
      <c r="KAO24" s="11"/>
      <c r="KAP24" s="11"/>
      <c r="KAQ24" s="11"/>
      <c r="KAR24" s="11"/>
      <c r="KAS24" s="11"/>
      <c r="KAT24" s="11"/>
      <c r="KAU24" s="11"/>
      <c r="KAV24" s="11"/>
      <c r="KAW24" s="11"/>
      <c r="KAX24" s="11"/>
      <c r="KAY24" s="11"/>
      <c r="KAZ24" s="11"/>
      <c r="KBA24" s="11"/>
      <c r="KBB24" s="11"/>
      <c r="KBC24" s="11"/>
      <c r="KBD24" s="11"/>
      <c r="KBE24" s="11"/>
      <c r="KBF24" s="11"/>
      <c r="KBG24" s="11"/>
      <c r="KBH24" s="11"/>
      <c r="KBI24" s="11"/>
      <c r="KBJ24" s="11"/>
      <c r="KBK24" s="11"/>
      <c r="KBL24" s="11"/>
      <c r="KBM24" s="11"/>
      <c r="KBN24" s="11"/>
      <c r="KBO24" s="11"/>
      <c r="KBP24" s="11"/>
      <c r="KBQ24" s="11"/>
      <c r="KBR24" s="11"/>
      <c r="KBS24" s="11"/>
      <c r="KBT24" s="11"/>
      <c r="KBU24" s="11"/>
      <c r="KBV24" s="11"/>
      <c r="KBW24" s="11"/>
      <c r="KBX24" s="11"/>
      <c r="KBY24" s="11"/>
      <c r="KBZ24" s="11"/>
      <c r="KCA24" s="11"/>
      <c r="KCB24" s="11"/>
      <c r="KCC24" s="11"/>
      <c r="KCD24" s="11"/>
      <c r="KCE24" s="11"/>
      <c r="KCF24" s="11"/>
      <c r="KCG24" s="11"/>
      <c r="KCH24" s="11"/>
      <c r="KCI24" s="11"/>
      <c r="KCJ24" s="11"/>
      <c r="KCK24" s="11"/>
      <c r="KCL24" s="11"/>
      <c r="KCM24" s="11"/>
      <c r="KCN24" s="11"/>
      <c r="KCO24" s="11"/>
      <c r="KCP24" s="11"/>
      <c r="KCQ24" s="11"/>
      <c r="KCR24" s="11"/>
      <c r="KCS24" s="11"/>
      <c r="KCT24" s="11"/>
      <c r="KCU24" s="11"/>
      <c r="KCV24" s="11"/>
      <c r="KCW24" s="11"/>
      <c r="KCX24" s="11"/>
      <c r="KCY24" s="11"/>
      <c r="KCZ24" s="11"/>
      <c r="KDA24" s="11"/>
      <c r="KDB24" s="11"/>
      <c r="KDC24" s="11"/>
      <c r="KDD24" s="11"/>
      <c r="KDE24" s="11"/>
      <c r="KDF24" s="11"/>
      <c r="KDG24" s="11"/>
      <c r="KDH24" s="11"/>
      <c r="KDI24" s="11"/>
      <c r="KDJ24" s="11"/>
      <c r="KDK24" s="11"/>
      <c r="KDL24" s="11"/>
      <c r="KDM24" s="11"/>
      <c r="KDN24" s="11"/>
      <c r="KDO24" s="11"/>
      <c r="KDP24" s="11"/>
      <c r="KDQ24" s="11"/>
      <c r="KDR24" s="11"/>
      <c r="KDS24" s="11"/>
      <c r="KDT24" s="11"/>
      <c r="KDU24" s="11"/>
      <c r="KDV24" s="11"/>
      <c r="KDW24" s="11"/>
      <c r="KDX24" s="11"/>
      <c r="KDY24" s="11"/>
      <c r="KDZ24" s="11"/>
      <c r="KEA24" s="11"/>
      <c r="KEB24" s="11"/>
      <c r="KEC24" s="11"/>
      <c r="KED24" s="11"/>
      <c r="KEE24" s="11"/>
      <c r="KEF24" s="11"/>
      <c r="KEG24" s="11"/>
      <c r="KEH24" s="11"/>
      <c r="KEI24" s="11"/>
      <c r="KEJ24" s="11"/>
      <c r="KEK24" s="11"/>
      <c r="KEL24" s="11"/>
      <c r="KEM24" s="11"/>
      <c r="KEN24" s="11"/>
      <c r="KEO24" s="11"/>
      <c r="KEP24" s="11"/>
      <c r="KEQ24" s="11"/>
      <c r="KER24" s="11"/>
      <c r="KES24" s="11"/>
      <c r="KET24" s="11"/>
      <c r="KEU24" s="11"/>
      <c r="KEV24" s="11"/>
      <c r="KEW24" s="11"/>
      <c r="KEX24" s="11"/>
      <c r="KEY24" s="11"/>
      <c r="KEZ24" s="11"/>
      <c r="KFA24" s="11"/>
      <c r="KFB24" s="11"/>
      <c r="KFC24" s="11"/>
      <c r="KFD24" s="11"/>
      <c r="KFE24" s="11"/>
      <c r="KFF24" s="11"/>
      <c r="KFG24" s="11"/>
      <c r="KFH24" s="11"/>
      <c r="KFI24" s="11"/>
      <c r="KFJ24" s="11"/>
      <c r="KFK24" s="11"/>
      <c r="KFL24" s="11"/>
      <c r="KFM24" s="11"/>
      <c r="KFN24" s="11"/>
      <c r="KFO24" s="11"/>
      <c r="KFP24" s="11"/>
      <c r="KFQ24" s="11"/>
      <c r="KFR24" s="11"/>
      <c r="KFS24" s="11"/>
      <c r="KFT24" s="11"/>
      <c r="KFU24" s="11"/>
      <c r="KFV24" s="11"/>
      <c r="KFW24" s="11"/>
      <c r="KFX24" s="11"/>
      <c r="KFY24" s="11"/>
      <c r="KFZ24" s="11"/>
      <c r="KGA24" s="11"/>
      <c r="KGB24" s="11"/>
      <c r="KGC24" s="11"/>
      <c r="KGD24" s="11"/>
      <c r="KGE24" s="11"/>
      <c r="KGF24" s="11"/>
      <c r="KGG24" s="11"/>
      <c r="KGH24" s="11"/>
      <c r="KGI24" s="11"/>
      <c r="KGJ24" s="11"/>
      <c r="KGK24" s="11"/>
      <c r="KGL24" s="11"/>
      <c r="KGM24" s="11"/>
      <c r="KGN24" s="11"/>
      <c r="KGO24" s="11"/>
      <c r="KGP24" s="11"/>
      <c r="KGQ24" s="11"/>
      <c r="KGR24" s="11"/>
      <c r="KGS24" s="11"/>
      <c r="KGT24" s="11"/>
      <c r="KGU24" s="11"/>
      <c r="KGV24" s="11"/>
      <c r="KGW24" s="11"/>
      <c r="KGX24" s="11"/>
      <c r="KGY24" s="11"/>
      <c r="KGZ24" s="11"/>
      <c r="KHA24" s="11"/>
      <c r="KHB24" s="11"/>
      <c r="KHC24" s="11"/>
      <c r="KHD24" s="11"/>
      <c r="KHE24" s="11"/>
      <c r="KHF24" s="11"/>
      <c r="KHG24" s="11"/>
      <c r="KHH24" s="11"/>
      <c r="KHI24" s="11"/>
      <c r="KHJ24" s="11"/>
      <c r="KHK24" s="11"/>
      <c r="KHL24" s="11"/>
      <c r="KHM24" s="11"/>
      <c r="KHN24" s="11"/>
      <c r="KHO24" s="11"/>
      <c r="KHP24" s="11"/>
      <c r="KHQ24" s="11"/>
      <c r="KHR24" s="11"/>
      <c r="KHS24" s="11"/>
      <c r="KHT24" s="11"/>
      <c r="KHU24" s="11"/>
      <c r="KHV24" s="11"/>
      <c r="KHW24" s="11"/>
      <c r="KHX24" s="11"/>
      <c r="KHY24" s="11"/>
      <c r="KHZ24" s="11"/>
      <c r="KIA24" s="11"/>
      <c r="KIB24" s="11"/>
      <c r="KIC24" s="11"/>
      <c r="KID24" s="11"/>
      <c r="KIE24" s="11"/>
      <c r="KIF24" s="11"/>
      <c r="KIG24" s="11"/>
      <c r="KIH24" s="11"/>
      <c r="KII24" s="11"/>
      <c r="KIJ24" s="11"/>
      <c r="KIK24" s="11"/>
      <c r="KIL24" s="11"/>
      <c r="KIM24" s="11"/>
      <c r="KIN24" s="11"/>
      <c r="KIO24" s="11"/>
      <c r="KIP24" s="11"/>
      <c r="KIQ24" s="11"/>
      <c r="KIR24" s="11"/>
      <c r="KIS24" s="11"/>
      <c r="KIT24" s="11"/>
      <c r="KIU24" s="11"/>
      <c r="KIV24" s="11"/>
      <c r="KIW24" s="11"/>
      <c r="KIX24" s="11"/>
      <c r="KIY24" s="11"/>
      <c r="KIZ24" s="11"/>
      <c r="KJA24" s="11"/>
      <c r="KJB24" s="11"/>
      <c r="KJC24" s="11"/>
      <c r="KJD24" s="11"/>
      <c r="KJE24" s="11"/>
      <c r="KJF24" s="11"/>
      <c r="KJG24" s="11"/>
      <c r="KJH24" s="11"/>
      <c r="KJI24" s="11"/>
      <c r="KJJ24" s="11"/>
      <c r="KJK24" s="11"/>
      <c r="KJL24" s="11"/>
      <c r="KJM24" s="11"/>
      <c r="KJN24" s="11"/>
      <c r="KJO24" s="11"/>
      <c r="KJP24" s="11"/>
      <c r="KJQ24" s="11"/>
      <c r="KJR24" s="11"/>
      <c r="KJS24" s="11"/>
      <c r="KJT24" s="11"/>
      <c r="KJU24" s="11"/>
      <c r="KJV24" s="11"/>
      <c r="KJW24" s="11"/>
      <c r="KJX24" s="11"/>
      <c r="KJY24" s="11"/>
      <c r="KJZ24" s="11"/>
      <c r="KKA24" s="11"/>
      <c r="KKB24" s="11"/>
      <c r="KKC24" s="11"/>
      <c r="KKD24" s="11"/>
      <c r="KKE24" s="11"/>
      <c r="KKF24" s="11"/>
      <c r="KKG24" s="11"/>
      <c r="KKH24" s="11"/>
      <c r="KKI24" s="11"/>
      <c r="KKJ24" s="11"/>
      <c r="KKK24" s="11"/>
      <c r="KKL24" s="11"/>
      <c r="KKM24" s="11"/>
      <c r="KKN24" s="11"/>
      <c r="KKO24" s="11"/>
      <c r="KKP24" s="11"/>
      <c r="KKQ24" s="11"/>
      <c r="KKR24" s="11"/>
      <c r="KKS24" s="11"/>
      <c r="KKT24" s="11"/>
      <c r="KKU24" s="11"/>
      <c r="KKV24" s="11"/>
      <c r="KKW24" s="11"/>
      <c r="KKX24" s="11"/>
      <c r="KKY24" s="11"/>
      <c r="KKZ24" s="11"/>
      <c r="KLA24" s="11"/>
      <c r="KLB24" s="11"/>
      <c r="KLC24" s="11"/>
      <c r="KLD24" s="11"/>
      <c r="KLE24" s="11"/>
      <c r="KLF24" s="11"/>
      <c r="KLG24" s="11"/>
      <c r="KLH24" s="11"/>
      <c r="KLI24" s="11"/>
      <c r="KLJ24" s="11"/>
      <c r="KLK24" s="11"/>
      <c r="KLL24" s="11"/>
      <c r="KLM24" s="11"/>
      <c r="KLN24" s="11"/>
      <c r="KLO24" s="11"/>
      <c r="KLP24" s="11"/>
      <c r="KLQ24" s="11"/>
      <c r="KLR24" s="11"/>
      <c r="KLS24" s="11"/>
      <c r="KLT24" s="11"/>
      <c r="KLU24" s="11"/>
      <c r="KLV24" s="11"/>
      <c r="KLW24" s="11"/>
      <c r="KLX24" s="11"/>
      <c r="KLY24" s="11"/>
      <c r="KLZ24" s="11"/>
      <c r="KMA24" s="11"/>
      <c r="KMB24" s="11"/>
      <c r="KMC24" s="11"/>
      <c r="KMD24" s="11"/>
      <c r="KME24" s="11"/>
      <c r="KMF24" s="11"/>
      <c r="KMG24" s="11"/>
      <c r="KMH24" s="11"/>
      <c r="KMI24" s="11"/>
      <c r="KMJ24" s="11"/>
      <c r="KMK24" s="11"/>
      <c r="KML24" s="11"/>
      <c r="KMM24" s="11"/>
      <c r="KMN24" s="11"/>
      <c r="KMO24" s="11"/>
      <c r="KMP24" s="11"/>
      <c r="KMQ24" s="11"/>
      <c r="KMR24" s="11"/>
      <c r="KMS24" s="11"/>
      <c r="KMT24" s="11"/>
      <c r="KMU24" s="11"/>
      <c r="KMV24" s="11"/>
      <c r="KMW24" s="11"/>
      <c r="KMX24" s="11"/>
      <c r="KMY24" s="11"/>
      <c r="KMZ24" s="11"/>
      <c r="KNA24" s="11"/>
      <c r="KNB24" s="11"/>
      <c r="KNC24" s="11"/>
      <c r="KND24" s="11"/>
      <c r="KNE24" s="11"/>
      <c r="KNF24" s="11"/>
      <c r="KNG24" s="11"/>
      <c r="KNH24" s="11"/>
      <c r="KNI24" s="11"/>
      <c r="KNJ24" s="11"/>
      <c r="KNK24" s="11"/>
      <c r="KNL24" s="11"/>
      <c r="KNM24" s="11"/>
      <c r="KNN24" s="11"/>
      <c r="KNO24" s="11"/>
      <c r="KNP24" s="11"/>
      <c r="KNQ24" s="11"/>
      <c r="KNR24" s="11"/>
      <c r="KNS24" s="11"/>
      <c r="KNT24" s="11"/>
      <c r="KNU24" s="11"/>
      <c r="KNV24" s="11"/>
      <c r="KNW24" s="11"/>
      <c r="KNX24" s="11"/>
      <c r="KNY24" s="11"/>
      <c r="KNZ24" s="11"/>
      <c r="KOA24" s="11"/>
      <c r="KOB24" s="11"/>
      <c r="KOC24" s="11"/>
      <c r="KOD24" s="11"/>
      <c r="KOE24" s="11"/>
      <c r="KOF24" s="11"/>
      <c r="KOG24" s="11"/>
      <c r="KOH24" s="11"/>
      <c r="KOI24" s="11"/>
      <c r="KOJ24" s="11"/>
      <c r="KOK24" s="11"/>
      <c r="KOL24" s="11"/>
      <c r="KOM24" s="11"/>
      <c r="KON24" s="11"/>
      <c r="KOO24" s="11"/>
      <c r="KOP24" s="11"/>
      <c r="KOQ24" s="11"/>
      <c r="KOR24" s="11"/>
      <c r="KOS24" s="11"/>
      <c r="KOT24" s="11"/>
      <c r="KOU24" s="11"/>
      <c r="KOV24" s="11"/>
      <c r="KOW24" s="11"/>
      <c r="KOX24" s="11"/>
      <c r="KOY24" s="11"/>
      <c r="KOZ24" s="11"/>
      <c r="KPA24" s="11"/>
      <c r="KPB24" s="11"/>
      <c r="KPC24" s="11"/>
      <c r="KPD24" s="11"/>
      <c r="KPE24" s="11"/>
      <c r="KPF24" s="11"/>
      <c r="KPG24" s="11"/>
      <c r="KPH24" s="11"/>
      <c r="KPI24" s="11"/>
      <c r="KPJ24" s="11"/>
      <c r="KPK24" s="11"/>
      <c r="KPL24" s="11"/>
      <c r="KPM24" s="11"/>
      <c r="KPN24" s="11"/>
      <c r="KPO24" s="11"/>
      <c r="KPP24" s="11"/>
      <c r="KPQ24" s="11"/>
      <c r="KPR24" s="11"/>
      <c r="KPS24" s="11"/>
      <c r="KPT24" s="11"/>
      <c r="KPU24" s="11"/>
      <c r="KPV24" s="11"/>
      <c r="KPW24" s="11"/>
      <c r="KPX24" s="11"/>
      <c r="KPY24" s="11"/>
      <c r="KPZ24" s="11"/>
      <c r="KQA24" s="11"/>
      <c r="KQB24" s="11"/>
      <c r="KQC24" s="11"/>
      <c r="KQD24" s="11"/>
      <c r="KQE24" s="11"/>
      <c r="KQF24" s="11"/>
      <c r="KQG24" s="11"/>
      <c r="KQH24" s="11"/>
      <c r="KQI24" s="11"/>
      <c r="KQJ24" s="11"/>
      <c r="KQK24" s="11"/>
      <c r="KQL24" s="11"/>
      <c r="KQM24" s="11"/>
      <c r="KQN24" s="11"/>
      <c r="KQO24" s="11"/>
      <c r="KQP24" s="11"/>
      <c r="KQQ24" s="11"/>
      <c r="KQR24" s="11"/>
      <c r="KQS24" s="11"/>
      <c r="KQT24" s="11"/>
      <c r="KQU24" s="11"/>
      <c r="KQV24" s="11"/>
      <c r="KQW24" s="11"/>
      <c r="KQX24" s="11"/>
      <c r="KQY24" s="11"/>
      <c r="KQZ24" s="11"/>
      <c r="KRA24" s="11"/>
      <c r="KRB24" s="11"/>
      <c r="KRC24" s="11"/>
      <c r="KRD24" s="11"/>
      <c r="KRE24" s="11"/>
      <c r="KRF24" s="11"/>
      <c r="KRG24" s="11"/>
      <c r="KRH24" s="11"/>
      <c r="KRI24" s="11"/>
      <c r="KRJ24" s="11"/>
      <c r="KRK24" s="11"/>
      <c r="KRL24" s="11"/>
      <c r="KRM24" s="11"/>
      <c r="KRN24" s="11"/>
      <c r="KRO24" s="11"/>
      <c r="KRP24" s="11"/>
      <c r="KRQ24" s="11"/>
      <c r="KRR24" s="11"/>
      <c r="KRS24" s="11"/>
      <c r="KRT24" s="11"/>
      <c r="KRU24" s="11"/>
      <c r="KRV24" s="11"/>
      <c r="KRW24" s="11"/>
      <c r="KRX24" s="11"/>
      <c r="KRY24" s="11"/>
      <c r="KRZ24" s="11"/>
      <c r="KSA24" s="11"/>
      <c r="KSB24" s="11"/>
      <c r="KSC24" s="11"/>
      <c r="KSD24" s="11"/>
      <c r="KSE24" s="11"/>
      <c r="KSF24" s="11"/>
      <c r="KSG24" s="11"/>
      <c r="KSH24" s="11"/>
      <c r="KSI24" s="11"/>
      <c r="KSJ24" s="11"/>
      <c r="KSK24" s="11"/>
      <c r="KSL24" s="11"/>
      <c r="KSM24" s="11"/>
      <c r="KSN24" s="11"/>
      <c r="KSO24" s="11"/>
      <c r="KSP24" s="11"/>
      <c r="KSQ24" s="11"/>
      <c r="KSR24" s="11"/>
      <c r="KSS24" s="11"/>
      <c r="KST24" s="11"/>
      <c r="KSU24" s="11"/>
      <c r="KSV24" s="11"/>
      <c r="KSW24" s="11"/>
      <c r="KSX24" s="11"/>
      <c r="KSY24" s="11"/>
      <c r="KSZ24" s="11"/>
      <c r="KTA24" s="11"/>
      <c r="KTB24" s="11"/>
      <c r="KTC24" s="11"/>
      <c r="KTD24" s="11"/>
      <c r="KTE24" s="11"/>
      <c r="KTF24" s="11"/>
      <c r="KTG24" s="11"/>
      <c r="KTH24" s="11"/>
      <c r="KTI24" s="11"/>
      <c r="KTJ24" s="11"/>
      <c r="KTK24" s="11"/>
      <c r="KTL24" s="11"/>
      <c r="KTM24" s="11"/>
      <c r="KTN24" s="11"/>
      <c r="KTO24" s="11"/>
      <c r="KTP24" s="11"/>
      <c r="KTQ24" s="11"/>
      <c r="KTR24" s="11"/>
      <c r="KTS24" s="11"/>
      <c r="KTT24" s="11"/>
      <c r="KTU24" s="11"/>
      <c r="KTV24" s="11"/>
      <c r="KTW24" s="11"/>
      <c r="KTX24" s="11"/>
      <c r="KTY24" s="11"/>
      <c r="KTZ24" s="11"/>
      <c r="KUA24" s="11"/>
      <c r="KUB24" s="11"/>
      <c r="KUC24" s="11"/>
      <c r="KUD24" s="11"/>
      <c r="KUE24" s="11"/>
      <c r="KUF24" s="11"/>
      <c r="KUG24" s="11"/>
      <c r="KUH24" s="11"/>
      <c r="KUI24" s="11"/>
      <c r="KUJ24" s="11"/>
      <c r="KUK24" s="11"/>
      <c r="KUL24" s="11"/>
      <c r="KUM24" s="11"/>
      <c r="KUN24" s="11"/>
      <c r="KUO24" s="11"/>
      <c r="KUP24" s="11"/>
      <c r="KUQ24" s="11"/>
      <c r="KUR24" s="11"/>
      <c r="KUS24" s="11"/>
      <c r="KUT24" s="11"/>
      <c r="KUU24" s="11"/>
      <c r="KUV24" s="11"/>
      <c r="KUW24" s="11"/>
      <c r="KUX24" s="11"/>
      <c r="KUY24" s="11"/>
      <c r="KUZ24" s="11"/>
      <c r="KVA24" s="11"/>
      <c r="KVB24" s="11"/>
      <c r="KVC24" s="11"/>
      <c r="KVD24" s="11"/>
      <c r="KVE24" s="11"/>
      <c r="KVF24" s="11"/>
      <c r="KVG24" s="11"/>
      <c r="KVH24" s="11"/>
      <c r="KVI24" s="11"/>
      <c r="KVJ24" s="11"/>
      <c r="KVK24" s="11"/>
      <c r="KVL24" s="11"/>
      <c r="KVM24" s="11"/>
      <c r="KVN24" s="11"/>
      <c r="KVO24" s="11"/>
      <c r="KVP24" s="11"/>
      <c r="KVQ24" s="11"/>
      <c r="KVR24" s="11"/>
      <c r="KVS24" s="11"/>
      <c r="KVT24" s="11"/>
      <c r="KVU24" s="11"/>
      <c r="KVV24" s="11"/>
      <c r="KVW24" s="11"/>
      <c r="KVX24" s="11"/>
      <c r="KVY24" s="11"/>
      <c r="KVZ24" s="11"/>
      <c r="KWA24" s="11"/>
      <c r="KWB24" s="11"/>
      <c r="KWC24" s="11"/>
      <c r="KWD24" s="11"/>
      <c r="KWE24" s="11"/>
      <c r="KWF24" s="11"/>
      <c r="KWG24" s="11"/>
      <c r="KWH24" s="11"/>
      <c r="KWI24" s="11"/>
      <c r="KWJ24" s="11"/>
      <c r="KWK24" s="11"/>
      <c r="KWL24" s="11"/>
      <c r="KWM24" s="11"/>
      <c r="KWN24" s="11"/>
      <c r="KWO24" s="11"/>
      <c r="KWP24" s="11"/>
      <c r="KWQ24" s="11"/>
      <c r="KWR24" s="11"/>
      <c r="KWS24" s="11"/>
      <c r="KWT24" s="11"/>
      <c r="KWU24" s="11"/>
      <c r="KWV24" s="11"/>
      <c r="KWW24" s="11"/>
      <c r="KWX24" s="11"/>
      <c r="KWY24" s="11"/>
      <c r="KWZ24" s="11"/>
      <c r="KXA24" s="11"/>
      <c r="KXB24" s="11"/>
      <c r="KXC24" s="11"/>
      <c r="KXD24" s="11"/>
      <c r="KXE24" s="11"/>
      <c r="KXF24" s="11"/>
      <c r="KXG24" s="11"/>
      <c r="KXH24" s="11"/>
      <c r="KXI24" s="11"/>
      <c r="KXJ24" s="11"/>
      <c r="KXK24" s="11"/>
      <c r="KXL24" s="11"/>
      <c r="KXM24" s="11"/>
      <c r="KXN24" s="11"/>
      <c r="KXO24" s="11"/>
      <c r="KXP24" s="11"/>
      <c r="KXQ24" s="11"/>
      <c r="KXR24" s="11"/>
      <c r="KXS24" s="11"/>
      <c r="KXT24" s="11"/>
      <c r="KXU24" s="11"/>
      <c r="KXV24" s="11"/>
      <c r="KXW24" s="11"/>
      <c r="KXX24" s="11"/>
      <c r="KXY24" s="11"/>
      <c r="KXZ24" s="11"/>
      <c r="KYA24" s="11"/>
      <c r="KYB24" s="11"/>
      <c r="KYC24" s="11"/>
      <c r="KYD24" s="11"/>
      <c r="KYE24" s="11"/>
      <c r="KYF24" s="11"/>
      <c r="KYG24" s="11"/>
      <c r="KYH24" s="11"/>
      <c r="KYI24" s="11"/>
      <c r="KYJ24" s="11"/>
      <c r="KYK24" s="11"/>
      <c r="KYL24" s="11"/>
      <c r="KYM24" s="11"/>
      <c r="KYN24" s="11"/>
      <c r="KYO24" s="11"/>
      <c r="KYP24" s="11"/>
      <c r="KYQ24" s="11"/>
      <c r="KYR24" s="11"/>
      <c r="KYS24" s="11"/>
      <c r="KYT24" s="11"/>
      <c r="KYU24" s="11"/>
      <c r="KYV24" s="11"/>
      <c r="KYW24" s="11"/>
      <c r="KYX24" s="11"/>
      <c r="KYY24" s="11"/>
      <c r="KYZ24" s="11"/>
      <c r="KZA24" s="11"/>
      <c r="KZB24" s="11"/>
      <c r="KZC24" s="11"/>
      <c r="KZD24" s="11"/>
      <c r="KZE24" s="11"/>
      <c r="KZF24" s="11"/>
      <c r="KZG24" s="11"/>
      <c r="KZH24" s="11"/>
      <c r="KZI24" s="11"/>
      <c r="KZJ24" s="11"/>
      <c r="KZK24" s="11"/>
      <c r="KZL24" s="11"/>
      <c r="KZM24" s="11"/>
      <c r="KZN24" s="11"/>
      <c r="KZO24" s="11"/>
      <c r="KZP24" s="11"/>
      <c r="KZQ24" s="11"/>
      <c r="KZR24" s="11"/>
      <c r="KZS24" s="11"/>
      <c r="KZT24" s="11"/>
      <c r="KZU24" s="11"/>
      <c r="KZV24" s="11"/>
      <c r="KZW24" s="11"/>
      <c r="KZX24" s="11"/>
      <c r="KZY24" s="11"/>
      <c r="KZZ24" s="11"/>
      <c r="LAA24" s="11"/>
      <c r="LAB24" s="11"/>
      <c r="LAC24" s="11"/>
      <c r="LAD24" s="11"/>
      <c r="LAE24" s="11"/>
      <c r="LAF24" s="11"/>
      <c r="LAG24" s="11"/>
      <c r="LAH24" s="11"/>
      <c r="LAI24" s="11"/>
      <c r="LAJ24" s="11"/>
      <c r="LAK24" s="11"/>
      <c r="LAL24" s="11"/>
      <c r="LAM24" s="11"/>
      <c r="LAN24" s="11"/>
      <c r="LAO24" s="11"/>
      <c r="LAP24" s="11"/>
      <c r="LAQ24" s="11"/>
      <c r="LAR24" s="11"/>
      <c r="LAS24" s="11"/>
      <c r="LAT24" s="11"/>
      <c r="LAU24" s="11"/>
      <c r="LAV24" s="11"/>
      <c r="LAW24" s="11"/>
      <c r="LAX24" s="11"/>
      <c r="LAY24" s="11"/>
      <c r="LAZ24" s="11"/>
      <c r="LBA24" s="11"/>
      <c r="LBB24" s="11"/>
      <c r="LBC24" s="11"/>
      <c r="LBD24" s="11"/>
      <c r="LBE24" s="11"/>
      <c r="LBF24" s="11"/>
      <c r="LBG24" s="11"/>
      <c r="LBH24" s="11"/>
      <c r="LBI24" s="11"/>
      <c r="LBJ24" s="11"/>
      <c r="LBK24" s="11"/>
      <c r="LBL24" s="11"/>
      <c r="LBM24" s="11"/>
      <c r="LBN24" s="11"/>
      <c r="LBO24" s="11"/>
      <c r="LBP24" s="11"/>
      <c r="LBQ24" s="11"/>
      <c r="LBR24" s="11"/>
      <c r="LBS24" s="11"/>
      <c r="LBT24" s="11"/>
      <c r="LBU24" s="11"/>
      <c r="LBV24" s="11"/>
      <c r="LBW24" s="11"/>
      <c r="LBX24" s="11"/>
      <c r="LBY24" s="11"/>
      <c r="LBZ24" s="11"/>
      <c r="LCA24" s="11"/>
      <c r="LCB24" s="11"/>
      <c r="LCC24" s="11"/>
      <c r="LCD24" s="11"/>
      <c r="LCE24" s="11"/>
      <c r="LCF24" s="11"/>
      <c r="LCG24" s="11"/>
      <c r="LCH24" s="11"/>
      <c r="LCI24" s="11"/>
      <c r="LCJ24" s="11"/>
      <c r="LCK24" s="11"/>
      <c r="LCL24" s="11"/>
      <c r="LCM24" s="11"/>
      <c r="LCN24" s="11"/>
      <c r="LCO24" s="11"/>
      <c r="LCP24" s="11"/>
      <c r="LCQ24" s="11"/>
      <c r="LCR24" s="11"/>
      <c r="LCS24" s="11"/>
      <c r="LCT24" s="11"/>
      <c r="LCU24" s="11"/>
      <c r="LCV24" s="11"/>
      <c r="LCW24" s="11"/>
      <c r="LCX24" s="11"/>
      <c r="LCY24" s="11"/>
      <c r="LCZ24" s="11"/>
      <c r="LDA24" s="11"/>
      <c r="LDB24" s="11"/>
      <c r="LDC24" s="11"/>
      <c r="LDD24" s="11"/>
      <c r="LDE24" s="11"/>
      <c r="LDF24" s="11"/>
      <c r="LDG24" s="11"/>
      <c r="LDH24" s="11"/>
      <c r="LDI24" s="11"/>
      <c r="LDJ24" s="11"/>
      <c r="LDK24" s="11"/>
      <c r="LDL24" s="11"/>
      <c r="LDM24" s="11"/>
      <c r="LDN24" s="11"/>
      <c r="LDO24" s="11"/>
      <c r="LDP24" s="11"/>
      <c r="LDQ24" s="11"/>
      <c r="LDR24" s="11"/>
      <c r="LDS24" s="11"/>
      <c r="LDT24" s="11"/>
      <c r="LDU24" s="11"/>
      <c r="LDV24" s="11"/>
      <c r="LDW24" s="11"/>
      <c r="LDX24" s="11"/>
      <c r="LDY24" s="11"/>
      <c r="LDZ24" s="11"/>
      <c r="LEA24" s="11"/>
      <c r="LEB24" s="11"/>
      <c r="LEC24" s="11"/>
      <c r="LED24" s="11"/>
      <c r="LEE24" s="11"/>
      <c r="LEF24" s="11"/>
      <c r="LEG24" s="11"/>
      <c r="LEH24" s="11"/>
      <c r="LEI24" s="11"/>
      <c r="LEJ24" s="11"/>
      <c r="LEK24" s="11"/>
      <c r="LEL24" s="11"/>
      <c r="LEM24" s="11"/>
      <c r="LEN24" s="11"/>
      <c r="LEO24" s="11"/>
      <c r="LEP24" s="11"/>
      <c r="LEQ24" s="11"/>
      <c r="LER24" s="11"/>
      <c r="LES24" s="11"/>
      <c r="LET24" s="11"/>
      <c r="LEU24" s="11"/>
      <c r="LEV24" s="11"/>
      <c r="LEW24" s="11"/>
      <c r="LEX24" s="11"/>
      <c r="LEY24" s="11"/>
      <c r="LEZ24" s="11"/>
      <c r="LFA24" s="11"/>
      <c r="LFB24" s="11"/>
      <c r="LFC24" s="11"/>
      <c r="LFD24" s="11"/>
      <c r="LFE24" s="11"/>
      <c r="LFF24" s="11"/>
      <c r="LFG24" s="11"/>
      <c r="LFH24" s="11"/>
      <c r="LFI24" s="11"/>
      <c r="LFJ24" s="11"/>
      <c r="LFK24" s="11"/>
      <c r="LFL24" s="11"/>
      <c r="LFM24" s="11"/>
      <c r="LFN24" s="11"/>
      <c r="LFO24" s="11"/>
      <c r="LFP24" s="11"/>
      <c r="LFQ24" s="11"/>
      <c r="LFR24" s="11"/>
      <c r="LFS24" s="11"/>
      <c r="LFT24" s="11"/>
      <c r="LFU24" s="11"/>
      <c r="LFV24" s="11"/>
      <c r="LFW24" s="11"/>
      <c r="LFX24" s="11"/>
      <c r="LFY24" s="11"/>
      <c r="LFZ24" s="11"/>
      <c r="LGA24" s="11"/>
      <c r="LGB24" s="11"/>
      <c r="LGC24" s="11"/>
      <c r="LGD24" s="11"/>
      <c r="LGE24" s="11"/>
      <c r="LGF24" s="11"/>
      <c r="LGG24" s="11"/>
      <c r="LGH24" s="11"/>
      <c r="LGI24" s="11"/>
      <c r="LGJ24" s="11"/>
      <c r="LGK24" s="11"/>
      <c r="LGL24" s="11"/>
      <c r="LGM24" s="11"/>
      <c r="LGN24" s="11"/>
      <c r="LGO24" s="11"/>
      <c r="LGP24" s="11"/>
      <c r="LGQ24" s="11"/>
      <c r="LGR24" s="11"/>
      <c r="LGS24" s="11"/>
      <c r="LGT24" s="11"/>
      <c r="LGU24" s="11"/>
      <c r="LGV24" s="11"/>
      <c r="LGW24" s="11"/>
      <c r="LGX24" s="11"/>
      <c r="LGY24" s="11"/>
      <c r="LGZ24" s="11"/>
      <c r="LHA24" s="11"/>
      <c r="LHB24" s="11"/>
      <c r="LHC24" s="11"/>
      <c r="LHD24" s="11"/>
      <c r="LHE24" s="11"/>
      <c r="LHF24" s="11"/>
      <c r="LHG24" s="11"/>
      <c r="LHH24" s="11"/>
      <c r="LHI24" s="11"/>
      <c r="LHJ24" s="11"/>
      <c r="LHK24" s="11"/>
      <c r="LHL24" s="11"/>
      <c r="LHM24" s="11"/>
      <c r="LHN24" s="11"/>
      <c r="LHO24" s="11"/>
      <c r="LHP24" s="11"/>
      <c r="LHQ24" s="11"/>
      <c r="LHR24" s="11"/>
      <c r="LHS24" s="11"/>
      <c r="LHT24" s="11"/>
      <c r="LHU24" s="11"/>
      <c r="LHV24" s="11"/>
      <c r="LHW24" s="11"/>
      <c r="LHX24" s="11"/>
      <c r="LHY24" s="11"/>
      <c r="LHZ24" s="11"/>
      <c r="LIA24" s="11"/>
      <c r="LIB24" s="11"/>
      <c r="LIC24" s="11"/>
      <c r="LID24" s="11"/>
      <c r="LIE24" s="11"/>
      <c r="LIF24" s="11"/>
      <c r="LIG24" s="11"/>
      <c r="LIH24" s="11"/>
      <c r="LII24" s="11"/>
      <c r="LIJ24" s="11"/>
      <c r="LIK24" s="11"/>
      <c r="LIL24" s="11"/>
      <c r="LIM24" s="11"/>
      <c r="LIN24" s="11"/>
      <c r="LIO24" s="11"/>
      <c r="LIP24" s="11"/>
      <c r="LIQ24" s="11"/>
      <c r="LIR24" s="11"/>
      <c r="LIS24" s="11"/>
      <c r="LIT24" s="11"/>
      <c r="LIU24" s="11"/>
      <c r="LIV24" s="11"/>
      <c r="LIW24" s="11"/>
      <c r="LIX24" s="11"/>
      <c r="LIY24" s="11"/>
      <c r="LIZ24" s="11"/>
      <c r="LJA24" s="11"/>
      <c r="LJB24" s="11"/>
      <c r="LJC24" s="11"/>
      <c r="LJD24" s="11"/>
      <c r="LJE24" s="11"/>
      <c r="LJF24" s="11"/>
      <c r="LJG24" s="11"/>
      <c r="LJH24" s="11"/>
      <c r="LJI24" s="11"/>
      <c r="LJJ24" s="11"/>
      <c r="LJK24" s="11"/>
      <c r="LJL24" s="11"/>
      <c r="LJM24" s="11"/>
      <c r="LJN24" s="11"/>
      <c r="LJO24" s="11"/>
      <c r="LJP24" s="11"/>
      <c r="LJQ24" s="11"/>
      <c r="LJR24" s="11"/>
      <c r="LJS24" s="11"/>
      <c r="LJT24" s="11"/>
      <c r="LJU24" s="11"/>
      <c r="LJV24" s="11"/>
      <c r="LJW24" s="11"/>
      <c r="LJX24" s="11"/>
      <c r="LJY24" s="11"/>
      <c r="LJZ24" s="11"/>
      <c r="LKA24" s="11"/>
      <c r="LKB24" s="11"/>
      <c r="LKC24" s="11"/>
      <c r="LKD24" s="11"/>
      <c r="LKE24" s="11"/>
      <c r="LKF24" s="11"/>
      <c r="LKG24" s="11"/>
      <c r="LKH24" s="11"/>
      <c r="LKI24" s="11"/>
      <c r="LKJ24" s="11"/>
      <c r="LKK24" s="11"/>
      <c r="LKL24" s="11"/>
      <c r="LKM24" s="11"/>
      <c r="LKN24" s="11"/>
      <c r="LKO24" s="11"/>
      <c r="LKP24" s="11"/>
      <c r="LKQ24" s="11"/>
      <c r="LKR24" s="11"/>
      <c r="LKS24" s="11"/>
      <c r="LKT24" s="11"/>
      <c r="LKU24" s="11"/>
      <c r="LKV24" s="11"/>
      <c r="LKW24" s="11"/>
      <c r="LKX24" s="11"/>
      <c r="LKY24" s="11"/>
      <c r="LKZ24" s="11"/>
      <c r="LLA24" s="11"/>
      <c r="LLB24" s="11"/>
      <c r="LLC24" s="11"/>
      <c r="LLD24" s="11"/>
      <c r="LLE24" s="11"/>
      <c r="LLF24" s="11"/>
      <c r="LLG24" s="11"/>
      <c r="LLH24" s="11"/>
      <c r="LLI24" s="11"/>
      <c r="LLJ24" s="11"/>
      <c r="LLK24" s="11"/>
      <c r="LLL24" s="11"/>
      <c r="LLM24" s="11"/>
      <c r="LLN24" s="11"/>
      <c r="LLO24" s="11"/>
      <c r="LLP24" s="11"/>
      <c r="LLQ24" s="11"/>
      <c r="LLR24" s="11"/>
      <c r="LLS24" s="11"/>
      <c r="LLT24" s="11"/>
      <c r="LLU24" s="11"/>
      <c r="LLV24" s="11"/>
      <c r="LLW24" s="11"/>
      <c r="LLX24" s="11"/>
      <c r="LLY24" s="11"/>
      <c r="LLZ24" s="11"/>
      <c r="LMA24" s="11"/>
      <c r="LMB24" s="11"/>
      <c r="LMC24" s="11"/>
      <c r="LMD24" s="11"/>
      <c r="LME24" s="11"/>
      <c r="LMF24" s="11"/>
      <c r="LMG24" s="11"/>
      <c r="LMH24" s="11"/>
      <c r="LMI24" s="11"/>
      <c r="LMJ24" s="11"/>
      <c r="LMK24" s="11"/>
      <c r="LML24" s="11"/>
      <c r="LMM24" s="11"/>
      <c r="LMN24" s="11"/>
      <c r="LMO24" s="11"/>
      <c r="LMP24" s="11"/>
      <c r="LMQ24" s="11"/>
      <c r="LMR24" s="11"/>
      <c r="LMS24" s="11"/>
      <c r="LMT24" s="11"/>
      <c r="LMU24" s="11"/>
      <c r="LMV24" s="11"/>
      <c r="LMW24" s="11"/>
      <c r="LMX24" s="11"/>
      <c r="LMY24" s="11"/>
      <c r="LMZ24" s="11"/>
      <c r="LNA24" s="11"/>
      <c r="LNB24" s="11"/>
      <c r="LNC24" s="11"/>
      <c r="LND24" s="11"/>
      <c r="LNE24" s="11"/>
      <c r="LNF24" s="11"/>
      <c r="LNG24" s="11"/>
      <c r="LNH24" s="11"/>
      <c r="LNI24" s="11"/>
      <c r="LNJ24" s="11"/>
      <c r="LNK24" s="11"/>
      <c r="LNL24" s="11"/>
      <c r="LNM24" s="11"/>
      <c r="LNN24" s="11"/>
      <c r="LNO24" s="11"/>
      <c r="LNP24" s="11"/>
      <c r="LNQ24" s="11"/>
      <c r="LNR24" s="11"/>
      <c r="LNS24" s="11"/>
      <c r="LNT24" s="11"/>
      <c r="LNU24" s="11"/>
      <c r="LNV24" s="11"/>
      <c r="LNW24" s="11"/>
      <c r="LNX24" s="11"/>
      <c r="LNY24" s="11"/>
      <c r="LNZ24" s="11"/>
      <c r="LOA24" s="11"/>
      <c r="LOB24" s="11"/>
      <c r="LOC24" s="11"/>
      <c r="LOD24" s="11"/>
      <c r="LOE24" s="11"/>
      <c r="LOF24" s="11"/>
      <c r="LOG24" s="11"/>
      <c r="LOH24" s="11"/>
      <c r="LOI24" s="11"/>
      <c r="LOJ24" s="11"/>
      <c r="LOK24" s="11"/>
      <c r="LOL24" s="11"/>
      <c r="LOM24" s="11"/>
      <c r="LON24" s="11"/>
      <c r="LOO24" s="11"/>
      <c r="LOP24" s="11"/>
      <c r="LOQ24" s="11"/>
      <c r="LOR24" s="11"/>
      <c r="LOS24" s="11"/>
      <c r="LOT24" s="11"/>
      <c r="LOU24" s="11"/>
      <c r="LOV24" s="11"/>
      <c r="LOW24" s="11"/>
      <c r="LOX24" s="11"/>
      <c r="LOY24" s="11"/>
      <c r="LOZ24" s="11"/>
      <c r="LPA24" s="11"/>
      <c r="LPB24" s="11"/>
      <c r="LPC24" s="11"/>
      <c r="LPD24" s="11"/>
      <c r="LPE24" s="11"/>
      <c r="LPF24" s="11"/>
      <c r="LPG24" s="11"/>
      <c r="LPH24" s="11"/>
      <c r="LPI24" s="11"/>
      <c r="LPJ24" s="11"/>
      <c r="LPK24" s="11"/>
      <c r="LPL24" s="11"/>
      <c r="LPM24" s="11"/>
      <c r="LPN24" s="11"/>
      <c r="LPO24" s="11"/>
      <c r="LPP24" s="11"/>
      <c r="LPQ24" s="11"/>
      <c r="LPR24" s="11"/>
      <c r="LPS24" s="11"/>
      <c r="LPT24" s="11"/>
      <c r="LPU24" s="11"/>
      <c r="LPV24" s="11"/>
      <c r="LPW24" s="11"/>
      <c r="LPX24" s="11"/>
      <c r="LPY24" s="11"/>
      <c r="LPZ24" s="11"/>
      <c r="LQA24" s="11"/>
      <c r="LQB24" s="11"/>
      <c r="LQC24" s="11"/>
      <c r="LQD24" s="11"/>
      <c r="LQE24" s="11"/>
      <c r="LQF24" s="11"/>
      <c r="LQG24" s="11"/>
      <c r="LQH24" s="11"/>
      <c r="LQI24" s="11"/>
      <c r="LQJ24" s="11"/>
      <c r="LQK24" s="11"/>
      <c r="LQL24" s="11"/>
      <c r="LQM24" s="11"/>
      <c r="LQN24" s="11"/>
      <c r="LQO24" s="11"/>
      <c r="LQP24" s="11"/>
      <c r="LQQ24" s="11"/>
      <c r="LQR24" s="11"/>
      <c r="LQS24" s="11"/>
      <c r="LQT24" s="11"/>
      <c r="LQU24" s="11"/>
      <c r="LQV24" s="11"/>
      <c r="LQW24" s="11"/>
      <c r="LQX24" s="11"/>
      <c r="LQY24" s="11"/>
      <c r="LQZ24" s="11"/>
      <c r="LRA24" s="11"/>
      <c r="LRB24" s="11"/>
      <c r="LRC24" s="11"/>
      <c r="LRD24" s="11"/>
      <c r="LRE24" s="11"/>
      <c r="LRF24" s="11"/>
      <c r="LRG24" s="11"/>
      <c r="LRH24" s="11"/>
      <c r="LRI24" s="11"/>
      <c r="LRJ24" s="11"/>
      <c r="LRK24" s="11"/>
      <c r="LRL24" s="11"/>
      <c r="LRM24" s="11"/>
      <c r="LRN24" s="11"/>
      <c r="LRO24" s="11"/>
      <c r="LRP24" s="11"/>
      <c r="LRQ24" s="11"/>
      <c r="LRR24" s="11"/>
      <c r="LRS24" s="11"/>
      <c r="LRT24" s="11"/>
      <c r="LRU24" s="11"/>
      <c r="LRV24" s="11"/>
      <c r="LRW24" s="11"/>
      <c r="LRX24" s="11"/>
      <c r="LRY24" s="11"/>
      <c r="LRZ24" s="11"/>
      <c r="LSA24" s="11"/>
      <c r="LSB24" s="11"/>
      <c r="LSC24" s="11"/>
      <c r="LSD24" s="11"/>
      <c r="LSE24" s="11"/>
      <c r="LSF24" s="11"/>
      <c r="LSG24" s="11"/>
      <c r="LSH24" s="11"/>
      <c r="LSI24" s="11"/>
      <c r="LSJ24" s="11"/>
      <c r="LSK24" s="11"/>
      <c r="LSL24" s="11"/>
      <c r="LSM24" s="11"/>
      <c r="LSN24" s="11"/>
      <c r="LSO24" s="11"/>
      <c r="LSP24" s="11"/>
      <c r="LSQ24" s="11"/>
      <c r="LSR24" s="11"/>
      <c r="LSS24" s="11"/>
      <c r="LST24" s="11"/>
      <c r="LSU24" s="11"/>
      <c r="LSV24" s="11"/>
      <c r="LSW24" s="11"/>
      <c r="LSX24" s="11"/>
      <c r="LSY24" s="11"/>
      <c r="LSZ24" s="11"/>
      <c r="LTA24" s="11"/>
      <c r="LTB24" s="11"/>
      <c r="LTC24" s="11"/>
      <c r="LTD24" s="11"/>
      <c r="LTE24" s="11"/>
      <c r="LTF24" s="11"/>
      <c r="LTG24" s="11"/>
      <c r="LTH24" s="11"/>
      <c r="LTI24" s="11"/>
      <c r="LTJ24" s="11"/>
      <c r="LTK24" s="11"/>
      <c r="LTL24" s="11"/>
      <c r="LTM24" s="11"/>
      <c r="LTN24" s="11"/>
      <c r="LTO24" s="11"/>
      <c r="LTP24" s="11"/>
      <c r="LTQ24" s="11"/>
      <c r="LTR24" s="11"/>
      <c r="LTS24" s="11"/>
      <c r="LTT24" s="11"/>
      <c r="LTU24" s="11"/>
      <c r="LTV24" s="11"/>
      <c r="LTW24" s="11"/>
      <c r="LTX24" s="11"/>
      <c r="LTY24" s="11"/>
      <c r="LTZ24" s="11"/>
      <c r="LUA24" s="11"/>
      <c r="LUB24" s="11"/>
      <c r="LUC24" s="11"/>
      <c r="LUD24" s="11"/>
      <c r="LUE24" s="11"/>
      <c r="LUF24" s="11"/>
      <c r="LUG24" s="11"/>
      <c r="LUH24" s="11"/>
      <c r="LUI24" s="11"/>
      <c r="LUJ24" s="11"/>
      <c r="LUK24" s="11"/>
      <c r="LUL24" s="11"/>
      <c r="LUM24" s="11"/>
      <c r="LUN24" s="11"/>
      <c r="LUO24" s="11"/>
      <c r="LUP24" s="11"/>
      <c r="LUQ24" s="11"/>
      <c r="LUR24" s="11"/>
      <c r="LUS24" s="11"/>
      <c r="LUT24" s="11"/>
      <c r="LUU24" s="11"/>
      <c r="LUV24" s="11"/>
      <c r="LUW24" s="11"/>
      <c r="LUX24" s="11"/>
      <c r="LUY24" s="11"/>
      <c r="LUZ24" s="11"/>
      <c r="LVA24" s="11"/>
      <c r="LVB24" s="11"/>
      <c r="LVC24" s="11"/>
      <c r="LVD24" s="11"/>
      <c r="LVE24" s="11"/>
      <c r="LVF24" s="11"/>
      <c r="LVG24" s="11"/>
      <c r="LVH24" s="11"/>
      <c r="LVI24" s="11"/>
      <c r="LVJ24" s="11"/>
      <c r="LVK24" s="11"/>
      <c r="LVL24" s="11"/>
      <c r="LVM24" s="11"/>
      <c r="LVN24" s="11"/>
      <c r="LVO24" s="11"/>
      <c r="LVP24" s="11"/>
      <c r="LVQ24" s="11"/>
      <c r="LVR24" s="11"/>
      <c r="LVS24" s="11"/>
      <c r="LVT24" s="11"/>
      <c r="LVU24" s="11"/>
      <c r="LVV24" s="11"/>
      <c r="LVW24" s="11"/>
      <c r="LVX24" s="11"/>
      <c r="LVY24" s="11"/>
      <c r="LVZ24" s="11"/>
      <c r="LWA24" s="11"/>
      <c r="LWB24" s="11"/>
      <c r="LWC24" s="11"/>
      <c r="LWD24" s="11"/>
      <c r="LWE24" s="11"/>
      <c r="LWF24" s="11"/>
      <c r="LWG24" s="11"/>
      <c r="LWH24" s="11"/>
      <c r="LWI24" s="11"/>
      <c r="LWJ24" s="11"/>
      <c r="LWK24" s="11"/>
      <c r="LWL24" s="11"/>
      <c r="LWM24" s="11"/>
      <c r="LWN24" s="11"/>
      <c r="LWO24" s="11"/>
      <c r="LWP24" s="11"/>
      <c r="LWQ24" s="11"/>
      <c r="LWR24" s="11"/>
      <c r="LWS24" s="11"/>
      <c r="LWT24" s="11"/>
      <c r="LWU24" s="11"/>
      <c r="LWV24" s="11"/>
      <c r="LWW24" s="11"/>
      <c r="LWX24" s="11"/>
      <c r="LWY24" s="11"/>
      <c r="LWZ24" s="11"/>
      <c r="LXA24" s="11"/>
      <c r="LXB24" s="11"/>
      <c r="LXC24" s="11"/>
      <c r="LXD24" s="11"/>
      <c r="LXE24" s="11"/>
      <c r="LXF24" s="11"/>
      <c r="LXG24" s="11"/>
      <c r="LXH24" s="11"/>
      <c r="LXI24" s="11"/>
      <c r="LXJ24" s="11"/>
      <c r="LXK24" s="11"/>
      <c r="LXL24" s="11"/>
      <c r="LXM24" s="11"/>
      <c r="LXN24" s="11"/>
      <c r="LXO24" s="11"/>
      <c r="LXP24" s="11"/>
      <c r="LXQ24" s="11"/>
      <c r="LXR24" s="11"/>
      <c r="LXS24" s="11"/>
      <c r="LXT24" s="11"/>
      <c r="LXU24" s="11"/>
      <c r="LXV24" s="11"/>
      <c r="LXW24" s="11"/>
      <c r="LXX24" s="11"/>
      <c r="LXY24" s="11"/>
      <c r="LXZ24" s="11"/>
      <c r="LYA24" s="11"/>
      <c r="LYB24" s="11"/>
      <c r="LYC24" s="11"/>
      <c r="LYD24" s="11"/>
      <c r="LYE24" s="11"/>
      <c r="LYF24" s="11"/>
      <c r="LYG24" s="11"/>
      <c r="LYH24" s="11"/>
      <c r="LYI24" s="11"/>
      <c r="LYJ24" s="11"/>
      <c r="LYK24" s="11"/>
      <c r="LYL24" s="11"/>
      <c r="LYM24" s="11"/>
      <c r="LYN24" s="11"/>
      <c r="LYO24" s="11"/>
      <c r="LYP24" s="11"/>
      <c r="LYQ24" s="11"/>
      <c r="LYR24" s="11"/>
      <c r="LYS24" s="11"/>
      <c r="LYT24" s="11"/>
      <c r="LYU24" s="11"/>
      <c r="LYV24" s="11"/>
      <c r="LYW24" s="11"/>
      <c r="LYX24" s="11"/>
      <c r="LYY24" s="11"/>
      <c r="LYZ24" s="11"/>
      <c r="LZA24" s="11"/>
      <c r="LZB24" s="11"/>
      <c r="LZC24" s="11"/>
      <c r="LZD24" s="11"/>
      <c r="LZE24" s="11"/>
      <c r="LZF24" s="11"/>
      <c r="LZG24" s="11"/>
      <c r="LZH24" s="11"/>
      <c r="LZI24" s="11"/>
      <c r="LZJ24" s="11"/>
      <c r="LZK24" s="11"/>
      <c r="LZL24" s="11"/>
      <c r="LZM24" s="11"/>
      <c r="LZN24" s="11"/>
      <c r="LZO24" s="11"/>
      <c r="LZP24" s="11"/>
      <c r="LZQ24" s="11"/>
      <c r="LZR24" s="11"/>
      <c r="LZS24" s="11"/>
      <c r="LZT24" s="11"/>
      <c r="LZU24" s="11"/>
      <c r="LZV24" s="11"/>
      <c r="LZW24" s="11"/>
      <c r="LZX24" s="11"/>
      <c r="LZY24" s="11"/>
      <c r="LZZ24" s="11"/>
      <c r="MAA24" s="11"/>
      <c r="MAB24" s="11"/>
      <c r="MAC24" s="11"/>
      <c r="MAD24" s="11"/>
      <c r="MAE24" s="11"/>
      <c r="MAF24" s="11"/>
      <c r="MAG24" s="11"/>
      <c r="MAH24" s="11"/>
      <c r="MAI24" s="11"/>
      <c r="MAJ24" s="11"/>
      <c r="MAK24" s="11"/>
      <c r="MAL24" s="11"/>
      <c r="MAM24" s="11"/>
      <c r="MAN24" s="11"/>
      <c r="MAO24" s="11"/>
      <c r="MAP24" s="11"/>
      <c r="MAQ24" s="11"/>
      <c r="MAR24" s="11"/>
      <c r="MAS24" s="11"/>
      <c r="MAT24" s="11"/>
      <c r="MAU24" s="11"/>
      <c r="MAV24" s="11"/>
      <c r="MAW24" s="11"/>
      <c r="MAX24" s="11"/>
      <c r="MAY24" s="11"/>
      <c r="MAZ24" s="11"/>
      <c r="MBA24" s="11"/>
      <c r="MBB24" s="11"/>
      <c r="MBC24" s="11"/>
      <c r="MBD24" s="11"/>
      <c r="MBE24" s="11"/>
      <c r="MBF24" s="11"/>
      <c r="MBG24" s="11"/>
      <c r="MBH24" s="11"/>
      <c r="MBI24" s="11"/>
      <c r="MBJ24" s="11"/>
      <c r="MBK24" s="11"/>
      <c r="MBL24" s="11"/>
      <c r="MBM24" s="11"/>
      <c r="MBN24" s="11"/>
      <c r="MBO24" s="11"/>
      <c r="MBP24" s="11"/>
      <c r="MBQ24" s="11"/>
      <c r="MBR24" s="11"/>
      <c r="MBS24" s="11"/>
      <c r="MBT24" s="11"/>
      <c r="MBU24" s="11"/>
      <c r="MBV24" s="11"/>
      <c r="MBW24" s="11"/>
      <c r="MBX24" s="11"/>
      <c r="MBY24" s="11"/>
      <c r="MBZ24" s="11"/>
      <c r="MCA24" s="11"/>
      <c r="MCB24" s="11"/>
      <c r="MCC24" s="11"/>
      <c r="MCD24" s="11"/>
      <c r="MCE24" s="11"/>
      <c r="MCF24" s="11"/>
      <c r="MCG24" s="11"/>
      <c r="MCH24" s="11"/>
      <c r="MCI24" s="11"/>
      <c r="MCJ24" s="11"/>
      <c r="MCK24" s="11"/>
      <c r="MCL24" s="11"/>
      <c r="MCM24" s="11"/>
      <c r="MCN24" s="11"/>
      <c r="MCO24" s="11"/>
      <c r="MCP24" s="11"/>
      <c r="MCQ24" s="11"/>
      <c r="MCR24" s="11"/>
      <c r="MCS24" s="11"/>
      <c r="MCT24" s="11"/>
      <c r="MCU24" s="11"/>
      <c r="MCV24" s="11"/>
      <c r="MCW24" s="11"/>
      <c r="MCX24" s="11"/>
      <c r="MCY24" s="11"/>
      <c r="MCZ24" s="11"/>
      <c r="MDA24" s="11"/>
      <c r="MDB24" s="11"/>
      <c r="MDC24" s="11"/>
      <c r="MDD24" s="11"/>
      <c r="MDE24" s="11"/>
      <c r="MDF24" s="11"/>
      <c r="MDG24" s="11"/>
      <c r="MDH24" s="11"/>
      <c r="MDI24" s="11"/>
      <c r="MDJ24" s="11"/>
      <c r="MDK24" s="11"/>
      <c r="MDL24" s="11"/>
      <c r="MDM24" s="11"/>
      <c r="MDN24" s="11"/>
      <c r="MDO24" s="11"/>
      <c r="MDP24" s="11"/>
      <c r="MDQ24" s="11"/>
      <c r="MDR24" s="11"/>
      <c r="MDS24" s="11"/>
      <c r="MDT24" s="11"/>
      <c r="MDU24" s="11"/>
      <c r="MDV24" s="11"/>
      <c r="MDW24" s="11"/>
      <c r="MDX24" s="11"/>
      <c r="MDY24" s="11"/>
      <c r="MDZ24" s="11"/>
      <c r="MEA24" s="11"/>
      <c r="MEB24" s="11"/>
      <c r="MEC24" s="11"/>
      <c r="MED24" s="11"/>
      <c r="MEE24" s="11"/>
      <c r="MEF24" s="11"/>
      <c r="MEG24" s="11"/>
      <c r="MEH24" s="11"/>
      <c r="MEI24" s="11"/>
      <c r="MEJ24" s="11"/>
      <c r="MEK24" s="11"/>
      <c r="MEL24" s="11"/>
      <c r="MEM24" s="11"/>
      <c r="MEN24" s="11"/>
      <c r="MEO24" s="11"/>
      <c r="MEP24" s="11"/>
      <c r="MEQ24" s="11"/>
      <c r="MER24" s="11"/>
      <c r="MES24" s="11"/>
      <c r="MET24" s="11"/>
      <c r="MEU24" s="11"/>
      <c r="MEV24" s="11"/>
      <c r="MEW24" s="11"/>
      <c r="MEX24" s="11"/>
      <c r="MEY24" s="11"/>
      <c r="MEZ24" s="11"/>
      <c r="MFA24" s="11"/>
      <c r="MFB24" s="11"/>
      <c r="MFC24" s="11"/>
      <c r="MFD24" s="11"/>
      <c r="MFE24" s="11"/>
      <c r="MFF24" s="11"/>
      <c r="MFG24" s="11"/>
      <c r="MFH24" s="11"/>
      <c r="MFI24" s="11"/>
      <c r="MFJ24" s="11"/>
      <c r="MFK24" s="11"/>
      <c r="MFL24" s="11"/>
      <c r="MFM24" s="11"/>
      <c r="MFN24" s="11"/>
      <c r="MFO24" s="11"/>
      <c r="MFP24" s="11"/>
      <c r="MFQ24" s="11"/>
      <c r="MFR24" s="11"/>
      <c r="MFS24" s="11"/>
      <c r="MFT24" s="11"/>
      <c r="MFU24" s="11"/>
      <c r="MFV24" s="11"/>
      <c r="MFW24" s="11"/>
      <c r="MFX24" s="11"/>
      <c r="MFY24" s="11"/>
      <c r="MFZ24" s="11"/>
      <c r="MGA24" s="11"/>
      <c r="MGB24" s="11"/>
      <c r="MGC24" s="11"/>
      <c r="MGD24" s="11"/>
      <c r="MGE24" s="11"/>
      <c r="MGF24" s="11"/>
      <c r="MGG24" s="11"/>
      <c r="MGH24" s="11"/>
      <c r="MGI24" s="11"/>
      <c r="MGJ24" s="11"/>
      <c r="MGK24" s="11"/>
      <c r="MGL24" s="11"/>
      <c r="MGM24" s="11"/>
      <c r="MGN24" s="11"/>
      <c r="MGO24" s="11"/>
      <c r="MGP24" s="11"/>
      <c r="MGQ24" s="11"/>
      <c r="MGR24" s="11"/>
      <c r="MGS24" s="11"/>
      <c r="MGT24" s="11"/>
      <c r="MGU24" s="11"/>
      <c r="MGV24" s="11"/>
      <c r="MGW24" s="11"/>
      <c r="MGX24" s="11"/>
      <c r="MGY24" s="11"/>
      <c r="MGZ24" s="11"/>
      <c r="MHA24" s="11"/>
      <c r="MHB24" s="11"/>
      <c r="MHC24" s="11"/>
      <c r="MHD24" s="11"/>
      <c r="MHE24" s="11"/>
      <c r="MHF24" s="11"/>
      <c r="MHG24" s="11"/>
      <c r="MHH24" s="11"/>
      <c r="MHI24" s="11"/>
      <c r="MHJ24" s="11"/>
      <c r="MHK24" s="11"/>
      <c r="MHL24" s="11"/>
      <c r="MHM24" s="11"/>
      <c r="MHN24" s="11"/>
      <c r="MHO24" s="11"/>
      <c r="MHP24" s="11"/>
      <c r="MHQ24" s="11"/>
      <c r="MHR24" s="11"/>
      <c r="MHS24" s="11"/>
      <c r="MHT24" s="11"/>
      <c r="MHU24" s="11"/>
      <c r="MHV24" s="11"/>
      <c r="MHW24" s="11"/>
      <c r="MHX24" s="11"/>
      <c r="MHY24" s="11"/>
      <c r="MHZ24" s="11"/>
      <c r="MIA24" s="11"/>
      <c r="MIB24" s="11"/>
      <c r="MIC24" s="11"/>
      <c r="MID24" s="11"/>
      <c r="MIE24" s="11"/>
      <c r="MIF24" s="11"/>
      <c r="MIG24" s="11"/>
      <c r="MIH24" s="11"/>
      <c r="MII24" s="11"/>
      <c r="MIJ24" s="11"/>
      <c r="MIK24" s="11"/>
      <c r="MIL24" s="11"/>
      <c r="MIM24" s="11"/>
      <c r="MIN24" s="11"/>
      <c r="MIO24" s="11"/>
      <c r="MIP24" s="11"/>
      <c r="MIQ24" s="11"/>
      <c r="MIR24" s="11"/>
      <c r="MIS24" s="11"/>
      <c r="MIT24" s="11"/>
      <c r="MIU24" s="11"/>
      <c r="MIV24" s="11"/>
      <c r="MIW24" s="11"/>
      <c r="MIX24" s="11"/>
      <c r="MIY24" s="11"/>
      <c r="MIZ24" s="11"/>
      <c r="MJA24" s="11"/>
      <c r="MJB24" s="11"/>
      <c r="MJC24" s="11"/>
      <c r="MJD24" s="11"/>
      <c r="MJE24" s="11"/>
      <c r="MJF24" s="11"/>
      <c r="MJG24" s="11"/>
      <c r="MJH24" s="11"/>
      <c r="MJI24" s="11"/>
      <c r="MJJ24" s="11"/>
      <c r="MJK24" s="11"/>
      <c r="MJL24" s="11"/>
      <c r="MJM24" s="11"/>
      <c r="MJN24" s="11"/>
      <c r="MJO24" s="11"/>
      <c r="MJP24" s="11"/>
      <c r="MJQ24" s="11"/>
      <c r="MJR24" s="11"/>
      <c r="MJS24" s="11"/>
      <c r="MJT24" s="11"/>
      <c r="MJU24" s="11"/>
      <c r="MJV24" s="11"/>
      <c r="MJW24" s="11"/>
      <c r="MJX24" s="11"/>
      <c r="MJY24" s="11"/>
      <c r="MJZ24" s="11"/>
      <c r="MKA24" s="11"/>
      <c r="MKB24" s="11"/>
      <c r="MKC24" s="11"/>
      <c r="MKD24" s="11"/>
      <c r="MKE24" s="11"/>
      <c r="MKF24" s="11"/>
      <c r="MKG24" s="11"/>
      <c r="MKH24" s="11"/>
      <c r="MKI24" s="11"/>
      <c r="MKJ24" s="11"/>
      <c r="MKK24" s="11"/>
      <c r="MKL24" s="11"/>
      <c r="MKM24" s="11"/>
      <c r="MKN24" s="11"/>
      <c r="MKO24" s="11"/>
      <c r="MKP24" s="11"/>
      <c r="MKQ24" s="11"/>
      <c r="MKR24" s="11"/>
      <c r="MKS24" s="11"/>
      <c r="MKT24" s="11"/>
      <c r="MKU24" s="11"/>
      <c r="MKV24" s="11"/>
      <c r="MKW24" s="11"/>
      <c r="MKX24" s="11"/>
      <c r="MKY24" s="11"/>
      <c r="MKZ24" s="11"/>
      <c r="MLA24" s="11"/>
      <c r="MLB24" s="11"/>
      <c r="MLC24" s="11"/>
      <c r="MLD24" s="11"/>
      <c r="MLE24" s="11"/>
      <c r="MLF24" s="11"/>
      <c r="MLG24" s="11"/>
      <c r="MLH24" s="11"/>
      <c r="MLI24" s="11"/>
      <c r="MLJ24" s="11"/>
      <c r="MLK24" s="11"/>
      <c r="MLL24" s="11"/>
      <c r="MLM24" s="11"/>
      <c r="MLN24" s="11"/>
      <c r="MLO24" s="11"/>
      <c r="MLP24" s="11"/>
      <c r="MLQ24" s="11"/>
      <c r="MLR24" s="11"/>
      <c r="MLS24" s="11"/>
      <c r="MLT24" s="11"/>
      <c r="MLU24" s="11"/>
      <c r="MLV24" s="11"/>
      <c r="MLW24" s="11"/>
      <c r="MLX24" s="11"/>
      <c r="MLY24" s="11"/>
      <c r="MLZ24" s="11"/>
      <c r="MMA24" s="11"/>
      <c r="MMB24" s="11"/>
      <c r="MMC24" s="11"/>
      <c r="MMD24" s="11"/>
      <c r="MME24" s="11"/>
      <c r="MMF24" s="11"/>
      <c r="MMG24" s="11"/>
      <c r="MMH24" s="11"/>
      <c r="MMI24" s="11"/>
      <c r="MMJ24" s="11"/>
      <c r="MMK24" s="11"/>
      <c r="MML24" s="11"/>
      <c r="MMM24" s="11"/>
      <c r="MMN24" s="11"/>
      <c r="MMO24" s="11"/>
      <c r="MMP24" s="11"/>
      <c r="MMQ24" s="11"/>
      <c r="MMR24" s="11"/>
      <c r="MMS24" s="11"/>
      <c r="MMT24" s="11"/>
      <c r="MMU24" s="11"/>
      <c r="MMV24" s="11"/>
      <c r="MMW24" s="11"/>
      <c r="MMX24" s="11"/>
      <c r="MMY24" s="11"/>
      <c r="MMZ24" s="11"/>
      <c r="MNA24" s="11"/>
      <c r="MNB24" s="11"/>
      <c r="MNC24" s="11"/>
      <c r="MND24" s="11"/>
      <c r="MNE24" s="11"/>
      <c r="MNF24" s="11"/>
      <c r="MNG24" s="11"/>
      <c r="MNH24" s="11"/>
      <c r="MNI24" s="11"/>
      <c r="MNJ24" s="11"/>
      <c r="MNK24" s="11"/>
      <c r="MNL24" s="11"/>
      <c r="MNM24" s="11"/>
      <c r="MNN24" s="11"/>
      <c r="MNO24" s="11"/>
      <c r="MNP24" s="11"/>
      <c r="MNQ24" s="11"/>
      <c r="MNR24" s="11"/>
      <c r="MNS24" s="11"/>
      <c r="MNT24" s="11"/>
      <c r="MNU24" s="11"/>
      <c r="MNV24" s="11"/>
      <c r="MNW24" s="11"/>
      <c r="MNX24" s="11"/>
      <c r="MNY24" s="11"/>
      <c r="MNZ24" s="11"/>
      <c r="MOA24" s="11"/>
      <c r="MOB24" s="11"/>
      <c r="MOC24" s="11"/>
      <c r="MOD24" s="11"/>
      <c r="MOE24" s="11"/>
      <c r="MOF24" s="11"/>
      <c r="MOG24" s="11"/>
      <c r="MOH24" s="11"/>
      <c r="MOI24" s="11"/>
      <c r="MOJ24" s="11"/>
      <c r="MOK24" s="11"/>
      <c r="MOL24" s="11"/>
      <c r="MOM24" s="11"/>
      <c r="MON24" s="11"/>
      <c r="MOO24" s="11"/>
      <c r="MOP24" s="11"/>
      <c r="MOQ24" s="11"/>
      <c r="MOR24" s="11"/>
      <c r="MOS24" s="11"/>
      <c r="MOT24" s="11"/>
      <c r="MOU24" s="11"/>
      <c r="MOV24" s="11"/>
      <c r="MOW24" s="11"/>
      <c r="MOX24" s="11"/>
      <c r="MOY24" s="11"/>
      <c r="MOZ24" s="11"/>
      <c r="MPA24" s="11"/>
      <c r="MPB24" s="11"/>
      <c r="MPC24" s="11"/>
      <c r="MPD24" s="11"/>
      <c r="MPE24" s="11"/>
      <c r="MPF24" s="11"/>
      <c r="MPG24" s="11"/>
      <c r="MPH24" s="11"/>
      <c r="MPI24" s="11"/>
      <c r="MPJ24" s="11"/>
      <c r="MPK24" s="11"/>
      <c r="MPL24" s="11"/>
      <c r="MPM24" s="11"/>
      <c r="MPN24" s="11"/>
      <c r="MPO24" s="11"/>
      <c r="MPP24" s="11"/>
      <c r="MPQ24" s="11"/>
      <c r="MPR24" s="11"/>
      <c r="MPS24" s="11"/>
      <c r="MPT24" s="11"/>
      <c r="MPU24" s="11"/>
      <c r="MPV24" s="11"/>
      <c r="MPW24" s="11"/>
      <c r="MPX24" s="11"/>
      <c r="MPY24" s="11"/>
      <c r="MPZ24" s="11"/>
      <c r="MQA24" s="11"/>
      <c r="MQB24" s="11"/>
      <c r="MQC24" s="11"/>
      <c r="MQD24" s="11"/>
      <c r="MQE24" s="11"/>
      <c r="MQF24" s="11"/>
      <c r="MQG24" s="11"/>
      <c r="MQH24" s="11"/>
      <c r="MQI24" s="11"/>
      <c r="MQJ24" s="11"/>
      <c r="MQK24" s="11"/>
      <c r="MQL24" s="11"/>
      <c r="MQM24" s="11"/>
      <c r="MQN24" s="11"/>
      <c r="MQO24" s="11"/>
      <c r="MQP24" s="11"/>
      <c r="MQQ24" s="11"/>
      <c r="MQR24" s="11"/>
      <c r="MQS24" s="11"/>
      <c r="MQT24" s="11"/>
      <c r="MQU24" s="11"/>
      <c r="MQV24" s="11"/>
      <c r="MQW24" s="11"/>
      <c r="MQX24" s="11"/>
      <c r="MQY24" s="11"/>
      <c r="MQZ24" s="11"/>
      <c r="MRA24" s="11"/>
      <c r="MRB24" s="11"/>
      <c r="MRC24" s="11"/>
      <c r="MRD24" s="11"/>
      <c r="MRE24" s="11"/>
      <c r="MRF24" s="11"/>
      <c r="MRG24" s="11"/>
      <c r="MRH24" s="11"/>
      <c r="MRI24" s="11"/>
      <c r="MRJ24" s="11"/>
      <c r="MRK24" s="11"/>
      <c r="MRL24" s="11"/>
      <c r="MRM24" s="11"/>
      <c r="MRN24" s="11"/>
      <c r="MRO24" s="11"/>
      <c r="MRP24" s="11"/>
      <c r="MRQ24" s="11"/>
      <c r="MRR24" s="11"/>
      <c r="MRS24" s="11"/>
      <c r="MRT24" s="11"/>
      <c r="MRU24" s="11"/>
      <c r="MRV24" s="11"/>
      <c r="MRW24" s="11"/>
      <c r="MRX24" s="11"/>
      <c r="MRY24" s="11"/>
      <c r="MRZ24" s="11"/>
      <c r="MSA24" s="11"/>
      <c r="MSB24" s="11"/>
      <c r="MSC24" s="11"/>
      <c r="MSD24" s="11"/>
      <c r="MSE24" s="11"/>
      <c r="MSF24" s="11"/>
      <c r="MSG24" s="11"/>
      <c r="MSH24" s="11"/>
      <c r="MSI24" s="11"/>
      <c r="MSJ24" s="11"/>
      <c r="MSK24" s="11"/>
      <c r="MSL24" s="11"/>
      <c r="MSM24" s="11"/>
      <c r="MSN24" s="11"/>
      <c r="MSO24" s="11"/>
      <c r="MSP24" s="11"/>
      <c r="MSQ24" s="11"/>
      <c r="MSR24" s="11"/>
      <c r="MSS24" s="11"/>
      <c r="MST24" s="11"/>
      <c r="MSU24" s="11"/>
      <c r="MSV24" s="11"/>
      <c r="MSW24" s="11"/>
      <c r="MSX24" s="11"/>
      <c r="MSY24" s="11"/>
      <c r="MSZ24" s="11"/>
      <c r="MTA24" s="11"/>
      <c r="MTB24" s="11"/>
      <c r="MTC24" s="11"/>
      <c r="MTD24" s="11"/>
      <c r="MTE24" s="11"/>
      <c r="MTF24" s="11"/>
      <c r="MTG24" s="11"/>
      <c r="MTH24" s="11"/>
      <c r="MTI24" s="11"/>
      <c r="MTJ24" s="11"/>
      <c r="MTK24" s="11"/>
      <c r="MTL24" s="11"/>
      <c r="MTM24" s="11"/>
      <c r="MTN24" s="11"/>
      <c r="MTO24" s="11"/>
      <c r="MTP24" s="11"/>
      <c r="MTQ24" s="11"/>
      <c r="MTR24" s="11"/>
      <c r="MTS24" s="11"/>
      <c r="MTT24" s="11"/>
      <c r="MTU24" s="11"/>
      <c r="MTV24" s="11"/>
      <c r="MTW24" s="11"/>
      <c r="MTX24" s="11"/>
      <c r="MTY24" s="11"/>
      <c r="MTZ24" s="11"/>
      <c r="MUA24" s="11"/>
      <c r="MUB24" s="11"/>
      <c r="MUC24" s="11"/>
      <c r="MUD24" s="11"/>
      <c r="MUE24" s="11"/>
      <c r="MUF24" s="11"/>
      <c r="MUG24" s="11"/>
      <c r="MUH24" s="11"/>
      <c r="MUI24" s="11"/>
      <c r="MUJ24" s="11"/>
      <c r="MUK24" s="11"/>
      <c r="MUL24" s="11"/>
      <c r="MUM24" s="11"/>
      <c r="MUN24" s="11"/>
      <c r="MUO24" s="11"/>
      <c r="MUP24" s="11"/>
      <c r="MUQ24" s="11"/>
      <c r="MUR24" s="11"/>
      <c r="MUS24" s="11"/>
      <c r="MUT24" s="11"/>
      <c r="MUU24" s="11"/>
      <c r="MUV24" s="11"/>
      <c r="MUW24" s="11"/>
      <c r="MUX24" s="11"/>
      <c r="MUY24" s="11"/>
      <c r="MUZ24" s="11"/>
      <c r="MVA24" s="11"/>
      <c r="MVB24" s="11"/>
      <c r="MVC24" s="11"/>
      <c r="MVD24" s="11"/>
      <c r="MVE24" s="11"/>
      <c r="MVF24" s="11"/>
      <c r="MVG24" s="11"/>
      <c r="MVH24" s="11"/>
      <c r="MVI24" s="11"/>
      <c r="MVJ24" s="11"/>
      <c r="MVK24" s="11"/>
      <c r="MVL24" s="11"/>
      <c r="MVM24" s="11"/>
      <c r="MVN24" s="11"/>
      <c r="MVO24" s="11"/>
      <c r="MVP24" s="11"/>
      <c r="MVQ24" s="11"/>
      <c r="MVR24" s="11"/>
      <c r="MVS24" s="11"/>
      <c r="MVT24" s="11"/>
      <c r="MVU24" s="11"/>
      <c r="MVV24" s="11"/>
      <c r="MVW24" s="11"/>
      <c r="MVX24" s="11"/>
      <c r="MVY24" s="11"/>
      <c r="MVZ24" s="11"/>
      <c r="MWA24" s="11"/>
      <c r="MWB24" s="11"/>
      <c r="MWC24" s="11"/>
      <c r="MWD24" s="11"/>
      <c r="MWE24" s="11"/>
      <c r="MWF24" s="11"/>
      <c r="MWG24" s="11"/>
      <c r="MWH24" s="11"/>
      <c r="MWI24" s="11"/>
      <c r="MWJ24" s="11"/>
      <c r="MWK24" s="11"/>
      <c r="MWL24" s="11"/>
      <c r="MWM24" s="11"/>
      <c r="MWN24" s="11"/>
      <c r="MWO24" s="11"/>
      <c r="MWP24" s="11"/>
      <c r="MWQ24" s="11"/>
      <c r="MWR24" s="11"/>
      <c r="MWS24" s="11"/>
      <c r="MWT24" s="11"/>
      <c r="MWU24" s="11"/>
      <c r="MWV24" s="11"/>
      <c r="MWW24" s="11"/>
      <c r="MWX24" s="11"/>
      <c r="MWY24" s="11"/>
      <c r="MWZ24" s="11"/>
      <c r="MXA24" s="11"/>
      <c r="MXB24" s="11"/>
      <c r="MXC24" s="11"/>
      <c r="MXD24" s="11"/>
      <c r="MXE24" s="11"/>
      <c r="MXF24" s="11"/>
      <c r="MXG24" s="11"/>
      <c r="MXH24" s="11"/>
      <c r="MXI24" s="11"/>
      <c r="MXJ24" s="11"/>
      <c r="MXK24" s="11"/>
      <c r="MXL24" s="11"/>
      <c r="MXM24" s="11"/>
      <c r="MXN24" s="11"/>
      <c r="MXO24" s="11"/>
      <c r="MXP24" s="11"/>
      <c r="MXQ24" s="11"/>
      <c r="MXR24" s="11"/>
      <c r="MXS24" s="11"/>
      <c r="MXT24" s="11"/>
      <c r="MXU24" s="11"/>
      <c r="MXV24" s="11"/>
      <c r="MXW24" s="11"/>
      <c r="MXX24" s="11"/>
      <c r="MXY24" s="11"/>
      <c r="MXZ24" s="11"/>
      <c r="MYA24" s="11"/>
      <c r="MYB24" s="11"/>
      <c r="MYC24" s="11"/>
      <c r="MYD24" s="11"/>
      <c r="MYE24" s="11"/>
      <c r="MYF24" s="11"/>
      <c r="MYG24" s="11"/>
      <c r="MYH24" s="11"/>
      <c r="MYI24" s="11"/>
      <c r="MYJ24" s="11"/>
      <c r="MYK24" s="11"/>
      <c r="MYL24" s="11"/>
      <c r="MYM24" s="11"/>
      <c r="MYN24" s="11"/>
      <c r="MYO24" s="11"/>
      <c r="MYP24" s="11"/>
      <c r="MYQ24" s="11"/>
      <c r="MYR24" s="11"/>
      <c r="MYS24" s="11"/>
      <c r="MYT24" s="11"/>
      <c r="MYU24" s="11"/>
      <c r="MYV24" s="11"/>
      <c r="MYW24" s="11"/>
      <c r="MYX24" s="11"/>
      <c r="MYY24" s="11"/>
      <c r="MYZ24" s="11"/>
      <c r="MZA24" s="11"/>
      <c r="MZB24" s="11"/>
      <c r="MZC24" s="11"/>
      <c r="MZD24" s="11"/>
      <c r="MZE24" s="11"/>
      <c r="MZF24" s="11"/>
      <c r="MZG24" s="11"/>
      <c r="MZH24" s="11"/>
      <c r="MZI24" s="11"/>
      <c r="MZJ24" s="11"/>
      <c r="MZK24" s="11"/>
      <c r="MZL24" s="11"/>
      <c r="MZM24" s="11"/>
      <c r="MZN24" s="11"/>
      <c r="MZO24" s="11"/>
      <c r="MZP24" s="11"/>
      <c r="MZQ24" s="11"/>
      <c r="MZR24" s="11"/>
      <c r="MZS24" s="11"/>
      <c r="MZT24" s="11"/>
      <c r="MZU24" s="11"/>
      <c r="MZV24" s="11"/>
      <c r="MZW24" s="11"/>
      <c r="MZX24" s="11"/>
      <c r="MZY24" s="11"/>
      <c r="MZZ24" s="11"/>
      <c r="NAA24" s="11"/>
      <c r="NAB24" s="11"/>
      <c r="NAC24" s="11"/>
      <c r="NAD24" s="11"/>
      <c r="NAE24" s="11"/>
      <c r="NAF24" s="11"/>
      <c r="NAG24" s="11"/>
      <c r="NAH24" s="11"/>
      <c r="NAI24" s="11"/>
      <c r="NAJ24" s="11"/>
      <c r="NAK24" s="11"/>
      <c r="NAL24" s="11"/>
      <c r="NAM24" s="11"/>
      <c r="NAN24" s="11"/>
      <c r="NAO24" s="11"/>
      <c r="NAP24" s="11"/>
      <c r="NAQ24" s="11"/>
      <c r="NAR24" s="11"/>
      <c r="NAS24" s="11"/>
      <c r="NAT24" s="11"/>
      <c r="NAU24" s="11"/>
      <c r="NAV24" s="11"/>
      <c r="NAW24" s="11"/>
      <c r="NAX24" s="11"/>
      <c r="NAY24" s="11"/>
      <c r="NAZ24" s="11"/>
      <c r="NBA24" s="11"/>
      <c r="NBB24" s="11"/>
      <c r="NBC24" s="11"/>
      <c r="NBD24" s="11"/>
      <c r="NBE24" s="11"/>
      <c r="NBF24" s="11"/>
      <c r="NBG24" s="11"/>
      <c r="NBH24" s="11"/>
      <c r="NBI24" s="11"/>
      <c r="NBJ24" s="11"/>
      <c r="NBK24" s="11"/>
      <c r="NBL24" s="11"/>
      <c r="NBM24" s="11"/>
      <c r="NBN24" s="11"/>
      <c r="NBO24" s="11"/>
      <c r="NBP24" s="11"/>
      <c r="NBQ24" s="11"/>
      <c r="NBR24" s="11"/>
      <c r="NBS24" s="11"/>
      <c r="NBT24" s="11"/>
      <c r="NBU24" s="11"/>
      <c r="NBV24" s="11"/>
      <c r="NBW24" s="11"/>
      <c r="NBX24" s="11"/>
      <c r="NBY24" s="11"/>
      <c r="NBZ24" s="11"/>
      <c r="NCA24" s="11"/>
      <c r="NCB24" s="11"/>
      <c r="NCC24" s="11"/>
      <c r="NCD24" s="11"/>
      <c r="NCE24" s="11"/>
      <c r="NCF24" s="11"/>
      <c r="NCG24" s="11"/>
      <c r="NCH24" s="11"/>
      <c r="NCI24" s="11"/>
      <c r="NCJ24" s="11"/>
      <c r="NCK24" s="11"/>
      <c r="NCL24" s="11"/>
      <c r="NCM24" s="11"/>
      <c r="NCN24" s="11"/>
      <c r="NCO24" s="11"/>
      <c r="NCP24" s="11"/>
      <c r="NCQ24" s="11"/>
      <c r="NCR24" s="11"/>
      <c r="NCS24" s="11"/>
      <c r="NCT24" s="11"/>
      <c r="NCU24" s="11"/>
      <c r="NCV24" s="11"/>
      <c r="NCW24" s="11"/>
      <c r="NCX24" s="11"/>
      <c r="NCY24" s="11"/>
      <c r="NCZ24" s="11"/>
      <c r="NDA24" s="11"/>
      <c r="NDB24" s="11"/>
      <c r="NDC24" s="11"/>
      <c r="NDD24" s="11"/>
      <c r="NDE24" s="11"/>
      <c r="NDF24" s="11"/>
      <c r="NDG24" s="11"/>
      <c r="NDH24" s="11"/>
      <c r="NDI24" s="11"/>
      <c r="NDJ24" s="11"/>
      <c r="NDK24" s="11"/>
      <c r="NDL24" s="11"/>
      <c r="NDM24" s="11"/>
      <c r="NDN24" s="11"/>
      <c r="NDO24" s="11"/>
      <c r="NDP24" s="11"/>
      <c r="NDQ24" s="11"/>
      <c r="NDR24" s="11"/>
      <c r="NDS24" s="11"/>
      <c r="NDT24" s="11"/>
      <c r="NDU24" s="11"/>
      <c r="NDV24" s="11"/>
      <c r="NDW24" s="11"/>
      <c r="NDX24" s="11"/>
      <c r="NDY24" s="11"/>
      <c r="NDZ24" s="11"/>
      <c r="NEA24" s="11"/>
      <c r="NEB24" s="11"/>
      <c r="NEC24" s="11"/>
      <c r="NED24" s="11"/>
      <c r="NEE24" s="11"/>
      <c r="NEF24" s="11"/>
      <c r="NEG24" s="11"/>
      <c r="NEH24" s="11"/>
      <c r="NEI24" s="11"/>
      <c r="NEJ24" s="11"/>
      <c r="NEK24" s="11"/>
      <c r="NEL24" s="11"/>
      <c r="NEM24" s="11"/>
      <c r="NEN24" s="11"/>
      <c r="NEO24" s="11"/>
      <c r="NEP24" s="11"/>
      <c r="NEQ24" s="11"/>
      <c r="NER24" s="11"/>
      <c r="NES24" s="11"/>
      <c r="NET24" s="11"/>
      <c r="NEU24" s="11"/>
      <c r="NEV24" s="11"/>
      <c r="NEW24" s="11"/>
      <c r="NEX24" s="11"/>
      <c r="NEY24" s="11"/>
      <c r="NEZ24" s="11"/>
      <c r="NFA24" s="11"/>
      <c r="NFB24" s="11"/>
      <c r="NFC24" s="11"/>
      <c r="NFD24" s="11"/>
      <c r="NFE24" s="11"/>
      <c r="NFF24" s="11"/>
      <c r="NFG24" s="11"/>
      <c r="NFH24" s="11"/>
      <c r="NFI24" s="11"/>
      <c r="NFJ24" s="11"/>
      <c r="NFK24" s="11"/>
      <c r="NFL24" s="11"/>
      <c r="NFM24" s="11"/>
      <c r="NFN24" s="11"/>
      <c r="NFO24" s="11"/>
      <c r="NFP24" s="11"/>
      <c r="NFQ24" s="11"/>
      <c r="NFR24" s="11"/>
      <c r="NFS24" s="11"/>
      <c r="NFT24" s="11"/>
      <c r="NFU24" s="11"/>
      <c r="NFV24" s="11"/>
      <c r="NFW24" s="11"/>
      <c r="NFX24" s="11"/>
      <c r="NFY24" s="11"/>
      <c r="NFZ24" s="11"/>
      <c r="NGA24" s="11"/>
      <c r="NGB24" s="11"/>
      <c r="NGC24" s="11"/>
      <c r="NGD24" s="11"/>
      <c r="NGE24" s="11"/>
      <c r="NGF24" s="11"/>
      <c r="NGG24" s="11"/>
      <c r="NGH24" s="11"/>
      <c r="NGI24" s="11"/>
      <c r="NGJ24" s="11"/>
      <c r="NGK24" s="11"/>
      <c r="NGL24" s="11"/>
      <c r="NGM24" s="11"/>
      <c r="NGN24" s="11"/>
      <c r="NGO24" s="11"/>
      <c r="NGP24" s="11"/>
      <c r="NGQ24" s="11"/>
      <c r="NGR24" s="11"/>
      <c r="NGS24" s="11"/>
      <c r="NGT24" s="11"/>
      <c r="NGU24" s="11"/>
      <c r="NGV24" s="11"/>
      <c r="NGW24" s="11"/>
      <c r="NGX24" s="11"/>
      <c r="NGY24" s="11"/>
      <c r="NGZ24" s="11"/>
      <c r="NHA24" s="11"/>
      <c r="NHB24" s="11"/>
      <c r="NHC24" s="11"/>
      <c r="NHD24" s="11"/>
      <c r="NHE24" s="11"/>
      <c r="NHF24" s="11"/>
      <c r="NHG24" s="11"/>
      <c r="NHH24" s="11"/>
      <c r="NHI24" s="11"/>
      <c r="NHJ24" s="11"/>
      <c r="NHK24" s="11"/>
      <c r="NHL24" s="11"/>
      <c r="NHM24" s="11"/>
      <c r="NHN24" s="11"/>
      <c r="NHO24" s="11"/>
      <c r="NHP24" s="11"/>
      <c r="NHQ24" s="11"/>
      <c r="NHR24" s="11"/>
      <c r="NHS24" s="11"/>
      <c r="NHT24" s="11"/>
      <c r="NHU24" s="11"/>
      <c r="NHV24" s="11"/>
      <c r="NHW24" s="11"/>
      <c r="NHX24" s="11"/>
      <c r="NHY24" s="11"/>
      <c r="NHZ24" s="11"/>
      <c r="NIA24" s="11"/>
      <c r="NIB24" s="11"/>
      <c r="NIC24" s="11"/>
      <c r="NID24" s="11"/>
      <c r="NIE24" s="11"/>
      <c r="NIF24" s="11"/>
      <c r="NIG24" s="11"/>
      <c r="NIH24" s="11"/>
      <c r="NII24" s="11"/>
      <c r="NIJ24" s="11"/>
      <c r="NIK24" s="11"/>
      <c r="NIL24" s="11"/>
      <c r="NIM24" s="11"/>
      <c r="NIN24" s="11"/>
      <c r="NIO24" s="11"/>
      <c r="NIP24" s="11"/>
      <c r="NIQ24" s="11"/>
      <c r="NIR24" s="11"/>
      <c r="NIS24" s="11"/>
      <c r="NIT24" s="11"/>
      <c r="NIU24" s="11"/>
      <c r="NIV24" s="11"/>
      <c r="NIW24" s="11"/>
      <c r="NIX24" s="11"/>
      <c r="NIY24" s="11"/>
      <c r="NIZ24" s="11"/>
      <c r="NJA24" s="11"/>
      <c r="NJB24" s="11"/>
      <c r="NJC24" s="11"/>
      <c r="NJD24" s="11"/>
      <c r="NJE24" s="11"/>
      <c r="NJF24" s="11"/>
      <c r="NJG24" s="11"/>
      <c r="NJH24" s="11"/>
      <c r="NJI24" s="11"/>
      <c r="NJJ24" s="11"/>
      <c r="NJK24" s="11"/>
      <c r="NJL24" s="11"/>
      <c r="NJM24" s="11"/>
      <c r="NJN24" s="11"/>
      <c r="NJO24" s="11"/>
      <c r="NJP24" s="11"/>
      <c r="NJQ24" s="11"/>
      <c r="NJR24" s="11"/>
      <c r="NJS24" s="11"/>
      <c r="NJT24" s="11"/>
      <c r="NJU24" s="11"/>
      <c r="NJV24" s="11"/>
      <c r="NJW24" s="11"/>
      <c r="NJX24" s="11"/>
      <c r="NJY24" s="11"/>
      <c r="NJZ24" s="11"/>
      <c r="NKA24" s="11"/>
      <c r="NKB24" s="11"/>
      <c r="NKC24" s="11"/>
      <c r="NKD24" s="11"/>
      <c r="NKE24" s="11"/>
      <c r="NKF24" s="11"/>
      <c r="NKG24" s="11"/>
      <c r="NKH24" s="11"/>
      <c r="NKI24" s="11"/>
      <c r="NKJ24" s="11"/>
      <c r="NKK24" s="11"/>
      <c r="NKL24" s="11"/>
      <c r="NKM24" s="11"/>
      <c r="NKN24" s="11"/>
      <c r="NKO24" s="11"/>
      <c r="NKP24" s="11"/>
      <c r="NKQ24" s="11"/>
      <c r="NKR24" s="11"/>
      <c r="NKS24" s="11"/>
      <c r="NKT24" s="11"/>
      <c r="NKU24" s="11"/>
      <c r="NKV24" s="11"/>
      <c r="NKW24" s="11"/>
      <c r="NKX24" s="11"/>
      <c r="NKY24" s="11"/>
      <c r="NKZ24" s="11"/>
      <c r="NLA24" s="11"/>
      <c r="NLB24" s="11"/>
      <c r="NLC24" s="11"/>
      <c r="NLD24" s="11"/>
      <c r="NLE24" s="11"/>
      <c r="NLF24" s="11"/>
      <c r="NLG24" s="11"/>
      <c r="NLH24" s="11"/>
      <c r="NLI24" s="11"/>
      <c r="NLJ24" s="11"/>
      <c r="NLK24" s="11"/>
      <c r="NLL24" s="11"/>
      <c r="NLM24" s="11"/>
      <c r="NLN24" s="11"/>
      <c r="NLO24" s="11"/>
      <c r="NLP24" s="11"/>
      <c r="NLQ24" s="11"/>
      <c r="NLR24" s="11"/>
      <c r="NLS24" s="11"/>
      <c r="NLT24" s="11"/>
      <c r="NLU24" s="11"/>
      <c r="NLV24" s="11"/>
      <c r="NLW24" s="11"/>
      <c r="NLX24" s="11"/>
      <c r="NLY24" s="11"/>
      <c r="NLZ24" s="11"/>
      <c r="NMA24" s="11"/>
      <c r="NMB24" s="11"/>
      <c r="NMC24" s="11"/>
      <c r="NMD24" s="11"/>
      <c r="NME24" s="11"/>
      <c r="NMF24" s="11"/>
      <c r="NMG24" s="11"/>
      <c r="NMH24" s="11"/>
      <c r="NMI24" s="11"/>
      <c r="NMJ24" s="11"/>
      <c r="NMK24" s="11"/>
      <c r="NML24" s="11"/>
      <c r="NMM24" s="11"/>
      <c r="NMN24" s="11"/>
      <c r="NMO24" s="11"/>
      <c r="NMP24" s="11"/>
      <c r="NMQ24" s="11"/>
      <c r="NMR24" s="11"/>
      <c r="NMS24" s="11"/>
      <c r="NMT24" s="11"/>
      <c r="NMU24" s="11"/>
      <c r="NMV24" s="11"/>
      <c r="NMW24" s="11"/>
      <c r="NMX24" s="11"/>
      <c r="NMY24" s="11"/>
      <c r="NMZ24" s="11"/>
      <c r="NNA24" s="11"/>
      <c r="NNB24" s="11"/>
      <c r="NNC24" s="11"/>
      <c r="NND24" s="11"/>
      <c r="NNE24" s="11"/>
      <c r="NNF24" s="11"/>
      <c r="NNG24" s="11"/>
      <c r="NNH24" s="11"/>
      <c r="NNI24" s="11"/>
      <c r="NNJ24" s="11"/>
      <c r="NNK24" s="11"/>
      <c r="NNL24" s="11"/>
      <c r="NNM24" s="11"/>
      <c r="NNN24" s="11"/>
      <c r="NNO24" s="11"/>
      <c r="NNP24" s="11"/>
      <c r="NNQ24" s="11"/>
      <c r="NNR24" s="11"/>
      <c r="NNS24" s="11"/>
      <c r="NNT24" s="11"/>
      <c r="NNU24" s="11"/>
      <c r="NNV24" s="11"/>
      <c r="NNW24" s="11"/>
      <c r="NNX24" s="11"/>
      <c r="NNY24" s="11"/>
      <c r="NNZ24" s="11"/>
      <c r="NOA24" s="11"/>
      <c r="NOB24" s="11"/>
      <c r="NOC24" s="11"/>
      <c r="NOD24" s="11"/>
      <c r="NOE24" s="11"/>
      <c r="NOF24" s="11"/>
      <c r="NOG24" s="11"/>
      <c r="NOH24" s="11"/>
      <c r="NOI24" s="11"/>
      <c r="NOJ24" s="11"/>
      <c r="NOK24" s="11"/>
      <c r="NOL24" s="11"/>
      <c r="NOM24" s="11"/>
      <c r="NON24" s="11"/>
      <c r="NOO24" s="11"/>
      <c r="NOP24" s="11"/>
      <c r="NOQ24" s="11"/>
      <c r="NOR24" s="11"/>
      <c r="NOS24" s="11"/>
      <c r="NOT24" s="11"/>
      <c r="NOU24" s="11"/>
      <c r="NOV24" s="11"/>
      <c r="NOW24" s="11"/>
      <c r="NOX24" s="11"/>
      <c r="NOY24" s="11"/>
      <c r="NOZ24" s="11"/>
      <c r="NPA24" s="11"/>
      <c r="NPB24" s="11"/>
      <c r="NPC24" s="11"/>
      <c r="NPD24" s="11"/>
      <c r="NPE24" s="11"/>
      <c r="NPF24" s="11"/>
      <c r="NPG24" s="11"/>
      <c r="NPH24" s="11"/>
      <c r="NPI24" s="11"/>
      <c r="NPJ24" s="11"/>
      <c r="NPK24" s="11"/>
      <c r="NPL24" s="11"/>
      <c r="NPM24" s="11"/>
      <c r="NPN24" s="11"/>
      <c r="NPO24" s="11"/>
      <c r="NPP24" s="11"/>
      <c r="NPQ24" s="11"/>
      <c r="NPR24" s="11"/>
      <c r="NPS24" s="11"/>
      <c r="NPT24" s="11"/>
      <c r="NPU24" s="11"/>
      <c r="NPV24" s="11"/>
      <c r="NPW24" s="11"/>
      <c r="NPX24" s="11"/>
      <c r="NPY24" s="11"/>
      <c r="NPZ24" s="11"/>
      <c r="NQA24" s="11"/>
      <c r="NQB24" s="11"/>
      <c r="NQC24" s="11"/>
      <c r="NQD24" s="11"/>
      <c r="NQE24" s="11"/>
      <c r="NQF24" s="11"/>
      <c r="NQG24" s="11"/>
      <c r="NQH24" s="11"/>
      <c r="NQI24" s="11"/>
      <c r="NQJ24" s="11"/>
      <c r="NQK24" s="11"/>
      <c r="NQL24" s="11"/>
      <c r="NQM24" s="11"/>
      <c r="NQN24" s="11"/>
      <c r="NQO24" s="11"/>
      <c r="NQP24" s="11"/>
      <c r="NQQ24" s="11"/>
      <c r="NQR24" s="11"/>
      <c r="NQS24" s="11"/>
      <c r="NQT24" s="11"/>
      <c r="NQU24" s="11"/>
      <c r="NQV24" s="11"/>
      <c r="NQW24" s="11"/>
      <c r="NQX24" s="11"/>
      <c r="NQY24" s="11"/>
      <c r="NQZ24" s="11"/>
      <c r="NRA24" s="11"/>
      <c r="NRB24" s="11"/>
      <c r="NRC24" s="11"/>
      <c r="NRD24" s="11"/>
      <c r="NRE24" s="11"/>
      <c r="NRF24" s="11"/>
      <c r="NRG24" s="11"/>
      <c r="NRH24" s="11"/>
      <c r="NRI24" s="11"/>
      <c r="NRJ24" s="11"/>
      <c r="NRK24" s="11"/>
      <c r="NRL24" s="11"/>
      <c r="NRM24" s="11"/>
      <c r="NRN24" s="11"/>
      <c r="NRO24" s="11"/>
      <c r="NRP24" s="11"/>
      <c r="NRQ24" s="11"/>
      <c r="NRR24" s="11"/>
      <c r="NRS24" s="11"/>
      <c r="NRT24" s="11"/>
      <c r="NRU24" s="11"/>
      <c r="NRV24" s="11"/>
      <c r="NRW24" s="11"/>
      <c r="NRX24" s="11"/>
      <c r="NRY24" s="11"/>
      <c r="NRZ24" s="11"/>
      <c r="NSA24" s="11"/>
      <c r="NSB24" s="11"/>
      <c r="NSC24" s="11"/>
      <c r="NSD24" s="11"/>
      <c r="NSE24" s="11"/>
      <c r="NSF24" s="11"/>
      <c r="NSG24" s="11"/>
      <c r="NSH24" s="11"/>
      <c r="NSI24" s="11"/>
      <c r="NSJ24" s="11"/>
      <c r="NSK24" s="11"/>
      <c r="NSL24" s="11"/>
      <c r="NSM24" s="11"/>
      <c r="NSN24" s="11"/>
      <c r="NSO24" s="11"/>
      <c r="NSP24" s="11"/>
      <c r="NSQ24" s="11"/>
      <c r="NSR24" s="11"/>
      <c r="NSS24" s="11"/>
      <c r="NST24" s="11"/>
      <c r="NSU24" s="11"/>
      <c r="NSV24" s="11"/>
      <c r="NSW24" s="11"/>
      <c r="NSX24" s="11"/>
      <c r="NSY24" s="11"/>
      <c r="NSZ24" s="11"/>
      <c r="NTA24" s="11"/>
      <c r="NTB24" s="11"/>
      <c r="NTC24" s="11"/>
      <c r="NTD24" s="11"/>
      <c r="NTE24" s="11"/>
      <c r="NTF24" s="11"/>
      <c r="NTG24" s="11"/>
      <c r="NTH24" s="11"/>
      <c r="NTI24" s="11"/>
      <c r="NTJ24" s="11"/>
      <c r="NTK24" s="11"/>
      <c r="NTL24" s="11"/>
      <c r="NTM24" s="11"/>
      <c r="NTN24" s="11"/>
      <c r="NTO24" s="11"/>
      <c r="NTP24" s="11"/>
      <c r="NTQ24" s="11"/>
      <c r="NTR24" s="11"/>
      <c r="NTS24" s="11"/>
      <c r="NTT24" s="11"/>
      <c r="NTU24" s="11"/>
      <c r="NTV24" s="11"/>
      <c r="NTW24" s="11"/>
      <c r="NTX24" s="11"/>
      <c r="NTY24" s="11"/>
      <c r="NTZ24" s="11"/>
      <c r="NUA24" s="11"/>
      <c r="NUB24" s="11"/>
      <c r="NUC24" s="11"/>
      <c r="NUD24" s="11"/>
      <c r="NUE24" s="11"/>
      <c r="NUF24" s="11"/>
      <c r="NUG24" s="11"/>
      <c r="NUH24" s="11"/>
      <c r="NUI24" s="11"/>
      <c r="NUJ24" s="11"/>
      <c r="NUK24" s="11"/>
      <c r="NUL24" s="11"/>
      <c r="NUM24" s="11"/>
      <c r="NUN24" s="11"/>
      <c r="NUO24" s="11"/>
      <c r="NUP24" s="11"/>
      <c r="NUQ24" s="11"/>
      <c r="NUR24" s="11"/>
      <c r="NUS24" s="11"/>
      <c r="NUT24" s="11"/>
      <c r="NUU24" s="11"/>
      <c r="NUV24" s="11"/>
      <c r="NUW24" s="11"/>
      <c r="NUX24" s="11"/>
      <c r="NUY24" s="11"/>
      <c r="NUZ24" s="11"/>
      <c r="NVA24" s="11"/>
      <c r="NVB24" s="11"/>
      <c r="NVC24" s="11"/>
      <c r="NVD24" s="11"/>
      <c r="NVE24" s="11"/>
      <c r="NVF24" s="11"/>
      <c r="NVG24" s="11"/>
      <c r="NVH24" s="11"/>
      <c r="NVI24" s="11"/>
      <c r="NVJ24" s="11"/>
      <c r="NVK24" s="11"/>
      <c r="NVL24" s="11"/>
      <c r="NVM24" s="11"/>
      <c r="NVN24" s="11"/>
      <c r="NVO24" s="11"/>
      <c r="NVP24" s="11"/>
      <c r="NVQ24" s="11"/>
      <c r="NVR24" s="11"/>
      <c r="NVS24" s="11"/>
      <c r="NVT24" s="11"/>
      <c r="NVU24" s="11"/>
      <c r="NVV24" s="11"/>
      <c r="NVW24" s="11"/>
      <c r="NVX24" s="11"/>
      <c r="NVY24" s="11"/>
      <c r="NVZ24" s="11"/>
      <c r="NWA24" s="11"/>
      <c r="NWB24" s="11"/>
      <c r="NWC24" s="11"/>
      <c r="NWD24" s="11"/>
      <c r="NWE24" s="11"/>
      <c r="NWF24" s="11"/>
      <c r="NWG24" s="11"/>
      <c r="NWH24" s="11"/>
      <c r="NWI24" s="11"/>
      <c r="NWJ24" s="11"/>
      <c r="NWK24" s="11"/>
      <c r="NWL24" s="11"/>
      <c r="NWM24" s="11"/>
      <c r="NWN24" s="11"/>
      <c r="NWO24" s="11"/>
      <c r="NWP24" s="11"/>
      <c r="NWQ24" s="11"/>
      <c r="NWR24" s="11"/>
      <c r="NWS24" s="11"/>
      <c r="NWT24" s="11"/>
      <c r="NWU24" s="11"/>
      <c r="NWV24" s="11"/>
      <c r="NWW24" s="11"/>
      <c r="NWX24" s="11"/>
      <c r="NWY24" s="11"/>
      <c r="NWZ24" s="11"/>
      <c r="NXA24" s="11"/>
      <c r="NXB24" s="11"/>
      <c r="NXC24" s="11"/>
      <c r="NXD24" s="11"/>
      <c r="NXE24" s="11"/>
      <c r="NXF24" s="11"/>
      <c r="NXG24" s="11"/>
      <c r="NXH24" s="11"/>
      <c r="NXI24" s="11"/>
      <c r="NXJ24" s="11"/>
      <c r="NXK24" s="11"/>
      <c r="NXL24" s="11"/>
      <c r="NXM24" s="11"/>
      <c r="NXN24" s="11"/>
      <c r="NXO24" s="11"/>
      <c r="NXP24" s="11"/>
      <c r="NXQ24" s="11"/>
      <c r="NXR24" s="11"/>
      <c r="NXS24" s="11"/>
      <c r="NXT24" s="11"/>
      <c r="NXU24" s="11"/>
      <c r="NXV24" s="11"/>
      <c r="NXW24" s="11"/>
      <c r="NXX24" s="11"/>
      <c r="NXY24" s="11"/>
      <c r="NXZ24" s="11"/>
      <c r="NYA24" s="11"/>
      <c r="NYB24" s="11"/>
      <c r="NYC24" s="11"/>
      <c r="NYD24" s="11"/>
      <c r="NYE24" s="11"/>
      <c r="NYF24" s="11"/>
      <c r="NYG24" s="11"/>
      <c r="NYH24" s="11"/>
      <c r="NYI24" s="11"/>
      <c r="NYJ24" s="11"/>
      <c r="NYK24" s="11"/>
      <c r="NYL24" s="11"/>
      <c r="NYM24" s="11"/>
      <c r="NYN24" s="11"/>
      <c r="NYO24" s="11"/>
      <c r="NYP24" s="11"/>
      <c r="NYQ24" s="11"/>
      <c r="NYR24" s="11"/>
      <c r="NYS24" s="11"/>
      <c r="NYT24" s="11"/>
      <c r="NYU24" s="11"/>
      <c r="NYV24" s="11"/>
      <c r="NYW24" s="11"/>
      <c r="NYX24" s="11"/>
      <c r="NYY24" s="11"/>
      <c r="NYZ24" s="11"/>
      <c r="NZA24" s="11"/>
      <c r="NZB24" s="11"/>
      <c r="NZC24" s="11"/>
      <c r="NZD24" s="11"/>
      <c r="NZE24" s="11"/>
      <c r="NZF24" s="11"/>
      <c r="NZG24" s="11"/>
      <c r="NZH24" s="11"/>
      <c r="NZI24" s="11"/>
      <c r="NZJ24" s="11"/>
      <c r="NZK24" s="11"/>
      <c r="NZL24" s="11"/>
      <c r="NZM24" s="11"/>
      <c r="NZN24" s="11"/>
      <c r="NZO24" s="11"/>
      <c r="NZP24" s="11"/>
      <c r="NZQ24" s="11"/>
      <c r="NZR24" s="11"/>
      <c r="NZS24" s="11"/>
      <c r="NZT24" s="11"/>
      <c r="NZU24" s="11"/>
      <c r="NZV24" s="11"/>
      <c r="NZW24" s="11"/>
      <c r="NZX24" s="11"/>
      <c r="NZY24" s="11"/>
      <c r="NZZ24" s="11"/>
      <c r="OAA24" s="11"/>
      <c r="OAB24" s="11"/>
      <c r="OAC24" s="11"/>
      <c r="OAD24" s="11"/>
      <c r="OAE24" s="11"/>
      <c r="OAF24" s="11"/>
      <c r="OAG24" s="11"/>
      <c r="OAH24" s="11"/>
      <c r="OAI24" s="11"/>
      <c r="OAJ24" s="11"/>
      <c r="OAK24" s="11"/>
      <c r="OAL24" s="11"/>
      <c r="OAM24" s="11"/>
      <c r="OAN24" s="11"/>
      <c r="OAO24" s="11"/>
      <c r="OAP24" s="11"/>
      <c r="OAQ24" s="11"/>
      <c r="OAR24" s="11"/>
      <c r="OAS24" s="11"/>
      <c r="OAT24" s="11"/>
      <c r="OAU24" s="11"/>
      <c r="OAV24" s="11"/>
      <c r="OAW24" s="11"/>
      <c r="OAX24" s="11"/>
      <c r="OAY24" s="11"/>
      <c r="OAZ24" s="11"/>
      <c r="OBA24" s="11"/>
      <c r="OBB24" s="11"/>
      <c r="OBC24" s="11"/>
      <c r="OBD24" s="11"/>
      <c r="OBE24" s="11"/>
      <c r="OBF24" s="11"/>
      <c r="OBG24" s="11"/>
      <c r="OBH24" s="11"/>
      <c r="OBI24" s="11"/>
      <c r="OBJ24" s="11"/>
      <c r="OBK24" s="11"/>
      <c r="OBL24" s="11"/>
      <c r="OBM24" s="11"/>
      <c r="OBN24" s="11"/>
      <c r="OBO24" s="11"/>
      <c r="OBP24" s="11"/>
      <c r="OBQ24" s="11"/>
      <c r="OBR24" s="11"/>
      <c r="OBS24" s="11"/>
      <c r="OBT24" s="11"/>
      <c r="OBU24" s="11"/>
      <c r="OBV24" s="11"/>
      <c r="OBW24" s="11"/>
      <c r="OBX24" s="11"/>
      <c r="OBY24" s="11"/>
      <c r="OBZ24" s="11"/>
      <c r="OCA24" s="11"/>
      <c r="OCB24" s="11"/>
      <c r="OCC24" s="11"/>
      <c r="OCD24" s="11"/>
      <c r="OCE24" s="11"/>
      <c r="OCF24" s="11"/>
      <c r="OCG24" s="11"/>
      <c r="OCH24" s="11"/>
      <c r="OCI24" s="11"/>
      <c r="OCJ24" s="11"/>
      <c r="OCK24" s="11"/>
      <c r="OCL24" s="11"/>
      <c r="OCM24" s="11"/>
      <c r="OCN24" s="11"/>
      <c r="OCO24" s="11"/>
      <c r="OCP24" s="11"/>
      <c r="OCQ24" s="11"/>
      <c r="OCR24" s="11"/>
      <c r="OCS24" s="11"/>
      <c r="OCT24" s="11"/>
      <c r="OCU24" s="11"/>
      <c r="OCV24" s="11"/>
      <c r="OCW24" s="11"/>
      <c r="OCX24" s="11"/>
      <c r="OCY24" s="11"/>
      <c r="OCZ24" s="11"/>
      <c r="ODA24" s="11"/>
      <c r="ODB24" s="11"/>
      <c r="ODC24" s="11"/>
      <c r="ODD24" s="11"/>
      <c r="ODE24" s="11"/>
      <c r="ODF24" s="11"/>
      <c r="ODG24" s="11"/>
      <c r="ODH24" s="11"/>
      <c r="ODI24" s="11"/>
      <c r="ODJ24" s="11"/>
      <c r="ODK24" s="11"/>
      <c r="ODL24" s="11"/>
      <c r="ODM24" s="11"/>
      <c r="ODN24" s="11"/>
      <c r="ODO24" s="11"/>
      <c r="ODP24" s="11"/>
      <c r="ODQ24" s="11"/>
      <c r="ODR24" s="11"/>
      <c r="ODS24" s="11"/>
      <c r="ODT24" s="11"/>
      <c r="ODU24" s="11"/>
      <c r="ODV24" s="11"/>
      <c r="ODW24" s="11"/>
      <c r="ODX24" s="11"/>
      <c r="ODY24" s="11"/>
      <c r="ODZ24" s="11"/>
      <c r="OEA24" s="11"/>
      <c r="OEB24" s="11"/>
      <c r="OEC24" s="11"/>
      <c r="OED24" s="11"/>
      <c r="OEE24" s="11"/>
      <c r="OEF24" s="11"/>
      <c r="OEG24" s="11"/>
      <c r="OEH24" s="11"/>
      <c r="OEI24" s="11"/>
      <c r="OEJ24" s="11"/>
      <c r="OEK24" s="11"/>
      <c r="OEL24" s="11"/>
      <c r="OEM24" s="11"/>
      <c r="OEN24" s="11"/>
      <c r="OEO24" s="11"/>
      <c r="OEP24" s="11"/>
      <c r="OEQ24" s="11"/>
      <c r="OER24" s="11"/>
      <c r="OES24" s="11"/>
      <c r="OET24" s="11"/>
      <c r="OEU24" s="11"/>
      <c r="OEV24" s="11"/>
      <c r="OEW24" s="11"/>
      <c r="OEX24" s="11"/>
      <c r="OEY24" s="11"/>
      <c r="OEZ24" s="11"/>
      <c r="OFA24" s="11"/>
      <c r="OFB24" s="11"/>
      <c r="OFC24" s="11"/>
      <c r="OFD24" s="11"/>
      <c r="OFE24" s="11"/>
      <c r="OFF24" s="11"/>
      <c r="OFG24" s="11"/>
      <c r="OFH24" s="11"/>
      <c r="OFI24" s="11"/>
      <c r="OFJ24" s="11"/>
      <c r="OFK24" s="11"/>
      <c r="OFL24" s="11"/>
      <c r="OFM24" s="11"/>
      <c r="OFN24" s="11"/>
      <c r="OFO24" s="11"/>
      <c r="OFP24" s="11"/>
      <c r="OFQ24" s="11"/>
      <c r="OFR24" s="11"/>
      <c r="OFS24" s="11"/>
      <c r="OFT24" s="11"/>
      <c r="OFU24" s="11"/>
      <c r="OFV24" s="11"/>
      <c r="OFW24" s="11"/>
      <c r="OFX24" s="11"/>
      <c r="OFY24" s="11"/>
      <c r="OFZ24" s="11"/>
      <c r="OGA24" s="11"/>
      <c r="OGB24" s="11"/>
      <c r="OGC24" s="11"/>
      <c r="OGD24" s="11"/>
      <c r="OGE24" s="11"/>
      <c r="OGF24" s="11"/>
      <c r="OGG24" s="11"/>
      <c r="OGH24" s="11"/>
      <c r="OGI24" s="11"/>
      <c r="OGJ24" s="11"/>
      <c r="OGK24" s="11"/>
      <c r="OGL24" s="11"/>
      <c r="OGM24" s="11"/>
      <c r="OGN24" s="11"/>
      <c r="OGO24" s="11"/>
      <c r="OGP24" s="11"/>
      <c r="OGQ24" s="11"/>
      <c r="OGR24" s="11"/>
      <c r="OGS24" s="11"/>
      <c r="OGT24" s="11"/>
      <c r="OGU24" s="11"/>
      <c r="OGV24" s="11"/>
      <c r="OGW24" s="11"/>
      <c r="OGX24" s="11"/>
      <c r="OGY24" s="11"/>
      <c r="OGZ24" s="11"/>
      <c r="OHA24" s="11"/>
      <c r="OHB24" s="11"/>
      <c r="OHC24" s="11"/>
      <c r="OHD24" s="11"/>
      <c r="OHE24" s="11"/>
      <c r="OHF24" s="11"/>
      <c r="OHG24" s="11"/>
      <c r="OHH24" s="11"/>
      <c r="OHI24" s="11"/>
      <c r="OHJ24" s="11"/>
      <c r="OHK24" s="11"/>
      <c r="OHL24" s="11"/>
      <c r="OHM24" s="11"/>
      <c r="OHN24" s="11"/>
      <c r="OHO24" s="11"/>
      <c r="OHP24" s="11"/>
      <c r="OHQ24" s="11"/>
      <c r="OHR24" s="11"/>
      <c r="OHS24" s="11"/>
      <c r="OHT24" s="11"/>
      <c r="OHU24" s="11"/>
      <c r="OHV24" s="11"/>
      <c r="OHW24" s="11"/>
      <c r="OHX24" s="11"/>
      <c r="OHY24" s="11"/>
      <c r="OHZ24" s="11"/>
      <c r="OIA24" s="11"/>
      <c r="OIB24" s="11"/>
      <c r="OIC24" s="11"/>
      <c r="OID24" s="11"/>
      <c r="OIE24" s="11"/>
      <c r="OIF24" s="11"/>
      <c r="OIG24" s="11"/>
      <c r="OIH24" s="11"/>
      <c r="OII24" s="11"/>
      <c r="OIJ24" s="11"/>
      <c r="OIK24" s="11"/>
      <c r="OIL24" s="11"/>
      <c r="OIM24" s="11"/>
      <c r="OIN24" s="11"/>
      <c r="OIO24" s="11"/>
      <c r="OIP24" s="11"/>
      <c r="OIQ24" s="11"/>
      <c r="OIR24" s="11"/>
      <c r="OIS24" s="11"/>
      <c r="OIT24" s="11"/>
      <c r="OIU24" s="11"/>
      <c r="OIV24" s="11"/>
      <c r="OIW24" s="11"/>
      <c r="OIX24" s="11"/>
      <c r="OIY24" s="11"/>
      <c r="OIZ24" s="11"/>
      <c r="OJA24" s="11"/>
      <c r="OJB24" s="11"/>
      <c r="OJC24" s="11"/>
      <c r="OJD24" s="11"/>
      <c r="OJE24" s="11"/>
      <c r="OJF24" s="11"/>
      <c r="OJG24" s="11"/>
      <c r="OJH24" s="11"/>
      <c r="OJI24" s="11"/>
      <c r="OJJ24" s="11"/>
      <c r="OJK24" s="11"/>
      <c r="OJL24" s="11"/>
      <c r="OJM24" s="11"/>
      <c r="OJN24" s="11"/>
      <c r="OJO24" s="11"/>
      <c r="OJP24" s="11"/>
      <c r="OJQ24" s="11"/>
      <c r="OJR24" s="11"/>
      <c r="OJS24" s="11"/>
      <c r="OJT24" s="11"/>
      <c r="OJU24" s="11"/>
      <c r="OJV24" s="11"/>
      <c r="OJW24" s="11"/>
      <c r="OJX24" s="11"/>
      <c r="OJY24" s="11"/>
      <c r="OJZ24" s="11"/>
      <c r="OKA24" s="11"/>
      <c r="OKB24" s="11"/>
      <c r="OKC24" s="11"/>
      <c r="OKD24" s="11"/>
      <c r="OKE24" s="11"/>
      <c r="OKF24" s="11"/>
      <c r="OKG24" s="11"/>
      <c r="OKH24" s="11"/>
      <c r="OKI24" s="11"/>
      <c r="OKJ24" s="11"/>
      <c r="OKK24" s="11"/>
      <c r="OKL24" s="11"/>
      <c r="OKM24" s="11"/>
      <c r="OKN24" s="11"/>
      <c r="OKO24" s="11"/>
      <c r="OKP24" s="11"/>
      <c r="OKQ24" s="11"/>
      <c r="OKR24" s="11"/>
      <c r="OKS24" s="11"/>
      <c r="OKT24" s="11"/>
      <c r="OKU24" s="11"/>
      <c r="OKV24" s="11"/>
      <c r="OKW24" s="11"/>
      <c r="OKX24" s="11"/>
      <c r="OKY24" s="11"/>
      <c r="OKZ24" s="11"/>
      <c r="OLA24" s="11"/>
      <c r="OLB24" s="11"/>
      <c r="OLC24" s="11"/>
      <c r="OLD24" s="11"/>
      <c r="OLE24" s="11"/>
      <c r="OLF24" s="11"/>
      <c r="OLG24" s="11"/>
      <c r="OLH24" s="11"/>
      <c r="OLI24" s="11"/>
      <c r="OLJ24" s="11"/>
      <c r="OLK24" s="11"/>
      <c r="OLL24" s="11"/>
      <c r="OLM24" s="11"/>
      <c r="OLN24" s="11"/>
      <c r="OLO24" s="11"/>
      <c r="OLP24" s="11"/>
      <c r="OLQ24" s="11"/>
      <c r="OLR24" s="11"/>
      <c r="OLS24" s="11"/>
      <c r="OLT24" s="11"/>
      <c r="OLU24" s="11"/>
      <c r="OLV24" s="11"/>
      <c r="OLW24" s="11"/>
      <c r="OLX24" s="11"/>
      <c r="OLY24" s="11"/>
      <c r="OLZ24" s="11"/>
      <c r="OMA24" s="11"/>
      <c r="OMB24" s="11"/>
      <c r="OMC24" s="11"/>
      <c r="OMD24" s="11"/>
      <c r="OME24" s="11"/>
      <c r="OMF24" s="11"/>
      <c r="OMG24" s="11"/>
      <c r="OMH24" s="11"/>
      <c r="OMI24" s="11"/>
      <c r="OMJ24" s="11"/>
      <c r="OMK24" s="11"/>
      <c r="OML24" s="11"/>
      <c r="OMM24" s="11"/>
      <c r="OMN24" s="11"/>
      <c r="OMO24" s="11"/>
      <c r="OMP24" s="11"/>
      <c r="OMQ24" s="11"/>
      <c r="OMR24" s="11"/>
      <c r="OMS24" s="11"/>
      <c r="OMT24" s="11"/>
      <c r="OMU24" s="11"/>
      <c r="OMV24" s="11"/>
      <c r="OMW24" s="11"/>
      <c r="OMX24" s="11"/>
      <c r="OMY24" s="11"/>
      <c r="OMZ24" s="11"/>
      <c r="ONA24" s="11"/>
      <c r="ONB24" s="11"/>
      <c r="ONC24" s="11"/>
      <c r="OND24" s="11"/>
      <c r="ONE24" s="11"/>
      <c r="ONF24" s="11"/>
      <c r="ONG24" s="11"/>
      <c r="ONH24" s="11"/>
      <c r="ONI24" s="11"/>
      <c r="ONJ24" s="11"/>
      <c r="ONK24" s="11"/>
      <c r="ONL24" s="11"/>
      <c r="ONM24" s="11"/>
      <c r="ONN24" s="11"/>
      <c r="ONO24" s="11"/>
      <c r="ONP24" s="11"/>
      <c r="ONQ24" s="11"/>
      <c r="ONR24" s="11"/>
      <c r="ONS24" s="11"/>
      <c r="ONT24" s="11"/>
      <c r="ONU24" s="11"/>
      <c r="ONV24" s="11"/>
      <c r="ONW24" s="11"/>
      <c r="ONX24" s="11"/>
      <c r="ONY24" s="11"/>
      <c r="ONZ24" s="11"/>
      <c r="OOA24" s="11"/>
      <c r="OOB24" s="11"/>
      <c r="OOC24" s="11"/>
      <c r="OOD24" s="11"/>
      <c r="OOE24" s="11"/>
      <c r="OOF24" s="11"/>
      <c r="OOG24" s="11"/>
      <c r="OOH24" s="11"/>
      <c r="OOI24" s="11"/>
      <c r="OOJ24" s="11"/>
      <c r="OOK24" s="11"/>
      <c r="OOL24" s="11"/>
      <c r="OOM24" s="11"/>
      <c r="OON24" s="11"/>
      <c r="OOO24" s="11"/>
      <c r="OOP24" s="11"/>
      <c r="OOQ24" s="11"/>
      <c r="OOR24" s="11"/>
      <c r="OOS24" s="11"/>
      <c r="OOT24" s="11"/>
      <c r="OOU24" s="11"/>
      <c r="OOV24" s="11"/>
      <c r="OOW24" s="11"/>
      <c r="OOX24" s="11"/>
      <c r="OOY24" s="11"/>
      <c r="OOZ24" s="11"/>
      <c r="OPA24" s="11"/>
      <c r="OPB24" s="11"/>
      <c r="OPC24" s="11"/>
      <c r="OPD24" s="11"/>
      <c r="OPE24" s="11"/>
      <c r="OPF24" s="11"/>
      <c r="OPG24" s="11"/>
      <c r="OPH24" s="11"/>
      <c r="OPI24" s="11"/>
      <c r="OPJ24" s="11"/>
      <c r="OPK24" s="11"/>
      <c r="OPL24" s="11"/>
      <c r="OPM24" s="11"/>
      <c r="OPN24" s="11"/>
      <c r="OPO24" s="11"/>
      <c r="OPP24" s="11"/>
      <c r="OPQ24" s="11"/>
      <c r="OPR24" s="11"/>
      <c r="OPS24" s="11"/>
      <c r="OPT24" s="11"/>
      <c r="OPU24" s="11"/>
      <c r="OPV24" s="11"/>
      <c r="OPW24" s="11"/>
      <c r="OPX24" s="11"/>
      <c r="OPY24" s="11"/>
      <c r="OPZ24" s="11"/>
      <c r="OQA24" s="11"/>
      <c r="OQB24" s="11"/>
      <c r="OQC24" s="11"/>
      <c r="OQD24" s="11"/>
      <c r="OQE24" s="11"/>
      <c r="OQF24" s="11"/>
      <c r="OQG24" s="11"/>
      <c r="OQH24" s="11"/>
      <c r="OQI24" s="11"/>
      <c r="OQJ24" s="11"/>
      <c r="OQK24" s="11"/>
      <c r="OQL24" s="11"/>
      <c r="OQM24" s="11"/>
      <c r="OQN24" s="11"/>
      <c r="OQO24" s="11"/>
      <c r="OQP24" s="11"/>
      <c r="OQQ24" s="11"/>
      <c r="OQR24" s="11"/>
      <c r="OQS24" s="11"/>
      <c r="OQT24" s="11"/>
      <c r="OQU24" s="11"/>
      <c r="OQV24" s="11"/>
      <c r="OQW24" s="11"/>
      <c r="OQX24" s="11"/>
      <c r="OQY24" s="11"/>
      <c r="OQZ24" s="11"/>
      <c r="ORA24" s="11"/>
      <c r="ORB24" s="11"/>
      <c r="ORC24" s="11"/>
      <c r="ORD24" s="11"/>
      <c r="ORE24" s="11"/>
      <c r="ORF24" s="11"/>
      <c r="ORG24" s="11"/>
      <c r="ORH24" s="11"/>
      <c r="ORI24" s="11"/>
      <c r="ORJ24" s="11"/>
      <c r="ORK24" s="11"/>
      <c r="ORL24" s="11"/>
      <c r="ORM24" s="11"/>
      <c r="ORN24" s="11"/>
      <c r="ORO24" s="11"/>
      <c r="ORP24" s="11"/>
      <c r="ORQ24" s="11"/>
      <c r="ORR24" s="11"/>
      <c r="ORS24" s="11"/>
      <c r="ORT24" s="11"/>
      <c r="ORU24" s="11"/>
      <c r="ORV24" s="11"/>
      <c r="ORW24" s="11"/>
      <c r="ORX24" s="11"/>
      <c r="ORY24" s="11"/>
      <c r="ORZ24" s="11"/>
      <c r="OSA24" s="11"/>
      <c r="OSB24" s="11"/>
      <c r="OSC24" s="11"/>
      <c r="OSD24" s="11"/>
      <c r="OSE24" s="11"/>
      <c r="OSF24" s="11"/>
      <c r="OSG24" s="11"/>
      <c r="OSH24" s="11"/>
      <c r="OSI24" s="11"/>
      <c r="OSJ24" s="11"/>
      <c r="OSK24" s="11"/>
      <c r="OSL24" s="11"/>
      <c r="OSM24" s="11"/>
      <c r="OSN24" s="11"/>
      <c r="OSO24" s="11"/>
      <c r="OSP24" s="11"/>
      <c r="OSQ24" s="11"/>
      <c r="OSR24" s="11"/>
      <c r="OSS24" s="11"/>
      <c r="OST24" s="11"/>
      <c r="OSU24" s="11"/>
      <c r="OSV24" s="11"/>
      <c r="OSW24" s="11"/>
      <c r="OSX24" s="11"/>
      <c r="OSY24" s="11"/>
      <c r="OSZ24" s="11"/>
      <c r="OTA24" s="11"/>
      <c r="OTB24" s="11"/>
      <c r="OTC24" s="11"/>
      <c r="OTD24" s="11"/>
      <c r="OTE24" s="11"/>
      <c r="OTF24" s="11"/>
      <c r="OTG24" s="11"/>
      <c r="OTH24" s="11"/>
      <c r="OTI24" s="11"/>
      <c r="OTJ24" s="11"/>
      <c r="OTK24" s="11"/>
      <c r="OTL24" s="11"/>
      <c r="OTM24" s="11"/>
      <c r="OTN24" s="11"/>
      <c r="OTO24" s="11"/>
      <c r="OTP24" s="11"/>
      <c r="OTQ24" s="11"/>
      <c r="OTR24" s="11"/>
      <c r="OTS24" s="11"/>
      <c r="OTT24" s="11"/>
      <c r="OTU24" s="11"/>
      <c r="OTV24" s="11"/>
      <c r="OTW24" s="11"/>
      <c r="OTX24" s="11"/>
      <c r="OTY24" s="11"/>
      <c r="OTZ24" s="11"/>
      <c r="OUA24" s="11"/>
      <c r="OUB24" s="11"/>
      <c r="OUC24" s="11"/>
      <c r="OUD24" s="11"/>
      <c r="OUE24" s="11"/>
      <c r="OUF24" s="11"/>
      <c r="OUG24" s="11"/>
      <c r="OUH24" s="11"/>
      <c r="OUI24" s="11"/>
      <c r="OUJ24" s="11"/>
      <c r="OUK24" s="11"/>
      <c r="OUL24" s="11"/>
      <c r="OUM24" s="11"/>
      <c r="OUN24" s="11"/>
      <c r="OUO24" s="11"/>
      <c r="OUP24" s="11"/>
      <c r="OUQ24" s="11"/>
      <c r="OUR24" s="11"/>
      <c r="OUS24" s="11"/>
      <c r="OUT24" s="11"/>
      <c r="OUU24" s="11"/>
      <c r="OUV24" s="11"/>
      <c r="OUW24" s="11"/>
      <c r="OUX24" s="11"/>
      <c r="OUY24" s="11"/>
      <c r="OUZ24" s="11"/>
      <c r="OVA24" s="11"/>
      <c r="OVB24" s="11"/>
      <c r="OVC24" s="11"/>
      <c r="OVD24" s="11"/>
      <c r="OVE24" s="11"/>
      <c r="OVF24" s="11"/>
      <c r="OVG24" s="11"/>
      <c r="OVH24" s="11"/>
      <c r="OVI24" s="11"/>
      <c r="OVJ24" s="11"/>
      <c r="OVK24" s="11"/>
      <c r="OVL24" s="11"/>
      <c r="OVM24" s="11"/>
      <c r="OVN24" s="11"/>
      <c r="OVO24" s="11"/>
      <c r="OVP24" s="11"/>
      <c r="OVQ24" s="11"/>
      <c r="OVR24" s="11"/>
      <c r="OVS24" s="11"/>
      <c r="OVT24" s="11"/>
      <c r="OVU24" s="11"/>
      <c r="OVV24" s="11"/>
      <c r="OVW24" s="11"/>
      <c r="OVX24" s="11"/>
      <c r="OVY24" s="11"/>
      <c r="OVZ24" s="11"/>
      <c r="OWA24" s="11"/>
      <c r="OWB24" s="11"/>
      <c r="OWC24" s="11"/>
      <c r="OWD24" s="11"/>
      <c r="OWE24" s="11"/>
      <c r="OWF24" s="11"/>
      <c r="OWG24" s="11"/>
      <c r="OWH24" s="11"/>
      <c r="OWI24" s="11"/>
      <c r="OWJ24" s="11"/>
      <c r="OWK24" s="11"/>
      <c r="OWL24" s="11"/>
      <c r="OWM24" s="11"/>
      <c r="OWN24" s="11"/>
      <c r="OWO24" s="11"/>
      <c r="OWP24" s="11"/>
      <c r="OWQ24" s="11"/>
      <c r="OWR24" s="11"/>
      <c r="OWS24" s="11"/>
      <c r="OWT24" s="11"/>
      <c r="OWU24" s="11"/>
      <c r="OWV24" s="11"/>
      <c r="OWW24" s="11"/>
      <c r="OWX24" s="11"/>
      <c r="OWY24" s="11"/>
      <c r="OWZ24" s="11"/>
      <c r="OXA24" s="11"/>
      <c r="OXB24" s="11"/>
      <c r="OXC24" s="11"/>
      <c r="OXD24" s="11"/>
      <c r="OXE24" s="11"/>
      <c r="OXF24" s="11"/>
      <c r="OXG24" s="11"/>
      <c r="OXH24" s="11"/>
      <c r="OXI24" s="11"/>
      <c r="OXJ24" s="11"/>
      <c r="OXK24" s="11"/>
      <c r="OXL24" s="11"/>
      <c r="OXM24" s="11"/>
      <c r="OXN24" s="11"/>
      <c r="OXO24" s="11"/>
      <c r="OXP24" s="11"/>
      <c r="OXQ24" s="11"/>
      <c r="OXR24" s="11"/>
      <c r="OXS24" s="11"/>
      <c r="OXT24" s="11"/>
      <c r="OXU24" s="11"/>
      <c r="OXV24" s="11"/>
      <c r="OXW24" s="11"/>
      <c r="OXX24" s="11"/>
      <c r="OXY24" s="11"/>
      <c r="OXZ24" s="11"/>
      <c r="OYA24" s="11"/>
      <c r="OYB24" s="11"/>
      <c r="OYC24" s="11"/>
      <c r="OYD24" s="11"/>
      <c r="OYE24" s="11"/>
      <c r="OYF24" s="11"/>
      <c r="OYG24" s="11"/>
      <c r="OYH24" s="11"/>
      <c r="OYI24" s="11"/>
      <c r="OYJ24" s="11"/>
      <c r="OYK24" s="11"/>
      <c r="OYL24" s="11"/>
      <c r="OYM24" s="11"/>
      <c r="OYN24" s="11"/>
      <c r="OYO24" s="11"/>
      <c r="OYP24" s="11"/>
      <c r="OYQ24" s="11"/>
      <c r="OYR24" s="11"/>
      <c r="OYS24" s="11"/>
      <c r="OYT24" s="11"/>
      <c r="OYU24" s="11"/>
      <c r="OYV24" s="11"/>
      <c r="OYW24" s="11"/>
      <c r="OYX24" s="11"/>
      <c r="OYY24" s="11"/>
      <c r="OYZ24" s="11"/>
      <c r="OZA24" s="11"/>
      <c r="OZB24" s="11"/>
      <c r="OZC24" s="11"/>
      <c r="OZD24" s="11"/>
      <c r="OZE24" s="11"/>
      <c r="OZF24" s="11"/>
      <c r="OZG24" s="11"/>
      <c r="OZH24" s="11"/>
      <c r="OZI24" s="11"/>
      <c r="OZJ24" s="11"/>
      <c r="OZK24" s="11"/>
      <c r="OZL24" s="11"/>
      <c r="OZM24" s="11"/>
      <c r="OZN24" s="11"/>
      <c r="OZO24" s="11"/>
      <c r="OZP24" s="11"/>
      <c r="OZQ24" s="11"/>
      <c r="OZR24" s="11"/>
      <c r="OZS24" s="11"/>
      <c r="OZT24" s="11"/>
      <c r="OZU24" s="11"/>
      <c r="OZV24" s="11"/>
      <c r="OZW24" s="11"/>
      <c r="OZX24" s="11"/>
      <c r="OZY24" s="11"/>
      <c r="OZZ24" s="11"/>
      <c r="PAA24" s="11"/>
      <c r="PAB24" s="11"/>
      <c r="PAC24" s="11"/>
      <c r="PAD24" s="11"/>
      <c r="PAE24" s="11"/>
      <c r="PAF24" s="11"/>
      <c r="PAG24" s="11"/>
      <c r="PAH24" s="11"/>
      <c r="PAI24" s="11"/>
      <c r="PAJ24" s="11"/>
      <c r="PAK24" s="11"/>
      <c r="PAL24" s="11"/>
      <c r="PAM24" s="11"/>
      <c r="PAN24" s="11"/>
      <c r="PAO24" s="11"/>
      <c r="PAP24" s="11"/>
      <c r="PAQ24" s="11"/>
      <c r="PAR24" s="11"/>
      <c r="PAS24" s="11"/>
      <c r="PAT24" s="11"/>
      <c r="PAU24" s="11"/>
      <c r="PAV24" s="11"/>
      <c r="PAW24" s="11"/>
      <c r="PAX24" s="11"/>
      <c r="PAY24" s="11"/>
      <c r="PAZ24" s="11"/>
      <c r="PBA24" s="11"/>
      <c r="PBB24" s="11"/>
      <c r="PBC24" s="11"/>
      <c r="PBD24" s="11"/>
      <c r="PBE24" s="11"/>
      <c r="PBF24" s="11"/>
      <c r="PBG24" s="11"/>
      <c r="PBH24" s="11"/>
      <c r="PBI24" s="11"/>
      <c r="PBJ24" s="11"/>
      <c r="PBK24" s="11"/>
      <c r="PBL24" s="11"/>
      <c r="PBM24" s="11"/>
      <c r="PBN24" s="11"/>
      <c r="PBO24" s="11"/>
      <c r="PBP24" s="11"/>
      <c r="PBQ24" s="11"/>
      <c r="PBR24" s="11"/>
      <c r="PBS24" s="11"/>
      <c r="PBT24" s="11"/>
      <c r="PBU24" s="11"/>
      <c r="PBV24" s="11"/>
      <c r="PBW24" s="11"/>
      <c r="PBX24" s="11"/>
      <c r="PBY24" s="11"/>
      <c r="PBZ24" s="11"/>
      <c r="PCA24" s="11"/>
      <c r="PCB24" s="11"/>
      <c r="PCC24" s="11"/>
      <c r="PCD24" s="11"/>
      <c r="PCE24" s="11"/>
      <c r="PCF24" s="11"/>
      <c r="PCG24" s="11"/>
      <c r="PCH24" s="11"/>
      <c r="PCI24" s="11"/>
      <c r="PCJ24" s="11"/>
      <c r="PCK24" s="11"/>
      <c r="PCL24" s="11"/>
      <c r="PCM24" s="11"/>
      <c r="PCN24" s="11"/>
      <c r="PCO24" s="11"/>
      <c r="PCP24" s="11"/>
      <c r="PCQ24" s="11"/>
      <c r="PCR24" s="11"/>
      <c r="PCS24" s="11"/>
      <c r="PCT24" s="11"/>
      <c r="PCU24" s="11"/>
      <c r="PCV24" s="11"/>
      <c r="PCW24" s="11"/>
      <c r="PCX24" s="11"/>
      <c r="PCY24" s="11"/>
      <c r="PCZ24" s="11"/>
      <c r="PDA24" s="11"/>
      <c r="PDB24" s="11"/>
      <c r="PDC24" s="11"/>
      <c r="PDD24" s="11"/>
      <c r="PDE24" s="11"/>
      <c r="PDF24" s="11"/>
      <c r="PDG24" s="11"/>
      <c r="PDH24" s="11"/>
      <c r="PDI24" s="11"/>
      <c r="PDJ24" s="11"/>
      <c r="PDK24" s="11"/>
      <c r="PDL24" s="11"/>
      <c r="PDM24" s="11"/>
      <c r="PDN24" s="11"/>
      <c r="PDO24" s="11"/>
      <c r="PDP24" s="11"/>
      <c r="PDQ24" s="11"/>
      <c r="PDR24" s="11"/>
      <c r="PDS24" s="11"/>
      <c r="PDT24" s="11"/>
      <c r="PDU24" s="11"/>
      <c r="PDV24" s="11"/>
      <c r="PDW24" s="11"/>
      <c r="PDX24" s="11"/>
      <c r="PDY24" s="11"/>
      <c r="PDZ24" s="11"/>
      <c r="PEA24" s="11"/>
      <c r="PEB24" s="11"/>
      <c r="PEC24" s="11"/>
      <c r="PED24" s="11"/>
      <c r="PEE24" s="11"/>
      <c r="PEF24" s="11"/>
      <c r="PEG24" s="11"/>
      <c r="PEH24" s="11"/>
      <c r="PEI24" s="11"/>
      <c r="PEJ24" s="11"/>
      <c r="PEK24" s="11"/>
      <c r="PEL24" s="11"/>
      <c r="PEM24" s="11"/>
      <c r="PEN24" s="11"/>
      <c r="PEO24" s="11"/>
      <c r="PEP24" s="11"/>
      <c r="PEQ24" s="11"/>
      <c r="PER24" s="11"/>
      <c r="PES24" s="11"/>
      <c r="PET24" s="11"/>
      <c r="PEU24" s="11"/>
      <c r="PEV24" s="11"/>
      <c r="PEW24" s="11"/>
      <c r="PEX24" s="11"/>
      <c r="PEY24" s="11"/>
      <c r="PEZ24" s="11"/>
      <c r="PFA24" s="11"/>
      <c r="PFB24" s="11"/>
      <c r="PFC24" s="11"/>
      <c r="PFD24" s="11"/>
      <c r="PFE24" s="11"/>
      <c r="PFF24" s="11"/>
      <c r="PFG24" s="11"/>
      <c r="PFH24" s="11"/>
      <c r="PFI24" s="11"/>
      <c r="PFJ24" s="11"/>
      <c r="PFK24" s="11"/>
      <c r="PFL24" s="11"/>
      <c r="PFM24" s="11"/>
      <c r="PFN24" s="11"/>
      <c r="PFO24" s="11"/>
      <c r="PFP24" s="11"/>
      <c r="PFQ24" s="11"/>
      <c r="PFR24" s="11"/>
      <c r="PFS24" s="11"/>
      <c r="PFT24" s="11"/>
      <c r="PFU24" s="11"/>
      <c r="PFV24" s="11"/>
      <c r="PFW24" s="11"/>
      <c r="PFX24" s="11"/>
      <c r="PFY24" s="11"/>
      <c r="PFZ24" s="11"/>
      <c r="PGA24" s="11"/>
      <c r="PGB24" s="11"/>
      <c r="PGC24" s="11"/>
      <c r="PGD24" s="11"/>
      <c r="PGE24" s="11"/>
      <c r="PGF24" s="11"/>
      <c r="PGG24" s="11"/>
      <c r="PGH24" s="11"/>
      <c r="PGI24" s="11"/>
      <c r="PGJ24" s="11"/>
      <c r="PGK24" s="11"/>
      <c r="PGL24" s="11"/>
      <c r="PGM24" s="11"/>
      <c r="PGN24" s="11"/>
      <c r="PGO24" s="11"/>
      <c r="PGP24" s="11"/>
      <c r="PGQ24" s="11"/>
      <c r="PGR24" s="11"/>
      <c r="PGS24" s="11"/>
      <c r="PGT24" s="11"/>
      <c r="PGU24" s="11"/>
      <c r="PGV24" s="11"/>
      <c r="PGW24" s="11"/>
      <c r="PGX24" s="11"/>
      <c r="PGY24" s="11"/>
      <c r="PGZ24" s="11"/>
      <c r="PHA24" s="11"/>
      <c r="PHB24" s="11"/>
      <c r="PHC24" s="11"/>
      <c r="PHD24" s="11"/>
      <c r="PHE24" s="11"/>
      <c r="PHF24" s="11"/>
      <c r="PHG24" s="11"/>
      <c r="PHH24" s="11"/>
      <c r="PHI24" s="11"/>
      <c r="PHJ24" s="11"/>
      <c r="PHK24" s="11"/>
      <c r="PHL24" s="11"/>
      <c r="PHM24" s="11"/>
      <c r="PHN24" s="11"/>
      <c r="PHO24" s="11"/>
      <c r="PHP24" s="11"/>
      <c r="PHQ24" s="11"/>
      <c r="PHR24" s="11"/>
      <c r="PHS24" s="11"/>
      <c r="PHT24" s="11"/>
      <c r="PHU24" s="11"/>
      <c r="PHV24" s="11"/>
      <c r="PHW24" s="11"/>
      <c r="PHX24" s="11"/>
      <c r="PHY24" s="11"/>
      <c r="PHZ24" s="11"/>
      <c r="PIA24" s="11"/>
      <c r="PIB24" s="11"/>
      <c r="PIC24" s="11"/>
      <c r="PID24" s="11"/>
      <c r="PIE24" s="11"/>
      <c r="PIF24" s="11"/>
      <c r="PIG24" s="11"/>
      <c r="PIH24" s="11"/>
      <c r="PII24" s="11"/>
      <c r="PIJ24" s="11"/>
      <c r="PIK24" s="11"/>
      <c r="PIL24" s="11"/>
      <c r="PIM24" s="11"/>
      <c r="PIN24" s="11"/>
      <c r="PIO24" s="11"/>
      <c r="PIP24" s="11"/>
      <c r="PIQ24" s="11"/>
      <c r="PIR24" s="11"/>
      <c r="PIS24" s="11"/>
      <c r="PIT24" s="11"/>
      <c r="PIU24" s="11"/>
      <c r="PIV24" s="11"/>
      <c r="PIW24" s="11"/>
      <c r="PIX24" s="11"/>
      <c r="PIY24" s="11"/>
      <c r="PIZ24" s="11"/>
      <c r="PJA24" s="11"/>
      <c r="PJB24" s="11"/>
      <c r="PJC24" s="11"/>
      <c r="PJD24" s="11"/>
      <c r="PJE24" s="11"/>
      <c r="PJF24" s="11"/>
      <c r="PJG24" s="11"/>
      <c r="PJH24" s="11"/>
      <c r="PJI24" s="11"/>
      <c r="PJJ24" s="11"/>
      <c r="PJK24" s="11"/>
      <c r="PJL24" s="11"/>
      <c r="PJM24" s="11"/>
      <c r="PJN24" s="11"/>
      <c r="PJO24" s="11"/>
      <c r="PJP24" s="11"/>
      <c r="PJQ24" s="11"/>
      <c r="PJR24" s="11"/>
      <c r="PJS24" s="11"/>
      <c r="PJT24" s="11"/>
      <c r="PJU24" s="11"/>
      <c r="PJV24" s="11"/>
      <c r="PJW24" s="11"/>
      <c r="PJX24" s="11"/>
      <c r="PJY24" s="11"/>
      <c r="PJZ24" s="11"/>
      <c r="PKA24" s="11"/>
      <c r="PKB24" s="11"/>
      <c r="PKC24" s="11"/>
      <c r="PKD24" s="11"/>
      <c r="PKE24" s="11"/>
      <c r="PKF24" s="11"/>
      <c r="PKG24" s="11"/>
      <c r="PKH24" s="11"/>
      <c r="PKI24" s="11"/>
      <c r="PKJ24" s="11"/>
      <c r="PKK24" s="11"/>
      <c r="PKL24" s="11"/>
      <c r="PKM24" s="11"/>
      <c r="PKN24" s="11"/>
      <c r="PKO24" s="11"/>
      <c r="PKP24" s="11"/>
      <c r="PKQ24" s="11"/>
      <c r="PKR24" s="11"/>
      <c r="PKS24" s="11"/>
      <c r="PKT24" s="11"/>
      <c r="PKU24" s="11"/>
      <c r="PKV24" s="11"/>
      <c r="PKW24" s="11"/>
      <c r="PKX24" s="11"/>
      <c r="PKY24" s="11"/>
      <c r="PKZ24" s="11"/>
      <c r="PLA24" s="11"/>
      <c r="PLB24" s="11"/>
      <c r="PLC24" s="11"/>
      <c r="PLD24" s="11"/>
      <c r="PLE24" s="11"/>
      <c r="PLF24" s="11"/>
      <c r="PLG24" s="11"/>
      <c r="PLH24" s="11"/>
      <c r="PLI24" s="11"/>
      <c r="PLJ24" s="11"/>
      <c r="PLK24" s="11"/>
      <c r="PLL24" s="11"/>
      <c r="PLM24" s="11"/>
      <c r="PLN24" s="11"/>
      <c r="PLO24" s="11"/>
      <c r="PLP24" s="11"/>
      <c r="PLQ24" s="11"/>
      <c r="PLR24" s="11"/>
      <c r="PLS24" s="11"/>
      <c r="PLT24" s="11"/>
      <c r="PLU24" s="11"/>
      <c r="PLV24" s="11"/>
      <c r="PLW24" s="11"/>
      <c r="PLX24" s="11"/>
      <c r="PLY24" s="11"/>
      <c r="PLZ24" s="11"/>
      <c r="PMA24" s="11"/>
      <c r="PMB24" s="11"/>
      <c r="PMC24" s="11"/>
      <c r="PMD24" s="11"/>
      <c r="PME24" s="11"/>
      <c r="PMF24" s="11"/>
      <c r="PMG24" s="11"/>
      <c r="PMH24" s="11"/>
      <c r="PMI24" s="11"/>
      <c r="PMJ24" s="11"/>
      <c r="PMK24" s="11"/>
      <c r="PML24" s="11"/>
      <c r="PMM24" s="11"/>
      <c r="PMN24" s="11"/>
      <c r="PMO24" s="11"/>
      <c r="PMP24" s="11"/>
      <c r="PMQ24" s="11"/>
      <c r="PMR24" s="11"/>
      <c r="PMS24" s="11"/>
      <c r="PMT24" s="11"/>
      <c r="PMU24" s="11"/>
      <c r="PMV24" s="11"/>
      <c r="PMW24" s="11"/>
      <c r="PMX24" s="11"/>
      <c r="PMY24" s="11"/>
      <c r="PMZ24" s="11"/>
      <c r="PNA24" s="11"/>
      <c r="PNB24" s="11"/>
      <c r="PNC24" s="11"/>
      <c r="PND24" s="11"/>
      <c r="PNE24" s="11"/>
      <c r="PNF24" s="11"/>
      <c r="PNG24" s="11"/>
      <c r="PNH24" s="11"/>
      <c r="PNI24" s="11"/>
      <c r="PNJ24" s="11"/>
      <c r="PNK24" s="11"/>
      <c r="PNL24" s="11"/>
      <c r="PNM24" s="11"/>
      <c r="PNN24" s="11"/>
      <c r="PNO24" s="11"/>
      <c r="PNP24" s="11"/>
      <c r="PNQ24" s="11"/>
      <c r="PNR24" s="11"/>
      <c r="PNS24" s="11"/>
      <c r="PNT24" s="11"/>
      <c r="PNU24" s="11"/>
      <c r="PNV24" s="11"/>
      <c r="PNW24" s="11"/>
      <c r="PNX24" s="11"/>
      <c r="PNY24" s="11"/>
      <c r="PNZ24" s="11"/>
      <c r="POA24" s="11"/>
      <c r="POB24" s="11"/>
      <c r="POC24" s="11"/>
      <c r="POD24" s="11"/>
      <c r="POE24" s="11"/>
      <c r="POF24" s="11"/>
      <c r="POG24" s="11"/>
      <c r="POH24" s="11"/>
      <c r="POI24" s="11"/>
      <c r="POJ24" s="11"/>
      <c r="POK24" s="11"/>
      <c r="POL24" s="11"/>
      <c r="POM24" s="11"/>
      <c r="PON24" s="11"/>
      <c r="POO24" s="11"/>
      <c r="POP24" s="11"/>
      <c r="POQ24" s="11"/>
      <c r="POR24" s="11"/>
      <c r="POS24" s="11"/>
      <c r="POT24" s="11"/>
      <c r="POU24" s="11"/>
      <c r="POV24" s="11"/>
      <c r="POW24" s="11"/>
      <c r="POX24" s="11"/>
      <c r="POY24" s="11"/>
      <c r="POZ24" s="11"/>
      <c r="PPA24" s="11"/>
      <c r="PPB24" s="11"/>
      <c r="PPC24" s="11"/>
      <c r="PPD24" s="11"/>
      <c r="PPE24" s="11"/>
      <c r="PPF24" s="11"/>
      <c r="PPG24" s="11"/>
      <c r="PPH24" s="11"/>
      <c r="PPI24" s="11"/>
      <c r="PPJ24" s="11"/>
      <c r="PPK24" s="11"/>
      <c r="PPL24" s="11"/>
      <c r="PPM24" s="11"/>
      <c r="PPN24" s="11"/>
      <c r="PPO24" s="11"/>
      <c r="PPP24" s="11"/>
      <c r="PPQ24" s="11"/>
      <c r="PPR24" s="11"/>
      <c r="PPS24" s="11"/>
      <c r="PPT24" s="11"/>
      <c r="PPU24" s="11"/>
      <c r="PPV24" s="11"/>
      <c r="PPW24" s="11"/>
      <c r="PPX24" s="11"/>
      <c r="PPY24" s="11"/>
      <c r="PPZ24" s="11"/>
      <c r="PQA24" s="11"/>
      <c r="PQB24" s="11"/>
      <c r="PQC24" s="11"/>
      <c r="PQD24" s="11"/>
      <c r="PQE24" s="11"/>
      <c r="PQF24" s="11"/>
      <c r="PQG24" s="11"/>
      <c r="PQH24" s="11"/>
      <c r="PQI24" s="11"/>
      <c r="PQJ24" s="11"/>
      <c r="PQK24" s="11"/>
      <c r="PQL24" s="11"/>
      <c r="PQM24" s="11"/>
      <c r="PQN24" s="11"/>
      <c r="PQO24" s="11"/>
      <c r="PQP24" s="11"/>
      <c r="PQQ24" s="11"/>
      <c r="PQR24" s="11"/>
      <c r="PQS24" s="11"/>
      <c r="PQT24" s="11"/>
      <c r="PQU24" s="11"/>
      <c r="PQV24" s="11"/>
      <c r="PQW24" s="11"/>
      <c r="PQX24" s="11"/>
      <c r="PQY24" s="11"/>
      <c r="PQZ24" s="11"/>
      <c r="PRA24" s="11"/>
      <c r="PRB24" s="11"/>
      <c r="PRC24" s="11"/>
      <c r="PRD24" s="11"/>
      <c r="PRE24" s="11"/>
      <c r="PRF24" s="11"/>
      <c r="PRG24" s="11"/>
      <c r="PRH24" s="11"/>
      <c r="PRI24" s="11"/>
      <c r="PRJ24" s="11"/>
      <c r="PRK24" s="11"/>
      <c r="PRL24" s="11"/>
      <c r="PRM24" s="11"/>
      <c r="PRN24" s="11"/>
      <c r="PRO24" s="11"/>
      <c r="PRP24" s="11"/>
      <c r="PRQ24" s="11"/>
      <c r="PRR24" s="11"/>
      <c r="PRS24" s="11"/>
      <c r="PRT24" s="11"/>
      <c r="PRU24" s="11"/>
      <c r="PRV24" s="11"/>
      <c r="PRW24" s="11"/>
      <c r="PRX24" s="11"/>
      <c r="PRY24" s="11"/>
      <c r="PRZ24" s="11"/>
      <c r="PSA24" s="11"/>
      <c r="PSB24" s="11"/>
      <c r="PSC24" s="11"/>
      <c r="PSD24" s="11"/>
      <c r="PSE24" s="11"/>
      <c r="PSF24" s="11"/>
      <c r="PSG24" s="11"/>
      <c r="PSH24" s="11"/>
      <c r="PSI24" s="11"/>
      <c r="PSJ24" s="11"/>
      <c r="PSK24" s="11"/>
      <c r="PSL24" s="11"/>
      <c r="PSM24" s="11"/>
      <c r="PSN24" s="11"/>
      <c r="PSO24" s="11"/>
      <c r="PSP24" s="11"/>
      <c r="PSQ24" s="11"/>
      <c r="PSR24" s="11"/>
      <c r="PSS24" s="11"/>
      <c r="PST24" s="11"/>
      <c r="PSU24" s="11"/>
      <c r="PSV24" s="11"/>
      <c r="PSW24" s="11"/>
      <c r="PSX24" s="11"/>
      <c r="PSY24" s="11"/>
      <c r="PSZ24" s="11"/>
      <c r="PTA24" s="11"/>
      <c r="PTB24" s="11"/>
      <c r="PTC24" s="11"/>
      <c r="PTD24" s="11"/>
      <c r="PTE24" s="11"/>
      <c r="PTF24" s="11"/>
      <c r="PTG24" s="11"/>
      <c r="PTH24" s="11"/>
      <c r="PTI24" s="11"/>
      <c r="PTJ24" s="11"/>
      <c r="PTK24" s="11"/>
      <c r="PTL24" s="11"/>
      <c r="PTM24" s="11"/>
      <c r="PTN24" s="11"/>
      <c r="PTO24" s="11"/>
      <c r="PTP24" s="11"/>
      <c r="PTQ24" s="11"/>
      <c r="PTR24" s="11"/>
      <c r="PTS24" s="11"/>
      <c r="PTT24" s="11"/>
      <c r="PTU24" s="11"/>
      <c r="PTV24" s="11"/>
      <c r="PTW24" s="11"/>
      <c r="PTX24" s="11"/>
      <c r="PTY24" s="11"/>
      <c r="PTZ24" s="11"/>
      <c r="PUA24" s="11"/>
      <c r="PUB24" s="11"/>
      <c r="PUC24" s="11"/>
      <c r="PUD24" s="11"/>
      <c r="PUE24" s="11"/>
      <c r="PUF24" s="11"/>
      <c r="PUG24" s="11"/>
      <c r="PUH24" s="11"/>
      <c r="PUI24" s="11"/>
      <c r="PUJ24" s="11"/>
      <c r="PUK24" s="11"/>
      <c r="PUL24" s="11"/>
      <c r="PUM24" s="11"/>
      <c r="PUN24" s="11"/>
      <c r="PUO24" s="11"/>
      <c r="PUP24" s="11"/>
      <c r="PUQ24" s="11"/>
      <c r="PUR24" s="11"/>
      <c r="PUS24" s="11"/>
      <c r="PUT24" s="11"/>
      <c r="PUU24" s="11"/>
      <c r="PUV24" s="11"/>
      <c r="PUW24" s="11"/>
      <c r="PUX24" s="11"/>
      <c r="PUY24" s="11"/>
      <c r="PUZ24" s="11"/>
      <c r="PVA24" s="11"/>
      <c r="PVB24" s="11"/>
      <c r="PVC24" s="11"/>
      <c r="PVD24" s="11"/>
      <c r="PVE24" s="11"/>
      <c r="PVF24" s="11"/>
      <c r="PVG24" s="11"/>
      <c r="PVH24" s="11"/>
      <c r="PVI24" s="11"/>
      <c r="PVJ24" s="11"/>
      <c r="PVK24" s="11"/>
      <c r="PVL24" s="11"/>
      <c r="PVM24" s="11"/>
      <c r="PVN24" s="11"/>
      <c r="PVO24" s="11"/>
      <c r="PVP24" s="11"/>
      <c r="PVQ24" s="11"/>
      <c r="PVR24" s="11"/>
      <c r="PVS24" s="11"/>
      <c r="PVT24" s="11"/>
      <c r="PVU24" s="11"/>
      <c r="PVV24" s="11"/>
      <c r="PVW24" s="11"/>
      <c r="PVX24" s="11"/>
      <c r="PVY24" s="11"/>
      <c r="PVZ24" s="11"/>
      <c r="PWA24" s="11"/>
      <c r="PWB24" s="11"/>
      <c r="PWC24" s="11"/>
      <c r="PWD24" s="11"/>
      <c r="PWE24" s="11"/>
      <c r="PWF24" s="11"/>
      <c r="PWG24" s="11"/>
      <c r="PWH24" s="11"/>
      <c r="PWI24" s="11"/>
      <c r="PWJ24" s="11"/>
      <c r="PWK24" s="11"/>
      <c r="PWL24" s="11"/>
      <c r="PWM24" s="11"/>
      <c r="PWN24" s="11"/>
      <c r="PWO24" s="11"/>
      <c r="PWP24" s="11"/>
      <c r="PWQ24" s="11"/>
      <c r="PWR24" s="11"/>
      <c r="PWS24" s="11"/>
      <c r="PWT24" s="11"/>
      <c r="PWU24" s="11"/>
      <c r="PWV24" s="11"/>
      <c r="PWW24" s="11"/>
      <c r="PWX24" s="11"/>
      <c r="PWY24" s="11"/>
      <c r="PWZ24" s="11"/>
      <c r="PXA24" s="11"/>
      <c r="PXB24" s="11"/>
      <c r="PXC24" s="11"/>
      <c r="PXD24" s="11"/>
      <c r="PXE24" s="11"/>
      <c r="PXF24" s="11"/>
      <c r="PXG24" s="11"/>
      <c r="PXH24" s="11"/>
      <c r="PXI24" s="11"/>
      <c r="PXJ24" s="11"/>
      <c r="PXK24" s="11"/>
      <c r="PXL24" s="11"/>
      <c r="PXM24" s="11"/>
      <c r="PXN24" s="11"/>
      <c r="PXO24" s="11"/>
      <c r="PXP24" s="11"/>
      <c r="PXQ24" s="11"/>
      <c r="PXR24" s="11"/>
      <c r="PXS24" s="11"/>
      <c r="PXT24" s="11"/>
      <c r="PXU24" s="11"/>
      <c r="PXV24" s="11"/>
      <c r="PXW24" s="11"/>
      <c r="PXX24" s="11"/>
      <c r="PXY24" s="11"/>
      <c r="PXZ24" s="11"/>
      <c r="PYA24" s="11"/>
      <c r="PYB24" s="11"/>
      <c r="PYC24" s="11"/>
      <c r="PYD24" s="11"/>
      <c r="PYE24" s="11"/>
      <c r="PYF24" s="11"/>
      <c r="PYG24" s="11"/>
      <c r="PYH24" s="11"/>
      <c r="PYI24" s="11"/>
      <c r="PYJ24" s="11"/>
      <c r="PYK24" s="11"/>
      <c r="PYL24" s="11"/>
      <c r="PYM24" s="11"/>
      <c r="PYN24" s="11"/>
      <c r="PYO24" s="11"/>
      <c r="PYP24" s="11"/>
      <c r="PYQ24" s="11"/>
      <c r="PYR24" s="11"/>
      <c r="PYS24" s="11"/>
      <c r="PYT24" s="11"/>
      <c r="PYU24" s="11"/>
      <c r="PYV24" s="11"/>
      <c r="PYW24" s="11"/>
      <c r="PYX24" s="11"/>
      <c r="PYY24" s="11"/>
      <c r="PYZ24" s="11"/>
      <c r="PZA24" s="11"/>
      <c r="PZB24" s="11"/>
      <c r="PZC24" s="11"/>
      <c r="PZD24" s="11"/>
      <c r="PZE24" s="11"/>
      <c r="PZF24" s="11"/>
      <c r="PZG24" s="11"/>
      <c r="PZH24" s="11"/>
      <c r="PZI24" s="11"/>
      <c r="PZJ24" s="11"/>
      <c r="PZK24" s="11"/>
      <c r="PZL24" s="11"/>
      <c r="PZM24" s="11"/>
      <c r="PZN24" s="11"/>
      <c r="PZO24" s="11"/>
      <c r="PZP24" s="11"/>
      <c r="PZQ24" s="11"/>
      <c r="PZR24" s="11"/>
      <c r="PZS24" s="11"/>
      <c r="PZT24" s="11"/>
      <c r="PZU24" s="11"/>
      <c r="PZV24" s="11"/>
      <c r="PZW24" s="11"/>
      <c r="PZX24" s="11"/>
      <c r="PZY24" s="11"/>
      <c r="PZZ24" s="11"/>
      <c r="QAA24" s="11"/>
      <c r="QAB24" s="11"/>
      <c r="QAC24" s="11"/>
      <c r="QAD24" s="11"/>
      <c r="QAE24" s="11"/>
      <c r="QAF24" s="11"/>
      <c r="QAG24" s="11"/>
      <c r="QAH24" s="11"/>
      <c r="QAI24" s="11"/>
      <c r="QAJ24" s="11"/>
      <c r="QAK24" s="11"/>
      <c r="QAL24" s="11"/>
      <c r="QAM24" s="11"/>
      <c r="QAN24" s="11"/>
      <c r="QAO24" s="11"/>
      <c r="QAP24" s="11"/>
      <c r="QAQ24" s="11"/>
      <c r="QAR24" s="11"/>
      <c r="QAS24" s="11"/>
      <c r="QAT24" s="11"/>
      <c r="QAU24" s="11"/>
      <c r="QAV24" s="11"/>
      <c r="QAW24" s="11"/>
      <c r="QAX24" s="11"/>
      <c r="QAY24" s="11"/>
      <c r="QAZ24" s="11"/>
      <c r="QBA24" s="11"/>
      <c r="QBB24" s="11"/>
      <c r="QBC24" s="11"/>
      <c r="QBD24" s="11"/>
      <c r="QBE24" s="11"/>
      <c r="QBF24" s="11"/>
      <c r="QBG24" s="11"/>
      <c r="QBH24" s="11"/>
      <c r="QBI24" s="11"/>
      <c r="QBJ24" s="11"/>
      <c r="QBK24" s="11"/>
      <c r="QBL24" s="11"/>
      <c r="QBM24" s="11"/>
      <c r="QBN24" s="11"/>
      <c r="QBO24" s="11"/>
      <c r="QBP24" s="11"/>
      <c r="QBQ24" s="11"/>
      <c r="QBR24" s="11"/>
      <c r="QBS24" s="11"/>
      <c r="QBT24" s="11"/>
      <c r="QBU24" s="11"/>
      <c r="QBV24" s="11"/>
      <c r="QBW24" s="11"/>
      <c r="QBX24" s="11"/>
      <c r="QBY24" s="11"/>
      <c r="QBZ24" s="11"/>
      <c r="QCA24" s="11"/>
      <c r="QCB24" s="11"/>
      <c r="QCC24" s="11"/>
      <c r="QCD24" s="11"/>
      <c r="QCE24" s="11"/>
      <c r="QCF24" s="11"/>
      <c r="QCG24" s="11"/>
      <c r="QCH24" s="11"/>
      <c r="QCI24" s="11"/>
      <c r="QCJ24" s="11"/>
      <c r="QCK24" s="11"/>
      <c r="QCL24" s="11"/>
      <c r="QCM24" s="11"/>
      <c r="QCN24" s="11"/>
      <c r="QCO24" s="11"/>
      <c r="QCP24" s="11"/>
      <c r="QCQ24" s="11"/>
      <c r="QCR24" s="11"/>
      <c r="QCS24" s="11"/>
      <c r="QCT24" s="11"/>
      <c r="QCU24" s="11"/>
      <c r="QCV24" s="11"/>
      <c r="QCW24" s="11"/>
      <c r="QCX24" s="11"/>
      <c r="QCY24" s="11"/>
      <c r="QCZ24" s="11"/>
      <c r="QDA24" s="11"/>
      <c r="QDB24" s="11"/>
      <c r="QDC24" s="11"/>
      <c r="QDD24" s="11"/>
      <c r="QDE24" s="11"/>
      <c r="QDF24" s="11"/>
      <c r="QDG24" s="11"/>
      <c r="QDH24" s="11"/>
      <c r="QDI24" s="11"/>
      <c r="QDJ24" s="11"/>
      <c r="QDK24" s="11"/>
      <c r="QDL24" s="11"/>
      <c r="QDM24" s="11"/>
      <c r="QDN24" s="11"/>
      <c r="QDO24" s="11"/>
      <c r="QDP24" s="11"/>
      <c r="QDQ24" s="11"/>
      <c r="QDR24" s="11"/>
      <c r="QDS24" s="11"/>
      <c r="QDT24" s="11"/>
      <c r="QDU24" s="11"/>
      <c r="QDV24" s="11"/>
      <c r="QDW24" s="11"/>
      <c r="QDX24" s="11"/>
      <c r="QDY24" s="11"/>
      <c r="QDZ24" s="11"/>
      <c r="QEA24" s="11"/>
      <c r="QEB24" s="11"/>
      <c r="QEC24" s="11"/>
      <c r="QED24" s="11"/>
      <c r="QEE24" s="11"/>
      <c r="QEF24" s="11"/>
      <c r="QEG24" s="11"/>
      <c r="QEH24" s="11"/>
      <c r="QEI24" s="11"/>
      <c r="QEJ24" s="11"/>
      <c r="QEK24" s="11"/>
      <c r="QEL24" s="11"/>
      <c r="QEM24" s="11"/>
      <c r="QEN24" s="11"/>
      <c r="QEO24" s="11"/>
      <c r="QEP24" s="11"/>
      <c r="QEQ24" s="11"/>
      <c r="QER24" s="11"/>
      <c r="QES24" s="11"/>
      <c r="QET24" s="11"/>
      <c r="QEU24" s="11"/>
      <c r="QEV24" s="11"/>
      <c r="QEW24" s="11"/>
      <c r="QEX24" s="11"/>
      <c r="QEY24" s="11"/>
      <c r="QEZ24" s="11"/>
      <c r="QFA24" s="11"/>
      <c r="QFB24" s="11"/>
      <c r="QFC24" s="11"/>
      <c r="QFD24" s="11"/>
      <c r="QFE24" s="11"/>
      <c r="QFF24" s="11"/>
      <c r="QFG24" s="11"/>
      <c r="QFH24" s="11"/>
      <c r="QFI24" s="11"/>
      <c r="QFJ24" s="11"/>
      <c r="QFK24" s="11"/>
      <c r="QFL24" s="11"/>
      <c r="QFM24" s="11"/>
      <c r="QFN24" s="11"/>
      <c r="QFO24" s="11"/>
      <c r="QFP24" s="11"/>
      <c r="QFQ24" s="11"/>
      <c r="QFR24" s="11"/>
      <c r="QFS24" s="11"/>
      <c r="QFT24" s="11"/>
      <c r="QFU24" s="11"/>
      <c r="QFV24" s="11"/>
      <c r="QFW24" s="11"/>
      <c r="QFX24" s="11"/>
      <c r="QFY24" s="11"/>
      <c r="QFZ24" s="11"/>
      <c r="QGA24" s="11"/>
      <c r="QGB24" s="11"/>
      <c r="QGC24" s="11"/>
      <c r="QGD24" s="11"/>
      <c r="QGE24" s="11"/>
      <c r="QGF24" s="11"/>
      <c r="QGG24" s="11"/>
      <c r="QGH24" s="11"/>
      <c r="QGI24" s="11"/>
      <c r="QGJ24" s="11"/>
      <c r="QGK24" s="11"/>
      <c r="QGL24" s="11"/>
      <c r="QGM24" s="11"/>
      <c r="QGN24" s="11"/>
      <c r="QGO24" s="11"/>
      <c r="QGP24" s="11"/>
      <c r="QGQ24" s="11"/>
      <c r="QGR24" s="11"/>
      <c r="QGS24" s="11"/>
      <c r="QGT24" s="11"/>
      <c r="QGU24" s="11"/>
      <c r="QGV24" s="11"/>
      <c r="QGW24" s="11"/>
      <c r="QGX24" s="11"/>
      <c r="QGY24" s="11"/>
      <c r="QGZ24" s="11"/>
      <c r="QHA24" s="11"/>
      <c r="QHB24" s="11"/>
      <c r="QHC24" s="11"/>
      <c r="QHD24" s="11"/>
      <c r="QHE24" s="11"/>
      <c r="QHF24" s="11"/>
      <c r="QHG24" s="11"/>
      <c r="QHH24" s="11"/>
      <c r="QHI24" s="11"/>
      <c r="QHJ24" s="11"/>
      <c r="QHK24" s="11"/>
      <c r="QHL24" s="11"/>
      <c r="QHM24" s="11"/>
      <c r="QHN24" s="11"/>
      <c r="QHO24" s="11"/>
      <c r="QHP24" s="11"/>
      <c r="QHQ24" s="11"/>
      <c r="QHR24" s="11"/>
      <c r="QHS24" s="11"/>
      <c r="QHT24" s="11"/>
      <c r="QHU24" s="11"/>
      <c r="QHV24" s="11"/>
      <c r="QHW24" s="11"/>
      <c r="QHX24" s="11"/>
      <c r="QHY24" s="11"/>
      <c r="QHZ24" s="11"/>
      <c r="QIA24" s="11"/>
      <c r="QIB24" s="11"/>
      <c r="QIC24" s="11"/>
      <c r="QID24" s="11"/>
      <c r="QIE24" s="11"/>
      <c r="QIF24" s="11"/>
      <c r="QIG24" s="11"/>
      <c r="QIH24" s="11"/>
      <c r="QII24" s="11"/>
      <c r="QIJ24" s="11"/>
      <c r="QIK24" s="11"/>
      <c r="QIL24" s="11"/>
      <c r="QIM24" s="11"/>
      <c r="QIN24" s="11"/>
      <c r="QIO24" s="11"/>
      <c r="QIP24" s="11"/>
      <c r="QIQ24" s="11"/>
      <c r="QIR24" s="11"/>
      <c r="QIS24" s="11"/>
      <c r="QIT24" s="11"/>
      <c r="QIU24" s="11"/>
      <c r="QIV24" s="11"/>
      <c r="QIW24" s="11"/>
      <c r="QIX24" s="11"/>
      <c r="QIY24" s="11"/>
      <c r="QIZ24" s="11"/>
      <c r="QJA24" s="11"/>
      <c r="QJB24" s="11"/>
      <c r="QJC24" s="11"/>
      <c r="QJD24" s="11"/>
      <c r="QJE24" s="11"/>
      <c r="QJF24" s="11"/>
      <c r="QJG24" s="11"/>
      <c r="QJH24" s="11"/>
      <c r="QJI24" s="11"/>
      <c r="QJJ24" s="11"/>
      <c r="QJK24" s="11"/>
      <c r="QJL24" s="11"/>
      <c r="QJM24" s="11"/>
      <c r="QJN24" s="11"/>
      <c r="QJO24" s="11"/>
      <c r="QJP24" s="11"/>
      <c r="QJQ24" s="11"/>
      <c r="QJR24" s="11"/>
      <c r="QJS24" s="11"/>
      <c r="QJT24" s="11"/>
      <c r="QJU24" s="11"/>
      <c r="QJV24" s="11"/>
      <c r="QJW24" s="11"/>
      <c r="QJX24" s="11"/>
      <c r="QJY24" s="11"/>
      <c r="QJZ24" s="11"/>
      <c r="QKA24" s="11"/>
      <c r="QKB24" s="11"/>
      <c r="QKC24" s="11"/>
      <c r="QKD24" s="11"/>
      <c r="QKE24" s="11"/>
      <c r="QKF24" s="11"/>
      <c r="QKG24" s="11"/>
      <c r="QKH24" s="11"/>
      <c r="QKI24" s="11"/>
      <c r="QKJ24" s="11"/>
      <c r="QKK24" s="11"/>
      <c r="QKL24" s="11"/>
      <c r="QKM24" s="11"/>
      <c r="QKN24" s="11"/>
      <c r="QKO24" s="11"/>
      <c r="QKP24" s="11"/>
      <c r="QKQ24" s="11"/>
      <c r="QKR24" s="11"/>
      <c r="QKS24" s="11"/>
      <c r="QKT24" s="11"/>
      <c r="QKU24" s="11"/>
      <c r="QKV24" s="11"/>
      <c r="QKW24" s="11"/>
      <c r="QKX24" s="11"/>
      <c r="QKY24" s="11"/>
      <c r="QKZ24" s="11"/>
      <c r="QLA24" s="11"/>
      <c r="QLB24" s="11"/>
      <c r="QLC24" s="11"/>
      <c r="QLD24" s="11"/>
      <c r="QLE24" s="11"/>
      <c r="QLF24" s="11"/>
      <c r="QLG24" s="11"/>
      <c r="QLH24" s="11"/>
      <c r="QLI24" s="11"/>
      <c r="QLJ24" s="11"/>
      <c r="QLK24" s="11"/>
      <c r="QLL24" s="11"/>
      <c r="QLM24" s="11"/>
      <c r="QLN24" s="11"/>
      <c r="QLO24" s="11"/>
      <c r="QLP24" s="11"/>
      <c r="QLQ24" s="11"/>
      <c r="QLR24" s="11"/>
      <c r="QLS24" s="11"/>
      <c r="QLT24" s="11"/>
      <c r="QLU24" s="11"/>
      <c r="QLV24" s="11"/>
      <c r="QLW24" s="11"/>
      <c r="QLX24" s="11"/>
      <c r="QLY24" s="11"/>
      <c r="QLZ24" s="11"/>
      <c r="QMA24" s="11"/>
      <c r="QMB24" s="11"/>
      <c r="QMC24" s="11"/>
      <c r="QMD24" s="11"/>
      <c r="QME24" s="11"/>
      <c r="QMF24" s="11"/>
      <c r="QMG24" s="11"/>
      <c r="QMH24" s="11"/>
      <c r="QMI24" s="11"/>
      <c r="QMJ24" s="11"/>
      <c r="QMK24" s="11"/>
      <c r="QML24" s="11"/>
      <c r="QMM24" s="11"/>
      <c r="QMN24" s="11"/>
      <c r="QMO24" s="11"/>
      <c r="QMP24" s="11"/>
      <c r="QMQ24" s="11"/>
      <c r="QMR24" s="11"/>
      <c r="QMS24" s="11"/>
      <c r="QMT24" s="11"/>
      <c r="QMU24" s="11"/>
      <c r="QMV24" s="11"/>
      <c r="QMW24" s="11"/>
      <c r="QMX24" s="11"/>
      <c r="QMY24" s="11"/>
      <c r="QMZ24" s="11"/>
      <c r="QNA24" s="11"/>
      <c r="QNB24" s="11"/>
      <c r="QNC24" s="11"/>
      <c r="QND24" s="11"/>
      <c r="QNE24" s="11"/>
      <c r="QNF24" s="11"/>
      <c r="QNG24" s="11"/>
      <c r="QNH24" s="11"/>
      <c r="QNI24" s="11"/>
      <c r="QNJ24" s="11"/>
      <c r="QNK24" s="11"/>
      <c r="QNL24" s="11"/>
      <c r="QNM24" s="11"/>
      <c r="QNN24" s="11"/>
      <c r="QNO24" s="11"/>
      <c r="QNP24" s="11"/>
      <c r="QNQ24" s="11"/>
      <c r="QNR24" s="11"/>
      <c r="QNS24" s="11"/>
      <c r="QNT24" s="11"/>
      <c r="QNU24" s="11"/>
      <c r="QNV24" s="11"/>
      <c r="QNW24" s="11"/>
      <c r="QNX24" s="11"/>
      <c r="QNY24" s="11"/>
      <c r="QNZ24" s="11"/>
      <c r="QOA24" s="11"/>
      <c r="QOB24" s="11"/>
      <c r="QOC24" s="11"/>
      <c r="QOD24" s="11"/>
      <c r="QOE24" s="11"/>
      <c r="QOF24" s="11"/>
      <c r="QOG24" s="11"/>
      <c r="QOH24" s="11"/>
      <c r="QOI24" s="11"/>
      <c r="QOJ24" s="11"/>
      <c r="QOK24" s="11"/>
      <c r="QOL24" s="11"/>
      <c r="QOM24" s="11"/>
      <c r="QON24" s="11"/>
      <c r="QOO24" s="11"/>
      <c r="QOP24" s="11"/>
      <c r="QOQ24" s="11"/>
      <c r="QOR24" s="11"/>
      <c r="QOS24" s="11"/>
      <c r="QOT24" s="11"/>
      <c r="QOU24" s="11"/>
      <c r="QOV24" s="11"/>
      <c r="QOW24" s="11"/>
      <c r="QOX24" s="11"/>
      <c r="QOY24" s="11"/>
      <c r="QOZ24" s="11"/>
      <c r="QPA24" s="11"/>
      <c r="QPB24" s="11"/>
      <c r="QPC24" s="11"/>
      <c r="QPD24" s="11"/>
      <c r="QPE24" s="11"/>
      <c r="QPF24" s="11"/>
      <c r="QPG24" s="11"/>
      <c r="QPH24" s="11"/>
      <c r="QPI24" s="11"/>
      <c r="QPJ24" s="11"/>
      <c r="QPK24" s="11"/>
      <c r="QPL24" s="11"/>
      <c r="QPM24" s="11"/>
      <c r="QPN24" s="11"/>
      <c r="QPO24" s="11"/>
      <c r="QPP24" s="11"/>
      <c r="QPQ24" s="11"/>
      <c r="QPR24" s="11"/>
      <c r="QPS24" s="11"/>
      <c r="QPT24" s="11"/>
      <c r="QPU24" s="11"/>
      <c r="QPV24" s="11"/>
      <c r="QPW24" s="11"/>
      <c r="QPX24" s="11"/>
      <c r="QPY24" s="11"/>
      <c r="QPZ24" s="11"/>
      <c r="QQA24" s="11"/>
      <c r="QQB24" s="11"/>
      <c r="QQC24" s="11"/>
      <c r="QQD24" s="11"/>
      <c r="QQE24" s="11"/>
      <c r="QQF24" s="11"/>
      <c r="QQG24" s="11"/>
      <c r="QQH24" s="11"/>
      <c r="QQI24" s="11"/>
      <c r="QQJ24" s="11"/>
      <c r="QQK24" s="11"/>
      <c r="QQL24" s="11"/>
      <c r="QQM24" s="11"/>
      <c r="QQN24" s="11"/>
      <c r="QQO24" s="11"/>
      <c r="QQP24" s="11"/>
      <c r="QQQ24" s="11"/>
      <c r="QQR24" s="11"/>
      <c r="QQS24" s="11"/>
      <c r="QQT24" s="11"/>
      <c r="QQU24" s="11"/>
      <c r="QQV24" s="11"/>
      <c r="QQW24" s="11"/>
      <c r="QQX24" s="11"/>
      <c r="QQY24" s="11"/>
      <c r="QQZ24" s="11"/>
      <c r="QRA24" s="11"/>
      <c r="QRB24" s="11"/>
      <c r="QRC24" s="11"/>
      <c r="QRD24" s="11"/>
      <c r="QRE24" s="11"/>
      <c r="QRF24" s="11"/>
      <c r="QRG24" s="11"/>
      <c r="QRH24" s="11"/>
      <c r="QRI24" s="11"/>
      <c r="QRJ24" s="11"/>
      <c r="QRK24" s="11"/>
      <c r="QRL24" s="11"/>
      <c r="QRM24" s="11"/>
      <c r="QRN24" s="11"/>
      <c r="QRO24" s="11"/>
      <c r="QRP24" s="11"/>
      <c r="QRQ24" s="11"/>
      <c r="QRR24" s="11"/>
      <c r="QRS24" s="11"/>
      <c r="QRT24" s="11"/>
      <c r="QRU24" s="11"/>
      <c r="QRV24" s="11"/>
      <c r="QRW24" s="11"/>
      <c r="QRX24" s="11"/>
      <c r="QRY24" s="11"/>
      <c r="QRZ24" s="11"/>
      <c r="QSA24" s="11"/>
      <c r="QSB24" s="11"/>
      <c r="QSC24" s="11"/>
      <c r="QSD24" s="11"/>
      <c r="QSE24" s="11"/>
      <c r="QSF24" s="11"/>
      <c r="QSG24" s="11"/>
      <c r="QSH24" s="11"/>
      <c r="QSI24" s="11"/>
      <c r="QSJ24" s="11"/>
      <c r="QSK24" s="11"/>
      <c r="QSL24" s="11"/>
      <c r="QSM24" s="11"/>
      <c r="QSN24" s="11"/>
      <c r="QSO24" s="11"/>
      <c r="QSP24" s="11"/>
      <c r="QSQ24" s="11"/>
      <c r="QSR24" s="11"/>
      <c r="QSS24" s="11"/>
      <c r="QST24" s="11"/>
      <c r="QSU24" s="11"/>
      <c r="QSV24" s="11"/>
      <c r="QSW24" s="11"/>
      <c r="QSX24" s="11"/>
      <c r="QSY24" s="11"/>
      <c r="QSZ24" s="11"/>
      <c r="QTA24" s="11"/>
      <c r="QTB24" s="11"/>
      <c r="QTC24" s="11"/>
      <c r="QTD24" s="11"/>
      <c r="QTE24" s="11"/>
      <c r="QTF24" s="11"/>
      <c r="QTG24" s="11"/>
      <c r="QTH24" s="11"/>
      <c r="QTI24" s="11"/>
      <c r="QTJ24" s="11"/>
      <c r="QTK24" s="11"/>
      <c r="QTL24" s="11"/>
      <c r="QTM24" s="11"/>
      <c r="QTN24" s="11"/>
      <c r="QTO24" s="11"/>
      <c r="QTP24" s="11"/>
      <c r="QTQ24" s="11"/>
      <c r="QTR24" s="11"/>
      <c r="QTS24" s="11"/>
      <c r="QTT24" s="11"/>
      <c r="QTU24" s="11"/>
      <c r="QTV24" s="11"/>
      <c r="QTW24" s="11"/>
      <c r="QTX24" s="11"/>
      <c r="QTY24" s="11"/>
      <c r="QTZ24" s="11"/>
      <c r="QUA24" s="11"/>
      <c r="QUB24" s="11"/>
      <c r="QUC24" s="11"/>
      <c r="QUD24" s="11"/>
      <c r="QUE24" s="11"/>
      <c r="QUF24" s="11"/>
      <c r="QUG24" s="11"/>
      <c r="QUH24" s="11"/>
      <c r="QUI24" s="11"/>
      <c r="QUJ24" s="11"/>
      <c r="QUK24" s="11"/>
      <c r="QUL24" s="11"/>
      <c r="QUM24" s="11"/>
      <c r="QUN24" s="11"/>
      <c r="QUO24" s="11"/>
      <c r="QUP24" s="11"/>
      <c r="QUQ24" s="11"/>
      <c r="QUR24" s="11"/>
      <c r="QUS24" s="11"/>
      <c r="QUT24" s="11"/>
      <c r="QUU24" s="11"/>
      <c r="QUV24" s="11"/>
      <c r="QUW24" s="11"/>
      <c r="QUX24" s="11"/>
      <c r="QUY24" s="11"/>
      <c r="QUZ24" s="11"/>
      <c r="QVA24" s="11"/>
      <c r="QVB24" s="11"/>
      <c r="QVC24" s="11"/>
      <c r="QVD24" s="11"/>
      <c r="QVE24" s="11"/>
      <c r="QVF24" s="11"/>
      <c r="QVG24" s="11"/>
      <c r="QVH24" s="11"/>
      <c r="QVI24" s="11"/>
      <c r="QVJ24" s="11"/>
      <c r="QVK24" s="11"/>
      <c r="QVL24" s="11"/>
      <c r="QVM24" s="11"/>
      <c r="QVN24" s="11"/>
      <c r="QVO24" s="11"/>
      <c r="QVP24" s="11"/>
      <c r="QVQ24" s="11"/>
      <c r="QVR24" s="11"/>
      <c r="QVS24" s="11"/>
      <c r="QVT24" s="11"/>
      <c r="QVU24" s="11"/>
      <c r="QVV24" s="11"/>
      <c r="QVW24" s="11"/>
      <c r="QVX24" s="11"/>
      <c r="QVY24" s="11"/>
      <c r="QVZ24" s="11"/>
      <c r="QWA24" s="11"/>
      <c r="QWB24" s="11"/>
      <c r="QWC24" s="11"/>
      <c r="QWD24" s="11"/>
      <c r="QWE24" s="11"/>
      <c r="QWF24" s="11"/>
      <c r="QWG24" s="11"/>
      <c r="QWH24" s="11"/>
      <c r="QWI24" s="11"/>
      <c r="QWJ24" s="11"/>
      <c r="QWK24" s="11"/>
      <c r="QWL24" s="11"/>
      <c r="QWM24" s="11"/>
      <c r="QWN24" s="11"/>
      <c r="QWO24" s="11"/>
      <c r="QWP24" s="11"/>
      <c r="QWQ24" s="11"/>
      <c r="QWR24" s="11"/>
      <c r="QWS24" s="11"/>
      <c r="QWT24" s="11"/>
      <c r="QWU24" s="11"/>
      <c r="QWV24" s="11"/>
      <c r="QWW24" s="11"/>
      <c r="QWX24" s="11"/>
      <c r="QWY24" s="11"/>
      <c r="QWZ24" s="11"/>
      <c r="QXA24" s="11"/>
      <c r="QXB24" s="11"/>
      <c r="QXC24" s="11"/>
      <c r="QXD24" s="11"/>
      <c r="QXE24" s="11"/>
      <c r="QXF24" s="11"/>
      <c r="QXG24" s="11"/>
      <c r="QXH24" s="11"/>
      <c r="QXI24" s="11"/>
      <c r="QXJ24" s="11"/>
      <c r="QXK24" s="11"/>
      <c r="QXL24" s="11"/>
      <c r="QXM24" s="11"/>
      <c r="QXN24" s="11"/>
      <c r="QXO24" s="11"/>
      <c r="QXP24" s="11"/>
      <c r="QXQ24" s="11"/>
      <c r="QXR24" s="11"/>
      <c r="QXS24" s="11"/>
      <c r="QXT24" s="11"/>
      <c r="QXU24" s="11"/>
      <c r="QXV24" s="11"/>
      <c r="QXW24" s="11"/>
      <c r="QXX24" s="11"/>
      <c r="QXY24" s="11"/>
      <c r="QXZ24" s="11"/>
      <c r="QYA24" s="11"/>
      <c r="QYB24" s="11"/>
      <c r="QYC24" s="11"/>
      <c r="QYD24" s="11"/>
      <c r="QYE24" s="11"/>
      <c r="QYF24" s="11"/>
      <c r="QYG24" s="11"/>
      <c r="QYH24" s="11"/>
      <c r="QYI24" s="11"/>
      <c r="QYJ24" s="11"/>
      <c r="QYK24" s="11"/>
      <c r="QYL24" s="11"/>
      <c r="QYM24" s="11"/>
      <c r="QYN24" s="11"/>
      <c r="QYO24" s="11"/>
      <c r="QYP24" s="11"/>
      <c r="QYQ24" s="11"/>
      <c r="QYR24" s="11"/>
      <c r="QYS24" s="11"/>
      <c r="QYT24" s="11"/>
      <c r="QYU24" s="11"/>
      <c r="QYV24" s="11"/>
      <c r="QYW24" s="11"/>
      <c r="QYX24" s="11"/>
      <c r="QYY24" s="11"/>
      <c r="QYZ24" s="11"/>
      <c r="QZA24" s="11"/>
      <c r="QZB24" s="11"/>
      <c r="QZC24" s="11"/>
      <c r="QZD24" s="11"/>
      <c r="QZE24" s="11"/>
      <c r="QZF24" s="11"/>
      <c r="QZG24" s="11"/>
      <c r="QZH24" s="11"/>
      <c r="QZI24" s="11"/>
      <c r="QZJ24" s="11"/>
      <c r="QZK24" s="11"/>
      <c r="QZL24" s="11"/>
      <c r="QZM24" s="11"/>
      <c r="QZN24" s="11"/>
      <c r="QZO24" s="11"/>
      <c r="QZP24" s="11"/>
      <c r="QZQ24" s="11"/>
      <c r="QZR24" s="11"/>
      <c r="QZS24" s="11"/>
      <c r="QZT24" s="11"/>
      <c r="QZU24" s="11"/>
      <c r="QZV24" s="11"/>
      <c r="QZW24" s="11"/>
      <c r="QZX24" s="11"/>
      <c r="QZY24" s="11"/>
      <c r="QZZ24" s="11"/>
      <c r="RAA24" s="11"/>
      <c r="RAB24" s="11"/>
      <c r="RAC24" s="11"/>
      <c r="RAD24" s="11"/>
      <c r="RAE24" s="11"/>
      <c r="RAF24" s="11"/>
      <c r="RAG24" s="11"/>
      <c r="RAH24" s="11"/>
      <c r="RAI24" s="11"/>
      <c r="RAJ24" s="11"/>
      <c r="RAK24" s="11"/>
      <c r="RAL24" s="11"/>
      <c r="RAM24" s="11"/>
      <c r="RAN24" s="11"/>
      <c r="RAO24" s="11"/>
      <c r="RAP24" s="11"/>
      <c r="RAQ24" s="11"/>
      <c r="RAR24" s="11"/>
      <c r="RAS24" s="11"/>
      <c r="RAT24" s="11"/>
      <c r="RAU24" s="11"/>
      <c r="RAV24" s="11"/>
      <c r="RAW24" s="11"/>
      <c r="RAX24" s="11"/>
      <c r="RAY24" s="11"/>
      <c r="RAZ24" s="11"/>
      <c r="RBA24" s="11"/>
      <c r="RBB24" s="11"/>
      <c r="RBC24" s="11"/>
      <c r="RBD24" s="11"/>
      <c r="RBE24" s="11"/>
      <c r="RBF24" s="11"/>
      <c r="RBG24" s="11"/>
      <c r="RBH24" s="11"/>
      <c r="RBI24" s="11"/>
      <c r="RBJ24" s="11"/>
      <c r="RBK24" s="11"/>
      <c r="RBL24" s="11"/>
      <c r="RBM24" s="11"/>
      <c r="RBN24" s="11"/>
      <c r="RBO24" s="11"/>
      <c r="RBP24" s="11"/>
      <c r="RBQ24" s="11"/>
      <c r="RBR24" s="11"/>
      <c r="RBS24" s="11"/>
      <c r="RBT24" s="11"/>
      <c r="RBU24" s="11"/>
      <c r="RBV24" s="11"/>
      <c r="RBW24" s="11"/>
      <c r="RBX24" s="11"/>
      <c r="RBY24" s="11"/>
      <c r="RBZ24" s="11"/>
      <c r="RCA24" s="11"/>
      <c r="RCB24" s="11"/>
      <c r="RCC24" s="11"/>
      <c r="RCD24" s="11"/>
      <c r="RCE24" s="11"/>
      <c r="RCF24" s="11"/>
      <c r="RCG24" s="11"/>
      <c r="RCH24" s="11"/>
      <c r="RCI24" s="11"/>
      <c r="RCJ24" s="11"/>
      <c r="RCK24" s="11"/>
      <c r="RCL24" s="11"/>
      <c r="RCM24" s="11"/>
      <c r="RCN24" s="11"/>
      <c r="RCO24" s="11"/>
      <c r="RCP24" s="11"/>
      <c r="RCQ24" s="11"/>
      <c r="RCR24" s="11"/>
      <c r="RCS24" s="11"/>
      <c r="RCT24" s="11"/>
      <c r="RCU24" s="11"/>
      <c r="RCV24" s="11"/>
      <c r="RCW24" s="11"/>
      <c r="RCX24" s="11"/>
      <c r="RCY24" s="11"/>
      <c r="RCZ24" s="11"/>
      <c r="RDA24" s="11"/>
      <c r="RDB24" s="11"/>
      <c r="RDC24" s="11"/>
      <c r="RDD24" s="11"/>
      <c r="RDE24" s="11"/>
      <c r="RDF24" s="11"/>
      <c r="RDG24" s="11"/>
      <c r="RDH24" s="11"/>
      <c r="RDI24" s="11"/>
      <c r="RDJ24" s="11"/>
      <c r="RDK24" s="11"/>
      <c r="RDL24" s="11"/>
      <c r="RDM24" s="11"/>
      <c r="RDN24" s="11"/>
      <c r="RDO24" s="11"/>
      <c r="RDP24" s="11"/>
      <c r="RDQ24" s="11"/>
      <c r="RDR24" s="11"/>
      <c r="RDS24" s="11"/>
      <c r="RDT24" s="11"/>
      <c r="RDU24" s="11"/>
      <c r="RDV24" s="11"/>
      <c r="RDW24" s="11"/>
      <c r="RDX24" s="11"/>
      <c r="RDY24" s="11"/>
      <c r="RDZ24" s="11"/>
      <c r="REA24" s="11"/>
      <c r="REB24" s="11"/>
      <c r="REC24" s="11"/>
      <c r="RED24" s="11"/>
      <c r="REE24" s="11"/>
      <c r="REF24" s="11"/>
      <c r="REG24" s="11"/>
      <c r="REH24" s="11"/>
      <c r="REI24" s="11"/>
      <c r="REJ24" s="11"/>
      <c r="REK24" s="11"/>
      <c r="REL24" s="11"/>
      <c r="REM24" s="11"/>
      <c r="REN24" s="11"/>
      <c r="REO24" s="11"/>
      <c r="REP24" s="11"/>
      <c r="REQ24" s="11"/>
      <c r="RER24" s="11"/>
      <c r="RES24" s="11"/>
      <c r="RET24" s="11"/>
      <c r="REU24" s="11"/>
      <c r="REV24" s="11"/>
      <c r="REW24" s="11"/>
      <c r="REX24" s="11"/>
      <c r="REY24" s="11"/>
      <c r="REZ24" s="11"/>
      <c r="RFA24" s="11"/>
      <c r="RFB24" s="11"/>
      <c r="RFC24" s="11"/>
      <c r="RFD24" s="11"/>
      <c r="RFE24" s="11"/>
      <c r="RFF24" s="11"/>
      <c r="RFG24" s="11"/>
      <c r="RFH24" s="11"/>
      <c r="RFI24" s="11"/>
      <c r="RFJ24" s="11"/>
      <c r="RFK24" s="11"/>
      <c r="RFL24" s="11"/>
      <c r="RFM24" s="11"/>
      <c r="RFN24" s="11"/>
      <c r="RFO24" s="11"/>
      <c r="RFP24" s="11"/>
      <c r="RFQ24" s="11"/>
      <c r="RFR24" s="11"/>
      <c r="RFS24" s="11"/>
      <c r="RFT24" s="11"/>
      <c r="RFU24" s="11"/>
      <c r="RFV24" s="11"/>
      <c r="RFW24" s="11"/>
      <c r="RFX24" s="11"/>
      <c r="RFY24" s="11"/>
      <c r="RFZ24" s="11"/>
      <c r="RGA24" s="11"/>
      <c r="RGB24" s="11"/>
      <c r="RGC24" s="11"/>
      <c r="RGD24" s="11"/>
      <c r="RGE24" s="11"/>
      <c r="RGF24" s="11"/>
      <c r="RGG24" s="11"/>
      <c r="RGH24" s="11"/>
      <c r="RGI24" s="11"/>
      <c r="RGJ24" s="11"/>
      <c r="RGK24" s="11"/>
      <c r="RGL24" s="11"/>
      <c r="RGM24" s="11"/>
      <c r="RGN24" s="11"/>
      <c r="RGO24" s="11"/>
      <c r="RGP24" s="11"/>
      <c r="RGQ24" s="11"/>
      <c r="RGR24" s="11"/>
      <c r="RGS24" s="11"/>
      <c r="RGT24" s="11"/>
      <c r="RGU24" s="11"/>
      <c r="RGV24" s="11"/>
      <c r="RGW24" s="11"/>
      <c r="RGX24" s="11"/>
      <c r="RGY24" s="11"/>
      <c r="RGZ24" s="11"/>
      <c r="RHA24" s="11"/>
      <c r="RHB24" s="11"/>
      <c r="RHC24" s="11"/>
      <c r="RHD24" s="11"/>
      <c r="RHE24" s="11"/>
      <c r="RHF24" s="11"/>
      <c r="RHG24" s="11"/>
      <c r="RHH24" s="11"/>
      <c r="RHI24" s="11"/>
      <c r="RHJ24" s="11"/>
      <c r="RHK24" s="11"/>
      <c r="RHL24" s="11"/>
      <c r="RHM24" s="11"/>
      <c r="RHN24" s="11"/>
      <c r="RHO24" s="11"/>
      <c r="RHP24" s="11"/>
      <c r="RHQ24" s="11"/>
      <c r="RHR24" s="11"/>
      <c r="RHS24" s="11"/>
      <c r="RHT24" s="11"/>
      <c r="RHU24" s="11"/>
      <c r="RHV24" s="11"/>
      <c r="RHW24" s="11"/>
      <c r="RHX24" s="11"/>
      <c r="RHY24" s="11"/>
      <c r="RHZ24" s="11"/>
      <c r="RIA24" s="11"/>
      <c r="RIB24" s="11"/>
      <c r="RIC24" s="11"/>
      <c r="RID24" s="11"/>
      <c r="RIE24" s="11"/>
      <c r="RIF24" s="11"/>
      <c r="RIG24" s="11"/>
      <c r="RIH24" s="11"/>
      <c r="RII24" s="11"/>
      <c r="RIJ24" s="11"/>
      <c r="RIK24" s="11"/>
      <c r="RIL24" s="11"/>
      <c r="RIM24" s="11"/>
      <c r="RIN24" s="11"/>
      <c r="RIO24" s="11"/>
      <c r="RIP24" s="11"/>
      <c r="RIQ24" s="11"/>
      <c r="RIR24" s="11"/>
      <c r="RIS24" s="11"/>
      <c r="RIT24" s="11"/>
      <c r="RIU24" s="11"/>
      <c r="RIV24" s="11"/>
      <c r="RIW24" s="11"/>
      <c r="RIX24" s="11"/>
      <c r="RIY24" s="11"/>
      <c r="RIZ24" s="11"/>
      <c r="RJA24" s="11"/>
      <c r="RJB24" s="11"/>
      <c r="RJC24" s="11"/>
      <c r="RJD24" s="11"/>
      <c r="RJE24" s="11"/>
      <c r="RJF24" s="11"/>
      <c r="RJG24" s="11"/>
      <c r="RJH24" s="11"/>
      <c r="RJI24" s="11"/>
      <c r="RJJ24" s="11"/>
      <c r="RJK24" s="11"/>
      <c r="RJL24" s="11"/>
      <c r="RJM24" s="11"/>
      <c r="RJN24" s="11"/>
      <c r="RJO24" s="11"/>
      <c r="RJP24" s="11"/>
      <c r="RJQ24" s="11"/>
      <c r="RJR24" s="11"/>
      <c r="RJS24" s="11"/>
      <c r="RJT24" s="11"/>
      <c r="RJU24" s="11"/>
      <c r="RJV24" s="11"/>
      <c r="RJW24" s="11"/>
      <c r="RJX24" s="11"/>
      <c r="RJY24" s="11"/>
      <c r="RJZ24" s="11"/>
      <c r="RKA24" s="11"/>
      <c r="RKB24" s="11"/>
      <c r="RKC24" s="11"/>
      <c r="RKD24" s="11"/>
      <c r="RKE24" s="11"/>
      <c r="RKF24" s="11"/>
      <c r="RKG24" s="11"/>
      <c r="RKH24" s="11"/>
      <c r="RKI24" s="11"/>
      <c r="RKJ24" s="11"/>
      <c r="RKK24" s="11"/>
      <c r="RKL24" s="11"/>
      <c r="RKM24" s="11"/>
      <c r="RKN24" s="11"/>
      <c r="RKO24" s="11"/>
      <c r="RKP24" s="11"/>
      <c r="RKQ24" s="11"/>
      <c r="RKR24" s="11"/>
      <c r="RKS24" s="11"/>
      <c r="RKT24" s="11"/>
      <c r="RKU24" s="11"/>
      <c r="RKV24" s="11"/>
      <c r="RKW24" s="11"/>
      <c r="RKX24" s="11"/>
      <c r="RKY24" s="11"/>
      <c r="RKZ24" s="11"/>
      <c r="RLA24" s="11"/>
      <c r="RLB24" s="11"/>
      <c r="RLC24" s="11"/>
      <c r="RLD24" s="11"/>
      <c r="RLE24" s="11"/>
      <c r="RLF24" s="11"/>
      <c r="RLG24" s="11"/>
      <c r="RLH24" s="11"/>
      <c r="RLI24" s="11"/>
      <c r="RLJ24" s="11"/>
      <c r="RLK24" s="11"/>
      <c r="RLL24" s="11"/>
      <c r="RLM24" s="11"/>
      <c r="RLN24" s="11"/>
      <c r="RLO24" s="11"/>
      <c r="RLP24" s="11"/>
      <c r="RLQ24" s="11"/>
      <c r="RLR24" s="11"/>
      <c r="RLS24" s="11"/>
      <c r="RLT24" s="11"/>
      <c r="RLU24" s="11"/>
      <c r="RLV24" s="11"/>
      <c r="RLW24" s="11"/>
      <c r="RLX24" s="11"/>
      <c r="RLY24" s="11"/>
      <c r="RLZ24" s="11"/>
      <c r="RMA24" s="11"/>
      <c r="RMB24" s="11"/>
      <c r="RMC24" s="11"/>
      <c r="RMD24" s="11"/>
      <c r="RME24" s="11"/>
      <c r="RMF24" s="11"/>
      <c r="RMG24" s="11"/>
      <c r="RMH24" s="11"/>
      <c r="RMI24" s="11"/>
      <c r="RMJ24" s="11"/>
      <c r="RMK24" s="11"/>
      <c r="RML24" s="11"/>
      <c r="RMM24" s="11"/>
      <c r="RMN24" s="11"/>
      <c r="RMO24" s="11"/>
      <c r="RMP24" s="11"/>
      <c r="RMQ24" s="11"/>
      <c r="RMR24" s="11"/>
      <c r="RMS24" s="11"/>
      <c r="RMT24" s="11"/>
      <c r="RMU24" s="11"/>
      <c r="RMV24" s="11"/>
      <c r="RMW24" s="11"/>
      <c r="RMX24" s="11"/>
      <c r="RMY24" s="11"/>
      <c r="RMZ24" s="11"/>
      <c r="RNA24" s="11"/>
      <c r="RNB24" s="11"/>
      <c r="RNC24" s="11"/>
      <c r="RND24" s="11"/>
      <c r="RNE24" s="11"/>
      <c r="RNF24" s="11"/>
      <c r="RNG24" s="11"/>
      <c r="RNH24" s="11"/>
      <c r="RNI24" s="11"/>
      <c r="RNJ24" s="11"/>
      <c r="RNK24" s="11"/>
      <c r="RNL24" s="11"/>
      <c r="RNM24" s="11"/>
      <c r="RNN24" s="11"/>
      <c r="RNO24" s="11"/>
      <c r="RNP24" s="11"/>
      <c r="RNQ24" s="11"/>
      <c r="RNR24" s="11"/>
      <c r="RNS24" s="11"/>
      <c r="RNT24" s="11"/>
      <c r="RNU24" s="11"/>
      <c r="RNV24" s="11"/>
      <c r="RNW24" s="11"/>
      <c r="RNX24" s="11"/>
      <c r="RNY24" s="11"/>
      <c r="RNZ24" s="11"/>
      <c r="ROA24" s="11"/>
      <c r="ROB24" s="11"/>
      <c r="ROC24" s="11"/>
      <c r="ROD24" s="11"/>
      <c r="ROE24" s="11"/>
      <c r="ROF24" s="11"/>
      <c r="ROG24" s="11"/>
      <c r="ROH24" s="11"/>
      <c r="ROI24" s="11"/>
      <c r="ROJ24" s="11"/>
      <c r="ROK24" s="11"/>
      <c r="ROL24" s="11"/>
      <c r="ROM24" s="11"/>
      <c r="RON24" s="11"/>
      <c r="ROO24" s="11"/>
      <c r="ROP24" s="11"/>
      <c r="ROQ24" s="11"/>
      <c r="ROR24" s="11"/>
      <c r="ROS24" s="11"/>
      <c r="ROT24" s="11"/>
      <c r="ROU24" s="11"/>
      <c r="ROV24" s="11"/>
      <c r="ROW24" s="11"/>
      <c r="ROX24" s="11"/>
      <c r="ROY24" s="11"/>
      <c r="ROZ24" s="11"/>
      <c r="RPA24" s="11"/>
      <c r="RPB24" s="11"/>
      <c r="RPC24" s="11"/>
      <c r="RPD24" s="11"/>
      <c r="RPE24" s="11"/>
      <c r="RPF24" s="11"/>
      <c r="RPG24" s="11"/>
      <c r="RPH24" s="11"/>
      <c r="RPI24" s="11"/>
      <c r="RPJ24" s="11"/>
      <c r="RPK24" s="11"/>
      <c r="RPL24" s="11"/>
      <c r="RPM24" s="11"/>
      <c r="RPN24" s="11"/>
      <c r="RPO24" s="11"/>
      <c r="RPP24" s="11"/>
      <c r="RPQ24" s="11"/>
      <c r="RPR24" s="11"/>
      <c r="RPS24" s="11"/>
      <c r="RPT24" s="11"/>
      <c r="RPU24" s="11"/>
      <c r="RPV24" s="11"/>
      <c r="RPW24" s="11"/>
      <c r="RPX24" s="11"/>
      <c r="RPY24" s="11"/>
      <c r="RPZ24" s="11"/>
      <c r="RQA24" s="11"/>
      <c r="RQB24" s="11"/>
      <c r="RQC24" s="11"/>
      <c r="RQD24" s="11"/>
      <c r="RQE24" s="11"/>
      <c r="RQF24" s="11"/>
      <c r="RQG24" s="11"/>
      <c r="RQH24" s="11"/>
      <c r="RQI24" s="11"/>
      <c r="RQJ24" s="11"/>
      <c r="RQK24" s="11"/>
      <c r="RQL24" s="11"/>
      <c r="RQM24" s="11"/>
      <c r="RQN24" s="11"/>
      <c r="RQO24" s="11"/>
      <c r="RQP24" s="11"/>
      <c r="RQQ24" s="11"/>
      <c r="RQR24" s="11"/>
      <c r="RQS24" s="11"/>
      <c r="RQT24" s="11"/>
      <c r="RQU24" s="11"/>
      <c r="RQV24" s="11"/>
      <c r="RQW24" s="11"/>
      <c r="RQX24" s="11"/>
      <c r="RQY24" s="11"/>
      <c r="RQZ24" s="11"/>
      <c r="RRA24" s="11"/>
      <c r="RRB24" s="11"/>
      <c r="RRC24" s="11"/>
      <c r="RRD24" s="11"/>
      <c r="RRE24" s="11"/>
      <c r="RRF24" s="11"/>
      <c r="RRG24" s="11"/>
      <c r="RRH24" s="11"/>
      <c r="RRI24" s="11"/>
      <c r="RRJ24" s="11"/>
      <c r="RRK24" s="11"/>
      <c r="RRL24" s="11"/>
      <c r="RRM24" s="11"/>
      <c r="RRN24" s="11"/>
      <c r="RRO24" s="11"/>
      <c r="RRP24" s="11"/>
      <c r="RRQ24" s="11"/>
      <c r="RRR24" s="11"/>
      <c r="RRS24" s="11"/>
      <c r="RRT24" s="11"/>
      <c r="RRU24" s="11"/>
      <c r="RRV24" s="11"/>
      <c r="RRW24" s="11"/>
      <c r="RRX24" s="11"/>
      <c r="RRY24" s="11"/>
      <c r="RRZ24" s="11"/>
      <c r="RSA24" s="11"/>
      <c r="RSB24" s="11"/>
      <c r="RSC24" s="11"/>
      <c r="RSD24" s="11"/>
      <c r="RSE24" s="11"/>
      <c r="RSF24" s="11"/>
      <c r="RSG24" s="11"/>
      <c r="RSH24" s="11"/>
      <c r="RSI24" s="11"/>
      <c r="RSJ24" s="11"/>
      <c r="RSK24" s="11"/>
      <c r="RSL24" s="11"/>
      <c r="RSM24" s="11"/>
      <c r="RSN24" s="11"/>
      <c r="RSO24" s="11"/>
      <c r="RSP24" s="11"/>
      <c r="RSQ24" s="11"/>
      <c r="RSR24" s="11"/>
      <c r="RSS24" s="11"/>
      <c r="RST24" s="11"/>
      <c r="RSU24" s="11"/>
      <c r="RSV24" s="11"/>
      <c r="RSW24" s="11"/>
      <c r="RSX24" s="11"/>
      <c r="RSY24" s="11"/>
      <c r="RSZ24" s="11"/>
      <c r="RTA24" s="11"/>
      <c r="RTB24" s="11"/>
      <c r="RTC24" s="11"/>
      <c r="RTD24" s="11"/>
      <c r="RTE24" s="11"/>
      <c r="RTF24" s="11"/>
      <c r="RTG24" s="11"/>
      <c r="RTH24" s="11"/>
      <c r="RTI24" s="11"/>
      <c r="RTJ24" s="11"/>
      <c r="RTK24" s="11"/>
      <c r="RTL24" s="11"/>
      <c r="RTM24" s="11"/>
      <c r="RTN24" s="11"/>
      <c r="RTO24" s="11"/>
      <c r="RTP24" s="11"/>
      <c r="RTQ24" s="11"/>
      <c r="RTR24" s="11"/>
      <c r="RTS24" s="11"/>
      <c r="RTT24" s="11"/>
      <c r="RTU24" s="11"/>
      <c r="RTV24" s="11"/>
      <c r="RTW24" s="11"/>
      <c r="RTX24" s="11"/>
      <c r="RTY24" s="11"/>
      <c r="RTZ24" s="11"/>
      <c r="RUA24" s="11"/>
      <c r="RUB24" s="11"/>
      <c r="RUC24" s="11"/>
      <c r="RUD24" s="11"/>
      <c r="RUE24" s="11"/>
      <c r="RUF24" s="11"/>
      <c r="RUG24" s="11"/>
      <c r="RUH24" s="11"/>
      <c r="RUI24" s="11"/>
      <c r="RUJ24" s="11"/>
      <c r="RUK24" s="11"/>
      <c r="RUL24" s="11"/>
      <c r="RUM24" s="11"/>
      <c r="RUN24" s="11"/>
      <c r="RUO24" s="11"/>
      <c r="RUP24" s="11"/>
      <c r="RUQ24" s="11"/>
      <c r="RUR24" s="11"/>
      <c r="RUS24" s="11"/>
      <c r="RUT24" s="11"/>
      <c r="RUU24" s="11"/>
      <c r="RUV24" s="11"/>
      <c r="RUW24" s="11"/>
      <c r="RUX24" s="11"/>
      <c r="RUY24" s="11"/>
      <c r="RUZ24" s="11"/>
      <c r="RVA24" s="11"/>
      <c r="RVB24" s="11"/>
      <c r="RVC24" s="11"/>
      <c r="RVD24" s="11"/>
      <c r="RVE24" s="11"/>
      <c r="RVF24" s="11"/>
      <c r="RVG24" s="11"/>
      <c r="RVH24" s="11"/>
      <c r="RVI24" s="11"/>
      <c r="RVJ24" s="11"/>
      <c r="RVK24" s="11"/>
      <c r="RVL24" s="11"/>
      <c r="RVM24" s="11"/>
      <c r="RVN24" s="11"/>
      <c r="RVO24" s="11"/>
      <c r="RVP24" s="11"/>
      <c r="RVQ24" s="11"/>
      <c r="RVR24" s="11"/>
      <c r="RVS24" s="11"/>
      <c r="RVT24" s="11"/>
      <c r="RVU24" s="11"/>
      <c r="RVV24" s="11"/>
      <c r="RVW24" s="11"/>
      <c r="RVX24" s="11"/>
      <c r="RVY24" s="11"/>
      <c r="RVZ24" s="11"/>
      <c r="RWA24" s="11"/>
      <c r="RWB24" s="11"/>
      <c r="RWC24" s="11"/>
      <c r="RWD24" s="11"/>
      <c r="RWE24" s="11"/>
      <c r="RWF24" s="11"/>
      <c r="RWG24" s="11"/>
      <c r="RWH24" s="11"/>
      <c r="RWI24" s="11"/>
      <c r="RWJ24" s="11"/>
      <c r="RWK24" s="11"/>
      <c r="RWL24" s="11"/>
      <c r="RWM24" s="11"/>
      <c r="RWN24" s="11"/>
      <c r="RWO24" s="11"/>
      <c r="RWP24" s="11"/>
      <c r="RWQ24" s="11"/>
      <c r="RWR24" s="11"/>
      <c r="RWS24" s="11"/>
      <c r="RWT24" s="11"/>
      <c r="RWU24" s="11"/>
      <c r="RWV24" s="11"/>
      <c r="RWW24" s="11"/>
      <c r="RWX24" s="11"/>
      <c r="RWY24" s="11"/>
      <c r="RWZ24" s="11"/>
      <c r="RXA24" s="11"/>
      <c r="RXB24" s="11"/>
      <c r="RXC24" s="11"/>
      <c r="RXD24" s="11"/>
      <c r="RXE24" s="11"/>
      <c r="RXF24" s="11"/>
      <c r="RXG24" s="11"/>
      <c r="RXH24" s="11"/>
      <c r="RXI24" s="11"/>
      <c r="RXJ24" s="11"/>
      <c r="RXK24" s="11"/>
      <c r="RXL24" s="11"/>
      <c r="RXM24" s="11"/>
      <c r="RXN24" s="11"/>
      <c r="RXO24" s="11"/>
      <c r="RXP24" s="11"/>
      <c r="RXQ24" s="11"/>
      <c r="RXR24" s="11"/>
      <c r="RXS24" s="11"/>
      <c r="RXT24" s="11"/>
      <c r="RXU24" s="11"/>
      <c r="RXV24" s="11"/>
      <c r="RXW24" s="11"/>
      <c r="RXX24" s="11"/>
      <c r="RXY24" s="11"/>
      <c r="RXZ24" s="11"/>
      <c r="RYA24" s="11"/>
      <c r="RYB24" s="11"/>
      <c r="RYC24" s="11"/>
      <c r="RYD24" s="11"/>
      <c r="RYE24" s="11"/>
      <c r="RYF24" s="11"/>
      <c r="RYG24" s="11"/>
      <c r="RYH24" s="11"/>
      <c r="RYI24" s="11"/>
      <c r="RYJ24" s="11"/>
      <c r="RYK24" s="11"/>
      <c r="RYL24" s="11"/>
      <c r="RYM24" s="11"/>
      <c r="RYN24" s="11"/>
      <c r="RYO24" s="11"/>
      <c r="RYP24" s="11"/>
      <c r="RYQ24" s="11"/>
      <c r="RYR24" s="11"/>
      <c r="RYS24" s="11"/>
      <c r="RYT24" s="11"/>
      <c r="RYU24" s="11"/>
      <c r="RYV24" s="11"/>
      <c r="RYW24" s="11"/>
      <c r="RYX24" s="11"/>
      <c r="RYY24" s="11"/>
      <c r="RYZ24" s="11"/>
      <c r="RZA24" s="11"/>
      <c r="RZB24" s="11"/>
      <c r="RZC24" s="11"/>
      <c r="RZD24" s="11"/>
      <c r="RZE24" s="11"/>
      <c r="RZF24" s="11"/>
      <c r="RZG24" s="11"/>
      <c r="RZH24" s="11"/>
      <c r="RZI24" s="11"/>
      <c r="RZJ24" s="11"/>
      <c r="RZK24" s="11"/>
      <c r="RZL24" s="11"/>
      <c r="RZM24" s="11"/>
      <c r="RZN24" s="11"/>
      <c r="RZO24" s="11"/>
      <c r="RZP24" s="11"/>
      <c r="RZQ24" s="11"/>
      <c r="RZR24" s="11"/>
      <c r="RZS24" s="11"/>
      <c r="RZT24" s="11"/>
      <c r="RZU24" s="11"/>
      <c r="RZV24" s="11"/>
      <c r="RZW24" s="11"/>
      <c r="RZX24" s="11"/>
      <c r="RZY24" s="11"/>
      <c r="RZZ24" s="11"/>
      <c r="SAA24" s="11"/>
      <c r="SAB24" s="11"/>
      <c r="SAC24" s="11"/>
      <c r="SAD24" s="11"/>
      <c r="SAE24" s="11"/>
      <c r="SAF24" s="11"/>
      <c r="SAG24" s="11"/>
      <c r="SAH24" s="11"/>
      <c r="SAI24" s="11"/>
      <c r="SAJ24" s="11"/>
      <c r="SAK24" s="11"/>
      <c r="SAL24" s="11"/>
      <c r="SAM24" s="11"/>
      <c r="SAN24" s="11"/>
      <c r="SAO24" s="11"/>
      <c r="SAP24" s="11"/>
      <c r="SAQ24" s="11"/>
      <c r="SAR24" s="11"/>
      <c r="SAS24" s="11"/>
      <c r="SAT24" s="11"/>
      <c r="SAU24" s="11"/>
      <c r="SAV24" s="11"/>
      <c r="SAW24" s="11"/>
      <c r="SAX24" s="11"/>
      <c r="SAY24" s="11"/>
      <c r="SAZ24" s="11"/>
      <c r="SBA24" s="11"/>
      <c r="SBB24" s="11"/>
      <c r="SBC24" s="11"/>
      <c r="SBD24" s="11"/>
      <c r="SBE24" s="11"/>
      <c r="SBF24" s="11"/>
      <c r="SBG24" s="11"/>
      <c r="SBH24" s="11"/>
      <c r="SBI24" s="11"/>
      <c r="SBJ24" s="11"/>
      <c r="SBK24" s="11"/>
      <c r="SBL24" s="11"/>
      <c r="SBM24" s="11"/>
      <c r="SBN24" s="11"/>
      <c r="SBO24" s="11"/>
      <c r="SBP24" s="11"/>
      <c r="SBQ24" s="11"/>
      <c r="SBR24" s="11"/>
      <c r="SBS24" s="11"/>
      <c r="SBT24" s="11"/>
      <c r="SBU24" s="11"/>
      <c r="SBV24" s="11"/>
      <c r="SBW24" s="11"/>
      <c r="SBX24" s="11"/>
      <c r="SBY24" s="11"/>
      <c r="SBZ24" s="11"/>
      <c r="SCA24" s="11"/>
      <c r="SCB24" s="11"/>
      <c r="SCC24" s="11"/>
      <c r="SCD24" s="11"/>
      <c r="SCE24" s="11"/>
      <c r="SCF24" s="11"/>
      <c r="SCG24" s="11"/>
      <c r="SCH24" s="11"/>
      <c r="SCI24" s="11"/>
      <c r="SCJ24" s="11"/>
      <c r="SCK24" s="11"/>
      <c r="SCL24" s="11"/>
      <c r="SCM24" s="11"/>
      <c r="SCN24" s="11"/>
      <c r="SCO24" s="11"/>
      <c r="SCP24" s="11"/>
      <c r="SCQ24" s="11"/>
      <c r="SCR24" s="11"/>
      <c r="SCS24" s="11"/>
      <c r="SCT24" s="11"/>
      <c r="SCU24" s="11"/>
      <c r="SCV24" s="11"/>
      <c r="SCW24" s="11"/>
      <c r="SCX24" s="11"/>
      <c r="SCY24" s="11"/>
      <c r="SCZ24" s="11"/>
      <c r="SDA24" s="11"/>
      <c r="SDB24" s="11"/>
      <c r="SDC24" s="11"/>
      <c r="SDD24" s="11"/>
      <c r="SDE24" s="11"/>
      <c r="SDF24" s="11"/>
      <c r="SDG24" s="11"/>
      <c r="SDH24" s="11"/>
      <c r="SDI24" s="11"/>
      <c r="SDJ24" s="11"/>
      <c r="SDK24" s="11"/>
      <c r="SDL24" s="11"/>
      <c r="SDM24" s="11"/>
      <c r="SDN24" s="11"/>
      <c r="SDO24" s="11"/>
      <c r="SDP24" s="11"/>
      <c r="SDQ24" s="11"/>
      <c r="SDR24" s="11"/>
      <c r="SDS24" s="11"/>
      <c r="SDT24" s="11"/>
      <c r="SDU24" s="11"/>
      <c r="SDV24" s="11"/>
      <c r="SDW24" s="11"/>
      <c r="SDX24" s="11"/>
      <c r="SDY24" s="11"/>
      <c r="SDZ24" s="11"/>
      <c r="SEA24" s="11"/>
      <c r="SEB24" s="11"/>
      <c r="SEC24" s="11"/>
      <c r="SED24" s="11"/>
      <c r="SEE24" s="11"/>
      <c r="SEF24" s="11"/>
      <c r="SEG24" s="11"/>
      <c r="SEH24" s="11"/>
      <c r="SEI24" s="11"/>
      <c r="SEJ24" s="11"/>
      <c r="SEK24" s="11"/>
      <c r="SEL24" s="11"/>
      <c r="SEM24" s="11"/>
      <c r="SEN24" s="11"/>
      <c r="SEO24" s="11"/>
      <c r="SEP24" s="11"/>
      <c r="SEQ24" s="11"/>
      <c r="SER24" s="11"/>
      <c r="SES24" s="11"/>
      <c r="SET24" s="11"/>
      <c r="SEU24" s="11"/>
      <c r="SEV24" s="11"/>
      <c r="SEW24" s="11"/>
      <c r="SEX24" s="11"/>
      <c r="SEY24" s="11"/>
      <c r="SEZ24" s="11"/>
      <c r="SFA24" s="11"/>
      <c r="SFB24" s="11"/>
      <c r="SFC24" s="11"/>
      <c r="SFD24" s="11"/>
      <c r="SFE24" s="11"/>
      <c r="SFF24" s="11"/>
      <c r="SFG24" s="11"/>
      <c r="SFH24" s="11"/>
      <c r="SFI24" s="11"/>
      <c r="SFJ24" s="11"/>
      <c r="SFK24" s="11"/>
      <c r="SFL24" s="11"/>
      <c r="SFM24" s="11"/>
      <c r="SFN24" s="11"/>
      <c r="SFO24" s="11"/>
      <c r="SFP24" s="11"/>
      <c r="SFQ24" s="11"/>
      <c r="SFR24" s="11"/>
      <c r="SFS24" s="11"/>
      <c r="SFT24" s="11"/>
      <c r="SFU24" s="11"/>
      <c r="SFV24" s="11"/>
      <c r="SFW24" s="11"/>
      <c r="SFX24" s="11"/>
      <c r="SFY24" s="11"/>
      <c r="SFZ24" s="11"/>
      <c r="SGA24" s="11"/>
      <c r="SGB24" s="11"/>
      <c r="SGC24" s="11"/>
      <c r="SGD24" s="11"/>
      <c r="SGE24" s="11"/>
      <c r="SGF24" s="11"/>
      <c r="SGG24" s="11"/>
      <c r="SGH24" s="11"/>
      <c r="SGI24" s="11"/>
      <c r="SGJ24" s="11"/>
      <c r="SGK24" s="11"/>
      <c r="SGL24" s="11"/>
      <c r="SGM24" s="11"/>
      <c r="SGN24" s="11"/>
      <c r="SGO24" s="11"/>
      <c r="SGP24" s="11"/>
      <c r="SGQ24" s="11"/>
      <c r="SGR24" s="11"/>
      <c r="SGS24" s="11"/>
      <c r="SGT24" s="11"/>
      <c r="SGU24" s="11"/>
      <c r="SGV24" s="11"/>
      <c r="SGW24" s="11"/>
      <c r="SGX24" s="11"/>
      <c r="SGY24" s="11"/>
      <c r="SGZ24" s="11"/>
      <c r="SHA24" s="11"/>
      <c r="SHB24" s="11"/>
      <c r="SHC24" s="11"/>
      <c r="SHD24" s="11"/>
      <c r="SHE24" s="11"/>
      <c r="SHF24" s="11"/>
      <c r="SHG24" s="11"/>
      <c r="SHH24" s="11"/>
      <c r="SHI24" s="11"/>
      <c r="SHJ24" s="11"/>
      <c r="SHK24" s="11"/>
      <c r="SHL24" s="11"/>
      <c r="SHM24" s="11"/>
      <c r="SHN24" s="11"/>
      <c r="SHO24" s="11"/>
      <c r="SHP24" s="11"/>
      <c r="SHQ24" s="11"/>
      <c r="SHR24" s="11"/>
      <c r="SHS24" s="11"/>
      <c r="SHT24" s="11"/>
      <c r="SHU24" s="11"/>
      <c r="SHV24" s="11"/>
      <c r="SHW24" s="11"/>
      <c r="SHX24" s="11"/>
      <c r="SHY24" s="11"/>
      <c r="SHZ24" s="11"/>
      <c r="SIA24" s="11"/>
      <c r="SIB24" s="11"/>
      <c r="SIC24" s="11"/>
      <c r="SID24" s="11"/>
      <c r="SIE24" s="11"/>
      <c r="SIF24" s="11"/>
      <c r="SIG24" s="11"/>
      <c r="SIH24" s="11"/>
      <c r="SII24" s="11"/>
      <c r="SIJ24" s="11"/>
      <c r="SIK24" s="11"/>
      <c r="SIL24" s="11"/>
      <c r="SIM24" s="11"/>
      <c r="SIN24" s="11"/>
      <c r="SIO24" s="11"/>
      <c r="SIP24" s="11"/>
      <c r="SIQ24" s="11"/>
      <c r="SIR24" s="11"/>
      <c r="SIS24" s="11"/>
      <c r="SIT24" s="11"/>
      <c r="SIU24" s="11"/>
      <c r="SIV24" s="11"/>
      <c r="SIW24" s="11"/>
      <c r="SIX24" s="11"/>
      <c r="SIY24" s="11"/>
      <c r="SIZ24" s="11"/>
      <c r="SJA24" s="11"/>
      <c r="SJB24" s="11"/>
      <c r="SJC24" s="11"/>
      <c r="SJD24" s="11"/>
      <c r="SJE24" s="11"/>
      <c r="SJF24" s="11"/>
      <c r="SJG24" s="11"/>
      <c r="SJH24" s="11"/>
      <c r="SJI24" s="11"/>
      <c r="SJJ24" s="11"/>
      <c r="SJK24" s="11"/>
      <c r="SJL24" s="11"/>
      <c r="SJM24" s="11"/>
      <c r="SJN24" s="11"/>
      <c r="SJO24" s="11"/>
      <c r="SJP24" s="11"/>
      <c r="SJQ24" s="11"/>
      <c r="SJR24" s="11"/>
      <c r="SJS24" s="11"/>
      <c r="SJT24" s="11"/>
      <c r="SJU24" s="11"/>
      <c r="SJV24" s="11"/>
      <c r="SJW24" s="11"/>
      <c r="SJX24" s="11"/>
      <c r="SJY24" s="11"/>
      <c r="SJZ24" s="11"/>
      <c r="SKA24" s="11"/>
      <c r="SKB24" s="11"/>
      <c r="SKC24" s="11"/>
      <c r="SKD24" s="11"/>
      <c r="SKE24" s="11"/>
      <c r="SKF24" s="11"/>
      <c r="SKG24" s="11"/>
      <c r="SKH24" s="11"/>
      <c r="SKI24" s="11"/>
      <c r="SKJ24" s="11"/>
      <c r="SKK24" s="11"/>
      <c r="SKL24" s="11"/>
      <c r="SKM24" s="11"/>
      <c r="SKN24" s="11"/>
      <c r="SKO24" s="11"/>
      <c r="SKP24" s="11"/>
      <c r="SKQ24" s="11"/>
      <c r="SKR24" s="11"/>
      <c r="SKS24" s="11"/>
      <c r="SKT24" s="11"/>
      <c r="SKU24" s="11"/>
      <c r="SKV24" s="11"/>
      <c r="SKW24" s="11"/>
      <c r="SKX24" s="11"/>
      <c r="SKY24" s="11"/>
      <c r="SKZ24" s="11"/>
      <c r="SLA24" s="11"/>
      <c r="SLB24" s="11"/>
      <c r="SLC24" s="11"/>
      <c r="SLD24" s="11"/>
      <c r="SLE24" s="11"/>
      <c r="SLF24" s="11"/>
      <c r="SLG24" s="11"/>
      <c r="SLH24" s="11"/>
      <c r="SLI24" s="11"/>
      <c r="SLJ24" s="11"/>
      <c r="SLK24" s="11"/>
      <c r="SLL24" s="11"/>
      <c r="SLM24" s="11"/>
      <c r="SLN24" s="11"/>
      <c r="SLO24" s="11"/>
      <c r="SLP24" s="11"/>
      <c r="SLQ24" s="11"/>
      <c r="SLR24" s="11"/>
      <c r="SLS24" s="11"/>
      <c r="SLT24" s="11"/>
      <c r="SLU24" s="11"/>
      <c r="SLV24" s="11"/>
      <c r="SLW24" s="11"/>
      <c r="SLX24" s="11"/>
      <c r="SLY24" s="11"/>
      <c r="SLZ24" s="11"/>
      <c r="SMA24" s="11"/>
      <c r="SMB24" s="11"/>
      <c r="SMC24" s="11"/>
      <c r="SMD24" s="11"/>
      <c r="SME24" s="11"/>
      <c r="SMF24" s="11"/>
      <c r="SMG24" s="11"/>
      <c r="SMH24" s="11"/>
      <c r="SMI24" s="11"/>
      <c r="SMJ24" s="11"/>
      <c r="SMK24" s="11"/>
      <c r="SML24" s="11"/>
      <c r="SMM24" s="11"/>
      <c r="SMN24" s="11"/>
      <c r="SMO24" s="11"/>
      <c r="SMP24" s="11"/>
      <c r="SMQ24" s="11"/>
      <c r="SMR24" s="11"/>
      <c r="SMS24" s="11"/>
      <c r="SMT24" s="11"/>
      <c r="SMU24" s="11"/>
      <c r="SMV24" s="11"/>
      <c r="SMW24" s="11"/>
      <c r="SMX24" s="11"/>
      <c r="SMY24" s="11"/>
      <c r="SMZ24" s="11"/>
      <c r="SNA24" s="11"/>
      <c r="SNB24" s="11"/>
      <c r="SNC24" s="11"/>
      <c r="SND24" s="11"/>
      <c r="SNE24" s="11"/>
      <c r="SNF24" s="11"/>
      <c r="SNG24" s="11"/>
      <c r="SNH24" s="11"/>
      <c r="SNI24" s="11"/>
      <c r="SNJ24" s="11"/>
      <c r="SNK24" s="11"/>
      <c r="SNL24" s="11"/>
      <c r="SNM24" s="11"/>
      <c r="SNN24" s="11"/>
      <c r="SNO24" s="11"/>
      <c r="SNP24" s="11"/>
      <c r="SNQ24" s="11"/>
      <c r="SNR24" s="11"/>
      <c r="SNS24" s="11"/>
      <c r="SNT24" s="11"/>
      <c r="SNU24" s="11"/>
      <c r="SNV24" s="11"/>
      <c r="SNW24" s="11"/>
      <c r="SNX24" s="11"/>
      <c r="SNY24" s="11"/>
      <c r="SNZ24" s="11"/>
      <c r="SOA24" s="11"/>
      <c r="SOB24" s="11"/>
      <c r="SOC24" s="11"/>
      <c r="SOD24" s="11"/>
      <c r="SOE24" s="11"/>
      <c r="SOF24" s="11"/>
      <c r="SOG24" s="11"/>
      <c r="SOH24" s="11"/>
      <c r="SOI24" s="11"/>
      <c r="SOJ24" s="11"/>
      <c r="SOK24" s="11"/>
      <c r="SOL24" s="11"/>
      <c r="SOM24" s="11"/>
      <c r="SON24" s="11"/>
      <c r="SOO24" s="11"/>
      <c r="SOP24" s="11"/>
      <c r="SOQ24" s="11"/>
      <c r="SOR24" s="11"/>
      <c r="SOS24" s="11"/>
      <c r="SOT24" s="11"/>
      <c r="SOU24" s="11"/>
      <c r="SOV24" s="11"/>
      <c r="SOW24" s="11"/>
      <c r="SOX24" s="11"/>
      <c r="SOY24" s="11"/>
      <c r="SOZ24" s="11"/>
      <c r="SPA24" s="11"/>
      <c r="SPB24" s="11"/>
      <c r="SPC24" s="11"/>
      <c r="SPD24" s="11"/>
      <c r="SPE24" s="11"/>
      <c r="SPF24" s="11"/>
      <c r="SPG24" s="11"/>
      <c r="SPH24" s="11"/>
      <c r="SPI24" s="11"/>
      <c r="SPJ24" s="11"/>
      <c r="SPK24" s="11"/>
      <c r="SPL24" s="11"/>
      <c r="SPM24" s="11"/>
      <c r="SPN24" s="11"/>
      <c r="SPO24" s="11"/>
      <c r="SPP24" s="11"/>
      <c r="SPQ24" s="11"/>
      <c r="SPR24" s="11"/>
      <c r="SPS24" s="11"/>
      <c r="SPT24" s="11"/>
      <c r="SPU24" s="11"/>
      <c r="SPV24" s="11"/>
      <c r="SPW24" s="11"/>
      <c r="SPX24" s="11"/>
      <c r="SPY24" s="11"/>
      <c r="SPZ24" s="11"/>
      <c r="SQA24" s="11"/>
      <c r="SQB24" s="11"/>
      <c r="SQC24" s="11"/>
      <c r="SQD24" s="11"/>
      <c r="SQE24" s="11"/>
      <c r="SQF24" s="11"/>
      <c r="SQG24" s="11"/>
      <c r="SQH24" s="11"/>
      <c r="SQI24" s="11"/>
      <c r="SQJ24" s="11"/>
      <c r="SQK24" s="11"/>
      <c r="SQL24" s="11"/>
      <c r="SQM24" s="11"/>
      <c r="SQN24" s="11"/>
      <c r="SQO24" s="11"/>
      <c r="SQP24" s="11"/>
      <c r="SQQ24" s="11"/>
      <c r="SQR24" s="11"/>
      <c r="SQS24" s="11"/>
      <c r="SQT24" s="11"/>
      <c r="SQU24" s="11"/>
      <c r="SQV24" s="11"/>
      <c r="SQW24" s="11"/>
      <c r="SQX24" s="11"/>
      <c r="SQY24" s="11"/>
      <c r="SQZ24" s="11"/>
      <c r="SRA24" s="11"/>
      <c r="SRB24" s="11"/>
      <c r="SRC24" s="11"/>
      <c r="SRD24" s="11"/>
      <c r="SRE24" s="11"/>
      <c r="SRF24" s="11"/>
      <c r="SRG24" s="11"/>
      <c r="SRH24" s="11"/>
      <c r="SRI24" s="11"/>
      <c r="SRJ24" s="11"/>
      <c r="SRK24" s="11"/>
      <c r="SRL24" s="11"/>
      <c r="SRM24" s="11"/>
      <c r="SRN24" s="11"/>
      <c r="SRO24" s="11"/>
      <c r="SRP24" s="11"/>
      <c r="SRQ24" s="11"/>
      <c r="SRR24" s="11"/>
      <c r="SRS24" s="11"/>
      <c r="SRT24" s="11"/>
      <c r="SRU24" s="11"/>
      <c r="SRV24" s="11"/>
      <c r="SRW24" s="11"/>
      <c r="SRX24" s="11"/>
      <c r="SRY24" s="11"/>
      <c r="SRZ24" s="11"/>
      <c r="SSA24" s="11"/>
      <c r="SSB24" s="11"/>
      <c r="SSC24" s="11"/>
      <c r="SSD24" s="11"/>
      <c r="SSE24" s="11"/>
      <c r="SSF24" s="11"/>
      <c r="SSG24" s="11"/>
      <c r="SSH24" s="11"/>
      <c r="SSI24" s="11"/>
      <c r="SSJ24" s="11"/>
      <c r="SSK24" s="11"/>
      <c r="SSL24" s="11"/>
      <c r="SSM24" s="11"/>
      <c r="SSN24" s="11"/>
      <c r="SSO24" s="11"/>
      <c r="SSP24" s="11"/>
      <c r="SSQ24" s="11"/>
      <c r="SSR24" s="11"/>
      <c r="SSS24" s="11"/>
      <c r="SST24" s="11"/>
      <c r="SSU24" s="11"/>
      <c r="SSV24" s="11"/>
      <c r="SSW24" s="11"/>
      <c r="SSX24" s="11"/>
      <c r="SSY24" s="11"/>
      <c r="SSZ24" s="11"/>
      <c r="STA24" s="11"/>
      <c r="STB24" s="11"/>
      <c r="STC24" s="11"/>
      <c r="STD24" s="11"/>
      <c r="STE24" s="11"/>
      <c r="STF24" s="11"/>
      <c r="STG24" s="11"/>
      <c r="STH24" s="11"/>
      <c r="STI24" s="11"/>
      <c r="STJ24" s="11"/>
      <c r="STK24" s="11"/>
      <c r="STL24" s="11"/>
      <c r="STM24" s="11"/>
      <c r="STN24" s="11"/>
      <c r="STO24" s="11"/>
      <c r="STP24" s="11"/>
      <c r="STQ24" s="11"/>
      <c r="STR24" s="11"/>
      <c r="STS24" s="11"/>
      <c r="STT24" s="11"/>
      <c r="STU24" s="11"/>
      <c r="STV24" s="11"/>
      <c r="STW24" s="11"/>
      <c r="STX24" s="11"/>
      <c r="STY24" s="11"/>
      <c r="STZ24" s="11"/>
      <c r="SUA24" s="11"/>
      <c r="SUB24" s="11"/>
      <c r="SUC24" s="11"/>
      <c r="SUD24" s="11"/>
      <c r="SUE24" s="11"/>
      <c r="SUF24" s="11"/>
      <c r="SUG24" s="11"/>
      <c r="SUH24" s="11"/>
      <c r="SUI24" s="11"/>
      <c r="SUJ24" s="11"/>
      <c r="SUK24" s="11"/>
      <c r="SUL24" s="11"/>
      <c r="SUM24" s="11"/>
      <c r="SUN24" s="11"/>
      <c r="SUO24" s="11"/>
      <c r="SUP24" s="11"/>
      <c r="SUQ24" s="11"/>
      <c r="SUR24" s="11"/>
      <c r="SUS24" s="11"/>
      <c r="SUT24" s="11"/>
      <c r="SUU24" s="11"/>
      <c r="SUV24" s="11"/>
      <c r="SUW24" s="11"/>
      <c r="SUX24" s="11"/>
      <c r="SUY24" s="11"/>
      <c r="SUZ24" s="11"/>
      <c r="SVA24" s="11"/>
      <c r="SVB24" s="11"/>
      <c r="SVC24" s="11"/>
      <c r="SVD24" s="11"/>
      <c r="SVE24" s="11"/>
      <c r="SVF24" s="11"/>
      <c r="SVG24" s="11"/>
      <c r="SVH24" s="11"/>
      <c r="SVI24" s="11"/>
      <c r="SVJ24" s="11"/>
      <c r="SVK24" s="11"/>
      <c r="SVL24" s="11"/>
      <c r="SVM24" s="11"/>
      <c r="SVN24" s="11"/>
      <c r="SVO24" s="11"/>
      <c r="SVP24" s="11"/>
      <c r="SVQ24" s="11"/>
      <c r="SVR24" s="11"/>
      <c r="SVS24" s="11"/>
      <c r="SVT24" s="11"/>
      <c r="SVU24" s="11"/>
      <c r="SVV24" s="11"/>
      <c r="SVW24" s="11"/>
      <c r="SVX24" s="11"/>
      <c r="SVY24" s="11"/>
      <c r="SVZ24" s="11"/>
      <c r="SWA24" s="11"/>
      <c r="SWB24" s="11"/>
      <c r="SWC24" s="11"/>
      <c r="SWD24" s="11"/>
      <c r="SWE24" s="11"/>
      <c r="SWF24" s="11"/>
      <c r="SWG24" s="11"/>
      <c r="SWH24" s="11"/>
      <c r="SWI24" s="11"/>
      <c r="SWJ24" s="11"/>
      <c r="SWK24" s="11"/>
      <c r="SWL24" s="11"/>
      <c r="SWM24" s="11"/>
      <c r="SWN24" s="11"/>
      <c r="SWO24" s="11"/>
      <c r="SWP24" s="11"/>
      <c r="SWQ24" s="11"/>
      <c r="SWR24" s="11"/>
      <c r="SWS24" s="11"/>
      <c r="SWT24" s="11"/>
      <c r="SWU24" s="11"/>
      <c r="SWV24" s="11"/>
      <c r="SWW24" s="11"/>
      <c r="SWX24" s="11"/>
      <c r="SWY24" s="11"/>
      <c r="SWZ24" s="11"/>
      <c r="SXA24" s="11"/>
      <c r="SXB24" s="11"/>
      <c r="SXC24" s="11"/>
      <c r="SXD24" s="11"/>
      <c r="SXE24" s="11"/>
      <c r="SXF24" s="11"/>
      <c r="SXG24" s="11"/>
      <c r="SXH24" s="11"/>
      <c r="SXI24" s="11"/>
      <c r="SXJ24" s="11"/>
      <c r="SXK24" s="11"/>
      <c r="SXL24" s="11"/>
      <c r="SXM24" s="11"/>
      <c r="SXN24" s="11"/>
      <c r="SXO24" s="11"/>
      <c r="SXP24" s="11"/>
      <c r="SXQ24" s="11"/>
      <c r="SXR24" s="11"/>
      <c r="SXS24" s="11"/>
      <c r="SXT24" s="11"/>
      <c r="SXU24" s="11"/>
      <c r="SXV24" s="11"/>
      <c r="SXW24" s="11"/>
      <c r="SXX24" s="11"/>
      <c r="SXY24" s="11"/>
      <c r="SXZ24" s="11"/>
      <c r="SYA24" s="11"/>
      <c r="SYB24" s="11"/>
      <c r="SYC24" s="11"/>
      <c r="SYD24" s="11"/>
      <c r="SYE24" s="11"/>
      <c r="SYF24" s="11"/>
      <c r="SYG24" s="11"/>
      <c r="SYH24" s="11"/>
      <c r="SYI24" s="11"/>
      <c r="SYJ24" s="11"/>
      <c r="SYK24" s="11"/>
      <c r="SYL24" s="11"/>
      <c r="SYM24" s="11"/>
      <c r="SYN24" s="11"/>
      <c r="SYO24" s="11"/>
      <c r="SYP24" s="11"/>
      <c r="SYQ24" s="11"/>
      <c r="SYR24" s="11"/>
      <c r="SYS24" s="11"/>
      <c r="SYT24" s="11"/>
      <c r="SYU24" s="11"/>
      <c r="SYV24" s="11"/>
      <c r="SYW24" s="11"/>
      <c r="SYX24" s="11"/>
      <c r="SYY24" s="11"/>
      <c r="SYZ24" s="11"/>
      <c r="SZA24" s="11"/>
      <c r="SZB24" s="11"/>
      <c r="SZC24" s="11"/>
      <c r="SZD24" s="11"/>
      <c r="SZE24" s="11"/>
      <c r="SZF24" s="11"/>
      <c r="SZG24" s="11"/>
      <c r="SZH24" s="11"/>
      <c r="SZI24" s="11"/>
      <c r="SZJ24" s="11"/>
      <c r="SZK24" s="11"/>
      <c r="SZL24" s="11"/>
      <c r="SZM24" s="11"/>
      <c r="SZN24" s="11"/>
      <c r="SZO24" s="11"/>
      <c r="SZP24" s="11"/>
      <c r="SZQ24" s="11"/>
      <c r="SZR24" s="11"/>
      <c r="SZS24" s="11"/>
      <c r="SZT24" s="11"/>
      <c r="SZU24" s="11"/>
      <c r="SZV24" s="11"/>
      <c r="SZW24" s="11"/>
      <c r="SZX24" s="11"/>
      <c r="SZY24" s="11"/>
      <c r="SZZ24" s="11"/>
      <c r="TAA24" s="11"/>
      <c r="TAB24" s="11"/>
      <c r="TAC24" s="11"/>
      <c r="TAD24" s="11"/>
      <c r="TAE24" s="11"/>
      <c r="TAF24" s="11"/>
      <c r="TAG24" s="11"/>
      <c r="TAH24" s="11"/>
      <c r="TAI24" s="11"/>
      <c r="TAJ24" s="11"/>
      <c r="TAK24" s="11"/>
      <c r="TAL24" s="11"/>
      <c r="TAM24" s="11"/>
      <c r="TAN24" s="11"/>
      <c r="TAO24" s="11"/>
      <c r="TAP24" s="11"/>
      <c r="TAQ24" s="11"/>
      <c r="TAR24" s="11"/>
      <c r="TAS24" s="11"/>
      <c r="TAT24" s="11"/>
      <c r="TAU24" s="11"/>
      <c r="TAV24" s="11"/>
      <c r="TAW24" s="11"/>
      <c r="TAX24" s="11"/>
      <c r="TAY24" s="11"/>
      <c r="TAZ24" s="11"/>
      <c r="TBA24" s="11"/>
      <c r="TBB24" s="11"/>
      <c r="TBC24" s="11"/>
      <c r="TBD24" s="11"/>
      <c r="TBE24" s="11"/>
      <c r="TBF24" s="11"/>
      <c r="TBG24" s="11"/>
      <c r="TBH24" s="11"/>
      <c r="TBI24" s="11"/>
      <c r="TBJ24" s="11"/>
      <c r="TBK24" s="11"/>
      <c r="TBL24" s="11"/>
      <c r="TBM24" s="11"/>
      <c r="TBN24" s="11"/>
      <c r="TBO24" s="11"/>
      <c r="TBP24" s="11"/>
      <c r="TBQ24" s="11"/>
      <c r="TBR24" s="11"/>
      <c r="TBS24" s="11"/>
      <c r="TBT24" s="11"/>
      <c r="TBU24" s="11"/>
      <c r="TBV24" s="11"/>
      <c r="TBW24" s="11"/>
      <c r="TBX24" s="11"/>
      <c r="TBY24" s="11"/>
      <c r="TBZ24" s="11"/>
      <c r="TCA24" s="11"/>
      <c r="TCB24" s="11"/>
      <c r="TCC24" s="11"/>
      <c r="TCD24" s="11"/>
      <c r="TCE24" s="11"/>
      <c r="TCF24" s="11"/>
      <c r="TCG24" s="11"/>
      <c r="TCH24" s="11"/>
      <c r="TCI24" s="11"/>
      <c r="TCJ24" s="11"/>
      <c r="TCK24" s="11"/>
      <c r="TCL24" s="11"/>
      <c r="TCM24" s="11"/>
      <c r="TCN24" s="11"/>
      <c r="TCO24" s="11"/>
      <c r="TCP24" s="11"/>
      <c r="TCQ24" s="11"/>
      <c r="TCR24" s="11"/>
      <c r="TCS24" s="11"/>
      <c r="TCT24" s="11"/>
      <c r="TCU24" s="11"/>
      <c r="TCV24" s="11"/>
      <c r="TCW24" s="11"/>
      <c r="TCX24" s="11"/>
      <c r="TCY24" s="11"/>
      <c r="TCZ24" s="11"/>
      <c r="TDA24" s="11"/>
      <c r="TDB24" s="11"/>
      <c r="TDC24" s="11"/>
      <c r="TDD24" s="11"/>
      <c r="TDE24" s="11"/>
      <c r="TDF24" s="11"/>
      <c r="TDG24" s="11"/>
      <c r="TDH24" s="11"/>
      <c r="TDI24" s="11"/>
      <c r="TDJ24" s="11"/>
      <c r="TDK24" s="11"/>
      <c r="TDL24" s="11"/>
      <c r="TDM24" s="11"/>
      <c r="TDN24" s="11"/>
      <c r="TDO24" s="11"/>
      <c r="TDP24" s="11"/>
      <c r="TDQ24" s="11"/>
      <c r="TDR24" s="11"/>
      <c r="TDS24" s="11"/>
      <c r="TDT24" s="11"/>
      <c r="TDU24" s="11"/>
      <c r="TDV24" s="11"/>
      <c r="TDW24" s="11"/>
      <c r="TDX24" s="11"/>
      <c r="TDY24" s="11"/>
      <c r="TDZ24" s="11"/>
      <c r="TEA24" s="11"/>
      <c r="TEB24" s="11"/>
      <c r="TEC24" s="11"/>
      <c r="TED24" s="11"/>
      <c r="TEE24" s="11"/>
      <c r="TEF24" s="11"/>
      <c r="TEG24" s="11"/>
      <c r="TEH24" s="11"/>
      <c r="TEI24" s="11"/>
      <c r="TEJ24" s="11"/>
      <c r="TEK24" s="11"/>
      <c r="TEL24" s="11"/>
      <c r="TEM24" s="11"/>
      <c r="TEN24" s="11"/>
      <c r="TEO24" s="11"/>
      <c r="TEP24" s="11"/>
      <c r="TEQ24" s="11"/>
      <c r="TER24" s="11"/>
      <c r="TES24" s="11"/>
      <c r="TET24" s="11"/>
      <c r="TEU24" s="11"/>
      <c r="TEV24" s="11"/>
      <c r="TEW24" s="11"/>
      <c r="TEX24" s="11"/>
      <c r="TEY24" s="11"/>
      <c r="TEZ24" s="11"/>
      <c r="TFA24" s="11"/>
      <c r="TFB24" s="11"/>
      <c r="TFC24" s="11"/>
      <c r="TFD24" s="11"/>
      <c r="TFE24" s="11"/>
      <c r="TFF24" s="11"/>
      <c r="TFG24" s="11"/>
      <c r="TFH24" s="11"/>
      <c r="TFI24" s="11"/>
      <c r="TFJ24" s="11"/>
      <c r="TFK24" s="11"/>
      <c r="TFL24" s="11"/>
      <c r="TFM24" s="11"/>
      <c r="TFN24" s="11"/>
      <c r="TFO24" s="11"/>
      <c r="TFP24" s="11"/>
      <c r="TFQ24" s="11"/>
      <c r="TFR24" s="11"/>
      <c r="TFS24" s="11"/>
      <c r="TFT24" s="11"/>
      <c r="TFU24" s="11"/>
      <c r="TFV24" s="11"/>
      <c r="TFW24" s="11"/>
      <c r="TFX24" s="11"/>
      <c r="TFY24" s="11"/>
      <c r="TFZ24" s="11"/>
      <c r="TGA24" s="11"/>
      <c r="TGB24" s="11"/>
      <c r="TGC24" s="11"/>
      <c r="TGD24" s="11"/>
      <c r="TGE24" s="11"/>
      <c r="TGF24" s="11"/>
      <c r="TGG24" s="11"/>
      <c r="TGH24" s="11"/>
      <c r="TGI24" s="11"/>
      <c r="TGJ24" s="11"/>
      <c r="TGK24" s="11"/>
      <c r="TGL24" s="11"/>
      <c r="TGM24" s="11"/>
      <c r="TGN24" s="11"/>
      <c r="TGO24" s="11"/>
      <c r="TGP24" s="11"/>
      <c r="TGQ24" s="11"/>
      <c r="TGR24" s="11"/>
      <c r="TGS24" s="11"/>
      <c r="TGT24" s="11"/>
      <c r="TGU24" s="11"/>
      <c r="TGV24" s="11"/>
      <c r="TGW24" s="11"/>
      <c r="TGX24" s="11"/>
      <c r="TGY24" s="11"/>
      <c r="TGZ24" s="11"/>
      <c r="THA24" s="11"/>
      <c r="THB24" s="11"/>
      <c r="THC24" s="11"/>
      <c r="THD24" s="11"/>
      <c r="THE24" s="11"/>
      <c r="THF24" s="11"/>
      <c r="THG24" s="11"/>
      <c r="THH24" s="11"/>
      <c r="THI24" s="11"/>
      <c r="THJ24" s="11"/>
      <c r="THK24" s="11"/>
      <c r="THL24" s="11"/>
      <c r="THM24" s="11"/>
      <c r="THN24" s="11"/>
      <c r="THO24" s="11"/>
      <c r="THP24" s="11"/>
      <c r="THQ24" s="11"/>
      <c r="THR24" s="11"/>
      <c r="THS24" s="11"/>
      <c r="THT24" s="11"/>
      <c r="THU24" s="11"/>
      <c r="THV24" s="11"/>
      <c r="THW24" s="11"/>
      <c r="THX24" s="11"/>
      <c r="THY24" s="11"/>
      <c r="THZ24" s="11"/>
      <c r="TIA24" s="11"/>
      <c r="TIB24" s="11"/>
      <c r="TIC24" s="11"/>
      <c r="TID24" s="11"/>
      <c r="TIE24" s="11"/>
      <c r="TIF24" s="11"/>
      <c r="TIG24" s="11"/>
      <c r="TIH24" s="11"/>
      <c r="TII24" s="11"/>
      <c r="TIJ24" s="11"/>
      <c r="TIK24" s="11"/>
      <c r="TIL24" s="11"/>
      <c r="TIM24" s="11"/>
      <c r="TIN24" s="11"/>
      <c r="TIO24" s="11"/>
      <c r="TIP24" s="11"/>
      <c r="TIQ24" s="11"/>
      <c r="TIR24" s="11"/>
      <c r="TIS24" s="11"/>
      <c r="TIT24" s="11"/>
      <c r="TIU24" s="11"/>
      <c r="TIV24" s="11"/>
      <c r="TIW24" s="11"/>
      <c r="TIX24" s="11"/>
      <c r="TIY24" s="11"/>
      <c r="TIZ24" s="11"/>
      <c r="TJA24" s="11"/>
      <c r="TJB24" s="11"/>
      <c r="TJC24" s="11"/>
      <c r="TJD24" s="11"/>
      <c r="TJE24" s="11"/>
      <c r="TJF24" s="11"/>
      <c r="TJG24" s="11"/>
      <c r="TJH24" s="11"/>
      <c r="TJI24" s="11"/>
      <c r="TJJ24" s="11"/>
      <c r="TJK24" s="11"/>
      <c r="TJL24" s="11"/>
      <c r="TJM24" s="11"/>
      <c r="TJN24" s="11"/>
      <c r="TJO24" s="11"/>
      <c r="TJP24" s="11"/>
      <c r="TJQ24" s="11"/>
      <c r="TJR24" s="11"/>
      <c r="TJS24" s="11"/>
      <c r="TJT24" s="11"/>
      <c r="TJU24" s="11"/>
      <c r="TJV24" s="11"/>
      <c r="TJW24" s="11"/>
      <c r="TJX24" s="11"/>
      <c r="TJY24" s="11"/>
      <c r="TJZ24" s="11"/>
      <c r="TKA24" s="11"/>
      <c r="TKB24" s="11"/>
      <c r="TKC24" s="11"/>
      <c r="TKD24" s="11"/>
      <c r="TKE24" s="11"/>
      <c r="TKF24" s="11"/>
      <c r="TKG24" s="11"/>
      <c r="TKH24" s="11"/>
      <c r="TKI24" s="11"/>
      <c r="TKJ24" s="11"/>
      <c r="TKK24" s="11"/>
      <c r="TKL24" s="11"/>
      <c r="TKM24" s="11"/>
      <c r="TKN24" s="11"/>
      <c r="TKO24" s="11"/>
      <c r="TKP24" s="11"/>
      <c r="TKQ24" s="11"/>
      <c r="TKR24" s="11"/>
      <c r="TKS24" s="11"/>
      <c r="TKT24" s="11"/>
      <c r="TKU24" s="11"/>
      <c r="TKV24" s="11"/>
      <c r="TKW24" s="11"/>
      <c r="TKX24" s="11"/>
      <c r="TKY24" s="11"/>
      <c r="TKZ24" s="11"/>
      <c r="TLA24" s="11"/>
      <c r="TLB24" s="11"/>
      <c r="TLC24" s="11"/>
      <c r="TLD24" s="11"/>
      <c r="TLE24" s="11"/>
      <c r="TLF24" s="11"/>
      <c r="TLG24" s="11"/>
      <c r="TLH24" s="11"/>
      <c r="TLI24" s="11"/>
      <c r="TLJ24" s="11"/>
      <c r="TLK24" s="11"/>
      <c r="TLL24" s="11"/>
      <c r="TLM24" s="11"/>
      <c r="TLN24" s="11"/>
      <c r="TLO24" s="11"/>
      <c r="TLP24" s="11"/>
      <c r="TLQ24" s="11"/>
      <c r="TLR24" s="11"/>
      <c r="TLS24" s="11"/>
      <c r="TLT24" s="11"/>
      <c r="TLU24" s="11"/>
      <c r="TLV24" s="11"/>
      <c r="TLW24" s="11"/>
      <c r="TLX24" s="11"/>
      <c r="TLY24" s="11"/>
      <c r="TLZ24" s="11"/>
      <c r="TMA24" s="11"/>
      <c r="TMB24" s="11"/>
      <c r="TMC24" s="11"/>
      <c r="TMD24" s="11"/>
      <c r="TME24" s="11"/>
      <c r="TMF24" s="11"/>
      <c r="TMG24" s="11"/>
      <c r="TMH24" s="11"/>
      <c r="TMI24" s="11"/>
      <c r="TMJ24" s="11"/>
      <c r="TMK24" s="11"/>
      <c r="TML24" s="11"/>
      <c r="TMM24" s="11"/>
      <c r="TMN24" s="11"/>
      <c r="TMO24" s="11"/>
      <c r="TMP24" s="11"/>
      <c r="TMQ24" s="11"/>
      <c r="TMR24" s="11"/>
      <c r="TMS24" s="11"/>
      <c r="TMT24" s="11"/>
      <c r="TMU24" s="11"/>
      <c r="TMV24" s="11"/>
      <c r="TMW24" s="11"/>
      <c r="TMX24" s="11"/>
      <c r="TMY24" s="11"/>
      <c r="TMZ24" s="11"/>
      <c r="TNA24" s="11"/>
      <c r="TNB24" s="11"/>
      <c r="TNC24" s="11"/>
      <c r="TND24" s="11"/>
      <c r="TNE24" s="11"/>
      <c r="TNF24" s="11"/>
      <c r="TNG24" s="11"/>
      <c r="TNH24" s="11"/>
      <c r="TNI24" s="11"/>
      <c r="TNJ24" s="11"/>
      <c r="TNK24" s="11"/>
      <c r="TNL24" s="11"/>
      <c r="TNM24" s="11"/>
      <c r="TNN24" s="11"/>
      <c r="TNO24" s="11"/>
      <c r="TNP24" s="11"/>
      <c r="TNQ24" s="11"/>
      <c r="TNR24" s="11"/>
      <c r="TNS24" s="11"/>
      <c r="TNT24" s="11"/>
      <c r="TNU24" s="11"/>
      <c r="TNV24" s="11"/>
      <c r="TNW24" s="11"/>
      <c r="TNX24" s="11"/>
      <c r="TNY24" s="11"/>
      <c r="TNZ24" s="11"/>
      <c r="TOA24" s="11"/>
      <c r="TOB24" s="11"/>
      <c r="TOC24" s="11"/>
      <c r="TOD24" s="11"/>
      <c r="TOE24" s="11"/>
      <c r="TOF24" s="11"/>
      <c r="TOG24" s="11"/>
      <c r="TOH24" s="11"/>
      <c r="TOI24" s="11"/>
      <c r="TOJ24" s="11"/>
      <c r="TOK24" s="11"/>
      <c r="TOL24" s="11"/>
      <c r="TOM24" s="11"/>
      <c r="TON24" s="11"/>
      <c r="TOO24" s="11"/>
      <c r="TOP24" s="11"/>
      <c r="TOQ24" s="11"/>
      <c r="TOR24" s="11"/>
      <c r="TOS24" s="11"/>
      <c r="TOT24" s="11"/>
      <c r="TOU24" s="11"/>
      <c r="TOV24" s="11"/>
      <c r="TOW24" s="11"/>
      <c r="TOX24" s="11"/>
      <c r="TOY24" s="11"/>
      <c r="TOZ24" s="11"/>
      <c r="TPA24" s="11"/>
      <c r="TPB24" s="11"/>
      <c r="TPC24" s="11"/>
      <c r="TPD24" s="11"/>
      <c r="TPE24" s="11"/>
      <c r="TPF24" s="11"/>
      <c r="TPG24" s="11"/>
      <c r="TPH24" s="11"/>
      <c r="TPI24" s="11"/>
      <c r="TPJ24" s="11"/>
      <c r="TPK24" s="11"/>
      <c r="TPL24" s="11"/>
      <c r="TPM24" s="11"/>
      <c r="TPN24" s="11"/>
      <c r="TPO24" s="11"/>
      <c r="TPP24" s="11"/>
      <c r="TPQ24" s="11"/>
      <c r="TPR24" s="11"/>
      <c r="TPS24" s="11"/>
      <c r="TPT24" s="11"/>
      <c r="TPU24" s="11"/>
      <c r="TPV24" s="11"/>
      <c r="TPW24" s="11"/>
      <c r="TPX24" s="11"/>
      <c r="TPY24" s="11"/>
      <c r="TPZ24" s="11"/>
      <c r="TQA24" s="11"/>
      <c r="TQB24" s="11"/>
      <c r="TQC24" s="11"/>
      <c r="TQD24" s="11"/>
      <c r="TQE24" s="11"/>
      <c r="TQF24" s="11"/>
      <c r="TQG24" s="11"/>
      <c r="TQH24" s="11"/>
      <c r="TQI24" s="11"/>
      <c r="TQJ24" s="11"/>
      <c r="TQK24" s="11"/>
      <c r="TQL24" s="11"/>
      <c r="TQM24" s="11"/>
      <c r="TQN24" s="11"/>
      <c r="TQO24" s="11"/>
      <c r="TQP24" s="11"/>
      <c r="TQQ24" s="11"/>
      <c r="TQR24" s="11"/>
      <c r="TQS24" s="11"/>
      <c r="TQT24" s="11"/>
      <c r="TQU24" s="11"/>
      <c r="TQV24" s="11"/>
      <c r="TQW24" s="11"/>
      <c r="TQX24" s="11"/>
      <c r="TQY24" s="11"/>
      <c r="TQZ24" s="11"/>
      <c r="TRA24" s="11"/>
      <c r="TRB24" s="11"/>
      <c r="TRC24" s="11"/>
      <c r="TRD24" s="11"/>
      <c r="TRE24" s="11"/>
      <c r="TRF24" s="11"/>
      <c r="TRG24" s="11"/>
      <c r="TRH24" s="11"/>
      <c r="TRI24" s="11"/>
      <c r="TRJ24" s="11"/>
      <c r="TRK24" s="11"/>
      <c r="TRL24" s="11"/>
      <c r="TRM24" s="11"/>
      <c r="TRN24" s="11"/>
      <c r="TRO24" s="11"/>
      <c r="TRP24" s="11"/>
      <c r="TRQ24" s="11"/>
      <c r="TRR24" s="11"/>
      <c r="TRS24" s="11"/>
      <c r="TRT24" s="11"/>
      <c r="TRU24" s="11"/>
      <c r="TRV24" s="11"/>
      <c r="TRW24" s="11"/>
      <c r="TRX24" s="11"/>
      <c r="TRY24" s="11"/>
      <c r="TRZ24" s="11"/>
      <c r="TSA24" s="11"/>
      <c r="TSB24" s="11"/>
      <c r="TSC24" s="11"/>
      <c r="TSD24" s="11"/>
      <c r="TSE24" s="11"/>
      <c r="TSF24" s="11"/>
      <c r="TSG24" s="11"/>
      <c r="TSH24" s="11"/>
      <c r="TSI24" s="11"/>
      <c r="TSJ24" s="11"/>
      <c r="TSK24" s="11"/>
      <c r="TSL24" s="11"/>
      <c r="TSM24" s="11"/>
      <c r="TSN24" s="11"/>
      <c r="TSO24" s="11"/>
      <c r="TSP24" s="11"/>
      <c r="TSQ24" s="11"/>
      <c r="TSR24" s="11"/>
      <c r="TSS24" s="11"/>
      <c r="TST24" s="11"/>
      <c r="TSU24" s="11"/>
      <c r="TSV24" s="11"/>
      <c r="TSW24" s="11"/>
      <c r="TSX24" s="11"/>
      <c r="TSY24" s="11"/>
      <c r="TSZ24" s="11"/>
      <c r="TTA24" s="11"/>
      <c r="TTB24" s="11"/>
      <c r="TTC24" s="11"/>
      <c r="TTD24" s="11"/>
      <c r="TTE24" s="11"/>
      <c r="TTF24" s="11"/>
      <c r="TTG24" s="11"/>
      <c r="TTH24" s="11"/>
      <c r="TTI24" s="11"/>
      <c r="TTJ24" s="11"/>
      <c r="TTK24" s="11"/>
      <c r="TTL24" s="11"/>
      <c r="TTM24" s="11"/>
      <c r="TTN24" s="11"/>
      <c r="TTO24" s="11"/>
      <c r="TTP24" s="11"/>
      <c r="TTQ24" s="11"/>
      <c r="TTR24" s="11"/>
      <c r="TTS24" s="11"/>
      <c r="TTT24" s="11"/>
      <c r="TTU24" s="11"/>
      <c r="TTV24" s="11"/>
      <c r="TTW24" s="11"/>
      <c r="TTX24" s="11"/>
      <c r="TTY24" s="11"/>
      <c r="TTZ24" s="11"/>
      <c r="TUA24" s="11"/>
      <c r="TUB24" s="11"/>
      <c r="TUC24" s="11"/>
      <c r="TUD24" s="11"/>
      <c r="TUE24" s="11"/>
      <c r="TUF24" s="11"/>
      <c r="TUG24" s="11"/>
      <c r="TUH24" s="11"/>
      <c r="TUI24" s="11"/>
      <c r="TUJ24" s="11"/>
      <c r="TUK24" s="11"/>
      <c r="TUL24" s="11"/>
      <c r="TUM24" s="11"/>
      <c r="TUN24" s="11"/>
      <c r="TUO24" s="11"/>
      <c r="TUP24" s="11"/>
      <c r="TUQ24" s="11"/>
      <c r="TUR24" s="11"/>
      <c r="TUS24" s="11"/>
      <c r="TUT24" s="11"/>
      <c r="TUU24" s="11"/>
      <c r="TUV24" s="11"/>
      <c r="TUW24" s="11"/>
      <c r="TUX24" s="11"/>
      <c r="TUY24" s="11"/>
      <c r="TUZ24" s="11"/>
      <c r="TVA24" s="11"/>
      <c r="TVB24" s="11"/>
      <c r="TVC24" s="11"/>
      <c r="TVD24" s="11"/>
      <c r="TVE24" s="11"/>
      <c r="TVF24" s="11"/>
      <c r="TVG24" s="11"/>
      <c r="TVH24" s="11"/>
      <c r="TVI24" s="11"/>
      <c r="TVJ24" s="11"/>
      <c r="TVK24" s="11"/>
      <c r="TVL24" s="11"/>
      <c r="TVM24" s="11"/>
      <c r="TVN24" s="11"/>
      <c r="TVO24" s="11"/>
      <c r="TVP24" s="11"/>
      <c r="TVQ24" s="11"/>
      <c r="TVR24" s="11"/>
      <c r="TVS24" s="11"/>
      <c r="TVT24" s="11"/>
      <c r="TVU24" s="11"/>
      <c r="TVV24" s="11"/>
      <c r="TVW24" s="11"/>
      <c r="TVX24" s="11"/>
      <c r="TVY24" s="11"/>
      <c r="TVZ24" s="11"/>
      <c r="TWA24" s="11"/>
      <c r="TWB24" s="11"/>
      <c r="TWC24" s="11"/>
      <c r="TWD24" s="11"/>
      <c r="TWE24" s="11"/>
      <c r="TWF24" s="11"/>
      <c r="TWG24" s="11"/>
      <c r="TWH24" s="11"/>
      <c r="TWI24" s="11"/>
      <c r="TWJ24" s="11"/>
      <c r="TWK24" s="11"/>
      <c r="TWL24" s="11"/>
      <c r="TWM24" s="11"/>
      <c r="TWN24" s="11"/>
      <c r="TWO24" s="11"/>
      <c r="TWP24" s="11"/>
      <c r="TWQ24" s="11"/>
      <c r="TWR24" s="11"/>
      <c r="TWS24" s="11"/>
      <c r="TWT24" s="11"/>
      <c r="TWU24" s="11"/>
      <c r="TWV24" s="11"/>
      <c r="TWW24" s="11"/>
      <c r="TWX24" s="11"/>
      <c r="TWY24" s="11"/>
      <c r="TWZ24" s="11"/>
      <c r="TXA24" s="11"/>
      <c r="TXB24" s="11"/>
      <c r="TXC24" s="11"/>
      <c r="TXD24" s="11"/>
      <c r="TXE24" s="11"/>
      <c r="TXF24" s="11"/>
      <c r="TXG24" s="11"/>
      <c r="TXH24" s="11"/>
      <c r="TXI24" s="11"/>
      <c r="TXJ24" s="11"/>
      <c r="TXK24" s="11"/>
      <c r="TXL24" s="11"/>
      <c r="TXM24" s="11"/>
      <c r="TXN24" s="11"/>
      <c r="TXO24" s="11"/>
      <c r="TXP24" s="11"/>
      <c r="TXQ24" s="11"/>
      <c r="TXR24" s="11"/>
      <c r="TXS24" s="11"/>
      <c r="TXT24" s="11"/>
      <c r="TXU24" s="11"/>
      <c r="TXV24" s="11"/>
      <c r="TXW24" s="11"/>
      <c r="TXX24" s="11"/>
      <c r="TXY24" s="11"/>
      <c r="TXZ24" s="11"/>
      <c r="TYA24" s="11"/>
      <c r="TYB24" s="11"/>
      <c r="TYC24" s="11"/>
      <c r="TYD24" s="11"/>
      <c r="TYE24" s="11"/>
      <c r="TYF24" s="11"/>
      <c r="TYG24" s="11"/>
      <c r="TYH24" s="11"/>
      <c r="TYI24" s="11"/>
      <c r="TYJ24" s="11"/>
      <c r="TYK24" s="11"/>
      <c r="TYL24" s="11"/>
      <c r="TYM24" s="11"/>
      <c r="TYN24" s="11"/>
      <c r="TYO24" s="11"/>
      <c r="TYP24" s="11"/>
      <c r="TYQ24" s="11"/>
      <c r="TYR24" s="11"/>
      <c r="TYS24" s="11"/>
      <c r="TYT24" s="11"/>
      <c r="TYU24" s="11"/>
      <c r="TYV24" s="11"/>
      <c r="TYW24" s="11"/>
      <c r="TYX24" s="11"/>
      <c r="TYY24" s="11"/>
      <c r="TYZ24" s="11"/>
      <c r="TZA24" s="11"/>
      <c r="TZB24" s="11"/>
      <c r="TZC24" s="11"/>
      <c r="TZD24" s="11"/>
      <c r="TZE24" s="11"/>
      <c r="TZF24" s="11"/>
      <c r="TZG24" s="11"/>
      <c r="TZH24" s="11"/>
      <c r="TZI24" s="11"/>
      <c r="TZJ24" s="11"/>
      <c r="TZK24" s="11"/>
      <c r="TZL24" s="11"/>
      <c r="TZM24" s="11"/>
      <c r="TZN24" s="11"/>
      <c r="TZO24" s="11"/>
      <c r="TZP24" s="11"/>
      <c r="TZQ24" s="11"/>
      <c r="TZR24" s="11"/>
      <c r="TZS24" s="11"/>
      <c r="TZT24" s="11"/>
      <c r="TZU24" s="11"/>
      <c r="TZV24" s="11"/>
      <c r="TZW24" s="11"/>
      <c r="TZX24" s="11"/>
      <c r="TZY24" s="11"/>
      <c r="TZZ24" s="11"/>
      <c r="UAA24" s="11"/>
      <c r="UAB24" s="11"/>
      <c r="UAC24" s="11"/>
      <c r="UAD24" s="11"/>
      <c r="UAE24" s="11"/>
      <c r="UAF24" s="11"/>
      <c r="UAG24" s="11"/>
      <c r="UAH24" s="11"/>
      <c r="UAI24" s="11"/>
      <c r="UAJ24" s="11"/>
      <c r="UAK24" s="11"/>
      <c r="UAL24" s="11"/>
      <c r="UAM24" s="11"/>
      <c r="UAN24" s="11"/>
      <c r="UAO24" s="11"/>
      <c r="UAP24" s="11"/>
      <c r="UAQ24" s="11"/>
      <c r="UAR24" s="11"/>
      <c r="UAS24" s="11"/>
      <c r="UAT24" s="11"/>
      <c r="UAU24" s="11"/>
      <c r="UAV24" s="11"/>
      <c r="UAW24" s="11"/>
      <c r="UAX24" s="11"/>
      <c r="UAY24" s="11"/>
      <c r="UAZ24" s="11"/>
      <c r="UBA24" s="11"/>
      <c r="UBB24" s="11"/>
      <c r="UBC24" s="11"/>
      <c r="UBD24" s="11"/>
      <c r="UBE24" s="11"/>
      <c r="UBF24" s="11"/>
      <c r="UBG24" s="11"/>
      <c r="UBH24" s="11"/>
      <c r="UBI24" s="11"/>
      <c r="UBJ24" s="11"/>
      <c r="UBK24" s="11"/>
      <c r="UBL24" s="11"/>
      <c r="UBM24" s="11"/>
      <c r="UBN24" s="11"/>
      <c r="UBO24" s="11"/>
      <c r="UBP24" s="11"/>
      <c r="UBQ24" s="11"/>
      <c r="UBR24" s="11"/>
      <c r="UBS24" s="11"/>
      <c r="UBT24" s="11"/>
      <c r="UBU24" s="11"/>
      <c r="UBV24" s="11"/>
      <c r="UBW24" s="11"/>
      <c r="UBX24" s="11"/>
      <c r="UBY24" s="11"/>
      <c r="UBZ24" s="11"/>
      <c r="UCA24" s="11"/>
      <c r="UCB24" s="11"/>
      <c r="UCC24" s="11"/>
      <c r="UCD24" s="11"/>
      <c r="UCE24" s="11"/>
      <c r="UCF24" s="11"/>
      <c r="UCG24" s="11"/>
      <c r="UCH24" s="11"/>
      <c r="UCI24" s="11"/>
      <c r="UCJ24" s="11"/>
      <c r="UCK24" s="11"/>
      <c r="UCL24" s="11"/>
      <c r="UCM24" s="11"/>
      <c r="UCN24" s="11"/>
      <c r="UCO24" s="11"/>
      <c r="UCP24" s="11"/>
      <c r="UCQ24" s="11"/>
      <c r="UCR24" s="11"/>
      <c r="UCS24" s="11"/>
      <c r="UCT24" s="11"/>
      <c r="UCU24" s="11"/>
      <c r="UCV24" s="11"/>
      <c r="UCW24" s="11"/>
      <c r="UCX24" s="11"/>
      <c r="UCY24" s="11"/>
      <c r="UCZ24" s="11"/>
      <c r="UDA24" s="11"/>
      <c r="UDB24" s="11"/>
      <c r="UDC24" s="11"/>
      <c r="UDD24" s="11"/>
      <c r="UDE24" s="11"/>
      <c r="UDF24" s="11"/>
      <c r="UDG24" s="11"/>
      <c r="UDH24" s="11"/>
      <c r="UDI24" s="11"/>
      <c r="UDJ24" s="11"/>
      <c r="UDK24" s="11"/>
      <c r="UDL24" s="11"/>
      <c r="UDM24" s="11"/>
      <c r="UDN24" s="11"/>
      <c r="UDO24" s="11"/>
      <c r="UDP24" s="11"/>
      <c r="UDQ24" s="11"/>
      <c r="UDR24" s="11"/>
      <c r="UDS24" s="11"/>
      <c r="UDT24" s="11"/>
      <c r="UDU24" s="11"/>
      <c r="UDV24" s="11"/>
      <c r="UDW24" s="11"/>
      <c r="UDX24" s="11"/>
      <c r="UDY24" s="11"/>
      <c r="UDZ24" s="11"/>
      <c r="UEA24" s="11"/>
      <c r="UEB24" s="11"/>
      <c r="UEC24" s="11"/>
      <c r="UED24" s="11"/>
      <c r="UEE24" s="11"/>
      <c r="UEF24" s="11"/>
      <c r="UEG24" s="11"/>
      <c r="UEH24" s="11"/>
      <c r="UEI24" s="11"/>
      <c r="UEJ24" s="11"/>
      <c r="UEK24" s="11"/>
      <c r="UEL24" s="11"/>
      <c r="UEM24" s="11"/>
      <c r="UEN24" s="11"/>
      <c r="UEO24" s="11"/>
      <c r="UEP24" s="11"/>
      <c r="UEQ24" s="11"/>
      <c r="UER24" s="11"/>
      <c r="UES24" s="11"/>
      <c r="UET24" s="11"/>
      <c r="UEU24" s="11"/>
      <c r="UEV24" s="11"/>
      <c r="UEW24" s="11"/>
      <c r="UEX24" s="11"/>
      <c r="UEY24" s="11"/>
      <c r="UEZ24" s="11"/>
      <c r="UFA24" s="11"/>
      <c r="UFB24" s="11"/>
      <c r="UFC24" s="11"/>
      <c r="UFD24" s="11"/>
      <c r="UFE24" s="11"/>
      <c r="UFF24" s="11"/>
      <c r="UFG24" s="11"/>
      <c r="UFH24" s="11"/>
      <c r="UFI24" s="11"/>
      <c r="UFJ24" s="11"/>
      <c r="UFK24" s="11"/>
      <c r="UFL24" s="11"/>
      <c r="UFM24" s="11"/>
      <c r="UFN24" s="11"/>
      <c r="UFO24" s="11"/>
      <c r="UFP24" s="11"/>
      <c r="UFQ24" s="11"/>
      <c r="UFR24" s="11"/>
      <c r="UFS24" s="11"/>
      <c r="UFT24" s="11"/>
      <c r="UFU24" s="11"/>
      <c r="UFV24" s="11"/>
      <c r="UFW24" s="11"/>
      <c r="UFX24" s="11"/>
      <c r="UFY24" s="11"/>
      <c r="UFZ24" s="11"/>
      <c r="UGA24" s="11"/>
      <c r="UGB24" s="11"/>
      <c r="UGC24" s="11"/>
      <c r="UGD24" s="11"/>
      <c r="UGE24" s="11"/>
      <c r="UGF24" s="11"/>
      <c r="UGG24" s="11"/>
      <c r="UGH24" s="11"/>
      <c r="UGI24" s="11"/>
      <c r="UGJ24" s="11"/>
      <c r="UGK24" s="11"/>
      <c r="UGL24" s="11"/>
      <c r="UGM24" s="11"/>
      <c r="UGN24" s="11"/>
      <c r="UGO24" s="11"/>
      <c r="UGP24" s="11"/>
      <c r="UGQ24" s="11"/>
      <c r="UGR24" s="11"/>
      <c r="UGS24" s="11"/>
      <c r="UGT24" s="11"/>
      <c r="UGU24" s="11"/>
      <c r="UGV24" s="11"/>
      <c r="UGW24" s="11"/>
      <c r="UGX24" s="11"/>
      <c r="UGY24" s="11"/>
      <c r="UGZ24" s="11"/>
      <c r="UHA24" s="11"/>
      <c r="UHB24" s="11"/>
      <c r="UHC24" s="11"/>
      <c r="UHD24" s="11"/>
      <c r="UHE24" s="11"/>
      <c r="UHF24" s="11"/>
      <c r="UHG24" s="11"/>
      <c r="UHH24" s="11"/>
      <c r="UHI24" s="11"/>
      <c r="UHJ24" s="11"/>
      <c r="UHK24" s="11"/>
      <c r="UHL24" s="11"/>
      <c r="UHM24" s="11"/>
      <c r="UHN24" s="11"/>
      <c r="UHO24" s="11"/>
      <c r="UHP24" s="11"/>
      <c r="UHQ24" s="11"/>
      <c r="UHR24" s="11"/>
      <c r="UHS24" s="11"/>
      <c r="UHT24" s="11"/>
      <c r="UHU24" s="11"/>
      <c r="UHV24" s="11"/>
      <c r="UHW24" s="11"/>
      <c r="UHX24" s="11"/>
      <c r="UHY24" s="11"/>
      <c r="UHZ24" s="11"/>
      <c r="UIA24" s="11"/>
      <c r="UIB24" s="11"/>
      <c r="UIC24" s="11"/>
      <c r="UID24" s="11"/>
      <c r="UIE24" s="11"/>
      <c r="UIF24" s="11"/>
      <c r="UIG24" s="11"/>
      <c r="UIH24" s="11"/>
      <c r="UII24" s="11"/>
      <c r="UIJ24" s="11"/>
      <c r="UIK24" s="11"/>
      <c r="UIL24" s="11"/>
      <c r="UIM24" s="11"/>
      <c r="UIN24" s="11"/>
      <c r="UIO24" s="11"/>
      <c r="UIP24" s="11"/>
      <c r="UIQ24" s="11"/>
      <c r="UIR24" s="11"/>
      <c r="UIS24" s="11"/>
      <c r="UIT24" s="11"/>
      <c r="UIU24" s="11"/>
      <c r="UIV24" s="11"/>
      <c r="UIW24" s="11"/>
      <c r="UIX24" s="11"/>
      <c r="UIY24" s="11"/>
      <c r="UIZ24" s="11"/>
      <c r="UJA24" s="11"/>
      <c r="UJB24" s="11"/>
      <c r="UJC24" s="11"/>
      <c r="UJD24" s="11"/>
      <c r="UJE24" s="11"/>
      <c r="UJF24" s="11"/>
      <c r="UJG24" s="11"/>
      <c r="UJH24" s="11"/>
      <c r="UJI24" s="11"/>
      <c r="UJJ24" s="11"/>
      <c r="UJK24" s="11"/>
      <c r="UJL24" s="11"/>
      <c r="UJM24" s="11"/>
      <c r="UJN24" s="11"/>
      <c r="UJO24" s="11"/>
      <c r="UJP24" s="11"/>
      <c r="UJQ24" s="11"/>
      <c r="UJR24" s="11"/>
      <c r="UJS24" s="11"/>
      <c r="UJT24" s="11"/>
      <c r="UJU24" s="11"/>
      <c r="UJV24" s="11"/>
      <c r="UJW24" s="11"/>
      <c r="UJX24" s="11"/>
      <c r="UJY24" s="11"/>
      <c r="UJZ24" s="11"/>
      <c r="UKA24" s="11"/>
      <c r="UKB24" s="11"/>
      <c r="UKC24" s="11"/>
      <c r="UKD24" s="11"/>
      <c r="UKE24" s="11"/>
      <c r="UKF24" s="11"/>
      <c r="UKG24" s="11"/>
      <c r="UKH24" s="11"/>
      <c r="UKI24" s="11"/>
      <c r="UKJ24" s="11"/>
      <c r="UKK24" s="11"/>
      <c r="UKL24" s="11"/>
      <c r="UKM24" s="11"/>
      <c r="UKN24" s="11"/>
      <c r="UKO24" s="11"/>
      <c r="UKP24" s="11"/>
      <c r="UKQ24" s="11"/>
      <c r="UKR24" s="11"/>
      <c r="UKS24" s="11"/>
      <c r="UKT24" s="11"/>
      <c r="UKU24" s="11"/>
      <c r="UKV24" s="11"/>
      <c r="UKW24" s="11"/>
      <c r="UKX24" s="11"/>
      <c r="UKY24" s="11"/>
      <c r="UKZ24" s="11"/>
      <c r="ULA24" s="11"/>
      <c r="ULB24" s="11"/>
      <c r="ULC24" s="11"/>
      <c r="ULD24" s="11"/>
      <c r="ULE24" s="11"/>
      <c r="ULF24" s="11"/>
      <c r="ULG24" s="11"/>
      <c r="ULH24" s="11"/>
      <c r="ULI24" s="11"/>
      <c r="ULJ24" s="11"/>
      <c r="ULK24" s="11"/>
      <c r="ULL24" s="11"/>
      <c r="ULM24" s="11"/>
      <c r="ULN24" s="11"/>
      <c r="ULO24" s="11"/>
      <c r="ULP24" s="11"/>
      <c r="ULQ24" s="11"/>
      <c r="ULR24" s="11"/>
      <c r="ULS24" s="11"/>
      <c r="ULT24" s="11"/>
      <c r="ULU24" s="11"/>
      <c r="ULV24" s="11"/>
      <c r="ULW24" s="11"/>
      <c r="ULX24" s="11"/>
      <c r="ULY24" s="11"/>
      <c r="ULZ24" s="11"/>
      <c r="UMA24" s="11"/>
      <c r="UMB24" s="11"/>
      <c r="UMC24" s="11"/>
      <c r="UMD24" s="11"/>
      <c r="UME24" s="11"/>
      <c r="UMF24" s="11"/>
      <c r="UMG24" s="11"/>
      <c r="UMH24" s="11"/>
      <c r="UMI24" s="11"/>
      <c r="UMJ24" s="11"/>
      <c r="UMK24" s="11"/>
      <c r="UML24" s="11"/>
      <c r="UMM24" s="11"/>
      <c r="UMN24" s="11"/>
      <c r="UMO24" s="11"/>
      <c r="UMP24" s="11"/>
      <c r="UMQ24" s="11"/>
      <c r="UMR24" s="11"/>
      <c r="UMS24" s="11"/>
      <c r="UMT24" s="11"/>
      <c r="UMU24" s="11"/>
      <c r="UMV24" s="11"/>
      <c r="UMW24" s="11"/>
      <c r="UMX24" s="11"/>
      <c r="UMY24" s="11"/>
      <c r="UMZ24" s="11"/>
      <c r="UNA24" s="11"/>
      <c r="UNB24" s="11"/>
      <c r="UNC24" s="11"/>
      <c r="UND24" s="11"/>
      <c r="UNE24" s="11"/>
      <c r="UNF24" s="11"/>
      <c r="UNG24" s="11"/>
      <c r="UNH24" s="11"/>
      <c r="UNI24" s="11"/>
      <c r="UNJ24" s="11"/>
      <c r="UNK24" s="11"/>
      <c r="UNL24" s="11"/>
      <c r="UNM24" s="11"/>
      <c r="UNN24" s="11"/>
      <c r="UNO24" s="11"/>
      <c r="UNP24" s="11"/>
      <c r="UNQ24" s="11"/>
      <c r="UNR24" s="11"/>
      <c r="UNS24" s="11"/>
      <c r="UNT24" s="11"/>
      <c r="UNU24" s="11"/>
      <c r="UNV24" s="11"/>
      <c r="UNW24" s="11"/>
      <c r="UNX24" s="11"/>
      <c r="UNY24" s="11"/>
      <c r="UNZ24" s="11"/>
      <c r="UOA24" s="11"/>
      <c r="UOB24" s="11"/>
      <c r="UOC24" s="11"/>
      <c r="UOD24" s="11"/>
      <c r="UOE24" s="11"/>
      <c r="UOF24" s="11"/>
      <c r="UOG24" s="11"/>
      <c r="UOH24" s="11"/>
      <c r="UOI24" s="11"/>
      <c r="UOJ24" s="11"/>
      <c r="UOK24" s="11"/>
      <c r="UOL24" s="11"/>
      <c r="UOM24" s="11"/>
      <c r="UON24" s="11"/>
      <c r="UOO24" s="11"/>
      <c r="UOP24" s="11"/>
      <c r="UOQ24" s="11"/>
      <c r="UOR24" s="11"/>
      <c r="UOS24" s="11"/>
      <c r="UOT24" s="11"/>
      <c r="UOU24" s="11"/>
      <c r="UOV24" s="11"/>
      <c r="UOW24" s="11"/>
      <c r="UOX24" s="11"/>
      <c r="UOY24" s="11"/>
      <c r="UOZ24" s="11"/>
      <c r="UPA24" s="11"/>
      <c r="UPB24" s="11"/>
      <c r="UPC24" s="11"/>
      <c r="UPD24" s="11"/>
      <c r="UPE24" s="11"/>
      <c r="UPF24" s="11"/>
      <c r="UPG24" s="11"/>
      <c r="UPH24" s="11"/>
      <c r="UPI24" s="11"/>
      <c r="UPJ24" s="11"/>
      <c r="UPK24" s="11"/>
      <c r="UPL24" s="11"/>
      <c r="UPM24" s="11"/>
      <c r="UPN24" s="11"/>
      <c r="UPO24" s="11"/>
      <c r="UPP24" s="11"/>
      <c r="UPQ24" s="11"/>
      <c r="UPR24" s="11"/>
      <c r="UPS24" s="11"/>
      <c r="UPT24" s="11"/>
      <c r="UPU24" s="11"/>
      <c r="UPV24" s="11"/>
      <c r="UPW24" s="11"/>
      <c r="UPX24" s="11"/>
      <c r="UPY24" s="11"/>
      <c r="UPZ24" s="11"/>
      <c r="UQA24" s="11"/>
      <c r="UQB24" s="11"/>
      <c r="UQC24" s="11"/>
      <c r="UQD24" s="11"/>
      <c r="UQE24" s="11"/>
      <c r="UQF24" s="11"/>
      <c r="UQG24" s="11"/>
      <c r="UQH24" s="11"/>
      <c r="UQI24" s="11"/>
      <c r="UQJ24" s="11"/>
      <c r="UQK24" s="11"/>
      <c r="UQL24" s="11"/>
      <c r="UQM24" s="11"/>
      <c r="UQN24" s="11"/>
      <c r="UQO24" s="11"/>
      <c r="UQP24" s="11"/>
      <c r="UQQ24" s="11"/>
      <c r="UQR24" s="11"/>
      <c r="UQS24" s="11"/>
      <c r="UQT24" s="11"/>
      <c r="UQU24" s="11"/>
      <c r="UQV24" s="11"/>
      <c r="UQW24" s="11"/>
      <c r="UQX24" s="11"/>
      <c r="UQY24" s="11"/>
      <c r="UQZ24" s="11"/>
      <c r="URA24" s="11"/>
      <c r="URB24" s="11"/>
      <c r="URC24" s="11"/>
      <c r="URD24" s="11"/>
      <c r="URE24" s="11"/>
      <c r="URF24" s="11"/>
      <c r="URG24" s="11"/>
      <c r="URH24" s="11"/>
      <c r="URI24" s="11"/>
      <c r="URJ24" s="11"/>
      <c r="URK24" s="11"/>
      <c r="URL24" s="11"/>
      <c r="URM24" s="11"/>
      <c r="URN24" s="11"/>
      <c r="URO24" s="11"/>
      <c r="URP24" s="11"/>
      <c r="URQ24" s="11"/>
      <c r="URR24" s="11"/>
      <c r="URS24" s="11"/>
      <c r="URT24" s="11"/>
      <c r="URU24" s="11"/>
      <c r="URV24" s="11"/>
      <c r="URW24" s="11"/>
      <c r="URX24" s="11"/>
      <c r="URY24" s="11"/>
      <c r="URZ24" s="11"/>
      <c r="USA24" s="11"/>
      <c r="USB24" s="11"/>
      <c r="USC24" s="11"/>
      <c r="USD24" s="11"/>
      <c r="USE24" s="11"/>
      <c r="USF24" s="11"/>
      <c r="USG24" s="11"/>
      <c r="USH24" s="11"/>
      <c r="USI24" s="11"/>
      <c r="USJ24" s="11"/>
      <c r="USK24" s="11"/>
      <c r="USL24" s="11"/>
      <c r="USM24" s="11"/>
      <c r="USN24" s="11"/>
      <c r="USO24" s="11"/>
      <c r="USP24" s="11"/>
      <c r="USQ24" s="11"/>
      <c r="USR24" s="11"/>
      <c r="USS24" s="11"/>
      <c r="UST24" s="11"/>
      <c r="USU24" s="11"/>
      <c r="USV24" s="11"/>
      <c r="USW24" s="11"/>
      <c r="USX24" s="11"/>
      <c r="USY24" s="11"/>
      <c r="USZ24" s="11"/>
      <c r="UTA24" s="11"/>
      <c r="UTB24" s="11"/>
      <c r="UTC24" s="11"/>
      <c r="UTD24" s="11"/>
      <c r="UTE24" s="11"/>
      <c r="UTF24" s="11"/>
      <c r="UTG24" s="11"/>
      <c r="UTH24" s="11"/>
      <c r="UTI24" s="11"/>
      <c r="UTJ24" s="11"/>
      <c r="UTK24" s="11"/>
      <c r="UTL24" s="11"/>
      <c r="UTM24" s="11"/>
      <c r="UTN24" s="11"/>
      <c r="UTO24" s="11"/>
      <c r="UTP24" s="11"/>
      <c r="UTQ24" s="11"/>
      <c r="UTR24" s="11"/>
      <c r="UTS24" s="11"/>
      <c r="UTT24" s="11"/>
      <c r="UTU24" s="11"/>
      <c r="UTV24" s="11"/>
      <c r="UTW24" s="11"/>
      <c r="UTX24" s="11"/>
      <c r="UTY24" s="11"/>
      <c r="UTZ24" s="11"/>
      <c r="UUA24" s="11"/>
      <c r="UUB24" s="11"/>
      <c r="UUC24" s="11"/>
      <c r="UUD24" s="11"/>
      <c r="UUE24" s="11"/>
      <c r="UUF24" s="11"/>
      <c r="UUG24" s="11"/>
      <c r="UUH24" s="11"/>
      <c r="UUI24" s="11"/>
      <c r="UUJ24" s="11"/>
      <c r="UUK24" s="11"/>
      <c r="UUL24" s="11"/>
      <c r="UUM24" s="11"/>
      <c r="UUN24" s="11"/>
      <c r="UUO24" s="11"/>
      <c r="UUP24" s="11"/>
      <c r="UUQ24" s="11"/>
      <c r="UUR24" s="11"/>
      <c r="UUS24" s="11"/>
      <c r="UUT24" s="11"/>
      <c r="UUU24" s="11"/>
      <c r="UUV24" s="11"/>
      <c r="UUW24" s="11"/>
      <c r="UUX24" s="11"/>
      <c r="UUY24" s="11"/>
      <c r="UUZ24" s="11"/>
      <c r="UVA24" s="11"/>
      <c r="UVB24" s="11"/>
      <c r="UVC24" s="11"/>
      <c r="UVD24" s="11"/>
      <c r="UVE24" s="11"/>
      <c r="UVF24" s="11"/>
      <c r="UVG24" s="11"/>
      <c r="UVH24" s="11"/>
      <c r="UVI24" s="11"/>
      <c r="UVJ24" s="11"/>
      <c r="UVK24" s="11"/>
      <c r="UVL24" s="11"/>
      <c r="UVM24" s="11"/>
      <c r="UVN24" s="11"/>
      <c r="UVO24" s="11"/>
      <c r="UVP24" s="11"/>
      <c r="UVQ24" s="11"/>
      <c r="UVR24" s="11"/>
      <c r="UVS24" s="11"/>
      <c r="UVT24" s="11"/>
      <c r="UVU24" s="11"/>
      <c r="UVV24" s="11"/>
      <c r="UVW24" s="11"/>
      <c r="UVX24" s="11"/>
      <c r="UVY24" s="11"/>
      <c r="UVZ24" s="11"/>
      <c r="UWA24" s="11"/>
      <c r="UWB24" s="11"/>
      <c r="UWC24" s="11"/>
      <c r="UWD24" s="11"/>
      <c r="UWE24" s="11"/>
      <c r="UWF24" s="11"/>
      <c r="UWG24" s="11"/>
      <c r="UWH24" s="11"/>
      <c r="UWI24" s="11"/>
      <c r="UWJ24" s="11"/>
      <c r="UWK24" s="11"/>
      <c r="UWL24" s="11"/>
      <c r="UWM24" s="11"/>
      <c r="UWN24" s="11"/>
      <c r="UWO24" s="11"/>
      <c r="UWP24" s="11"/>
      <c r="UWQ24" s="11"/>
      <c r="UWR24" s="11"/>
      <c r="UWS24" s="11"/>
      <c r="UWT24" s="11"/>
      <c r="UWU24" s="11"/>
      <c r="UWV24" s="11"/>
      <c r="UWW24" s="11"/>
      <c r="UWX24" s="11"/>
      <c r="UWY24" s="11"/>
      <c r="UWZ24" s="11"/>
      <c r="UXA24" s="11"/>
      <c r="UXB24" s="11"/>
      <c r="UXC24" s="11"/>
      <c r="UXD24" s="11"/>
      <c r="UXE24" s="11"/>
      <c r="UXF24" s="11"/>
      <c r="UXG24" s="11"/>
      <c r="UXH24" s="11"/>
      <c r="UXI24" s="11"/>
      <c r="UXJ24" s="11"/>
      <c r="UXK24" s="11"/>
      <c r="UXL24" s="11"/>
      <c r="UXM24" s="11"/>
      <c r="UXN24" s="11"/>
      <c r="UXO24" s="11"/>
      <c r="UXP24" s="11"/>
      <c r="UXQ24" s="11"/>
      <c r="UXR24" s="11"/>
      <c r="UXS24" s="11"/>
      <c r="UXT24" s="11"/>
      <c r="UXU24" s="11"/>
      <c r="UXV24" s="11"/>
      <c r="UXW24" s="11"/>
      <c r="UXX24" s="11"/>
      <c r="UXY24" s="11"/>
      <c r="UXZ24" s="11"/>
      <c r="UYA24" s="11"/>
      <c r="UYB24" s="11"/>
      <c r="UYC24" s="11"/>
      <c r="UYD24" s="11"/>
      <c r="UYE24" s="11"/>
      <c r="UYF24" s="11"/>
      <c r="UYG24" s="11"/>
      <c r="UYH24" s="11"/>
      <c r="UYI24" s="11"/>
      <c r="UYJ24" s="11"/>
      <c r="UYK24" s="11"/>
      <c r="UYL24" s="11"/>
      <c r="UYM24" s="11"/>
      <c r="UYN24" s="11"/>
      <c r="UYO24" s="11"/>
      <c r="UYP24" s="11"/>
      <c r="UYQ24" s="11"/>
      <c r="UYR24" s="11"/>
      <c r="UYS24" s="11"/>
      <c r="UYT24" s="11"/>
      <c r="UYU24" s="11"/>
      <c r="UYV24" s="11"/>
      <c r="UYW24" s="11"/>
      <c r="UYX24" s="11"/>
      <c r="UYY24" s="11"/>
      <c r="UYZ24" s="11"/>
      <c r="UZA24" s="11"/>
      <c r="UZB24" s="11"/>
      <c r="UZC24" s="11"/>
      <c r="UZD24" s="11"/>
      <c r="UZE24" s="11"/>
      <c r="UZF24" s="11"/>
      <c r="UZG24" s="11"/>
      <c r="UZH24" s="11"/>
      <c r="UZI24" s="11"/>
      <c r="UZJ24" s="11"/>
      <c r="UZK24" s="11"/>
      <c r="UZL24" s="11"/>
      <c r="UZM24" s="11"/>
      <c r="UZN24" s="11"/>
      <c r="UZO24" s="11"/>
      <c r="UZP24" s="11"/>
      <c r="UZQ24" s="11"/>
      <c r="UZR24" s="11"/>
      <c r="UZS24" s="11"/>
      <c r="UZT24" s="11"/>
      <c r="UZU24" s="11"/>
      <c r="UZV24" s="11"/>
      <c r="UZW24" s="11"/>
      <c r="UZX24" s="11"/>
      <c r="UZY24" s="11"/>
      <c r="UZZ24" s="11"/>
      <c r="VAA24" s="11"/>
      <c r="VAB24" s="11"/>
      <c r="VAC24" s="11"/>
      <c r="VAD24" s="11"/>
      <c r="VAE24" s="11"/>
      <c r="VAF24" s="11"/>
      <c r="VAG24" s="11"/>
      <c r="VAH24" s="11"/>
      <c r="VAI24" s="11"/>
      <c r="VAJ24" s="11"/>
      <c r="VAK24" s="11"/>
      <c r="VAL24" s="11"/>
      <c r="VAM24" s="11"/>
      <c r="VAN24" s="11"/>
      <c r="VAO24" s="11"/>
      <c r="VAP24" s="11"/>
      <c r="VAQ24" s="11"/>
      <c r="VAR24" s="11"/>
      <c r="VAS24" s="11"/>
      <c r="VAT24" s="11"/>
      <c r="VAU24" s="11"/>
      <c r="VAV24" s="11"/>
      <c r="VAW24" s="11"/>
      <c r="VAX24" s="11"/>
      <c r="VAY24" s="11"/>
      <c r="VAZ24" s="11"/>
      <c r="VBA24" s="11"/>
      <c r="VBB24" s="11"/>
      <c r="VBC24" s="11"/>
      <c r="VBD24" s="11"/>
      <c r="VBE24" s="11"/>
      <c r="VBF24" s="11"/>
      <c r="VBG24" s="11"/>
      <c r="VBH24" s="11"/>
      <c r="VBI24" s="11"/>
      <c r="VBJ24" s="11"/>
      <c r="VBK24" s="11"/>
      <c r="VBL24" s="11"/>
      <c r="VBM24" s="11"/>
      <c r="VBN24" s="11"/>
      <c r="VBO24" s="11"/>
      <c r="VBP24" s="11"/>
      <c r="VBQ24" s="11"/>
      <c r="VBR24" s="11"/>
      <c r="VBS24" s="11"/>
      <c r="VBT24" s="11"/>
      <c r="VBU24" s="11"/>
      <c r="VBV24" s="11"/>
      <c r="VBW24" s="11"/>
      <c r="VBX24" s="11"/>
      <c r="VBY24" s="11"/>
      <c r="VBZ24" s="11"/>
      <c r="VCA24" s="11"/>
      <c r="VCB24" s="11"/>
      <c r="VCC24" s="11"/>
      <c r="VCD24" s="11"/>
      <c r="VCE24" s="11"/>
      <c r="VCF24" s="11"/>
      <c r="VCG24" s="11"/>
      <c r="VCH24" s="11"/>
      <c r="VCI24" s="11"/>
      <c r="VCJ24" s="11"/>
      <c r="VCK24" s="11"/>
      <c r="VCL24" s="11"/>
      <c r="VCM24" s="11"/>
      <c r="VCN24" s="11"/>
      <c r="VCO24" s="11"/>
      <c r="VCP24" s="11"/>
      <c r="VCQ24" s="11"/>
      <c r="VCR24" s="11"/>
      <c r="VCS24" s="11"/>
      <c r="VCT24" s="11"/>
      <c r="VCU24" s="11"/>
      <c r="VCV24" s="11"/>
      <c r="VCW24" s="11"/>
      <c r="VCX24" s="11"/>
      <c r="VCY24" s="11"/>
      <c r="VCZ24" s="11"/>
      <c r="VDA24" s="11"/>
      <c r="VDB24" s="11"/>
      <c r="VDC24" s="11"/>
      <c r="VDD24" s="11"/>
      <c r="VDE24" s="11"/>
      <c r="VDF24" s="11"/>
      <c r="VDG24" s="11"/>
      <c r="VDH24" s="11"/>
      <c r="VDI24" s="11"/>
      <c r="VDJ24" s="11"/>
      <c r="VDK24" s="11"/>
      <c r="VDL24" s="11"/>
      <c r="VDM24" s="11"/>
      <c r="VDN24" s="11"/>
      <c r="VDO24" s="11"/>
      <c r="VDP24" s="11"/>
      <c r="VDQ24" s="11"/>
      <c r="VDR24" s="11"/>
      <c r="VDS24" s="11"/>
      <c r="VDT24" s="11"/>
      <c r="VDU24" s="11"/>
      <c r="VDV24" s="11"/>
      <c r="VDW24" s="11"/>
      <c r="VDX24" s="11"/>
      <c r="VDY24" s="11"/>
      <c r="VDZ24" s="11"/>
      <c r="VEA24" s="11"/>
      <c r="VEB24" s="11"/>
      <c r="VEC24" s="11"/>
      <c r="VED24" s="11"/>
      <c r="VEE24" s="11"/>
      <c r="VEF24" s="11"/>
      <c r="VEG24" s="11"/>
      <c r="VEH24" s="11"/>
      <c r="VEI24" s="11"/>
      <c r="VEJ24" s="11"/>
      <c r="VEK24" s="11"/>
      <c r="VEL24" s="11"/>
      <c r="VEM24" s="11"/>
      <c r="VEN24" s="11"/>
      <c r="VEO24" s="11"/>
      <c r="VEP24" s="11"/>
      <c r="VEQ24" s="11"/>
      <c r="VER24" s="11"/>
      <c r="VES24" s="11"/>
      <c r="VET24" s="11"/>
      <c r="VEU24" s="11"/>
      <c r="VEV24" s="11"/>
      <c r="VEW24" s="11"/>
      <c r="VEX24" s="11"/>
      <c r="VEY24" s="11"/>
      <c r="VEZ24" s="11"/>
      <c r="VFA24" s="11"/>
      <c r="VFB24" s="11"/>
      <c r="VFC24" s="11"/>
      <c r="VFD24" s="11"/>
      <c r="VFE24" s="11"/>
      <c r="VFF24" s="11"/>
      <c r="VFG24" s="11"/>
      <c r="VFH24" s="11"/>
      <c r="VFI24" s="11"/>
      <c r="VFJ24" s="11"/>
      <c r="VFK24" s="11"/>
      <c r="VFL24" s="11"/>
      <c r="VFM24" s="11"/>
      <c r="VFN24" s="11"/>
      <c r="VFO24" s="11"/>
      <c r="VFP24" s="11"/>
      <c r="VFQ24" s="11"/>
      <c r="VFR24" s="11"/>
      <c r="VFS24" s="11"/>
      <c r="VFT24" s="11"/>
      <c r="VFU24" s="11"/>
      <c r="VFV24" s="11"/>
      <c r="VFW24" s="11"/>
      <c r="VFX24" s="11"/>
      <c r="VFY24" s="11"/>
      <c r="VFZ24" s="11"/>
      <c r="VGA24" s="11"/>
      <c r="VGB24" s="11"/>
      <c r="VGC24" s="11"/>
      <c r="VGD24" s="11"/>
      <c r="VGE24" s="11"/>
      <c r="VGF24" s="11"/>
      <c r="VGG24" s="11"/>
      <c r="VGH24" s="11"/>
      <c r="VGI24" s="11"/>
      <c r="VGJ24" s="11"/>
      <c r="VGK24" s="11"/>
      <c r="VGL24" s="11"/>
      <c r="VGM24" s="11"/>
      <c r="VGN24" s="11"/>
      <c r="VGO24" s="11"/>
      <c r="VGP24" s="11"/>
      <c r="VGQ24" s="11"/>
      <c r="VGR24" s="11"/>
      <c r="VGS24" s="11"/>
      <c r="VGT24" s="11"/>
      <c r="VGU24" s="11"/>
      <c r="VGV24" s="11"/>
      <c r="VGW24" s="11"/>
      <c r="VGX24" s="11"/>
      <c r="VGY24" s="11"/>
      <c r="VGZ24" s="11"/>
      <c r="VHA24" s="11"/>
      <c r="VHB24" s="11"/>
      <c r="VHC24" s="11"/>
      <c r="VHD24" s="11"/>
      <c r="VHE24" s="11"/>
      <c r="VHF24" s="11"/>
      <c r="VHG24" s="11"/>
      <c r="VHH24" s="11"/>
      <c r="VHI24" s="11"/>
      <c r="VHJ24" s="11"/>
      <c r="VHK24" s="11"/>
      <c r="VHL24" s="11"/>
      <c r="VHM24" s="11"/>
      <c r="VHN24" s="11"/>
      <c r="VHO24" s="11"/>
      <c r="VHP24" s="11"/>
      <c r="VHQ24" s="11"/>
      <c r="VHR24" s="11"/>
      <c r="VHS24" s="11"/>
      <c r="VHT24" s="11"/>
      <c r="VHU24" s="11"/>
      <c r="VHV24" s="11"/>
      <c r="VHW24" s="11"/>
      <c r="VHX24" s="11"/>
      <c r="VHY24" s="11"/>
      <c r="VHZ24" s="11"/>
      <c r="VIA24" s="11"/>
      <c r="VIB24" s="11"/>
      <c r="VIC24" s="11"/>
      <c r="VID24" s="11"/>
      <c r="VIE24" s="11"/>
      <c r="VIF24" s="11"/>
      <c r="VIG24" s="11"/>
      <c r="VIH24" s="11"/>
      <c r="VII24" s="11"/>
      <c r="VIJ24" s="11"/>
      <c r="VIK24" s="11"/>
      <c r="VIL24" s="11"/>
      <c r="VIM24" s="11"/>
      <c r="VIN24" s="11"/>
      <c r="VIO24" s="11"/>
      <c r="VIP24" s="11"/>
      <c r="VIQ24" s="11"/>
      <c r="VIR24" s="11"/>
      <c r="VIS24" s="11"/>
      <c r="VIT24" s="11"/>
      <c r="VIU24" s="11"/>
      <c r="VIV24" s="11"/>
      <c r="VIW24" s="11"/>
      <c r="VIX24" s="11"/>
      <c r="VIY24" s="11"/>
      <c r="VIZ24" s="11"/>
      <c r="VJA24" s="11"/>
      <c r="VJB24" s="11"/>
      <c r="VJC24" s="11"/>
      <c r="VJD24" s="11"/>
      <c r="VJE24" s="11"/>
      <c r="VJF24" s="11"/>
      <c r="VJG24" s="11"/>
      <c r="VJH24" s="11"/>
      <c r="VJI24" s="11"/>
      <c r="VJJ24" s="11"/>
      <c r="VJK24" s="11"/>
      <c r="VJL24" s="11"/>
      <c r="VJM24" s="11"/>
      <c r="VJN24" s="11"/>
      <c r="VJO24" s="11"/>
      <c r="VJP24" s="11"/>
      <c r="VJQ24" s="11"/>
      <c r="VJR24" s="11"/>
      <c r="VJS24" s="11"/>
      <c r="VJT24" s="11"/>
      <c r="VJU24" s="11"/>
      <c r="VJV24" s="11"/>
      <c r="VJW24" s="11"/>
      <c r="VJX24" s="11"/>
      <c r="VJY24" s="11"/>
      <c r="VJZ24" s="11"/>
      <c r="VKA24" s="11"/>
      <c r="VKB24" s="11"/>
      <c r="VKC24" s="11"/>
      <c r="VKD24" s="11"/>
      <c r="VKE24" s="11"/>
      <c r="VKF24" s="11"/>
      <c r="VKG24" s="11"/>
      <c r="VKH24" s="11"/>
      <c r="VKI24" s="11"/>
      <c r="VKJ24" s="11"/>
      <c r="VKK24" s="11"/>
      <c r="VKL24" s="11"/>
      <c r="VKM24" s="11"/>
      <c r="VKN24" s="11"/>
      <c r="VKO24" s="11"/>
      <c r="VKP24" s="11"/>
      <c r="VKQ24" s="11"/>
      <c r="VKR24" s="11"/>
      <c r="VKS24" s="11"/>
      <c r="VKT24" s="11"/>
      <c r="VKU24" s="11"/>
      <c r="VKV24" s="11"/>
      <c r="VKW24" s="11"/>
      <c r="VKX24" s="11"/>
      <c r="VKY24" s="11"/>
      <c r="VKZ24" s="11"/>
      <c r="VLA24" s="11"/>
      <c r="VLB24" s="11"/>
      <c r="VLC24" s="11"/>
      <c r="VLD24" s="11"/>
      <c r="VLE24" s="11"/>
      <c r="VLF24" s="11"/>
      <c r="VLG24" s="11"/>
      <c r="VLH24" s="11"/>
      <c r="VLI24" s="11"/>
      <c r="VLJ24" s="11"/>
      <c r="VLK24" s="11"/>
      <c r="VLL24" s="11"/>
      <c r="VLM24" s="11"/>
      <c r="VLN24" s="11"/>
      <c r="VLO24" s="11"/>
      <c r="VLP24" s="11"/>
      <c r="VLQ24" s="11"/>
      <c r="VLR24" s="11"/>
      <c r="VLS24" s="11"/>
      <c r="VLT24" s="11"/>
      <c r="VLU24" s="11"/>
      <c r="VLV24" s="11"/>
      <c r="VLW24" s="11"/>
      <c r="VLX24" s="11"/>
      <c r="VLY24" s="11"/>
      <c r="VLZ24" s="11"/>
      <c r="VMA24" s="11"/>
      <c r="VMB24" s="11"/>
      <c r="VMC24" s="11"/>
      <c r="VMD24" s="11"/>
      <c r="VME24" s="11"/>
      <c r="VMF24" s="11"/>
      <c r="VMG24" s="11"/>
      <c r="VMH24" s="11"/>
      <c r="VMI24" s="11"/>
      <c r="VMJ24" s="11"/>
      <c r="VMK24" s="11"/>
      <c r="VML24" s="11"/>
      <c r="VMM24" s="11"/>
      <c r="VMN24" s="11"/>
      <c r="VMO24" s="11"/>
      <c r="VMP24" s="11"/>
      <c r="VMQ24" s="11"/>
      <c r="VMR24" s="11"/>
      <c r="VMS24" s="11"/>
      <c r="VMT24" s="11"/>
      <c r="VMU24" s="11"/>
      <c r="VMV24" s="11"/>
      <c r="VMW24" s="11"/>
      <c r="VMX24" s="11"/>
      <c r="VMY24" s="11"/>
      <c r="VMZ24" s="11"/>
      <c r="VNA24" s="11"/>
      <c r="VNB24" s="11"/>
      <c r="VNC24" s="11"/>
      <c r="VND24" s="11"/>
      <c r="VNE24" s="11"/>
      <c r="VNF24" s="11"/>
      <c r="VNG24" s="11"/>
      <c r="VNH24" s="11"/>
      <c r="VNI24" s="11"/>
      <c r="VNJ24" s="11"/>
      <c r="VNK24" s="11"/>
      <c r="VNL24" s="11"/>
      <c r="VNM24" s="11"/>
      <c r="VNN24" s="11"/>
      <c r="VNO24" s="11"/>
      <c r="VNP24" s="11"/>
      <c r="VNQ24" s="11"/>
      <c r="VNR24" s="11"/>
      <c r="VNS24" s="11"/>
      <c r="VNT24" s="11"/>
      <c r="VNU24" s="11"/>
      <c r="VNV24" s="11"/>
      <c r="VNW24" s="11"/>
      <c r="VNX24" s="11"/>
      <c r="VNY24" s="11"/>
      <c r="VNZ24" s="11"/>
      <c r="VOA24" s="11"/>
      <c r="VOB24" s="11"/>
      <c r="VOC24" s="11"/>
      <c r="VOD24" s="11"/>
      <c r="VOE24" s="11"/>
      <c r="VOF24" s="11"/>
      <c r="VOG24" s="11"/>
      <c r="VOH24" s="11"/>
      <c r="VOI24" s="11"/>
      <c r="VOJ24" s="11"/>
      <c r="VOK24" s="11"/>
      <c r="VOL24" s="11"/>
      <c r="VOM24" s="11"/>
      <c r="VON24" s="11"/>
      <c r="VOO24" s="11"/>
      <c r="VOP24" s="11"/>
      <c r="VOQ24" s="11"/>
      <c r="VOR24" s="11"/>
      <c r="VOS24" s="11"/>
      <c r="VOT24" s="11"/>
      <c r="VOU24" s="11"/>
      <c r="VOV24" s="11"/>
      <c r="VOW24" s="11"/>
      <c r="VOX24" s="11"/>
      <c r="VOY24" s="11"/>
      <c r="VOZ24" s="11"/>
      <c r="VPA24" s="11"/>
      <c r="VPB24" s="11"/>
      <c r="VPC24" s="11"/>
      <c r="VPD24" s="11"/>
      <c r="VPE24" s="11"/>
      <c r="VPF24" s="11"/>
      <c r="VPG24" s="11"/>
      <c r="VPH24" s="11"/>
      <c r="VPI24" s="11"/>
      <c r="VPJ24" s="11"/>
      <c r="VPK24" s="11"/>
      <c r="VPL24" s="11"/>
      <c r="VPM24" s="11"/>
      <c r="VPN24" s="11"/>
      <c r="VPO24" s="11"/>
      <c r="VPP24" s="11"/>
      <c r="VPQ24" s="11"/>
      <c r="VPR24" s="11"/>
      <c r="VPS24" s="11"/>
      <c r="VPT24" s="11"/>
      <c r="VPU24" s="11"/>
      <c r="VPV24" s="11"/>
      <c r="VPW24" s="11"/>
      <c r="VPX24" s="11"/>
      <c r="VPY24" s="11"/>
      <c r="VPZ24" s="11"/>
      <c r="VQA24" s="11"/>
      <c r="VQB24" s="11"/>
      <c r="VQC24" s="11"/>
      <c r="VQD24" s="11"/>
      <c r="VQE24" s="11"/>
      <c r="VQF24" s="11"/>
      <c r="VQG24" s="11"/>
      <c r="VQH24" s="11"/>
      <c r="VQI24" s="11"/>
      <c r="VQJ24" s="11"/>
      <c r="VQK24" s="11"/>
      <c r="VQL24" s="11"/>
      <c r="VQM24" s="11"/>
      <c r="VQN24" s="11"/>
      <c r="VQO24" s="11"/>
      <c r="VQP24" s="11"/>
      <c r="VQQ24" s="11"/>
      <c r="VQR24" s="11"/>
      <c r="VQS24" s="11"/>
      <c r="VQT24" s="11"/>
      <c r="VQU24" s="11"/>
      <c r="VQV24" s="11"/>
      <c r="VQW24" s="11"/>
      <c r="VQX24" s="11"/>
      <c r="VQY24" s="11"/>
      <c r="VQZ24" s="11"/>
      <c r="VRA24" s="11"/>
      <c r="VRB24" s="11"/>
      <c r="VRC24" s="11"/>
      <c r="VRD24" s="11"/>
      <c r="VRE24" s="11"/>
      <c r="VRF24" s="11"/>
      <c r="VRG24" s="11"/>
      <c r="VRH24" s="11"/>
      <c r="VRI24" s="11"/>
      <c r="VRJ24" s="11"/>
      <c r="VRK24" s="11"/>
      <c r="VRL24" s="11"/>
      <c r="VRM24" s="11"/>
      <c r="VRN24" s="11"/>
      <c r="VRO24" s="11"/>
      <c r="VRP24" s="11"/>
      <c r="VRQ24" s="11"/>
      <c r="VRR24" s="11"/>
      <c r="VRS24" s="11"/>
      <c r="VRT24" s="11"/>
      <c r="VRU24" s="11"/>
      <c r="VRV24" s="11"/>
      <c r="VRW24" s="11"/>
      <c r="VRX24" s="11"/>
      <c r="VRY24" s="11"/>
      <c r="VRZ24" s="11"/>
      <c r="VSA24" s="11"/>
      <c r="VSB24" s="11"/>
      <c r="VSC24" s="11"/>
      <c r="VSD24" s="11"/>
      <c r="VSE24" s="11"/>
      <c r="VSF24" s="11"/>
      <c r="VSG24" s="11"/>
      <c r="VSH24" s="11"/>
      <c r="VSI24" s="11"/>
      <c r="VSJ24" s="11"/>
      <c r="VSK24" s="11"/>
      <c r="VSL24" s="11"/>
      <c r="VSM24" s="11"/>
      <c r="VSN24" s="11"/>
      <c r="VSO24" s="11"/>
      <c r="VSP24" s="11"/>
      <c r="VSQ24" s="11"/>
      <c r="VSR24" s="11"/>
      <c r="VSS24" s="11"/>
      <c r="VST24" s="11"/>
      <c r="VSU24" s="11"/>
      <c r="VSV24" s="11"/>
      <c r="VSW24" s="11"/>
      <c r="VSX24" s="11"/>
      <c r="VSY24" s="11"/>
      <c r="VSZ24" s="11"/>
      <c r="VTA24" s="11"/>
      <c r="VTB24" s="11"/>
      <c r="VTC24" s="11"/>
      <c r="VTD24" s="11"/>
      <c r="VTE24" s="11"/>
      <c r="VTF24" s="11"/>
      <c r="VTG24" s="11"/>
      <c r="VTH24" s="11"/>
      <c r="VTI24" s="11"/>
      <c r="VTJ24" s="11"/>
      <c r="VTK24" s="11"/>
      <c r="VTL24" s="11"/>
      <c r="VTM24" s="11"/>
      <c r="VTN24" s="11"/>
      <c r="VTO24" s="11"/>
      <c r="VTP24" s="11"/>
      <c r="VTQ24" s="11"/>
      <c r="VTR24" s="11"/>
      <c r="VTS24" s="11"/>
      <c r="VTT24" s="11"/>
      <c r="VTU24" s="11"/>
      <c r="VTV24" s="11"/>
      <c r="VTW24" s="11"/>
      <c r="VTX24" s="11"/>
      <c r="VTY24" s="11"/>
      <c r="VTZ24" s="11"/>
      <c r="VUA24" s="11"/>
      <c r="VUB24" s="11"/>
      <c r="VUC24" s="11"/>
      <c r="VUD24" s="11"/>
      <c r="VUE24" s="11"/>
      <c r="VUF24" s="11"/>
      <c r="VUG24" s="11"/>
      <c r="VUH24" s="11"/>
      <c r="VUI24" s="11"/>
      <c r="VUJ24" s="11"/>
      <c r="VUK24" s="11"/>
      <c r="VUL24" s="11"/>
      <c r="VUM24" s="11"/>
      <c r="VUN24" s="11"/>
      <c r="VUO24" s="11"/>
      <c r="VUP24" s="11"/>
      <c r="VUQ24" s="11"/>
      <c r="VUR24" s="11"/>
      <c r="VUS24" s="11"/>
      <c r="VUT24" s="11"/>
      <c r="VUU24" s="11"/>
      <c r="VUV24" s="11"/>
      <c r="VUW24" s="11"/>
      <c r="VUX24" s="11"/>
      <c r="VUY24" s="11"/>
      <c r="VUZ24" s="11"/>
      <c r="VVA24" s="11"/>
      <c r="VVB24" s="11"/>
      <c r="VVC24" s="11"/>
      <c r="VVD24" s="11"/>
      <c r="VVE24" s="11"/>
      <c r="VVF24" s="11"/>
      <c r="VVG24" s="11"/>
      <c r="VVH24" s="11"/>
      <c r="VVI24" s="11"/>
      <c r="VVJ24" s="11"/>
      <c r="VVK24" s="11"/>
      <c r="VVL24" s="11"/>
      <c r="VVM24" s="11"/>
      <c r="VVN24" s="11"/>
      <c r="VVO24" s="11"/>
      <c r="VVP24" s="11"/>
      <c r="VVQ24" s="11"/>
      <c r="VVR24" s="11"/>
      <c r="VVS24" s="11"/>
      <c r="VVT24" s="11"/>
      <c r="VVU24" s="11"/>
      <c r="VVV24" s="11"/>
      <c r="VVW24" s="11"/>
      <c r="VVX24" s="11"/>
      <c r="VVY24" s="11"/>
      <c r="VVZ24" s="11"/>
      <c r="VWA24" s="11"/>
      <c r="VWB24" s="11"/>
      <c r="VWC24" s="11"/>
      <c r="VWD24" s="11"/>
      <c r="VWE24" s="11"/>
      <c r="VWF24" s="11"/>
      <c r="VWG24" s="11"/>
      <c r="VWH24" s="11"/>
      <c r="VWI24" s="11"/>
      <c r="VWJ24" s="11"/>
      <c r="VWK24" s="11"/>
      <c r="VWL24" s="11"/>
      <c r="VWM24" s="11"/>
      <c r="VWN24" s="11"/>
      <c r="VWO24" s="11"/>
      <c r="VWP24" s="11"/>
      <c r="VWQ24" s="11"/>
      <c r="VWR24" s="11"/>
      <c r="VWS24" s="11"/>
      <c r="VWT24" s="11"/>
      <c r="VWU24" s="11"/>
      <c r="VWV24" s="11"/>
      <c r="VWW24" s="11"/>
      <c r="VWX24" s="11"/>
      <c r="VWY24" s="11"/>
      <c r="VWZ24" s="11"/>
      <c r="VXA24" s="11"/>
      <c r="VXB24" s="11"/>
      <c r="VXC24" s="11"/>
      <c r="VXD24" s="11"/>
      <c r="VXE24" s="11"/>
      <c r="VXF24" s="11"/>
      <c r="VXG24" s="11"/>
      <c r="VXH24" s="11"/>
      <c r="VXI24" s="11"/>
      <c r="VXJ24" s="11"/>
      <c r="VXK24" s="11"/>
      <c r="VXL24" s="11"/>
      <c r="VXM24" s="11"/>
      <c r="VXN24" s="11"/>
      <c r="VXO24" s="11"/>
      <c r="VXP24" s="11"/>
      <c r="VXQ24" s="11"/>
      <c r="VXR24" s="11"/>
      <c r="VXS24" s="11"/>
      <c r="VXT24" s="11"/>
      <c r="VXU24" s="11"/>
      <c r="VXV24" s="11"/>
      <c r="VXW24" s="11"/>
      <c r="VXX24" s="11"/>
      <c r="VXY24" s="11"/>
      <c r="VXZ24" s="11"/>
      <c r="VYA24" s="11"/>
      <c r="VYB24" s="11"/>
      <c r="VYC24" s="11"/>
      <c r="VYD24" s="11"/>
      <c r="VYE24" s="11"/>
      <c r="VYF24" s="11"/>
      <c r="VYG24" s="11"/>
      <c r="VYH24" s="11"/>
      <c r="VYI24" s="11"/>
      <c r="VYJ24" s="11"/>
      <c r="VYK24" s="11"/>
      <c r="VYL24" s="11"/>
      <c r="VYM24" s="11"/>
      <c r="VYN24" s="11"/>
      <c r="VYO24" s="11"/>
      <c r="VYP24" s="11"/>
      <c r="VYQ24" s="11"/>
      <c r="VYR24" s="11"/>
      <c r="VYS24" s="11"/>
      <c r="VYT24" s="11"/>
      <c r="VYU24" s="11"/>
      <c r="VYV24" s="11"/>
      <c r="VYW24" s="11"/>
      <c r="VYX24" s="11"/>
      <c r="VYY24" s="11"/>
      <c r="VYZ24" s="11"/>
      <c r="VZA24" s="11"/>
      <c r="VZB24" s="11"/>
      <c r="VZC24" s="11"/>
      <c r="VZD24" s="11"/>
      <c r="VZE24" s="11"/>
      <c r="VZF24" s="11"/>
      <c r="VZG24" s="11"/>
      <c r="VZH24" s="11"/>
      <c r="VZI24" s="11"/>
      <c r="VZJ24" s="11"/>
      <c r="VZK24" s="11"/>
      <c r="VZL24" s="11"/>
      <c r="VZM24" s="11"/>
      <c r="VZN24" s="11"/>
      <c r="VZO24" s="11"/>
      <c r="VZP24" s="11"/>
      <c r="VZQ24" s="11"/>
      <c r="VZR24" s="11"/>
      <c r="VZS24" s="11"/>
      <c r="VZT24" s="11"/>
      <c r="VZU24" s="11"/>
      <c r="VZV24" s="11"/>
      <c r="VZW24" s="11"/>
      <c r="VZX24" s="11"/>
      <c r="VZY24" s="11"/>
      <c r="VZZ24" s="11"/>
      <c r="WAA24" s="11"/>
      <c r="WAB24" s="11"/>
      <c r="WAC24" s="11"/>
      <c r="WAD24" s="11"/>
      <c r="WAE24" s="11"/>
      <c r="WAF24" s="11"/>
      <c r="WAG24" s="11"/>
      <c r="WAH24" s="11"/>
      <c r="WAI24" s="11"/>
      <c r="WAJ24" s="11"/>
      <c r="WAK24" s="11"/>
      <c r="WAL24" s="11"/>
      <c r="WAM24" s="11"/>
      <c r="WAN24" s="11"/>
      <c r="WAO24" s="11"/>
      <c r="WAP24" s="11"/>
      <c r="WAQ24" s="11"/>
      <c r="WAR24" s="11"/>
      <c r="WAS24" s="11"/>
      <c r="WAT24" s="11"/>
      <c r="WAU24" s="11"/>
      <c r="WAV24" s="11"/>
      <c r="WAW24" s="11"/>
      <c r="WAX24" s="11"/>
      <c r="WAY24" s="11"/>
      <c r="WAZ24" s="11"/>
      <c r="WBA24" s="11"/>
      <c r="WBB24" s="11"/>
      <c r="WBC24" s="11"/>
      <c r="WBD24" s="11"/>
      <c r="WBE24" s="11"/>
      <c r="WBF24" s="11"/>
      <c r="WBG24" s="11"/>
      <c r="WBH24" s="11"/>
      <c r="WBI24" s="11"/>
      <c r="WBJ24" s="11"/>
      <c r="WBK24" s="11"/>
      <c r="WBL24" s="11"/>
      <c r="WBM24" s="11"/>
      <c r="WBN24" s="11"/>
      <c r="WBO24" s="11"/>
      <c r="WBP24" s="11"/>
      <c r="WBQ24" s="11"/>
      <c r="WBR24" s="11"/>
      <c r="WBS24" s="11"/>
      <c r="WBT24" s="11"/>
      <c r="WBU24" s="11"/>
      <c r="WBV24" s="11"/>
      <c r="WBW24" s="11"/>
      <c r="WBX24" s="11"/>
      <c r="WBY24" s="11"/>
      <c r="WBZ24" s="11"/>
      <c r="WCA24" s="11"/>
      <c r="WCB24" s="11"/>
      <c r="WCC24" s="11"/>
      <c r="WCD24" s="11"/>
      <c r="WCE24" s="11"/>
      <c r="WCF24" s="11"/>
      <c r="WCG24" s="11"/>
      <c r="WCH24" s="11"/>
      <c r="WCI24" s="11"/>
      <c r="WCJ24" s="11"/>
      <c r="WCK24" s="11"/>
      <c r="WCL24" s="11"/>
      <c r="WCM24" s="11"/>
      <c r="WCN24" s="11"/>
      <c r="WCO24" s="11"/>
      <c r="WCP24" s="11"/>
      <c r="WCQ24" s="11"/>
      <c r="WCR24" s="11"/>
      <c r="WCS24" s="11"/>
      <c r="WCT24" s="11"/>
      <c r="WCU24" s="11"/>
      <c r="WCV24" s="11"/>
      <c r="WCW24" s="11"/>
      <c r="WCX24" s="11"/>
      <c r="WCY24" s="11"/>
      <c r="WCZ24" s="11"/>
      <c r="WDA24" s="11"/>
      <c r="WDB24" s="11"/>
      <c r="WDC24" s="11"/>
      <c r="WDD24" s="11"/>
      <c r="WDE24" s="11"/>
      <c r="WDF24" s="11"/>
      <c r="WDG24" s="11"/>
      <c r="WDH24" s="11"/>
      <c r="WDI24" s="11"/>
      <c r="WDJ24" s="11"/>
      <c r="WDK24" s="11"/>
      <c r="WDL24" s="11"/>
      <c r="WDM24" s="11"/>
      <c r="WDN24" s="11"/>
      <c r="WDO24" s="11"/>
      <c r="WDP24" s="11"/>
      <c r="WDQ24" s="11"/>
      <c r="WDR24" s="11"/>
      <c r="WDS24" s="11"/>
      <c r="WDT24" s="11"/>
      <c r="WDU24" s="11"/>
      <c r="WDV24" s="11"/>
      <c r="WDW24" s="11"/>
      <c r="WDX24" s="11"/>
      <c r="WDY24" s="11"/>
      <c r="WDZ24" s="11"/>
      <c r="WEA24" s="11"/>
      <c r="WEB24" s="11"/>
      <c r="WEC24" s="11"/>
      <c r="WED24" s="11"/>
      <c r="WEE24" s="11"/>
      <c r="WEF24" s="11"/>
      <c r="WEG24" s="11"/>
      <c r="WEH24" s="11"/>
      <c r="WEI24" s="11"/>
      <c r="WEJ24" s="11"/>
      <c r="WEK24" s="11"/>
      <c r="WEL24" s="11"/>
      <c r="WEM24" s="11"/>
      <c r="WEN24" s="11"/>
      <c r="WEO24" s="11"/>
      <c r="WEP24" s="11"/>
      <c r="WEQ24" s="11"/>
      <c r="WER24" s="11"/>
      <c r="WES24" s="11"/>
      <c r="WET24" s="11"/>
      <c r="WEU24" s="11"/>
      <c r="WEV24" s="11"/>
      <c r="WEW24" s="11"/>
      <c r="WEX24" s="11"/>
      <c r="WEY24" s="11"/>
      <c r="WEZ24" s="11"/>
      <c r="WFA24" s="11"/>
      <c r="WFB24" s="11"/>
      <c r="WFC24" s="11"/>
      <c r="WFD24" s="11"/>
      <c r="WFE24" s="11"/>
      <c r="WFF24" s="11"/>
      <c r="WFG24" s="11"/>
      <c r="WFH24" s="11"/>
      <c r="WFI24" s="11"/>
      <c r="WFJ24" s="11"/>
      <c r="WFK24" s="11"/>
      <c r="WFL24" s="11"/>
      <c r="WFM24" s="11"/>
      <c r="WFN24" s="11"/>
      <c r="WFO24" s="11"/>
      <c r="WFP24" s="11"/>
      <c r="WFQ24" s="11"/>
      <c r="WFR24" s="11"/>
      <c r="WFS24" s="11"/>
      <c r="WFT24" s="11"/>
      <c r="WFU24" s="11"/>
      <c r="WFV24" s="11"/>
      <c r="WFW24" s="11"/>
      <c r="WFX24" s="11"/>
      <c r="WFY24" s="11"/>
      <c r="WFZ24" s="11"/>
      <c r="WGA24" s="11"/>
      <c r="WGB24" s="11"/>
      <c r="WGC24" s="11"/>
      <c r="WGD24" s="11"/>
      <c r="WGE24" s="11"/>
      <c r="WGF24" s="11"/>
      <c r="WGG24" s="11"/>
      <c r="WGH24" s="11"/>
      <c r="WGI24" s="11"/>
      <c r="WGJ24" s="11"/>
      <c r="WGK24" s="11"/>
      <c r="WGL24" s="11"/>
      <c r="WGM24" s="11"/>
      <c r="WGN24" s="11"/>
      <c r="WGO24" s="11"/>
      <c r="WGP24" s="11"/>
      <c r="WGQ24" s="11"/>
      <c r="WGR24" s="11"/>
      <c r="WGS24" s="11"/>
      <c r="WGT24" s="11"/>
      <c r="WGU24" s="11"/>
      <c r="WGV24" s="11"/>
      <c r="WGW24" s="11"/>
      <c r="WGX24" s="11"/>
      <c r="WGY24" s="11"/>
      <c r="WGZ24" s="11"/>
      <c r="WHA24" s="11"/>
      <c r="WHB24" s="11"/>
      <c r="WHC24" s="11"/>
      <c r="WHD24" s="11"/>
      <c r="WHE24" s="11"/>
      <c r="WHF24" s="11"/>
      <c r="WHG24" s="11"/>
      <c r="WHH24" s="11"/>
      <c r="WHI24" s="11"/>
      <c r="WHJ24" s="11"/>
      <c r="WHK24" s="11"/>
      <c r="WHL24" s="11"/>
      <c r="WHM24" s="11"/>
      <c r="WHN24" s="11"/>
      <c r="WHO24" s="11"/>
      <c r="WHP24" s="11"/>
      <c r="WHQ24" s="11"/>
      <c r="WHR24" s="11"/>
      <c r="WHS24" s="11"/>
      <c r="WHT24" s="11"/>
      <c r="WHU24" s="11"/>
      <c r="WHV24" s="11"/>
      <c r="WHW24" s="11"/>
      <c r="WHX24" s="11"/>
      <c r="WHY24" s="11"/>
      <c r="WHZ24" s="11"/>
      <c r="WIA24" s="11"/>
      <c r="WIB24" s="11"/>
      <c r="WIC24" s="11"/>
      <c r="WID24" s="11"/>
      <c r="WIE24" s="11"/>
      <c r="WIF24" s="11"/>
      <c r="WIG24" s="11"/>
      <c r="WIH24" s="11"/>
      <c r="WII24" s="11"/>
      <c r="WIJ24" s="11"/>
      <c r="WIK24" s="11"/>
      <c r="WIL24" s="11"/>
      <c r="WIM24" s="11"/>
      <c r="WIN24" s="11"/>
      <c r="WIO24" s="11"/>
      <c r="WIP24" s="11"/>
      <c r="WIQ24" s="11"/>
      <c r="WIR24" s="11"/>
      <c r="WIS24" s="11"/>
      <c r="WIT24" s="11"/>
      <c r="WIU24" s="11"/>
      <c r="WIV24" s="11"/>
      <c r="WIW24" s="11"/>
      <c r="WIX24" s="11"/>
      <c r="WIY24" s="11"/>
      <c r="WIZ24" s="11"/>
      <c r="WJA24" s="11"/>
      <c r="WJB24" s="11"/>
      <c r="WJC24" s="11"/>
      <c r="WJD24" s="11"/>
      <c r="WJE24" s="11"/>
      <c r="WJF24" s="11"/>
      <c r="WJG24" s="11"/>
      <c r="WJH24" s="11"/>
      <c r="WJI24" s="11"/>
      <c r="WJJ24" s="11"/>
      <c r="WJK24" s="11"/>
      <c r="WJL24" s="11"/>
      <c r="WJM24" s="11"/>
      <c r="WJN24" s="11"/>
      <c r="WJO24" s="11"/>
      <c r="WJP24" s="11"/>
      <c r="WJQ24" s="11"/>
      <c r="WJR24" s="11"/>
      <c r="WJS24" s="11"/>
      <c r="WJT24" s="11"/>
      <c r="WJU24" s="11"/>
      <c r="WJV24" s="11"/>
      <c r="WJW24" s="11"/>
      <c r="WJX24" s="11"/>
      <c r="WJY24" s="11"/>
      <c r="WJZ24" s="11"/>
      <c r="WKA24" s="11"/>
      <c r="WKB24" s="11"/>
      <c r="WKC24" s="11"/>
      <c r="WKD24" s="11"/>
      <c r="WKE24" s="11"/>
      <c r="WKF24" s="11"/>
      <c r="WKG24" s="11"/>
      <c r="WKH24" s="11"/>
      <c r="WKI24" s="11"/>
      <c r="WKJ24" s="11"/>
      <c r="WKK24" s="11"/>
      <c r="WKL24" s="11"/>
      <c r="WKM24" s="11"/>
      <c r="WKN24" s="11"/>
      <c r="WKO24" s="11"/>
      <c r="WKP24" s="11"/>
      <c r="WKQ24" s="11"/>
      <c r="WKR24" s="11"/>
      <c r="WKS24" s="11"/>
      <c r="WKT24" s="11"/>
      <c r="WKU24" s="11"/>
      <c r="WKV24" s="11"/>
      <c r="WKW24" s="11"/>
      <c r="WKX24" s="11"/>
      <c r="WKY24" s="11"/>
      <c r="WKZ24" s="11"/>
      <c r="WLA24" s="11"/>
      <c r="WLB24" s="11"/>
      <c r="WLC24" s="11"/>
      <c r="WLD24" s="11"/>
      <c r="WLE24" s="11"/>
      <c r="WLF24" s="11"/>
      <c r="WLG24" s="11"/>
      <c r="WLH24" s="11"/>
      <c r="WLI24" s="11"/>
      <c r="WLJ24" s="11"/>
      <c r="WLK24" s="11"/>
      <c r="WLL24" s="11"/>
      <c r="WLM24" s="11"/>
      <c r="WLN24" s="11"/>
      <c r="WLO24" s="11"/>
      <c r="WLP24" s="11"/>
      <c r="WLQ24" s="11"/>
      <c r="WLR24" s="11"/>
      <c r="WLS24" s="11"/>
      <c r="WLT24" s="11"/>
      <c r="WLU24" s="11"/>
      <c r="WLV24" s="11"/>
      <c r="WLW24" s="11"/>
      <c r="WLX24" s="11"/>
      <c r="WLY24" s="11"/>
      <c r="WLZ24" s="11"/>
      <c r="WMA24" s="11"/>
      <c r="WMB24" s="11"/>
      <c r="WMC24" s="11"/>
      <c r="WMD24" s="11"/>
      <c r="WME24" s="11"/>
      <c r="WMF24" s="11"/>
      <c r="WMG24" s="11"/>
      <c r="WMH24" s="11"/>
      <c r="WMI24" s="11"/>
      <c r="WMJ24" s="11"/>
      <c r="WMK24" s="11"/>
      <c r="WML24" s="11"/>
      <c r="WMM24" s="11"/>
      <c r="WMN24" s="11"/>
      <c r="WMO24" s="11"/>
      <c r="WMP24" s="11"/>
      <c r="WMQ24" s="11"/>
      <c r="WMR24" s="11"/>
      <c r="WMS24" s="11"/>
      <c r="WMT24" s="11"/>
      <c r="WMU24" s="11"/>
      <c r="WMV24" s="11"/>
      <c r="WMW24" s="11"/>
      <c r="WMX24" s="11"/>
      <c r="WMY24" s="11"/>
      <c r="WMZ24" s="11"/>
      <c r="WNA24" s="11"/>
      <c r="WNB24" s="11"/>
      <c r="WNC24" s="11"/>
      <c r="WND24" s="11"/>
      <c r="WNE24" s="11"/>
      <c r="WNF24" s="11"/>
      <c r="WNG24" s="11"/>
      <c r="WNH24" s="11"/>
      <c r="WNI24" s="11"/>
      <c r="WNJ24" s="11"/>
      <c r="WNK24" s="11"/>
      <c r="WNL24" s="11"/>
      <c r="WNM24" s="11"/>
      <c r="WNN24" s="11"/>
      <c r="WNO24" s="11"/>
      <c r="WNP24" s="11"/>
      <c r="WNQ24" s="11"/>
      <c r="WNR24" s="11"/>
      <c r="WNS24" s="11"/>
      <c r="WNT24" s="11"/>
      <c r="WNU24" s="11"/>
      <c r="WNV24" s="11"/>
      <c r="WNW24" s="11"/>
      <c r="WNX24" s="11"/>
      <c r="WNY24" s="11"/>
      <c r="WNZ24" s="11"/>
      <c r="WOA24" s="11"/>
      <c r="WOB24" s="11"/>
      <c r="WOC24" s="11"/>
      <c r="WOD24" s="11"/>
      <c r="WOE24" s="11"/>
      <c r="WOF24" s="11"/>
      <c r="WOG24" s="11"/>
      <c r="WOH24" s="11"/>
      <c r="WOI24" s="11"/>
      <c r="WOJ24" s="11"/>
      <c r="WOK24" s="11"/>
      <c r="WOL24" s="11"/>
      <c r="WOM24" s="11"/>
      <c r="WON24" s="11"/>
      <c r="WOO24" s="11"/>
      <c r="WOP24" s="11"/>
      <c r="WOQ24" s="11"/>
      <c r="WOR24" s="11"/>
      <c r="WOS24" s="11"/>
      <c r="WOT24" s="11"/>
      <c r="WOU24" s="11"/>
      <c r="WOV24" s="11"/>
      <c r="WOW24" s="11"/>
      <c r="WOX24" s="11"/>
      <c r="WOY24" s="11"/>
      <c r="WOZ24" s="11"/>
      <c r="WPA24" s="11"/>
      <c r="WPB24" s="11"/>
      <c r="WPC24" s="11"/>
      <c r="WPD24" s="11"/>
      <c r="WPE24" s="11"/>
      <c r="WPF24" s="11"/>
      <c r="WPG24" s="11"/>
      <c r="WPH24" s="11"/>
      <c r="WPI24" s="11"/>
      <c r="WPJ24" s="11"/>
      <c r="WPK24" s="11"/>
      <c r="WPL24" s="11"/>
      <c r="WPM24" s="11"/>
      <c r="WPN24" s="11"/>
      <c r="WPO24" s="11"/>
      <c r="WPP24" s="11"/>
      <c r="WPQ24" s="11"/>
      <c r="WPR24" s="11"/>
      <c r="WPS24" s="11"/>
      <c r="WPT24" s="11"/>
      <c r="WPU24" s="11"/>
      <c r="WPV24" s="11"/>
      <c r="WPW24" s="11"/>
      <c r="WPX24" s="11"/>
      <c r="WPY24" s="11"/>
      <c r="WPZ24" s="11"/>
      <c r="WQA24" s="11"/>
      <c r="WQB24" s="11"/>
      <c r="WQC24" s="11"/>
      <c r="WQD24" s="11"/>
      <c r="WQE24" s="11"/>
      <c r="WQF24" s="11"/>
      <c r="WQG24" s="11"/>
      <c r="WQH24" s="11"/>
      <c r="WQI24" s="11"/>
      <c r="WQJ24" s="11"/>
      <c r="WQK24" s="11"/>
      <c r="WQL24" s="11"/>
      <c r="WQM24" s="11"/>
      <c r="WQN24" s="11"/>
      <c r="WQO24" s="11"/>
      <c r="WQP24" s="11"/>
      <c r="WQQ24" s="11"/>
      <c r="WQR24" s="11"/>
      <c r="WQS24" s="11"/>
      <c r="WQT24" s="11"/>
      <c r="WQU24" s="11"/>
      <c r="WQV24" s="11"/>
      <c r="WQW24" s="11"/>
      <c r="WQX24" s="11"/>
      <c r="WQY24" s="11"/>
      <c r="WQZ24" s="11"/>
      <c r="WRA24" s="11"/>
      <c r="WRB24" s="11"/>
      <c r="WRC24" s="11"/>
      <c r="WRD24" s="11"/>
      <c r="WRE24" s="11"/>
      <c r="WRF24" s="11"/>
      <c r="WRG24" s="11"/>
      <c r="WRH24" s="11"/>
      <c r="WRI24" s="11"/>
      <c r="WRJ24" s="11"/>
      <c r="WRK24" s="11"/>
      <c r="WRL24" s="11"/>
      <c r="WRM24" s="11"/>
      <c r="WRN24" s="11"/>
      <c r="WRO24" s="11"/>
      <c r="WRP24" s="11"/>
      <c r="WRQ24" s="11"/>
      <c r="WRR24" s="11"/>
      <c r="WRS24" s="11"/>
      <c r="WRT24" s="11"/>
      <c r="WRU24" s="11"/>
      <c r="WRV24" s="11"/>
      <c r="WRW24" s="11"/>
      <c r="WRX24" s="11"/>
      <c r="WRY24" s="11"/>
      <c r="WRZ24" s="11"/>
      <c r="WSA24" s="11"/>
      <c r="WSB24" s="11"/>
      <c r="WSC24" s="11"/>
      <c r="WSD24" s="11"/>
      <c r="WSE24" s="11"/>
      <c r="WSF24" s="11"/>
      <c r="WSG24" s="11"/>
      <c r="WSH24" s="11"/>
      <c r="WSI24" s="11"/>
      <c r="WSJ24" s="11"/>
      <c r="WSK24" s="11"/>
      <c r="WSL24" s="11"/>
      <c r="WSM24" s="11"/>
      <c r="WSN24" s="11"/>
      <c r="WSO24" s="11"/>
      <c r="WSP24" s="11"/>
      <c r="WSQ24" s="11"/>
      <c r="WSR24" s="11"/>
      <c r="WSS24" s="11"/>
      <c r="WST24" s="11"/>
      <c r="WSU24" s="11"/>
      <c r="WSV24" s="11"/>
      <c r="WSW24" s="11"/>
      <c r="WSX24" s="11"/>
      <c r="WSY24" s="11"/>
      <c r="WSZ24" s="11"/>
      <c r="WTA24" s="11"/>
      <c r="WTB24" s="11"/>
      <c r="WTC24" s="11"/>
      <c r="WTD24" s="11"/>
      <c r="WTE24" s="11"/>
      <c r="WTF24" s="11"/>
      <c r="WTG24" s="11"/>
      <c r="WTH24" s="11"/>
      <c r="WTI24" s="11"/>
      <c r="WTJ24" s="11"/>
      <c r="WTK24" s="11"/>
      <c r="WTL24" s="11"/>
      <c r="WTM24" s="11"/>
      <c r="WTN24" s="11"/>
      <c r="WTO24" s="11"/>
      <c r="WTP24" s="11"/>
      <c r="WTQ24" s="11"/>
      <c r="WTR24" s="11"/>
      <c r="WTS24" s="11"/>
      <c r="WTT24" s="11"/>
      <c r="WTU24" s="11"/>
      <c r="WTV24" s="11"/>
      <c r="WTW24" s="11"/>
      <c r="WTX24" s="11"/>
      <c r="WTY24" s="11"/>
      <c r="WTZ24" s="11"/>
      <c r="WUA24" s="11"/>
      <c r="WUB24" s="11"/>
      <c r="WUC24" s="11"/>
      <c r="WUD24" s="11"/>
      <c r="WUE24" s="11"/>
      <c r="WUF24" s="11"/>
      <c r="WUG24" s="11"/>
      <c r="WUH24" s="11"/>
      <c r="WUI24" s="11"/>
      <c r="WUJ24" s="11"/>
      <c r="WUK24" s="11"/>
      <c r="WUL24" s="11"/>
      <c r="WUM24" s="11"/>
      <c r="WUN24" s="11"/>
      <c r="WUO24" s="11"/>
      <c r="WUP24" s="11"/>
      <c r="WUQ24" s="11"/>
      <c r="WUR24" s="11"/>
      <c r="WUS24" s="11"/>
      <c r="WUT24" s="11"/>
      <c r="WUU24" s="11"/>
      <c r="WUV24" s="11"/>
      <c r="WUW24" s="11"/>
      <c r="WUX24" s="11"/>
      <c r="WUY24" s="11"/>
      <c r="WUZ24" s="11"/>
      <c r="WVA24" s="11"/>
      <c r="WVB24" s="11"/>
      <c r="WVC24" s="11"/>
      <c r="WVD24" s="11"/>
      <c r="WVE24" s="11"/>
      <c r="WVF24" s="11"/>
      <c r="WVG24" s="11"/>
      <c r="WVH24" s="11"/>
      <c r="WVI24" s="11"/>
      <c r="WVJ24" s="11"/>
      <c r="WVK24" s="11"/>
      <c r="WVL24" s="11"/>
      <c r="WVM24" s="11"/>
      <c r="WVN24" s="11"/>
      <c r="WVO24" s="11"/>
      <c r="WVP24" s="11"/>
      <c r="WVQ24" s="11"/>
      <c r="WVR24" s="11"/>
      <c r="WVS24" s="11"/>
      <c r="WVT24" s="11"/>
      <c r="WVU24" s="11"/>
      <c r="WVV24" s="11"/>
      <c r="WVW24" s="11"/>
      <c r="WVX24" s="11"/>
      <c r="WVY24" s="11"/>
      <c r="WVZ24" s="11"/>
      <c r="WWA24" s="11"/>
      <c r="WWB24" s="11"/>
      <c r="WWC24" s="11"/>
      <c r="WWD24" s="11"/>
      <c r="WWE24" s="11"/>
      <c r="WWF24" s="11"/>
      <c r="WWG24" s="11"/>
      <c r="WWH24" s="11"/>
      <c r="WWI24" s="11"/>
      <c r="WWJ24" s="11"/>
      <c r="WWK24" s="11"/>
      <c r="WWL24" s="11"/>
      <c r="WWM24" s="11"/>
      <c r="WWN24" s="11"/>
      <c r="WWO24" s="11"/>
      <c r="WWP24" s="11"/>
      <c r="WWQ24" s="11"/>
      <c r="WWR24" s="11"/>
      <c r="WWS24" s="11"/>
      <c r="WWT24" s="11"/>
      <c r="WWU24" s="11"/>
      <c r="WWV24" s="11"/>
      <c r="WWW24" s="11"/>
      <c r="WWX24" s="11"/>
      <c r="WWY24" s="11"/>
      <c r="WWZ24" s="11"/>
      <c r="WXA24" s="11"/>
      <c r="WXB24" s="11"/>
      <c r="WXC24" s="11"/>
      <c r="WXD24" s="11"/>
      <c r="WXE24" s="11"/>
      <c r="WXF24" s="11"/>
      <c r="WXG24" s="11"/>
      <c r="WXH24" s="11"/>
      <c r="WXI24" s="11"/>
      <c r="WXJ24" s="11"/>
      <c r="WXK24" s="11"/>
      <c r="WXL24" s="11"/>
      <c r="WXM24" s="11"/>
      <c r="WXN24" s="11"/>
      <c r="WXO24" s="11"/>
      <c r="WXP24" s="11"/>
      <c r="WXQ24" s="11"/>
      <c r="WXR24" s="11"/>
      <c r="WXS24" s="11"/>
      <c r="WXT24" s="11"/>
      <c r="WXU24" s="11"/>
      <c r="WXV24" s="11"/>
      <c r="WXW24" s="11"/>
      <c r="WXX24" s="11"/>
      <c r="WXY24" s="11"/>
      <c r="WXZ24" s="11"/>
      <c r="WYA24" s="11"/>
      <c r="WYB24" s="11"/>
      <c r="WYC24" s="11"/>
      <c r="WYD24" s="11"/>
      <c r="WYE24" s="11"/>
      <c r="WYF24" s="11"/>
      <c r="WYG24" s="11"/>
      <c r="WYH24" s="11"/>
      <c r="WYI24" s="11"/>
      <c r="WYJ24" s="11"/>
      <c r="WYK24" s="11"/>
      <c r="WYL24" s="11"/>
      <c r="WYM24" s="11"/>
      <c r="WYN24" s="11"/>
      <c r="WYO24" s="11"/>
      <c r="WYP24" s="11"/>
      <c r="WYQ24" s="11"/>
      <c r="WYR24" s="11"/>
      <c r="WYS24" s="11"/>
      <c r="WYT24" s="11"/>
      <c r="WYU24" s="11"/>
      <c r="WYV24" s="11"/>
      <c r="WYW24" s="11"/>
      <c r="WYX24" s="11"/>
      <c r="WYY24" s="11"/>
      <c r="WYZ24" s="11"/>
      <c r="WZA24" s="11"/>
      <c r="WZB24" s="11"/>
      <c r="WZC24" s="11"/>
      <c r="WZD24" s="11"/>
      <c r="WZE24" s="11"/>
      <c r="WZF24" s="11"/>
      <c r="WZG24" s="11"/>
      <c r="WZH24" s="11"/>
      <c r="WZI24" s="11"/>
      <c r="WZJ24" s="11"/>
      <c r="WZK24" s="11"/>
      <c r="WZL24" s="11"/>
      <c r="WZM24" s="11"/>
      <c r="WZN24" s="11"/>
      <c r="WZO24" s="11"/>
      <c r="WZP24" s="11"/>
      <c r="WZQ24" s="11"/>
      <c r="WZR24" s="11"/>
      <c r="WZS24" s="11"/>
      <c r="WZT24" s="11"/>
      <c r="WZU24" s="11"/>
      <c r="WZV24" s="11"/>
      <c r="WZW24" s="11"/>
      <c r="WZX24" s="11"/>
      <c r="WZY24" s="11"/>
      <c r="WZZ24" s="11"/>
      <c r="XAA24" s="11"/>
      <c r="XAB24" s="11"/>
      <c r="XAC24" s="11"/>
      <c r="XAD24" s="11"/>
      <c r="XAE24" s="11"/>
      <c r="XAF24" s="11"/>
      <c r="XAG24" s="11"/>
      <c r="XAH24" s="11"/>
      <c r="XAI24" s="11"/>
      <c r="XAJ24" s="11"/>
      <c r="XAK24" s="11"/>
      <c r="XAL24" s="11"/>
      <c r="XAM24" s="11"/>
      <c r="XAN24" s="11"/>
      <c r="XAO24" s="11"/>
      <c r="XAP24" s="11"/>
      <c r="XAQ24" s="11"/>
      <c r="XAR24" s="11"/>
      <c r="XAS24" s="11"/>
      <c r="XAT24" s="11"/>
      <c r="XAU24" s="11"/>
      <c r="XAV24" s="11"/>
      <c r="XAW24" s="11"/>
      <c r="XAX24" s="11"/>
      <c r="XAY24" s="11"/>
      <c r="XAZ24" s="11"/>
      <c r="XBA24" s="11"/>
      <c r="XBB24" s="11"/>
      <c r="XBC24" s="11"/>
      <c r="XBD24" s="11"/>
      <c r="XBE24" s="11"/>
      <c r="XBF24" s="11"/>
      <c r="XBG24" s="11"/>
      <c r="XBH24" s="11"/>
      <c r="XBI24" s="11"/>
      <c r="XBJ24" s="11"/>
      <c r="XBK24" s="11"/>
      <c r="XBL24" s="11"/>
      <c r="XBM24" s="11"/>
      <c r="XBN24" s="11"/>
      <c r="XBO24" s="11"/>
      <c r="XBP24" s="11"/>
      <c r="XBQ24" s="11"/>
      <c r="XBR24" s="11"/>
      <c r="XBS24" s="11"/>
      <c r="XBT24" s="11"/>
      <c r="XBU24" s="11"/>
      <c r="XBV24" s="11"/>
      <c r="XBW24" s="11"/>
      <c r="XBX24" s="11"/>
      <c r="XBY24" s="11"/>
      <c r="XBZ24" s="11"/>
      <c r="XCA24" s="11"/>
      <c r="XCB24" s="11"/>
      <c r="XCC24" s="11"/>
      <c r="XCD24" s="11"/>
      <c r="XCE24" s="11"/>
      <c r="XCF24" s="11"/>
      <c r="XCG24" s="11"/>
      <c r="XCH24" s="11"/>
      <c r="XCI24" s="11"/>
      <c r="XCJ24" s="11"/>
      <c r="XCK24" s="11"/>
      <c r="XCL24" s="11"/>
      <c r="XCM24" s="11"/>
      <c r="XCN24" s="11"/>
      <c r="XCO24" s="11"/>
      <c r="XCP24" s="11"/>
      <c r="XCQ24" s="11"/>
      <c r="XCR24" s="11"/>
      <c r="XCS24" s="11"/>
      <c r="XCT24" s="11"/>
      <c r="XCU24" s="11"/>
      <c r="XCV24" s="11"/>
      <c r="XCW24" s="11"/>
      <c r="XCX24" s="11"/>
      <c r="XCY24" s="11"/>
      <c r="XCZ24" s="11"/>
      <c r="XDA24" s="11"/>
      <c r="XDB24" s="11"/>
      <c r="XDC24" s="11"/>
      <c r="XDD24" s="11"/>
      <c r="XDE24" s="11"/>
      <c r="XDF24" s="11"/>
      <c r="XDG24" s="11"/>
      <c r="XDH24" s="11"/>
      <c r="XDI24" s="11"/>
      <c r="XDJ24" s="11"/>
      <c r="XDK24" s="11"/>
      <c r="XDL24" s="11"/>
      <c r="XDM24" s="11"/>
      <c r="XDN24" s="11"/>
      <c r="XDO24" s="11"/>
      <c r="XDP24" s="11"/>
      <c r="XDQ24" s="11"/>
      <c r="XDR24" s="11"/>
      <c r="XDS24" s="11"/>
      <c r="XDT24" s="11"/>
      <c r="XDU24" s="11"/>
      <c r="XDV24" s="11"/>
      <c r="XDW24" s="11"/>
      <c r="XDX24" s="11"/>
      <c r="XDY24" s="11"/>
      <c r="XDZ24" s="11"/>
      <c r="XEA24" s="11"/>
      <c r="XEB24" s="11"/>
      <c r="XEC24" s="11"/>
      <c r="XED24" s="11"/>
      <c r="XEE24" s="11"/>
      <c r="XEF24" s="11"/>
      <c r="XEG24" s="11"/>
      <c r="XEH24" s="11"/>
      <c r="XEI24" s="11"/>
      <c r="XEJ24" s="11"/>
      <c r="XEK24" s="11"/>
      <c r="XEL24" s="11"/>
      <c r="XEM24" s="11"/>
      <c r="XEN24" s="11"/>
      <c r="XEO24" s="11"/>
      <c r="XEP24" s="11"/>
      <c r="XEQ24" s="11"/>
      <c r="XER24" s="11"/>
      <c r="XES24" s="11"/>
      <c r="XET24" s="11"/>
      <c r="XEU24"/>
      <c r="XEV24"/>
      <c r="XEW24"/>
      <c r="XEX24"/>
      <c r="XEY24"/>
      <c r="XEZ24"/>
      <c r="XFA24"/>
      <c r="XFB24"/>
      <c r="XFC24"/>
      <c r="XFD24"/>
    </row>
    <row r="25" spans="1:16384" ht="15.75" thickBot="1" x14ac:dyDescent="0.3">
      <c r="A25" s="129">
        <f t="array" ref="A25">SUM($G25:$O25*$G$8:$O$8)-F25</f>
        <v>0.7196921641653824</v>
      </c>
      <c r="B25" s="73" t="s">
        <v>99</v>
      </c>
      <c r="C25" s="125">
        <v>2.413748944384901</v>
      </c>
      <c r="D25" s="151"/>
      <c r="E25" s="130">
        <v>1</v>
      </c>
      <c r="F25" s="122">
        <v>0</v>
      </c>
      <c r="G25" s="142">
        <v>1</v>
      </c>
      <c r="H25" s="85">
        <v>-1</v>
      </c>
      <c r="I25" s="85">
        <v>0</v>
      </c>
      <c r="J25" s="85">
        <v>0</v>
      </c>
      <c r="K25" s="85">
        <v>-1</v>
      </c>
      <c r="L25" s="85">
        <v>0</v>
      </c>
      <c r="M25" s="85">
        <v>0</v>
      </c>
      <c r="N25" s="56">
        <v>-1</v>
      </c>
      <c r="O25" s="56">
        <v>0</v>
      </c>
      <c r="P25" s="77" t="s">
        <v>99</v>
      </c>
      <c r="Q25" s="18">
        <v>9.5062625598181221</v>
      </c>
      <c r="R25" s="25">
        <v>0.2210099036939274</v>
      </c>
      <c r="S25" s="18">
        <v>1.3820754262151802</v>
      </c>
      <c r="T25" s="18">
        <v>0.57258458027720704</v>
      </c>
    </row>
    <row r="26" spans="1:16384" ht="15.75" thickBot="1" x14ac:dyDescent="0.3">
      <c r="A26" s="129">
        <f t="array" ref="A26">SUM($G26:$O26*$G$8:$O$8)-F26</f>
        <v>0.98073226245598311</v>
      </c>
      <c r="B26" s="74" t="s">
        <v>99</v>
      </c>
      <c r="C26" s="126">
        <v>3.7769035747914752</v>
      </c>
      <c r="D26" s="150"/>
      <c r="E26" s="141">
        <v>2</v>
      </c>
      <c r="F26" s="123"/>
      <c r="G26" s="143">
        <v>0</v>
      </c>
      <c r="H26" s="8">
        <v>1</v>
      </c>
      <c r="I26" s="8">
        <v>-1</v>
      </c>
      <c r="J26" s="8">
        <v>0</v>
      </c>
      <c r="K26" s="8">
        <v>0</v>
      </c>
      <c r="L26" s="8">
        <v>-1</v>
      </c>
      <c r="M26" s="8">
        <v>0</v>
      </c>
      <c r="N26" s="58">
        <v>0</v>
      </c>
      <c r="O26" s="58">
        <v>0</v>
      </c>
      <c r="P26" s="77" t="s">
        <v>99</v>
      </c>
      <c r="Q26" s="18">
        <v>4.3257983934280793</v>
      </c>
      <c r="R26" s="25">
        <v>0.22063946448502905</v>
      </c>
      <c r="S26" s="18">
        <v>0.9824342053124091</v>
      </c>
      <c r="T26" s="18">
        <v>0.26011630581981426</v>
      </c>
    </row>
    <row r="27" spans="1:16384" ht="15.75" thickBot="1" x14ac:dyDescent="0.3">
      <c r="A27" s="129">
        <f t="array" ref="A27">SUM($G27:$O27*$G$8:$O$8)-F27</f>
        <v>-0.35026935042231866</v>
      </c>
      <c r="B27" s="75" t="s">
        <v>99</v>
      </c>
      <c r="C27" s="153">
        <v>4.9526930740924291E-2</v>
      </c>
      <c r="D27" s="152"/>
      <c r="E27" s="131">
        <v>3</v>
      </c>
      <c r="F27" s="124"/>
      <c r="G27" s="144">
        <v>0</v>
      </c>
      <c r="H27" s="86">
        <v>0</v>
      </c>
      <c r="I27" s="86">
        <v>1</v>
      </c>
      <c r="J27" s="86">
        <v>-1</v>
      </c>
      <c r="K27" s="86">
        <v>0</v>
      </c>
      <c r="L27" s="86">
        <v>0</v>
      </c>
      <c r="M27" s="86">
        <v>-1</v>
      </c>
      <c r="N27" s="60">
        <v>1</v>
      </c>
      <c r="O27" s="60">
        <v>0</v>
      </c>
      <c r="P27" s="77" t="s">
        <v>99</v>
      </c>
      <c r="Q27" s="18">
        <v>5.13596036741124</v>
      </c>
      <c r="R27" s="25">
        <v>0.1716467539040675</v>
      </c>
      <c r="S27" s="18">
        <v>-1.1899173066424606E-2</v>
      </c>
      <c r="T27" s="18">
        <v>0.24025662176946236</v>
      </c>
    </row>
    <row r="28" spans="1:16384" ht="15.75" thickBot="1" x14ac:dyDescent="0.3">
      <c r="A28" s="70">
        <f>SUM(A25:A25)</f>
        <v>0.7196921641653824</v>
      </c>
      <c r="B28" s="83">
        <f>NORMSINV(1-(1-(1-A31)^(1/B40))/2)</f>
        <v>2.3877378870708172</v>
      </c>
      <c r="C28" s="51"/>
      <c r="E28" s="52"/>
      <c r="F28" s="120" t="s">
        <v>77</v>
      </c>
      <c r="G28" s="128" t="s">
        <v>99</v>
      </c>
      <c r="H28" s="128" t="s">
        <v>99</v>
      </c>
      <c r="I28" s="128" t="s">
        <v>99</v>
      </c>
      <c r="J28" s="128" t="s">
        <v>99</v>
      </c>
      <c r="K28" s="128" t="s">
        <v>99</v>
      </c>
      <c r="L28" s="128" t="s">
        <v>99</v>
      </c>
      <c r="M28" s="128" t="s">
        <v>99</v>
      </c>
      <c r="N28" s="128" t="s">
        <v>99</v>
      </c>
      <c r="O28" s="128" t="s">
        <v>99</v>
      </c>
      <c r="P28" s="79">
        <f>CHIINV(1-(1-A31)^(1/(B37+B40)),1)</f>
        <v>8.009922939062136</v>
      </c>
      <c r="Q28" s="13"/>
      <c r="R28" s="13"/>
      <c r="S28" s="10"/>
    </row>
    <row r="29" spans="1:16384" ht="15.75" thickBot="1" x14ac:dyDescent="0.3">
      <c r="D29" s="50"/>
      <c r="E29" s="50"/>
      <c r="F29" s="136" t="s">
        <v>86</v>
      </c>
      <c r="G29" s="121">
        <v>9.5062625598181221</v>
      </c>
      <c r="H29" s="121">
        <v>4.3257983934280793</v>
      </c>
      <c r="I29" s="121">
        <v>3.1662419602371061</v>
      </c>
      <c r="J29" s="121">
        <v>3.1171893947530966</v>
      </c>
      <c r="K29" s="121">
        <v>3.2107457592159081</v>
      </c>
      <c r="L29" s="121">
        <v>1.1595564331909722</v>
      </c>
      <c r="M29" s="121">
        <v>2.0187709726581433</v>
      </c>
      <c r="N29" s="121">
        <v>1.9697184071741338</v>
      </c>
      <c r="O29" s="50">
        <v>1.9286022877445617</v>
      </c>
      <c r="R29" s="10"/>
      <c r="S29" s="10"/>
    </row>
    <row r="30" spans="1:16384" ht="15.75" thickBot="1" x14ac:dyDescent="0.3">
      <c r="A30" s="72" t="s">
        <v>31</v>
      </c>
      <c r="D30" s="50"/>
      <c r="E30" s="50"/>
      <c r="F30" s="137" t="s">
        <v>88</v>
      </c>
      <c r="G30" s="140">
        <v>4.5928101916235722E-3</v>
      </c>
      <c r="H30" s="140">
        <v>1.6660848977205777E-2</v>
      </c>
      <c r="I30" s="140">
        <v>0.27234210417204163</v>
      </c>
      <c r="J30" s="140">
        <v>0.37961505274386859</v>
      </c>
      <c r="K30" s="140">
        <v>10</v>
      </c>
      <c r="L30" s="140">
        <v>10</v>
      </c>
      <c r="M30" s="140">
        <v>4.3869074884288359</v>
      </c>
      <c r="N30" s="140">
        <v>4.96935663501527</v>
      </c>
      <c r="O30" s="140">
        <v>10</v>
      </c>
    </row>
    <row r="31" spans="1:16384" ht="15.75" thickBot="1" x14ac:dyDescent="0.3">
      <c r="A31" s="71">
        <v>0.05</v>
      </c>
      <c r="B31" s="66" t="s">
        <v>34</v>
      </c>
      <c r="C31" s="42">
        <v>9</v>
      </c>
      <c r="D31" s="50"/>
      <c r="E31" s="50"/>
      <c r="F31" s="137"/>
      <c r="G31" s="27"/>
      <c r="H31" s="27"/>
      <c r="I31" s="27"/>
      <c r="J31" s="27"/>
      <c r="K31" s="27"/>
      <c r="L31" s="27"/>
      <c r="M31" s="27"/>
      <c r="N31" s="27"/>
      <c r="O31" s="27"/>
      <c r="S31" s="11">
        <v>0.98243420531268066</v>
      </c>
    </row>
    <row r="32" spans="1:16384" ht="15.75" thickBot="1" x14ac:dyDescent="0.3">
      <c r="A32" s="138" t="s">
        <v>89</v>
      </c>
      <c r="B32" s="80" t="s">
        <v>33</v>
      </c>
      <c r="C32" s="50">
        <v>3</v>
      </c>
      <c r="D32" s="50"/>
      <c r="E32" s="50"/>
      <c r="F32" s="50"/>
      <c r="G32" s="49"/>
      <c r="H32" s="49"/>
      <c r="I32" s="49"/>
      <c r="J32" s="49"/>
      <c r="K32" s="49"/>
      <c r="L32" s="49"/>
      <c r="M32" s="49"/>
      <c r="N32" s="49"/>
      <c r="O32" s="49"/>
    </row>
    <row r="33" spans="1:52" ht="16.5" thickBot="1" x14ac:dyDescent="0.3">
      <c r="A33" s="139">
        <v>0.9</v>
      </c>
      <c r="B33" s="68" t="s">
        <v>32</v>
      </c>
      <c r="C33" s="79">
        <f>CHIINV(A31,B40)</f>
        <v>7.8147279032511792</v>
      </c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</row>
    <row r="34" spans="1:52" ht="15.75" thickBot="1" x14ac:dyDescent="0.3">
      <c r="B34" s="66" t="s">
        <v>25</v>
      </c>
      <c r="C34" s="119">
        <v>17.346379212753934</v>
      </c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</row>
    <row r="35" spans="1:52" ht="15.75" thickBot="1" x14ac:dyDescent="0.3"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</row>
    <row r="36" spans="1:52" x14ac:dyDescent="0.25">
      <c r="A36" s="146" t="s">
        <v>95</v>
      </c>
      <c r="B36" s="56">
        <v>9</v>
      </c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</row>
    <row r="37" spans="1:52" x14ac:dyDescent="0.25">
      <c r="A37" s="147" t="s">
        <v>96</v>
      </c>
      <c r="B37" s="58">
        <v>8</v>
      </c>
      <c r="C37" s="49"/>
      <c r="D37" s="49"/>
      <c r="E37" s="49"/>
      <c r="F37" s="49"/>
      <c r="G37" s="53"/>
      <c r="H37" s="53"/>
      <c r="I37" s="53"/>
      <c r="J37" s="53"/>
      <c r="K37" s="53"/>
      <c r="L37" s="53"/>
      <c r="M37" s="53"/>
      <c r="N37" s="53"/>
      <c r="O37" s="53"/>
    </row>
    <row r="38" spans="1:52" x14ac:dyDescent="0.25">
      <c r="A38" s="148" t="s">
        <v>97</v>
      </c>
      <c r="B38" s="58">
        <v>1</v>
      </c>
      <c r="C38" s="49"/>
      <c r="D38" s="49"/>
      <c r="E38" s="49"/>
      <c r="F38" s="49"/>
      <c r="G38" s="52"/>
      <c r="H38" s="52"/>
      <c r="I38" s="52"/>
      <c r="J38" s="52"/>
      <c r="K38" s="52"/>
      <c r="L38" s="52"/>
      <c r="M38" s="52"/>
      <c r="N38" s="52"/>
      <c r="O38" s="52"/>
    </row>
    <row r="39" spans="1:52" x14ac:dyDescent="0.25">
      <c r="A39" s="147" t="s">
        <v>94</v>
      </c>
      <c r="B39" s="58">
        <v>3</v>
      </c>
      <c r="C39" s="49"/>
      <c r="D39" s="49"/>
      <c r="E39" s="49"/>
      <c r="F39" s="49"/>
      <c r="G39" s="53"/>
      <c r="H39" s="53"/>
      <c r="I39" s="53"/>
      <c r="J39" s="53"/>
      <c r="K39" s="53"/>
      <c r="L39" s="53"/>
      <c r="M39" s="53"/>
      <c r="N39" s="53"/>
      <c r="O39" s="53"/>
    </row>
    <row r="40" spans="1:52" ht="15" customHeight="1" thickBot="1" x14ac:dyDescent="0.3">
      <c r="A40" s="149" t="s">
        <v>98</v>
      </c>
      <c r="B40" s="60">
        <v>3</v>
      </c>
      <c r="C40" s="49"/>
      <c r="D40" s="49"/>
      <c r="E40" s="49"/>
      <c r="F40" s="49"/>
      <c r="G40" s="54"/>
      <c r="H40" s="54"/>
      <c r="I40" s="54"/>
      <c r="J40" s="54"/>
      <c r="K40" s="54"/>
      <c r="L40" s="54"/>
      <c r="M40" s="54"/>
      <c r="N40" s="54"/>
      <c r="O40" s="54"/>
    </row>
    <row r="41" spans="1:52" x14ac:dyDescent="0.25"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</row>
    <row r="42" spans="1:52" x14ac:dyDescent="0.25"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T42" s="31"/>
      <c r="U42" s="18"/>
      <c r="V42" s="25"/>
      <c r="W42" s="18"/>
      <c r="X42" s="22"/>
      <c r="Y42" s="25"/>
      <c r="AA42" s="26"/>
      <c r="AB42" s="27"/>
      <c r="AC42" s="28"/>
    </row>
    <row r="43" spans="1:52" x14ac:dyDescent="0.25">
      <c r="T43" s="31"/>
      <c r="U43" s="18"/>
      <c r="V43" s="25"/>
      <c r="W43" s="18"/>
      <c r="X43" s="22"/>
      <c r="Y43" s="25"/>
      <c r="AA43" s="26"/>
      <c r="AB43" s="27"/>
      <c r="AC43" s="28"/>
    </row>
    <row r="44" spans="1:52" x14ac:dyDescent="0.25">
      <c r="G44" s="10"/>
      <c r="H44" s="10"/>
      <c r="I44" s="10"/>
      <c r="J44" s="10"/>
      <c r="K44" s="10"/>
      <c r="L44" s="10"/>
      <c r="M44" s="10"/>
      <c r="N44" s="10"/>
      <c r="O44" s="10"/>
      <c r="T44" s="31"/>
      <c r="U44" s="18"/>
      <c r="V44" s="25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x14ac:dyDescent="0.25">
      <c r="G45" s="10"/>
      <c r="H45" s="10"/>
      <c r="I45" s="10"/>
      <c r="J45" s="10"/>
      <c r="K45" s="10"/>
      <c r="L45" s="10"/>
      <c r="M45" s="10"/>
      <c r="N45" s="10"/>
      <c r="O45" s="10"/>
      <c r="T45" s="31"/>
      <c r="U45" s="18"/>
      <c r="V45" s="2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x14ac:dyDescent="0.25">
      <c r="G46" s="12"/>
      <c r="H46" s="12"/>
      <c r="I46" s="12"/>
      <c r="J46" s="12"/>
      <c r="K46" s="12"/>
      <c r="L46" s="12"/>
      <c r="M46" s="12"/>
      <c r="N46" s="12"/>
      <c r="T46" s="31"/>
      <c r="U46" s="18"/>
      <c r="V46" s="25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x14ac:dyDescent="0.25">
      <c r="G47" s="12"/>
      <c r="H47" s="12"/>
      <c r="I47" s="12"/>
      <c r="J47" s="12"/>
      <c r="K47" s="12"/>
      <c r="L47" s="12"/>
      <c r="M47" s="12"/>
      <c r="N47" s="12"/>
      <c r="T47" s="31"/>
      <c r="U47" s="18"/>
      <c r="V47" s="25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5">
      <c r="G48" s="12"/>
      <c r="H48" s="12"/>
      <c r="I48" s="12"/>
      <c r="J48" s="12"/>
      <c r="K48" s="12"/>
      <c r="L48" s="12"/>
      <c r="M48" s="12"/>
      <c r="N48" s="12"/>
      <c r="O48" s="12"/>
      <c r="T48" s="31"/>
      <c r="U48" s="18"/>
      <c r="V48" s="25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3:52" x14ac:dyDescent="0.25">
      <c r="G49" s="12"/>
      <c r="H49" s="12"/>
      <c r="I49" s="12"/>
      <c r="J49" s="12"/>
      <c r="K49" s="12"/>
      <c r="L49" s="12"/>
      <c r="M49" s="12"/>
      <c r="N49" s="12"/>
      <c r="O49" s="12"/>
      <c r="T49" s="31"/>
      <c r="U49" s="18"/>
      <c r="V49" s="25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3:52" ht="14.45" customHeight="1" x14ac:dyDescent="0.25">
      <c r="G50" s="19"/>
      <c r="H50" s="19"/>
      <c r="I50" s="19"/>
      <c r="J50" s="19"/>
      <c r="K50" s="19"/>
      <c r="L50" s="19"/>
      <c r="M50" s="19"/>
      <c r="N50" s="19"/>
      <c r="O50" s="19"/>
      <c r="T50" s="31"/>
      <c r="U50" s="18"/>
      <c r="V50" s="25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</row>
    <row r="51" spans="3:52" x14ac:dyDescent="0.25">
      <c r="G51" s="20"/>
      <c r="H51" s="20"/>
      <c r="I51" s="20"/>
      <c r="J51" s="20"/>
      <c r="K51" s="20"/>
      <c r="L51" s="20"/>
      <c r="M51" s="20"/>
      <c r="N51" s="20"/>
      <c r="O51" s="20"/>
      <c r="T51" s="31"/>
      <c r="U51" s="18"/>
      <c r="V51" s="25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</row>
    <row r="52" spans="3:52" x14ac:dyDescent="0.25">
      <c r="G52" s="12"/>
      <c r="H52" s="12"/>
      <c r="I52" s="12"/>
      <c r="J52" s="12"/>
      <c r="K52" s="12"/>
      <c r="L52" s="12"/>
      <c r="M52" s="12"/>
      <c r="N52" s="1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3:52" x14ac:dyDescent="0.25">
      <c r="G53" s="21"/>
      <c r="H53" s="21"/>
      <c r="I53" s="21"/>
      <c r="J53" s="21"/>
      <c r="K53" s="21"/>
      <c r="L53" s="21"/>
      <c r="M53" s="21"/>
      <c r="N53" s="21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3:52" x14ac:dyDescent="0.25"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3:52" ht="13.9" customHeight="1" x14ac:dyDescent="0.3">
      <c r="C55" s="6"/>
      <c r="D55" s="6"/>
      <c r="E55" s="6"/>
      <c r="F55" s="6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3:52" x14ac:dyDescent="0.25"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3:52" x14ac:dyDescent="0.25"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3:52" x14ac:dyDescent="0.25"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3:52" x14ac:dyDescent="0.25">
      <c r="T59" s="12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3:52" x14ac:dyDescent="0.25">
      <c r="T60" s="12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3:52" x14ac:dyDescent="0.25"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3:52" x14ac:dyDescent="0.25"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3:52" x14ac:dyDescent="0.25"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3:52" x14ac:dyDescent="0.25"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7:52" x14ac:dyDescent="0.25"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7:52" x14ac:dyDescent="0.25"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7:52" x14ac:dyDescent="0.25"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</row>
    <row r="68" spans="7:52" x14ac:dyDescent="0.25"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</row>
    <row r="69" spans="7:52" x14ac:dyDescent="0.25"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</row>
    <row r="70" spans="7:52" x14ac:dyDescent="0.25"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</row>
    <row r="71" spans="7:52" x14ac:dyDescent="0.25"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7:52" x14ac:dyDescent="0.25"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7:52" x14ac:dyDescent="0.25"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</row>
    <row r="74" spans="7:52" x14ac:dyDescent="0.25"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7:52" x14ac:dyDescent="0.25"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</row>
    <row r="76" spans="7:52" x14ac:dyDescent="0.25"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</row>
    <row r="77" spans="7:52" x14ac:dyDescent="0.25"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</row>
    <row r="78" spans="7:52" x14ac:dyDescent="0.25"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7:52" x14ac:dyDescent="0.25"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</row>
    <row r="80" spans="7:52" x14ac:dyDescent="0.25"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</row>
    <row r="81" spans="1:52" x14ac:dyDescent="0.25"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</row>
    <row r="82" spans="1:52" x14ac:dyDescent="0.25"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</row>
    <row r="83" spans="1:52" x14ac:dyDescent="0.25"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</row>
    <row r="84" spans="1:52" x14ac:dyDescent="0.25"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</row>
    <row r="85" spans="1:52" x14ac:dyDescent="0.25"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</row>
    <row r="86" spans="1:52" x14ac:dyDescent="0.25"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</row>
    <row r="87" spans="1:52" x14ac:dyDescent="0.25"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</row>
    <row r="88" spans="1:52" x14ac:dyDescent="0.25"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</row>
    <row r="89" spans="1:52" x14ac:dyDescent="0.25"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</row>
    <row r="90" spans="1:52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O90"/>
      <c r="P90"/>
      <c r="Q90"/>
      <c r="R90"/>
      <c r="S90"/>
      <c r="T90"/>
      <c r="U90"/>
      <c r="V90" s="23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</row>
    <row r="91" spans="1:52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O91"/>
      <c r="P91"/>
      <c r="Q91"/>
      <c r="R91"/>
      <c r="S91"/>
      <c r="T91"/>
      <c r="U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</row>
    <row r="92" spans="1:52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O92"/>
      <c r="P92"/>
      <c r="Q92"/>
      <c r="R92"/>
      <c r="S92"/>
      <c r="T92"/>
      <c r="U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</row>
    <row r="93" spans="1:52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O93"/>
      <c r="P93"/>
      <c r="Q93"/>
      <c r="R93"/>
      <c r="S93"/>
      <c r="T93"/>
      <c r="U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</row>
    <row r="94" spans="1:52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O94"/>
      <c r="P94"/>
      <c r="Q94"/>
      <c r="R94"/>
      <c r="S94"/>
      <c r="T94"/>
      <c r="U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</row>
    <row r="95" spans="1:52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O95"/>
      <c r="P95"/>
      <c r="Q95"/>
      <c r="R95"/>
      <c r="S95"/>
      <c r="T95"/>
      <c r="U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</row>
    <row r="96" spans="1:52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O96"/>
      <c r="P96"/>
      <c r="Q96"/>
      <c r="R96"/>
      <c r="S96"/>
      <c r="T96"/>
      <c r="U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</row>
    <row r="97" spans="1:52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O97"/>
      <c r="P97"/>
      <c r="Q97"/>
      <c r="R97"/>
      <c r="S97"/>
      <c r="T97"/>
      <c r="U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</row>
    <row r="98" spans="1:52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O98"/>
      <c r="P98"/>
      <c r="Q98"/>
      <c r="R98"/>
      <c r="S98"/>
      <c r="T98"/>
      <c r="U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</row>
    <row r="99" spans="1:52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O99"/>
      <c r="P99"/>
      <c r="Q99"/>
      <c r="R99"/>
      <c r="S99"/>
      <c r="T99"/>
      <c r="U99"/>
      <c r="V99" s="10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</row>
    <row r="100" spans="1:52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O100"/>
      <c r="P100"/>
      <c r="Q100"/>
      <c r="R100"/>
      <c r="S100"/>
      <c r="T100"/>
      <c r="U100"/>
      <c r="V100" s="1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</row>
    <row r="101" spans="1:52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O101"/>
      <c r="P101"/>
      <c r="Q101"/>
      <c r="R101"/>
      <c r="S101"/>
      <c r="T101"/>
      <c r="U101"/>
      <c r="V101" s="10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2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O102"/>
      <c r="P102"/>
      <c r="Q102"/>
      <c r="R102"/>
      <c r="S102"/>
      <c r="T102"/>
      <c r="U102"/>
      <c r="V102" s="10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</row>
    <row r="103" spans="1:52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O103"/>
      <c r="P103"/>
      <c r="Q103"/>
      <c r="R103"/>
      <c r="S103"/>
      <c r="T103"/>
      <c r="U103"/>
      <c r="V103" s="10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</row>
    <row r="104" spans="1:52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O104"/>
      <c r="P104"/>
      <c r="Q104"/>
      <c r="R104"/>
      <c r="S104"/>
      <c r="T104"/>
      <c r="U104"/>
      <c r="V104" s="10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</row>
    <row r="105" spans="1:52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O105"/>
      <c r="P105"/>
      <c r="Q105"/>
      <c r="R105"/>
      <c r="S105"/>
      <c r="T105"/>
      <c r="U105"/>
      <c r="V105" s="10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</row>
    <row r="106" spans="1:52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O106"/>
      <c r="P106"/>
      <c r="Q106"/>
      <c r="R106"/>
      <c r="S106"/>
      <c r="T106"/>
      <c r="U106"/>
      <c r="V106" s="10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</row>
    <row r="107" spans="1:52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O107"/>
      <c r="P107"/>
      <c r="Q107"/>
      <c r="R107"/>
      <c r="S107"/>
      <c r="T107"/>
      <c r="U107"/>
      <c r="V107" s="10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</row>
    <row r="108" spans="1:52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O108"/>
      <c r="P108"/>
      <c r="Q108"/>
      <c r="R108"/>
      <c r="S108"/>
      <c r="T108"/>
      <c r="U108"/>
      <c r="V108" s="10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</row>
    <row r="109" spans="1:52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O109"/>
      <c r="P109"/>
      <c r="Q109"/>
      <c r="R109"/>
      <c r="S109"/>
      <c r="T109"/>
      <c r="U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</row>
    <row r="110" spans="1:52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O110"/>
      <c r="P110"/>
      <c r="Q110"/>
      <c r="R110"/>
      <c r="S110"/>
      <c r="T110"/>
      <c r="U110"/>
      <c r="V110" s="23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</row>
    <row r="111" spans="1:52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O111"/>
      <c r="P111"/>
      <c r="Q111"/>
      <c r="R111"/>
      <c r="S111"/>
      <c r="T111"/>
      <c r="U111"/>
      <c r="V111" s="23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</row>
    <row r="112" spans="1:52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O112"/>
      <c r="P112"/>
      <c r="Q112"/>
      <c r="R112"/>
      <c r="S112"/>
      <c r="T112"/>
      <c r="U112"/>
      <c r="V112" s="23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</row>
    <row r="113" spans="1:52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O113"/>
      <c r="P113"/>
      <c r="Q113"/>
      <c r="R113"/>
      <c r="S113"/>
      <c r="T113"/>
      <c r="U113"/>
      <c r="V113" s="2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</row>
    <row r="114" spans="1:52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O114"/>
      <c r="P114"/>
      <c r="Q114"/>
      <c r="R114"/>
      <c r="S114"/>
      <c r="T114"/>
      <c r="U114"/>
      <c r="V114" s="23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</row>
    <row r="115" spans="1:52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O115"/>
      <c r="P115"/>
      <c r="Q115"/>
      <c r="R115"/>
      <c r="S115"/>
      <c r="T115"/>
      <c r="U115"/>
      <c r="V115" s="23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</row>
    <row r="116" spans="1:52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O116"/>
      <c r="P116"/>
      <c r="Q116"/>
      <c r="R116"/>
      <c r="S116"/>
      <c r="T116"/>
      <c r="U116"/>
      <c r="V116" s="23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</row>
    <row r="117" spans="1:52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O117"/>
      <c r="P117"/>
      <c r="Q117"/>
      <c r="R117"/>
      <c r="S117"/>
      <c r="T117"/>
      <c r="U117"/>
      <c r="V117" s="23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</row>
    <row r="118" spans="1:52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O118"/>
      <c r="P118"/>
      <c r="Q118"/>
      <c r="R118"/>
      <c r="S118"/>
      <c r="T118"/>
      <c r="U118"/>
      <c r="V118" s="23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</row>
    <row r="119" spans="1:52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O119"/>
      <c r="P119"/>
      <c r="Q119"/>
      <c r="R119"/>
      <c r="S119"/>
      <c r="T119"/>
      <c r="U119"/>
      <c r="V119" s="23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</row>
    <row r="120" spans="1:52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O120"/>
      <c r="P120"/>
      <c r="Q120"/>
      <c r="R120"/>
      <c r="S120"/>
      <c r="T120"/>
      <c r="U120"/>
      <c r="V120" s="23"/>
      <c r="W120" s="23"/>
      <c r="X120" s="23"/>
      <c r="Y120" s="23"/>
      <c r="Z120" s="23"/>
      <c r="AA120" s="23"/>
      <c r="AB120" s="23"/>
    </row>
    <row r="121" spans="1:52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O121"/>
      <c r="P121"/>
      <c r="Q121"/>
      <c r="R121"/>
      <c r="S121"/>
      <c r="T121"/>
      <c r="U121"/>
      <c r="V121" s="23"/>
      <c r="W121" s="23"/>
      <c r="X121" s="23"/>
      <c r="Y121" s="23"/>
      <c r="Z121" s="23"/>
      <c r="AA121" s="23"/>
      <c r="AB121" s="23"/>
    </row>
    <row r="122" spans="1:52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O122"/>
      <c r="P122"/>
      <c r="Q122"/>
      <c r="R122"/>
      <c r="S122"/>
      <c r="T122"/>
      <c r="U122"/>
      <c r="V122" s="23"/>
      <c r="W122" s="23"/>
      <c r="X122" s="23"/>
      <c r="Y122" s="23"/>
      <c r="Z122" s="23"/>
      <c r="AA122" s="23"/>
      <c r="AB122" s="23"/>
    </row>
    <row r="123" spans="1:52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O123"/>
      <c r="P123"/>
      <c r="Q123"/>
      <c r="R123"/>
      <c r="S123"/>
      <c r="T123"/>
      <c r="U123"/>
      <c r="V123" s="23"/>
      <c r="W123" s="23"/>
      <c r="X123" s="23"/>
      <c r="Y123" s="23"/>
      <c r="Z123" s="23"/>
      <c r="AA123" s="23"/>
      <c r="AB123" s="23"/>
    </row>
    <row r="124" spans="1:52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O124"/>
      <c r="P124"/>
      <c r="Q124"/>
      <c r="R124"/>
      <c r="S124"/>
      <c r="T124"/>
      <c r="U124"/>
      <c r="V124" s="23"/>
      <c r="W124" s="23"/>
      <c r="X124" s="23"/>
      <c r="Y124" s="23"/>
      <c r="Z124" s="23"/>
      <c r="AA124" s="23"/>
      <c r="AB124" s="23"/>
    </row>
    <row r="125" spans="1:52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O125"/>
      <c r="P125"/>
      <c r="Q125"/>
      <c r="R125"/>
      <c r="S125"/>
      <c r="T125"/>
      <c r="U125"/>
      <c r="V125" s="23"/>
      <c r="W125" s="23"/>
      <c r="X125" s="23"/>
      <c r="Y125" s="23"/>
      <c r="Z125" s="23"/>
      <c r="AA125" s="23"/>
      <c r="AB125" s="23"/>
    </row>
    <row r="126" spans="1:52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O126"/>
      <c r="P126"/>
      <c r="Q126"/>
      <c r="R126"/>
      <c r="S126"/>
      <c r="T126"/>
      <c r="U126"/>
      <c r="V126" s="23"/>
      <c r="W126" s="23"/>
      <c r="X126" s="23"/>
      <c r="Y126" s="23"/>
      <c r="Z126" s="23"/>
      <c r="AA126" s="23"/>
      <c r="AB126" s="23"/>
    </row>
    <row r="127" spans="1:52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O127"/>
      <c r="P127"/>
      <c r="Q127"/>
      <c r="R127"/>
      <c r="S127"/>
      <c r="T127"/>
      <c r="U127"/>
      <c r="V127" s="23"/>
      <c r="W127" s="23"/>
      <c r="X127" s="23"/>
      <c r="Y127" s="23"/>
      <c r="Z127" s="23"/>
      <c r="AA127" s="23"/>
      <c r="AB127" s="23"/>
    </row>
    <row r="128" spans="1:52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O128"/>
      <c r="P128"/>
      <c r="Q128"/>
      <c r="R128"/>
      <c r="S128"/>
      <c r="T128"/>
      <c r="U128"/>
      <c r="V128" s="23"/>
      <c r="W128" s="23"/>
      <c r="X128" s="23"/>
      <c r="Y128" s="23"/>
      <c r="Z128" s="23"/>
      <c r="AA128" s="23"/>
      <c r="AB128" s="23"/>
    </row>
    <row r="129" spans="1:3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O129"/>
      <c r="P129"/>
      <c r="Q129"/>
      <c r="R129"/>
      <c r="S129"/>
      <c r="T129"/>
      <c r="U129"/>
      <c r="V129" s="23"/>
      <c r="W129" s="23"/>
      <c r="X129" s="23"/>
      <c r="Y129" s="23"/>
      <c r="Z129" s="23"/>
      <c r="AA129" s="23"/>
      <c r="AB129" s="23"/>
    </row>
    <row r="130" spans="1:38" x14ac:dyDescent="0.25">
      <c r="G130" s="10"/>
      <c r="H130" s="10"/>
      <c r="I130" s="10"/>
      <c r="J130" s="10"/>
      <c r="K130" s="10"/>
      <c r="L130" s="10"/>
      <c r="M130" s="10"/>
      <c r="N130" s="10"/>
      <c r="O130" s="10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</row>
    <row r="131" spans="1:38" x14ac:dyDescent="0.25">
      <c r="G131" s="10"/>
      <c r="H131" s="10"/>
      <c r="I131" s="10"/>
      <c r="J131" s="10"/>
      <c r="K131" s="10"/>
      <c r="L131" s="10"/>
      <c r="M131" s="10"/>
      <c r="N131" s="10"/>
      <c r="O131" s="10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</row>
    <row r="132" spans="1:38" x14ac:dyDescent="0.25">
      <c r="G132" s="10"/>
      <c r="H132" s="10"/>
      <c r="I132" s="10"/>
      <c r="J132" s="10"/>
      <c r="K132" s="10"/>
      <c r="L132" s="10"/>
      <c r="M132" s="10"/>
      <c r="N132" s="10"/>
      <c r="O132" s="10"/>
    </row>
    <row r="133" spans="1:38" x14ac:dyDescent="0.25">
      <c r="G133" s="10"/>
      <c r="H133" s="10"/>
      <c r="I133" s="10"/>
      <c r="J133" s="10"/>
      <c r="K133" s="10"/>
      <c r="L133" s="10"/>
      <c r="M133" s="10"/>
      <c r="N133" s="10"/>
      <c r="O133" s="10"/>
    </row>
    <row r="134" spans="1:38" x14ac:dyDescent="0.25">
      <c r="G134" s="10"/>
      <c r="H134" s="10"/>
      <c r="I134" s="10"/>
      <c r="J134" s="10"/>
      <c r="K134" s="10"/>
      <c r="L134" s="10"/>
      <c r="M134" s="10"/>
      <c r="N134" s="10"/>
      <c r="O134" s="10"/>
    </row>
    <row r="135" spans="1:38" x14ac:dyDescent="0.25">
      <c r="G135" s="10"/>
      <c r="H135" s="10"/>
      <c r="I135" s="10"/>
      <c r="J135" s="10"/>
      <c r="K135" s="10"/>
      <c r="L135" s="10"/>
      <c r="M135" s="10"/>
      <c r="N135" s="10"/>
      <c r="O135" s="10"/>
    </row>
    <row r="136" spans="1:38" x14ac:dyDescent="0.25">
      <c r="G136" s="10"/>
      <c r="H136" s="10"/>
      <c r="I136" s="10"/>
      <c r="J136" s="10"/>
      <c r="K136" s="10"/>
      <c r="L136" s="10"/>
      <c r="M136" s="10"/>
      <c r="N136" s="10"/>
      <c r="O136" s="10"/>
    </row>
    <row r="137" spans="1:38" x14ac:dyDescent="0.25">
      <c r="G137" s="10"/>
      <c r="H137" s="10"/>
      <c r="I137" s="10"/>
      <c r="J137" s="10"/>
      <c r="K137" s="10"/>
      <c r="L137" s="10"/>
      <c r="M137" s="10"/>
      <c r="N137" s="10"/>
      <c r="O137" s="10"/>
    </row>
    <row r="138" spans="1:38" x14ac:dyDescent="0.25">
      <c r="G138" s="10"/>
      <c r="H138" s="10"/>
      <c r="I138" s="10"/>
      <c r="J138" s="10"/>
      <c r="K138" s="10"/>
      <c r="L138" s="10"/>
      <c r="M138" s="10"/>
      <c r="N138" s="10"/>
      <c r="O138" s="10"/>
    </row>
    <row r="139" spans="1:38" x14ac:dyDescent="0.25">
      <c r="G139" s="10"/>
      <c r="H139" s="10"/>
      <c r="I139" s="10"/>
      <c r="J139" s="10"/>
      <c r="K139" s="10"/>
      <c r="L139" s="10"/>
      <c r="M139" s="10"/>
      <c r="N139" s="10"/>
      <c r="O139" s="10"/>
    </row>
    <row r="140" spans="1:38" x14ac:dyDescent="0.25">
      <c r="G140" s="10"/>
      <c r="H140" s="10"/>
      <c r="I140" s="10"/>
      <c r="J140" s="10"/>
      <c r="K140" s="10"/>
      <c r="L140" s="10"/>
      <c r="M140" s="10"/>
      <c r="N140" s="10"/>
      <c r="O140" s="10"/>
    </row>
    <row r="141" spans="1:38" x14ac:dyDescent="0.25">
      <c r="G141" s="10"/>
      <c r="H141" s="10"/>
      <c r="I141" s="10"/>
      <c r="J141" s="10"/>
      <c r="K141" s="10"/>
      <c r="L141" s="10"/>
      <c r="M141" s="10"/>
      <c r="N141" s="10"/>
      <c r="O141" s="10"/>
    </row>
    <row r="142" spans="1:38" x14ac:dyDescent="0.25">
      <c r="G142" s="10"/>
      <c r="H142" s="10"/>
      <c r="I142" s="10"/>
      <c r="J142" s="10"/>
      <c r="K142" s="10"/>
      <c r="L142" s="10"/>
      <c r="M142" s="10"/>
      <c r="N142" s="10"/>
      <c r="O142" s="10"/>
    </row>
    <row r="143" spans="1:38" x14ac:dyDescent="0.25">
      <c r="G143" s="10"/>
      <c r="H143" s="10"/>
      <c r="I143" s="10"/>
      <c r="J143" s="10"/>
      <c r="K143" s="10"/>
      <c r="L143" s="10"/>
      <c r="M143" s="10"/>
      <c r="N143" s="10"/>
      <c r="O143" s="10"/>
    </row>
    <row r="144" spans="1:38" x14ac:dyDescent="0.25">
      <c r="G144" s="10"/>
      <c r="H144" s="10"/>
      <c r="I144" s="10"/>
      <c r="J144" s="10"/>
      <c r="K144" s="10"/>
      <c r="L144" s="10"/>
      <c r="M144" s="10"/>
      <c r="N144" s="10"/>
      <c r="O144" s="10"/>
    </row>
    <row r="145" spans="7:15" x14ac:dyDescent="0.25">
      <c r="G145" s="10"/>
      <c r="H145" s="10"/>
      <c r="I145" s="10"/>
      <c r="J145" s="10"/>
      <c r="K145" s="10"/>
      <c r="L145" s="10"/>
      <c r="M145" s="10"/>
      <c r="N145" s="10"/>
      <c r="O145" s="10"/>
    </row>
    <row r="146" spans="7:15" x14ac:dyDescent="0.25">
      <c r="G146" s="10"/>
      <c r="H146" s="10"/>
      <c r="I146" s="10"/>
      <c r="J146" s="10"/>
      <c r="K146" s="10"/>
      <c r="L146" s="10"/>
      <c r="M146" s="10"/>
      <c r="N146" s="10"/>
      <c r="O146" s="10"/>
    </row>
    <row r="147" spans="7:15" x14ac:dyDescent="0.25">
      <c r="G147" s="10"/>
      <c r="H147" s="10"/>
      <c r="I147" s="10"/>
      <c r="J147" s="10"/>
      <c r="K147" s="10"/>
      <c r="L147" s="10"/>
      <c r="M147" s="10"/>
      <c r="N147" s="10"/>
      <c r="O147" s="10"/>
    </row>
    <row r="148" spans="7:15" x14ac:dyDescent="0.25">
      <c r="G148" s="10"/>
      <c r="H148" s="10"/>
      <c r="I148" s="10"/>
      <c r="J148" s="10"/>
      <c r="K148" s="10"/>
      <c r="L148" s="10"/>
      <c r="M148" s="10"/>
      <c r="N148" s="10"/>
      <c r="O148" s="10"/>
    </row>
    <row r="149" spans="7:15" x14ac:dyDescent="0.25">
      <c r="G149" s="10"/>
      <c r="H149" s="10"/>
      <c r="I149" s="10"/>
      <c r="J149" s="10"/>
      <c r="K149" s="10"/>
      <c r="L149" s="10"/>
      <c r="M149" s="10"/>
      <c r="N149" s="10"/>
      <c r="O149" s="10"/>
    </row>
    <row r="150" spans="7:15" x14ac:dyDescent="0.25">
      <c r="G150" s="10"/>
      <c r="H150" s="10"/>
      <c r="I150" s="10"/>
      <c r="J150" s="10"/>
      <c r="K150" s="10"/>
      <c r="L150" s="10"/>
      <c r="M150" s="10"/>
      <c r="N150" s="10"/>
      <c r="O150" s="10"/>
    </row>
    <row r="151" spans="7:15" x14ac:dyDescent="0.25">
      <c r="G151" s="10"/>
      <c r="H151" s="10"/>
      <c r="I151" s="10"/>
      <c r="J151" s="10"/>
      <c r="K151" s="10"/>
      <c r="L151" s="10"/>
      <c r="M151" s="10"/>
      <c r="N151" s="10"/>
      <c r="O151" s="10"/>
    </row>
    <row r="152" spans="7:15" x14ac:dyDescent="0.25">
      <c r="G152" s="10"/>
      <c r="H152" s="10"/>
      <c r="I152" s="10"/>
      <c r="J152" s="10"/>
      <c r="K152" s="10"/>
      <c r="L152" s="10"/>
      <c r="M152" s="10"/>
      <c r="N152" s="10"/>
      <c r="O152" s="10"/>
    </row>
    <row r="153" spans="7:15" x14ac:dyDescent="0.25">
      <c r="G153" s="10"/>
      <c r="H153" s="10"/>
      <c r="I153" s="10"/>
      <c r="J153" s="10"/>
      <c r="K153" s="10"/>
      <c r="L153" s="10"/>
      <c r="M153" s="10"/>
      <c r="N153" s="10"/>
      <c r="O153" s="10"/>
    </row>
    <row r="154" spans="7:15" x14ac:dyDescent="0.25">
      <c r="G154" s="10"/>
      <c r="H154" s="10"/>
      <c r="I154" s="10"/>
      <c r="J154" s="10"/>
      <c r="K154" s="10"/>
      <c r="L154" s="10"/>
      <c r="M154" s="10"/>
      <c r="N154" s="10"/>
      <c r="O154" s="10"/>
    </row>
    <row r="155" spans="7:15" x14ac:dyDescent="0.25">
      <c r="G155" s="10"/>
      <c r="H155" s="10"/>
      <c r="I155" s="10"/>
      <c r="J155" s="10"/>
      <c r="K155" s="10"/>
      <c r="L155" s="10"/>
      <c r="M155" s="10"/>
      <c r="N155" s="10"/>
      <c r="O155" s="10"/>
    </row>
    <row r="156" spans="7:15" x14ac:dyDescent="0.25">
      <c r="G156" s="10"/>
      <c r="H156" s="10"/>
      <c r="I156" s="10"/>
      <c r="J156" s="10"/>
      <c r="K156" s="10"/>
      <c r="L156" s="10"/>
      <c r="M156" s="10"/>
      <c r="N156" s="10"/>
      <c r="O156" s="10"/>
    </row>
    <row r="157" spans="7:15" x14ac:dyDescent="0.25">
      <c r="G157" s="10"/>
      <c r="H157" s="10"/>
      <c r="I157" s="10"/>
      <c r="J157" s="10"/>
      <c r="K157" s="10"/>
      <c r="L157" s="10"/>
      <c r="M157" s="10"/>
      <c r="N157" s="10"/>
      <c r="O157" s="10"/>
    </row>
    <row r="158" spans="7:15" x14ac:dyDescent="0.25">
      <c r="G158" s="10"/>
      <c r="H158" s="10"/>
      <c r="I158" s="10"/>
      <c r="J158" s="10"/>
      <c r="K158" s="10"/>
      <c r="L158" s="10"/>
      <c r="M158" s="10"/>
      <c r="N158" s="10"/>
      <c r="O158" s="10"/>
    </row>
    <row r="159" spans="7:15" x14ac:dyDescent="0.25">
      <c r="G159" s="10"/>
      <c r="H159" s="10"/>
      <c r="I159" s="10"/>
      <c r="J159" s="10"/>
      <c r="K159" s="10"/>
      <c r="L159" s="10"/>
      <c r="M159" s="10"/>
      <c r="N159" s="10"/>
      <c r="O159" s="10"/>
    </row>
    <row r="160" spans="7:15" x14ac:dyDescent="0.25">
      <c r="G160" s="10"/>
      <c r="H160" s="10"/>
      <c r="I160" s="10"/>
      <c r="J160" s="10"/>
      <c r="K160" s="10"/>
      <c r="L160" s="10"/>
      <c r="M160" s="10"/>
      <c r="N160" s="10"/>
      <c r="O160" s="10"/>
    </row>
    <row r="161" spans="7:15" x14ac:dyDescent="0.25">
      <c r="G161" s="10"/>
      <c r="H161" s="10"/>
      <c r="I161" s="10"/>
      <c r="J161" s="10"/>
      <c r="K161" s="10"/>
      <c r="L161" s="10"/>
      <c r="M161" s="10"/>
      <c r="N161" s="10"/>
      <c r="O161" s="10"/>
    </row>
    <row r="162" spans="7:15" x14ac:dyDescent="0.25">
      <c r="G162" s="10"/>
      <c r="H162" s="10"/>
      <c r="I162" s="10"/>
      <c r="J162" s="10"/>
      <c r="K162" s="10"/>
      <c r="L162" s="10"/>
      <c r="M162" s="10"/>
      <c r="N162" s="10"/>
      <c r="O162" s="10"/>
    </row>
    <row r="163" spans="7:15" x14ac:dyDescent="0.25">
      <c r="G163" s="10"/>
      <c r="H163" s="10"/>
      <c r="I163" s="10"/>
      <c r="J163" s="10"/>
      <c r="K163" s="10"/>
      <c r="L163" s="10"/>
      <c r="M163" s="10"/>
      <c r="N163" s="10"/>
      <c r="O163" s="10"/>
    </row>
    <row r="164" spans="7:15" x14ac:dyDescent="0.25">
      <c r="G164" s="10"/>
      <c r="H164" s="10"/>
      <c r="I164" s="10"/>
      <c r="J164" s="10"/>
      <c r="K164" s="10"/>
      <c r="L164" s="10"/>
      <c r="M164" s="10"/>
      <c r="N164" s="10"/>
      <c r="O164" s="10"/>
    </row>
    <row r="165" spans="7:15" x14ac:dyDescent="0.25">
      <c r="G165" s="10"/>
      <c r="H165" s="10"/>
      <c r="I165" s="10"/>
      <c r="J165" s="10"/>
      <c r="K165" s="10"/>
      <c r="L165" s="10"/>
      <c r="M165" s="10"/>
      <c r="N165" s="10"/>
      <c r="O165" s="10"/>
    </row>
    <row r="166" spans="7:15" x14ac:dyDescent="0.25">
      <c r="G166" s="10"/>
      <c r="H166" s="10"/>
      <c r="I166" s="10"/>
      <c r="J166" s="10"/>
      <c r="K166" s="10"/>
      <c r="L166" s="10"/>
      <c r="M166" s="10"/>
      <c r="N166" s="10"/>
      <c r="O166" s="10"/>
    </row>
    <row r="167" spans="7:15" x14ac:dyDescent="0.25">
      <c r="G167" s="10"/>
      <c r="H167" s="10"/>
      <c r="I167" s="10"/>
      <c r="J167" s="10"/>
      <c r="K167" s="10"/>
      <c r="L167" s="10"/>
      <c r="M167" s="10"/>
      <c r="N167" s="10"/>
      <c r="O167" s="10"/>
    </row>
    <row r="168" spans="7:15" x14ac:dyDescent="0.25">
      <c r="G168" s="10"/>
      <c r="H168" s="10"/>
      <c r="I168" s="10"/>
      <c r="J168" s="10"/>
      <c r="K168" s="10"/>
      <c r="L168" s="10"/>
      <c r="M168" s="10"/>
      <c r="N168" s="10"/>
      <c r="O168" s="10"/>
    </row>
    <row r="169" spans="7:15" x14ac:dyDescent="0.25">
      <c r="G169" s="10"/>
      <c r="H169" s="10"/>
      <c r="I169" s="10"/>
      <c r="J169" s="10"/>
      <c r="K169" s="10"/>
      <c r="L169" s="10"/>
      <c r="M169" s="10"/>
      <c r="N169" s="10"/>
      <c r="O169" s="10"/>
    </row>
    <row r="170" spans="7:15" x14ac:dyDescent="0.25">
      <c r="G170" s="10"/>
      <c r="H170" s="10"/>
      <c r="I170" s="10"/>
      <c r="J170" s="10"/>
      <c r="K170" s="10"/>
      <c r="L170" s="10"/>
      <c r="M170" s="10"/>
      <c r="N170" s="10"/>
      <c r="O170" s="10"/>
    </row>
    <row r="171" spans="7:15" x14ac:dyDescent="0.25">
      <c r="G171" s="10"/>
      <c r="H171" s="10"/>
      <c r="I171" s="10"/>
      <c r="J171" s="10"/>
      <c r="K171" s="10"/>
      <c r="L171" s="10"/>
      <c r="M171" s="10"/>
      <c r="N171" s="10"/>
      <c r="O171" s="10"/>
    </row>
    <row r="172" spans="7:15" x14ac:dyDescent="0.25">
      <c r="G172" s="10"/>
      <c r="H172" s="10"/>
      <c r="I172" s="10"/>
      <c r="J172" s="10"/>
      <c r="K172" s="10"/>
      <c r="L172" s="10"/>
      <c r="M172" s="10"/>
      <c r="N172" s="10"/>
      <c r="O172" s="10"/>
    </row>
    <row r="173" spans="7:15" x14ac:dyDescent="0.25">
      <c r="G173" s="10"/>
      <c r="H173" s="10"/>
      <c r="I173" s="10"/>
      <c r="J173" s="10"/>
      <c r="K173" s="10"/>
      <c r="L173" s="10"/>
      <c r="M173" s="10"/>
      <c r="N173" s="10"/>
      <c r="O173" s="10"/>
    </row>
    <row r="174" spans="7:15" x14ac:dyDescent="0.25">
      <c r="G174" s="10"/>
      <c r="H174" s="10"/>
      <c r="I174" s="10"/>
      <c r="J174" s="10"/>
      <c r="K174" s="10"/>
      <c r="L174" s="10"/>
      <c r="M174" s="10"/>
      <c r="N174" s="10"/>
      <c r="O174" s="10"/>
    </row>
    <row r="175" spans="7:15" x14ac:dyDescent="0.25">
      <c r="G175" s="10"/>
      <c r="H175" s="10"/>
      <c r="I175" s="10"/>
      <c r="J175" s="10"/>
      <c r="K175" s="10"/>
      <c r="L175" s="10"/>
      <c r="M175" s="10"/>
      <c r="N175" s="10"/>
      <c r="O175" s="10"/>
    </row>
    <row r="176" spans="7:15" x14ac:dyDescent="0.25">
      <c r="G176" s="10"/>
      <c r="H176" s="10"/>
      <c r="I176" s="10"/>
      <c r="J176" s="10"/>
      <c r="K176" s="10"/>
      <c r="L176" s="10"/>
      <c r="M176" s="10"/>
      <c r="N176" s="10"/>
      <c r="O176" s="10"/>
    </row>
    <row r="177" spans="7:15" x14ac:dyDescent="0.25">
      <c r="G177" s="10"/>
      <c r="H177" s="10"/>
      <c r="I177" s="10"/>
      <c r="J177" s="10"/>
      <c r="K177" s="10"/>
      <c r="L177" s="10"/>
      <c r="M177" s="10"/>
      <c r="N177" s="10"/>
      <c r="O177" s="10"/>
    </row>
    <row r="178" spans="7:15" x14ac:dyDescent="0.25">
      <c r="G178" s="10"/>
      <c r="H178" s="10"/>
      <c r="I178" s="10"/>
      <c r="J178" s="10"/>
      <c r="K178" s="10"/>
      <c r="L178" s="10"/>
      <c r="M178" s="10"/>
      <c r="N178" s="10"/>
      <c r="O178" s="10"/>
    </row>
    <row r="179" spans="7:15" x14ac:dyDescent="0.25">
      <c r="G179" s="10"/>
      <c r="H179" s="10"/>
      <c r="I179" s="10"/>
      <c r="J179" s="10"/>
      <c r="K179" s="10"/>
      <c r="L179" s="10"/>
      <c r="M179" s="10"/>
      <c r="N179" s="10"/>
      <c r="O179" s="10"/>
    </row>
    <row r="180" spans="7:15" x14ac:dyDescent="0.25">
      <c r="G180" s="10"/>
      <c r="H180" s="10"/>
      <c r="I180" s="10"/>
      <c r="J180" s="10"/>
      <c r="K180" s="10"/>
      <c r="L180" s="10"/>
      <c r="M180" s="10"/>
      <c r="N180" s="10"/>
      <c r="O180" s="10"/>
    </row>
    <row r="181" spans="7:15" x14ac:dyDescent="0.25">
      <c r="G181" s="10"/>
      <c r="H181" s="10"/>
      <c r="I181" s="10"/>
      <c r="J181" s="10"/>
      <c r="K181" s="10"/>
      <c r="L181" s="10"/>
      <c r="M181" s="10"/>
      <c r="N181" s="10"/>
      <c r="O181" s="10"/>
    </row>
    <row r="182" spans="7:15" x14ac:dyDescent="0.25">
      <c r="G182" s="10"/>
      <c r="H182" s="10"/>
      <c r="I182" s="10"/>
      <c r="J182" s="10"/>
      <c r="K182" s="10"/>
      <c r="L182" s="10"/>
      <c r="M182" s="10"/>
      <c r="N182" s="10"/>
      <c r="O182" s="10"/>
    </row>
    <row r="183" spans="7:15" x14ac:dyDescent="0.25">
      <c r="G183" s="10"/>
      <c r="H183" s="10"/>
      <c r="I183" s="10"/>
      <c r="J183" s="10"/>
      <c r="K183" s="10"/>
      <c r="L183" s="10"/>
      <c r="M183" s="10"/>
      <c r="N183" s="10"/>
      <c r="O183" s="10"/>
    </row>
    <row r="184" spans="7:15" x14ac:dyDescent="0.25">
      <c r="G184" s="10"/>
      <c r="H184" s="10"/>
      <c r="I184" s="10"/>
      <c r="J184" s="10"/>
      <c r="K184" s="10"/>
      <c r="L184" s="10"/>
      <c r="M184" s="10"/>
      <c r="N184" s="10"/>
      <c r="O184" s="10"/>
    </row>
    <row r="185" spans="7:15" x14ac:dyDescent="0.25">
      <c r="G185" s="10"/>
      <c r="H185" s="10"/>
      <c r="I185" s="10"/>
      <c r="J185" s="10"/>
      <c r="K185" s="10"/>
      <c r="L185" s="10"/>
      <c r="M185" s="10"/>
      <c r="N185" s="10"/>
      <c r="O185" s="10"/>
    </row>
    <row r="186" spans="7:15" x14ac:dyDescent="0.25">
      <c r="G186" s="10"/>
      <c r="H186" s="10"/>
      <c r="I186" s="10"/>
      <c r="J186" s="10"/>
      <c r="K186" s="10"/>
      <c r="L186" s="10"/>
      <c r="M186" s="10"/>
      <c r="N186" s="10"/>
      <c r="O186" s="10"/>
    </row>
    <row r="187" spans="7:15" x14ac:dyDescent="0.25">
      <c r="G187" s="10"/>
      <c r="H187" s="10"/>
      <c r="I187" s="10"/>
      <c r="J187" s="10"/>
      <c r="K187" s="10"/>
      <c r="L187" s="10"/>
      <c r="M187" s="10"/>
      <c r="N187" s="10"/>
      <c r="O187" s="10"/>
    </row>
    <row r="188" spans="7:15" x14ac:dyDescent="0.25">
      <c r="G188" s="10"/>
      <c r="H188" s="10"/>
      <c r="I188" s="10"/>
      <c r="J188" s="10"/>
      <c r="K188" s="10"/>
      <c r="L188" s="10"/>
      <c r="M188" s="10"/>
      <c r="N188" s="10"/>
      <c r="O188" s="10"/>
    </row>
    <row r="189" spans="7:15" x14ac:dyDescent="0.25">
      <c r="G189" s="10"/>
      <c r="H189" s="10"/>
      <c r="I189" s="10"/>
      <c r="J189" s="10"/>
      <c r="K189" s="10"/>
      <c r="L189" s="10"/>
      <c r="M189" s="10"/>
      <c r="N189" s="10"/>
      <c r="O189" s="10"/>
    </row>
    <row r="190" spans="7:15" x14ac:dyDescent="0.25">
      <c r="G190" s="10"/>
      <c r="H190" s="10"/>
      <c r="I190" s="10"/>
      <c r="J190" s="10"/>
      <c r="K190" s="10"/>
      <c r="L190" s="10"/>
      <c r="M190" s="10"/>
      <c r="N190" s="10"/>
      <c r="O190" s="10"/>
    </row>
    <row r="191" spans="7:15" x14ac:dyDescent="0.25">
      <c r="G191" s="10"/>
      <c r="H191" s="10"/>
      <c r="I191" s="10"/>
      <c r="J191" s="10"/>
      <c r="K191" s="10"/>
      <c r="L191" s="10"/>
      <c r="M191" s="10"/>
      <c r="N191" s="10"/>
      <c r="O191" s="10"/>
    </row>
    <row r="192" spans="7:15" x14ac:dyDescent="0.25">
      <c r="G192" s="10"/>
      <c r="H192" s="10"/>
      <c r="I192" s="10"/>
      <c r="J192" s="10"/>
      <c r="K192" s="10"/>
      <c r="L192" s="10"/>
      <c r="M192" s="10"/>
      <c r="N192" s="10"/>
      <c r="O192" s="10"/>
    </row>
    <row r="193" spans="7:28" x14ac:dyDescent="0.25">
      <c r="G193" s="10"/>
      <c r="H193" s="10"/>
      <c r="I193" s="10"/>
      <c r="J193" s="10"/>
      <c r="K193" s="10"/>
      <c r="L193" s="10"/>
      <c r="M193" s="10"/>
      <c r="N193" s="10"/>
      <c r="O193" s="10"/>
    </row>
    <row r="194" spans="7:28" x14ac:dyDescent="0.25">
      <c r="G194" s="10"/>
      <c r="H194" s="10"/>
      <c r="I194" s="10"/>
      <c r="J194" s="10"/>
      <c r="K194" s="10"/>
      <c r="L194" s="10"/>
      <c r="M194" s="10"/>
      <c r="N194" s="10"/>
      <c r="O194" s="10"/>
    </row>
    <row r="195" spans="7:28" x14ac:dyDescent="0.25">
      <c r="G195" s="10"/>
      <c r="H195" s="10"/>
      <c r="I195" s="10"/>
      <c r="J195" s="10"/>
      <c r="K195" s="10"/>
      <c r="L195" s="10"/>
      <c r="M195" s="10"/>
      <c r="N195" s="10"/>
      <c r="O195" s="10"/>
    </row>
    <row r="196" spans="7:28" x14ac:dyDescent="0.25">
      <c r="G196" s="10"/>
      <c r="H196" s="10"/>
      <c r="I196" s="10"/>
      <c r="J196" s="10"/>
      <c r="K196" s="10"/>
      <c r="L196" s="10"/>
      <c r="M196" s="10"/>
      <c r="N196" s="10"/>
      <c r="O196" s="10"/>
    </row>
    <row r="197" spans="7:28" x14ac:dyDescent="0.25">
      <c r="G197" s="10"/>
      <c r="H197" s="10"/>
      <c r="I197" s="10"/>
      <c r="J197" s="10"/>
      <c r="K197" s="10"/>
      <c r="L197" s="10"/>
      <c r="M197" s="10"/>
      <c r="N197" s="10"/>
      <c r="O197" s="10"/>
    </row>
    <row r="198" spans="7:28" x14ac:dyDescent="0.25">
      <c r="G198" s="10"/>
      <c r="H198" s="10"/>
      <c r="I198" s="10"/>
      <c r="J198" s="10"/>
      <c r="K198" s="10"/>
      <c r="L198" s="10"/>
      <c r="M198" s="10"/>
      <c r="N198" s="10"/>
      <c r="O198" s="10"/>
    </row>
    <row r="199" spans="7:28" x14ac:dyDescent="0.25">
      <c r="G199" s="10"/>
      <c r="H199" s="10"/>
      <c r="I199" s="10"/>
      <c r="J199" s="10"/>
      <c r="K199" s="10"/>
      <c r="L199" s="10"/>
      <c r="M199" s="10"/>
      <c r="N199" s="10"/>
      <c r="O199" s="10"/>
      <c r="T199" s="10"/>
      <c r="U199" s="10"/>
      <c r="V199" s="10"/>
      <c r="W199" s="10"/>
      <c r="X199" s="10"/>
      <c r="Y199" s="10"/>
      <c r="Z199" s="10"/>
      <c r="AA199" s="10"/>
      <c r="AB199" s="10">
        <v>0</v>
      </c>
    </row>
    <row r="200" spans="7:28" x14ac:dyDescent="0.25">
      <c r="G200" s="10"/>
      <c r="H200" s="10"/>
      <c r="I200" s="10"/>
      <c r="J200" s="10"/>
      <c r="K200" s="10"/>
      <c r="L200" s="10"/>
      <c r="M200" s="10"/>
      <c r="N200" s="10"/>
      <c r="O200" s="10"/>
      <c r="T200" s="10"/>
      <c r="U200" s="10"/>
      <c r="V200" s="10"/>
      <c r="W200" s="10"/>
      <c r="X200" s="10"/>
      <c r="Y200" s="10"/>
      <c r="Z200" s="10"/>
      <c r="AA200" s="10"/>
      <c r="AB200" s="10">
        <v>0</v>
      </c>
    </row>
    <row r="201" spans="7:28" x14ac:dyDescent="0.25">
      <c r="G201" s="10"/>
      <c r="H201" s="10"/>
      <c r="I201" s="10"/>
      <c r="J201" s="10"/>
      <c r="K201" s="10"/>
      <c r="L201" s="10"/>
      <c r="M201" s="10"/>
      <c r="N201" s="10"/>
      <c r="O201" s="10"/>
      <c r="T201" s="10"/>
      <c r="U201" s="10"/>
      <c r="V201" s="10"/>
      <c r="W201" s="10"/>
      <c r="X201" s="10"/>
      <c r="Y201" s="10"/>
      <c r="Z201" s="10"/>
      <c r="AA201" s="10"/>
      <c r="AB201" s="10">
        <v>0</v>
      </c>
    </row>
    <row r="202" spans="7:28" x14ac:dyDescent="0.25">
      <c r="G202" s="10">
        <v>0</v>
      </c>
      <c r="H202" s="10"/>
      <c r="I202" s="10"/>
      <c r="J202" s="10"/>
      <c r="K202" s="10"/>
      <c r="L202" s="10"/>
      <c r="M202" s="10"/>
      <c r="N202" s="10"/>
      <c r="O202" s="10">
        <v>0</v>
      </c>
      <c r="T202" s="10"/>
      <c r="U202" s="10"/>
      <c r="V202" s="10"/>
      <c r="W202" s="10"/>
      <c r="X202" s="10"/>
      <c r="Y202" s="10"/>
      <c r="Z202" s="10"/>
      <c r="AA202" s="10"/>
      <c r="AB202" s="10">
        <v>0</v>
      </c>
    </row>
    <row r="203" spans="7:28" x14ac:dyDescent="0.25">
      <c r="G203" s="10">
        <v>0</v>
      </c>
      <c r="H203" s="10"/>
      <c r="I203" s="10"/>
      <c r="J203" s="10"/>
      <c r="K203" s="10"/>
      <c r="L203" s="10"/>
      <c r="M203" s="10"/>
      <c r="N203" s="10"/>
      <c r="O203" s="10">
        <v>0</v>
      </c>
      <c r="T203" s="10"/>
      <c r="U203" s="10"/>
      <c r="V203" s="10"/>
      <c r="W203" s="10"/>
      <c r="X203" s="10"/>
      <c r="Y203" s="10"/>
      <c r="Z203" s="10"/>
      <c r="AA203" s="10"/>
      <c r="AB203" s="10">
        <v>0</v>
      </c>
    </row>
    <row r="204" spans="7:28" x14ac:dyDescent="0.25">
      <c r="G204" s="10"/>
      <c r="H204" s="10"/>
      <c r="I204" s="10"/>
      <c r="J204" s="10"/>
      <c r="K204" s="10"/>
      <c r="L204" s="10"/>
      <c r="M204" s="10"/>
      <c r="N204" s="10"/>
      <c r="O204" s="10"/>
      <c r="T204" s="10"/>
      <c r="U204" s="10"/>
      <c r="V204" s="10"/>
      <c r="W204" s="10"/>
      <c r="X204" s="10"/>
      <c r="Y204" s="10"/>
      <c r="Z204" s="10"/>
      <c r="AA204" s="10"/>
      <c r="AB204" s="10">
        <v>0</v>
      </c>
    </row>
    <row r="205" spans="7:28" x14ac:dyDescent="0.25">
      <c r="G205" s="10"/>
      <c r="H205" s="10"/>
      <c r="I205" s="10"/>
      <c r="J205" s="10"/>
      <c r="K205" s="10"/>
      <c r="L205" s="10"/>
      <c r="M205" s="10"/>
      <c r="N205" s="10"/>
      <c r="O205" s="10"/>
      <c r="T205" s="10"/>
      <c r="U205" s="10"/>
      <c r="V205" s="10"/>
      <c r="W205" s="10"/>
      <c r="X205" s="10"/>
      <c r="Y205" s="10"/>
      <c r="Z205" s="10"/>
      <c r="AA205" s="10"/>
      <c r="AB205" s="10">
        <v>0</v>
      </c>
    </row>
    <row r="206" spans="7:28" x14ac:dyDescent="0.25">
      <c r="G206" s="10"/>
      <c r="H206" s="10"/>
      <c r="I206" s="10"/>
      <c r="J206" s="10"/>
      <c r="K206" s="10"/>
      <c r="L206" s="10"/>
      <c r="M206" s="10"/>
      <c r="N206" s="10"/>
      <c r="O206" s="10"/>
      <c r="T206" s="10"/>
      <c r="U206" s="10"/>
      <c r="V206" s="10"/>
      <c r="W206" s="10"/>
      <c r="X206" s="10"/>
      <c r="Y206" s="10"/>
      <c r="Z206" s="10"/>
      <c r="AA206" s="10"/>
      <c r="AB206" s="10">
        <v>0</v>
      </c>
    </row>
    <row r="207" spans="7:28" x14ac:dyDescent="0.25">
      <c r="G207" s="10"/>
      <c r="H207" s="10"/>
      <c r="I207" s="10"/>
      <c r="J207" s="10"/>
      <c r="K207" s="10"/>
      <c r="L207" s="10"/>
      <c r="M207" s="10"/>
      <c r="N207" s="10"/>
      <c r="O207" s="10"/>
      <c r="T207" s="10"/>
      <c r="U207" s="10"/>
      <c r="V207" s="10"/>
      <c r="W207" s="10"/>
      <c r="X207" s="10"/>
      <c r="Y207" s="10"/>
      <c r="Z207" s="10"/>
      <c r="AA207" s="10"/>
      <c r="AB207" s="10">
        <v>0</v>
      </c>
    </row>
    <row r="208" spans="7:28" x14ac:dyDescent="0.25">
      <c r="G208" s="10"/>
      <c r="H208" s="10"/>
      <c r="I208" s="10"/>
      <c r="J208" s="10"/>
      <c r="K208" s="10"/>
      <c r="L208" s="10"/>
      <c r="M208" s="10"/>
      <c r="N208" s="10"/>
      <c r="O208" s="10"/>
      <c r="T208" s="10"/>
      <c r="U208" s="10"/>
      <c r="V208" s="10"/>
      <c r="W208" s="10"/>
      <c r="X208" s="10"/>
      <c r="Y208" s="10"/>
      <c r="Z208" s="10"/>
      <c r="AA208" s="10"/>
      <c r="AB208" s="10"/>
    </row>
    <row r="209" spans="7:15" x14ac:dyDescent="0.25">
      <c r="G209" s="10"/>
      <c r="H209" s="10"/>
      <c r="I209" s="10"/>
      <c r="J209" s="10"/>
      <c r="K209" s="10"/>
      <c r="L209" s="10"/>
      <c r="M209" s="10"/>
      <c r="N209" s="10"/>
      <c r="O209" s="10"/>
    </row>
    <row r="210" spans="7:15" x14ac:dyDescent="0.25">
      <c r="G210" s="10"/>
      <c r="H210" s="10"/>
      <c r="I210" s="10"/>
      <c r="J210" s="10"/>
      <c r="K210" s="10"/>
      <c r="L210" s="10"/>
      <c r="M210" s="10"/>
      <c r="N210" s="10"/>
      <c r="O210" s="10"/>
    </row>
    <row r="211" spans="7:15" x14ac:dyDescent="0.25">
      <c r="G211" s="10"/>
      <c r="H211" s="10"/>
      <c r="I211" s="10"/>
      <c r="J211" s="10"/>
      <c r="K211" s="10"/>
      <c r="L211" s="10"/>
      <c r="M211" s="10"/>
      <c r="N211" s="10"/>
      <c r="O211" s="10"/>
    </row>
    <row r="212" spans="7:15" x14ac:dyDescent="0.25">
      <c r="G212" s="10"/>
      <c r="H212" s="10"/>
      <c r="I212" s="10"/>
      <c r="J212" s="10"/>
      <c r="K212" s="10"/>
      <c r="L212" s="10"/>
      <c r="M212" s="10"/>
      <c r="N212" s="10"/>
      <c r="O212" s="10"/>
    </row>
    <row r="213" spans="7:15" x14ac:dyDescent="0.25">
      <c r="G213" s="10"/>
      <c r="H213" s="10"/>
      <c r="I213" s="10"/>
      <c r="J213" s="10"/>
      <c r="K213" s="10"/>
      <c r="L213" s="10"/>
      <c r="M213" s="10"/>
      <c r="N213" s="10"/>
      <c r="O213" s="10"/>
    </row>
    <row r="214" spans="7:15" x14ac:dyDescent="0.25">
      <c r="G214" s="10"/>
      <c r="H214" s="10"/>
      <c r="I214" s="10"/>
      <c r="J214" s="10"/>
      <c r="K214" s="10"/>
      <c r="L214" s="10"/>
      <c r="M214" s="10"/>
      <c r="N214" s="10"/>
      <c r="O214" s="10"/>
    </row>
    <row r="215" spans="7:15" x14ac:dyDescent="0.25">
      <c r="G215" s="10"/>
      <c r="H215" s="10"/>
      <c r="I215" s="10"/>
      <c r="J215" s="10"/>
      <c r="K215" s="10"/>
      <c r="L215" s="10"/>
      <c r="M215" s="10"/>
      <c r="N215" s="10"/>
      <c r="O215" s="10"/>
    </row>
    <row r="216" spans="7:15" x14ac:dyDescent="0.25">
      <c r="G216" s="10"/>
      <c r="H216" s="10"/>
      <c r="I216" s="10"/>
      <c r="J216" s="10"/>
      <c r="K216" s="10"/>
      <c r="L216" s="10"/>
      <c r="M216" s="10"/>
      <c r="N216" s="10"/>
      <c r="O216" s="10"/>
    </row>
    <row r="217" spans="7:15" x14ac:dyDescent="0.25">
      <c r="G217" s="10"/>
      <c r="H217" s="10"/>
      <c r="I217" s="10"/>
      <c r="J217" s="10"/>
      <c r="K217" s="10"/>
      <c r="L217" s="10"/>
      <c r="M217" s="10"/>
      <c r="N217" s="10"/>
      <c r="O217" s="10"/>
    </row>
    <row r="218" spans="7:15" x14ac:dyDescent="0.25">
      <c r="G218" s="10"/>
      <c r="H218" s="10"/>
      <c r="I218" s="10"/>
      <c r="J218" s="10"/>
      <c r="K218" s="10"/>
      <c r="L218" s="10"/>
      <c r="M218" s="10"/>
      <c r="N218" s="10"/>
      <c r="O218" s="10"/>
    </row>
    <row r="219" spans="7:15" x14ac:dyDescent="0.25">
      <c r="G219" s="10"/>
      <c r="H219" s="10"/>
      <c r="I219" s="10"/>
      <c r="J219" s="10"/>
      <c r="K219" s="10"/>
      <c r="L219" s="10"/>
      <c r="M219" s="10"/>
      <c r="N219" s="10"/>
      <c r="O219" s="10"/>
    </row>
    <row r="220" spans="7:15" x14ac:dyDescent="0.25">
      <c r="G220" s="10"/>
      <c r="H220" s="10"/>
      <c r="I220" s="10"/>
      <c r="J220" s="10"/>
      <c r="K220" s="10"/>
      <c r="L220" s="10"/>
      <c r="M220" s="10"/>
      <c r="N220" s="10"/>
      <c r="O220" s="10"/>
    </row>
    <row r="221" spans="7:15" x14ac:dyDescent="0.25">
      <c r="G221" s="10"/>
      <c r="H221" s="10"/>
      <c r="I221" s="10"/>
      <c r="J221" s="10"/>
      <c r="K221" s="10"/>
      <c r="L221" s="10"/>
      <c r="M221" s="10"/>
      <c r="N221" s="10"/>
      <c r="O221" s="10"/>
    </row>
    <row r="222" spans="7:15" x14ac:dyDescent="0.25">
      <c r="G222" s="10"/>
      <c r="H222" s="10"/>
      <c r="I222" s="10"/>
      <c r="J222" s="10"/>
      <c r="K222" s="10"/>
      <c r="L222" s="10"/>
      <c r="M222" s="10"/>
      <c r="N222" s="10"/>
      <c r="O222" s="10"/>
    </row>
    <row r="223" spans="7:15" x14ac:dyDescent="0.25">
      <c r="G223" s="10"/>
      <c r="H223" s="10"/>
      <c r="I223" s="10"/>
      <c r="J223" s="10"/>
      <c r="K223" s="10"/>
      <c r="L223" s="10"/>
      <c r="M223" s="10"/>
      <c r="N223" s="10"/>
      <c r="O223" s="10"/>
    </row>
    <row r="224" spans="7:15" x14ac:dyDescent="0.25">
      <c r="G224" s="10"/>
      <c r="H224" s="10"/>
      <c r="I224" s="10"/>
      <c r="J224" s="10"/>
      <c r="K224" s="10"/>
      <c r="L224" s="10"/>
      <c r="M224" s="10"/>
      <c r="N224" s="10"/>
      <c r="O224" s="10"/>
    </row>
    <row r="225" spans="7:15" x14ac:dyDescent="0.25">
      <c r="G225" s="10"/>
      <c r="H225" s="10"/>
      <c r="I225" s="10"/>
      <c r="J225" s="10"/>
      <c r="K225" s="10"/>
      <c r="L225" s="10"/>
      <c r="M225" s="10"/>
      <c r="N225" s="10"/>
      <c r="O225" s="10"/>
    </row>
    <row r="226" spans="7:15" x14ac:dyDescent="0.25">
      <c r="G226" s="10"/>
      <c r="H226" s="10"/>
      <c r="I226" s="10"/>
      <c r="J226" s="10"/>
      <c r="K226" s="10"/>
      <c r="L226" s="10"/>
      <c r="M226" s="10"/>
      <c r="N226" s="10"/>
      <c r="O226" s="10"/>
    </row>
    <row r="227" spans="7:15" x14ac:dyDescent="0.25">
      <c r="G227" s="10"/>
      <c r="H227" s="10"/>
      <c r="I227" s="10"/>
      <c r="J227" s="10"/>
      <c r="K227" s="10"/>
      <c r="L227" s="10"/>
      <c r="M227" s="10"/>
      <c r="N227" s="10"/>
      <c r="O227" s="10"/>
    </row>
    <row r="228" spans="7:15" x14ac:dyDescent="0.25">
      <c r="G228" s="10"/>
      <c r="H228" s="10"/>
      <c r="I228" s="10"/>
      <c r="J228" s="10"/>
      <c r="K228" s="10"/>
      <c r="L228" s="10"/>
      <c r="M228" s="10"/>
      <c r="N228" s="10"/>
      <c r="O228" s="10"/>
    </row>
    <row r="229" spans="7:15" x14ac:dyDescent="0.25">
      <c r="G229" s="10"/>
      <c r="H229" s="10"/>
      <c r="I229" s="10"/>
      <c r="J229" s="10"/>
      <c r="K229" s="10"/>
      <c r="L229" s="10"/>
      <c r="M229" s="10"/>
      <c r="N229" s="10"/>
      <c r="O229" s="10"/>
    </row>
    <row r="230" spans="7:15" x14ac:dyDescent="0.25">
      <c r="G230" s="10"/>
      <c r="H230" s="10"/>
      <c r="I230" s="10"/>
      <c r="J230" s="10"/>
      <c r="K230" s="10"/>
      <c r="L230" s="10"/>
      <c r="M230" s="10"/>
      <c r="N230" s="10"/>
      <c r="O230" s="10"/>
    </row>
    <row r="231" spans="7:15" x14ac:dyDescent="0.25">
      <c r="G231" s="10"/>
      <c r="H231" s="10"/>
      <c r="I231" s="10"/>
      <c r="J231" s="10"/>
      <c r="K231" s="10"/>
      <c r="L231" s="10"/>
      <c r="M231" s="10"/>
      <c r="N231" s="10"/>
      <c r="O231" s="10"/>
    </row>
    <row r="232" spans="7:15" x14ac:dyDescent="0.25">
      <c r="G232" s="10"/>
      <c r="H232" s="10"/>
      <c r="I232" s="10"/>
      <c r="J232" s="10"/>
      <c r="K232" s="10"/>
      <c r="L232" s="10"/>
      <c r="M232" s="10"/>
      <c r="N232" s="10"/>
      <c r="O232" s="10"/>
    </row>
    <row r="233" spans="7:15" x14ac:dyDescent="0.25">
      <c r="G233" s="10"/>
      <c r="H233" s="10"/>
      <c r="I233" s="10"/>
      <c r="J233" s="10"/>
      <c r="K233" s="10"/>
      <c r="L233" s="10"/>
      <c r="M233" s="10"/>
      <c r="N233" s="10"/>
      <c r="O233" s="10"/>
    </row>
    <row r="234" spans="7:15" x14ac:dyDescent="0.25">
      <c r="G234" s="10"/>
      <c r="H234" s="10"/>
      <c r="I234" s="10"/>
      <c r="J234" s="10"/>
      <c r="K234" s="10"/>
      <c r="L234" s="10"/>
      <c r="M234" s="10"/>
      <c r="N234" s="10"/>
      <c r="O234" s="10"/>
    </row>
    <row r="235" spans="7:15" x14ac:dyDescent="0.25">
      <c r="G235" s="10"/>
      <c r="H235" s="10"/>
      <c r="I235" s="10"/>
      <c r="J235" s="10"/>
      <c r="K235" s="10"/>
      <c r="L235" s="10"/>
      <c r="M235" s="10"/>
      <c r="N235" s="10"/>
      <c r="O235" s="10"/>
    </row>
    <row r="236" spans="7:15" x14ac:dyDescent="0.25">
      <c r="G236" s="10"/>
      <c r="H236" s="10"/>
      <c r="I236" s="10"/>
      <c r="J236" s="10"/>
      <c r="K236" s="10"/>
      <c r="L236" s="10"/>
      <c r="M236" s="10"/>
      <c r="N236" s="10"/>
      <c r="O236" s="10"/>
    </row>
    <row r="237" spans="7:15" x14ac:dyDescent="0.25">
      <c r="G237" s="10"/>
      <c r="H237" s="10"/>
      <c r="I237" s="10"/>
      <c r="J237" s="10"/>
      <c r="K237" s="10"/>
      <c r="L237" s="10"/>
      <c r="M237" s="10"/>
      <c r="N237" s="10"/>
      <c r="O237" s="10"/>
    </row>
    <row r="238" spans="7:15" x14ac:dyDescent="0.25">
      <c r="G238" s="10"/>
      <c r="H238" s="10"/>
      <c r="I238" s="10"/>
      <c r="J238" s="10"/>
      <c r="K238" s="10"/>
      <c r="L238" s="10"/>
      <c r="M238" s="10"/>
      <c r="N238" s="10"/>
      <c r="O238" s="10"/>
    </row>
    <row r="239" spans="7:15" x14ac:dyDescent="0.25">
      <c r="G239" s="10"/>
      <c r="H239" s="10"/>
      <c r="I239" s="10"/>
      <c r="J239" s="10"/>
      <c r="K239" s="10"/>
      <c r="L239" s="10"/>
      <c r="M239" s="10"/>
      <c r="N239" s="10"/>
      <c r="O239" s="10"/>
    </row>
    <row r="240" spans="7:15" x14ac:dyDescent="0.25">
      <c r="G240" s="10"/>
      <c r="H240" s="10"/>
      <c r="I240" s="10"/>
      <c r="J240" s="10"/>
      <c r="K240" s="10"/>
      <c r="L240" s="10"/>
      <c r="M240" s="10"/>
      <c r="N240" s="10"/>
      <c r="O240" s="10"/>
    </row>
    <row r="241" spans="7:15" x14ac:dyDescent="0.25">
      <c r="G241" s="10"/>
      <c r="H241" s="10"/>
      <c r="I241" s="10"/>
      <c r="J241" s="10"/>
      <c r="K241" s="10"/>
      <c r="L241" s="10"/>
      <c r="M241" s="10"/>
      <c r="N241" s="10"/>
      <c r="O241" s="10"/>
    </row>
    <row r="242" spans="7:15" x14ac:dyDescent="0.25">
      <c r="G242" s="10"/>
      <c r="H242" s="10"/>
      <c r="I242" s="10"/>
      <c r="J242" s="10"/>
      <c r="K242" s="10"/>
      <c r="L242" s="10"/>
      <c r="M242" s="10"/>
      <c r="N242" s="10"/>
      <c r="O242" s="10"/>
    </row>
    <row r="243" spans="7:15" x14ac:dyDescent="0.25">
      <c r="G243" s="10"/>
      <c r="H243" s="10"/>
      <c r="I243" s="10"/>
      <c r="J243" s="10"/>
      <c r="K243" s="10"/>
      <c r="L243" s="10"/>
      <c r="M243" s="10"/>
      <c r="N243" s="10"/>
      <c r="O243" s="10"/>
    </row>
    <row r="244" spans="7:15" x14ac:dyDescent="0.25">
      <c r="G244" s="10"/>
      <c r="H244" s="10"/>
      <c r="I244" s="10"/>
      <c r="J244" s="10"/>
      <c r="K244" s="10"/>
      <c r="L244" s="10"/>
      <c r="M244" s="10"/>
      <c r="N244" s="10"/>
      <c r="O244" s="10"/>
    </row>
    <row r="245" spans="7:15" x14ac:dyDescent="0.25">
      <c r="G245" s="10"/>
      <c r="H245" s="10"/>
      <c r="I245" s="10"/>
      <c r="J245" s="10"/>
      <c r="K245" s="10"/>
      <c r="L245" s="10"/>
      <c r="M245" s="10"/>
      <c r="N245" s="10"/>
      <c r="O245" s="10"/>
    </row>
    <row r="246" spans="7:15" x14ac:dyDescent="0.25">
      <c r="G246" s="10"/>
      <c r="H246" s="10"/>
      <c r="I246" s="10"/>
      <c r="J246" s="10"/>
      <c r="K246" s="10"/>
      <c r="L246" s="10"/>
      <c r="M246" s="10"/>
      <c r="N246" s="10"/>
      <c r="O246" s="10"/>
    </row>
    <row r="247" spans="7:15" x14ac:dyDescent="0.25">
      <c r="G247" s="10"/>
      <c r="H247" s="10"/>
      <c r="I247" s="10"/>
      <c r="J247" s="10"/>
      <c r="K247" s="10"/>
      <c r="L247" s="10"/>
      <c r="M247" s="10"/>
      <c r="N247" s="10"/>
      <c r="O247" s="10"/>
    </row>
    <row r="248" spans="7:15" x14ac:dyDescent="0.25">
      <c r="G248" s="10"/>
      <c r="H248" s="10"/>
      <c r="I248" s="10"/>
      <c r="J248" s="10"/>
      <c r="K248" s="10"/>
      <c r="L248" s="10"/>
      <c r="M248" s="10"/>
      <c r="N248" s="10"/>
      <c r="O248" s="10"/>
    </row>
    <row r="249" spans="7:15" x14ac:dyDescent="0.25">
      <c r="G249" s="10"/>
      <c r="H249" s="10"/>
      <c r="I249" s="10"/>
      <c r="J249" s="10"/>
      <c r="K249" s="10"/>
      <c r="L249" s="10"/>
      <c r="M249" s="10"/>
      <c r="N249" s="10"/>
      <c r="O249" s="10"/>
    </row>
    <row r="250" spans="7:15" x14ac:dyDescent="0.25">
      <c r="G250" s="10"/>
      <c r="H250" s="10"/>
      <c r="I250" s="10"/>
      <c r="J250" s="10"/>
      <c r="K250" s="10"/>
      <c r="L250" s="10"/>
      <c r="M250" s="10"/>
      <c r="N250" s="10"/>
      <c r="O250" s="10"/>
    </row>
    <row r="251" spans="7:15" x14ac:dyDescent="0.25">
      <c r="G251" s="10"/>
      <c r="H251" s="10"/>
      <c r="I251" s="10"/>
      <c r="J251" s="10"/>
      <c r="K251" s="10"/>
      <c r="L251" s="10"/>
      <c r="M251" s="10"/>
      <c r="N251" s="10"/>
      <c r="O251" s="10"/>
    </row>
    <row r="252" spans="7:15" x14ac:dyDescent="0.25">
      <c r="G252" s="10"/>
      <c r="H252" s="10"/>
      <c r="I252" s="10"/>
      <c r="J252" s="10"/>
      <c r="K252" s="10"/>
      <c r="L252" s="10"/>
      <c r="M252" s="10"/>
      <c r="N252" s="10"/>
      <c r="O252" s="10"/>
    </row>
    <row r="253" spans="7:15" x14ac:dyDescent="0.25">
      <c r="G253" s="10"/>
      <c r="H253" s="10"/>
      <c r="I253" s="10"/>
      <c r="J253" s="10"/>
      <c r="K253" s="10"/>
      <c r="L253" s="10"/>
      <c r="M253" s="10"/>
      <c r="N253" s="10"/>
      <c r="O253" s="10"/>
    </row>
    <row r="254" spans="7:15" x14ac:dyDescent="0.25">
      <c r="G254" s="10"/>
      <c r="H254" s="10"/>
      <c r="I254" s="10"/>
      <c r="J254" s="10"/>
      <c r="K254" s="10"/>
      <c r="L254" s="10"/>
      <c r="M254" s="10"/>
      <c r="N254" s="10"/>
      <c r="O254" s="10"/>
    </row>
    <row r="255" spans="7:15" x14ac:dyDescent="0.25">
      <c r="G255" s="10"/>
      <c r="H255" s="10"/>
      <c r="I255" s="10"/>
      <c r="J255" s="10"/>
      <c r="K255" s="10"/>
      <c r="L255" s="10"/>
      <c r="M255" s="10"/>
      <c r="N255" s="10"/>
      <c r="O255" s="10"/>
    </row>
    <row r="256" spans="7:15" x14ac:dyDescent="0.25">
      <c r="G256" s="10"/>
      <c r="H256" s="10"/>
      <c r="I256" s="10"/>
      <c r="J256" s="10"/>
      <c r="K256" s="10"/>
      <c r="L256" s="10"/>
      <c r="M256" s="10"/>
      <c r="N256" s="10"/>
      <c r="O256" s="10"/>
    </row>
    <row r="257" spans="7:15" x14ac:dyDescent="0.25">
      <c r="G257" s="10"/>
      <c r="H257" s="10"/>
      <c r="I257" s="10"/>
      <c r="J257" s="10"/>
      <c r="K257" s="10"/>
      <c r="L257" s="10"/>
      <c r="M257" s="10"/>
      <c r="N257" s="10"/>
      <c r="O257" s="10"/>
    </row>
    <row r="258" spans="7:15" x14ac:dyDescent="0.25">
      <c r="G258" s="10"/>
      <c r="H258" s="10"/>
      <c r="I258" s="10"/>
      <c r="J258" s="10"/>
      <c r="K258" s="10"/>
      <c r="L258" s="10"/>
      <c r="M258" s="10"/>
      <c r="N258" s="10"/>
      <c r="O258" s="10"/>
    </row>
    <row r="259" spans="7:15" x14ac:dyDescent="0.25">
      <c r="G259" s="10"/>
      <c r="H259" s="10"/>
      <c r="I259" s="10"/>
      <c r="J259" s="10"/>
      <c r="K259" s="10"/>
      <c r="L259" s="10"/>
      <c r="M259" s="10"/>
      <c r="N259" s="10"/>
      <c r="O259" s="10"/>
    </row>
    <row r="260" spans="7:15" x14ac:dyDescent="0.25">
      <c r="G260" s="10"/>
      <c r="H260" s="10"/>
      <c r="I260" s="10"/>
      <c r="J260" s="10"/>
      <c r="K260" s="10"/>
      <c r="L260" s="10"/>
      <c r="M260" s="10"/>
      <c r="N260" s="10"/>
      <c r="O260" s="10"/>
    </row>
    <row r="261" spans="7:15" x14ac:dyDescent="0.25">
      <c r="G261" s="10"/>
      <c r="H261" s="10"/>
      <c r="I261" s="10"/>
      <c r="J261" s="10"/>
      <c r="K261" s="10"/>
      <c r="L261" s="10"/>
      <c r="M261" s="10"/>
      <c r="N261" s="10"/>
      <c r="O261" s="10"/>
    </row>
    <row r="262" spans="7:15" x14ac:dyDescent="0.25">
      <c r="G262" s="10"/>
      <c r="H262" s="10"/>
      <c r="I262" s="10"/>
      <c r="J262" s="10"/>
      <c r="K262" s="10"/>
      <c r="L262" s="10"/>
      <c r="M262" s="10"/>
      <c r="N262" s="10"/>
      <c r="O262" s="10"/>
    </row>
    <row r="263" spans="7:15" x14ac:dyDescent="0.25">
      <c r="G263" s="10"/>
      <c r="H263" s="10"/>
      <c r="I263" s="10"/>
      <c r="J263" s="10"/>
      <c r="K263" s="10"/>
      <c r="L263" s="10"/>
      <c r="M263" s="10"/>
      <c r="N263" s="10"/>
      <c r="O263" s="10"/>
    </row>
    <row r="264" spans="7:15" x14ac:dyDescent="0.25">
      <c r="G264" s="10"/>
      <c r="H264" s="10"/>
      <c r="I264" s="10"/>
      <c r="J264" s="10"/>
      <c r="K264" s="10"/>
      <c r="L264" s="10"/>
      <c r="M264" s="10"/>
      <c r="N264" s="10"/>
      <c r="O264" s="10"/>
    </row>
    <row r="265" spans="7:15" x14ac:dyDescent="0.25">
      <c r="G265" s="10"/>
      <c r="H265" s="10"/>
      <c r="I265" s="10"/>
      <c r="J265" s="10"/>
      <c r="K265" s="10"/>
      <c r="L265" s="10"/>
      <c r="M265" s="10"/>
      <c r="N265" s="10"/>
      <c r="O265" s="10"/>
    </row>
    <row r="266" spans="7:15" x14ac:dyDescent="0.25">
      <c r="G266" s="10"/>
      <c r="H266" s="10"/>
      <c r="I266" s="10"/>
      <c r="J266" s="10"/>
      <c r="K266" s="10"/>
      <c r="L266" s="10"/>
      <c r="M266" s="10"/>
      <c r="N266" s="10"/>
      <c r="O266" s="10"/>
    </row>
    <row r="267" spans="7:15" x14ac:dyDescent="0.25">
      <c r="G267" s="10"/>
      <c r="H267" s="10"/>
      <c r="I267" s="10"/>
      <c r="J267" s="10"/>
      <c r="K267" s="10"/>
      <c r="L267" s="10"/>
      <c r="M267" s="10"/>
      <c r="N267" s="10"/>
      <c r="O267" s="10"/>
    </row>
    <row r="268" spans="7:15" x14ac:dyDescent="0.25">
      <c r="G268" s="10"/>
      <c r="H268" s="10"/>
      <c r="I268" s="10"/>
      <c r="J268" s="10"/>
      <c r="K268" s="10"/>
      <c r="L268" s="10"/>
      <c r="M268" s="10"/>
      <c r="N268" s="10"/>
      <c r="O268" s="10"/>
    </row>
    <row r="269" spans="7:15" x14ac:dyDescent="0.25">
      <c r="G269" s="10"/>
      <c r="H269" s="10"/>
      <c r="I269" s="10"/>
      <c r="J269" s="10"/>
      <c r="K269" s="10"/>
      <c r="L269" s="10"/>
      <c r="M269" s="10"/>
      <c r="N269" s="10"/>
      <c r="O269" s="10"/>
    </row>
    <row r="270" spans="7:15" x14ac:dyDescent="0.25">
      <c r="G270" s="10"/>
      <c r="H270" s="10"/>
      <c r="I270" s="10"/>
      <c r="J270" s="10"/>
      <c r="K270" s="10"/>
      <c r="L270" s="10"/>
      <c r="M270" s="10"/>
      <c r="N270" s="10"/>
      <c r="O270" s="10"/>
    </row>
    <row r="271" spans="7:15" x14ac:dyDescent="0.25">
      <c r="G271" s="10"/>
      <c r="H271" s="10"/>
      <c r="I271" s="10"/>
      <c r="J271" s="10"/>
      <c r="K271" s="10"/>
      <c r="L271" s="10"/>
      <c r="M271" s="10"/>
      <c r="N271" s="10"/>
      <c r="O271" s="10"/>
    </row>
    <row r="272" spans="7:15" x14ac:dyDescent="0.25">
      <c r="G272" s="10"/>
      <c r="H272" s="10"/>
      <c r="I272" s="10"/>
      <c r="J272" s="10"/>
      <c r="K272" s="10"/>
      <c r="L272" s="10"/>
      <c r="M272" s="10"/>
      <c r="N272" s="10"/>
      <c r="O272" s="10"/>
    </row>
    <row r="273" spans="7:15" x14ac:dyDescent="0.25">
      <c r="G273" s="10"/>
      <c r="H273" s="10"/>
      <c r="I273" s="10"/>
      <c r="J273" s="10"/>
      <c r="K273" s="10"/>
      <c r="L273" s="10"/>
      <c r="M273" s="10"/>
      <c r="N273" s="10"/>
      <c r="O273" s="10"/>
    </row>
    <row r="274" spans="7:15" x14ac:dyDescent="0.25">
      <c r="G274" s="10"/>
      <c r="H274" s="10"/>
      <c r="I274" s="10"/>
      <c r="J274" s="10"/>
      <c r="K274" s="10"/>
      <c r="L274" s="10"/>
      <c r="M274" s="10"/>
      <c r="N274" s="10"/>
      <c r="O274" s="10"/>
    </row>
    <row r="275" spans="7:15" x14ac:dyDescent="0.25">
      <c r="G275" s="10"/>
      <c r="H275" s="10"/>
      <c r="I275" s="10"/>
      <c r="J275" s="10"/>
      <c r="K275" s="10"/>
      <c r="L275" s="10"/>
      <c r="M275" s="10"/>
      <c r="N275" s="10"/>
      <c r="O275" s="10"/>
    </row>
    <row r="276" spans="7:15" x14ac:dyDescent="0.25">
      <c r="G276" s="10"/>
      <c r="H276" s="10"/>
      <c r="I276" s="10"/>
      <c r="J276" s="10"/>
      <c r="K276" s="10"/>
      <c r="L276" s="10"/>
      <c r="M276" s="10"/>
      <c r="N276" s="10"/>
      <c r="O276" s="10"/>
    </row>
    <row r="277" spans="7:15" x14ac:dyDescent="0.25">
      <c r="G277" s="10"/>
      <c r="H277" s="10"/>
      <c r="I277" s="10"/>
      <c r="J277" s="10"/>
      <c r="K277" s="10"/>
      <c r="L277" s="10"/>
      <c r="M277" s="10"/>
      <c r="N277" s="10"/>
      <c r="O277" s="10"/>
    </row>
    <row r="278" spans="7:15" x14ac:dyDescent="0.25">
      <c r="G278" s="10"/>
      <c r="H278" s="10"/>
      <c r="I278" s="10"/>
      <c r="J278" s="10"/>
      <c r="K278" s="10"/>
      <c r="L278" s="10"/>
      <c r="M278" s="10"/>
      <c r="N278" s="10"/>
      <c r="O278" s="10"/>
    </row>
    <row r="279" spans="7:15" x14ac:dyDescent="0.25">
      <c r="G279" s="10"/>
      <c r="H279" s="10"/>
      <c r="I279" s="10"/>
      <c r="J279" s="10"/>
      <c r="K279" s="10"/>
      <c r="L279" s="10"/>
      <c r="M279" s="10"/>
      <c r="N279" s="10"/>
      <c r="O279" s="10"/>
    </row>
    <row r="280" spans="7:15" x14ac:dyDescent="0.25">
      <c r="G280" s="10"/>
      <c r="H280" s="10"/>
      <c r="I280" s="10"/>
      <c r="J280" s="10"/>
      <c r="K280" s="10"/>
      <c r="L280" s="10"/>
      <c r="M280" s="10"/>
      <c r="N280" s="10"/>
      <c r="O280" s="10"/>
    </row>
    <row r="281" spans="7:15" x14ac:dyDescent="0.25">
      <c r="G281" s="10"/>
      <c r="H281" s="10"/>
      <c r="I281" s="10"/>
      <c r="J281" s="10"/>
      <c r="K281" s="10"/>
      <c r="L281" s="10"/>
      <c r="M281" s="10"/>
      <c r="N281" s="10"/>
      <c r="O281" s="10"/>
    </row>
    <row r="282" spans="7:15" x14ac:dyDescent="0.25">
      <c r="G282" s="10"/>
      <c r="H282" s="10"/>
      <c r="I282" s="10"/>
      <c r="J282" s="10"/>
      <c r="K282" s="10"/>
      <c r="L282" s="10"/>
      <c r="M282" s="10"/>
      <c r="N282" s="10"/>
      <c r="O282" s="10"/>
    </row>
    <row r="283" spans="7:15" x14ac:dyDescent="0.25">
      <c r="G283" s="10"/>
      <c r="H283" s="10"/>
      <c r="I283" s="10"/>
      <c r="J283" s="10"/>
      <c r="K283" s="10"/>
      <c r="L283" s="10"/>
      <c r="M283" s="10"/>
      <c r="N283" s="10"/>
      <c r="O283" s="10"/>
    </row>
    <row r="284" spans="7:15" x14ac:dyDescent="0.25">
      <c r="G284" s="10"/>
      <c r="H284" s="10"/>
      <c r="I284" s="10"/>
      <c r="J284" s="10"/>
      <c r="K284" s="10"/>
      <c r="L284" s="10"/>
      <c r="M284" s="10"/>
      <c r="N284" s="10"/>
      <c r="O284" s="10"/>
    </row>
    <row r="285" spans="7:15" x14ac:dyDescent="0.25">
      <c r="G285" s="10"/>
      <c r="H285" s="10"/>
      <c r="I285" s="10"/>
      <c r="J285" s="10"/>
      <c r="K285" s="10"/>
      <c r="L285" s="10"/>
      <c r="M285" s="10"/>
      <c r="N285" s="10"/>
      <c r="O285" s="10"/>
    </row>
    <row r="286" spans="7:15" x14ac:dyDescent="0.25">
      <c r="G286" s="10"/>
      <c r="H286" s="10"/>
      <c r="I286" s="10"/>
      <c r="J286" s="10"/>
      <c r="K286" s="10"/>
      <c r="L286" s="10"/>
      <c r="M286" s="10"/>
      <c r="N286" s="10"/>
      <c r="O286" s="10"/>
    </row>
    <row r="287" spans="7:15" x14ac:dyDescent="0.25">
      <c r="G287" s="10"/>
      <c r="H287" s="10"/>
      <c r="I287" s="10"/>
      <c r="J287" s="10"/>
      <c r="K287" s="10"/>
      <c r="L287" s="10"/>
      <c r="M287" s="10"/>
      <c r="N287" s="10"/>
      <c r="O287" s="10"/>
    </row>
    <row r="288" spans="7:15" x14ac:dyDescent="0.25">
      <c r="G288" s="10"/>
      <c r="H288" s="10"/>
      <c r="I288" s="10"/>
      <c r="J288" s="10"/>
      <c r="K288" s="10"/>
      <c r="L288" s="10"/>
      <c r="M288" s="10"/>
      <c r="N288" s="10"/>
      <c r="O288" s="10"/>
    </row>
    <row r="289" spans="7:15" x14ac:dyDescent="0.25">
      <c r="G289" s="10"/>
      <c r="H289" s="10"/>
      <c r="I289" s="10"/>
      <c r="J289" s="10"/>
      <c r="K289" s="10"/>
      <c r="L289" s="10"/>
      <c r="M289" s="10"/>
      <c r="N289" s="10"/>
      <c r="O289" s="10"/>
    </row>
    <row r="290" spans="7:15" x14ac:dyDescent="0.25">
      <c r="G290" s="10"/>
      <c r="H290" s="10"/>
      <c r="I290" s="10"/>
      <c r="J290" s="10"/>
      <c r="K290" s="10"/>
      <c r="L290" s="10"/>
      <c r="M290" s="10"/>
      <c r="N290" s="10"/>
      <c r="O290" s="10"/>
    </row>
    <row r="291" spans="7:15" x14ac:dyDescent="0.25">
      <c r="G291" s="10"/>
      <c r="H291" s="10"/>
      <c r="I291" s="10"/>
      <c r="J291" s="10"/>
      <c r="K291" s="10"/>
      <c r="L291" s="10"/>
      <c r="M291" s="10"/>
      <c r="N291" s="10"/>
      <c r="O291" s="10"/>
    </row>
    <row r="292" spans="7:15" x14ac:dyDescent="0.25">
      <c r="G292" s="10"/>
      <c r="H292" s="10"/>
      <c r="I292" s="10"/>
      <c r="J292" s="10"/>
      <c r="K292" s="10"/>
      <c r="L292" s="10"/>
      <c r="M292" s="10"/>
      <c r="N292" s="10"/>
      <c r="O292" s="10"/>
    </row>
    <row r="293" spans="7:15" x14ac:dyDescent="0.25">
      <c r="G293" s="10"/>
      <c r="H293" s="10"/>
      <c r="I293" s="10"/>
      <c r="J293" s="10"/>
      <c r="K293" s="10"/>
      <c r="L293" s="10"/>
      <c r="M293" s="10"/>
      <c r="N293" s="10"/>
      <c r="O293" s="10"/>
    </row>
    <row r="294" spans="7:15" x14ac:dyDescent="0.25">
      <c r="G294" s="10"/>
      <c r="H294" s="10"/>
      <c r="I294" s="10"/>
      <c r="J294" s="10"/>
      <c r="K294" s="10"/>
      <c r="L294" s="10"/>
      <c r="M294" s="10"/>
      <c r="N294" s="10"/>
      <c r="O294" s="10"/>
    </row>
    <row r="295" spans="7:15" x14ac:dyDescent="0.25">
      <c r="G295" s="10"/>
      <c r="H295" s="10"/>
      <c r="I295" s="10"/>
      <c r="J295" s="10"/>
      <c r="K295" s="10"/>
      <c r="L295" s="10"/>
      <c r="M295" s="10"/>
      <c r="N295" s="10"/>
      <c r="O295" s="10"/>
    </row>
    <row r="296" spans="7:15" x14ac:dyDescent="0.25">
      <c r="G296" s="10"/>
      <c r="H296" s="10"/>
      <c r="I296" s="10"/>
      <c r="J296" s="10"/>
      <c r="K296" s="10"/>
      <c r="L296" s="10"/>
      <c r="M296" s="10"/>
      <c r="N296" s="10"/>
      <c r="O296" s="10"/>
    </row>
    <row r="297" spans="7:15" x14ac:dyDescent="0.25">
      <c r="G297" s="10"/>
      <c r="H297" s="10"/>
      <c r="I297" s="10"/>
      <c r="J297" s="10"/>
      <c r="K297" s="10"/>
      <c r="L297" s="10"/>
      <c r="M297" s="10"/>
      <c r="N297" s="10"/>
      <c r="O297" s="10"/>
    </row>
    <row r="298" spans="7:15" x14ac:dyDescent="0.25">
      <c r="G298" s="10"/>
      <c r="H298" s="10"/>
      <c r="I298" s="10"/>
      <c r="J298" s="10"/>
      <c r="K298" s="10"/>
      <c r="L298" s="10"/>
      <c r="M298" s="10"/>
      <c r="N298" s="10"/>
      <c r="O298" s="10"/>
    </row>
    <row r="299" spans="7:15" x14ac:dyDescent="0.25">
      <c r="G299" s="10"/>
      <c r="H299" s="10"/>
      <c r="I299" s="10"/>
      <c r="J299" s="10"/>
      <c r="K299" s="10"/>
      <c r="L299" s="10"/>
      <c r="M299" s="10"/>
      <c r="N299" s="10"/>
      <c r="O299" s="10"/>
    </row>
    <row r="300" spans="7:15" x14ac:dyDescent="0.25">
      <c r="G300" s="10"/>
      <c r="H300" s="10"/>
      <c r="I300" s="10"/>
      <c r="J300" s="10"/>
      <c r="K300" s="10"/>
      <c r="L300" s="10"/>
      <c r="M300" s="10"/>
      <c r="N300" s="10"/>
      <c r="O300" s="10"/>
    </row>
    <row r="301" spans="7:15" x14ac:dyDescent="0.25">
      <c r="G301" s="10"/>
      <c r="H301" s="10"/>
      <c r="I301" s="10"/>
      <c r="J301" s="10"/>
      <c r="K301" s="10"/>
      <c r="L301" s="10"/>
      <c r="M301" s="10"/>
      <c r="N301" s="10"/>
      <c r="O301" s="10"/>
    </row>
    <row r="302" spans="7:15" x14ac:dyDescent="0.25">
      <c r="G302" s="10">
        <v>0.8</v>
      </c>
      <c r="H302" s="10"/>
      <c r="I302" s="10"/>
      <c r="J302" s="10"/>
      <c r="K302" s="10"/>
      <c r="L302" s="10"/>
      <c r="M302" s="10"/>
      <c r="N302" s="10"/>
      <c r="O302" s="10">
        <v>0.8</v>
      </c>
    </row>
    <row r="303" spans="7:15" x14ac:dyDescent="0.25">
      <c r="G303" s="10">
        <v>0.8</v>
      </c>
      <c r="H303" s="10"/>
      <c r="I303" s="10"/>
      <c r="J303" s="10"/>
      <c r="K303" s="10"/>
      <c r="L303" s="10"/>
      <c r="M303" s="10"/>
      <c r="N303" s="10"/>
      <c r="O303" s="10">
        <v>0.79999999999999993</v>
      </c>
    </row>
    <row r="304" spans="7:15" x14ac:dyDescent="0.25">
      <c r="G304" s="10"/>
      <c r="H304" s="10"/>
      <c r="I304" s="10"/>
      <c r="J304" s="10"/>
      <c r="K304" s="10"/>
      <c r="L304" s="10"/>
      <c r="M304" s="10"/>
      <c r="N304" s="10"/>
      <c r="O304" s="10"/>
    </row>
    <row r="305" spans="7:15" x14ac:dyDescent="0.25">
      <c r="G305" s="10"/>
      <c r="H305" s="10"/>
      <c r="I305" s="10"/>
      <c r="J305" s="10"/>
      <c r="K305" s="10"/>
      <c r="L305" s="10"/>
      <c r="M305" s="10"/>
      <c r="N305" s="10"/>
      <c r="O305" s="10"/>
    </row>
    <row r="306" spans="7:15" x14ac:dyDescent="0.25">
      <c r="G306" s="10"/>
      <c r="H306" s="10"/>
      <c r="I306" s="10"/>
      <c r="J306" s="10"/>
      <c r="K306" s="10"/>
      <c r="L306" s="10"/>
      <c r="M306" s="10"/>
      <c r="N306" s="10"/>
      <c r="O306" s="10"/>
    </row>
    <row r="307" spans="7:15" x14ac:dyDescent="0.25">
      <c r="G307" s="10"/>
      <c r="H307" s="10"/>
      <c r="I307" s="10"/>
      <c r="J307" s="10"/>
      <c r="K307" s="10"/>
      <c r="L307" s="10"/>
      <c r="M307" s="10"/>
      <c r="N307" s="10"/>
      <c r="O307" s="10"/>
    </row>
    <row r="308" spans="7:15" x14ac:dyDescent="0.25">
      <c r="G308" s="10"/>
      <c r="H308" s="10"/>
      <c r="I308" s="10"/>
      <c r="J308" s="10"/>
      <c r="K308" s="10"/>
      <c r="L308" s="10"/>
      <c r="M308" s="10"/>
      <c r="N308" s="10"/>
      <c r="O308" s="10"/>
    </row>
    <row r="309" spans="7:15" x14ac:dyDescent="0.25">
      <c r="G309" s="10"/>
      <c r="H309" s="10"/>
      <c r="I309" s="10"/>
      <c r="J309" s="10"/>
      <c r="K309" s="10"/>
      <c r="L309" s="10"/>
      <c r="M309" s="10"/>
      <c r="N309" s="10"/>
      <c r="O309" s="10"/>
    </row>
    <row r="310" spans="7:15" x14ac:dyDescent="0.25">
      <c r="G310" s="10"/>
      <c r="H310" s="10"/>
      <c r="I310" s="10"/>
      <c r="J310" s="10"/>
      <c r="K310" s="10"/>
      <c r="L310" s="10"/>
      <c r="M310" s="10"/>
      <c r="N310" s="10"/>
      <c r="O310" s="10"/>
    </row>
    <row r="311" spans="7:15" x14ac:dyDescent="0.25">
      <c r="G311" s="10"/>
      <c r="H311" s="10"/>
      <c r="I311" s="10"/>
      <c r="J311" s="10"/>
      <c r="K311" s="10"/>
      <c r="L311" s="10"/>
      <c r="M311" s="10"/>
      <c r="N311" s="10"/>
      <c r="O311" s="10"/>
    </row>
    <row r="312" spans="7:15" x14ac:dyDescent="0.25">
      <c r="G312" s="10"/>
      <c r="H312" s="10"/>
      <c r="I312" s="10"/>
      <c r="J312" s="10"/>
      <c r="K312" s="10"/>
      <c r="L312" s="10"/>
      <c r="M312" s="10"/>
      <c r="N312" s="10"/>
      <c r="O312" s="10"/>
    </row>
    <row r="313" spans="7:15" x14ac:dyDescent="0.25">
      <c r="G313" s="10"/>
      <c r="H313" s="10"/>
      <c r="I313" s="10"/>
      <c r="J313" s="10"/>
      <c r="K313" s="10"/>
      <c r="L313" s="10"/>
      <c r="M313" s="10"/>
      <c r="N313" s="10"/>
      <c r="O313" s="10"/>
    </row>
    <row r="314" spans="7:15" x14ac:dyDescent="0.25">
      <c r="G314" s="10"/>
      <c r="H314" s="10"/>
      <c r="I314" s="10"/>
      <c r="J314" s="10"/>
      <c r="K314" s="10"/>
      <c r="L314" s="10"/>
      <c r="M314" s="10"/>
      <c r="N314" s="10"/>
      <c r="O314" s="10"/>
    </row>
    <row r="315" spans="7:15" x14ac:dyDescent="0.25">
      <c r="G315" s="10"/>
      <c r="H315" s="10"/>
      <c r="I315" s="10"/>
      <c r="J315" s="10"/>
      <c r="K315" s="10"/>
      <c r="L315" s="10"/>
      <c r="M315" s="10"/>
      <c r="N315" s="10"/>
      <c r="O315" s="10"/>
    </row>
    <row r="316" spans="7:15" x14ac:dyDescent="0.25">
      <c r="G316" s="10"/>
      <c r="H316" s="10"/>
      <c r="I316" s="10"/>
      <c r="J316" s="10"/>
      <c r="K316" s="10"/>
      <c r="L316" s="10"/>
      <c r="M316" s="10"/>
      <c r="N316" s="10"/>
      <c r="O316" s="10"/>
    </row>
    <row r="317" spans="7:15" x14ac:dyDescent="0.25">
      <c r="G317" s="10"/>
      <c r="H317" s="10"/>
      <c r="I317" s="10"/>
      <c r="J317" s="10"/>
      <c r="K317" s="10"/>
      <c r="L317" s="10"/>
      <c r="M317" s="10"/>
      <c r="N317" s="10"/>
      <c r="O317" s="10"/>
    </row>
    <row r="318" spans="7:15" x14ac:dyDescent="0.25">
      <c r="G318" s="10"/>
      <c r="H318" s="10"/>
      <c r="I318" s="10"/>
      <c r="J318" s="10"/>
      <c r="K318" s="10"/>
      <c r="L318" s="10"/>
      <c r="M318" s="10"/>
      <c r="N318" s="10"/>
      <c r="O318" s="10"/>
    </row>
    <row r="319" spans="7:15" x14ac:dyDescent="0.25">
      <c r="G319" s="10"/>
      <c r="H319" s="10"/>
      <c r="I319" s="10"/>
      <c r="J319" s="10"/>
      <c r="K319" s="10"/>
      <c r="L319" s="10"/>
      <c r="M319" s="10"/>
      <c r="N319" s="10"/>
      <c r="O319" s="10"/>
    </row>
    <row r="320" spans="7:15" x14ac:dyDescent="0.25">
      <c r="G320" s="10"/>
      <c r="H320" s="10"/>
      <c r="I320" s="10"/>
      <c r="J320" s="10"/>
      <c r="K320" s="10"/>
      <c r="L320" s="10"/>
      <c r="M320" s="10"/>
      <c r="N320" s="10"/>
      <c r="O320" s="10"/>
    </row>
    <row r="321" spans="7:15" x14ac:dyDescent="0.25">
      <c r="G321" s="10"/>
      <c r="H321" s="10"/>
      <c r="I321" s="10"/>
      <c r="J321" s="10"/>
      <c r="K321" s="10"/>
      <c r="L321" s="10"/>
      <c r="M321" s="10"/>
      <c r="N321" s="10"/>
      <c r="O321" s="10"/>
    </row>
    <row r="322" spans="7:15" x14ac:dyDescent="0.25">
      <c r="G322" s="10"/>
      <c r="H322" s="10"/>
      <c r="I322" s="10"/>
      <c r="J322" s="10"/>
      <c r="K322" s="10"/>
      <c r="L322" s="10"/>
      <c r="M322" s="10"/>
      <c r="N322" s="10"/>
      <c r="O322" s="10"/>
    </row>
    <row r="323" spans="7:15" x14ac:dyDescent="0.25">
      <c r="G323" s="10"/>
      <c r="H323" s="10"/>
      <c r="I323" s="10"/>
      <c r="J323" s="10"/>
      <c r="K323" s="10"/>
      <c r="L323" s="10"/>
      <c r="M323" s="10"/>
      <c r="N323" s="10"/>
      <c r="O323" s="10"/>
    </row>
    <row r="324" spans="7:15" x14ac:dyDescent="0.25">
      <c r="G324" s="10"/>
      <c r="H324" s="10"/>
      <c r="I324" s="10"/>
      <c r="J324" s="10"/>
      <c r="K324" s="10"/>
      <c r="L324" s="10"/>
      <c r="M324" s="10"/>
      <c r="N324" s="10"/>
      <c r="O324" s="10"/>
    </row>
    <row r="325" spans="7:15" x14ac:dyDescent="0.25">
      <c r="G325" s="10"/>
      <c r="H325" s="10"/>
      <c r="I325" s="10"/>
      <c r="J325" s="10"/>
      <c r="K325" s="10"/>
      <c r="L325" s="10"/>
      <c r="M325" s="10"/>
      <c r="N325" s="10"/>
      <c r="O325" s="10"/>
    </row>
    <row r="326" spans="7:15" x14ac:dyDescent="0.25">
      <c r="G326" s="10"/>
      <c r="H326" s="10"/>
      <c r="I326" s="10"/>
      <c r="J326" s="10"/>
      <c r="K326" s="10"/>
      <c r="L326" s="10"/>
      <c r="M326" s="10"/>
      <c r="N326" s="10"/>
      <c r="O326" s="10"/>
    </row>
    <row r="327" spans="7:15" x14ac:dyDescent="0.25">
      <c r="G327" s="10"/>
      <c r="H327" s="10"/>
      <c r="I327" s="10"/>
      <c r="J327" s="10"/>
      <c r="K327" s="10"/>
      <c r="L327" s="10"/>
      <c r="M327" s="10"/>
      <c r="N327" s="10"/>
      <c r="O327" s="10"/>
    </row>
    <row r="328" spans="7:15" x14ac:dyDescent="0.25">
      <c r="G328" s="10"/>
      <c r="H328" s="10"/>
      <c r="I328" s="10"/>
      <c r="J328" s="10"/>
      <c r="K328" s="10"/>
      <c r="L328" s="10"/>
      <c r="M328" s="10"/>
      <c r="N328" s="10"/>
      <c r="O328" s="10"/>
    </row>
    <row r="329" spans="7:15" x14ac:dyDescent="0.25">
      <c r="G329" s="10"/>
      <c r="H329" s="10"/>
      <c r="I329" s="10"/>
      <c r="J329" s="10"/>
      <c r="K329" s="10"/>
      <c r="L329" s="10"/>
      <c r="M329" s="10"/>
      <c r="N329" s="10"/>
      <c r="O329" s="10"/>
    </row>
    <row r="330" spans="7:15" x14ac:dyDescent="0.25">
      <c r="G330" s="10"/>
      <c r="H330" s="10"/>
      <c r="I330" s="10"/>
      <c r="J330" s="10"/>
      <c r="K330" s="10"/>
      <c r="L330" s="10"/>
      <c r="M330" s="10"/>
      <c r="N330" s="10"/>
      <c r="O330" s="10"/>
    </row>
    <row r="331" spans="7:15" x14ac:dyDescent="0.25">
      <c r="G331" s="10"/>
      <c r="H331" s="10"/>
      <c r="I331" s="10"/>
      <c r="J331" s="10"/>
      <c r="K331" s="10"/>
      <c r="L331" s="10"/>
      <c r="M331" s="10"/>
      <c r="N331" s="10"/>
      <c r="O331" s="10"/>
    </row>
    <row r="332" spans="7:15" x14ac:dyDescent="0.25">
      <c r="G332" s="10"/>
      <c r="H332" s="10"/>
      <c r="I332" s="10"/>
      <c r="J332" s="10"/>
      <c r="K332" s="10"/>
      <c r="L332" s="10"/>
      <c r="M332" s="10"/>
      <c r="N332" s="10"/>
      <c r="O332" s="10"/>
    </row>
    <row r="333" spans="7:15" x14ac:dyDescent="0.25">
      <c r="G333" s="10"/>
      <c r="H333" s="10"/>
      <c r="I333" s="10"/>
      <c r="J333" s="10"/>
      <c r="K333" s="10"/>
      <c r="L333" s="10"/>
      <c r="M333" s="10"/>
      <c r="N333" s="10"/>
      <c r="O333" s="10"/>
    </row>
    <row r="334" spans="7:15" x14ac:dyDescent="0.25">
      <c r="G334" s="10"/>
      <c r="H334" s="10"/>
      <c r="I334" s="10"/>
      <c r="J334" s="10"/>
      <c r="K334" s="10"/>
      <c r="L334" s="10"/>
      <c r="M334" s="10"/>
      <c r="N334" s="10"/>
      <c r="O334" s="10"/>
    </row>
    <row r="335" spans="7:15" x14ac:dyDescent="0.25">
      <c r="G335" s="10"/>
      <c r="H335" s="10"/>
      <c r="I335" s="10"/>
      <c r="J335" s="10"/>
      <c r="K335" s="10"/>
      <c r="L335" s="10"/>
      <c r="M335" s="10"/>
      <c r="N335" s="10"/>
      <c r="O335" s="10"/>
    </row>
    <row r="336" spans="7:15" x14ac:dyDescent="0.25">
      <c r="G336" s="10"/>
      <c r="H336" s="10"/>
      <c r="I336" s="10"/>
      <c r="J336" s="10"/>
      <c r="K336" s="10"/>
      <c r="L336" s="10"/>
      <c r="M336" s="10"/>
      <c r="N336" s="10"/>
      <c r="O336" s="10"/>
    </row>
    <row r="337" spans="7:15" x14ac:dyDescent="0.25">
      <c r="G337" s="10"/>
      <c r="H337" s="10"/>
      <c r="I337" s="10"/>
      <c r="J337" s="10"/>
      <c r="K337" s="10"/>
      <c r="L337" s="10"/>
      <c r="M337" s="10"/>
      <c r="N337" s="10"/>
      <c r="O337" s="10"/>
    </row>
    <row r="338" spans="7:15" x14ac:dyDescent="0.25">
      <c r="G338" s="10"/>
      <c r="H338" s="10"/>
      <c r="I338" s="10"/>
      <c r="J338" s="10"/>
      <c r="K338" s="10"/>
      <c r="L338" s="10"/>
      <c r="M338" s="10"/>
      <c r="N338" s="10"/>
      <c r="O338" s="10"/>
    </row>
    <row r="339" spans="7:15" x14ac:dyDescent="0.25">
      <c r="G339" s="10"/>
      <c r="H339" s="10"/>
      <c r="I339" s="10"/>
      <c r="J339" s="10"/>
      <c r="K339" s="10"/>
      <c r="L339" s="10"/>
      <c r="M339" s="10"/>
      <c r="N339" s="10"/>
      <c r="O339" s="10"/>
    </row>
    <row r="340" spans="7:15" x14ac:dyDescent="0.25">
      <c r="G340" s="10"/>
      <c r="H340" s="10"/>
      <c r="I340" s="10"/>
      <c r="J340" s="10"/>
      <c r="K340" s="10"/>
      <c r="L340" s="10"/>
      <c r="M340" s="10"/>
      <c r="N340" s="10"/>
      <c r="O340" s="10"/>
    </row>
    <row r="341" spans="7:15" x14ac:dyDescent="0.25">
      <c r="G341" s="10"/>
      <c r="H341" s="10"/>
      <c r="I341" s="10"/>
      <c r="J341" s="10"/>
      <c r="K341" s="10"/>
      <c r="L341" s="10"/>
      <c r="M341" s="10"/>
      <c r="N341" s="10"/>
      <c r="O341" s="10"/>
    </row>
    <row r="342" spans="7:15" x14ac:dyDescent="0.25">
      <c r="G342" s="10"/>
      <c r="H342" s="10"/>
      <c r="I342" s="10"/>
      <c r="J342" s="10"/>
      <c r="K342" s="10"/>
      <c r="L342" s="10"/>
      <c r="M342" s="10"/>
      <c r="N342" s="10"/>
      <c r="O342" s="10"/>
    </row>
    <row r="343" spans="7:15" x14ac:dyDescent="0.25">
      <c r="G343" s="10"/>
      <c r="H343" s="10"/>
      <c r="I343" s="10"/>
      <c r="J343" s="10"/>
      <c r="K343" s="10"/>
      <c r="L343" s="10"/>
      <c r="M343" s="10"/>
      <c r="N343" s="10"/>
      <c r="O343" s="10"/>
    </row>
    <row r="344" spans="7:15" x14ac:dyDescent="0.25">
      <c r="G344" s="10"/>
      <c r="H344" s="10"/>
      <c r="I344" s="10"/>
      <c r="J344" s="10"/>
      <c r="K344" s="10"/>
      <c r="L344" s="10"/>
      <c r="M344" s="10"/>
      <c r="N344" s="10"/>
      <c r="O344" s="10"/>
    </row>
    <row r="345" spans="7:15" x14ac:dyDescent="0.25">
      <c r="G345" s="10"/>
      <c r="H345" s="10"/>
      <c r="I345" s="10"/>
      <c r="J345" s="10"/>
      <c r="K345" s="10"/>
      <c r="L345" s="10"/>
      <c r="M345" s="10"/>
      <c r="N345" s="10"/>
      <c r="O345" s="10"/>
    </row>
    <row r="346" spans="7:15" x14ac:dyDescent="0.25">
      <c r="G346" s="10"/>
      <c r="H346" s="10"/>
      <c r="I346" s="10"/>
      <c r="J346" s="10"/>
      <c r="K346" s="10"/>
      <c r="L346" s="10"/>
      <c r="M346" s="10"/>
      <c r="N346" s="10"/>
      <c r="O346" s="10"/>
    </row>
    <row r="347" spans="7:15" x14ac:dyDescent="0.25">
      <c r="G347" s="10"/>
      <c r="H347" s="10"/>
      <c r="I347" s="10"/>
      <c r="J347" s="10"/>
      <c r="K347" s="10"/>
      <c r="L347" s="10"/>
      <c r="M347" s="10"/>
      <c r="N347" s="10"/>
      <c r="O347" s="10"/>
    </row>
    <row r="348" spans="7:15" x14ac:dyDescent="0.25">
      <c r="G348" s="10"/>
      <c r="H348" s="10"/>
      <c r="I348" s="10"/>
      <c r="J348" s="10"/>
      <c r="K348" s="10"/>
      <c r="L348" s="10"/>
      <c r="M348" s="10"/>
      <c r="N348" s="10"/>
      <c r="O348" s="10"/>
    </row>
    <row r="349" spans="7:15" x14ac:dyDescent="0.25">
      <c r="G349" s="10"/>
      <c r="H349" s="10"/>
      <c r="I349" s="10"/>
      <c r="J349" s="10"/>
      <c r="K349" s="10"/>
      <c r="L349" s="10"/>
      <c r="M349" s="10"/>
      <c r="N349" s="10"/>
      <c r="O349" s="10"/>
    </row>
    <row r="350" spans="7:15" x14ac:dyDescent="0.25">
      <c r="G350" s="10"/>
      <c r="H350" s="10"/>
      <c r="I350" s="10"/>
      <c r="J350" s="10"/>
      <c r="K350" s="10"/>
      <c r="L350" s="10"/>
      <c r="M350" s="10"/>
      <c r="N350" s="10"/>
      <c r="O350" s="10"/>
    </row>
    <row r="351" spans="7:15" x14ac:dyDescent="0.25">
      <c r="G351" s="10"/>
      <c r="H351" s="10"/>
      <c r="I351" s="10"/>
      <c r="J351" s="10"/>
      <c r="K351" s="10"/>
      <c r="L351" s="10"/>
      <c r="M351" s="10"/>
      <c r="N351" s="10"/>
      <c r="O351" s="10"/>
    </row>
    <row r="352" spans="7:15" x14ac:dyDescent="0.25">
      <c r="G352" s="10"/>
      <c r="H352" s="10"/>
      <c r="I352" s="10"/>
      <c r="J352" s="10"/>
      <c r="K352" s="10"/>
      <c r="L352" s="10"/>
      <c r="M352" s="10"/>
      <c r="N352" s="10"/>
      <c r="O352" s="10"/>
    </row>
    <row r="353" spans="7:15" x14ac:dyDescent="0.25">
      <c r="G353" s="10"/>
      <c r="H353" s="10"/>
      <c r="I353" s="10"/>
      <c r="J353" s="10"/>
      <c r="K353" s="10"/>
      <c r="L353" s="10"/>
      <c r="M353" s="10"/>
      <c r="N353" s="10"/>
      <c r="O353" s="10"/>
    </row>
    <row r="354" spans="7:15" x14ac:dyDescent="0.25">
      <c r="G354" s="10"/>
      <c r="H354" s="10"/>
      <c r="I354" s="10"/>
      <c r="J354" s="10"/>
      <c r="K354" s="10"/>
      <c r="L354" s="10"/>
      <c r="M354" s="10"/>
      <c r="N354" s="10"/>
      <c r="O354" s="10"/>
    </row>
    <row r="355" spans="7:15" x14ac:dyDescent="0.25">
      <c r="G355" s="10"/>
      <c r="H355" s="10"/>
      <c r="I355" s="10"/>
      <c r="J355" s="10"/>
      <c r="K355" s="10"/>
      <c r="L355" s="10"/>
      <c r="M355" s="10"/>
      <c r="N355" s="10"/>
      <c r="O355" s="10"/>
    </row>
    <row r="356" spans="7:15" x14ac:dyDescent="0.25">
      <c r="G356" s="10"/>
      <c r="H356" s="10"/>
      <c r="I356" s="10"/>
      <c r="J356" s="10"/>
      <c r="K356" s="10"/>
      <c r="L356" s="10"/>
      <c r="M356" s="10"/>
      <c r="N356" s="10"/>
      <c r="O356" s="10"/>
    </row>
    <row r="357" spans="7:15" x14ac:dyDescent="0.25">
      <c r="G357" s="10"/>
      <c r="H357" s="10"/>
      <c r="I357" s="10"/>
      <c r="J357" s="10"/>
      <c r="K357" s="10"/>
      <c r="L357" s="10"/>
      <c r="M357" s="10"/>
      <c r="N357" s="10"/>
      <c r="O357" s="10"/>
    </row>
    <row r="358" spans="7:15" x14ac:dyDescent="0.25">
      <c r="G358" s="10"/>
      <c r="H358" s="10"/>
      <c r="I358" s="10"/>
      <c r="J358" s="10"/>
      <c r="K358" s="10"/>
      <c r="L358" s="10"/>
      <c r="M358" s="10"/>
      <c r="N358" s="10"/>
      <c r="O358" s="10"/>
    </row>
    <row r="359" spans="7:15" x14ac:dyDescent="0.25">
      <c r="G359" s="10"/>
      <c r="H359" s="10"/>
      <c r="I359" s="10"/>
      <c r="J359" s="10"/>
      <c r="K359" s="10"/>
      <c r="L359" s="10"/>
      <c r="M359" s="10"/>
      <c r="N359" s="10"/>
      <c r="O359" s="10"/>
    </row>
    <row r="360" spans="7:15" x14ac:dyDescent="0.25">
      <c r="G360" s="10"/>
      <c r="H360" s="10"/>
      <c r="I360" s="10"/>
      <c r="J360" s="10"/>
      <c r="K360" s="10"/>
      <c r="L360" s="10"/>
      <c r="M360" s="10"/>
      <c r="N360" s="10"/>
      <c r="O360" s="10"/>
    </row>
    <row r="361" spans="7:15" x14ac:dyDescent="0.25">
      <c r="G361" s="10"/>
      <c r="H361" s="10"/>
      <c r="I361" s="10"/>
      <c r="J361" s="10"/>
      <c r="K361" s="10"/>
      <c r="L361" s="10"/>
      <c r="M361" s="10"/>
      <c r="N361" s="10"/>
      <c r="O361" s="10"/>
    </row>
    <row r="362" spans="7:15" x14ac:dyDescent="0.25">
      <c r="G362" s="10"/>
      <c r="H362" s="10"/>
      <c r="I362" s="10"/>
      <c r="J362" s="10"/>
      <c r="K362" s="10"/>
      <c r="L362" s="10"/>
      <c r="M362" s="10"/>
      <c r="N362" s="10"/>
      <c r="O362" s="10"/>
    </row>
    <row r="363" spans="7:15" x14ac:dyDescent="0.25">
      <c r="G363" s="10"/>
      <c r="H363" s="10"/>
      <c r="I363" s="10"/>
      <c r="J363" s="10"/>
      <c r="K363" s="10"/>
      <c r="L363" s="10"/>
      <c r="M363" s="10"/>
      <c r="N363" s="10"/>
      <c r="O363" s="10"/>
    </row>
    <row r="364" spans="7:15" x14ac:dyDescent="0.25">
      <c r="G364" s="10"/>
      <c r="H364" s="10"/>
      <c r="I364" s="10"/>
      <c r="J364" s="10"/>
      <c r="K364" s="10"/>
      <c r="L364" s="10"/>
      <c r="M364" s="10"/>
      <c r="N364" s="10"/>
      <c r="O364" s="10"/>
    </row>
    <row r="365" spans="7:15" x14ac:dyDescent="0.25">
      <c r="G365" s="10"/>
      <c r="H365" s="10"/>
      <c r="I365" s="10"/>
      <c r="J365" s="10"/>
      <c r="K365" s="10"/>
      <c r="L365" s="10"/>
      <c r="M365" s="10"/>
      <c r="N365" s="10"/>
      <c r="O365" s="10"/>
    </row>
    <row r="366" spans="7:15" x14ac:dyDescent="0.25">
      <c r="G366" s="10"/>
      <c r="H366" s="10"/>
      <c r="I366" s="10"/>
      <c r="J366" s="10"/>
      <c r="K366" s="10"/>
      <c r="L366" s="10"/>
      <c r="M366" s="10"/>
      <c r="N366" s="10"/>
      <c r="O366" s="10"/>
    </row>
    <row r="367" spans="7:15" x14ac:dyDescent="0.25">
      <c r="G367" s="10"/>
      <c r="H367" s="10"/>
      <c r="I367" s="10"/>
      <c r="J367" s="10"/>
      <c r="K367" s="10"/>
      <c r="L367" s="10"/>
      <c r="M367" s="10"/>
      <c r="N367" s="10"/>
      <c r="O367" s="10"/>
    </row>
    <row r="368" spans="7:15" x14ac:dyDescent="0.25">
      <c r="G368" s="10"/>
      <c r="H368" s="10"/>
      <c r="I368" s="10"/>
      <c r="J368" s="10"/>
      <c r="K368" s="10"/>
      <c r="L368" s="10"/>
      <c r="M368" s="10"/>
      <c r="N368" s="10"/>
      <c r="O368" s="10"/>
    </row>
    <row r="369" spans="7:15" x14ac:dyDescent="0.25">
      <c r="G369" s="10"/>
      <c r="H369" s="10"/>
      <c r="I369" s="10"/>
      <c r="J369" s="10"/>
      <c r="K369" s="10"/>
      <c r="L369" s="10"/>
      <c r="M369" s="10"/>
      <c r="N369" s="10"/>
      <c r="O369" s="10"/>
    </row>
    <row r="370" spans="7:15" x14ac:dyDescent="0.25">
      <c r="G370" s="10"/>
      <c r="H370" s="10"/>
      <c r="I370" s="10"/>
      <c r="J370" s="10"/>
      <c r="K370" s="10"/>
      <c r="L370" s="10"/>
      <c r="M370" s="10"/>
      <c r="N370" s="10"/>
      <c r="O370" s="10"/>
    </row>
    <row r="371" spans="7:15" x14ac:dyDescent="0.25">
      <c r="G371" s="10"/>
      <c r="H371" s="10"/>
      <c r="I371" s="10"/>
      <c r="J371" s="10"/>
      <c r="K371" s="10"/>
      <c r="L371" s="10"/>
      <c r="M371" s="10"/>
      <c r="N371" s="10"/>
      <c r="O371" s="10"/>
    </row>
    <row r="372" spans="7:15" x14ac:dyDescent="0.25">
      <c r="G372" s="10"/>
      <c r="H372" s="10"/>
      <c r="I372" s="10"/>
      <c r="J372" s="10"/>
      <c r="K372" s="10"/>
      <c r="L372" s="10"/>
      <c r="M372" s="10"/>
      <c r="N372" s="10"/>
      <c r="O372" s="10"/>
    </row>
    <row r="373" spans="7:15" x14ac:dyDescent="0.25">
      <c r="G373" s="10"/>
      <c r="H373" s="10"/>
      <c r="I373" s="10"/>
      <c r="J373" s="10"/>
      <c r="K373" s="10"/>
      <c r="L373" s="10"/>
      <c r="M373" s="10"/>
      <c r="N373" s="10"/>
      <c r="O373" s="10"/>
    </row>
    <row r="374" spans="7:15" x14ac:dyDescent="0.25">
      <c r="G374" s="10"/>
      <c r="H374" s="10"/>
      <c r="I374" s="10"/>
      <c r="J374" s="10"/>
      <c r="K374" s="10"/>
      <c r="L374" s="10"/>
      <c r="M374" s="10"/>
      <c r="N374" s="10"/>
      <c r="O374" s="10"/>
    </row>
    <row r="375" spans="7:15" x14ac:dyDescent="0.25">
      <c r="G375" s="10"/>
      <c r="H375" s="10"/>
      <c r="I375" s="10"/>
      <c r="J375" s="10"/>
      <c r="K375" s="10"/>
      <c r="L375" s="10"/>
      <c r="M375" s="10"/>
      <c r="N375" s="10"/>
      <c r="O375" s="10"/>
    </row>
    <row r="376" spans="7:15" x14ac:dyDescent="0.25">
      <c r="G376" s="10"/>
      <c r="H376" s="10"/>
      <c r="I376" s="10"/>
      <c r="J376" s="10"/>
      <c r="K376" s="10"/>
      <c r="L376" s="10"/>
      <c r="M376" s="10"/>
      <c r="N376" s="10"/>
      <c r="O376" s="10"/>
    </row>
    <row r="377" spans="7:15" x14ac:dyDescent="0.25">
      <c r="G377" s="10"/>
      <c r="H377" s="10"/>
      <c r="I377" s="10"/>
      <c r="J377" s="10"/>
      <c r="K377" s="10"/>
      <c r="L377" s="10"/>
      <c r="M377" s="10"/>
      <c r="N377" s="10"/>
      <c r="O377" s="10"/>
    </row>
    <row r="378" spans="7:15" x14ac:dyDescent="0.25">
      <c r="G378" s="10"/>
      <c r="H378" s="10"/>
      <c r="I378" s="10"/>
      <c r="J378" s="10"/>
      <c r="K378" s="10"/>
      <c r="L378" s="10"/>
      <c r="M378" s="10"/>
      <c r="N378" s="10"/>
      <c r="O378" s="10"/>
    </row>
    <row r="379" spans="7:15" x14ac:dyDescent="0.25">
      <c r="G379" s="10"/>
      <c r="H379" s="10"/>
      <c r="I379" s="10"/>
      <c r="J379" s="10"/>
      <c r="K379" s="10"/>
      <c r="L379" s="10"/>
      <c r="M379" s="10"/>
      <c r="N379" s="10"/>
      <c r="O379" s="10"/>
    </row>
    <row r="380" spans="7:15" x14ac:dyDescent="0.25">
      <c r="G380" s="10"/>
      <c r="H380" s="10"/>
      <c r="I380" s="10"/>
      <c r="J380" s="10"/>
      <c r="K380" s="10"/>
      <c r="L380" s="10"/>
      <c r="M380" s="10"/>
      <c r="N380" s="10"/>
      <c r="O380" s="10"/>
    </row>
    <row r="381" spans="7:15" x14ac:dyDescent="0.25">
      <c r="G381" s="10"/>
      <c r="H381" s="10"/>
      <c r="I381" s="10"/>
      <c r="J381" s="10"/>
      <c r="K381" s="10"/>
      <c r="L381" s="10"/>
      <c r="M381" s="10"/>
      <c r="N381" s="10"/>
      <c r="O381" s="10"/>
    </row>
    <row r="382" spans="7:15" x14ac:dyDescent="0.25">
      <c r="G382" s="10"/>
      <c r="H382" s="10"/>
      <c r="I382" s="10"/>
      <c r="J382" s="10"/>
      <c r="K382" s="10"/>
      <c r="L382" s="10"/>
      <c r="M382" s="10"/>
      <c r="N382" s="10"/>
      <c r="O382" s="10"/>
    </row>
    <row r="383" spans="7:15" x14ac:dyDescent="0.25">
      <c r="G383" s="10"/>
      <c r="H383" s="10"/>
      <c r="I383" s="10"/>
      <c r="J383" s="10"/>
      <c r="K383" s="10"/>
      <c r="L383" s="10"/>
      <c r="M383" s="10"/>
      <c r="N383" s="10"/>
      <c r="O383" s="10"/>
    </row>
    <row r="384" spans="7:15" x14ac:dyDescent="0.25">
      <c r="G384" s="10"/>
      <c r="H384" s="10"/>
      <c r="I384" s="10"/>
      <c r="J384" s="10"/>
      <c r="K384" s="10"/>
      <c r="L384" s="10"/>
      <c r="M384" s="10"/>
      <c r="N384" s="10"/>
      <c r="O384" s="10"/>
    </row>
    <row r="385" spans="7:15" x14ac:dyDescent="0.25">
      <c r="G385" s="10"/>
      <c r="H385" s="10"/>
      <c r="I385" s="10"/>
      <c r="J385" s="10"/>
      <c r="K385" s="10"/>
      <c r="L385" s="10"/>
      <c r="M385" s="10"/>
      <c r="N385" s="10"/>
      <c r="O385" s="10"/>
    </row>
    <row r="386" spans="7:15" x14ac:dyDescent="0.25">
      <c r="G386" s="10"/>
      <c r="H386" s="10"/>
      <c r="I386" s="10"/>
      <c r="J386" s="10"/>
      <c r="K386" s="10"/>
      <c r="L386" s="10"/>
      <c r="M386" s="10"/>
      <c r="N386" s="10"/>
      <c r="O386" s="10"/>
    </row>
    <row r="387" spans="7:15" x14ac:dyDescent="0.25">
      <c r="G387" s="10"/>
      <c r="H387" s="10"/>
      <c r="I387" s="10"/>
      <c r="J387" s="10"/>
      <c r="K387" s="10"/>
      <c r="L387" s="10"/>
      <c r="M387" s="10"/>
      <c r="N387" s="10"/>
      <c r="O387" s="10"/>
    </row>
    <row r="388" spans="7:15" x14ac:dyDescent="0.25">
      <c r="G388" s="10"/>
      <c r="H388" s="10"/>
      <c r="I388" s="10"/>
      <c r="J388" s="10"/>
      <c r="K388" s="10"/>
      <c r="L388" s="10"/>
      <c r="M388" s="10"/>
      <c r="N388" s="10"/>
      <c r="O388" s="10"/>
    </row>
    <row r="389" spans="7:15" x14ac:dyDescent="0.25">
      <c r="G389" s="10"/>
      <c r="H389" s="10"/>
      <c r="I389" s="10"/>
      <c r="J389" s="10"/>
      <c r="K389" s="10"/>
      <c r="L389" s="10"/>
      <c r="M389" s="10"/>
      <c r="N389" s="10"/>
      <c r="O389" s="10"/>
    </row>
    <row r="390" spans="7:15" x14ac:dyDescent="0.25">
      <c r="G390" s="10"/>
      <c r="H390" s="10"/>
      <c r="I390" s="10"/>
      <c r="J390" s="10"/>
      <c r="K390" s="10"/>
      <c r="L390" s="10"/>
      <c r="M390" s="10"/>
      <c r="N390" s="10"/>
      <c r="O390" s="10"/>
    </row>
    <row r="391" spans="7:15" x14ac:dyDescent="0.25">
      <c r="G391" s="10"/>
      <c r="H391" s="10"/>
      <c r="I391" s="10"/>
      <c r="J391" s="10"/>
      <c r="K391" s="10"/>
      <c r="L391" s="10"/>
      <c r="M391" s="10"/>
      <c r="N391" s="10"/>
      <c r="O391" s="10"/>
    </row>
    <row r="392" spans="7:15" x14ac:dyDescent="0.25">
      <c r="G392" s="10"/>
      <c r="H392" s="10"/>
      <c r="I392" s="10"/>
      <c r="J392" s="10"/>
      <c r="K392" s="10"/>
      <c r="L392" s="10"/>
      <c r="M392" s="10"/>
      <c r="N392" s="10"/>
      <c r="O392" s="10"/>
    </row>
    <row r="393" spans="7:15" x14ac:dyDescent="0.25">
      <c r="G393" s="10"/>
      <c r="H393" s="10"/>
      <c r="I393" s="10"/>
      <c r="J393" s="10"/>
      <c r="K393" s="10"/>
      <c r="L393" s="10"/>
      <c r="M393" s="10"/>
      <c r="N393" s="10"/>
      <c r="O393" s="10"/>
    </row>
    <row r="394" spans="7:15" x14ac:dyDescent="0.25">
      <c r="G394" s="10"/>
      <c r="H394" s="10"/>
      <c r="I394" s="10"/>
      <c r="J394" s="10"/>
      <c r="K394" s="10"/>
      <c r="L394" s="10"/>
      <c r="M394" s="10"/>
      <c r="N394" s="10"/>
      <c r="O394" s="10"/>
    </row>
    <row r="395" spans="7:15" x14ac:dyDescent="0.25">
      <c r="G395" s="10"/>
      <c r="H395" s="10"/>
      <c r="I395" s="10"/>
      <c r="J395" s="10"/>
      <c r="K395" s="10"/>
      <c r="L395" s="10"/>
      <c r="M395" s="10"/>
      <c r="N395" s="10"/>
      <c r="O395" s="10"/>
    </row>
    <row r="396" spans="7:15" x14ac:dyDescent="0.25">
      <c r="G396" s="10"/>
      <c r="H396" s="10"/>
      <c r="I396" s="10"/>
      <c r="J396" s="10"/>
      <c r="K396" s="10"/>
      <c r="L396" s="10"/>
      <c r="M396" s="10"/>
      <c r="N396" s="10"/>
      <c r="O396" s="10"/>
    </row>
    <row r="397" spans="7:15" x14ac:dyDescent="0.25">
      <c r="G397" s="10"/>
      <c r="H397" s="10"/>
      <c r="I397" s="10"/>
      <c r="J397" s="10"/>
      <c r="K397" s="10"/>
      <c r="L397" s="10"/>
      <c r="M397" s="10"/>
      <c r="N397" s="10"/>
      <c r="O397" s="10"/>
    </row>
    <row r="398" spans="7:15" x14ac:dyDescent="0.25">
      <c r="G398" s="10"/>
      <c r="H398" s="10"/>
      <c r="I398" s="10"/>
      <c r="J398" s="10"/>
      <c r="K398" s="10"/>
      <c r="L398" s="10"/>
      <c r="M398" s="10"/>
      <c r="N398" s="10"/>
      <c r="O398" s="10"/>
    </row>
    <row r="399" spans="7:15" x14ac:dyDescent="0.25">
      <c r="G399" s="10"/>
      <c r="H399" s="10"/>
      <c r="I399" s="10"/>
      <c r="J399" s="10"/>
      <c r="K399" s="10"/>
      <c r="L399" s="10"/>
      <c r="M399" s="10"/>
      <c r="N399" s="10"/>
      <c r="O399" s="10"/>
    </row>
    <row r="400" spans="7:15" x14ac:dyDescent="0.25">
      <c r="G400" s="10"/>
      <c r="H400" s="10"/>
      <c r="I400" s="10"/>
      <c r="J400" s="10"/>
      <c r="K400" s="10"/>
      <c r="L400" s="10"/>
      <c r="M400" s="10"/>
      <c r="N400" s="10"/>
      <c r="O400" s="10"/>
    </row>
    <row r="401" spans="7:15" x14ac:dyDescent="0.25">
      <c r="G401" s="10"/>
      <c r="H401" s="10"/>
      <c r="I401" s="10"/>
      <c r="J401" s="10"/>
      <c r="K401" s="10"/>
      <c r="L401" s="10"/>
      <c r="M401" s="10"/>
      <c r="N401" s="10"/>
      <c r="O401" s="10"/>
    </row>
    <row r="402" spans="7:15" x14ac:dyDescent="0.25">
      <c r="G402" s="10"/>
      <c r="H402" s="10"/>
      <c r="I402" s="10"/>
      <c r="J402" s="10"/>
      <c r="K402" s="10"/>
      <c r="L402" s="10"/>
      <c r="M402" s="10"/>
      <c r="N402" s="10"/>
      <c r="O402" s="10"/>
    </row>
    <row r="403" spans="7:15" x14ac:dyDescent="0.25">
      <c r="G403" s="10"/>
      <c r="H403" s="10"/>
      <c r="I403" s="10"/>
      <c r="J403" s="10"/>
      <c r="K403" s="10"/>
      <c r="L403" s="10"/>
      <c r="M403" s="10"/>
      <c r="N403" s="10"/>
      <c r="O403" s="10"/>
    </row>
    <row r="404" spans="7:15" x14ac:dyDescent="0.25">
      <c r="G404" s="10"/>
      <c r="H404" s="10"/>
      <c r="I404" s="10"/>
      <c r="J404" s="10"/>
      <c r="K404" s="10"/>
      <c r="L404" s="10"/>
      <c r="M404" s="10"/>
      <c r="N404" s="10"/>
      <c r="O404" s="10"/>
    </row>
    <row r="405" spans="7:15" x14ac:dyDescent="0.25">
      <c r="G405" s="10"/>
      <c r="H405" s="10"/>
      <c r="I405" s="10"/>
      <c r="J405" s="10"/>
      <c r="K405" s="10"/>
      <c r="L405" s="10"/>
      <c r="M405" s="10"/>
      <c r="N405" s="10"/>
      <c r="O405" s="10"/>
    </row>
    <row r="406" spans="7:15" x14ac:dyDescent="0.25">
      <c r="G406" s="10"/>
      <c r="H406" s="10"/>
      <c r="I406" s="10"/>
      <c r="J406" s="10"/>
      <c r="K406" s="10"/>
      <c r="L406" s="10"/>
      <c r="M406" s="10"/>
      <c r="N406" s="10"/>
      <c r="O406" s="10"/>
    </row>
    <row r="407" spans="7:15" x14ac:dyDescent="0.25">
      <c r="G407" s="10"/>
      <c r="H407" s="10"/>
      <c r="I407" s="10"/>
      <c r="J407" s="10"/>
      <c r="K407" s="10"/>
      <c r="L407" s="10"/>
      <c r="M407" s="10"/>
      <c r="N407" s="10"/>
      <c r="O407" s="10"/>
    </row>
    <row r="408" spans="7:15" x14ac:dyDescent="0.25">
      <c r="G408" s="10"/>
      <c r="H408" s="10"/>
      <c r="I408" s="10"/>
      <c r="J408" s="10"/>
      <c r="K408" s="10"/>
      <c r="L408" s="10"/>
      <c r="M408" s="10"/>
      <c r="N408" s="10"/>
      <c r="O408" s="10"/>
    </row>
    <row r="409" spans="7:15" x14ac:dyDescent="0.25">
      <c r="G409" s="10"/>
      <c r="H409" s="10"/>
      <c r="I409" s="10"/>
      <c r="J409" s="10"/>
      <c r="K409" s="10"/>
      <c r="L409" s="10"/>
      <c r="M409" s="10"/>
      <c r="N409" s="10"/>
      <c r="O409" s="10"/>
    </row>
    <row r="410" spans="7:15" x14ac:dyDescent="0.25">
      <c r="G410" s="10"/>
      <c r="H410" s="10"/>
      <c r="I410" s="10"/>
      <c r="J410" s="10"/>
      <c r="K410" s="10"/>
      <c r="L410" s="10"/>
      <c r="M410" s="10"/>
      <c r="N410" s="10"/>
      <c r="O410" s="10"/>
    </row>
    <row r="411" spans="7:15" x14ac:dyDescent="0.25">
      <c r="G411" s="10"/>
      <c r="H411" s="10"/>
      <c r="I411" s="10"/>
      <c r="J411" s="10"/>
      <c r="K411" s="10"/>
      <c r="L411" s="10"/>
      <c r="M411" s="10"/>
      <c r="N411" s="10"/>
      <c r="O411" s="10"/>
    </row>
    <row r="412" spans="7:15" x14ac:dyDescent="0.25">
      <c r="G412" s="10"/>
      <c r="H412" s="10"/>
      <c r="I412" s="10"/>
      <c r="J412" s="10"/>
      <c r="K412" s="10"/>
      <c r="L412" s="10"/>
      <c r="M412" s="10"/>
      <c r="N412" s="10"/>
      <c r="O412" s="10"/>
    </row>
    <row r="413" spans="7:15" x14ac:dyDescent="0.25">
      <c r="G413" s="10"/>
      <c r="H413" s="10"/>
      <c r="I413" s="10"/>
      <c r="J413" s="10"/>
      <c r="K413" s="10"/>
      <c r="L413" s="10"/>
      <c r="M413" s="10"/>
      <c r="N413" s="10"/>
      <c r="O413" s="10"/>
    </row>
    <row r="414" spans="7:15" x14ac:dyDescent="0.25">
      <c r="G414" s="10"/>
      <c r="H414" s="10"/>
      <c r="I414" s="10"/>
      <c r="J414" s="10"/>
      <c r="K414" s="10"/>
      <c r="L414" s="10"/>
      <c r="M414" s="10"/>
      <c r="N414" s="10"/>
      <c r="O414" s="10"/>
    </row>
    <row r="415" spans="7:15" x14ac:dyDescent="0.25">
      <c r="G415" s="10"/>
      <c r="H415" s="10"/>
      <c r="I415" s="10"/>
      <c r="J415" s="10"/>
      <c r="K415" s="10"/>
      <c r="L415" s="10"/>
      <c r="M415" s="10"/>
      <c r="N415" s="10"/>
      <c r="O415" s="10"/>
    </row>
    <row r="416" spans="7:15" x14ac:dyDescent="0.25">
      <c r="G416" s="10"/>
      <c r="H416" s="10"/>
      <c r="I416" s="10"/>
      <c r="J416" s="10"/>
      <c r="K416" s="10"/>
      <c r="L416" s="10"/>
      <c r="M416" s="10"/>
      <c r="N416" s="10"/>
      <c r="O416" s="10"/>
    </row>
    <row r="417" spans="7:15" x14ac:dyDescent="0.25">
      <c r="G417" s="10"/>
      <c r="H417" s="10"/>
      <c r="I417" s="10"/>
      <c r="J417" s="10"/>
      <c r="K417" s="10"/>
      <c r="L417" s="10"/>
      <c r="M417" s="10"/>
      <c r="N417" s="10"/>
      <c r="O417" s="10"/>
    </row>
    <row r="418" spans="7:15" x14ac:dyDescent="0.25">
      <c r="G418" s="10"/>
      <c r="H418" s="10"/>
      <c r="I418" s="10"/>
      <c r="J418" s="10"/>
      <c r="K418" s="10"/>
      <c r="L418" s="10"/>
      <c r="M418" s="10"/>
      <c r="N418" s="10"/>
      <c r="O418" s="10"/>
    </row>
    <row r="419" spans="7:15" x14ac:dyDescent="0.25">
      <c r="G419" s="10"/>
      <c r="H419" s="10"/>
      <c r="I419" s="10"/>
      <c r="J419" s="10"/>
      <c r="K419" s="10"/>
      <c r="L419" s="10"/>
      <c r="M419" s="10"/>
      <c r="N419" s="10"/>
      <c r="O419" s="10"/>
    </row>
    <row r="420" spans="7:15" x14ac:dyDescent="0.25">
      <c r="G420" s="10"/>
      <c r="H420" s="10"/>
      <c r="I420" s="10"/>
      <c r="J420" s="10"/>
      <c r="K420" s="10"/>
      <c r="L420" s="10"/>
      <c r="M420" s="10"/>
      <c r="N420" s="10"/>
      <c r="O420" s="10"/>
    </row>
    <row r="421" spans="7:15" x14ac:dyDescent="0.25">
      <c r="G421" s="10"/>
      <c r="H421" s="10"/>
      <c r="I421" s="10"/>
      <c r="J421" s="10"/>
      <c r="K421" s="10"/>
      <c r="L421" s="10"/>
      <c r="M421" s="10"/>
      <c r="N421" s="10"/>
      <c r="O421" s="10"/>
    </row>
    <row r="422" spans="7:15" x14ac:dyDescent="0.25">
      <c r="G422" s="10"/>
      <c r="H422" s="10"/>
      <c r="I422" s="10"/>
      <c r="J422" s="10"/>
      <c r="K422" s="10"/>
      <c r="L422" s="10"/>
      <c r="M422" s="10"/>
      <c r="N422" s="10"/>
      <c r="O422" s="10"/>
    </row>
    <row r="423" spans="7:15" x14ac:dyDescent="0.25">
      <c r="G423" s="10"/>
      <c r="H423" s="10"/>
      <c r="I423" s="10"/>
      <c r="J423" s="10"/>
      <c r="K423" s="10"/>
      <c r="L423" s="10"/>
      <c r="M423" s="10"/>
      <c r="N423" s="10"/>
      <c r="O423" s="10"/>
    </row>
    <row r="424" spans="7:15" x14ac:dyDescent="0.25">
      <c r="G424" s="10"/>
      <c r="H424" s="10"/>
      <c r="I424" s="10"/>
      <c r="J424" s="10"/>
      <c r="K424" s="10"/>
      <c r="L424" s="10"/>
      <c r="M424" s="10"/>
      <c r="N424" s="10"/>
      <c r="O424" s="10"/>
    </row>
  </sheetData>
  <conditionalFormatting sqref="G4:M4 O4">
    <cfRule type="cellIs" dxfId="126" priority="39" operator="equal">
      <formula>0</formula>
    </cfRule>
  </conditionalFormatting>
  <conditionalFormatting sqref="G2:M2 G4:M4 G7:M7 O7 O4 O2">
    <cfRule type="cellIs" dxfId="125" priority="38" operator="equal">
      <formula>0</formula>
    </cfRule>
  </conditionalFormatting>
  <conditionalFormatting sqref="G6:M6 O6">
    <cfRule type="cellIs" dxfId="124" priority="36" operator="equal">
      <formula>-1</formula>
    </cfRule>
    <cfRule type="cellIs" dxfId="123" priority="37" operator="equal">
      <formula>1</formula>
    </cfRule>
  </conditionalFormatting>
  <conditionalFormatting sqref="P25:P27 G25:M28 O25:O28">
    <cfRule type="cellIs" dxfId="122" priority="34" operator="equal">
      <formula>-1</formula>
    </cfRule>
    <cfRule type="cellIs" dxfId="121" priority="35" operator="equal">
      <formula>1</formula>
    </cfRule>
  </conditionalFormatting>
  <conditionalFormatting sqref="G16:M17 O16:O17">
    <cfRule type="cellIs" dxfId="120" priority="33" operator="between">
      <formula>-1</formula>
      <formula>1</formula>
    </cfRule>
  </conditionalFormatting>
  <conditionalFormatting sqref="V99:V108 T199:AB208 G130:O399">
    <cfRule type="cellIs" dxfId="119" priority="32" operator="between">
      <formula>-0.001</formula>
      <formula>0.001</formula>
    </cfRule>
  </conditionalFormatting>
  <conditionalFormatting sqref="C34">
    <cfRule type="cellIs" dxfId="118" priority="30" operator="lessThanOrEqual">
      <formula>$C$33</formula>
    </cfRule>
    <cfRule type="cellIs" dxfId="117" priority="31" operator="greaterThan">
      <formula>$C$33</formula>
    </cfRule>
  </conditionalFormatting>
  <conditionalFormatting sqref="G23:M23 O23">
    <cfRule type="cellIs" dxfId="116" priority="29" operator="greaterThan">
      <formula>$E$23</formula>
    </cfRule>
  </conditionalFormatting>
  <conditionalFormatting sqref="G23:M23 O23">
    <cfRule type="cellIs" dxfId="115" priority="28" operator="equal">
      <formula>1000</formula>
    </cfRule>
  </conditionalFormatting>
  <conditionalFormatting sqref="B25:C27">
    <cfRule type="cellIs" dxfId="114" priority="40" operator="greaterThan">
      <formula>$B$28</formula>
    </cfRule>
  </conditionalFormatting>
  <conditionalFormatting sqref="G28:L28">
    <cfRule type="cellIs" dxfId="113" priority="26" operator="equal">
      <formula>-1</formula>
    </cfRule>
    <cfRule type="cellIs" dxfId="112" priority="27" operator="equal">
      <formula>1</formula>
    </cfRule>
  </conditionalFormatting>
  <conditionalFormatting sqref="G28:L28">
    <cfRule type="cellIs" dxfId="111" priority="25" operator="greaterThan">
      <formula>$P$28</formula>
    </cfRule>
  </conditionalFormatting>
  <conditionalFormatting sqref="G28:L28">
    <cfRule type="cellIs" dxfId="110" priority="24" operator="equal">
      <formula>1000</formula>
    </cfRule>
  </conditionalFormatting>
  <conditionalFormatting sqref="M28 O28">
    <cfRule type="cellIs" dxfId="109" priority="22" operator="equal">
      <formula>-1</formula>
    </cfRule>
    <cfRule type="cellIs" dxfId="108" priority="23" operator="equal">
      <formula>1</formula>
    </cfRule>
  </conditionalFormatting>
  <conditionalFormatting sqref="M28 O28">
    <cfRule type="cellIs" dxfId="107" priority="21" operator="greaterThan">
      <formula>$P$28</formula>
    </cfRule>
  </conditionalFormatting>
  <conditionalFormatting sqref="M28 O28">
    <cfRule type="cellIs" dxfId="106" priority="20" operator="equal">
      <formula>1000</formula>
    </cfRule>
  </conditionalFormatting>
  <conditionalFormatting sqref="P25:P27">
    <cfRule type="cellIs" dxfId="105" priority="18" operator="equal">
      <formula>-1</formula>
    </cfRule>
    <cfRule type="cellIs" dxfId="104" priority="19" operator="equal">
      <formula>1</formula>
    </cfRule>
  </conditionalFormatting>
  <conditionalFormatting sqref="P25:P27">
    <cfRule type="cellIs" dxfId="103" priority="17" operator="greaterThan">
      <formula>$P$28</formula>
    </cfRule>
  </conditionalFormatting>
  <conditionalFormatting sqref="P25:P27">
    <cfRule type="cellIs" dxfId="102" priority="16" operator="equal">
      <formula>1000</formula>
    </cfRule>
  </conditionalFormatting>
  <conditionalFormatting sqref="G31:O31">
    <cfRule type="cellIs" dxfId="101" priority="15" operator="greaterThan">
      <formula>$E$23</formula>
    </cfRule>
  </conditionalFormatting>
  <conditionalFormatting sqref="G31:O31">
    <cfRule type="cellIs" dxfId="100" priority="14" operator="equal">
      <formula>1000</formula>
    </cfRule>
  </conditionalFormatting>
  <conditionalFormatting sqref="N25:N28">
    <cfRule type="cellIs" dxfId="99" priority="12" operator="equal">
      <formula>-1</formula>
    </cfRule>
    <cfRule type="cellIs" dxfId="98" priority="13" operator="equal">
      <formula>1</formula>
    </cfRule>
  </conditionalFormatting>
  <conditionalFormatting sqref="N23">
    <cfRule type="cellIs" dxfId="97" priority="11" operator="greaterThan">
      <formula>$E$23</formula>
    </cfRule>
  </conditionalFormatting>
  <conditionalFormatting sqref="N23">
    <cfRule type="cellIs" dxfId="96" priority="10" operator="equal">
      <formula>1000</formula>
    </cfRule>
  </conditionalFormatting>
  <conditionalFormatting sqref="N28">
    <cfRule type="cellIs" dxfId="95" priority="8" operator="equal">
      <formula>-1</formula>
    </cfRule>
    <cfRule type="cellIs" dxfId="94" priority="9" operator="equal">
      <formula>1</formula>
    </cfRule>
  </conditionalFormatting>
  <conditionalFormatting sqref="N28">
    <cfRule type="cellIs" dxfId="93" priority="7" operator="greaterThan">
      <formula>$P$28</formula>
    </cfRule>
  </conditionalFormatting>
  <conditionalFormatting sqref="N28">
    <cfRule type="cellIs" dxfId="92" priority="6" operator="equal">
      <formula>1000</formula>
    </cfRule>
  </conditionalFormatting>
  <conditionalFormatting sqref="N4">
    <cfRule type="cellIs" dxfId="91" priority="5" operator="equal">
      <formula>0</formula>
    </cfRule>
  </conditionalFormatting>
  <conditionalFormatting sqref="N7 N4 N2">
    <cfRule type="cellIs" dxfId="90" priority="4" operator="equal">
      <formula>0</formula>
    </cfRule>
  </conditionalFormatting>
  <conditionalFormatting sqref="N6">
    <cfRule type="cellIs" dxfId="89" priority="2" operator="equal">
      <formula>-1</formula>
    </cfRule>
    <cfRule type="cellIs" dxfId="88" priority="3" operator="equal">
      <formula>1</formula>
    </cfRule>
  </conditionalFormatting>
  <conditionalFormatting sqref="N16:N17">
    <cfRule type="cellIs" dxfId="87" priority="1" operator="between">
      <formula>-1</formula>
      <formula>1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XFD424"/>
  <sheetViews>
    <sheetView zoomScaleNormal="100" workbookViewId="0">
      <pane xSplit="6" ySplit="17" topLeftCell="G24" activePane="bottomRight" state="frozen"/>
      <selection pane="topRight" activeCell="G1" sqref="G1"/>
      <selection pane="bottomLeft" activeCell="A18" sqref="A18"/>
      <selection pane="bottomRight" activeCell="P24" sqref="P24:S24"/>
    </sheetView>
  </sheetViews>
  <sheetFormatPr defaultColWidth="8.85546875" defaultRowHeight="15" x14ac:dyDescent="0.25"/>
  <cols>
    <col min="1" max="1" width="13.7109375" style="48" customWidth="1"/>
    <col min="2" max="2" width="8.7109375" style="11" customWidth="1"/>
    <col min="3" max="3" width="7.5703125" style="11" customWidth="1"/>
    <col min="4" max="4" width="16.42578125" style="11" customWidth="1"/>
    <col min="5" max="5" width="9.85546875" style="11" customWidth="1"/>
    <col min="6" max="6" width="10.5703125" style="11" customWidth="1"/>
    <col min="7" max="7" width="11.85546875" style="11" customWidth="1"/>
    <col min="8" max="13" width="12" style="11" customWidth="1"/>
    <col min="14" max="14" width="9" style="11" customWidth="1"/>
    <col min="15" max="27" width="10.5703125" style="11" customWidth="1"/>
    <col min="28" max="29" width="8.85546875" style="11"/>
    <col min="30" max="30" width="13" style="11" bestFit="1" customWidth="1"/>
    <col min="31" max="34" width="8.85546875" style="11"/>
    <col min="35" max="36" width="13" style="11" customWidth="1"/>
    <col min="37" max="37" width="15.5703125" style="11" customWidth="1"/>
    <col min="38" max="38" width="13.5703125" style="11" customWidth="1"/>
    <col min="39" max="40" width="8.85546875" style="11"/>
    <col min="41" max="41" width="10.7109375" style="11" customWidth="1"/>
    <col min="42" max="43" width="12.85546875" style="11" customWidth="1"/>
    <col min="44" max="16384" width="8.85546875" style="11"/>
  </cols>
  <sheetData>
    <row r="1" spans="1:26" customFormat="1" x14ac:dyDescent="0.25">
      <c r="A1" s="48"/>
      <c r="B1" s="61" t="s">
        <v>10</v>
      </c>
      <c r="C1" s="48" t="s">
        <v>21</v>
      </c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 t="s">
        <v>125</v>
      </c>
      <c r="S1" s="81">
        <v>10.079885258704273</v>
      </c>
      <c r="T1" s="81">
        <v>5.2107755875775004</v>
      </c>
      <c r="U1" s="81">
        <v>4.4073917698378802</v>
      </c>
      <c r="V1" s="81">
        <v>4.2154025953093157</v>
      </c>
      <c r="W1" s="81">
        <v>3.195726068027418</v>
      </c>
      <c r="X1" s="81">
        <v>0.93289513422787607</v>
      </c>
      <c r="Y1" s="81">
        <v>2.0248730279760716</v>
      </c>
      <c r="Z1" s="81">
        <v>1.9856141226758919</v>
      </c>
    </row>
    <row r="2" spans="1:26" x14ac:dyDescent="0.25">
      <c r="B2" s="11" t="s">
        <v>6</v>
      </c>
      <c r="D2" s="11" t="s">
        <v>1</v>
      </c>
      <c r="G2" s="2">
        <v>1</v>
      </c>
      <c r="H2" s="2">
        <v>1</v>
      </c>
      <c r="I2" s="2">
        <v>1</v>
      </c>
      <c r="J2" s="2">
        <v>1</v>
      </c>
      <c r="K2" s="2">
        <v>0</v>
      </c>
      <c r="L2" s="2">
        <v>0</v>
      </c>
      <c r="M2" s="2">
        <v>0</v>
      </c>
      <c r="N2" s="2">
        <v>0</v>
      </c>
      <c r="R2" s="11" t="s">
        <v>128</v>
      </c>
      <c r="S2" s="81">
        <v>10.377236696806241</v>
      </c>
      <c r="T2" s="81">
        <v>5.244673942832919</v>
      </c>
      <c r="U2" s="81">
        <v>4.3143257837528477</v>
      </c>
      <c r="V2" s="81">
        <v>4.2485330839429318</v>
      </c>
      <c r="W2" s="81">
        <v>3.1658379921666913</v>
      </c>
      <c r="X2" s="81">
        <v>0.93034815907997948</v>
      </c>
      <c r="Y2" s="81">
        <v>2.0325174616166803</v>
      </c>
      <c r="Z2" s="81">
        <v>1.9667247618067656</v>
      </c>
    </row>
    <row r="3" spans="1:26" x14ac:dyDescent="0.25">
      <c r="B3" s="11">
        <v>500</v>
      </c>
      <c r="D3" s="11" t="s">
        <v>4</v>
      </c>
      <c r="G3" s="3">
        <v>5</v>
      </c>
      <c r="H3" s="3">
        <v>5</v>
      </c>
      <c r="I3" s="3">
        <v>5</v>
      </c>
      <c r="J3" s="3">
        <v>5</v>
      </c>
      <c r="K3" s="3">
        <v>5</v>
      </c>
      <c r="L3" s="3">
        <v>5000</v>
      </c>
      <c r="M3" s="3">
        <v>5000</v>
      </c>
      <c r="N3" s="3">
        <v>5000</v>
      </c>
      <c r="R3" s="11" t="s">
        <v>126</v>
      </c>
      <c r="S3" s="81">
        <v>10.079885258704273</v>
      </c>
      <c r="T3" s="212">
        <v>10.210775587577499</v>
      </c>
      <c r="U3" s="81">
        <v>4.4073917698378802</v>
      </c>
      <c r="V3" s="81">
        <v>4.2154025953093157</v>
      </c>
      <c r="W3" s="81">
        <v>3.195726068027418</v>
      </c>
      <c r="X3" s="81">
        <v>0.93289513422787607</v>
      </c>
      <c r="Y3" s="81">
        <v>2.0248730279760716</v>
      </c>
      <c r="Z3" s="81">
        <v>1.9856141226758919</v>
      </c>
    </row>
    <row r="4" spans="1:26" x14ac:dyDescent="0.25">
      <c r="B4" s="11" t="s">
        <v>7</v>
      </c>
      <c r="D4" s="11" t="s">
        <v>2</v>
      </c>
      <c r="G4" s="2">
        <v>1</v>
      </c>
      <c r="H4" s="2">
        <v>1</v>
      </c>
      <c r="I4" s="2">
        <v>1</v>
      </c>
      <c r="J4" s="2">
        <v>1</v>
      </c>
      <c r="K4" s="2">
        <v>1</v>
      </c>
      <c r="L4" s="2">
        <v>1</v>
      </c>
      <c r="M4" s="2">
        <v>1</v>
      </c>
      <c r="N4" s="2">
        <v>1</v>
      </c>
      <c r="R4" s="11" t="s">
        <v>127</v>
      </c>
      <c r="S4" s="81">
        <v>10.377237107841379</v>
      </c>
      <c r="T4" s="81">
        <v>5.2446744856475096</v>
      </c>
      <c r="U4" s="81">
        <v>4.3143262875480124</v>
      </c>
      <c r="V4" s="81">
        <v>4.2485334197825653</v>
      </c>
      <c r="W4" s="81">
        <v>3.1658379508517518</v>
      </c>
      <c r="X4" s="81">
        <v>0.93034819809950919</v>
      </c>
      <c r="Y4" s="81">
        <v>2.0325175391073511</v>
      </c>
      <c r="Z4" s="81">
        <v>1.9667246713419038</v>
      </c>
    </row>
    <row r="5" spans="1:26" x14ac:dyDescent="0.25">
      <c r="B5" s="11">
        <v>1000</v>
      </c>
      <c r="D5" s="11" t="s">
        <v>5</v>
      </c>
      <c r="G5" s="3">
        <f>$B$15</f>
        <v>1</v>
      </c>
      <c r="H5" s="3">
        <v>1</v>
      </c>
      <c r="I5" s="3">
        <v>1</v>
      </c>
      <c r="J5" s="3">
        <v>1</v>
      </c>
      <c r="K5" s="3">
        <v>1</v>
      </c>
      <c r="L5" s="3">
        <v>1</v>
      </c>
      <c r="M5" s="3">
        <v>1</v>
      </c>
      <c r="N5" s="3">
        <f>$B$15</f>
        <v>1</v>
      </c>
      <c r="R5" s="11" t="s">
        <v>129</v>
      </c>
      <c r="S5" s="81">
        <v>10.377286278508333</v>
      </c>
      <c r="T5" s="81">
        <v>5.2447394206624569</v>
      </c>
      <c r="U5" s="81">
        <v>4.3143865547936295</v>
      </c>
      <c r="V5" s="81">
        <v>4.2485735950992458</v>
      </c>
      <c r="W5" s="81">
        <v>3.1658330084959077</v>
      </c>
      <c r="X5" s="81">
        <v>0.93035286586882715</v>
      </c>
      <c r="Y5" s="81">
        <v>2.0325268090443496</v>
      </c>
      <c r="Z5" s="81">
        <v>1.9667138493499667</v>
      </c>
    </row>
    <row r="6" spans="1:26" x14ac:dyDescent="0.25">
      <c r="D6" s="11" t="s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</row>
    <row r="7" spans="1:26" x14ac:dyDescent="0.25">
      <c r="D7" s="11" t="s">
        <v>3</v>
      </c>
      <c r="G7" s="2">
        <v>1</v>
      </c>
      <c r="H7" s="2">
        <v>1</v>
      </c>
      <c r="I7" s="2">
        <v>1</v>
      </c>
      <c r="J7" s="2">
        <v>1</v>
      </c>
      <c r="K7" s="2">
        <v>1</v>
      </c>
      <c r="L7" s="2">
        <v>1</v>
      </c>
      <c r="M7" s="2">
        <v>1</v>
      </c>
      <c r="N7" s="2">
        <v>1</v>
      </c>
    </row>
    <row r="8" spans="1:26" x14ac:dyDescent="0.25">
      <c r="D8" s="11" t="s">
        <v>13</v>
      </c>
      <c r="G8" s="30">
        <v>10</v>
      </c>
      <c r="H8" s="81">
        <v>7</v>
      </c>
      <c r="I8" s="30">
        <v>8</v>
      </c>
      <c r="J8" s="30">
        <v>10</v>
      </c>
      <c r="K8" s="81">
        <v>3.195726068027418</v>
      </c>
      <c r="L8" s="81">
        <v>1.1647792084070172</v>
      </c>
      <c r="M8" s="81">
        <v>2.0248730279760716</v>
      </c>
      <c r="N8" s="81">
        <v>1.9856141226758919</v>
      </c>
      <c r="P8" s="156">
        <f>ABS(L9/L8-1)</f>
        <v>0</v>
      </c>
      <c r="Q8" s="67"/>
    </row>
    <row r="9" spans="1:26" x14ac:dyDescent="0.25">
      <c r="D9" s="11" t="s">
        <v>14</v>
      </c>
      <c r="G9" s="81">
        <v>9.9999999849000005</v>
      </c>
      <c r="H9" s="81">
        <v>9.9999999848999988</v>
      </c>
      <c r="I9" s="81">
        <v>9.9999999849000005</v>
      </c>
      <c r="J9" s="81">
        <v>9.9999999849000005</v>
      </c>
      <c r="K9" s="81">
        <v>3.195726068027418</v>
      </c>
      <c r="L9" s="81">
        <v>1.1647792084070172</v>
      </c>
      <c r="M9" s="81">
        <v>2.0248730279760716</v>
      </c>
      <c r="N9" s="81">
        <v>1.9856141226758919</v>
      </c>
      <c r="P9" s="23"/>
    </row>
    <row r="10" spans="1:26" x14ac:dyDescent="0.25">
      <c r="D10" s="11" t="s">
        <v>16</v>
      </c>
      <c r="G10" s="82">
        <v>0.5</v>
      </c>
      <c r="H10" s="82">
        <v>5000</v>
      </c>
      <c r="I10" s="82">
        <v>50000</v>
      </c>
      <c r="J10" s="82">
        <v>0.5</v>
      </c>
      <c r="K10" s="82">
        <v>50000</v>
      </c>
      <c r="L10" s="82">
        <f t="shared" ref="L10" si="0">L3*L8/100</f>
        <v>58.238960420350857</v>
      </c>
      <c r="M10" s="82">
        <f>M3*M8/100</f>
        <v>101.24365139880358</v>
      </c>
      <c r="N10" s="82">
        <f>N3*N8/100</f>
        <v>99.280706133794595</v>
      </c>
    </row>
    <row r="11" spans="1:26" x14ac:dyDescent="0.25">
      <c r="A11" s="48">
        <f>1/50</f>
        <v>0.02</v>
      </c>
      <c r="B11" s="44" t="s">
        <v>9</v>
      </c>
      <c r="D11" s="11" t="s">
        <v>17</v>
      </c>
      <c r="G11" s="82">
        <v>0.35355338970055145</v>
      </c>
      <c r="H11" s="82">
        <v>0.35355338970055145</v>
      </c>
      <c r="I11" s="82">
        <v>0.3535533897005515</v>
      </c>
      <c r="J11" s="82">
        <v>0.3535533897005515</v>
      </c>
      <c r="K11" s="82">
        <v>50000</v>
      </c>
      <c r="L11" s="82">
        <v>58.238960420350857</v>
      </c>
      <c r="M11" s="82">
        <v>101.24365139880358</v>
      </c>
      <c r="N11" s="82">
        <v>99.280706133794595</v>
      </c>
    </row>
    <row r="12" spans="1:26" x14ac:dyDescent="0.25">
      <c r="A12" s="48">
        <f ca="1">OFFSET(G11,0,B12-1)/OFFSET(G10,0,B12-1)/50</f>
        <v>1.414213558802206E-7</v>
      </c>
      <c r="B12" s="45">
        <v>3</v>
      </c>
      <c r="D12" s="11" t="s">
        <v>18</v>
      </c>
      <c r="G12" s="84">
        <f t="shared" ref="G12:N13" si="1">G10/G8</f>
        <v>0.05</v>
      </c>
      <c r="H12" s="84">
        <f t="shared" si="1"/>
        <v>714.28571428571433</v>
      </c>
      <c r="I12" s="84">
        <f t="shared" ref="I12:L12" si="2">I10/I8</f>
        <v>6250</v>
      </c>
      <c r="J12" s="84">
        <f t="shared" si="2"/>
        <v>0.05</v>
      </c>
      <c r="K12" s="84">
        <f t="shared" si="2"/>
        <v>15645.896718194877</v>
      </c>
      <c r="L12" s="84">
        <f t="shared" si="2"/>
        <v>50</v>
      </c>
      <c r="M12" s="84">
        <f t="shared" si="1"/>
        <v>50</v>
      </c>
      <c r="N12" s="84">
        <f t="shared" si="1"/>
        <v>50</v>
      </c>
      <c r="Q12" s="23"/>
    </row>
    <row r="13" spans="1:26" x14ac:dyDescent="0.25">
      <c r="B13" s="42"/>
      <c r="D13" s="11" t="s">
        <v>19</v>
      </c>
      <c r="G13" s="84">
        <f t="shared" si="1"/>
        <v>3.5355339023441706E-2</v>
      </c>
      <c r="H13" s="84">
        <f t="shared" si="1"/>
        <v>3.5355339023441713E-2</v>
      </c>
      <c r="I13" s="84">
        <f t="shared" ref="I13:L13" si="3">I11/I9</f>
        <v>3.5355339023441713E-2</v>
      </c>
      <c r="J13" s="84">
        <f t="shared" si="3"/>
        <v>3.5355339023441713E-2</v>
      </c>
      <c r="K13" s="84">
        <f t="shared" si="3"/>
        <v>15645.896718194877</v>
      </c>
      <c r="L13" s="84">
        <f t="shared" si="3"/>
        <v>50</v>
      </c>
      <c r="M13" s="84">
        <f t="shared" si="1"/>
        <v>50</v>
      </c>
      <c r="N13" s="84">
        <f t="shared" si="1"/>
        <v>50</v>
      </c>
    </row>
    <row r="14" spans="1:26" x14ac:dyDescent="0.25">
      <c r="A14" s="61"/>
      <c r="B14" s="46" t="s">
        <v>26</v>
      </c>
      <c r="D14" s="11" t="s">
        <v>57</v>
      </c>
      <c r="G14" s="43">
        <f t="shared" ref="G14:N14" si="4">IF(G2=0,1,(1-G11/G10))</f>
        <v>0.29289322059889711</v>
      </c>
      <c r="H14" s="43">
        <f t="shared" si="4"/>
        <v>0.99992928932205993</v>
      </c>
      <c r="I14" s="43">
        <f t="shared" si="4"/>
        <v>0.99999292893220604</v>
      </c>
      <c r="J14" s="43">
        <f t="shared" si="4"/>
        <v>0.292893220598897</v>
      </c>
      <c r="K14" s="43">
        <f t="shared" si="4"/>
        <v>1</v>
      </c>
      <c r="L14" s="43">
        <f t="shared" si="4"/>
        <v>1</v>
      </c>
      <c r="M14" s="43">
        <f t="shared" si="4"/>
        <v>1</v>
      </c>
      <c r="N14" s="43">
        <f t="shared" si="4"/>
        <v>1</v>
      </c>
    </row>
    <row r="15" spans="1:26" ht="17.25" customHeight="1" x14ac:dyDescent="0.25">
      <c r="B15" s="42">
        <v>1</v>
      </c>
      <c r="D15" s="11" t="s">
        <v>73</v>
      </c>
      <c r="G15" s="11">
        <f>G2*((G8-G9)/G10)^2</f>
        <v>9.1203993634115084E-16</v>
      </c>
      <c r="H15" s="11">
        <f>H2*((H8-H9)/H10)^2</f>
        <v>3.5999999637599976E-7</v>
      </c>
      <c r="I15" s="11">
        <f t="shared" ref="I15:L15" si="5">I2*((I8-I9)/I10)^2</f>
        <v>1.5999999758400007E-9</v>
      </c>
      <c r="J15" s="11">
        <f t="shared" si="5"/>
        <v>9.1203993634115084E-16</v>
      </c>
      <c r="K15" s="11">
        <f t="shared" si="5"/>
        <v>0</v>
      </c>
      <c r="L15" s="11">
        <f t="shared" si="5"/>
        <v>0</v>
      </c>
      <c r="M15" s="11">
        <f>M2*((M8-M9)/M10)^2</f>
        <v>0</v>
      </c>
      <c r="N15" s="11">
        <f>N2*((N8-N9)/N10)^2</f>
        <v>0</v>
      </c>
      <c r="O15" s="11">
        <f>SUM(G15:N15)</f>
        <v>3.6159999817591959E-7</v>
      </c>
      <c r="P15" s="11">
        <f>O15*1.96^2</f>
        <v>1.3891225529926125E-6</v>
      </c>
    </row>
    <row r="16" spans="1:26" x14ac:dyDescent="0.25">
      <c r="C16" s="11" t="s">
        <v>15</v>
      </c>
      <c r="G16" s="47">
        <f>(G9-G8)/G10</f>
        <v>-3.0199998946045525E-8</v>
      </c>
      <c r="H16" s="47">
        <f>(H9-H8)/H10</f>
        <v>5.9999999697999979E-4</v>
      </c>
      <c r="I16" s="47">
        <f t="shared" ref="I16:L16" si="6">(I9-I8)/I10</f>
        <v>3.9999999698000008E-5</v>
      </c>
      <c r="J16" s="47">
        <f t="shared" si="6"/>
        <v>-3.0199998946045525E-8</v>
      </c>
      <c r="K16" s="47">
        <f t="shared" si="6"/>
        <v>0</v>
      </c>
      <c r="L16" s="47">
        <f t="shared" si="6"/>
        <v>0</v>
      </c>
      <c r="M16" s="47">
        <f>(M9-M8)/M10</f>
        <v>0</v>
      </c>
      <c r="N16" s="47">
        <f>(N9-N8)/N10</f>
        <v>0</v>
      </c>
    </row>
    <row r="17" spans="1:16384" x14ac:dyDescent="0.25">
      <c r="C17" s="11" t="s">
        <v>20</v>
      </c>
      <c r="G17" s="47">
        <f>(G9-G8)/G11</f>
        <v>-4.2709248200991609E-8</v>
      </c>
      <c r="H17" s="47">
        <f>(H9-H8)/H11</f>
        <v>8.4852813529546527</v>
      </c>
      <c r="I17" s="47">
        <f t="shared" ref="I17:L17" si="7">(I9-I8)/I11</f>
        <v>5.6568542210666886</v>
      </c>
      <c r="J17" s="47">
        <f t="shared" si="7"/>
        <v>-4.2709248200991603E-8</v>
      </c>
      <c r="K17" s="47">
        <f t="shared" si="7"/>
        <v>0</v>
      </c>
      <c r="L17" s="47">
        <f t="shared" si="7"/>
        <v>0</v>
      </c>
      <c r="M17" s="47">
        <f>(M9-M8)/M11</f>
        <v>0</v>
      </c>
      <c r="N17" s="47">
        <f>(N9-N8)/N11</f>
        <v>0</v>
      </c>
    </row>
    <row r="19" spans="1:16384" x14ac:dyDescent="0.25">
      <c r="G19" s="81">
        <v>10.099332958874101</v>
      </c>
      <c r="H19" s="155">
        <v>5.093757305226613</v>
      </c>
      <c r="I19" s="155">
        <v>3.8433628988997133</v>
      </c>
      <c r="J19" s="155">
        <v>3.8926809159330342</v>
      </c>
      <c r="K19" s="155">
        <v>3.0337915064719394</v>
      </c>
      <c r="L19" s="155">
        <v>1.0198308662437456</v>
      </c>
      <c r="M19" s="155">
        <v>1.8750738832576892</v>
      </c>
      <c r="N19" s="155">
        <v>1.9992478971806025</v>
      </c>
      <c r="Q19" s="127"/>
      <c r="R19" s="49"/>
      <c r="S19" s="49"/>
    </row>
    <row r="20" spans="1:16384" x14ac:dyDescent="0.25">
      <c r="D20" s="11" t="s">
        <v>14</v>
      </c>
      <c r="G20" s="81">
        <v>10</v>
      </c>
      <c r="H20" s="81">
        <v>10</v>
      </c>
      <c r="I20" s="81">
        <v>10</v>
      </c>
      <c r="J20" s="81">
        <v>10</v>
      </c>
      <c r="K20" s="81">
        <v>3</v>
      </c>
      <c r="L20" s="81">
        <v>1</v>
      </c>
      <c r="M20" s="81">
        <v>2</v>
      </c>
      <c r="N20" s="81">
        <v>2</v>
      </c>
      <c r="P20" s="11">
        <v>1</v>
      </c>
      <c r="Q20" s="127"/>
      <c r="R20" s="49"/>
      <c r="S20" s="49"/>
    </row>
    <row r="21" spans="1:16384" x14ac:dyDescent="0.25">
      <c r="D21" s="11" t="s">
        <v>17</v>
      </c>
      <c r="G21" s="30">
        <f ca="1">NORMINV(RAND(),G20,G20*G3/100)</f>
        <v>10.488719424232043</v>
      </c>
      <c r="H21" s="30">
        <f t="shared" ref="H21:N21" ca="1" si="8">NORMINV(RAND(),H20,H20*H3/100)</f>
        <v>9.6791498170252837</v>
      </c>
      <c r="I21" s="30">
        <f t="shared" ca="1" si="8"/>
        <v>9.8434016874654713</v>
      </c>
      <c r="J21" s="30">
        <f t="shared" ca="1" si="8"/>
        <v>9.1685745757755743</v>
      </c>
      <c r="K21" s="30">
        <f t="shared" ca="1" si="8"/>
        <v>2.8660223200231139</v>
      </c>
      <c r="L21" s="30">
        <f t="shared" ca="1" si="8"/>
        <v>-72.561243428502735</v>
      </c>
      <c r="M21" s="30">
        <f t="shared" ca="1" si="8"/>
        <v>9.5127255962183064</v>
      </c>
      <c r="N21" s="30">
        <f t="shared" ca="1" si="8"/>
        <v>11.17675569092825</v>
      </c>
      <c r="Q21" s="127"/>
      <c r="R21" s="49"/>
      <c r="S21" s="49"/>
    </row>
    <row r="22" spans="1:16384" ht="15.75" thickBot="1" x14ac:dyDescent="0.3">
      <c r="G22" s="11">
        <v>2.632053674527282</v>
      </c>
      <c r="H22" s="11">
        <v>3.1438002121102863E-2</v>
      </c>
      <c r="I22" s="11">
        <v>3.1438002121095238E-2</v>
      </c>
      <c r="J22" s="11">
        <v>2.6320536745273051</v>
      </c>
      <c r="K22" s="11">
        <v>2.6320536745272682</v>
      </c>
      <c r="L22" s="11">
        <v>1.1576684648179969</v>
      </c>
      <c r="M22" s="11">
        <v>2.6320536745273313</v>
      </c>
      <c r="N22" s="11">
        <v>0</v>
      </c>
      <c r="Q22" s="127"/>
      <c r="R22" s="49"/>
      <c r="S22" s="49"/>
      <c r="AE22" s="11">
        <v>0</v>
      </c>
    </row>
    <row r="23" spans="1:16384" ht="15.75" thickBot="1" x14ac:dyDescent="0.3">
      <c r="E23" s="79">
        <f>NORMSINV(1-(1-(1-A31)^(1/B37))/2)</f>
        <v>2.4909151310191397</v>
      </c>
      <c r="F23" s="117" t="s">
        <v>78</v>
      </c>
      <c r="G23" s="114">
        <v>4.2709247985309909E-8</v>
      </c>
      <c r="H23" s="114">
        <v>5.9999999847999968E-4</v>
      </c>
      <c r="I23" s="114">
        <v>3.9999999699000015E-5</v>
      </c>
      <c r="J23" s="114">
        <v>4.2709247985309916E-8</v>
      </c>
      <c r="K23" s="114">
        <v>0</v>
      </c>
      <c r="L23" s="114">
        <v>0</v>
      </c>
      <c r="M23" s="114">
        <v>0</v>
      </c>
      <c r="N23" s="77">
        <v>0</v>
      </c>
      <c r="Q23" s="127"/>
      <c r="R23" s="49"/>
      <c r="S23" s="49"/>
      <c r="AE23" s="11">
        <v>1.5625E-2</v>
      </c>
    </row>
    <row r="24" spans="1:16384" s="1" customFormat="1" ht="21.75" thickBot="1" x14ac:dyDescent="0.4">
      <c r="A24" s="69" t="s">
        <v>27</v>
      </c>
      <c r="B24" s="115" t="s">
        <v>29</v>
      </c>
      <c r="C24" s="116" t="s">
        <v>28</v>
      </c>
      <c r="D24" s="4" t="s">
        <v>30</v>
      </c>
      <c r="E24" s="76"/>
      <c r="F24" s="4" t="s">
        <v>8</v>
      </c>
      <c r="G24" s="76">
        <v>1</v>
      </c>
      <c r="H24" s="76">
        <v>2</v>
      </c>
      <c r="I24" s="76">
        <v>3</v>
      </c>
      <c r="J24" s="76">
        <v>4</v>
      </c>
      <c r="K24" s="76">
        <v>5</v>
      </c>
      <c r="L24" s="76">
        <v>6</v>
      </c>
      <c r="M24" s="76">
        <v>7</v>
      </c>
      <c r="N24" s="76">
        <v>8</v>
      </c>
      <c r="O24" s="118" t="s">
        <v>85</v>
      </c>
      <c r="P24" s="134" t="s">
        <v>84</v>
      </c>
      <c r="Q24" s="135" t="s">
        <v>87</v>
      </c>
      <c r="R24" s="135" t="s">
        <v>90</v>
      </c>
      <c r="S24" s="135" t="s">
        <v>103</v>
      </c>
      <c r="T24" s="11"/>
      <c r="U24" s="11"/>
      <c r="V24" s="11"/>
      <c r="W24" s="11"/>
      <c r="X24" s="203">
        <v>1.9599639845400536</v>
      </c>
      <c r="Y24" s="200">
        <v>1</v>
      </c>
      <c r="Z24" s="200">
        <v>2</v>
      </c>
      <c r="AA24" s="200">
        <v>3</v>
      </c>
      <c r="AB24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  <c r="XY24" s="11"/>
      <c r="XZ24" s="11"/>
      <c r="YA24" s="11"/>
      <c r="YB24" s="11"/>
      <c r="YC24" s="11"/>
      <c r="YD24" s="11"/>
      <c r="YE24" s="11"/>
      <c r="YF24" s="11"/>
      <c r="YG24" s="11"/>
      <c r="YH24" s="11"/>
      <c r="YI24" s="11"/>
      <c r="YJ24" s="11"/>
      <c r="YK24" s="11"/>
      <c r="YL24" s="11"/>
      <c r="YM24" s="11"/>
      <c r="YN24" s="11"/>
      <c r="YO24" s="11"/>
      <c r="YP24" s="11"/>
      <c r="YQ24" s="11"/>
      <c r="YR24" s="11"/>
      <c r="YS24" s="11"/>
      <c r="YT24" s="11"/>
      <c r="YU24" s="11"/>
      <c r="YV24" s="11"/>
      <c r="YW24" s="11"/>
      <c r="YX24" s="11"/>
      <c r="YY24" s="11"/>
      <c r="YZ24" s="11"/>
      <c r="ZA24" s="11"/>
      <c r="ZB24" s="11"/>
      <c r="ZC24" s="11"/>
      <c r="ZD24" s="11"/>
      <c r="ZE24" s="11"/>
      <c r="ZF24" s="11"/>
      <c r="ZG24" s="11"/>
      <c r="ZH24" s="11"/>
      <c r="ZI24" s="11"/>
      <c r="ZJ24" s="11"/>
      <c r="ZK24" s="11"/>
      <c r="ZL24" s="11"/>
      <c r="ZM24" s="11"/>
      <c r="ZN24" s="11"/>
      <c r="ZO24" s="11"/>
      <c r="ZP24" s="11"/>
      <c r="ZQ24" s="11"/>
      <c r="ZR24" s="11"/>
      <c r="ZS24" s="11"/>
      <c r="ZT24" s="11"/>
      <c r="ZU24" s="11"/>
      <c r="ZV24" s="11"/>
      <c r="ZW24" s="11"/>
      <c r="ZX24" s="11"/>
      <c r="ZY24" s="11"/>
      <c r="ZZ24" s="11"/>
      <c r="AAA24" s="11"/>
      <c r="AAB24" s="11"/>
      <c r="AAC24" s="11"/>
      <c r="AAD24" s="11"/>
      <c r="AAE24" s="11"/>
      <c r="AAF24" s="11"/>
      <c r="AAG24" s="11"/>
      <c r="AAH24" s="11"/>
      <c r="AAI24" s="11"/>
      <c r="AAJ24" s="11"/>
      <c r="AAK24" s="11"/>
      <c r="AAL24" s="11"/>
      <c r="AAM24" s="11"/>
      <c r="AAN24" s="11"/>
      <c r="AAO24" s="11"/>
      <c r="AAP24" s="11"/>
      <c r="AAQ24" s="11"/>
      <c r="AAR24" s="11"/>
      <c r="AAS24" s="11"/>
      <c r="AAT24" s="11"/>
      <c r="AAU24" s="11"/>
      <c r="AAV24" s="11"/>
      <c r="AAW24" s="11"/>
      <c r="AAX24" s="11"/>
      <c r="AAY24" s="11"/>
      <c r="AAZ24" s="11"/>
      <c r="ABA24" s="11"/>
      <c r="ABB24" s="11"/>
      <c r="ABC24" s="11"/>
      <c r="ABD24" s="11"/>
      <c r="ABE24" s="11"/>
      <c r="ABF24" s="11"/>
      <c r="ABG24" s="11"/>
      <c r="ABH24" s="11"/>
      <c r="ABI24" s="11"/>
      <c r="ABJ24" s="11"/>
      <c r="ABK24" s="11"/>
      <c r="ABL24" s="11"/>
      <c r="ABM24" s="11"/>
      <c r="ABN24" s="11"/>
      <c r="ABO24" s="11"/>
      <c r="ABP24" s="11"/>
      <c r="ABQ24" s="11"/>
      <c r="ABR24" s="11"/>
      <c r="ABS24" s="11"/>
      <c r="ABT24" s="11"/>
      <c r="ABU24" s="11"/>
      <c r="ABV24" s="11"/>
      <c r="ABW24" s="11"/>
      <c r="ABX24" s="11"/>
      <c r="ABY24" s="11"/>
      <c r="ABZ24" s="11"/>
      <c r="ACA24" s="11"/>
      <c r="ACB24" s="11"/>
      <c r="ACC24" s="11"/>
      <c r="ACD24" s="11"/>
      <c r="ACE24" s="11"/>
      <c r="ACF24" s="11"/>
      <c r="ACG24" s="11"/>
      <c r="ACH24" s="11"/>
      <c r="ACI24" s="11"/>
      <c r="ACJ24" s="11"/>
      <c r="ACK24" s="11"/>
      <c r="ACL24" s="11"/>
      <c r="ACM24" s="11"/>
      <c r="ACN24" s="11"/>
      <c r="ACO24" s="11"/>
      <c r="ACP24" s="11"/>
      <c r="ACQ24" s="11"/>
      <c r="ACR24" s="11"/>
      <c r="ACS24" s="11"/>
      <c r="ACT24" s="11"/>
      <c r="ACU24" s="11"/>
      <c r="ACV24" s="11"/>
      <c r="ACW24" s="11"/>
      <c r="ACX24" s="11"/>
      <c r="ACY24" s="11"/>
      <c r="ACZ24" s="11"/>
      <c r="ADA24" s="11"/>
      <c r="ADB24" s="11"/>
      <c r="ADC24" s="11"/>
      <c r="ADD24" s="11"/>
      <c r="ADE24" s="11"/>
      <c r="ADF24" s="11"/>
      <c r="ADG24" s="11"/>
      <c r="ADH24" s="11"/>
      <c r="ADI24" s="11"/>
      <c r="ADJ24" s="11"/>
      <c r="ADK24" s="11"/>
      <c r="ADL24" s="11"/>
      <c r="ADM24" s="11"/>
      <c r="ADN24" s="11"/>
      <c r="ADO24" s="11"/>
      <c r="ADP24" s="11"/>
      <c r="ADQ24" s="11"/>
      <c r="ADR24" s="11"/>
      <c r="ADS24" s="11"/>
      <c r="ADT24" s="11"/>
      <c r="ADU24" s="11"/>
      <c r="ADV24" s="11"/>
      <c r="ADW24" s="11"/>
      <c r="ADX24" s="11"/>
      <c r="ADY24" s="11"/>
      <c r="ADZ24" s="11"/>
      <c r="AEA24" s="11"/>
      <c r="AEB24" s="11"/>
      <c r="AEC24" s="11"/>
      <c r="AED24" s="11"/>
      <c r="AEE24" s="11"/>
      <c r="AEF24" s="11"/>
      <c r="AEG24" s="11"/>
      <c r="AEH24" s="11"/>
      <c r="AEI24" s="11"/>
      <c r="AEJ24" s="11"/>
      <c r="AEK24" s="11"/>
      <c r="AEL24" s="11"/>
      <c r="AEM24" s="11"/>
      <c r="AEN24" s="11"/>
      <c r="AEO24" s="11"/>
      <c r="AEP24" s="11"/>
      <c r="AEQ24" s="11"/>
      <c r="AER24" s="11"/>
      <c r="AES24" s="11"/>
      <c r="AET24" s="11"/>
      <c r="AEU24" s="11"/>
      <c r="AEV24" s="11"/>
      <c r="AEW24" s="11"/>
      <c r="AEX24" s="11"/>
      <c r="AEY24" s="11"/>
      <c r="AEZ24" s="11"/>
      <c r="AFA24" s="11"/>
      <c r="AFB24" s="11"/>
      <c r="AFC24" s="11"/>
      <c r="AFD24" s="11"/>
      <c r="AFE24" s="11"/>
      <c r="AFF24" s="11"/>
      <c r="AFG24" s="11"/>
      <c r="AFH24" s="11"/>
      <c r="AFI24" s="11"/>
      <c r="AFJ24" s="11"/>
      <c r="AFK24" s="11"/>
      <c r="AFL24" s="11"/>
      <c r="AFM24" s="11"/>
      <c r="AFN24" s="11"/>
      <c r="AFO24" s="11"/>
      <c r="AFP24" s="11"/>
      <c r="AFQ24" s="11"/>
      <c r="AFR24" s="11"/>
      <c r="AFS24" s="11"/>
      <c r="AFT24" s="11"/>
      <c r="AFU24" s="11"/>
      <c r="AFV24" s="11"/>
      <c r="AFW24" s="11"/>
      <c r="AFX24" s="11"/>
      <c r="AFY24" s="11"/>
      <c r="AFZ24" s="11"/>
      <c r="AGA24" s="11"/>
      <c r="AGB24" s="11"/>
      <c r="AGC24" s="11"/>
      <c r="AGD24" s="11"/>
      <c r="AGE24" s="11"/>
      <c r="AGF24" s="11"/>
      <c r="AGG24" s="11"/>
      <c r="AGH24" s="11"/>
      <c r="AGI24" s="11"/>
      <c r="AGJ24" s="11"/>
      <c r="AGK24" s="11"/>
      <c r="AGL24" s="11"/>
      <c r="AGM24" s="11"/>
      <c r="AGN24" s="11"/>
      <c r="AGO24" s="11"/>
      <c r="AGP24" s="11"/>
      <c r="AGQ24" s="11"/>
      <c r="AGR24" s="11"/>
      <c r="AGS24" s="11"/>
      <c r="AGT24" s="11"/>
      <c r="AGU24" s="11"/>
      <c r="AGV24" s="11"/>
      <c r="AGW24" s="11"/>
      <c r="AGX24" s="11"/>
      <c r="AGY24" s="11"/>
      <c r="AGZ24" s="11"/>
      <c r="AHA24" s="11"/>
      <c r="AHB24" s="11"/>
      <c r="AHC24" s="11"/>
      <c r="AHD24" s="11"/>
      <c r="AHE24" s="11"/>
      <c r="AHF24" s="11"/>
      <c r="AHG24" s="11"/>
      <c r="AHH24" s="11"/>
      <c r="AHI24" s="11"/>
      <c r="AHJ24" s="11"/>
      <c r="AHK24" s="11"/>
      <c r="AHL24" s="11"/>
      <c r="AHM24" s="11"/>
      <c r="AHN24" s="11"/>
      <c r="AHO24" s="11"/>
      <c r="AHP24" s="11"/>
      <c r="AHQ24" s="11"/>
      <c r="AHR24" s="11"/>
      <c r="AHS24" s="11"/>
      <c r="AHT24" s="11"/>
      <c r="AHU24" s="11"/>
      <c r="AHV24" s="11"/>
      <c r="AHW24" s="11"/>
      <c r="AHX24" s="11"/>
      <c r="AHY24" s="11"/>
      <c r="AHZ24" s="11"/>
      <c r="AIA24" s="11"/>
      <c r="AIB24" s="11"/>
      <c r="AIC24" s="11"/>
      <c r="AID24" s="11"/>
      <c r="AIE24" s="11"/>
      <c r="AIF24" s="11"/>
      <c r="AIG24" s="11"/>
      <c r="AIH24" s="11"/>
      <c r="AII24" s="11"/>
      <c r="AIJ24" s="11"/>
      <c r="AIK24" s="11"/>
      <c r="AIL24" s="11"/>
      <c r="AIM24" s="11"/>
      <c r="AIN24" s="11"/>
      <c r="AIO24" s="11"/>
      <c r="AIP24" s="11"/>
      <c r="AIQ24" s="11"/>
      <c r="AIR24" s="11"/>
      <c r="AIS24" s="11"/>
      <c r="AIT24" s="11"/>
      <c r="AIU24" s="11"/>
      <c r="AIV24" s="11"/>
      <c r="AIW24" s="11"/>
      <c r="AIX24" s="11"/>
      <c r="AIY24" s="11"/>
      <c r="AIZ24" s="11"/>
      <c r="AJA24" s="11"/>
      <c r="AJB24" s="11"/>
      <c r="AJC24" s="11"/>
      <c r="AJD24" s="11"/>
      <c r="AJE24" s="11"/>
      <c r="AJF24" s="11"/>
      <c r="AJG24" s="11"/>
      <c r="AJH24" s="11"/>
      <c r="AJI24" s="11"/>
      <c r="AJJ24" s="11"/>
      <c r="AJK24" s="11"/>
      <c r="AJL24" s="11"/>
      <c r="AJM24" s="11"/>
      <c r="AJN24" s="11"/>
      <c r="AJO24" s="11"/>
      <c r="AJP24" s="11"/>
      <c r="AJQ24" s="11"/>
      <c r="AJR24" s="11"/>
      <c r="AJS24" s="11"/>
      <c r="AJT24" s="11"/>
      <c r="AJU24" s="11"/>
      <c r="AJV24" s="11"/>
      <c r="AJW24" s="11"/>
      <c r="AJX24" s="11"/>
      <c r="AJY24" s="11"/>
      <c r="AJZ24" s="11"/>
      <c r="AKA24" s="11"/>
      <c r="AKB24" s="11"/>
      <c r="AKC24" s="11"/>
      <c r="AKD24" s="11"/>
      <c r="AKE24" s="11"/>
      <c r="AKF24" s="11"/>
      <c r="AKG24" s="11"/>
      <c r="AKH24" s="11"/>
      <c r="AKI24" s="11"/>
      <c r="AKJ24" s="11"/>
      <c r="AKK24" s="11"/>
      <c r="AKL24" s="11"/>
      <c r="AKM24" s="11"/>
      <c r="AKN24" s="11"/>
      <c r="AKO24" s="11"/>
      <c r="AKP24" s="11"/>
      <c r="AKQ24" s="11"/>
      <c r="AKR24" s="11"/>
      <c r="AKS24" s="11"/>
      <c r="AKT24" s="11"/>
      <c r="AKU24" s="11"/>
      <c r="AKV24" s="11"/>
      <c r="AKW24" s="11"/>
      <c r="AKX24" s="11"/>
      <c r="AKY24" s="11"/>
      <c r="AKZ24" s="11"/>
      <c r="ALA24" s="11"/>
      <c r="ALB24" s="11"/>
      <c r="ALC24" s="11"/>
      <c r="ALD24" s="11"/>
      <c r="ALE24" s="11"/>
      <c r="ALF24" s="11"/>
      <c r="ALG24" s="11"/>
      <c r="ALH24" s="11"/>
      <c r="ALI24" s="11"/>
      <c r="ALJ24" s="11"/>
      <c r="ALK24" s="11"/>
      <c r="ALL24" s="11"/>
      <c r="ALM24" s="11"/>
      <c r="ALN24" s="11"/>
      <c r="ALO24" s="11"/>
      <c r="ALP24" s="11"/>
      <c r="ALQ24" s="11"/>
      <c r="ALR24" s="11"/>
      <c r="ALS24" s="11"/>
      <c r="ALT24" s="11"/>
      <c r="ALU24" s="11"/>
      <c r="ALV24" s="11"/>
      <c r="ALW24" s="11"/>
      <c r="ALX24" s="11"/>
      <c r="ALY24" s="11"/>
      <c r="ALZ24" s="11"/>
      <c r="AMA24" s="11"/>
      <c r="AMB24" s="11"/>
      <c r="AMC24" s="11"/>
      <c r="AMD24" s="11"/>
      <c r="AME24" s="11"/>
      <c r="AMF24" s="11"/>
      <c r="AMG24" s="11"/>
      <c r="AMH24" s="11"/>
      <c r="AMI24" s="11"/>
      <c r="AMJ24" s="11"/>
      <c r="AMK24" s="11"/>
      <c r="AML24" s="11"/>
      <c r="AMM24" s="11"/>
      <c r="AMN24" s="11"/>
      <c r="AMO24" s="11"/>
      <c r="AMP24" s="11"/>
      <c r="AMQ24" s="11"/>
      <c r="AMR24" s="11"/>
      <c r="AMS24" s="11"/>
      <c r="AMT24" s="11"/>
      <c r="AMU24" s="11"/>
      <c r="AMV24" s="11"/>
      <c r="AMW24" s="11"/>
      <c r="AMX24" s="11"/>
      <c r="AMY24" s="11"/>
      <c r="AMZ24" s="11"/>
      <c r="ANA24" s="11"/>
      <c r="ANB24" s="11"/>
      <c r="ANC24" s="11"/>
      <c r="AND24" s="11"/>
      <c r="ANE24" s="11"/>
      <c r="ANF24" s="11"/>
      <c r="ANG24" s="11"/>
      <c r="ANH24" s="11"/>
      <c r="ANI24" s="11"/>
      <c r="ANJ24" s="11"/>
      <c r="ANK24" s="11"/>
      <c r="ANL24" s="11"/>
      <c r="ANM24" s="11"/>
      <c r="ANN24" s="11"/>
      <c r="ANO24" s="11"/>
      <c r="ANP24" s="11"/>
      <c r="ANQ24" s="11"/>
      <c r="ANR24" s="11"/>
      <c r="ANS24" s="11"/>
      <c r="ANT24" s="11"/>
      <c r="ANU24" s="11"/>
      <c r="ANV24" s="11"/>
      <c r="ANW24" s="11"/>
      <c r="ANX24" s="11"/>
      <c r="ANY24" s="11"/>
      <c r="ANZ24" s="11"/>
      <c r="AOA24" s="11"/>
      <c r="AOB24" s="11"/>
      <c r="AOC24" s="11"/>
      <c r="AOD24" s="11"/>
      <c r="AOE24" s="11"/>
      <c r="AOF24" s="11"/>
      <c r="AOG24" s="11"/>
      <c r="AOH24" s="11"/>
      <c r="AOI24" s="11"/>
      <c r="AOJ24" s="11"/>
      <c r="AOK24" s="11"/>
      <c r="AOL24" s="11"/>
      <c r="AOM24" s="11"/>
      <c r="AON24" s="11"/>
      <c r="AOO24" s="11"/>
      <c r="AOP24" s="11"/>
      <c r="AOQ24" s="11"/>
      <c r="AOR24" s="11"/>
      <c r="AOS24" s="11"/>
      <c r="AOT24" s="11"/>
      <c r="AOU24" s="11"/>
      <c r="AOV24" s="11"/>
      <c r="AOW24" s="11"/>
      <c r="AOX24" s="11"/>
      <c r="AOY24" s="11"/>
      <c r="AOZ24" s="11"/>
      <c r="APA24" s="11"/>
      <c r="APB24" s="11"/>
      <c r="APC24" s="11"/>
      <c r="APD24" s="11"/>
      <c r="APE24" s="11"/>
      <c r="APF24" s="11"/>
      <c r="APG24" s="11"/>
      <c r="APH24" s="11"/>
      <c r="API24" s="11"/>
      <c r="APJ24" s="11"/>
      <c r="APK24" s="11"/>
      <c r="APL24" s="11"/>
      <c r="APM24" s="11"/>
      <c r="APN24" s="11"/>
      <c r="APO24" s="11"/>
      <c r="APP24" s="11"/>
      <c r="APQ24" s="11"/>
      <c r="APR24" s="11"/>
      <c r="APS24" s="11"/>
      <c r="APT24" s="11"/>
      <c r="APU24" s="11"/>
      <c r="APV24" s="11"/>
      <c r="APW24" s="11"/>
      <c r="APX24" s="11"/>
      <c r="APY24" s="11"/>
      <c r="APZ24" s="11"/>
      <c r="AQA24" s="11"/>
      <c r="AQB24" s="11"/>
      <c r="AQC24" s="11"/>
      <c r="AQD24" s="11"/>
      <c r="AQE24" s="11"/>
      <c r="AQF24" s="11"/>
      <c r="AQG24" s="11"/>
      <c r="AQH24" s="11"/>
      <c r="AQI24" s="11"/>
      <c r="AQJ24" s="11"/>
      <c r="AQK24" s="11"/>
      <c r="AQL24" s="11"/>
      <c r="AQM24" s="11"/>
      <c r="AQN24" s="11"/>
      <c r="AQO24" s="11"/>
      <c r="AQP24" s="11"/>
      <c r="AQQ24" s="11"/>
      <c r="AQR24" s="11"/>
      <c r="AQS24" s="11"/>
      <c r="AQT24" s="11"/>
      <c r="AQU24" s="11"/>
      <c r="AQV24" s="11"/>
      <c r="AQW24" s="11"/>
      <c r="AQX24" s="11"/>
      <c r="AQY24" s="11"/>
      <c r="AQZ24" s="11"/>
      <c r="ARA24" s="11"/>
      <c r="ARB24" s="11"/>
      <c r="ARC24" s="11"/>
      <c r="ARD24" s="11"/>
      <c r="ARE24" s="11"/>
      <c r="ARF24" s="11"/>
      <c r="ARG24" s="11"/>
      <c r="ARH24" s="11"/>
      <c r="ARI24" s="11"/>
      <c r="ARJ24" s="11"/>
      <c r="ARK24" s="11"/>
      <c r="ARL24" s="11"/>
      <c r="ARM24" s="11"/>
      <c r="ARN24" s="11"/>
      <c r="ARO24" s="11"/>
      <c r="ARP24" s="11"/>
      <c r="ARQ24" s="11"/>
      <c r="ARR24" s="11"/>
      <c r="ARS24" s="11"/>
      <c r="ART24" s="11"/>
      <c r="ARU24" s="11"/>
      <c r="ARV24" s="11"/>
      <c r="ARW24" s="11"/>
      <c r="ARX24" s="11"/>
      <c r="ARY24" s="11"/>
      <c r="ARZ24" s="11"/>
      <c r="ASA24" s="11"/>
      <c r="ASB24" s="11"/>
      <c r="ASC24" s="11"/>
      <c r="ASD24" s="11"/>
      <c r="ASE24" s="11"/>
      <c r="ASF24" s="11"/>
      <c r="ASG24" s="11"/>
      <c r="ASH24" s="11"/>
      <c r="ASI24" s="11"/>
      <c r="ASJ24" s="11"/>
      <c r="ASK24" s="11"/>
      <c r="ASL24" s="11"/>
      <c r="ASM24" s="11"/>
      <c r="ASN24" s="11"/>
      <c r="ASO24" s="11"/>
      <c r="ASP24" s="11"/>
      <c r="ASQ24" s="11"/>
      <c r="ASR24" s="11"/>
      <c r="ASS24" s="11"/>
      <c r="AST24" s="11"/>
      <c r="ASU24" s="11"/>
      <c r="ASV24" s="11"/>
      <c r="ASW24" s="11"/>
      <c r="ASX24" s="11"/>
      <c r="ASY24" s="11"/>
      <c r="ASZ24" s="11"/>
      <c r="ATA24" s="11"/>
      <c r="ATB24" s="11"/>
      <c r="ATC24" s="11"/>
      <c r="ATD24" s="11"/>
      <c r="ATE24" s="11"/>
      <c r="ATF24" s="11"/>
      <c r="ATG24" s="11"/>
      <c r="ATH24" s="11"/>
      <c r="ATI24" s="11"/>
      <c r="ATJ24" s="11"/>
      <c r="ATK24" s="11"/>
      <c r="ATL24" s="11"/>
      <c r="ATM24" s="11"/>
      <c r="ATN24" s="11"/>
      <c r="ATO24" s="11"/>
      <c r="ATP24" s="11"/>
      <c r="ATQ24" s="11"/>
      <c r="ATR24" s="11"/>
      <c r="ATS24" s="11"/>
      <c r="ATT24" s="11"/>
      <c r="ATU24" s="11"/>
      <c r="ATV24" s="11"/>
      <c r="ATW24" s="11"/>
      <c r="ATX24" s="11"/>
      <c r="ATY24" s="11"/>
      <c r="ATZ24" s="11"/>
      <c r="AUA24" s="11"/>
      <c r="AUB24" s="11"/>
      <c r="AUC24" s="11"/>
      <c r="AUD24" s="11"/>
      <c r="AUE24" s="11"/>
      <c r="AUF24" s="11"/>
      <c r="AUG24" s="11"/>
      <c r="AUH24" s="11"/>
      <c r="AUI24" s="11"/>
      <c r="AUJ24" s="11"/>
      <c r="AUK24" s="11"/>
      <c r="AUL24" s="11"/>
      <c r="AUM24" s="11"/>
      <c r="AUN24" s="11"/>
      <c r="AUO24" s="11"/>
      <c r="AUP24" s="11"/>
      <c r="AUQ24" s="11"/>
      <c r="AUR24" s="11"/>
      <c r="AUS24" s="11"/>
      <c r="AUT24" s="11"/>
      <c r="AUU24" s="11"/>
      <c r="AUV24" s="11"/>
      <c r="AUW24" s="11"/>
      <c r="AUX24" s="11"/>
      <c r="AUY24" s="11"/>
      <c r="AUZ24" s="11"/>
      <c r="AVA24" s="11"/>
      <c r="AVB24" s="11"/>
      <c r="AVC24" s="11"/>
      <c r="AVD24" s="11"/>
      <c r="AVE24" s="11"/>
      <c r="AVF24" s="11"/>
      <c r="AVG24" s="11"/>
      <c r="AVH24" s="11"/>
      <c r="AVI24" s="11"/>
      <c r="AVJ24" s="11"/>
      <c r="AVK24" s="11"/>
      <c r="AVL24" s="11"/>
      <c r="AVM24" s="11"/>
      <c r="AVN24" s="11"/>
      <c r="AVO24" s="11"/>
      <c r="AVP24" s="11"/>
      <c r="AVQ24" s="11"/>
      <c r="AVR24" s="11"/>
      <c r="AVS24" s="11"/>
      <c r="AVT24" s="11"/>
      <c r="AVU24" s="11"/>
      <c r="AVV24" s="11"/>
      <c r="AVW24" s="11"/>
      <c r="AVX24" s="11"/>
      <c r="AVY24" s="11"/>
      <c r="AVZ24" s="11"/>
      <c r="AWA24" s="11"/>
      <c r="AWB24" s="11"/>
      <c r="AWC24" s="11"/>
      <c r="AWD24" s="11"/>
      <c r="AWE24" s="11"/>
      <c r="AWF24" s="11"/>
      <c r="AWG24" s="11"/>
      <c r="AWH24" s="11"/>
      <c r="AWI24" s="11"/>
      <c r="AWJ24" s="11"/>
      <c r="AWK24" s="11"/>
      <c r="AWL24" s="11"/>
      <c r="AWM24" s="11"/>
      <c r="AWN24" s="11"/>
      <c r="AWO24" s="11"/>
      <c r="AWP24" s="11"/>
      <c r="AWQ24" s="11"/>
      <c r="AWR24" s="11"/>
      <c r="AWS24" s="11"/>
      <c r="AWT24" s="11"/>
      <c r="AWU24" s="11"/>
      <c r="AWV24" s="11"/>
      <c r="AWW24" s="11"/>
      <c r="AWX24" s="11"/>
      <c r="AWY24" s="11"/>
      <c r="AWZ24" s="11"/>
      <c r="AXA24" s="11"/>
      <c r="AXB24" s="11"/>
      <c r="AXC24" s="11"/>
      <c r="AXD24" s="11"/>
      <c r="AXE24" s="11"/>
      <c r="AXF24" s="11"/>
      <c r="AXG24" s="11"/>
      <c r="AXH24" s="11"/>
      <c r="AXI24" s="11"/>
      <c r="AXJ24" s="11"/>
      <c r="AXK24" s="11"/>
      <c r="AXL24" s="11"/>
      <c r="AXM24" s="11"/>
      <c r="AXN24" s="11"/>
      <c r="AXO24" s="11"/>
      <c r="AXP24" s="11"/>
      <c r="AXQ24" s="11"/>
      <c r="AXR24" s="11"/>
      <c r="AXS24" s="11"/>
      <c r="AXT24" s="11"/>
      <c r="AXU24" s="11"/>
      <c r="AXV24" s="11"/>
      <c r="AXW24" s="11"/>
      <c r="AXX24" s="11"/>
      <c r="AXY24" s="11"/>
      <c r="AXZ24" s="11"/>
      <c r="AYA24" s="11"/>
      <c r="AYB24" s="11"/>
      <c r="AYC24" s="11"/>
      <c r="AYD24" s="11"/>
      <c r="AYE24" s="11"/>
      <c r="AYF24" s="11"/>
      <c r="AYG24" s="11"/>
      <c r="AYH24" s="11"/>
      <c r="AYI24" s="11"/>
      <c r="AYJ24" s="11"/>
      <c r="AYK24" s="11"/>
      <c r="AYL24" s="11"/>
      <c r="AYM24" s="11"/>
      <c r="AYN24" s="11"/>
      <c r="AYO24" s="11"/>
      <c r="AYP24" s="11"/>
      <c r="AYQ24" s="11"/>
      <c r="AYR24" s="11"/>
      <c r="AYS24" s="11"/>
      <c r="AYT24" s="11"/>
      <c r="AYU24" s="11"/>
      <c r="AYV24" s="11"/>
      <c r="AYW24" s="11"/>
      <c r="AYX24" s="11"/>
      <c r="AYY24" s="11"/>
      <c r="AYZ24" s="11"/>
      <c r="AZA24" s="11"/>
      <c r="AZB24" s="11"/>
      <c r="AZC24" s="11"/>
      <c r="AZD24" s="11"/>
      <c r="AZE24" s="11"/>
      <c r="AZF24" s="11"/>
      <c r="AZG24" s="11"/>
      <c r="AZH24" s="11"/>
      <c r="AZI24" s="11"/>
      <c r="AZJ24" s="11"/>
      <c r="AZK24" s="11"/>
      <c r="AZL24" s="11"/>
      <c r="AZM24" s="11"/>
      <c r="AZN24" s="11"/>
      <c r="AZO24" s="11"/>
      <c r="AZP24" s="11"/>
      <c r="AZQ24" s="11"/>
      <c r="AZR24" s="11"/>
      <c r="AZS24" s="11"/>
      <c r="AZT24" s="11"/>
      <c r="AZU24" s="11"/>
      <c r="AZV24" s="11"/>
      <c r="AZW24" s="11"/>
      <c r="AZX24" s="11"/>
      <c r="AZY24" s="11"/>
      <c r="AZZ24" s="11"/>
      <c r="BAA24" s="11"/>
      <c r="BAB24" s="11"/>
      <c r="BAC24" s="11"/>
      <c r="BAD24" s="11"/>
      <c r="BAE24" s="11"/>
      <c r="BAF24" s="11"/>
      <c r="BAG24" s="11"/>
      <c r="BAH24" s="11"/>
      <c r="BAI24" s="11"/>
      <c r="BAJ24" s="11"/>
      <c r="BAK24" s="11"/>
      <c r="BAL24" s="11"/>
      <c r="BAM24" s="11"/>
      <c r="BAN24" s="11"/>
      <c r="BAO24" s="11"/>
      <c r="BAP24" s="11"/>
      <c r="BAQ24" s="11"/>
      <c r="BAR24" s="11"/>
      <c r="BAS24" s="11"/>
      <c r="BAT24" s="11"/>
      <c r="BAU24" s="11"/>
      <c r="BAV24" s="11"/>
      <c r="BAW24" s="11"/>
      <c r="BAX24" s="11"/>
      <c r="BAY24" s="11"/>
      <c r="BAZ24" s="11"/>
      <c r="BBA24" s="11"/>
      <c r="BBB24" s="11"/>
      <c r="BBC24" s="11"/>
      <c r="BBD24" s="11"/>
      <c r="BBE24" s="11"/>
      <c r="BBF24" s="11"/>
      <c r="BBG24" s="11"/>
      <c r="BBH24" s="11"/>
      <c r="BBI24" s="11"/>
      <c r="BBJ24" s="11"/>
      <c r="BBK24" s="11"/>
      <c r="BBL24" s="11"/>
      <c r="BBM24" s="11"/>
      <c r="BBN24" s="11"/>
      <c r="BBO24" s="11"/>
      <c r="BBP24" s="11"/>
      <c r="BBQ24" s="11"/>
      <c r="BBR24" s="11"/>
      <c r="BBS24" s="11"/>
      <c r="BBT24" s="11"/>
      <c r="BBU24" s="11"/>
      <c r="BBV24" s="11"/>
      <c r="BBW24" s="11"/>
      <c r="BBX24" s="11"/>
      <c r="BBY24" s="11"/>
      <c r="BBZ24" s="11"/>
      <c r="BCA24" s="11"/>
      <c r="BCB24" s="11"/>
      <c r="BCC24" s="11"/>
      <c r="BCD24" s="11"/>
      <c r="BCE24" s="11"/>
      <c r="BCF24" s="11"/>
      <c r="BCG24" s="11"/>
      <c r="BCH24" s="11"/>
      <c r="BCI24" s="11"/>
      <c r="BCJ24" s="11"/>
      <c r="BCK24" s="11"/>
      <c r="BCL24" s="11"/>
      <c r="BCM24" s="11"/>
      <c r="BCN24" s="11"/>
      <c r="BCO24" s="11"/>
      <c r="BCP24" s="11"/>
      <c r="BCQ24" s="11"/>
      <c r="BCR24" s="11"/>
      <c r="BCS24" s="11"/>
      <c r="BCT24" s="11"/>
      <c r="BCU24" s="11"/>
      <c r="BCV24" s="11"/>
      <c r="BCW24" s="11"/>
      <c r="BCX24" s="11"/>
      <c r="BCY24" s="11"/>
      <c r="BCZ24" s="11"/>
      <c r="BDA24" s="11"/>
      <c r="BDB24" s="11"/>
      <c r="BDC24" s="11"/>
      <c r="BDD24" s="11"/>
      <c r="BDE24" s="11"/>
      <c r="BDF24" s="11"/>
      <c r="BDG24" s="11"/>
      <c r="BDH24" s="11"/>
      <c r="BDI24" s="11"/>
      <c r="BDJ24" s="11"/>
      <c r="BDK24" s="11"/>
      <c r="BDL24" s="11"/>
      <c r="BDM24" s="11"/>
      <c r="BDN24" s="11"/>
      <c r="BDO24" s="11"/>
      <c r="BDP24" s="11"/>
      <c r="BDQ24" s="11"/>
      <c r="BDR24" s="11"/>
      <c r="BDS24" s="11"/>
      <c r="BDT24" s="11"/>
      <c r="BDU24" s="11"/>
      <c r="BDV24" s="11"/>
      <c r="BDW24" s="11"/>
      <c r="BDX24" s="11"/>
      <c r="BDY24" s="11"/>
      <c r="BDZ24" s="11"/>
      <c r="BEA24" s="11"/>
      <c r="BEB24" s="11"/>
      <c r="BEC24" s="11"/>
      <c r="BED24" s="11"/>
      <c r="BEE24" s="11"/>
      <c r="BEF24" s="11"/>
      <c r="BEG24" s="11"/>
      <c r="BEH24" s="11"/>
      <c r="BEI24" s="11"/>
      <c r="BEJ24" s="11"/>
      <c r="BEK24" s="11"/>
      <c r="BEL24" s="11"/>
      <c r="BEM24" s="11"/>
      <c r="BEN24" s="11"/>
      <c r="BEO24" s="11"/>
      <c r="BEP24" s="11"/>
      <c r="BEQ24" s="11"/>
      <c r="BER24" s="11"/>
      <c r="BES24" s="11"/>
      <c r="BET24" s="11"/>
      <c r="BEU24" s="11"/>
      <c r="BEV24" s="11"/>
      <c r="BEW24" s="11"/>
      <c r="BEX24" s="11"/>
      <c r="BEY24" s="11"/>
      <c r="BEZ24" s="11"/>
      <c r="BFA24" s="11"/>
      <c r="BFB24" s="11"/>
      <c r="BFC24" s="11"/>
      <c r="BFD24" s="11"/>
      <c r="BFE24" s="11"/>
      <c r="BFF24" s="11"/>
      <c r="BFG24" s="11"/>
      <c r="BFH24" s="11"/>
      <c r="BFI24" s="11"/>
      <c r="BFJ24" s="11"/>
      <c r="BFK24" s="11"/>
      <c r="BFL24" s="11"/>
      <c r="BFM24" s="11"/>
      <c r="BFN24" s="11"/>
      <c r="BFO24" s="11"/>
      <c r="BFP24" s="11"/>
      <c r="BFQ24" s="11"/>
      <c r="BFR24" s="11"/>
      <c r="BFS24" s="11"/>
      <c r="BFT24" s="11"/>
      <c r="BFU24" s="11"/>
      <c r="BFV24" s="11"/>
      <c r="BFW24" s="11"/>
      <c r="BFX24" s="11"/>
      <c r="BFY24" s="11"/>
      <c r="BFZ24" s="11"/>
      <c r="BGA24" s="11"/>
      <c r="BGB24" s="11"/>
      <c r="BGC24" s="11"/>
      <c r="BGD24" s="11"/>
      <c r="BGE24" s="11"/>
      <c r="BGF24" s="11"/>
      <c r="BGG24" s="11"/>
      <c r="BGH24" s="11"/>
      <c r="BGI24" s="11"/>
      <c r="BGJ24" s="11"/>
      <c r="BGK24" s="11"/>
      <c r="BGL24" s="11"/>
      <c r="BGM24" s="11"/>
      <c r="BGN24" s="11"/>
      <c r="BGO24" s="11"/>
      <c r="BGP24" s="11"/>
      <c r="BGQ24" s="11"/>
      <c r="BGR24" s="11"/>
      <c r="BGS24" s="11"/>
      <c r="BGT24" s="11"/>
      <c r="BGU24" s="11"/>
      <c r="BGV24" s="11"/>
      <c r="BGW24" s="11"/>
      <c r="BGX24" s="11"/>
      <c r="BGY24" s="11"/>
      <c r="BGZ24" s="11"/>
      <c r="BHA24" s="11"/>
      <c r="BHB24" s="11"/>
      <c r="BHC24" s="11"/>
      <c r="BHD24" s="11"/>
      <c r="BHE24" s="11"/>
      <c r="BHF24" s="11"/>
      <c r="BHG24" s="11"/>
      <c r="BHH24" s="11"/>
      <c r="BHI24" s="11"/>
      <c r="BHJ24" s="11"/>
      <c r="BHK24" s="11"/>
      <c r="BHL24" s="11"/>
      <c r="BHM24" s="11"/>
      <c r="BHN24" s="11"/>
      <c r="BHO24" s="11"/>
      <c r="BHP24" s="11"/>
      <c r="BHQ24" s="11"/>
      <c r="BHR24" s="11"/>
      <c r="BHS24" s="11"/>
      <c r="BHT24" s="11"/>
      <c r="BHU24" s="11"/>
      <c r="BHV24" s="11"/>
      <c r="BHW24" s="11"/>
      <c r="BHX24" s="11"/>
      <c r="BHY24" s="11"/>
      <c r="BHZ24" s="11"/>
      <c r="BIA24" s="11"/>
      <c r="BIB24" s="11"/>
      <c r="BIC24" s="11"/>
      <c r="BID24" s="11"/>
      <c r="BIE24" s="11"/>
      <c r="BIF24" s="11"/>
      <c r="BIG24" s="11"/>
      <c r="BIH24" s="11"/>
      <c r="BII24" s="11"/>
      <c r="BIJ24" s="11"/>
      <c r="BIK24" s="11"/>
      <c r="BIL24" s="11"/>
      <c r="BIM24" s="11"/>
      <c r="BIN24" s="11"/>
      <c r="BIO24" s="11"/>
      <c r="BIP24" s="11"/>
      <c r="BIQ24" s="11"/>
      <c r="BIR24" s="11"/>
      <c r="BIS24" s="11"/>
      <c r="BIT24" s="11"/>
      <c r="BIU24" s="11"/>
      <c r="BIV24" s="11"/>
      <c r="BIW24" s="11"/>
      <c r="BIX24" s="11"/>
      <c r="BIY24" s="11"/>
      <c r="BIZ24" s="11"/>
      <c r="BJA24" s="11"/>
      <c r="BJB24" s="11"/>
      <c r="BJC24" s="11"/>
      <c r="BJD24" s="11"/>
      <c r="BJE24" s="11"/>
      <c r="BJF24" s="11"/>
      <c r="BJG24" s="11"/>
      <c r="BJH24" s="11"/>
      <c r="BJI24" s="11"/>
      <c r="BJJ24" s="11"/>
      <c r="BJK24" s="11"/>
      <c r="BJL24" s="11"/>
      <c r="BJM24" s="11"/>
      <c r="BJN24" s="11"/>
      <c r="BJO24" s="11"/>
      <c r="BJP24" s="11"/>
      <c r="BJQ24" s="11"/>
      <c r="BJR24" s="11"/>
      <c r="BJS24" s="11"/>
      <c r="BJT24" s="11"/>
      <c r="BJU24" s="11"/>
      <c r="BJV24" s="11"/>
      <c r="BJW24" s="11"/>
      <c r="BJX24" s="11"/>
      <c r="BJY24" s="11"/>
      <c r="BJZ24" s="11"/>
      <c r="BKA24" s="11"/>
      <c r="BKB24" s="11"/>
      <c r="BKC24" s="11"/>
      <c r="BKD24" s="11"/>
      <c r="BKE24" s="11"/>
      <c r="BKF24" s="11"/>
      <c r="BKG24" s="11"/>
      <c r="BKH24" s="11"/>
      <c r="BKI24" s="11"/>
      <c r="BKJ24" s="11"/>
      <c r="BKK24" s="11"/>
      <c r="BKL24" s="11"/>
      <c r="BKM24" s="11"/>
      <c r="BKN24" s="11"/>
      <c r="BKO24" s="11"/>
      <c r="BKP24" s="11"/>
      <c r="BKQ24" s="11"/>
      <c r="BKR24" s="11"/>
      <c r="BKS24" s="11"/>
      <c r="BKT24" s="11"/>
      <c r="BKU24" s="11"/>
      <c r="BKV24" s="11"/>
      <c r="BKW24" s="11"/>
      <c r="BKX24" s="11"/>
      <c r="BKY24" s="11"/>
      <c r="BKZ24" s="11"/>
      <c r="BLA24" s="11"/>
      <c r="BLB24" s="11"/>
      <c r="BLC24" s="11"/>
      <c r="BLD24" s="11"/>
      <c r="BLE24" s="11"/>
      <c r="BLF24" s="11"/>
      <c r="BLG24" s="11"/>
      <c r="BLH24" s="11"/>
      <c r="BLI24" s="11"/>
      <c r="BLJ24" s="11"/>
      <c r="BLK24" s="11"/>
      <c r="BLL24" s="11"/>
      <c r="BLM24" s="11"/>
      <c r="BLN24" s="11"/>
      <c r="BLO24" s="11"/>
      <c r="BLP24" s="11"/>
      <c r="BLQ24" s="11"/>
      <c r="BLR24" s="11"/>
      <c r="BLS24" s="11"/>
      <c r="BLT24" s="11"/>
      <c r="BLU24" s="11"/>
      <c r="BLV24" s="11"/>
      <c r="BLW24" s="11"/>
      <c r="BLX24" s="11"/>
      <c r="BLY24" s="11"/>
      <c r="BLZ24" s="11"/>
      <c r="BMA24" s="11"/>
      <c r="BMB24" s="11"/>
      <c r="BMC24" s="11"/>
      <c r="BMD24" s="11"/>
      <c r="BME24" s="11"/>
      <c r="BMF24" s="11"/>
      <c r="BMG24" s="11"/>
      <c r="BMH24" s="11"/>
      <c r="BMI24" s="11"/>
      <c r="BMJ24" s="11"/>
      <c r="BMK24" s="11"/>
      <c r="BML24" s="11"/>
      <c r="BMM24" s="11"/>
      <c r="BMN24" s="11"/>
      <c r="BMO24" s="11"/>
      <c r="BMP24" s="11"/>
      <c r="BMQ24" s="11"/>
      <c r="BMR24" s="11"/>
      <c r="BMS24" s="11"/>
      <c r="BMT24" s="11"/>
      <c r="BMU24" s="11"/>
      <c r="BMV24" s="11"/>
      <c r="BMW24" s="11"/>
      <c r="BMX24" s="11"/>
      <c r="BMY24" s="11"/>
      <c r="BMZ24" s="11"/>
      <c r="BNA24" s="11"/>
      <c r="BNB24" s="11"/>
      <c r="BNC24" s="11"/>
      <c r="BND24" s="11"/>
      <c r="BNE24" s="11"/>
      <c r="BNF24" s="11"/>
      <c r="BNG24" s="11"/>
      <c r="BNH24" s="11"/>
      <c r="BNI24" s="11"/>
      <c r="BNJ24" s="11"/>
      <c r="BNK24" s="11"/>
      <c r="BNL24" s="11"/>
      <c r="BNM24" s="11"/>
      <c r="BNN24" s="11"/>
      <c r="BNO24" s="11"/>
      <c r="BNP24" s="11"/>
      <c r="BNQ24" s="11"/>
      <c r="BNR24" s="11"/>
      <c r="BNS24" s="11"/>
      <c r="BNT24" s="11"/>
      <c r="BNU24" s="11"/>
      <c r="BNV24" s="11"/>
      <c r="BNW24" s="11"/>
      <c r="BNX24" s="11"/>
      <c r="BNY24" s="11"/>
      <c r="BNZ24" s="11"/>
      <c r="BOA24" s="11"/>
      <c r="BOB24" s="11"/>
      <c r="BOC24" s="11"/>
      <c r="BOD24" s="11"/>
      <c r="BOE24" s="11"/>
      <c r="BOF24" s="11"/>
      <c r="BOG24" s="11"/>
      <c r="BOH24" s="11"/>
      <c r="BOI24" s="11"/>
      <c r="BOJ24" s="11"/>
      <c r="BOK24" s="11"/>
      <c r="BOL24" s="11"/>
      <c r="BOM24" s="11"/>
      <c r="BON24" s="11"/>
      <c r="BOO24" s="11"/>
      <c r="BOP24" s="11"/>
      <c r="BOQ24" s="11"/>
      <c r="BOR24" s="11"/>
      <c r="BOS24" s="11"/>
      <c r="BOT24" s="11"/>
      <c r="BOU24" s="11"/>
      <c r="BOV24" s="11"/>
      <c r="BOW24" s="11"/>
      <c r="BOX24" s="11"/>
      <c r="BOY24" s="11"/>
      <c r="BOZ24" s="11"/>
      <c r="BPA24" s="11"/>
      <c r="BPB24" s="11"/>
      <c r="BPC24" s="11"/>
      <c r="BPD24" s="11"/>
      <c r="BPE24" s="11"/>
      <c r="BPF24" s="11"/>
      <c r="BPG24" s="11"/>
      <c r="BPH24" s="11"/>
      <c r="BPI24" s="11"/>
      <c r="BPJ24" s="11"/>
      <c r="BPK24" s="11"/>
      <c r="BPL24" s="11"/>
      <c r="BPM24" s="11"/>
      <c r="BPN24" s="11"/>
      <c r="BPO24" s="11"/>
      <c r="BPP24" s="11"/>
      <c r="BPQ24" s="11"/>
      <c r="BPR24" s="11"/>
      <c r="BPS24" s="11"/>
      <c r="BPT24" s="11"/>
      <c r="BPU24" s="11"/>
      <c r="BPV24" s="11"/>
      <c r="BPW24" s="11"/>
      <c r="BPX24" s="11"/>
      <c r="BPY24" s="11"/>
      <c r="BPZ24" s="11"/>
      <c r="BQA24" s="11"/>
      <c r="BQB24" s="11"/>
      <c r="BQC24" s="11"/>
      <c r="BQD24" s="11"/>
      <c r="BQE24" s="11"/>
      <c r="BQF24" s="11"/>
      <c r="BQG24" s="11"/>
      <c r="BQH24" s="11"/>
      <c r="BQI24" s="11"/>
      <c r="BQJ24" s="11"/>
      <c r="BQK24" s="11"/>
      <c r="BQL24" s="11"/>
      <c r="BQM24" s="11"/>
      <c r="BQN24" s="11"/>
      <c r="BQO24" s="11"/>
      <c r="BQP24" s="11"/>
      <c r="BQQ24" s="11"/>
      <c r="BQR24" s="11"/>
      <c r="BQS24" s="11"/>
      <c r="BQT24" s="11"/>
      <c r="BQU24" s="11"/>
      <c r="BQV24" s="11"/>
      <c r="BQW24" s="11"/>
      <c r="BQX24" s="11"/>
      <c r="BQY24" s="11"/>
      <c r="BQZ24" s="11"/>
      <c r="BRA24" s="11"/>
      <c r="BRB24" s="11"/>
      <c r="BRC24" s="11"/>
      <c r="BRD24" s="11"/>
      <c r="BRE24" s="11"/>
      <c r="BRF24" s="11"/>
      <c r="BRG24" s="11"/>
      <c r="BRH24" s="11"/>
      <c r="BRI24" s="11"/>
      <c r="BRJ24" s="11"/>
      <c r="BRK24" s="11"/>
      <c r="BRL24" s="11"/>
      <c r="BRM24" s="11"/>
      <c r="BRN24" s="11"/>
      <c r="BRO24" s="11"/>
      <c r="BRP24" s="11"/>
      <c r="BRQ24" s="11"/>
      <c r="BRR24" s="11"/>
      <c r="BRS24" s="11"/>
      <c r="BRT24" s="11"/>
      <c r="BRU24" s="11"/>
      <c r="BRV24" s="11"/>
      <c r="BRW24" s="11"/>
      <c r="BRX24" s="11"/>
      <c r="BRY24" s="11"/>
      <c r="BRZ24" s="11"/>
      <c r="BSA24" s="11"/>
      <c r="BSB24" s="11"/>
      <c r="BSC24" s="11"/>
      <c r="BSD24" s="11"/>
      <c r="BSE24" s="11"/>
      <c r="BSF24" s="11"/>
      <c r="BSG24" s="11"/>
      <c r="BSH24" s="11"/>
      <c r="BSI24" s="11"/>
      <c r="BSJ24" s="11"/>
      <c r="BSK24" s="11"/>
      <c r="BSL24" s="11"/>
      <c r="BSM24" s="11"/>
      <c r="BSN24" s="11"/>
      <c r="BSO24" s="11"/>
      <c r="BSP24" s="11"/>
      <c r="BSQ24" s="11"/>
      <c r="BSR24" s="11"/>
      <c r="BSS24" s="11"/>
      <c r="BST24" s="11"/>
      <c r="BSU24" s="11"/>
      <c r="BSV24" s="11"/>
      <c r="BSW24" s="11"/>
      <c r="BSX24" s="11"/>
      <c r="BSY24" s="11"/>
      <c r="BSZ24" s="11"/>
      <c r="BTA24" s="11"/>
      <c r="BTB24" s="11"/>
      <c r="BTC24" s="11"/>
      <c r="BTD24" s="11"/>
      <c r="BTE24" s="11"/>
      <c r="BTF24" s="11"/>
      <c r="BTG24" s="11"/>
      <c r="BTH24" s="11"/>
      <c r="BTI24" s="11"/>
      <c r="BTJ24" s="11"/>
      <c r="BTK24" s="11"/>
      <c r="BTL24" s="11"/>
      <c r="BTM24" s="11"/>
      <c r="BTN24" s="11"/>
      <c r="BTO24" s="11"/>
      <c r="BTP24" s="11"/>
      <c r="BTQ24" s="11"/>
      <c r="BTR24" s="11"/>
      <c r="BTS24" s="11"/>
      <c r="BTT24" s="11"/>
      <c r="BTU24" s="11"/>
      <c r="BTV24" s="11"/>
      <c r="BTW24" s="11"/>
      <c r="BTX24" s="11"/>
      <c r="BTY24" s="11"/>
      <c r="BTZ24" s="11"/>
      <c r="BUA24" s="11"/>
      <c r="BUB24" s="11"/>
      <c r="BUC24" s="11"/>
      <c r="BUD24" s="11"/>
      <c r="BUE24" s="11"/>
      <c r="BUF24" s="11"/>
      <c r="BUG24" s="11"/>
      <c r="BUH24" s="11"/>
      <c r="BUI24" s="11"/>
      <c r="BUJ24" s="11"/>
      <c r="BUK24" s="11"/>
      <c r="BUL24" s="11"/>
      <c r="BUM24" s="11"/>
      <c r="BUN24" s="11"/>
      <c r="BUO24" s="11"/>
      <c r="BUP24" s="11"/>
      <c r="BUQ24" s="11"/>
      <c r="BUR24" s="11"/>
      <c r="BUS24" s="11"/>
      <c r="BUT24" s="11"/>
      <c r="BUU24" s="11"/>
      <c r="BUV24" s="11"/>
      <c r="BUW24" s="11"/>
      <c r="BUX24" s="11"/>
      <c r="BUY24" s="11"/>
      <c r="BUZ24" s="11"/>
      <c r="BVA24" s="11"/>
      <c r="BVB24" s="11"/>
      <c r="BVC24" s="11"/>
      <c r="BVD24" s="11"/>
      <c r="BVE24" s="11"/>
      <c r="BVF24" s="11"/>
      <c r="BVG24" s="11"/>
      <c r="BVH24" s="11"/>
      <c r="BVI24" s="11"/>
      <c r="BVJ24" s="11"/>
      <c r="BVK24" s="11"/>
      <c r="BVL24" s="11"/>
      <c r="BVM24" s="11"/>
      <c r="BVN24" s="11"/>
      <c r="BVO24" s="11"/>
      <c r="BVP24" s="11"/>
      <c r="BVQ24" s="11"/>
      <c r="BVR24" s="11"/>
      <c r="BVS24" s="11"/>
      <c r="BVT24" s="11"/>
      <c r="BVU24" s="11"/>
      <c r="BVV24" s="11"/>
      <c r="BVW24" s="11"/>
      <c r="BVX24" s="11"/>
      <c r="BVY24" s="11"/>
      <c r="BVZ24" s="11"/>
      <c r="BWA24" s="11"/>
      <c r="BWB24" s="11"/>
      <c r="BWC24" s="11"/>
      <c r="BWD24" s="11"/>
      <c r="BWE24" s="11"/>
      <c r="BWF24" s="11"/>
      <c r="BWG24" s="11"/>
      <c r="BWH24" s="11"/>
      <c r="BWI24" s="11"/>
      <c r="BWJ24" s="11"/>
      <c r="BWK24" s="11"/>
      <c r="BWL24" s="11"/>
      <c r="BWM24" s="11"/>
      <c r="BWN24" s="11"/>
      <c r="BWO24" s="11"/>
      <c r="BWP24" s="11"/>
      <c r="BWQ24" s="11"/>
      <c r="BWR24" s="11"/>
      <c r="BWS24" s="11"/>
      <c r="BWT24" s="11"/>
      <c r="BWU24" s="11"/>
      <c r="BWV24" s="11"/>
      <c r="BWW24" s="11"/>
      <c r="BWX24" s="11"/>
      <c r="BWY24" s="11"/>
      <c r="BWZ24" s="11"/>
      <c r="BXA24" s="11"/>
      <c r="BXB24" s="11"/>
      <c r="BXC24" s="11"/>
      <c r="BXD24" s="11"/>
      <c r="BXE24" s="11"/>
      <c r="BXF24" s="11"/>
      <c r="BXG24" s="11"/>
      <c r="BXH24" s="11"/>
      <c r="BXI24" s="11"/>
      <c r="BXJ24" s="11"/>
      <c r="BXK24" s="11"/>
      <c r="BXL24" s="11"/>
      <c r="BXM24" s="11"/>
      <c r="BXN24" s="11"/>
      <c r="BXO24" s="11"/>
      <c r="BXP24" s="11"/>
      <c r="BXQ24" s="11"/>
      <c r="BXR24" s="11"/>
      <c r="BXS24" s="11"/>
      <c r="BXT24" s="11"/>
      <c r="BXU24" s="11"/>
      <c r="BXV24" s="11"/>
      <c r="BXW24" s="11"/>
      <c r="BXX24" s="11"/>
      <c r="BXY24" s="11"/>
      <c r="BXZ24" s="11"/>
      <c r="BYA24" s="11"/>
      <c r="BYB24" s="11"/>
      <c r="BYC24" s="11"/>
      <c r="BYD24" s="11"/>
      <c r="BYE24" s="11"/>
      <c r="BYF24" s="11"/>
      <c r="BYG24" s="11"/>
      <c r="BYH24" s="11"/>
      <c r="BYI24" s="11"/>
      <c r="BYJ24" s="11"/>
      <c r="BYK24" s="11"/>
      <c r="BYL24" s="11"/>
      <c r="BYM24" s="11"/>
      <c r="BYN24" s="11"/>
      <c r="BYO24" s="11"/>
      <c r="BYP24" s="11"/>
      <c r="BYQ24" s="11"/>
      <c r="BYR24" s="11"/>
      <c r="BYS24" s="11"/>
      <c r="BYT24" s="11"/>
      <c r="BYU24" s="11"/>
      <c r="BYV24" s="11"/>
      <c r="BYW24" s="11"/>
      <c r="BYX24" s="11"/>
      <c r="BYY24" s="11"/>
      <c r="BYZ24" s="11"/>
      <c r="BZA24" s="11"/>
      <c r="BZB24" s="11"/>
      <c r="BZC24" s="11"/>
      <c r="BZD24" s="11"/>
      <c r="BZE24" s="11"/>
      <c r="BZF24" s="11"/>
      <c r="BZG24" s="11"/>
      <c r="BZH24" s="11"/>
      <c r="BZI24" s="11"/>
      <c r="BZJ24" s="11"/>
      <c r="BZK24" s="11"/>
      <c r="BZL24" s="11"/>
      <c r="BZM24" s="11"/>
      <c r="BZN24" s="11"/>
      <c r="BZO24" s="11"/>
      <c r="BZP24" s="11"/>
      <c r="BZQ24" s="11"/>
      <c r="BZR24" s="11"/>
      <c r="BZS24" s="11"/>
      <c r="BZT24" s="11"/>
      <c r="BZU24" s="11"/>
      <c r="BZV24" s="11"/>
      <c r="BZW24" s="11"/>
      <c r="BZX24" s="11"/>
      <c r="BZY24" s="11"/>
      <c r="BZZ24" s="11"/>
      <c r="CAA24" s="11"/>
      <c r="CAB24" s="11"/>
      <c r="CAC24" s="11"/>
      <c r="CAD24" s="11"/>
      <c r="CAE24" s="11"/>
      <c r="CAF24" s="11"/>
      <c r="CAG24" s="11"/>
      <c r="CAH24" s="11"/>
      <c r="CAI24" s="11"/>
      <c r="CAJ24" s="11"/>
      <c r="CAK24" s="11"/>
      <c r="CAL24" s="11"/>
      <c r="CAM24" s="11"/>
      <c r="CAN24" s="11"/>
      <c r="CAO24" s="11"/>
      <c r="CAP24" s="11"/>
      <c r="CAQ24" s="11"/>
      <c r="CAR24" s="11"/>
      <c r="CAS24" s="11"/>
      <c r="CAT24" s="11"/>
      <c r="CAU24" s="11"/>
      <c r="CAV24" s="11"/>
      <c r="CAW24" s="11"/>
      <c r="CAX24" s="11"/>
      <c r="CAY24" s="11"/>
      <c r="CAZ24" s="11"/>
      <c r="CBA24" s="11"/>
      <c r="CBB24" s="11"/>
      <c r="CBC24" s="11"/>
      <c r="CBD24" s="11"/>
      <c r="CBE24" s="11"/>
      <c r="CBF24" s="11"/>
      <c r="CBG24" s="11"/>
      <c r="CBH24" s="11"/>
      <c r="CBI24" s="11"/>
      <c r="CBJ24" s="11"/>
      <c r="CBK24" s="11"/>
      <c r="CBL24" s="11"/>
      <c r="CBM24" s="11"/>
      <c r="CBN24" s="11"/>
      <c r="CBO24" s="11"/>
      <c r="CBP24" s="11"/>
      <c r="CBQ24" s="11"/>
      <c r="CBR24" s="11"/>
      <c r="CBS24" s="11"/>
      <c r="CBT24" s="11"/>
      <c r="CBU24" s="11"/>
      <c r="CBV24" s="11"/>
      <c r="CBW24" s="11"/>
      <c r="CBX24" s="11"/>
      <c r="CBY24" s="11"/>
      <c r="CBZ24" s="11"/>
      <c r="CCA24" s="11"/>
      <c r="CCB24" s="11"/>
      <c r="CCC24" s="11"/>
      <c r="CCD24" s="11"/>
      <c r="CCE24" s="11"/>
      <c r="CCF24" s="11"/>
      <c r="CCG24" s="11"/>
      <c r="CCH24" s="11"/>
      <c r="CCI24" s="11"/>
      <c r="CCJ24" s="11"/>
      <c r="CCK24" s="11"/>
      <c r="CCL24" s="11"/>
      <c r="CCM24" s="11"/>
      <c r="CCN24" s="11"/>
      <c r="CCO24" s="11"/>
      <c r="CCP24" s="11"/>
      <c r="CCQ24" s="11"/>
      <c r="CCR24" s="11"/>
      <c r="CCS24" s="11"/>
      <c r="CCT24" s="11"/>
      <c r="CCU24" s="11"/>
      <c r="CCV24" s="11"/>
      <c r="CCW24" s="11"/>
      <c r="CCX24" s="11"/>
      <c r="CCY24" s="11"/>
      <c r="CCZ24" s="11"/>
      <c r="CDA24" s="11"/>
      <c r="CDB24" s="11"/>
      <c r="CDC24" s="11"/>
      <c r="CDD24" s="11"/>
      <c r="CDE24" s="11"/>
      <c r="CDF24" s="11"/>
      <c r="CDG24" s="11"/>
      <c r="CDH24" s="11"/>
      <c r="CDI24" s="11"/>
      <c r="CDJ24" s="11"/>
      <c r="CDK24" s="11"/>
      <c r="CDL24" s="11"/>
      <c r="CDM24" s="11"/>
      <c r="CDN24" s="11"/>
      <c r="CDO24" s="11"/>
      <c r="CDP24" s="11"/>
      <c r="CDQ24" s="11"/>
      <c r="CDR24" s="11"/>
      <c r="CDS24" s="11"/>
      <c r="CDT24" s="11"/>
      <c r="CDU24" s="11"/>
      <c r="CDV24" s="11"/>
      <c r="CDW24" s="11"/>
      <c r="CDX24" s="11"/>
      <c r="CDY24" s="11"/>
      <c r="CDZ24" s="11"/>
      <c r="CEA24" s="11"/>
      <c r="CEB24" s="11"/>
      <c r="CEC24" s="11"/>
      <c r="CED24" s="11"/>
      <c r="CEE24" s="11"/>
      <c r="CEF24" s="11"/>
      <c r="CEG24" s="11"/>
      <c r="CEH24" s="11"/>
      <c r="CEI24" s="11"/>
      <c r="CEJ24" s="11"/>
      <c r="CEK24" s="11"/>
      <c r="CEL24" s="11"/>
      <c r="CEM24" s="11"/>
      <c r="CEN24" s="11"/>
      <c r="CEO24" s="11"/>
      <c r="CEP24" s="11"/>
      <c r="CEQ24" s="11"/>
      <c r="CER24" s="11"/>
      <c r="CES24" s="11"/>
      <c r="CET24" s="11"/>
      <c r="CEU24" s="11"/>
      <c r="CEV24" s="11"/>
      <c r="CEW24" s="11"/>
      <c r="CEX24" s="11"/>
      <c r="CEY24" s="11"/>
      <c r="CEZ24" s="11"/>
      <c r="CFA24" s="11"/>
      <c r="CFB24" s="11"/>
      <c r="CFC24" s="11"/>
      <c r="CFD24" s="11"/>
      <c r="CFE24" s="11"/>
      <c r="CFF24" s="11"/>
      <c r="CFG24" s="11"/>
      <c r="CFH24" s="11"/>
      <c r="CFI24" s="11"/>
      <c r="CFJ24" s="11"/>
      <c r="CFK24" s="11"/>
      <c r="CFL24" s="11"/>
      <c r="CFM24" s="11"/>
      <c r="CFN24" s="11"/>
      <c r="CFO24" s="11"/>
      <c r="CFP24" s="11"/>
      <c r="CFQ24" s="11"/>
      <c r="CFR24" s="11"/>
      <c r="CFS24" s="11"/>
      <c r="CFT24" s="11"/>
      <c r="CFU24" s="11"/>
      <c r="CFV24" s="11"/>
      <c r="CFW24" s="11"/>
      <c r="CFX24" s="11"/>
      <c r="CFY24" s="11"/>
      <c r="CFZ24" s="11"/>
      <c r="CGA24" s="11"/>
      <c r="CGB24" s="11"/>
      <c r="CGC24" s="11"/>
      <c r="CGD24" s="11"/>
      <c r="CGE24" s="11"/>
      <c r="CGF24" s="11"/>
      <c r="CGG24" s="11"/>
      <c r="CGH24" s="11"/>
      <c r="CGI24" s="11"/>
      <c r="CGJ24" s="11"/>
      <c r="CGK24" s="11"/>
      <c r="CGL24" s="11"/>
      <c r="CGM24" s="11"/>
      <c r="CGN24" s="11"/>
      <c r="CGO24" s="11"/>
      <c r="CGP24" s="11"/>
      <c r="CGQ24" s="11"/>
      <c r="CGR24" s="11"/>
      <c r="CGS24" s="11"/>
      <c r="CGT24" s="11"/>
      <c r="CGU24" s="11"/>
      <c r="CGV24" s="11"/>
      <c r="CGW24" s="11"/>
      <c r="CGX24" s="11"/>
      <c r="CGY24" s="11"/>
      <c r="CGZ24" s="11"/>
      <c r="CHA24" s="11"/>
      <c r="CHB24" s="11"/>
      <c r="CHC24" s="11"/>
      <c r="CHD24" s="11"/>
      <c r="CHE24" s="11"/>
      <c r="CHF24" s="11"/>
      <c r="CHG24" s="11"/>
      <c r="CHH24" s="11"/>
      <c r="CHI24" s="11"/>
      <c r="CHJ24" s="11"/>
      <c r="CHK24" s="11"/>
      <c r="CHL24" s="11"/>
      <c r="CHM24" s="11"/>
      <c r="CHN24" s="11"/>
      <c r="CHO24" s="11"/>
      <c r="CHP24" s="11"/>
      <c r="CHQ24" s="11"/>
      <c r="CHR24" s="11"/>
      <c r="CHS24" s="11"/>
      <c r="CHT24" s="11"/>
      <c r="CHU24" s="11"/>
      <c r="CHV24" s="11"/>
      <c r="CHW24" s="11"/>
      <c r="CHX24" s="11"/>
      <c r="CHY24" s="11"/>
      <c r="CHZ24" s="11"/>
      <c r="CIA24" s="11"/>
      <c r="CIB24" s="11"/>
      <c r="CIC24" s="11"/>
      <c r="CID24" s="11"/>
      <c r="CIE24" s="11"/>
      <c r="CIF24" s="11"/>
      <c r="CIG24" s="11"/>
      <c r="CIH24" s="11"/>
      <c r="CII24" s="11"/>
      <c r="CIJ24" s="11"/>
      <c r="CIK24" s="11"/>
      <c r="CIL24" s="11"/>
      <c r="CIM24" s="11"/>
      <c r="CIN24" s="11"/>
      <c r="CIO24" s="11"/>
      <c r="CIP24" s="11"/>
      <c r="CIQ24" s="11"/>
      <c r="CIR24" s="11"/>
      <c r="CIS24" s="11"/>
      <c r="CIT24" s="11"/>
      <c r="CIU24" s="11"/>
      <c r="CIV24" s="11"/>
      <c r="CIW24" s="11"/>
      <c r="CIX24" s="11"/>
      <c r="CIY24" s="11"/>
      <c r="CIZ24" s="11"/>
      <c r="CJA24" s="11"/>
      <c r="CJB24" s="11"/>
      <c r="CJC24" s="11"/>
      <c r="CJD24" s="11"/>
      <c r="CJE24" s="11"/>
      <c r="CJF24" s="11"/>
      <c r="CJG24" s="11"/>
      <c r="CJH24" s="11"/>
      <c r="CJI24" s="11"/>
      <c r="CJJ24" s="11"/>
      <c r="CJK24" s="11"/>
      <c r="CJL24" s="11"/>
      <c r="CJM24" s="11"/>
      <c r="CJN24" s="11"/>
      <c r="CJO24" s="11"/>
      <c r="CJP24" s="11"/>
      <c r="CJQ24" s="11"/>
      <c r="CJR24" s="11"/>
      <c r="CJS24" s="11"/>
      <c r="CJT24" s="11"/>
      <c r="CJU24" s="11"/>
      <c r="CJV24" s="11"/>
      <c r="CJW24" s="11"/>
      <c r="CJX24" s="11"/>
      <c r="CJY24" s="11"/>
      <c r="CJZ24" s="11"/>
      <c r="CKA24" s="11"/>
      <c r="CKB24" s="11"/>
      <c r="CKC24" s="11"/>
      <c r="CKD24" s="11"/>
      <c r="CKE24" s="11"/>
      <c r="CKF24" s="11"/>
      <c r="CKG24" s="11"/>
      <c r="CKH24" s="11"/>
      <c r="CKI24" s="11"/>
      <c r="CKJ24" s="11"/>
      <c r="CKK24" s="11"/>
      <c r="CKL24" s="11"/>
      <c r="CKM24" s="11"/>
      <c r="CKN24" s="11"/>
      <c r="CKO24" s="11"/>
      <c r="CKP24" s="11"/>
      <c r="CKQ24" s="11"/>
      <c r="CKR24" s="11"/>
      <c r="CKS24" s="11"/>
      <c r="CKT24" s="11"/>
      <c r="CKU24" s="11"/>
      <c r="CKV24" s="11"/>
      <c r="CKW24" s="11"/>
      <c r="CKX24" s="11"/>
      <c r="CKY24" s="11"/>
      <c r="CKZ24" s="11"/>
      <c r="CLA24" s="11"/>
      <c r="CLB24" s="11"/>
      <c r="CLC24" s="11"/>
      <c r="CLD24" s="11"/>
      <c r="CLE24" s="11"/>
      <c r="CLF24" s="11"/>
      <c r="CLG24" s="11"/>
      <c r="CLH24" s="11"/>
      <c r="CLI24" s="11"/>
      <c r="CLJ24" s="11"/>
      <c r="CLK24" s="11"/>
      <c r="CLL24" s="11"/>
      <c r="CLM24" s="11"/>
      <c r="CLN24" s="11"/>
      <c r="CLO24" s="11"/>
      <c r="CLP24" s="11"/>
      <c r="CLQ24" s="11"/>
      <c r="CLR24" s="11"/>
      <c r="CLS24" s="11"/>
      <c r="CLT24" s="11"/>
      <c r="CLU24" s="11"/>
      <c r="CLV24" s="11"/>
      <c r="CLW24" s="11"/>
      <c r="CLX24" s="11"/>
      <c r="CLY24" s="11"/>
      <c r="CLZ24" s="11"/>
      <c r="CMA24" s="11"/>
      <c r="CMB24" s="11"/>
      <c r="CMC24" s="11"/>
      <c r="CMD24" s="11"/>
      <c r="CME24" s="11"/>
      <c r="CMF24" s="11"/>
      <c r="CMG24" s="11"/>
      <c r="CMH24" s="11"/>
      <c r="CMI24" s="11"/>
      <c r="CMJ24" s="11"/>
      <c r="CMK24" s="11"/>
      <c r="CML24" s="11"/>
      <c r="CMM24" s="11"/>
      <c r="CMN24" s="11"/>
      <c r="CMO24" s="11"/>
      <c r="CMP24" s="11"/>
      <c r="CMQ24" s="11"/>
      <c r="CMR24" s="11"/>
      <c r="CMS24" s="11"/>
      <c r="CMT24" s="11"/>
      <c r="CMU24" s="11"/>
      <c r="CMV24" s="11"/>
      <c r="CMW24" s="11"/>
      <c r="CMX24" s="11"/>
      <c r="CMY24" s="11"/>
      <c r="CMZ24" s="11"/>
      <c r="CNA24" s="11"/>
      <c r="CNB24" s="11"/>
      <c r="CNC24" s="11"/>
      <c r="CND24" s="11"/>
      <c r="CNE24" s="11"/>
      <c r="CNF24" s="11"/>
      <c r="CNG24" s="11"/>
      <c r="CNH24" s="11"/>
      <c r="CNI24" s="11"/>
      <c r="CNJ24" s="11"/>
      <c r="CNK24" s="11"/>
      <c r="CNL24" s="11"/>
      <c r="CNM24" s="11"/>
      <c r="CNN24" s="11"/>
      <c r="CNO24" s="11"/>
      <c r="CNP24" s="11"/>
      <c r="CNQ24" s="11"/>
      <c r="CNR24" s="11"/>
      <c r="CNS24" s="11"/>
      <c r="CNT24" s="11"/>
      <c r="CNU24" s="11"/>
      <c r="CNV24" s="11"/>
      <c r="CNW24" s="11"/>
      <c r="CNX24" s="11"/>
      <c r="CNY24" s="11"/>
      <c r="CNZ24" s="11"/>
      <c r="COA24" s="11"/>
      <c r="COB24" s="11"/>
      <c r="COC24" s="11"/>
      <c r="COD24" s="11"/>
      <c r="COE24" s="11"/>
      <c r="COF24" s="11"/>
      <c r="COG24" s="11"/>
      <c r="COH24" s="11"/>
      <c r="COI24" s="11"/>
      <c r="COJ24" s="11"/>
      <c r="COK24" s="11"/>
      <c r="COL24" s="11"/>
      <c r="COM24" s="11"/>
      <c r="CON24" s="11"/>
      <c r="COO24" s="11"/>
      <c r="COP24" s="11"/>
      <c r="COQ24" s="11"/>
      <c r="COR24" s="11"/>
      <c r="COS24" s="11"/>
      <c r="COT24" s="11"/>
      <c r="COU24" s="11"/>
      <c r="COV24" s="11"/>
      <c r="COW24" s="11"/>
      <c r="COX24" s="11"/>
      <c r="COY24" s="11"/>
      <c r="COZ24" s="11"/>
      <c r="CPA24" s="11"/>
      <c r="CPB24" s="11"/>
      <c r="CPC24" s="11"/>
      <c r="CPD24" s="11"/>
      <c r="CPE24" s="11"/>
      <c r="CPF24" s="11"/>
      <c r="CPG24" s="11"/>
      <c r="CPH24" s="11"/>
      <c r="CPI24" s="11"/>
      <c r="CPJ24" s="11"/>
      <c r="CPK24" s="11"/>
      <c r="CPL24" s="11"/>
      <c r="CPM24" s="11"/>
      <c r="CPN24" s="11"/>
      <c r="CPO24" s="11"/>
      <c r="CPP24" s="11"/>
      <c r="CPQ24" s="11"/>
      <c r="CPR24" s="11"/>
      <c r="CPS24" s="11"/>
      <c r="CPT24" s="11"/>
      <c r="CPU24" s="11"/>
      <c r="CPV24" s="11"/>
      <c r="CPW24" s="11"/>
      <c r="CPX24" s="11"/>
      <c r="CPY24" s="11"/>
      <c r="CPZ24" s="11"/>
      <c r="CQA24" s="11"/>
      <c r="CQB24" s="11"/>
      <c r="CQC24" s="11"/>
      <c r="CQD24" s="11"/>
      <c r="CQE24" s="11"/>
      <c r="CQF24" s="11"/>
      <c r="CQG24" s="11"/>
      <c r="CQH24" s="11"/>
      <c r="CQI24" s="11"/>
      <c r="CQJ24" s="11"/>
      <c r="CQK24" s="11"/>
      <c r="CQL24" s="11"/>
      <c r="CQM24" s="11"/>
      <c r="CQN24" s="11"/>
      <c r="CQO24" s="11"/>
      <c r="CQP24" s="11"/>
      <c r="CQQ24" s="11"/>
      <c r="CQR24" s="11"/>
      <c r="CQS24" s="11"/>
      <c r="CQT24" s="11"/>
      <c r="CQU24" s="11"/>
      <c r="CQV24" s="11"/>
      <c r="CQW24" s="11"/>
      <c r="CQX24" s="11"/>
      <c r="CQY24" s="11"/>
      <c r="CQZ24" s="11"/>
      <c r="CRA24" s="11"/>
      <c r="CRB24" s="11"/>
      <c r="CRC24" s="11"/>
      <c r="CRD24" s="11"/>
      <c r="CRE24" s="11"/>
      <c r="CRF24" s="11"/>
      <c r="CRG24" s="11"/>
      <c r="CRH24" s="11"/>
      <c r="CRI24" s="11"/>
      <c r="CRJ24" s="11"/>
      <c r="CRK24" s="11"/>
      <c r="CRL24" s="11"/>
      <c r="CRM24" s="11"/>
      <c r="CRN24" s="11"/>
      <c r="CRO24" s="11"/>
      <c r="CRP24" s="11"/>
      <c r="CRQ24" s="11"/>
      <c r="CRR24" s="11"/>
      <c r="CRS24" s="11"/>
      <c r="CRT24" s="11"/>
      <c r="CRU24" s="11"/>
      <c r="CRV24" s="11"/>
      <c r="CRW24" s="11"/>
      <c r="CRX24" s="11"/>
      <c r="CRY24" s="11"/>
      <c r="CRZ24" s="11"/>
      <c r="CSA24" s="11"/>
      <c r="CSB24" s="11"/>
      <c r="CSC24" s="11"/>
      <c r="CSD24" s="11"/>
      <c r="CSE24" s="11"/>
      <c r="CSF24" s="11"/>
      <c r="CSG24" s="11"/>
      <c r="CSH24" s="11"/>
      <c r="CSI24" s="11"/>
      <c r="CSJ24" s="11"/>
      <c r="CSK24" s="11"/>
      <c r="CSL24" s="11"/>
      <c r="CSM24" s="11"/>
      <c r="CSN24" s="11"/>
      <c r="CSO24" s="11"/>
      <c r="CSP24" s="11"/>
      <c r="CSQ24" s="11"/>
      <c r="CSR24" s="11"/>
      <c r="CSS24" s="11"/>
      <c r="CST24" s="11"/>
      <c r="CSU24" s="11"/>
      <c r="CSV24" s="11"/>
      <c r="CSW24" s="11"/>
      <c r="CSX24" s="11"/>
      <c r="CSY24" s="11"/>
      <c r="CSZ24" s="11"/>
      <c r="CTA24" s="11"/>
      <c r="CTB24" s="11"/>
      <c r="CTC24" s="11"/>
      <c r="CTD24" s="11"/>
      <c r="CTE24" s="11"/>
      <c r="CTF24" s="11"/>
      <c r="CTG24" s="11"/>
      <c r="CTH24" s="11"/>
      <c r="CTI24" s="11"/>
      <c r="CTJ24" s="11"/>
      <c r="CTK24" s="11"/>
      <c r="CTL24" s="11"/>
      <c r="CTM24" s="11"/>
      <c r="CTN24" s="11"/>
      <c r="CTO24" s="11"/>
      <c r="CTP24" s="11"/>
      <c r="CTQ24" s="11"/>
      <c r="CTR24" s="11"/>
      <c r="CTS24" s="11"/>
      <c r="CTT24" s="11"/>
      <c r="CTU24" s="11"/>
      <c r="CTV24" s="11"/>
      <c r="CTW24" s="11"/>
      <c r="CTX24" s="11"/>
      <c r="CTY24" s="11"/>
      <c r="CTZ24" s="11"/>
      <c r="CUA24" s="11"/>
      <c r="CUB24" s="11"/>
      <c r="CUC24" s="11"/>
      <c r="CUD24" s="11"/>
      <c r="CUE24" s="11"/>
      <c r="CUF24" s="11"/>
      <c r="CUG24" s="11"/>
      <c r="CUH24" s="11"/>
      <c r="CUI24" s="11"/>
      <c r="CUJ24" s="11"/>
      <c r="CUK24" s="11"/>
      <c r="CUL24" s="11"/>
      <c r="CUM24" s="11"/>
      <c r="CUN24" s="11"/>
      <c r="CUO24" s="11"/>
      <c r="CUP24" s="11"/>
      <c r="CUQ24" s="11"/>
      <c r="CUR24" s="11"/>
      <c r="CUS24" s="11"/>
      <c r="CUT24" s="11"/>
      <c r="CUU24" s="11"/>
      <c r="CUV24" s="11"/>
      <c r="CUW24" s="11"/>
      <c r="CUX24" s="11"/>
      <c r="CUY24" s="11"/>
      <c r="CUZ24" s="11"/>
      <c r="CVA24" s="11"/>
      <c r="CVB24" s="11"/>
      <c r="CVC24" s="11"/>
      <c r="CVD24" s="11"/>
      <c r="CVE24" s="11"/>
      <c r="CVF24" s="11"/>
      <c r="CVG24" s="11"/>
      <c r="CVH24" s="11"/>
      <c r="CVI24" s="11"/>
      <c r="CVJ24" s="11"/>
      <c r="CVK24" s="11"/>
      <c r="CVL24" s="11"/>
      <c r="CVM24" s="11"/>
      <c r="CVN24" s="11"/>
      <c r="CVO24" s="11"/>
      <c r="CVP24" s="11"/>
      <c r="CVQ24" s="11"/>
      <c r="CVR24" s="11"/>
      <c r="CVS24" s="11"/>
      <c r="CVT24" s="11"/>
      <c r="CVU24" s="11"/>
      <c r="CVV24" s="11"/>
      <c r="CVW24" s="11"/>
      <c r="CVX24" s="11"/>
      <c r="CVY24" s="11"/>
      <c r="CVZ24" s="11"/>
      <c r="CWA24" s="11"/>
      <c r="CWB24" s="11"/>
      <c r="CWC24" s="11"/>
      <c r="CWD24" s="11"/>
      <c r="CWE24" s="11"/>
      <c r="CWF24" s="11"/>
      <c r="CWG24" s="11"/>
      <c r="CWH24" s="11"/>
      <c r="CWI24" s="11"/>
      <c r="CWJ24" s="11"/>
      <c r="CWK24" s="11"/>
      <c r="CWL24" s="11"/>
      <c r="CWM24" s="11"/>
      <c r="CWN24" s="11"/>
      <c r="CWO24" s="11"/>
      <c r="CWP24" s="11"/>
      <c r="CWQ24" s="11"/>
      <c r="CWR24" s="11"/>
      <c r="CWS24" s="11"/>
      <c r="CWT24" s="11"/>
      <c r="CWU24" s="11"/>
      <c r="CWV24" s="11"/>
      <c r="CWW24" s="11"/>
      <c r="CWX24" s="11"/>
      <c r="CWY24" s="11"/>
      <c r="CWZ24" s="11"/>
      <c r="CXA24" s="11"/>
      <c r="CXB24" s="11"/>
      <c r="CXC24" s="11"/>
      <c r="CXD24" s="11"/>
      <c r="CXE24" s="11"/>
      <c r="CXF24" s="11"/>
      <c r="CXG24" s="11"/>
      <c r="CXH24" s="11"/>
      <c r="CXI24" s="11"/>
      <c r="CXJ24" s="11"/>
      <c r="CXK24" s="11"/>
      <c r="CXL24" s="11"/>
      <c r="CXM24" s="11"/>
      <c r="CXN24" s="11"/>
      <c r="CXO24" s="11"/>
      <c r="CXP24" s="11"/>
      <c r="CXQ24" s="11"/>
      <c r="CXR24" s="11"/>
      <c r="CXS24" s="11"/>
      <c r="CXT24" s="11"/>
      <c r="CXU24" s="11"/>
      <c r="CXV24" s="11"/>
      <c r="CXW24" s="11"/>
      <c r="CXX24" s="11"/>
      <c r="CXY24" s="11"/>
      <c r="CXZ24" s="11"/>
      <c r="CYA24" s="11"/>
      <c r="CYB24" s="11"/>
      <c r="CYC24" s="11"/>
      <c r="CYD24" s="11"/>
      <c r="CYE24" s="11"/>
      <c r="CYF24" s="11"/>
      <c r="CYG24" s="11"/>
      <c r="CYH24" s="11"/>
      <c r="CYI24" s="11"/>
      <c r="CYJ24" s="11"/>
      <c r="CYK24" s="11"/>
      <c r="CYL24" s="11"/>
      <c r="CYM24" s="11"/>
      <c r="CYN24" s="11"/>
      <c r="CYO24" s="11"/>
      <c r="CYP24" s="11"/>
      <c r="CYQ24" s="11"/>
      <c r="CYR24" s="11"/>
      <c r="CYS24" s="11"/>
      <c r="CYT24" s="11"/>
      <c r="CYU24" s="11"/>
      <c r="CYV24" s="11"/>
      <c r="CYW24" s="11"/>
      <c r="CYX24" s="11"/>
      <c r="CYY24" s="11"/>
      <c r="CYZ24" s="11"/>
      <c r="CZA24" s="11"/>
      <c r="CZB24" s="11"/>
      <c r="CZC24" s="11"/>
      <c r="CZD24" s="11"/>
      <c r="CZE24" s="11"/>
      <c r="CZF24" s="11"/>
      <c r="CZG24" s="11"/>
      <c r="CZH24" s="11"/>
      <c r="CZI24" s="11"/>
      <c r="CZJ24" s="11"/>
      <c r="CZK24" s="11"/>
      <c r="CZL24" s="11"/>
      <c r="CZM24" s="11"/>
      <c r="CZN24" s="11"/>
      <c r="CZO24" s="11"/>
      <c r="CZP24" s="11"/>
      <c r="CZQ24" s="11"/>
      <c r="CZR24" s="11"/>
      <c r="CZS24" s="11"/>
      <c r="CZT24" s="11"/>
      <c r="CZU24" s="11"/>
      <c r="CZV24" s="11"/>
      <c r="CZW24" s="11"/>
      <c r="CZX24" s="11"/>
      <c r="CZY24" s="11"/>
      <c r="CZZ24" s="11"/>
      <c r="DAA24" s="11"/>
      <c r="DAB24" s="11"/>
      <c r="DAC24" s="11"/>
      <c r="DAD24" s="11"/>
      <c r="DAE24" s="11"/>
      <c r="DAF24" s="11"/>
      <c r="DAG24" s="11"/>
      <c r="DAH24" s="11"/>
      <c r="DAI24" s="11"/>
      <c r="DAJ24" s="11"/>
      <c r="DAK24" s="11"/>
      <c r="DAL24" s="11"/>
      <c r="DAM24" s="11"/>
      <c r="DAN24" s="11"/>
      <c r="DAO24" s="11"/>
      <c r="DAP24" s="11"/>
      <c r="DAQ24" s="11"/>
      <c r="DAR24" s="11"/>
      <c r="DAS24" s="11"/>
      <c r="DAT24" s="11"/>
      <c r="DAU24" s="11"/>
      <c r="DAV24" s="11"/>
      <c r="DAW24" s="11"/>
      <c r="DAX24" s="11"/>
      <c r="DAY24" s="11"/>
      <c r="DAZ24" s="11"/>
      <c r="DBA24" s="11"/>
      <c r="DBB24" s="11"/>
      <c r="DBC24" s="11"/>
      <c r="DBD24" s="11"/>
      <c r="DBE24" s="11"/>
      <c r="DBF24" s="11"/>
      <c r="DBG24" s="11"/>
      <c r="DBH24" s="11"/>
      <c r="DBI24" s="11"/>
      <c r="DBJ24" s="11"/>
      <c r="DBK24" s="11"/>
      <c r="DBL24" s="11"/>
      <c r="DBM24" s="11"/>
      <c r="DBN24" s="11"/>
      <c r="DBO24" s="11"/>
      <c r="DBP24" s="11"/>
      <c r="DBQ24" s="11"/>
      <c r="DBR24" s="11"/>
      <c r="DBS24" s="11"/>
      <c r="DBT24" s="11"/>
      <c r="DBU24" s="11"/>
      <c r="DBV24" s="11"/>
      <c r="DBW24" s="11"/>
      <c r="DBX24" s="11"/>
      <c r="DBY24" s="11"/>
      <c r="DBZ24" s="11"/>
      <c r="DCA24" s="11"/>
      <c r="DCB24" s="11"/>
      <c r="DCC24" s="11"/>
      <c r="DCD24" s="11"/>
      <c r="DCE24" s="11"/>
      <c r="DCF24" s="11"/>
      <c r="DCG24" s="11"/>
      <c r="DCH24" s="11"/>
      <c r="DCI24" s="11"/>
      <c r="DCJ24" s="11"/>
      <c r="DCK24" s="11"/>
      <c r="DCL24" s="11"/>
      <c r="DCM24" s="11"/>
      <c r="DCN24" s="11"/>
      <c r="DCO24" s="11"/>
      <c r="DCP24" s="11"/>
      <c r="DCQ24" s="11"/>
      <c r="DCR24" s="11"/>
      <c r="DCS24" s="11"/>
      <c r="DCT24" s="11"/>
      <c r="DCU24" s="11"/>
      <c r="DCV24" s="11"/>
      <c r="DCW24" s="11"/>
      <c r="DCX24" s="11"/>
      <c r="DCY24" s="11"/>
      <c r="DCZ24" s="11"/>
      <c r="DDA24" s="11"/>
      <c r="DDB24" s="11"/>
      <c r="DDC24" s="11"/>
      <c r="DDD24" s="11"/>
      <c r="DDE24" s="11"/>
      <c r="DDF24" s="11"/>
      <c r="DDG24" s="11"/>
      <c r="DDH24" s="11"/>
      <c r="DDI24" s="11"/>
      <c r="DDJ24" s="11"/>
      <c r="DDK24" s="11"/>
      <c r="DDL24" s="11"/>
      <c r="DDM24" s="11"/>
      <c r="DDN24" s="11"/>
      <c r="DDO24" s="11"/>
      <c r="DDP24" s="11"/>
      <c r="DDQ24" s="11"/>
      <c r="DDR24" s="11"/>
      <c r="DDS24" s="11"/>
      <c r="DDT24" s="11"/>
      <c r="DDU24" s="11"/>
      <c r="DDV24" s="11"/>
      <c r="DDW24" s="11"/>
      <c r="DDX24" s="11"/>
      <c r="DDY24" s="11"/>
      <c r="DDZ24" s="11"/>
      <c r="DEA24" s="11"/>
      <c r="DEB24" s="11"/>
      <c r="DEC24" s="11"/>
      <c r="DED24" s="11"/>
      <c r="DEE24" s="11"/>
      <c r="DEF24" s="11"/>
      <c r="DEG24" s="11"/>
      <c r="DEH24" s="11"/>
      <c r="DEI24" s="11"/>
      <c r="DEJ24" s="11"/>
      <c r="DEK24" s="11"/>
      <c r="DEL24" s="11"/>
      <c r="DEM24" s="11"/>
      <c r="DEN24" s="11"/>
      <c r="DEO24" s="11"/>
      <c r="DEP24" s="11"/>
      <c r="DEQ24" s="11"/>
      <c r="DER24" s="11"/>
      <c r="DES24" s="11"/>
      <c r="DET24" s="11"/>
      <c r="DEU24" s="11"/>
      <c r="DEV24" s="11"/>
      <c r="DEW24" s="11"/>
      <c r="DEX24" s="11"/>
      <c r="DEY24" s="11"/>
      <c r="DEZ24" s="11"/>
      <c r="DFA24" s="11"/>
      <c r="DFB24" s="11"/>
      <c r="DFC24" s="11"/>
      <c r="DFD24" s="11"/>
      <c r="DFE24" s="11"/>
      <c r="DFF24" s="11"/>
      <c r="DFG24" s="11"/>
      <c r="DFH24" s="11"/>
      <c r="DFI24" s="11"/>
      <c r="DFJ24" s="11"/>
      <c r="DFK24" s="11"/>
      <c r="DFL24" s="11"/>
      <c r="DFM24" s="11"/>
      <c r="DFN24" s="11"/>
      <c r="DFO24" s="11"/>
      <c r="DFP24" s="11"/>
      <c r="DFQ24" s="11"/>
      <c r="DFR24" s="11"/>
      <c r="DFS24" s="11"/>
      <c r="DFT24" s="11"/>
      <c r="DFU24" s="11"/>
      <c r="DFV24" s="11"/>
      <c r="DFW24" s="11"/>
      <c r="DFX24" s="11"/>
      <c r="DFY24" s="11"/>
      <c r="DFZ24" s="11"/>
      <c r="DGA24" s="11"/>
      <c r="DGB24" s="11"/>
      <c r="DGC24" s="11"/>
      <c r="DGD24" s="11"/>
      <c r="DGE24" s="11"/>
      <c r="DGF24" s="11"/>
      <c r="DGG24" s="11"/>
      <c r="DGH24" s="11"/>
      <c r="DGI24" s="11"/>
      <c r="DGJ24" s="11"/>
      <c r="DGK24" s="11"/>
      <c r="DGL24" s="11"/>
      <c r="DGM24" s="11"/>
      <c r="DGN24" s="11"/>
      <c r="DGO24" s="11"/>
      <c r="DGP24" s="11"/>
      <c r="DGQ24" s="11"/>
      <c r="DGR24" s="11"/>
      <c r="DGS24" s="11"/>
      <c r="DGT24" s="11"/>
      <c r="DGU24" s="11"/>
      <c r="DGV24" s="11"/>
      <c r="DGW24" s="11"/>
      <c r="DGX24" s="11"/>
      <c r="DGY24" s="11"/>
      <c r="DGZ24" s="11"/>
      <c r="DHA24" s="11"/>
      <c r="DHB24" s="11"/>
      <c r="DHC24" s="11"/>
      <c r="DHD24" s="11"/>
      <c r="DHE24" s="11"/>
      <c r="DHF24" s="11"/>
      <c r="DHG24" s="11"/>
      <c r="DHH24" s="11"/>
      <c r="DHI24" s="11"/>
      <c r="DHJ24" s="11"/>
      <c r="DHK24" s="11"/>
      <c r="DHL24" s="11"/>
      <c r="DHM24" s="11"/>
      <c r="DHN24" s="11"/>
      <c r="DHO24" s="11"/>
      <c r="DHP24" s="11"/>
      <c r="DHQ24" s="11"/>
      <c r="DHR24" s="11"/>
      <c r="DHS24" s="11"/>
      <c r="DHT24" s="11"/>
      <c r="DHU24" s="11"/>
      <c r="DHV24" s="11"/>
      <c r="DHW24" s="11"/>
      <c r="DHX24" s="11"/>
      <c r="DHY24" s="11"/>
      <c r="DHZ24" s="11"/>
      <c r="DIA24" s="11"/>
      <c r="DIB24" s="11"/>
      <c r="DIC24" s="11"/>
      <c r="DID24" s="11"/>
      <c r="DIE24" s="11"/>
      <c r="DIF24" s="11"/>
      <c r="DIG24" s="11"/>
      <c r="DIH24" s="11"/>
      <c r="DII24" s="11"/>
      <c r="DIJ24" s="11"/>
      <c r="DIK24" s="11"/>
      <c r="DIL24" s="11"/>
      <c r="DIM24" s="11"/>
      <c r="DIN24" s="11"/>
      <c r="DIO24" s="11"/>
      <c r="DIP24" s="11"/>
      <c r="DIQ24" s="11"/>
      <c r="DIR24" s="11"/>
      <c r="DIS24" s="11"/>
      <c r="DIT24" s="11"/>
      <c r="DIU24" s="11"/>
      <c r="DIV24" s="11"/>
      <c r="DIW24" s="11"/>
      <c r="DIX24" s="11"/>
      <c r="DIY24" s="11"/>
      <c r="DIZ24" s="11"/>
      <c r="DJA24" s="11"/>
      <c r="DJB24" s="11"/>
      <c r="DJC24" s="11"/>
      <c r="DJD24" s="11"/>
      <c r="DJE24" s="11"/>
      <c r="DJF24" s="11"/>
      <c r="DJG24" s="11"/>
      <c r="DJH24" s="11"/>
      <c r="DJI24" s="11"/>
      <c r="DJJ24" s="11"/>
      <c r="DJK24" s="11"/>
      <c r="DJL24" s="11"/>
      <c r="DJM24" s="11"/>
      <c r="DJN24" s="11"/>
      <c r="DJO24" s="11"/>
      <c r="DJP24" s="11"/>
      <c r="DJQ24" s="11"/>
      <c r="DJR24" s="11"/>
      <c r="DJS24" s="11"/>
      <c r="DJT24" s="11"/>
      <c r="DJU24" s="11"/>
      <c r="DJV24" s="11"/>
      <c r="DJW24" s="11"/>
      <c r="DJX24" s="11"/>
      <c r="DJY24" s="11"/>
      <c r="DJZ24" s="11"/>
      <c r="DKA24" s="11"/>
      <c r="DKB24" s="11"/>
      <c r="DKC24" s="11"/>
      <c r="DKD24" s="11"/>
      <c r="DKE24" s="11"/>
      <c r="DKF24" s="11"/>
      <c r="DKG24" s="11"/>
      <c r="DKH24" s="11"/>
      <c r="DKI24" s="11"/>
      <c r="DKJ24" s="11"/>
      <c r="DKK24" s="11"/>
      <c r="DKL24" s="11"/>
      <c r="DKM24" s="11"/>
      <c r="DKN24" s="11"/>
      <c r="DKO24" s="11"/>
      <c r="DKP24" s="11"/>
      <c r="DKQ24" s="11"/>
      <c r="DKR24" s="11"/>
      <c r="DKS24" s="11"/>
      <c r="DKT24" s="11"/>
      <c r="DKU24" s="11"/>
      <c r="DKV24" s="11"/>
      <c r="DKW24" s="11"/>
      <c r="DKX24" s="11"/>
      <c r="DKY24" s="11"/>
      <c r="DKZ24" s="11"/>
      <c r="DLA24" s="11"/>
      <c r="DLB24" s="11"/>
      <c r="DLC24" s="11"/>
      <c r="DLD24" s="11"/>
      <c r="DLE24" s="11"/>
      <c r="DLF24" s="11"/>
      <c r="DLG24" s="11"/>
      <c r="DLH24" s="11"/>
      <c r="DLI24" s="11"/>
      <c r="DLJ24" s="11"/>
      <c r="DLK24" s="11"/>
      <c r="DLL24" s="11"/>
      <c r="DLM24" s="11"/>
      <c r="DLN24" s="11"/>
      <c r="DLO24" s="11"/>
      <c r="DLP24" s="11"/>
      <c r="DLQ24" s="11"/>
      <c r="DLR24" s="11"/>
      <c r="DLS24" s="11"/>
      <c r="DLT24" s="11"/>
      <c r="DLU24" s="11"/>
      <c r="DLV24" s="11"/>
      <c r="DLW24" s="11"/>
      <c r="DLX24" s="11"/>
      <c r="DLY24" s="11"/>
      <c r="DLZ24" s="11"/>
      <c r="DMA24" s="11"/>
      <c r="DMB24" s="11"/>
      <c r="DMC24" s="11"/>
      <c r="DMD24" s="11"/>
      <c r="DME24" s="11"/>
      <c r="DMF24" s="11"/>
      <c r="DMG24" s="11"/>
      <c r="DMH24" s="11"/>
      <c r="DMI24" s="11"/>
      <c r="DMJ24" s="11"/>
      <c r="DMK24" s="11"/>
      <c r="DML24" s="11"/>
      <c r="DMM24" s="11"/>
      <c r="DMN24" s="11"/>
      <c r="DMO24" s="11"/>
      <c r="DMP24" s="11"/>
      <c r="DMQ24" s="11"/>
      <c r="DMR24" s="11"/>
      <c r="DMS24" s="11"/>
      <c r="DMT24" s="11"/>
      <c r="DMU24" s="11"/>
      <c r="DMV24" s="11"/>
      <c r="DMW24" s="11"/>
      <c r="DMX24" s="11"/>
      <c r="DMY24" s="11"/>
      <c r="DMZ24" s="11"/>
      <c r="DNA24" s="11"/>
      <c r="DNB24" s="11"/>
      <c r="DNC24" s="11"/>
      <c r="DND24" s="11"/>
      <c r="DNE24" s="11"/>
      <c r="DNF24" s="11"/>
      <c r="DNG24" s="11"/>
      <c r="DNH24" s="11"/>
      <c r="DNI24" s="11"/>
      <c r="DNJ24" s="11"/>
      <c r="DNK24" s="11"/>
      <c r="DNL24" s="11"/>
      <c r="DNM24" s="11"/>
      <c r="DNN24" s="11"/>
      <c r="DNO24" s="11"/>
      <c r="DNP24" s="11"/>
      <c r="DNQ24" s="11"/>
      <c r="DNR24" s="11"/>
      <c r="DNS24" s="11"/>
      <c r="DNT24" s="11"/>
      <c r="DNU24" s="11"/>
      <c r="DNV24" s="11"/>
      <c r="DNW24" s="11"/>
      <c r="DNX24" s="11"/>
      <c r="DNY24" s="11"/>
      <c r="DNZ24" s="11"/>
      <c r="DOA24" s="11"/>
      <c r="DOB24" s="11"/>
      <c r="DOC24" s="11"/>
      <c r="DOD24" s="11"/>
      <c r="DOE24" s="11"/>
      <c r="DOF24" s="11"/>
      <c r="DOG24" s="11"/>
      <c r="DOH24" s="11"/>
      <c r="DOI24" s="11"/>
      <c r="DOJ24" s="11"/>
      <c r="DOK24" s="11"/>
      <c r="DOL24" s="11"/>
      <c r="DOM24" s="11"/>
      <c r="DON24" s="11"/>
      <c r="DOO24" s="11"/>
      <c r="DOP24" s="11"/>
      <c r="DOQ24" s="11"/>
      <c r="DOR24" s="11"/>
      <c r="DOS24" s="11"/>
      <c r="DOT24" s="11"/>
      <c r="DOU24" s="11"/>
      <c r="DOV24" s="11"/>
      <c r="DOW24" s="11"/>
      <c r="DOX24" s="11"/>
      <c r="DOY24" s="11"/>
      <c r="DOZ24" s="11"/>
      <c r="DPA24" s="11"/>
      <c r="DPB24" s="11"/>
      <c r="DPC24" s="11"/>
      <c r="DPD24" s="11"/>
      <c r="DPE24" s="11"/>
      <c r="DPF24" s="11"/>
      <c r="DPG24" s="11"/>
      <c r="DPH24" s="11"/>
      <c r="DPI24" s="11"/>
      <c r="DPJ24" s="11"/>
      <c r="DPK24" s="11"/>
      <c r="DPL24" s="11"/>
      <c r="DPM24" s="11"/>
      <c r="DPN24" s="11"/>
      <c r="DPO24" s="11"/>
      <c r="DPP24" s="11"/>
      <c r="DPQ24" s="11"/>
      <c r="DPR24" s="11"/>
      <c r="DPS24" s="11"/>
      <c r="DPT24" s="11"/>
      <c r="DPU24" s="11"/>
      <c r="DPV24" s="11"/>
      <c r="DPW24" s="11"/>
      <c r="DPX24" s="11"/>
      <c r="DPY24" s="11"/>
      <c r="DPZ24" s="11"/>
      <c r="DQA24" s="11"/>
      <c r="DQB24" s="11"/>
      <c r="DQC24" s="11"/>
      <c r="DQD24" s="11"/>
      <c r="DQE24" s="11"/>
      <c r="DQF24" s="11"/>
      <c r="DQG24" s="11"/>
      <c r="DQH24" s="11"/>
      <c r="DQI24" s="11"/>
      <c r="DQJ24" s="11"/>
      <c r="DQK24" s="11"/>
      <c r="DQL24" s="11"/>
      <c r="DQM24" s="11"/>
      <c r="DQN24" s="11"/>
      <c r="DQO24" s="11"/>
      <c r="DQP24" s="11"/>
      <c r="DQQ24" s="11"/>
      <c r="DQR24" s="11"/>
      <c r="DQS24" s="11"/>
      <c r="DQT24" s="11"/>
      <c r="DQU24" s="11"/>
      <c r="DQV24" s="11"/>
      <c r="DQW24" s="11"/>
      <c r="DQX24" s="11"/>
      <c r="DQY24" s="11"/>
      <c r="DQZ24" s="11"/>
      <c r="DRA24" s="11"/>
      <c r="DRB24" s="11"/>
      <c r="DRC24" s="11"/>
      <c r="DRD24" s="11"/>
      <c r="DRE24" s="11"/>
      <c r="DRF24" s="11"/>
      <c r="DRG24" s="11"/>
      <c r="DRH24" s="11"/>
      <c r="DRI24" s="11"/>
      <c r="DRJ24" s="11"/>
      <c r="DRK24" s="11"/>
      <c r="DRL24" s="11"/>
      <c r="DRM24" s="11"/>
      <c r="DRN24" s="11"/>
      <c r="DRO24" s="11"/>
      <c r="DRP24" s="11"/>
      <c r="DRQ24" s="11"/>
      <c r="DRR24" s="11"/>
      <c r="DRS24" s="11"/>
      <c r="DRT24" s="11"/>
      <c r="DRU24" s="11"/>
      <c r="DRV24" s="11"/>
      <c r="DRW24" s="11"/>
      <c r="DRX24" s="11"/>
      <c r="DRY24" s="11"/>
      <c r="DRZ24" s="11"/>
      <c r="DSA24" s="11"/>
      <c r="DSB24" s="11"/>
      <c r="DSC24" s="11"/>
      <c r="DSD24" s="11"/>
      <c r="DSE24" s="11"/>
      <c r="DSF24" s="11"/>
      <c r="DSG24" s="11"/>
      <c r="DSH24" s="11"/>
      <c r="DSI24" s="11"/>
      <c r="DSJ24" s="11"/>
      <c r="DSK24" s="11"/>
      <c r="DSL24" s="11"/>
      <c r="DSM24" s="11"/>
      <c r="DSN24" s="11"/>
      <c r="DSO24" s="11"/>
      <c r="DSP24" s="11"/>
      <c r="DSQ24" s="11"/>
      <c r="DSR24" s="11"/>
      <c r="DSS24" s="11"/>
      <c r="DST24" s="11"/>
      <c r="DSU24" s="11"/>
      <c r="DSV24" s="11"/>
      <c r="DSW24" s="11"/>
      <c r="DSX24" s="11"/>
      <c r="DSY24" s="11"/>
      <c r="DSZ24" s="11"/>
      <c r="DTA24" s="11"/>
      <c r="DTB24" s="11"/>
      <c r="DTC24" s="11"/>
      <c r="DTD24" s="11"/>
      <c r="DTE24" s="11"/>
      <c r="DTF24" s="11"/>
      <c r="DTG24" s="11"/>
      <c r="DTH24" s="11"/>
      <c r="DTI24" s="11"/>
      <c r="DTJ24" s="11"/>
      <c r="DTK24" s="11"/>
      <c r="DTL24" s="11"/>
      <c r="DTM24" s="11"/>
      <c r="DTN24" s="11"/>
      <c r="DTO24" s="11"/>
      <c r="DTP24" s="11"/>
      <c r="DTQ24" s="11"/>
      <c r="DTR24" s="11"/>
      <c r="DTS24" s="11"/>
      <c r="DTT24" s="11"/>
      <c r="DTU24" s="11"/>
      <c r="DTV24" s="11"/>
      <c r="DTW24" s="11"/>
      <c r="DTX24" s="11"/>
      <c r="DTY24" s="11"/>
      <c r="DTZ24" s="11"/>
      <c r="DUA24" s="11"/>
      <c r="DUB24" s="11"/>
      <c r="DUC24" s="11"/>
      <c r="DUD24" s="11"/>
      <c r="DUE24" s="11"/>
      <c r="DUF24" s="11"/>
      <c r="DUG24" s="11"/>
      <c r="DUH24" s="11"/>
      <c r="DUI24" s="11"/>
      <c r="DUJ24" s="11"/>
      <c r="DUK24" s="11"/>
      <c r="DUL24" s="11"/>
      <c r="DUM24" s="11"/>
      <c r="DUN24" s="11"/>
      <c r="DUO24" s="11"/>
      <c r="DUP24" s="11"/>
      <c r="DUQ24" s="11"/>
      <c r="DUR24" s="11"/>
      <c r="DUS24" s="11"/>
      <c r="DUT24" s="11"/>
      <c r="DUU24" s="11"/>
      <c r="DUV24" s="11"/>
      <c r="DUW24" s="11"/>
      <c r="DUX24" s="11"/>
      <c r="DUY24" s="11"/>
      <c r="DUZ24" s="11"/>
      <c r="DVA24" s="11"/>
      <c r="DVB24" s="11"/>
      <c r="DVC24" s="11"/>
      <c r="DVD24" s="11"/>
      <c r="DVE24" s="11"/>
      <c r="DVF24" s="11"/>
      <c r="DVG24" s="11"/>
      <c r="DVH24" s="11"/>
      <c r="DVI24" s="11"/>
      <c r="DVJ24" s="11"/>
      <c r="DVK24" s="11"/>
      <c r="DVL24" s="11"/>
      <c r="DVM24" s="11"/>
      <c r="DVN24" s="11"/>
      <c r="DVO24" s="11"/>
      <c r="DVP24" s="11"/>
      <c r="DVQ24" s="11"/>
      <c r="DVR24" s="11"/>
      <c r="DVS24" s="11"/>
      <c r="DVT24" s="11"/>
      <c r="DVU24" s="11"/>
      <c r="DVV24" s="11"/>
      <c r="DVW24" s="11"/>
      <c r="DVX24" s="11"/>
      <c r="DVY24" s="11"/>
      <c r="DVZ24" s="11"/>
      <c r="DWA24" s="11"/>
      <c r="DWB24" s="11"/>
      <c r="DWC24" s="11"/>
      <c r="DWD24" s="11"/>
      <c r="DWE24" s="11"/>
      <c r="DWF24" s="11"/>
      <c r="DWG24" s="11"/>
      <c r="DWH24" s="11"/>
      <c r="DWI24" s="11"/>
      <c r="DWJ24" s="11"/>
      <c r="DWK24" s="11"/>
      <c r="DWL24" s="11"/>
      <c r="DWM24" s="11"/>
      <c r="DWN24" s="11"/>
      <c r="DWO24" s="11"/>
      <c r="DWP24" s="11"/>
      <c r="DWQ24" s="11"/>
      <c r="DWR24" s="11"/>
      <c r="DWS24" s="11"/>
      <c r="DWT24" s="11"/>
      <c r="DWU24" s="11"/>
      <c r="DWV24" s="11"/>
      <c r="DWW24" s="11"/>
      <c r="DWX24" s="11"/>
      <c r="DWY24" s="11"/>
      <c r="DWZ24" s="11"/>
      <c r="DXA24" s="11"/>
      <c r="DXB24" s="11"/>
      <c r="DXC24" s="11"/>
      <c r="DXD24" s="11"/>
      <c r="DXE24" s="11"/>
      <c r="DXF24" s="11"/>
      <c r="DXG24" s="11"/>
      <c r="DXH24" s="11"/>
      <c r="DXI24" s="11"/>
      <c r="DXJ24" s="11"/>
      <c r="DXK24" s="11"/>
      <c r="DXL24" s="11"/>
      <c r="DXM24" s="11"/>
      <c r="DXN24" s="11"/>
      <c r="DXO24" s="11"/>
      <c r="DXP24" s="11"/>
      <c r="DXQ24" s="11"/>
      <c r="DXR24" s="11"/>
      <c r="DXS24" s="11"/>
      <c r="DXT24" s="11"/>
      <c r="DXU24" s="11"/>
      <c r="DXV24" s="11"/>
      <c r="DXW24" s="11"/>
      <c r="DXX24" s="11"/>
      <c r="DXY24" s="11"/>
      <c r="DXZ24" s="11"/>
      <c r="DYA24" s="11"/>
      <c r="DYB24" s="11"/>
      <c r="DYC24" s="11"/>
      <c r="DYD24" s="11"/>
      <c r="DYE24" s="11"/>
      <c r="DYF24" s="11"/>
      <c r="DYG24" s="11"/>
      <c r="DYH24" s="11"/>
      <c r="DYI24" s="11"/>
      <c r="DYJ24" s="11"/>
      <c r="DYK24" s="11"/>
      <c r="DYL24" s="11"/>
      <c r="DYM24" s="11"/>
      <c r="DYN24" s="11"/>
      <c r="DYO24" s="11"/>
      <c r="DYP24" s="11"/>
      <c r="DYQ24" s="11"/>
      <c r="DYR24" s="11"/>
      <c r="DYS24" s="11"/>
      <c r="DYT24" s="11"/>
      <c r="DYU24" s="11"/>
      <c r="DYV24" s="11"/>
      <c r="DYW24" s="11"/>
      <c r="DYX24" s="11"/>
      <c r="DYY24" s="11"/>
      <c r="DYZ24" s="11"/>
      <c r="DZA24" s="11"/>
      <c r="DZB24" s="11"/>
      <c r="DZC24" s="11"/>
      <c r="DZD24" s="11"/>
      <c r="DZE24" s="11"/>
      <c r="DZF24" s="11"/>
      <c r="DZG24" s="11"/>
      <c r="DZH24" s="11"/>
      <c r="DZI24" s="11"/>
      <c r="DZJ24" s="11"/>
      <c r="DZK24" s="11"/>
      <c r="DZL24" s="11"/>
      <c r="DZM24" s="11"/>
      <c r="DZN24" s="11"/>
      <c r="DZO24" s="11"/>
      <c r="DZP24" s="11"/>
      <c r="DZQ24" s="11"/>
      <c r="DZR24" s="11"/>
      <c r="DZS24" s="11"/>
      <c r="DZT24" s="11"/>
      <c r="DZU24" s="11"/>
      <c r="DZV24" s="11"/>
      <c r="DZW24" s="11"/>
      <c r="DZX24" s="11"/>
      <c r="DZY24" s="11"/>
      <c r="DZZ24" s="11"/>
      <c r="EAA24" s="11"/>
      <c r="EAB24" s="11"/>
      <c r="EAC24" s="11"/>
      <c r="EAD24" s="11"/>
      <c r="EAE24" s="11"/>
      <c r="EAF24" s="11"/>
      <c r="EAG24" s="11"/>
      <c r="EAH24" s="11"/>
      <c r="EAI24" s="11"/>
      <c r="EAJ24" s="11"/>
      <c r="EAK24" s="11"/>
      <c r="EAL24" s="11"/>
      <c r="EAM24" s="11"/>
      <c r="EAN24" s="11"/>
      <c r="EAO24" s="11"/>
      <c r="EAP24" s="11"/>
      <c r="EAQ24" s="11"/>
      <c r="EAR24" s="11"/>
      <c r="EAS24" s="11"/>
      <c r="EAT24" s="11"/>
      <c r="EAU24" s="11"/>
      <c r="EAV24" s="11"/>
      <c r="EAW24" s="11"/>
      <c r="EAX24" s="11"/>
      <c r="EAY24" s="11"/>
      <c r="EAZ24" s="11"/>
      <c r="EBA24" s="11"/>
      <c r="EBB24" s="11"/>
      <c r="EBC24" s="11"/>
      <c r="EBD24" s="11"/>
      <c r="EBE24" s="11"/>
      <c r="EBF24" s="11"/>
      <c r="EBG24" s="11"/>
      <c r="EBH24" s="11"/>
      <c r="EBI24" s="11"/>
      <c r="EBJ24" s="11"/>
      <c r="EBK24" s="11"/>
      <c r="EBL24" s="11"/>
      <c r="EBM24" s="11"/>
      <c r="EBN24" s="11"/>
      <c r="EBO24" s="11"/>
      <c r="EBP24" s="11"/>
      <c r="EBQ24" s="11"/>
      <c r="EBR24" s="11"/>
      <c r="EBS24" s="11"/>
      <c r="EBT24" s="11"/>
      <c r="EBU24" s="11"/>
      <c r="EBV24" s="11"/>
      <c r="EBW24" s="11"/>
      <c r="EBX24" s="11"/>
      <c r="EBY24" s="11"/>
      <c r="EBZ24" s="11"/>
      <c r="ECA24" s="11"/>
      <c r="ECB24" s="11"/>
      <c r="ECC24" s="11"/>
      <c r="ECD24" s="11"/>
      <c r="ECE24" s="11"/>
      <c r="ECF24" s="11"/>
      <c r="ECG24" s="11"/>
      <c r="ECH24" s="11"/>
      <c r="ECI24" s="11"/>
      <c r="ECJ24" s="11"/>
      <c r="ECK24" s="11"/>
      <c r="ECL24" s="11"/>
      <c r="ECM24" s="11"/>
      <c r="ECN24" s="11"/>
      <c r="ECO24" s="11"/>
      <c r="ECP24" s="11"/>
      <c r="ECQ24" s="11"/>
      <c r="ECR24" s="11"/>
      <c r="ECS24" s="11"/>
      <c r="ECT24" s="11"/>
      <c r="ECU24" s="11"/>
      <c r="ECV24" s="11"/>
      <c r="ECW24" s="11"/>
      <c r="ECX24" s="11"/>
      <c r="ECY24" s="11"/>
      <c r="ECZ24" s="11"/>
      <c r="EDA24" s="11"/>
      <c r="EDB24" s="11"/>
      <c r="EDC24" s="11"/>
      <c r="EDD24" s="11"/>
      <c r="EDE24" s="11"/>
      <c r="EDF24" s="11"/>
      <c r="EDG24" s="11"/>
      <c r="EDH24" s="11"/>
      <c r="EDI24" s="11"/>
      <c r="EDJ24" s="11"/>
      <c r="EDK24" s="11"/>
      <c r="EDL24" s="11"/>
      <c r="EDM24" s="11"/>
      <c r="EDN24" s="11"/>
      <c r="EDO24" s="11"/>
      <c r="EDP24" s="11"/>
      <c r="EDQ24" s="11"/>
      <c r="EDR24" s="11"/>
      <c r="EDS24" s="11"/>
      <c r="EDT24" s="11"/>
      <c r="EDU24" s="11"/>
      <c r="EDV24" s="11"/>
      <c r="EDW24" s="11"/>
      <c r="EDX24" s="11"/>
      <c r="EDY24" s="11"/>
      <c r="EDZ24" s="11"/>
      <c r="EEA24" s="11"/>
      <c r="EEB24" s="11"/>
      <c r="EEC24" s="11"/>
      <c r="EED24" s="11"/>
      <c r="EEE24" s="11"/>
      <c r="EEF24" s="11"/>
      <c r="EEG24" s="11"/>
      <c r="EEH24" s="11"/>
      <c r="EEI24" s="11"/>
      <c r="EEJ24" s="11"/>
      <c r="EEK24" s="11"/>
      <c r="EEL24" s="11"/>
      <c r="EEM24" s="11"/>
      <c r="EEN24" s="11"/>
      <c r="EEO24" s="11"/>
      <c r="EEP24" s="11"/>
      <c r="EEQ24" s="11"/>
      <c r="EER24" s="11"/>
      <c r="EES24" s="11"/>
      <c r="EET24" s="11"/>
      <c r="EEU24" s="11"/>
      <c r="EEV24" s="11"/>
      <c r="EEW24" s="11"/>
      <c r="EEX24" s="11"/>
      <c r="EEY24" s="11"/>
      <c r="EEZ24" s="11"/>
      <c r="EFA24" s="11"/>
      <c r="EFB24" s="11"/>
      <c r="EFC24" s="11"/>
      <c r="EFD24" s="11"/>
      <c r="EFE24" s="11"/>
      <c r="EFF24" s="11"/>
      <c r="EFG24" s="11"/>
      <c r="EFH24" s="11"/>
      <c r="EFI24" s="11"/>
      <c r="EFJ24" s="11"/>
      <c r="EFK24" s="11"/>
      <c r="EFL24" s="11"/>
      <c r="EFM24" s="11"/>
      <c r="EFN24" s="11"/>
      <c r="EFO24" s="11"/>
      <c r="EFP24" s="11"/>
      <c r="EFQ24" s="11"/>
      <c r="EFR24" s="11"/>
      <c r="EFS24" s="11"/>
      <c r="EFT24" s="11"/>
      <c r="EFU24" s="11"/>
      <c r="EFV24" s="11"/>
      <c r="EFW24" s="11"/>
      <c r="EFX24" s="11"/>
      <c r="EFY24" s="11"/>
      <c r="EFZ24" s="11"/>
      <c r="EGA24" s="11"/>
      <c r="EGB24" s="11"/>
      <c r="EGC24" s="11"/>
      <c r="EGD24" s="11"/>
      <c r="EGE24" s="11"/>
      <c r="EGF24" s="11"/>
      <c r="EGG24" s="11"/>
      <c r="EGH24" s="11"/>
      <c r="EGI24" s="11"/>
      <c r="EGJ24" s="11"/>
      <c r="EGK24" s="11"/>
      <c r="EGL24" s="11"/>
      <c r="EGM24" s="11"/>
      <c r="EGN24" s="11"/>
      <c r="EGO24" s="11"/>
      <c r="EGP24" s="11"/>
      <c r="EGQ24" s="11"/>
      <c r="EGR24" s="11"/>
      <c r="EGS24" s="11"/>
      <c r="EGT24" s="11"/>
      <c r="EGU24" s="11"/>
      <c r="EGV24" s="11"/>
      <c r="EGW24" s="11"/>
      <c r="EGX24" s="11"/>
      <c r="EGY24" s="11"/>
      <c r="EGZ24" s="11"/>
      <c r="EHA24" s="11"/>
      <c r="EHB24" s="11"/>
      <c r="EHC24" s="11"/>
      <c r="EHD24" s="11"/>
      <c r="EHE24" s="11"/>
      <c r="EHF24" s="11"/>
      <c r="EHG24" s="11"/>
      <c r="EHH24" s="11"/>
      <c r="EHI24" s="11"/>
      <c r="EHJ24" s="11"/>
      <c r="EHK24" s="11"/>
      <c r="EHL24" s="11"/>
      <c r="EHM24" s="11"/>
      <c r="EHN24" s="11"/>
      <c r="EHO24" s="11"/>
      <c r="EHP24" s="11"/>
      <c r="EHQ24" s="11"/>
      <c r="EHR24" s="11"/>
      <c r="EHS24" s="11"/>
      <c r="EHT24" s="11"/>
      <c r="EHU24" s="11"/>
      <c r="EHV24" s="11"/>
      <c r="EHW24" s="11"/>
      <c r="EHX24" s="11"/>
      <c r="EHY24" s="11"/>
      <c r="EHZ24" s="11"/>
      <c r="EIA24" s="11"/>
      <c r="EIB24" s="11"/>
      <c r="EIC24" s="11"/>
      <c r="EID24" s="11"/>
      <c r="EIE24" s="11"/>
      <c r="EIF24" s="11"/>
      <c r="EIG24" s="11"/>
      <c r="EIH24" s="11"/>
      <c r="EII24" s="11"/>
      <c r="EIJ24" s="11"/>
      <c r="EIK24" s="11"/>
      <c r="EIL24" s="11"/>
      <c r="EIM24" s="11"/>
      <c r="EIN24" s="11"/>
      <c r="EIO24" s="11"/>
      <c r="EIP24" s="11"/>
      <c r="EIQ24" s="11"/>
      <c r="EIR24" s="11"/>
      <c r="EIS24" s="11"/>
      <c r="EIT24" s="11"/>
      <c r="EIU24" s="11"/>
      <c r="EIV24" s="11"/>
      <c r="EIW24" s="11"/>
      <c r="EIX24" s="11"/>
      <c r="EIY24" s="11"/>
      <c r="EIZ24" s="11"/>
      <c r="EJA24" s="11"/>
      <c r="EJB24" s="11"/>
      <c r="EJC24" s="11"/>
      <c r="EJD24" s="11"/>
      <c r="EJE24" s="11"/>
      <c r="EJF24" s="11"/>
      <c r="EJG24" s="11"/>
      <c r="EJH24" s="11"/>
      <c r="EJI24" s="11"/>
      <c r="EJJ24" s="11"/>
      <c r="EJK24" s="11"/>
      <c r="EJL24" s="11"/>
      <c r="EJM24" s="11"/>
      <c r="EJN24" s="11"/>
      <c r="EJO24" s="11"/>
      <c r="EJP24" s="11"/>
      <c r="EJQ24" s="11"/>
      <c r="EJR24" s="11"/>
      <c r="EJS24" s="11"/>
      <c r="EJT24" s="11"/>
      <c r="EJU24" s="11"/>
      <c r="EJV24" s="11"/>
      <c r="EJW24" s="11"/>
      <c r="EJX24" s="11"/>
      <c r="EJY24" s="11"/>
      <c r="EJZ24" s="11"/>
      <c r="EKA24" s="11"/>
      <c r="EKB24" s="11"/>
      <c r="EKC24" s="11"/>
      <c r="EKD24" s="11"/>
      <c r="EKE24" s="11"/>
      <c r="EKF24" s="11"/>
      <c r="EKG24" s="11"/>
      <c r="EKH24" s="11"/>
      <c r="EKI24" s="11"/>
      <c r="EKJ24" s="11"/>
      <c r="EKK24" s="11"/>
      <c r="EKL24" s="11"/>
      <c r="EKM24" s="11"/>
      <c r="EKN24" s="11"/>
      <c r="EKO24" s="11"/>
      <c r="EKP24" s="11"/>
      <c r="EKQ24" s="11"/>
      <c r="EKR24" s="11"/>
      <c r="EKS24" s="11"/>
      <c r="EKT24" s="11"/>
      <c r="EKU24" s="11"/>
      <c r="EKV24" s="11"/>
      <c r="EKW24" s="11"/>
      <c r="EKX24" s="11"/>
      <c r="EKY24" s="11"/>
      <c r="EKZ24" s="11"/>
      <c r="ELA24" s="11"/>
      <c r="ELB24" s="11"/>
      <c r="ELC24" s="11"/>
      <c r="ELD24" s="11"/>
      <c r="ELE24" s="11"/>
      <c r="ELF24" s="11"/>
      <c r="ELG24" s="11"/>
      <c r="ELH24" s="11"/>
      <c r="ELI24" s="11"/>
      <c r="ELJ24" s="11"/>
      <c r="ELK24" s="11"/>
      <c r="ELL24" s="11"/>
      <c r="ELM24" s="11"/>
      <c r="ELN24" s="11"/>
      <c r="ELO24" s="11"/>
      <c r="ELP24" s="11"/>
      <c r="ELQ24" s="11"/>
      <c r="ELR24" s="11"/>
      <c r="ELS24" s="11"/>
      <c r="ELT24" s="11"/>
      <c r="ELU24" s="11"/>
      <c r="ELV24" s="11"/>
      <c r="ELW24" s="11"/>
      <c r="ELX24" s="11"/>
      <c r="ELY24" s="11"/>
      <c r="ELZ24" s="11"/>
      <c r="EMA24" s="11"/>
      <c r="EMB24" s="11"/>
      <c r="EMC24" s="11"/>
      <c r="EMD24" s="11"/>
      <c r="EME24" s="11"/>
      <c r="EMF24" s="11"/>
      <c r="EMG24" s="11"/>
      <c r="EMH24" s="11"/>
      <c r="EMI24" s="11"/>
      <c r="EMJ24" s="11"/>
      <c r="EMK24" s="11"/>
      <c r="EML24" s="11"/>
      <c r="EMM24" s="11"/>
      <c r="EMN24" s="11"/>
      <c r="EMO24" s="11"/>
      <c r="EMP24" s="11"/>
      <c r="EMQ24" s="11"/>
      <c r="EMR24" s="11"/>
      <c r="EMS24" s="11"/>
      <c r="EMT24" s="11"/>
      <c r="EMU24" s="11"/>
      <c r="EMV24" s="11"/>
      <c r="EMW24" s="11"/>
      <c r="EMX24" s="11"/>
      <c r="EMY24" s="11"/>
      <c r="EMZ24" s="11"/>
      <c r="ENA24" s="11"/>
      <c r="ENB24" s="11"/>
      <c r="ENC24" s="11"/>
      <c r="END24" s="11"/>
      <c r="ENE24" s="11"/>
      <c r="ENF24" s="11"/>
      <c r="ENG24" s="11"/>
      <c r="ENH24" s="11"/>
      <c r="ENI24" s="11"/>
      <c r="ENJ24" s="11"/>
      <c r="ENK24" s="11"/>
      <c r="ENL24" s="11"/>
      <c r="ENM24" s="11"/>
      <c r="ENN24" s="11"/>
      <c r="ENO24" s="11"/>
      <c r="ENP24" s="11"/>
      <c r="ENQ24" s="11"/>
      <c r="ENR24" s="11"/>
      <c r="ENS24" s="11"/>
      <c r="ENT24" s="11"/>
      <c r="ENU24" s="11"/>
      <c r="ENV24" s="11"/>
      <c r="ENW24" s="11"/>
      <c r="ENX24" s="11"/>
      <c r="ENY24" s="11"/>
      <c r="ENZ24" s="11"/>
      <c r="EOA24" s="11"/>
      <c r="EOB24" s="11"/>
      <c r="EOC24" s="11"/>
      <c r="EOD24" s="11"/>
      <c r="EOE24" s="11"/>
      <c r="EOF24" s="11"/>
      <c r="EOG24" s="11"/>
      <c r="EOH24" s="11"/>
      <c r="EOI24" s="11"/>
      <c r="EOJ24" s="11"/>
      <c r="EOK24" s="11"/>
      <c r="EOL24" s="11"/>
      <c r="EOM24" s="11"/>
      <c r="EON24" s="11"/>
      <c r="EOO24" s="11"/>
      <c r="EOP24" s="11"/>
      <c r="EOQ24" s="11"/>
      <c r="EOR24" s="11"/>
      <c r="EOS24" s="11"/>
      <c r="EOT24" s="11"/>
      <c r="EOU24" s="11"/>
      <c r="EOV24" s="11"/>
      <c r="EOW24" s="11"/>
      <c r="EOX24" s="11"/>
      <c r="EOY24" s="11"/>
      <c r="EOZ24" s="11"/>
      <c r="EPA24" s="11"/>
      <c r="EPB24" s="11"/>
      <c r="EPC24" s="11"/>
      <c r="EPD24" s="11"/>
      <c r="EPE24" s="11"/>
      <c r="EPF24" s="11"/>
      <c r="EPG24" s="11"/>
      <c r="EPH24" s="11"/>
      <c r="EPI24" s="11"/>
      <c r="EPJ24" s="11"/>
      <c r="EPK24" s="11"/>
      <c r="EPL24" s="11"/>
      <c r="EPM24" s="11"/>
      <c r="EPN24" s="11"/>
      <c r="EPO24" s="11"/>
      <c r="EPP24" s="11"/>
      <c r="EPQ24" s="11"/>
      <c r="EPR24" s="11"/>
      <c r="EPS24" s="11"/>
      <c r="EPT24" s="11"/>
      <c r="EPU24" s="11"/>
      <c r="EPV24" s="11"/>
      <c r="EPW24" s="11"/>
      <c r="EPX24" s="11"/>
      <c r="EPY24" s="11"/>
      <c r="EPZ24" s="11"/>
      <c r="EQA24" s="11"/>
      <c r="EQB24" s="11"/>
      <c r="EQC24" s="11"/>
      <c r="EQD24" s="11"/>
      <c r="EQE24" s="11"/>
      <c r="EQF24" s="11"/>
      <c r="EQG24" s="11"/>
      <c r="EQH24" s="11"/>
      <c r="EQI24" s="11"/>
      <c r="EQJ24" s="11"/>
      <c r="EQK24" s="11"/>
      <c r="EQL24" s="11"/>
      <c r="EQM24" s="11"/>
      <c r="EQN24" s="11"/>
      <c r="EQO24" s="11"/>
      <c r="EQP24" s="11"/>
      <c r="EQQ24" s="11"/>
      <c r="EQR24" s="11"/>
      <c r="EQS24" s="11"/>
      <c r="EQT24" s="11"/>
      <c r="EQU24" s="11"/>
      <c r="EQV24" s="11"/>
      <c r="EQW24" s="11"/>
      <c r="EQX24" s="11"/>
      <c r="EQY24" s="11"/>
      <c r="EQZ24" s="11"/>
      <c r="ERA24" s="11"/>
      <c r="ERB24" s="11"/>
      <c r="ERC24" s="11"/>
      <c r="ERD24" s="11"/>
      <c r="ERE24" s="11"/>
      <c r="ERF24" s="11"/>
      <c r="ERG24" s="11"/>
      <c r="ERH24" s="11"/>
      <c r="ERI24" s="11"/>
      <c r="ERJ24" s="11"/>
      <c r="ERK24" s="11"/>
      <c r="ERL24" s="11"/>
      <c r="ERM24" s="11"/>
      <c r="ERN24" s="11"/>
      <c r="ERO24" s="11"/>
      <c r="ERP24" s="11"/>
      <c r="ERQ24" s="11"/>
      <c r="ERR24" s="11"/>
      <c r="ERS24" s="11"/>
      <c r="ERT24" s="11"/>
      <c r="ERU24" s="11"/>
      <c r="ERV24" s="11"/>
      <c r="ERW24" s="11"/>
      <c r="ERX24" s="11"/>
      <c r="ERY24" s="11"/>
      <c r="ERZ24" s="11"/>
      <c r="ESA24" s="11"/>
      <c r="ESB24" s="11"/>
      <c r="ESC24" s="11"/>
      <c r="ESD24" s="11"/>
      <c r="ESE24" s="11"/>
      <c r="ESF24" s="11"/>
      <c r="ESG24" s="11"/>
      <c r="ESH24" s="11"/>
      <c r="ESI24" s="11"/>
      <c r="ESJ24" s="11"/>
      <c r="ESK24" s="11"/>
      <c r="ESL24" s="11"/>
      <c r="ESM24" s="11"/>
      <c r="ESN24" s="11"/>
      <c r="ESO24" s="11"/>
      <c r="ESP24" s="11"/>
      <c r="ESQ24" s="11"/>
      <c r="ESR24" s="11"/>
      <c r="ESS24" s="11"/>
      <c r="EST24" s="11"/>
      <c r="ESU24" s="11"/>
      <c r="ESV24" s="11"/>
      <c r="ESW24" s="11"/>
      <c r="ESX24" s="11"/>
      <c r="ESY24" s="11"/>
      <c r="ESZ24" s="11"/>
      <c r="ETA24" s="11"/>
      <c r="ETB24" s="11"/>
      <c r="ETC24" s="11"/>
      <c r="ETD24" s="11"/>
      <c r="ETE24" s="11"/>
      <c r="ETF24" s="11"/>
      <c r="ETG24" s="11"/>
      <c r="ETH24" s="11"/>
      <c r="ETI24" s="11"/>
      <c r="ETJ24" s="11"/>
      <c r="ETK24" s="11"/>
      <c r="ETL24" s="11"/>
      <c r="ETM24" s="11"/>
      <c r="ETN24" s="11"/>
      <c r="ETO24" s="11"/>
      <c r="ETP24" s="11"/>
      <c r="ETQ24" s="11"/>
      <c r="ETR24" s="11"/>
      <c r="ETS24" s="11"/>
      <c r="ETT24" s="11"/>
      <c r="ETU24" s="11"/>
      <c r="ETV24" s="11"/>
      <c r="ETW24" s="11"/>
      <c r="ETX24" s="11"/>
      <c r="ETY24" s="11"/>
      <c r="ETZ24" s="11"/>
      <c r="EUA24" s="11"/>
      <c r="EUB24" s="11"/>
      <c r="EUC24" s="11"/>
      <c r="EUD24" s="11"/>
      <c r="EUE24" s="11"/>
      <c r="EUF24" s="11"/>
      <c r="EUG24" s="11"/>
      <c r="EUH24" s="11"/>
      <c r="EUI24" s="11"/>
      <c r="EUJ24" s="11"/>
      <c r="EUK24" s="11"/>
      <c r="EUL24" s="11"/>
      <c r="EUM24" s="11"/>
      <c r="EUN24" s="11"/>
      <c r="EUO24" s="11"/>
      <c r="EUP24" s="11"/>
      <c r="EUQ24" s="11"/>
      <c r="EUR24" s="11"/>
      <c r="EUS24" s="11"/>
      <c r="EUT24" s="11"/>
      <c r="EUU24" s="11"/>
      <c r="EUV24" s="11"/>
      <c r="EUW24" s="11"/>
      <c r="EUX24" s="11"/>
      <c r="EUY24" s="11"/>
      <c r="EUZ24" s="11"/>
      <c r="EVA24" s="11"/>
      <c r="EVB24" s="11"/>
      <c r="EVC24" s="11"/>
      <c r="EVD24" s="11"/>
      <c r="EVE24" s="11"/>
      <c r="EVF24" s="11"/>
      <c r="EVG24" s="11"/>
      <c r="EVH24" s="11"/>
      <c r="EVI24" s="11"/>
      <c r="EVJ24" s="11"/>
      <c r="EVK24" s="11"/>
      <c r="EVL24" s="11"/>
      <c r="EVM24" s="11"/>
      <c r="EVN24" s="11"/>
      <c r="EVO24" s="11"/>
      <c r="EVP24" s="11"/>
      <c r="EVQ24" s="11"/>
      <c r="EVR24" s="11"/>
      <c r="EVS24" s="11"/>
      <c r="EVT24" s="11"/>
      <c r="EVU24" s="11"/>
      <c r="EVV24" s="11"/>
      <c r="EVW24" s="11"/>
      <c r="EVX24" s="11"/>
      <c r="EVY24" s="11"/>
      <c r="EVZ24" s="11"/>
      <c r="EWA24" s="11"/>
      <c r="EWB24" s="11"/>
      <c r="EWC24" s="11"/>
      <c r="EWD24" s="11"/>
      <c r="EWE24" s="11"/>
      <c r="EWF24" s="11"/>
      <c r="EWG24" s="11"/>
      <c r="EWH24" s="11"/>
      <c r="EWI24" s="11"/>
      <c r="EWJ24" s="11"/>
      <c r="EWK24" s="11"/>
      <c r="EWL24" s="11"/>
      <c r="EWM24" s="11"/>
      <c r="EWN24" s="11"/>
      <c r="EWO24" s="11"/>
      <c r="EWP24" s="11"/>
      <c r="EWQ24" s="11"/>
      <c r="EWR24" s="11"/>
      <c r="EWS24" s="11"/>
      <c r="EWT24" s="11"/>
      <c r="EWU24" s="11"/>
      <c r="EWV24" s="11"/>
      <c r="EWW24" s="11"/>
      <c r="EWX24" s="11"/>
      <c r="EWY24" s="11"/>
      <c r="EWZ24" s="11"/>
      <c r="EXA24" s="11"/>
      <c r="EXB24" s="11"/>
      <c r="EXC24" s="11"/>
      <c r="EXD24" s="11"/>
      <c r="EXE24" s="11"/>
      <c r="EXF24" s="11"/>
      <c r="EXG24" s="11"/>
      <c r="EXH24" s="11"/>
      <c r="EXI24" s="11"/>
      <c r="EXJ24" s="11"/>
      <c r="EXK24" s="11"/>
      <c r="EXL24" s="11"/>
      <c r="EXM24" s="11"/>
      <c r="EXN24" s="11"/>
      <c r="EXO24" s="11"/>
      <c r="EXP24" s="11"/>
      <c r="EXQ24" s="11"/>
      <c r="EXR24" s="11"/>
      <c r="EXS24" s="11"/>
      <c r="EXT24" s="11"/>
      <c r="EXU24" s="11"/>
      <c r="EXV24" s="11"/>
      <c r="EXW24" s="11"/>
      <c r="EXX24" s="11"/>
      <c r="EXY24" s="11"/>
      <c r="EXZ24" s="11"/>
      <c r="EYA24" s="11"/>
      <c r="EYB24" s="11"/>
      <c r="EYC24" s="11"/>
      <c r="EYD24" s="11"/>
      <c r="EYE24" s="11"/>
      <c r="EYF24" s="11"/>
      <c r="EYG24" s="11"/>
      <c r="EYH24" s="11"/>
      <c r="EYI24" s="11"/>
      <c r="EYJ24" s="11"/>
      <c r="EYK24" s="11"/>
      <c r="EYL24" s="11"/>
      <c r="EYM24" s="11"/>
      <c r="EYN24" s="11"/>
      <c r="EYO24" s="11"/>
      <c r="EYP24" s="11"/>
      <c r="EYQ24" s="11"/>
      <c r="EYR24" s="11"/>
      <c r="EYS24" s="11"/>
      <c r="EYT24" s="11"/>
      <c r="EYU24" s="11"/>
      <c r="EYV24" s="11"/>
      <c r="EYW24" s="11"/>
      <c r="EYX24" s="11"/>
      <c r="EYY24" s="11"/>
      <c r="EYZ24" s="11"/>
      <c r="EZA24" s="11"/>
      <c r="EZB24" s="11"/>
      <c r="EZC24" s="11"/>
      <c r="EZD24" s="11"/>
      <c r="EZE24" s="11"/>
      <c r="EZF24" s="11"/>
      <c r="EZG24" s="11"/>
      <c r="EZH24" s="11"/>
      <c r="EZI24" s="11"/>
      <c r="EZJ24" s="11"/>
      <c r="EZK24" s="11"/>
      <c r="EZL24" s="11"/>
      <c r="EZM24" s="11"/>
      <c r="EZN24" s="11"/>
      <c r="EZO24" s="11"/>
      <c r="EZP24" s="11"/>
      <c r="EZQ24" s="11"/>
      <c r="EZR24" s="11"/>
      <c r="EZS24" s="11"/>
      <c r="EZT24" s="11"/>
      <c r="EZU24" s="11"/>
      <c r="EZV24" s="11"/>
      <c r="EZW24" s="11"/>
      <c r="EZX24" s="11"/>
      <c r="EZY24" s="11"/>
      <c r="EZZ24" s="11"/>
      <c r="FAA24" s="11"/>
      <c r="FAB24" s="11"/>
      <c r="FAC24" s="11"/>
      <c r="FAD24" s="11"/>
      <c r="FAE24" s="11"/>
      <c r="FAF24" s="11"/>
      <c r="FAG24" s="11"/>
      <c r="FAH24" s="11"/>
      <c r="FAI24" s="11"/>
      <c r="FAJ24" s="11"/>
      <c r="FAK24" s="11"/>
      <c r="FAL24" s="11"/>
      <c r="FAM24" s="11"/>
      <c r="FAN24" s="11"/>
      <c r="FAO24" s="11"/>
      <c r="FAP24" s="11"/>
      <c r="FAQ24" s="11"/>
      <c r="FAR24" s="11"/>
      <c r="FAS24" s="11"/>
      <c r="FAT24" s="11"/>
      <c r="FAU24" s="11"/>
      <c r="FAV24" s="11"/>
      <c r="FAW24" s="11"/>
      <c r="FAX24" s="11"/>
      <c r="FAY24" s="11"/>
      <c r="FAZ24" s="11"/>
      <c r="FBA24" s="11"/>
      <c r="FBB24" s="11"/>
      <c r="FBC24" s="11"/>
      <c r="FBD24" s="11"/>
      <c r="FBE24" s="11"/>
      <c r="FBF24" s="11"/>
      <c r="FBG24" s="11"/>
      <c r="FBH24" s="11"/>
      <c r="FBI24" s="11"/>
      <c r="FBJ24" s="11"/>
      <c r="FBK24" s="11"/>
      <c r="FBL24" s="11"/>
      <c r="FBM24" s="11"/>
      <c r="FBN24" s="11"/>
      <c r="FBO24" s="11"/>
      <c r="FBP24" s="11"/>
      <c r="FBQ24" s="11"/>
      <c r="FBR24" s="11"/>
      <c r="FBS24" s="11"/>
      <c r="FBT24" s="11"/>
      <c r="FBU24" s="11"/>
      <c r="FBV24" s="11"/>
      <c r="FBW24" s="11"/>
      <c r="FBX24" s="11"/>
      <c r="FBY24" s="11"/>
      <c r="FBZ24" s="11"/>
      <c r="FCA24" s="11"/>
      <c r="FCB24" s="11"/>
      <c r="FCC24" s="11"/>
      <c r="FCD24" s="11"/>
      <c r="FCE24" s="11"/>
      <c r="FCF24" s="11"/>
      <c r="FCG24" s="11"/>
      <c r="FCH24" s="11"/>
      <c r="FCI24" s="11"/>
      <c r="FCJ24" s="11"/>
      <c r="FCK24" s="11"/>
      <c r="FCL24" s="11"/>
      <c r="FCM24" s="11"/>
      <c r="FCN24" s="11"/>
      <c r="FCO24" s="11"/>
      <c r="FCP24" s="11"/>
      <c r="FCQ24" s="11"/>
      <c r="FCR24" s="11"/>
      <c r="FCS24" s="11"/>
      <c r="FCT24" s="11"/>
      <c r="FCU24" s="11"/>
      <c r="FCV24" s="11"/>
      <c r="FCW24" s="11"/>
      <c r="FCX24" s="11"/>
      <c r="FCY24" s="11"/>
      <c r="FCZ24" s="11"/>
      <c r="FDA24" s="11"/>
      <c r="FDB24" s="11"/>
      <c r="FDC24" s="11"/>
      <c r="FDD24" s="11"/>
      <c r="FDE24" s="11"/>
      <c r="FDF24" s="11"/>
      <c r="FDG24" s="11"/>
      <c r="FDH24" s="11"/>
      <c r="FDI24" s="11"/>
      <c r="FDJ24" s="11"/>
      <c r="FDK24" s="11"/>
      <c r="FDL24" s="11"/>
      <c r="FDM24" s="11"/>
      <c r="FDN24" s="11"/>
      <c r="FDO24" s="11"/>
      <c r="FDP24" s="11"/>
      <c r="FDQ24" s="11"/>
      <c r="FDR24" s="11"/>
      <c r="FDS24" s="11"/>
      <c r="FDT24" s="11"/>
      <c r="FDU24" s="11"/>
      <c r="FDV24" s="11"/>
      <c r="FDW24" s="11"/>
      <c r="FDX24" s="11"/>
      <c r="FDY24" s="11"/>
      <c r="FDZ24" s="11"/>
      <c r="FEA24" s="11"/>
      <c r="FEB24" s="11"/>
      <c r="FEC24" s="11"/>
      <c r="FED24" s="11"/>
      <c r="FEE24" s="11"/>
      <c r="FEF24" s="11"/>
      <c r="FEG24" s="11"/>
      <c r="FEH24" s="11"/>
      <c r="FEI24" s="11"/>
      <c r="FEJ24" s="11"/>
      <c r="FEK24" s="11"/>
      <c r="FEL24" s="11"/>
      <c r="FEM24" s="11"/>
      <c r="FEN24" s="11"/>
      <c r="FEO24" s="11"/>
      <c r="FEP24" s="11"/>
      <c r="FEQ24" s="11"/>
      <c r="FER24" s="11"/>
      <c r="FES24" s="11"/>
      <c r="FET24" s="11"/>
      <c r="FEU24" s="11"/>
      <c r="FEV24" s="11"/>
      <c r="FEW24" s="11"/>
      <c r="FEX24" s="11"/>
      <c r="FEY24" s="11"/>
      <c r="FEZ24" s="11"/>
      <c r="FFA24" s="11"/>
      <c r="FFB24" s="11"/>
      <c r="FFC24" s="11"/>
      <c r="FFD24" s="11"/>
      <c r="FFE24" s="11"/>
      <c r="FFF24" s="11"/>
      <c r="FFG24" s="11"/>
      <c r="FFH24" s="11"/>
      <c r="FFI24" s="11"/>
      <c r="FFJ24" s="11"/>
      <c r="FFK24" s="11"/>
      <c r="FFL24" s="11"/>
      <c r="FFM24" s="11"/>
      <c r="FFN24" s="11"/>
      <c r="FFO24" s="11"/>
      <c r="FFP24" s="11"/>
      <c r="FFQ24" s="11"/>
      <c r="FFR24" s="11"/>
      <c r="FFS24" s="11"/>
      <c r="FFT24" s="11"/>
      <c r="FFU24" s="11"/>
      <c r="FFV24" s="11"/>
      <c r="FFW24" s="11"/>
      <c r="FFX24" s="11"/>
      <c r="FFY24" s="11"/>
      <c r="FFZ24" s="11"/>
      <c r="FGA24" s="11"/>
      <c r="FGB24" s="11"/>
      <c r="FGC24" s="11"/>
      <c r="FGD24" s="11"/>
      <c r="FGE24" s="11"/>
      <c r="FGF24" s="11"/>
      <c r="FGG24" s="11"/>
      <c r="FGH24" s="11"/>
      <c r="FGI24" s="11"/>
      <c r="FGJ24" s="11"/>
      <c r="FGK24" s="11"/>
      <c r="FGL24" s="11"/>
      <c r="FGM24" s="11"/>
      <c r="FGN24" s="11"/>
      <c r="FGO24" s="11"/>
      <c r="FGP24" s="11"/>
      <c r="FGQ24" s="11"/>
      <c r="FGR24" s="11"/>
      <c r="FGS24" s="11"/>
      <c r="FGT24" s="11"/>
      <c r="FGU24" s="11"/>
      <c r="FGV24" s="11"/>
      <c r="FGW24" s="11"/>
      <c r="FGX24" s="11"/>
      <c r="FGY24" s="11"/>
      <c r="FGZ24" s="11"/>
      <c r="FHA24" s="11"/>
      <c r="FHB24" s="11"/>
      <c r="FHC24" s="11"/>
      <c r="FHD24" s="11"/>
      <c r="FHE24" s="11"/>
      <c r="FHF24" s="11"/>
      <c r="FHG24" s="11"/>
      <c r="FHH24" s="11"/>
      <c r="FHI24" s="11"/>
      <c r="FHJ24" s="11"/>
      <c r="FHK24" s="11"/>
      <c r="FHL24" s="11"/>
      <c r="FHM24" s="11"/>
      <c r="FHN24" s="11"/>
      <c r="FHO24" s="11"/>
      <c r="FHP24" s="11"/>
      <c r="FHQ24" s="11"/>
      <c r="FHR24" s="11"/>
      <c r="FHS24" s="11"/>
      <c r="FHT24" s="11"/>
      <c r="FHU24" s="11"/>
      <c r="FHV24" s="11"/>
      <c r="FHW24" s="11"/>
      <c r="FHX24" s="11"/>
      <c r="FHY24" s="11"/>
      <c r="FHZ24" s="11"/>
      <c r="FIA24" s="11"/>
      <c r="FIB24" s="11"/>
      <c r="FIC24" s="11"/>
      <c r="FID24" s="11"/>
      <c r="FIE24" s="11"/>
      <c r="FIF24" s="11"/>
      <c r="FIG24" s="11"/>
      <c r="FIH24" s="11"/>
      <c r="FII24" s="11"/>
      <c r="FIJ24" s="11"/>
      <c r="FIK24" s="11"/>
      <c r="FIL24" s="11"/>
      <c r="FIM24" s="11"/>
      <c r="FIN24" s="11"/>
      <c r="FIO24" s="11"/>
      <c r="FIP24" s="11"/>
      <c r="FIQ24" s="11"/>
      <c r="FIR24" s="11"/>
      <c r="FIS24" s="11"/>
      <c r="FIT24" s="11"/>
      <c r="FIU24" s="11"/>
      <c r="FIV24" s="11"/>
      <c r="FIW24" s="11"/>
      <c r="FIX24" s="11"/>
      <c r="FIY24" s="11"/>
      <c r="FIZ24" s="11"/>
      <c r="FJA24" s="11"/>
      <c r="FJB24" s="11"/>
      <c r="FJC24" s="11"/>
      <c r="FJD24" s="11"/>
      <c r="FJE24" s="11"/>
      <c r="FJF24" s="11"/>
      <c r="FJG24" s="11"/>
      <c r="FJH24" s="11"/>
      <c r="FJI24" s="11"/>
      <c r="FJJ24" s="11"/>
      <c r="FJK24" s="11"/>
      <c r="FJL24" s="11"/>
      <c r="FJM24" s="11"/>
      <c r="FJN24" s="11"/>
      <c r="FJO24" s="11"/>
      <c r="FJP24" s="11"/>
      <c r="FJQ24" s="11"/>
      <c r="FJR24" s="11"/>
      <c r="FJS24" s="11"/>
      <c r="FJT24" s="11"/>
      <c r="FJU24" s="11"/>
      <c r="FJV24" s="11"/>
      <c r="FJW24" s="11"/>
      <c r="FJX24" s="11"/>
      <c r="FJY24" s="11"/>
      <c r="FJZ24" s="11"/>
      <c r="FKA24" s="11"/>
      <c r="FKB24" s="11"/>
      <c r="FKC24" s="11"/>
      <c r="FKD24" s="11"/>
      <c r="FKE24" s="11"/>
      <c r="FKF24" s="11"/>
      <c r="FKG24" s="11"/>
      <c r="FKH24" s="11"/>
      <c r="FKI24" s="11"/>
      <c r="FKJ24" s="11"/>
      <c r="FKK24" s="11"/>
      <c r="FKL24" s="11"/>
      <c r="FKM24" s="11"/>
      <c r="FKN24" s="11"/>
      <c r="FKO24" s="11"/>
      <c r="FKP24" s="11"/>
      <c r="FKQ24" s="11"/>
      <c r="FKR24" s="11"/>
      <c r="FKS24" s="11"/>
      <c r="FKT24" s="11"/>
      <c r="FKU24" s="11"/>
      <c r="FKV24" s="11"/>
      <c r="FKW24" s="11"/>
      <c r="FKX24" s="11"/>
      <c r="FKY24" s="11"/>
      <c r="FKZ24" s="11"/>
      <c r="FLA24" s="11"/>
      <c r="FLB24" s="11"/>
      <c r="FLC24" s="11"/>
      <c r="FLD24" s="11"/>
      <c r="FLE24" s="11"/>
      <c r="FLF24" s="11"/>
      <c r="FLG24" s="11"/>
      <c r="FLH24" s="11"/>
      <c r="FLI24" s="11"/>
      <c r="FLJ24" s="11"/>
      <c r="FLK24" s="11"/>
      <c r="FLL24" s="11"/>
      <c r="FLM24" s="11"/>
      <c r="FLN24" s="11"/>
      <c r="FLO24" s="11"/>
      <c r="FLP24" s="11"/>
      <c r="FLQ24" s="11"/>
      <c r="FLR24" s="11"/>
      <c r="FLS24" s="11"/>
      <c r="FLT24" s="11"/>
      <c r="FLU24" s="11"/>
      <c r="FLV24" s="11"/>
      <c r="FLW24" s="11"/>
      <c r="FLX24" s="11"/>
      <c r="FLY24" s="11"/>
      <c r="FLZ24" s="11"/>
      <c r="FMA24" s="11"/>
      <c r="FMB24" s="11"/>
      <c r="FMC24" s="11"/>
      <c r="FMD24" s="11"/>
      <c r="FME24" s="11"/>
      <c r="FMF24" s="11"/>
      <c r="FMG24" s="11"/>
      <c r="FMH24" s="11"/>
      <c r="FMI24" s="11"/>
      <c r="FMJ24" s="11"/>
      <c r="FMK24" s="11"/>
      <c r="FML24" s="11"/>
      <c r="FMM24" s="11"/>
      <c r="FMN24" s="11"/>
      <c r="FMO24" s="11"/>
      <c r="FMP24" s="11"/>
      <c r="FMQ24" s="11"/>
      <c r="FMR24" s="11"/>
      <c r="FMS24" s="11"/>
      <c r="FMT24" s="11"/>
      <c r="FMU24" s="11"/>
      <c r="FMV24" s="11"/>
      <c r="FMW24" s="11"/>
      <c r="FMX24" s="11"/>
      <c r="FMY24" s="11"/>
      <c r="FMZ24" s="11"/>
      <c r="FNA24" s="11"/>
      <c r="FNB24" s="11"/>
      <c r="FNC24" s="11"/>
      <c r="FND24" s="11"/>
      <c r="FNE24" s="11"/>
      <c r="FNF24" s="11"/>
      <c r="FNG24" s="11"/>
      <c r="FNH24" s="11"/>
      <c r="FNI24" s="11"/>
      <c r="FNJ24" s="11"/>
      <c r="FNK24" s="11"/>
      <c r="FNL24" s="11"/>
      <c r="FNM24" s="11"/>
      <c r="FNN24" s="11"/>
      <c r="FNO24" s="11"/>
      <c r="FNP24" s="11"/>
      <c r="FNQ24" s="11"/>
      <c r="FNR24" s="11"/>
      <c r="FNS24" s="11"/>
      <c r="FNT24" s="11"/>
      <c r="FNU24" s="11"/>
      <c r="FNV24" s="11"/>
      <c r="FNW24" s="11"/>
      <c r="FNX24" s="11"/>
      <c r="FNY24" s="11"/>
      <c r="FNZ24" s="11"/>
      <c r="FOA24" s="11"/>
      <c r="FOB24" s="11"/>
      <c r="FOC24" s="11"/>
      <c r="FOD24" s="11"/>
      <c r="FOE24" s="11"/>
      <c r="FOF24" s="11"/>
      <c r="FOG24" s="11"/>
      <c r="FOH24" s="11"/>
      <c r="FOI24" s="11"/>
      <c r="FOJ24" s="11"/>
      <c r="FOK24" s="11"/>
      <c r="FOL24" s="11"/>
      <c r="FOM24" s="11"/>
      <c r="FON24" s="11"/>
      <c r="FOO24" s="11"/>
      <c r="FOP24" s="11"/>
      <c r="FOQ24" s="11"/>
      <c r="FOR24" s="11"/>
      <c r="FOS24" s="11"/>
      <c r="FOT24" s="11"/>
      <c r="FOU24" s="11"/>
      <c r="FOV24" s="11"/>
      <c r="FOW24" s="11"/>
      <c r="FOX24" s="11"/>
      <c r="FOY24" s="11"/>
      <c r="FOZ24" s="11"/>
      <c r="FPA24" s="11"/>
      <c r="FPB24" s="11"/>
      <c r="FPC24" s="11"/>
      <c r="FPD24" s="11"/>
      <c r="FPE24" s="11"/>
      <c r="FPF24" s="11"/>
      <c r="FPG24" s="11"/>
      <c r="FPH24" s="11"/>
      <c r="FPI24" s="11"/>
      <c r="FPJ24" s="11"/>
      <c r="FPK24" s="11"/>
      <c r="FPL24" s="11"/>
      <c r="FPM24" s="11"/>
      <c r="FPN24" s="11"/>
      <c r="FPO24" s="11"/>
      <c r="FPP24" s="11"/>
      <c r="FPQ24" s="11"/>
      <c r="FPR24" s="11"/>
      <c r="FPS24" s="11"/>
      <c r="FPT24" s="11"/>
      <c r="FPU24" s="11"/>
      <c r="FPV24" s="11"/>
      <c r="FPW24" s="11"/>
      <c r="FPX24" s="11"/>
      <c r="FPY24" s="11"/>
      <c r="FPZ24" s="11"/>
      <c r="FQA24" s="11"/>
      <c r="FQB24" s="11"/>
      <c r="FQC24" s="11"/>
      <c r="FQD24" s="11"/>
      <c r="FQE24" s="11"/>
      <c r="FQF24" s="11"/>
      <c r="FQG24" s="11"/>
      <c r="FQH24" s="11"/>
      <c r="FQI24" s="11"/>
      <c r="FQJ24" s="11"/>
      <c r="FQK24" s="11"/>
      <c r="FQL24" s="11"/>
      <c r="FQM24" s="11"/>
      <c r="FQN24" s="11"/>
      <c r="FQO24" s="11"/>
      <c r="FQP24" s="11"/>
      <c r="FQQ24" s="11"/>
      <c r="FQR24" s="11"/>
      <c r="FQS24" s="11"/>
      <c r="FQT24" s="11"/>
      <c r="FQU24" s="11"/>
      <c r="FQV24" s="11"/>
      <c r="FQW24" s="11"/>
      <c r="FQX24" s="11"/>
      <c r="FQY24" s="11"/>
      <c r="FQZ24" s="11"/>
      <c r="FRA24" s="11"/>
      <c r="FRB24" s="11"/>
      <c r="FRC24" s="11"/>
      <c r="FRD24" s="11"/>
      <c r="FRE24" s="11"/>
      <c r="FRF24" s="11"/>
      <c r="FRG24" s="11"/>
      <c r="FRH24" s="11"/>
      <c r="FRI24" s="11"/>
      <c r="FRJ24" s="11"/>
      <c r="FRK24" s="11"/>
      <c r="FRL24" s="11"/>
      <c r="FRM24" s="11"/>
      <c r="FRN24" s="11"/>
      <c r="FRO24" s="11"/>
      <c r="FRP24" s="11"/>
      <c r="FRQ24" s="11"/>
      <c r="FRR24" s="11"/>
      <c r="FRS24" s="11"/>
      <c r="FRT24" s="11"/>
      <c r="FRU24" s="11"/>
      <c r="FRV24" s="11"/>
      <c r="FRW24" s="11"/>
      <c r="FRX24" s="11"/>
      <c r="FRY24" s="11"/>
      <c r="FRZ24" s="11"/>
      <c r="FSA24" s="11"/>
      <c r="FSB24" s="11"/>
      <c r="FSC24" s="11"/>
      <c r="FSD24" s="11"/>
      <c r="FSE24" s="11"/>
      <c r="FSF24" s="11"/>
      <c r="FSG24" s="11"/>
      <c r="FSH24" s="11"/>
      <c r="FSI24" s="11"/>
      <c r="FSJ24" s="11"/>
      <c r="FSK24" s="11"/>
      <c r="FSL24" s="11"/>
      <c r="FSM24" s="11"/>
      <c r="FSN24" s="11"/>
      <c r="FSO24" s="11"/>
      <c r="FSP24" s="11"/>
      <c r="FSQ24" s="11"/>
      <c r="FSR24" s="11"/>
      <c r="FSS24" s="11"/>
      <c r="FST24" s="11"/>
      <c r="FSU24" s="11"/>
      <c r="FSV24" s="11"/>
      <c r="FSW24" s="11"/>
      <c r="FSX24" s="11"/>
      <c r="FSY24" s="11"/>
      <c r="FSZ24" s="11"/>
      <c r="FTA24" s="11"/>
      <c r="FTB24" s="11"/>
      <c r="FTC24" s="11"/>
      <c r="FTD24" s="11"/>
      <c r="FTE24" s="11"/>
      <c r="FTF24" s="11"/>
      <c r="FTG24" s="11"/>
      <c r="FTH24" s="11"/>
      <c r="FTI24" s="11"/>
      <c r="FTJ24" s="11"/>
      <c r="FTK24" s="11"/>
      <c r="FTL24" s="11"/>
      <c r="FTM24" s="11"/>
      <c r="FTN24" s="11"/>
      <c r="FTO24" s="11"/>
      <c r="FTP24" s="11"/>
      <c r="FTQ24" s="11"/>
      <c r="FTR24" s="11"/>
      <c r="FTS24" s="11"/>
      <c r="FTT24" s="11"/>
      <c r="FTU24" s="11"/>
      <c r="FTV24" s="11"/>
      <c r="FTW24" s="11"/>
      <c r="FTX24" s="11"/>
      <c r="FTY24" s="11"/>
      <c r="FTZ24" s="11"/>
      <c r="FUA24" s="11"/>
      <c r="FUB24" s="11"/>
      <c r="FUC24" s="11"/>
      <c r="FUD24" s="11"/>
      <c r="FUE24" s="11"/>
      <c r="FUF24" s="11"/>
      <c r="FUG24" s="11"/>
      <c r="FUH24" s="11"/>
      <c r="FUI24" s="11"/>
      <c r="FUJ24" s="11"/>
      <c r="FUK24" s="11"/>
      <c r="FUL24" s="11"/>
      <c r="FUM24" s="11"/>
      <c r="FUN24" s="11"/>
      <c r="FUO24" s="11"/>
      <c r="FUP24" s="11"/>
      <c r="FUQ24" s="11"/>
      <c r="FUR24" s="11"/>
      <c r="FUS24" s="11"/>
      <c r="FUT24" s="11"/>
      <c r="FUU24" s="11"/>
      <c r="FUV24" s="11"/>
      <c r="FUW24" s="11"/>
      <c r="FUX24" s="11"/>
      <c r="FUY24" s="11"/>
      <c r="FUZ24" s="11"/>
      <c r="FVA24" s="11"/>
      <c r="FVB24" s="11"/>
      <c r="FVC24" s="11"/>
      <c r="FVD24" s="11"/>
      <c r="FVE24" s="11"/>
      <c r="FVF24" s="11"/>
      <c r="FVG24" s="11"/>
      <c r="FVH24" s="11"/>
      <c r="FVI24" s="11"/>
      <c r="FVJ24" s="11"/>
      <c r="FVK24" s="11"/>
      <c r="FVL24" s="11"/>
      <c r="FVM24" s="11"/>
      <c r="FVN24" s="11"/>
      <c r="FVO24" s="11"/>
      <c r="FVP24" s="11"/>
      <c r="FVQ24" s="11"/>
      <c r="FVR24" s="11"/>
      <c r="FVS24" s="11"/>
      <c r="FVT24" s="11"/>
      <c r="FVU24" s="11"/>
      <c r="FVV24" s="11"/>
      <c r="FVW24" s="11"/>
      <c r="FVX24" s="11"/>
      <c r="FVY24" s="11"/>
      <c r="FVZ24" s="11"/>
      <c r="FWA24" s="11"/>
      <c r="FWB24" s="11"/>
      <c r="FWC24" s="11"/>
      <c r="FWD24" s="11"/>
      <c r="FWE24" s="11"/>
      <c r="FWF24" s="11"/>
      <c r="FWG24" s="11"/>
      <c r="FWH24" s="11"/>
      <c r="FWI24" s="11"/>
      <c r="FWJ24" s="11"/>
      <c r="FWK24" s="11"/>
      <c r="FWL24" s="11"/>
      <c r="FWM24" s="11"/>
      <c r="FWN24" s="11"/>
      <c r="FWO24" s="11"/>
      <c r="FWP24" s="11"/>
      <c r="FWQ24" s="11"/>
      <c r="FWR24" s="11"/>
      <c r="FWS24" s="11"/>
      <c r="FWT24" s="11"/>
      <c r="FWU24" s="11"/>
      <c r="FWV24" s="11"/>
      <c r="FWW24" s="11"/>
      <c r="FWX24" s="11"/>
      <c r="FWY24" s="11"/>
      <c r="FWZ24" s="11"/>
      <c r="FXA24" s="11"/>
      <c r="FXB24" s="11"/>
      <c r="FXC24" s="11"/>
      <c r="FXD24" s="11"/>
      <c r="FXE24" s="11"/>
      <c r="FXF24" s="11"/>
      <c r="FXG24" s="11"/>
      <c r="FXH24" s="11"/>
      <c r="FXI24" s="11"/>
      <c r="FXJ24" s="11"/>
      <c r="FXK24" s="11"/>
      <c r="FXL24" s="11"/>
      <c r="FXM24" s="11"/>
      <c r="FXN24" s="11"/>
      <c r="FXO24" s="11"/>
      <c r="FXP24" s="11"/>
      <c r="FXQ24" s="11"/>
      <c r="FXR24" s="11"/>
      <c r="FXS24" s="11"/>
      <c r="FXT24" s="11"/>
      <c r="FXU24" s="11"/>
      <c r="FXV24" s="11"/>
      <c r="FXW24" s="11"/>
      <c r="FXX24" s="11"/>
      <c r="FXY24" s="11"/>
      <c r="FXZ24" s="11"/>
      <c r="FYA24" s="11"/>
      <c r="FYB24" s="11"/>
      <c r="FYC24" s="11"/>
      <c r="FYD24" s="11"/>
      <c r="FYE24" s="11"/>
      <c r="FYF24" s="11"/>
      <c r="FYG24" s="11"/>
      <c r="FYH24" s="11"/>
      <c r="FYI24" s="11"/>
      <c r="FYJ24" s="11"/>
      <c r="FYK24" s="11"/>
      <c r="FYL24" s="11"/>
      <c r="FYM24" s="11"/>
      <c r="FYN24" s="11"/>
      <c r="FYO24" s="11"/>
      <c r="FYP24" s="11"/>
      <c r="FYQ24" s="11"/>
      <c r="FYR24" s="11"/>
      <c r="FYS24" s="11"/>
      <c r="FYT24" s="11"/>
      <c r="FYU24" s="11"/>
      <c r="FYV24" s="11"/>
      <c r="FYW24" s="11"/>
      <c r="FYX24" s="11"/>
      <c r="FYY24" s="11"/>
      <c r="FYZ24" s="11"/>
      <c r="FZA24" s="11"/>
      <c r="FZB24" s="11"/>
      <c r="FZC24" s="11"/>
      <c r="FZD24" s="11"/>
      <c r="FZE24" s="11"/>
      <c r="FZF24" s="11"/>
      <c r="FZG24" s="11"/>
      <c r="FZH24" s="11"/>
      <c r="FZI24" s="11"/>
      <c r="FZJ24" s="11"/>
      <c r="FZK24" s="11"/>
      <c r="FZL24" s="11"/>
      <c r="FZM24" s="11"/>
      <c r="FZN24" s="11"/>
      <c r="FZO24" s="11"/>
      <c r="FZP24" s="11"/>
      <c r="FZQ24" s="11"/>
      <c r="FZR24" s="11"/>
      <c r="FZS24" s="11"/>
      <c r="FZT24" s="11"/>
      <c r="FZU24" s="11"/>
      <c r="FZV24" s="11"/>
      <c r="FZW24" s="11"/>
      <c r="FZX24" s="11"/>
      <c r="FZY24" s="11"/>
      <c r="FZZ24" s="11"/>
      <c r="GAA24" s="11"/>
      <c r="GAB24" s="11"/>
      <c r="GAC24" s="11"/>
      <c r="GAD24" s="11"/>
      <c r="GAE24" s="11"/>
      <c r="GAF24" s="11"/>
      <c r="GAG24" s="11"/>
      <c r="GAH24" s="11"/>
      <c r="GAI24" s="11"/>
      <c r="GAJ24" s="11"/>
      <c r="GAK24" s="11"/>
      <c r="GAL24" s="11"/>
      <c r="GAM24" s="11"/>
      <c r="GAN24" s="11"/>
      <c r="GAO24" s="11"/>
      <c r="GAP24" s="11"/>
      <c r="GAQ24" s="11"/>
      <c r="GAR24" s="11"/>
      <c r="GAS24" s="11"/>
      <c r="GAT24" s="11"/>
      <c r="GAU24" s="11"/>
      <c r="GAV24" s="11"/>
      <c r="GAW24" s="11"/>
      <c r="GAX24" s="11"/>
      <c r="GAY24" s="11"/>
      <c r="GAZ24" s="11"/>
      <c r="GBA24" s="11"/>
      <c r="GBB24" s="11"/>
      <c r="GBC24" s="11"/>
      <c r="GBD24" s="11"/>
      <c r="GBE24" s="11"/>
      <c r="GBF24" s="11"/>
      <c r="GBG24" s="11"/>
      <c r="GBH24" s="11"/>
      <c r="GBI24" s="11"/>
      <c r="GBJ24" s="11"/>
      <c r="GBK24" s="11"/>
      <c r="GBL24" s="11"/>
      <c r="GBM24" s="11"/>
      <c r="GBN24" s="11"/>
      <c r="GBO24" s="11"/>
      <c r="GBP24" s="11"/>
      <c r="GBQ24" s="11"/>
      <c r="GBR24" s="11"/>
      <c r="GBS24" s="11"/>
      <c r="GBT24" s="11"/>
      <c r="GBU24" s="11"/>
      <c r="GBV24" s="11"/>
      <c r="GBW24" s="11"/>
      <c r="GBX24" s="11"/>
      <c r="GBY24" s="11"/>
      <c r="GBZ24" s="11"/>
      <c r="GCA24" s="11"/>
      <c r="GCB24" s="11"/>
      <c r="GCC24" s="11"/>
      <c r="GCD24" s="11"/>
      <c r="GCE24" s="11"/>
      <c r="GCF24" s="11"/>
      <c r="GCG24" s="11"/>
      <c r="GCH24" s="11"/>
      <c r="GCI24" s="11"/>
      <c r="GCJ24" s="11"/>
      <c r="GCK24" s="11"/>
      <c r="GCL24" s="11"/>
      <c r="GCM24" s="11"/>
      <c r="GCN24" s="11"/>
      <c r="GCO24" s="11"/>
      <c r="GCP24" s="11"/>
      <c r="GCQ24" s="11"/>
      <c r="GCR24" s="11"/>
      <c r="GCS24" s="11"/>
      <c r="GCT24" s="11"/>
      <c r="GCU24" s="11"/>
      <c r="GCV24" s="11"/>
      <c r="GCW24" s="11"/>
      <c r="GCX24" s="11"/>
      <c r="GCY24" s="11"/>
      <c r="GCZ24" s="11"/>
      <c r="GDA24" s="11"/>
      <c r="GDB24" s="11"/>
      <c r="GDC24" s="11"/>
      <c r="GDD24" s="11"/>
      <c r="GDE24" s="11"/>
      <c r="GDF24" s="11"/>
      <c r="GDG24" s="11"/>
      <c r="GDH24" s="11"/>
      <c r="GDI24" s="11"/>
      <c r="GDJ24" s="11"/>
      <c r="GDK24" s="11"/>
      <c r="GDL24" s="11"/>
      <c r="GDM24" s="11"/>
      <c r="GDN24" s="11"/>
      <c r="GDO24" s="11"/>
      <c r="GDP24" s="11"/>
      <c r="GDQ24" s="11"/>
      <c r="GDR24" s="11"/>
      <c r="GDS24" s="11"/>
      <c r="GDT24" s="11"/>
      <c r="GDU24" s="11"/>
      <c r="GDV24" s="11"/>
      <c r="GDW24" s="11"/>
      <c r="GDX24" s="11"/>
      <c r="GDY24" s="11"/>
      <c r="GDZ24" s="11"/>
      <c r="GEA24" s="11"/>
      <c r="GEB24" s="11"/>
      <c r="GEC24" s="11"/>
      <c r="GED24" s="11"/>
      <c r="GEE24" s="11"/>
      <c r="GEF24" s="11"/>
      <c r="GEG24" s="11"/>
      <c r="GEH24" s="11"/>
      <c r="GEI24" s="11"/>
      <c r="GEJ24" s="11"/>
      <c r="GEK24" s="11"/>
      <c r="GEL24" s="11"/>
      <c r="GEM24" s="11"/>
      <c r="GEN24" s="11"/>
      <c r="GEO24" s="11"/>
      <c r="GEP24" s="11"/>
      <c r="GEQ24" s="11"/>
      <c r="GER24" s="11"/>
      <c r="GES24" s="11"/>
      <c r="GET24" s="11"/>
      <c r="GEU24" s="11"/>
      <c r="GEV24" s="11"/>
      <c r="GEW24" s="11"/>
      <c r="GEX24" s="11"/>
      <c r="GEY24" s="11"/>
      <c r="GEZ24" s="11"/>
      <c r="GFA24" s="11"/>
      <c r="GFB24" s="11"/>
      <c r="GFC24" s="11"/>
      <c r="GFD24" s="11"/>
      <c r="GFE24" s="11"/>
      <c r="GFF24" s="11"/>
      <c r="GFG24" s="11"/>
      <c r="GFH24" s="11"/>
      <c r="GFI24" s="11"/>
      <c r="GFJ24" s="11"/>
      <c r="GFK24" s="11"/>
      <c r="GFL24" s="11"/>
      <c r="GFM24" s="11"/>
      <c r="GFN24" s="11"/>
      <c r="GFO24" s="11"/>
      <c r="GFP24" s="11"/>
      <c r="GFQ24" s="11"/>
      <c r="GFR24" s="11"/>
      <c r="GFS24" s="11"/>
      <c r="GFT24" s="11"/>
      <c r="GFU24" s="11"/>
      <c r="GFV24" s="11"/>
      <c r="GFW24" s="11"/>
      <c r="GFX24" s="11"/>
      <c r="GFY24" s="11"/>
      <c r="GFZ24" s="11"/>
      <c r="GGA24" s="11"/>
      <c r="GGB24" s="11"/>
      <c r="GGC24" s="11"/>
      <c r="GGD24" s="11"/>
      <c r="GGE24" s="11"/>
      <c r="GGF24" s="11"/>
      <c r="GGG24" s="11"/>
      <c r="GGH24" s="11"/>
      <c r="GGI24" s="11"/>
      <c r="GGJ24" s="11"/>
      <c r="GGK24" s="11"/>
      <c r="GGL24" s="11"/>
      <c r="GGM24" s="11"/>
      <c r="GGN24" s="11"/>
      <c r="GGO24" s="11"/>
      <c r="GGP24" s="11"/>
      <c r="GGQ24" s="11"/>
      <c r="GGR24" s="11"/>
      <c r="GGS24" s="11"/>
      <c r="GGT24" s="11"/>
      <c r="GGU24" s="11"/>
      <c r="GGV24" s="11"/>
      <c r="GGW24" s="11"/>
      <c r="GGX24" s="11"/>
      <c r="GGY24" s="11"/>
      <c r="GGZ24" s="11"/>
      <c r="GHA24" s="11"/>
      <c r="GHB24" s="11"/>
      <c r="GHC24" s="11"/>
      <c r="GHD24" s="11"/>
      <c r="GHE24" s="11"/>
      <c r="GHF24" s="11"/>
      <c r="GHG24" s="11"/>
      <c r="GHH24" s="11"/>
      <c r="GHI24" s="11"/>
      <c r="GHJ24" s="11"/>
      <c r="GHK24" s="11"/>
      <c r="GHL24" s="11"/>
      <c r="GHM24" s="11"/>
      <c r="GHN24" s="11"/>
      <c r="GHO24" s="11"/>
      <c r="GHP24" s="11"/>
      <c r="GHQ24" s="11"/>
      <c r="GHR24" s="11"/>
      <c r="GHS24" s="11"/>
      <c r="GHT24" s="11"/>
      <c r="GHU24" s="11"/>
      <c r="GHV24" s="11"/>
      <c r="GHW24" s="11"/>
      <c r="GHX24" s="11"/>
      <c r="GHY24" s="11"/>
      <c r="GHZ24" s="11"/>
      <c r="GIA24" s="11"/>
      <c r="GIB24" s="11"/>
      <c r="GIC24" s="11"/>
      <c r="GID24" s="11"/>
      <c r="GIE24" s="11"/>
      <c r="GIF24" s="11"/>
      <c r="GIG24" s="11"/>
      <c r="GIH24" s="11"/>
      <c r="GII24" s="11"/>
      <c r="GIJ24" s="11"/>
      <c r="GIK24" s="11"/>
      <c r="GIL24" s="11"/>
      <c r="GIM24" s="11"/>
      <c r="GIN24" s="11"/>
      <c r="GIO24" s="11"/>
      <c r="GIP24" s="11"/>
      <c r="GIQ24" s="11"/>
      <c r="GIR24" s="11"/>
      <c r="GIS24" s="11"/>
      <c r="GIT24" s="11"/>
      <c r="GIU24" s="11"/>
      <c r="GIV24" s="11"/>
      <c r="GIW24" s="11"/>
      <c r="GIX24" s="11"/>
      <c r="GIY24" s="11"/>
      <c r="GIZ24" s="11"/>
      <c r="GJA24" s="11"/>
      <c r="GJB24" s="11"/>
      <c r="GJC24" s="11"/>
      <c r="GJD24" s="11"/>
      <c r="GJE24" s="11"/>
      <c r="GJF24" s="11"/>
      <c r="GJG24" s="11"/>
      <c r="GJH24" s="11"/>
      <c r="GJI24" s="11"/>
      <c r="GJJ24" s="11"/>
      <c r="GJK24" s="11"/>
      <c r="GJL24" s="11"/>
      <c r="GJM24" s="11"/>
      <c r="GJN24" s="11"/>
      <c r="GJO24" s="11"/>
      <c r="GJP24" s="11"/>
      <c r="GJQ24" s="11"/>
      <c r="GJR24" s="11"/>
      <c r="GJS24" s="11"/>
      <c r="GJT24" s="11"/>
      <c r="GJU24" s="11"/>
      <c r="GJV24" s="11"/>
      <c r="GJW24" s="11"/>
      <c r="GJX24" s="11"/>
      <c r="GJY24" s="11"/>
      <c r="GJZ24" s="11"/>
      <c r="GKA24" s="11"/>
      <c r="GKB24" s="11"/>
      <c r="GKC24" s="11"/>
      <c r="GKD24" s="11"/>
      <c r="GKE24" s="11"/>
      <c r="GKF24" s="11"/>
      <c r="GKG24" s="11"/>
      <c r="GKH24" s="11"/>
      <c r="GKI24" s="11"/>
      <c r="GKJ24" s="11"/>
      <c r="GKK24" s="11"/>
      <c r="GKL24" s="11"/>
      <c r="GKM24" s="11"/>
      <c r="GKN24" s="11"/>
      <c r="GKO24" s="11"/>
      <c r="GKP24" s="11"/>
      <c r="GKQ24" s="11"/>
      <c r="GKR24" s="11"/>
      <c r="GKS24" s="11"/>
      <c r="GKT24" s="11"/>
      <c r="GKU24" s="11"/>
      <c r="GKV24" s="11"/>
      <c r="GKW24" s="11"/>
      <c r="GKX24" s="11"/>
      <c r="GKY24" s="11"/>
      <c r="GKZ24" s="11"/>
      <c r="GLA24" s="11"/>
      <c r="GLB24" s="11"/>
      <c r="GLC24" s="11"/>
      <c r="GLD24" s="11"/>
      <c r="GLE24" s="11"/>
      <c r="GLF24" s="11"/>
      <c r="GLG24" s="11"/>
      <c r="GLH24" s="11"/>
      <c r="GLI24" s="11"/>
      <c r="GLJ24" s="11"/>
      <c r="GLK24" s="11"/>
      <c r="GLL24" s="11"/>
      <c r="GLM24" s="11"/>
      <c r="GLN24" s="11"/>
      <c r="GLO24" s="11"/>
      <c r="GLP24" s="11"/>
      <c r="GLQ24" s="11"/>
      <c r="GLR24" s="11"/>
      <c r="GLS24" s="11"/>
      <c r="GLT24" s="11"/>
      <c r="GLU24" s="11"/>
      <c r="GLV24" s="11"/>
      <c r="GLW24" s="11"/>
      <c r="GLX24" s="11"/>
      <c r="GLY24" s="11"/>
      <c r="GLZ24" s="11"/>
      <c r="GMA24" s="11"/>
      <c r="GMB24" s="11"/>
      <c r="GMC24" s="11"/>
      <c r="GMD24" s="11"/>
      <c r="GME24" s="11"/>
      <c r="GMF24" s="11"/>
      <c r="GMG24" s="11"/>
      <c r="GMH24" s="11"/>
      <c r="GMI24" s="11"/>
      <c r="GMJ24" s="11"/>
      <c r="GMK24" s="11"/>
      <c r="GML24" s="11"/>
      <c r="GMM24" s="11"/>
      <c r="GMN24" s="11"/>
      <c r="GMO24" s="11"/>
      <c r="GMP24" s="11"/>
      <c r="GMQ24" s="11"/>
      <c r="GMR24" s="11"/>
      <c r="GMS24" s="11"/>
      <c r="GMT24" s="11"/>
      <c r="GMU24" s="11"/>
      <c r="GMV24" s="11"/>
      <c r="GMW24" s="11"/>
      <c r="GMX24" s="11"/>
      <c r="GMY24" s="11"/>
      <c r="GMZ24" s="11"/>
      <c r="GNA24" s="11"/>
      <c r="GNB24" s="11"/>
      <c r="GNC24" s="11"/>
      <c r="GND24" s="11"/>
      <c r="GNE24" s="11"/>
      <c r="GNF24" s="11"/>
      <c r="GNG24" s="11"/>
      <c r="GNH24" s="11"/>
      <c r="GNI24" s="11"/>
      <c r="GNJ24" s="11"/>
      <c r="GNK24" s="11"/>
      <c r="GNL24" s="11"/>
      <c r="GNM24" s="11"/>
      <c r="GNN24" s="11"/>
      <c r="GNO24" s="11"/>
      <c r="GNP24" s="11"/>
      <c r="GNQ24" s="11"/>
      <c r="GNR24" s="11"/>
      <c r="GNS24" s="11"/>
      <c r="GNT24" s="11"/>
      <c r="GNU24" s="11"/>
      <c r="GNV24" s="11"/>
      <c r="GNW24" s="11"/>
      <c r="GNX24" s="11"/>
      <c r="GNY24" s="11"/>
      <c r="GNZ24" s="11"/>
      <c r="GOA24" s="11"/>
      <c r="GOB24" s="11"/>
      <c r="GOC24" s="11"/>
      <c r="GOD24" s="11"/>
      <c r="GOE24" s="11"/>
      <c r="GOF24" s="11"/>
      <c r="GOG24" s="11"/>
      <c r="GOH24" s="11"/>
      <c r="GOI24" s="11"/>
      <c r="GOJ24" s="11"/>
      <c r="GOK24" s="11"/>
      <c r="GOL24" s="11"/>
      <c r="GOM24" s="11"/>
      <c r="GON24" s="11"/>
      <c r="GOO24" s="11"/>
      <c r="GOP24" s="11"/>
      <c r="GOQ24" s="11"/>
      <c r="GOR24" s="11"/>
      <c r="GOS24" s="11"/>
      <c r="GOT24" s="11"/>
      <c r="GOU24" s="11"/>
      <c r="GOV24" s="11"/>
      <c r="GOW24" s="11"/>
      <c r="GOX24" s="11"/>
      <c r="GOY24" s="11"/>
      <c r="GOZ24" s="11"/>
      <c r="GPA24" s="11"/>
      <c r="GPB24" s="11"/>
      <c r="GPC24" s="11"/>
      <c r="GPD24" s="11"/>
      <c r="GPE24" s="11"/>
      <c r="GPF24" s="11"/>
      <c r="GPG24" s="11"/>
      <c r="GPH24" s="11"/>
      <c r="GPI24" s="11"/>
      <c r="GPJ24" s="11"/>
      <c r="GPK24" s="11"/>
      <c r="GPL24" s="11"/>
      <c r="GPM24" s="11"/>
      <c r="GPN24" s="11"/>
      <c r="GPO24" s="11"/>
      <c r="GPP24" s="11"/>
      <c r="GPQ24" s="11"/>
      <c r="GPR24" s="11"/>
      <c r="GPS24" s="11"/>
      <c r="GPT24" s="11"/>
      <c r="GPU24" s="11"/>
      <c r="GPV24" s="11"/>
      <c r="GPW24" s="11"/>
      <c r="GPX24" s="11"/>
      <c r="GPY24" s="11"/>
      <c r="GPZ24" s="11"/>
      <c r="GQA24" s="11"/>
      <c r="GQB24" s="11"/>
      <c r="GQC24" s="11"/>
      <c r="GQD24" s="11"/>
      <c r="GQE24" s="11"/>
      <c r="GQF24" s="11"/>
      <c r="GQG24" s="11"/>
      <c r="GQH24" s="11"/>
      <c r="GQI24" s="11"/>
      <c r="GQJ24" s="11"/>
      <c r="GQK24" s="11"/>
      <c r="GQL24" s="11"/>
      <c r="GQM24" s="11"/>
      <c r="GQN24" s="11"/>
      <c r="GQO24" s="11"/>
      <c r="GQP24" s="11"/>
      <c r="GQQ24" s="11"/>
      <c r="GQR24" s="11"/>
      <c r="GQS24" s="11"/>
      <c r="GQT24" s="11"/>
      <c r="GQU24" s="11"/>
      <c r="GQV24" s="11"/>
      <c r="GQW24" s="11"/>
      <c r="GQX24" s="11"/>
      <c r="GQY24" s="11"/>
      <c r="GQZ24" s="11"/>
      <c r="GRA24" s="11"/>
      <c r="GRB24" s="11"/>
      <c r="GRC24" s="11"/>
      <c r="GRD24" s="11"/>
      <c r="GRE24" s="11"/>
      <c r="GRF24" s="11"/>
      <c r="GRG24" s="11"/>
      <c r="GRH24" s="11"/>
      <c r="GRI24" s="11"/>
      <c r="GRJ24" s="11"/>
      <c r="GRK24" s="11"/>
      <c r="GRL24" s="11"/>
      <c r="GRM24" s="11"/>
      <c r="GRN24" s="11"/>
      <c r="GRO24" s="11"/>
      <c r="GRP24" s="11"/>
      <c r="GRQ24" s="11"/>
      <c r="GRR24" s="11"/>
      <c r="GRS24" s="11"/>
      <c r="GRT24" s="11"/>
      <c r="GRU24" s="11"/>
      <c r="GRV24" s="11"/>
      <c r="GRW24" s="11"/>
      <c r="GRX24" s="11"/>
      <c r="GRY24" s="11"/>
      <c r="GRZ24" s="11"/>
      <c r="GSA24" s="11"/>
      <c r="GSB24" s="11"/>
      <c r="GSC24" s="11"/>
      <c r="GSD24" s="11"/>
      <c r="GSE24" s="11"/>
      <c r="GSF24" s="11"/>
      <c r="GSG24" s="11"/>
      <c r="GSH24" s="11"/>
      <c r="GSI24" s="11"/>
      <c r="GSJ24" s="11"/>
      <c r="GSK24" s="11"/>
      <c r="GSL24" s="11"/>
      <c r="GSM24" s="11"/>
      <c r="GSN24" s="11"/>
      <c r="GSO24" s="11"/>
      <c r="GSP24" s="11"/>
      <c r="GSQ24" s="11"/>
      <c r="GSR24" s="11"/>
      <c r="GSS24" s="11"/>
      <c r="GST24" s="11"/>
      <c r="GSU24" s="11"/>
      <c r="GSV24" s="11"/>
      <c r="GSW24" s="11"/>
      <c r="GSX24" s="11"/>
      <c r="GSY24" s="11"/>
      <c r="GSZ24" s="11"/>
      <c r="GTA24" s="11"/>
      <c r="GTB24" s="11"/>
      <c r="GTC24" s="11"/>
      <c r="GTD24" s="11"/>
      <c r="GTE24" s="11"/>
      <c r="GTF24" s="11"/>
      <c r="GTG24" s="11"/>
      <c r="GTH24" s="11"/>
      <c r="GTI24" s="11"/>
      <c r="GTJ24" s="11"/>
      <c r="GTK24" s="11"/>
      <c r="GTL24" s="11"/>
      <c r="GTM24" s="11"/>
      <c r="GTN24" s="11"/>
      <c r="GTO24" s="11"/>
      <c r="GTP24" s="11"/>
      <c r="GTQ24" s="11"/>
      <c r="GTR24" s="11"/>
      <c r="GTS24" s="11"/>
      <c r="GTT24" s="11"/>
      <c r="GTU24" s="11"/>
      <c r="GTV24" s="11"/>
      <c r="GTW24" s="11"/>
      <c r="GTX24" s="11"/>
      <c r="GTY24" s="11"/>
      <c r="GTZ24" s="11"/>
      <c r="GUA24" s="11"/>
      <c r="GUB24" s="11"/>
      <c r="GUC24" s="11"/>
      <c r="GUD24" s="11"/>
      <c r="GUE24" s="11"/>
      <c r="GUF24" s="11"/>
      <c r="GUG24" s="11"/>
      <c r="GUH24" s="11"/>
      <c r="GUI24" s="11"/>
      <c r="GUJ24" s="11"/>
      <c r="GUK24" s="11"/>
      <c r="GUL24" s="11"/>
      <c r="GUM24" s="11"/>
      <c r="GUN24" s="11"/>
      <c r="GUO24" s="11"/>
      <c r="GUP24" s="11"/>
      <c r="GUQ24" s="11"/>
      <c r="GUR24" s="11"/>
      <c r="GUS24" s="11"/>
      <c r="GUT24" s="11"/>
      <c r="GUU24" s="11"/>
      <c r="GUV24" s="11"/>
      <c r="GUW24" s="11"/>
      <c r="GUX24" s="11"/>
      <c r="GUY24" s="11"/>
      <c r="GUZ24" s="11"/>
      <c r="GVA24" s="11"/>
      <c r="GVB24" s="11"/>
      <c r="GVC24" s="11"/>
      <c r="GVD24" s="11"/>
      <c r="GVE24" s="11"/>
      <c r="GVF24" s="11"/>
      <c r="GVG24" s="11"/>
      <c r="GVH24" s="11"/>
      <c r="GVI24" s="11"/>
      <c r="GVJ24" s="11"/>
      <c r="GVK24" s="11"/>
      <c r="GVL24" s="11"/>
      <c r="GVM24" s="11"/>
      <c r="GVN24" s="11"/>
      <c r="GVO24" s="11"/>
      <c r="GVP24" s="11"/>
      <c r="GVQ24" s="11"/>
      <c r="GVR24" s="11"/>
      <c r="GVS24" s="11"/>
      <c r="GVT24" s="11"/>
      <c r="GVU24" s="11"/>
      <c r="GVV24" s="11"/>
      <c r="GVW24" s="11"/>
      <c r="GVX24" s="11"/>
      <c r="GVY24" s="11"/>
      <c r="GVZ24" s="11"/>
      <c r="GWA24" s="11"/>
      <c r="GWB24" s="11"/>
      <c r="GWC24" s="11"/>
      <c r="GWD24" s="11"/>
      <c r="GWE24" s="11"/>
      <c r="GWF24" s="11"/>
      <c r="GWG24" s="11"/>
      <c r="GWH24" s="11"/>
      <c r="GWI24" s="11"/>
      <c r="GWJ24" s="11"/>
      <c r="GWK24" s="11"/>
      <c r="GWL24" s="11"/>
      <c r="GWM24" s="11"/>
      <c r="GWN24" s="11"/>
      <c r="GWO24" s="11"/>
      <c r="GWP24" s="11"/>
      <c r="GWQ24" s="11"/>
      <c r="GWR24" s="11"/>
      <c r="GWS24" s="11"/>
      <c r="GWT24" s="11"/>
      <c r="GWU24" s="11"/>
      <c r="GWV24" s="11"/>
      <c r="GWW24" s="11"/>
      <c r="GWX24" s="11"/>
      <c r="GWY24" s="11"/>
      <c r="GWZ24" s="11"/>
      <c r="GXA24" s="11"/>
      <c r="GXB24" s="11"/>
      <c r="GXC24" s="11"/>
      <c r="GXD24" s="11"/>
      <c r="GXE24" s="11"/>
      <c r="GXF24" s="11"/>
      <c r="GXG24" s="11"/>
      <c r="GXH24" s="11"/>
      <c r="GXI24" s="11"/>
      <c r="GXJ24" s="11"/>
      <c r="GXK24" s="11"/>
      <c r="GXL24" s="11"/>
      <c r="GXM24" s="11"/>
      <c r="GXN24" s="11"/>
      <c r="GXO24" s="11"/>
      <c r="GXP24" s="11"/>
      <c r="GXQ24" s="11"/>
      <c r="GXR24" s="11"/>
      <c r="GXS24" s="11"/>
      <c r="GXT24" s="11"/>
      <c r="GXU24" s="11"/>
      <c r="GXV24" s="11"/>
      <c r="GXW24" s="11"/>
      <c r="GXX24" s="11"/>
      <c r="GXY24" s="11"/>
      <c r="GXZ24" s="11"/>
      <c r="GYA24" s="11"/>
      <c r="GYB24" s="11"/>
      <c r="GYC24" s="11"/>
      <c r="GYD24" s="11"/>
      <c r="GYE24" s="11"/>
      <c r="GYF24" s="11"/>
      <c r="GYG24" s="11"/>
      <c r="GYH24" s="11"/>
      <c r="GYI24" s="11"/>
      <c r="GYJ24" s="11"/>
      <c r="GYK24" s="11"/>
      <c r="GYL24" s="11"/>
      <c r="GYM24" s="11"/>
      <c r="GYN24" s="11"/>
      <c r="GYO24" s="11"/>
      <c r="GYP24" s="11"/>
      <c r="GYQ24" s="11"/>
      <c r="GYR24" s="11"/>
      <c r="GYS24" s="11"/>
      <c r="GYT24" s="11"/>
      <c r="GYU24" s="11"/>
      <c r="GYV24" s="11"/>
      <c r="GYW24" s="11"/>
      <c r="GYX24" s="11"/>
      <c r="GYY24" s="11"/>
      <c r="GYZ24" s="11"/>
      <c r="GZA24" s="11"/>
      <c r="GZB24" s="11"/>
      <c r="GZC24" s="11"/>
      <c r="GZD24" s="11"/>
      <c r="GZE24" s="11"/>
      <c r="GZF24" s="11"/>
      <c r="GZG24" s="11"/>
      <c r="GZH24" s="11"/>
      <c r="GZI24" s="11"/>
      <c r="GZJ24" s="11"/>
      <c r="GZK24" s="11"/>
      <c r="GZL24" s="11"/>
      <c r="GZM24" s="11"/>
      <c r="GZN24" s="11"/>
      <c r="GZO24" s="11"/>
      <c r="GZP24" s="11"/>
      <c r="GZQ24" s="11"/>
      <c r="GZR24" s="11"/>
      <c r="GZS24" s="11"/>
      <c r="GZT24" s="11"/>
      <c r="GZU24" s="11"/>
      <c r="GZV24" s="11"/>
      <c r="GZW24" s="11"/>
      <c r="GZX24" s="11"/>
      <c r="GZY24" s="11"/>
      <c r="GZZ24" s="11"/>
      <c r="HAA24" s="11"/>
      <c r="HAB24" s="11"/>
      <c r="HAC24" s="11"/>
      <c r="HAD24" s="11"/>
      <c r="HAE24" s="11"/>
      <c r="HAF24" s="11"/>
      <c r="HAG24" s="11"/>
      <c r="HAH24" s="11"/>
      <c r="HAI24" s="11"/>
      <c r="HAJ24" s="11"/>
      <c r="HAK24" s="11"/>
      <c r="HAL24" s="11"/>
      <c r="HAM24" s="11"/>
      <c r="HAN24" s="11"/>
      <c r="HAO24" s="11"/>
      <c r="HAP24" s="11"/>
      <c r="HAQ24" s="11"/>
      <c r="HAR24" s="11"/>
      <c r="HAS24" s="11"/>
      <c r="HAT24" s="11"/>
      <c r="HAU24" s="11"/>
      <c r="HAV24" s="11"/>
      <c r="HAW24" s="11"/>
      <c r="HAX24" s="11"/>
      <c r="HAY24" s="11"/>
      <c r="HAZ24" s="11"/>
      <c r="HBA24" s="11"/>
      <c r="HBB24" s="11"/>
      <c r="HBC24" s="11"/>
      <c r="HBD24" s="11"/>
      <c r="HBE24" s="11"/>
      <c r="HBF24" s="11"/>
      <c r="HBG24" s="11"/>
      <c r="HBH24" s="11"/>
      <c r="HBI24" s="11"/>
      <c r="HBJ24" s="11"/>
      <c r="HBK24" s="11"/>
      <c r="HBL24" s="11"/>
      <c r="HBM24" s="11"/>
      <c r="HBN24" s="11"/>
      <c r="HBO24" s="11"/>
      <c r="HBP24" s="11"/>
      <c r="HBQ24" s="11"/>
      <c r="HBR24" s="11"/>
      <c r="HBS24" s="11"/>
      <c r="HBT24" s="11"/>
      <c r="HBU24" s="11"/>
      <c r="HBV24" s="11"/>
      <c r="HBW24" s="11"/>
      <c r="HBX24" s="11"/>
      <c r="HBY24" s="11"/>
      <c r="HBZ24" s="11"/>
      <c r="HCA24" s="11"/>
      <c r="HCB24" s="11"/>
      <c r="HCC24" s="11"/>
      <c r="HCD24" s="11"/>
      <c r="HCE24" s="11"/>
      <c r="HCF24" s="11"/>
      <c r="HCG24" s="11"/>
      <c r="HCH24" s="11"/>
      <c r="HCI24" s="11"/>
      <c r="HCJ24" s="11"/>
      <c r="HCK24" s="11"/>
      <c r="HCL24" s="11"/>
      <c r="HCM24" s="11"/>
      <c r="HCN24" s="11"/>
      <c r="HCO24" s="11"/>
      <c r="HCP24" s="11"/>
      <c r="HCQ24" s="11"/>
      <c r="HCR24" s="11"/>
      <c r="HCS24" s="11"/>
      <c r="HCT24" s="11"/>
      <c r="HCU24" s="11"/>
      <c r="HCV24" s="11"/>
      <c r="HCW24" s="11"/>
      <c r="HCX24" s="11"/>
      <c r="HCY24" s="11"/>
      <c r="HCZ24" s="11"/>
      <c r="HDA24" s="11"/>
      <c r="HDB24" s="11"/>
      <c r="HDC24" s="11"/>
      <c r="HDD24" s="11"/>
      <c r="HDE24" s="11"/>
      <c r="HDF24" s="11"/>
      <c r="HDG24" s="11"/>
      <c r="HDH24" s="11"/>
      <c r="HDI24" s="11"/>
      <c r="HDJ24" s="11"/>
      <c r="HDK24" s="11"/>
      <c r="HDL24" s="11"/>
      <c r="HDM24" s="11"/>
      <c r="HDN24" s="11"/>
      <c r="HDO24" s="11"/>
      <c r="HDP24" s="11"/>
      <c r="HDQ24" s="11"/>
      <c r="HDR24" s="11"/>
      <c r="HDS24" s="11"/>
      <c r="HDT24" s="11"/>
      <c r="HDU24" s="11"/>
      <c r="HDV24" s="11"/>
      <c r="HDW24" s="11"/>
      <c r="HDX24" s="11"/>
      <c r="HDY24" s="11"/>
      <c r="HDZ24" s="11"/>
      <c r="HEA24" s="11"/>
      <c r="HEB24" s="11"/>
      <c r="HEC24" s="11"/>
      <c r="HED24" s="11"/>
      <c r="HEE24" s="11"/>
      <c r="HEF24" s="11"/>
      <c r="HEG24" s="11"/>
      <c r="HEH24" s="11"/>
      <c r="HEI24" s="11"/>
      <c r="HEJ24" s="11"/>
      <c r="HEK24" s="11"/>
      <c r="HEL24" s="11"/>
      <c r="HEM24" s="11"/>
      <c r="HEN24" s="11"/>
      <c r="HEO24" s="11"/>
      <c r="HEP24" s="11"/>
      <c r="HEQ24" s="11"/>
      <c r="HER24" s="11"/>
      <c r="HES24" s="11"/>
      <c r="HET24" s="11"/>
      <c r="HEU24" s="11"/>
      <c r="HEV24" s="11"/>
      <c r="HEW24" s="11"/>
      <c r="HEX24" s="11"/>
      <c r="HEY24" s="11"/>
      <c r="HEZ24" s="11"/>
      <c r="HFA24" s="11"/>
      <c r="HFB24" s="11"/>
      <c r="HFC24" s="11"/>
      <c r="HFD24" s="11"/>
      <c r="HFE24" s="11"/>
      <c r="HFF24" s="11"/>
      <c r="HFG24" s="11"/>
      <c r="HFH24" s="11"/>
      <c r="HFI24" s="11"/>
      <c r="HFJ24" s="11"/>
      <c r="HFK24" s="11"/>
      <c r="HFL24" s="11"/>
      <c r="HFM24" s="11"/>
      <c r="HFN24" s="11"/>
      <c r="HFO24" s="11"/>
      <c r="HFP24" s="11"/>
      <c r="HFQ24" s="11"/>
      <c r="HFR24" s="11"/>
      <c r="HFS24" s="11"/>
      <c r="HFT24" s="11"/>
      <c r="HFU24" s="11"/>
      <c r="HFV24" s="11"/>
      <c r="HFW24" s="11"/>
      <c r="HFX24" s="11"/>
      <c r="HFY24" s="11"/>
      <c r="HFZ24" s="11"/>
      <c r="HGA24" s="11"/>
      <c r="HGB24" s="11"/>
      <c r="HGC24" s="11"/>
      <c r="HGD24" s="11"/>
      <c r="HGE24" s="11"/>
      <c r="HGF24" s="11"/>
      <c r="HGG24" s="11"/>
      <c r="HGH24" s="11"/>
      <c r="HGI24" s="11"/>
      <c r="HGJ24" s="11"/>
      <c r="HGK24" s="11"/>
      <c r="HGL24" s="11"/>
      <c r="HGM24" s="11"/>
      <c r="HGN24" s="11"/>
      <c r="HGO24" s="11"/>
      <c r="HGP24" s="11"/>
      <c r="HGQ24" s="11"/>
      <c r="HGR24" s="11"/>
      <c r="HGS24" s="11"/>
      <c r="HGT24" s="11"/>
      <c r="HGU24" s="11"/>
      <c r="HGV24" s="11"/>
      <c r="HGW24" s="11"/>
      <c r="HGX24" s="11"/>
      <c r="HGY24" s="11"/>
      <c r="HGZ24" s="11"/>
      <c r="HHA24" s="11"/>
      <c r="HHB24" s="11"/>
      <c r="HHC24" s="11"/>
      <c r="HHD24" s="11"/>
      <c r="HHE24" s="11"/>
      <c r="HHF24" s="11"/>
      <c r="HHG24" s="11"/>
      <c r="HHH24" s="11"/>
      <c r="HHI24" s="11"/>
      <c r="HHJ24" s="11"/>
      <c r="HHK24" s="11"/>
      <c r="HHL24" s="11"/>
      <c r="HHM24" s="11"/>
      <c r="HHN24" s="11"/>
      <c r="HHO24" s="11"/>
      <c r="HHP24" s="11"/>
      <c r="HHQ24" s="11"/>
      <c r="HHR24" s="11"/>
      <c r="HHS24" s="11"/>
      <c r="HHT24" s="11"/>
      <c r="HHU24" s="11"/>
      <c r="HHV24" s="11"/>
      <c r="HHW24" s="11"/>
      <c r="HHX24" s="11"/>
      <c r="HHY24" s="11"/>
      <c r="HHZ24" s="11"/>
      <c r="HIA24" s="11"/>
      <c r="HIB24" s="11"/>
      <c r="HIC24" s="11"/>
      <c r="HID24" s="11"/>
      <c r="HIE24" s="11"/>
      <c r="HIF24" s="11"/>
      <c r="HIG24" s="11"/>
      <c r="HIH24" s="11"/>
      <c r="HII24" s="11"/>
      <c r="HIJ24" s="11"/>
      <c r="HIK24" s="11"/>
      <c r="HIL24" s="11"/>
      <c r="HIM24" s="11"/>
      <c r="HIN24" s="11"/>
      <c r="HIO24" s="11"/>
      <c r="HIP24" s="11"/>
      <c r="HIQ24" s="11"/>
      <c r="HIR24" s="11"/>
      <c r="HIS24" s="11"/>
      <c r="HIT24" s="11"/>
      <c r="HIU24" s="11"/>
      <c r="HIV24" s="11"/>
      <c r="HIW24" s="11"/>
      <c r="HIX24" s="11"/>
      <c r="HIY24" s="11"/>
      <c r="HIZ24" s="11"/>
      <c r="HJA24" s="11"/>
      <c r="HJB24" s="11"/>
      <c r="HJC24" s="11"/>
      <c r="HJD24" s="11"/>
      <c r="HJE24" s="11"/>
      <c r="HJF24" s="11"/>
      <c r="HJG24" s="11"/>
      <c r="HJH24" s="11"/>
      <c r="HJI24" s="11"/>
      <c r="HJJ24" s="11"/>
      <c r="HJK24" s="11"/>
      <c r="HJL24" s="11"/>
      <c r="HJM24" s="11"/>
      <c r="HJN24" s="11"/>
      <c r="HJO24" s="11"/>
      <c r="HJP24" s="11"/>
      <c r="HJQ24" s="11"/>
      <c r="HJR24" s="11"/>
      <c r="HJS24" s="11"/>
      <c r="HJT24" s="11"/>
      <c r="HJU24" s="11"/>
      <c r="HJV24" s="11"/>
      <c r="HJW24" s="11"/>
      <c r="HJX24" s="11"/>
      <c r="HJY24" s="11"/>
      <c r="HJZ24" s="11"/>
      <c r="HKA24" s="11"/>
      <c r="HKB24" s="11"/>
      <c r="HKC24" s="11"/>
      <c r="HKD24" s="11"/>
      <c r="HKE24" s="11"/>
      <c r="HKF24" s="11"/>
      <c r="HKG24" s="11"/>
      <c r="HKH24" s="11"/>
      <c r="HKI24" s="11"/>
      <c r="HKJ24" s="11"/>
      <c r="HKK24" s="11"/>
      <c r="HKL24" s="11"/>
      <c r="HKM24" s="11"/>
      <c r="HKN24" s="11"/>
      <c r="HKO24" s="11"/>
      <c r="HKP24" s="11"/>
      <c r="HKQ24" s="11"/>
      <c r="HKR24" s="11"/>
      <c r="HKS24" s="11"/>
      <c r="HKT24" s="11"/>
      <c r="HKU24" s="11"/>
      <c r="HKV24" s="11"/>
      <c r="HKW24" s="11"/>
      <c r="HKX24" s="11"/>
      <c r="HKY24" s="11"/>
      <c r="HKZ24" s="11"/>
      <c r="HLA24" s="11"/>
      <c r="HLB24" s="11"/>
      <c r="HLC24" s="11"/>
      <c r="HLD24" s="11"/>
      <c r="HLE24" s="11"/>
      <c r="HLF24" s="11"/>
      <c r="HLG24" s="11"/>
      <c r="HLH24" s="11"/>
      <c r="HLI24" s="11"/>
      <c r="HLJ24" s="11"/>
      <c r="HLK24" s="11"/>
      <c r="HLL24" s="11"/>
      <c r="HLM24" s="11"/>
      <c r="HLN24" s="11"/>
      <c r="HLO24" s="11"/>
      <c r="HLP24" s="11"/>
      <c r="HLQ24" s="11"/>
      <c r="HLR24" s="11"/>
      <c r="HLS24" s="11"/>
      <c r="HLT24" s="11"/>
      <c r="HLU24" s="11"/>
      <c r="HLV24" s="11"/>
      <c r="HLW24" s="11"/>
      <c r="HLX24" s="11"/>
      <c r="HLY24" s="11"/>
      <c r="HLZ24" s="11"/>
      <c r="HMA24" s="11"/>
      <c r="HMB24" s="11"/>
      <c r="HMC24" s="11"/>
      <c r="HMD24" s="11"/>
      <c r="HME24" s="11"/>
      <c r="HMF24" s="11"/>
      <c r="HMG24" s="11"/>
      <c r="HMH24" s="11"/>
      <c r="HMI24" s="11"/>
      <c r="HMJ24" s="11"/>
      <c r="HMK24" s="11"/>
      <c r="HML24" s="11"/>
      <c r="HMM24" s="11"/>
      <c r="HMN24" s="11"/>
      <c r="HMO24" s="11"/>
      <c r="HMP24" s="11"/>
      <c r="HMQ24" s="11"/>
      <c r="HMR24" s="11"/>
      <c r="HMS24" s="11"/>
      <c r="HMT24" s="11"/>
      <c r="HMU24" s="11"/>
      <c r="HMV24" s="11"/>
      <c r="HMW24" s="11"/>
      <c r="HMX24" s="11"/>
      <c r="HMY24" s="11"/>
      <c r="HMZ24" s="11"/>
      <c r="HNA24" s="11"/>
      <c r="HNB24" s="11"/>
      <c r="HNC24" s="11"/>
      <c r="HND24" s="11"/>
      <c r="HNE24" s="11"/>
      <c r="HNF24" s="11"/>
      <c r="HNG24" s="11"/>
      <c r="HNH24" s="11"/>
      <c r="HNI24" s="11"/>
      <c r="HNJ24" s="11"/>
      <c r="HNK24" s="11"/>
      <c r="HNL24" s="11"/>
      <c r="HNM24" s="11"/>
      <c r="HNN24" s="11"/>
      <c r="HNO24" s="11"/>
      <c r="HNP24" s="11"/>
      <c r="HNQ24" s="11"/>
      <c r="HNR24" s="11"/>
      <c r="HNS24" s="11"/>
      <c r="HNT24" s="11"/>
      <c r="HNU24" s="11"/>
      <c r="HNV24" s="11"/>
      <c r="HNW24" s="11"/>
      <c r="HNX24" s="11"/>
      <c r="HNY24" s="11"/>
      <c r="HNZ24" s="11"/>
      <c r="HOA24" s="11"/>
      <c r="HOB24" s="11"/>
      <c r="HOC24" s="11"/>
      <c r="HOD24" s="11"/>
      <c r="HOE24" s="11"/>
      <c r="HOF24" s="11"/>
      <c r="HOG24" s="11"/>
      <c r="HOH24" s="11"/>
      <c r="HOI24" s="11"/>
      <c r="HOJ24" s="11"/>
      <c r="HOK24" s="11"/>
      <c r="HOL24" s="11"/>
      <c r="HOM24" s="11"/>
      <c r="HON24" s="11"/>
      <c r="HOO24" s="11"/>
      <c r="HOP24" s="11"/>
      <c r="HOQ24" s="11"/>
      <c r="HOR24" s="11"/>
      <c r="HOS24" s="11"/>
      <c r="HOT24" s="11"/>
      <c r="HOU24" s="11"/>
      <c r="HOV24" s="11"/>
      <c r="HOW24" s="11"/>
      <c r="HOX24" s="11"/>
      <c r="HOY24" s="11"/>
      <c r="HOZ24" s="11"/>
      <c r="HPA24" s="11"/>
      <c r="HPB24" s="11"/>
      <c r="HPC24" s="11"/>
      <c r="HPD24" s="11"/>
      <c r="HPE24" s="11"/>
      <c r="HPF24" s="11"/>
      <c r="HPG24" s="11"/>
      <c r="HPH24" s="11"/>
      <c r="HPI24" s="11"/>
      <c r="HPJ24" s="11"/>
      <c r="HPK24" s="11"/>
      <c r="HPL24" s="11"/>
      <c r="HPM24" s="11"/>
      <c r="HPN24" s="11"/>
      <c r="HPO24" s="11"/>
      <c r="HPP24" s="11"/>
      <c r="HPQ24" s="11"/>
      <c r="HPR24" s="11"/>
      <c r="HPS24" s="11"/>
      <c r="HPT24" s="11"/>
      <c r="HPU24" s="11"/>
      <c r="HPV24" s="11"/>
      <c r="HPW24" s="11"/>
      <c r="HPX24" s="11"/>
      <c r="HPY24" s="11"/>
      <c r="HPZ24" s="11"/>
      <c r="HQA24" s="11"/>
      <c r="HQB24" s="11"/>
      <c r="HQC24" s="11"/>
      <c r="HQD24" s="11"/>
      <c r="HQE24" s="11"/>
      <c r="HQF24" s="11"/>
      <c r="HQG24" s="11"/>
      <c r="HQH24" s="11"/>
      <c r="HQI24" s="11"/>
      <c r="HQJ24" s="11"/>
      <c r="HQK24" s="11"/>
      <c r="HQL24" s="11"/>
      <c r="HQM24" s="11"/>
      <c r="HQN24" s="11"/>
      <c r="HQO24" s="11"/>
      <c r="HQP24" s="11"/>
      <c r="HQQ24" s="11"/>
      <c r="HQR24" s="11"/>
      <c r="HQS24" s="11"/>
      <c r="HQT24" s="11"/>
      <c r="HQU24" s="11"/>
      <c r="HQV24" s="11"/>
      <c r="HQW24" s="11"/>
      <c r="HQX24" s="11"/>
      <c r="HQY24" s="11"/>
      <c r="HQZ24" s="11"/>
      <c r="HRA24" s="11"/>
      <c r="HRB24" s="11"/>
      <c r="HRC24" s="11"/>
      <c r="HRD24" s="11"/>
      <c r="HRE24" s="11"/>
      <c r="HRF24" s="11"/>
      <c r="HRG24" s="11"/>
      <c r="HRH24" s="11"/>
      <c r="HRI24" s="11"/>
      <c r="HRJ24" s="11"/>
      <c r="HRK24" s="11"/>
      <c r="HRL24" s="11"/>
      <c r="HRM24" s="11"/>
      <c r="HRN24" s="11"/>
      <c r="HRO24" s="11"/>
      <c r="HRP24" s="11"/>
      <c r="HRQ24" s="11"/>
      <c r="HRR24" s="11"/>
      <c r="HRS24" s="11"/>
      <c r="HRT24" s="11"/>
      <c r="HRU24" s="11"/>
      <c r="HRV24" s="11"/>
      <c r="HRW24" s="11"/>
      <c r="HRX24" s="11"/>
      <c r="HRY24" s="11"/>
      <c r="HRZ24" s="11"/>
      <c r="HSA24" s="11"/>
      <c r="HSB24" s="11"/>
      <c r="HSC24" s="11"/>
      <c r="HSD24" s="11"/>
      <c r="HSE24" s="11"/>
      <c r="HSF24" s="11"/>
      <c r="HSG24" s="11"/>
      <c r="HSH24" s="11"/>
      <c r="HSI24" s="11"/>
      <c r="HSJ24" s="11"/>
      <c r="HSK24" s="11"/>
      <c r="HSL24" s="11"/>
      <c r="HSM24" s="11"/>
      <c r="HSN24" s="11"/>
      <c r="HSO24" s="11"/>
      <c r="HSP24" s="11"/>
      <c r="HSQ24" s="11"/>
      <c r="HSR24" s="11"/>
      <c r="HSS24" s="11"/>
      <c r="HST24" s="11"/>
      <c r="HSU24" s="11"/>
      <c r="HSV24" s="11"/>
      <c r="HSW24" s="11"/>
      <c r="HSX24" s="11"/>
      <c r="HSY24" s="11"/>
      <c r="HSZ24" s="11"/>
      <c r="HTA24" s="11"/>
      <c r="HTB24" s="11"/>
      <c r="HTC24" s="11"/>
      <c r="HTD24" s="11"/>
      <c r="HTE24" s="11"/>
      <c r="HTF24" s="11"/>
      <c r="HTG24" s="11"/>
      <c r="HTH24" s="11"/>
      <c r="HTI24" s="11"/>
      <c r="HTJ24" s="11"/>
      <c r="HTK24" s="11"/>
      <c r="HTL24" s="11"/>
      <c r="HTM24" s="11"/>
      <c r="HTN24" s="11"/>
      <c r="HTO24" s="11"/>
      <c r="HTP24" s="11"/>
      <c r="HTQ24" s="11"/>
      <c r="HTR24" s="11"/>
      <c r="HTS24" s="11"/>
      <c r="HTT24" s="11"/>
      <c r="HTU24" s="11"/>
      <c r="HTV24" s="11"/>
      <c r="HTW24" s="11"/>
      <c r="HTX24" s="11"/>
      <c r="HTY24" s="11"/>
      <c r="HTZ24" s="11"/>
      <c r="HUA24" s="11"/>
      <c r="HUB24" s="11"/>
      <c r="HUC24" s="11"/>
      <c r="HUD24" s="11"/>
      <c r="HUE24" s="11"/>
      <c r="HUF24" s="11"/>
      <c r="HUG24" s="11"/>
      <c r="HUH24" s="11"/>
      <c r="HUI24" s="11"/>
      <c r="HUJ24" s="11"/>
      <c r="HUK24" s="11"/>
      <c r="HUL24" s="11"/>
      <c r="HUM24" s="11"/>
      <c r="HUN24" s="11"/>
      <c r="HUO24" s="11"/>
      <c r="HUP24" s="11"/>
      <c r="HUQ24" s="11"/>
      <c r="HUR24" s="11"/>
      <c r="HUS24" s="11"/>
      <c r="HUT24" s="11"/>
      <c r="HUU24" s="11"/>
      <c r="HUV24" s="11"/>
      <c r="HUW24" s="11"/>
      <c r="HUX24" s="11"/>
      <c r="HUY24" s="11"/>
      <c r="HUZ24" s="11"/>
      <c r="HVA24" s="11"/>
      <c r="HVB24" s="11"/>
      <c r="HVC24" s="11"/>
      <c r="HVD24" s="11"/>
      <c r="HVE24" s="11"/>
      <c r="HVF24" s="11"/>
      <c r="HVG24" s="11"/>
      <c r="HVH24" s="11"/>
      <c r="HVI24" s="11"/>
      <c r="HVJ24" s="11"/>
      <c r="HVK24" s="11"/>
      <c r="HVL24" s="11"/>
      <c r="HVM24" s="11"/>
      <c r="HVN24" s="11"/>
      <c r="HVO24" s="11"/>
      <c r="HVP24" s="11"/>
      <c r="HVQ24" s="11"/>
      <c r="HVR24" s="11"/>
      <c r="HVS24" s="11"/>
      <c r="HVT24" s="11"/>
      <c r="HVU24" s="11"/>
      <c r="HVV24" s="11"/>
      <c r="HVW24" s="11"/>
      <c r="HVX24" s="11"/>
      <c r="HVY24" s="11"/>
      <c r="HVZ24" s="11"/>
      <c r="HWA24" s="11"/>
      <c r="HWB24" s="11"/>
      <c r="HWC24" s="11"/>
      <c r="HWD24" s="11"/>
      <c r="HWE24" s="11"/>
      <c r="HWF24" s="11"/>
      <c r="HWG24" s="11"/>
      <c r="HWH24" s="11"/>
      <c r="HWI24" s="11"/>
      <c r="HWJ24" s="11"/>
      <c r="HWK24" s="11"/>
      <c r="HWL24" s="11"/>
      <c r="HWM24" s="11"/>
      <c r="HWN24" s="11"/>
      <c r="HWO24" s="11"/>
      <c r="HWP24" s="11"/>
      <c r="HWQ24" s="11"/>
      <c r="HWR24" s="11"/>
      <c r="HWS24" s="11"/>
      <c r="HWT24" s="11"/>
      <c r="HWU24" s="11"/>
      <c r="HWV24" s="11"/>
      <c r="HWW24" s="11"/>
      <c r="HWX24" s="11"/>
      <c r="HWY24" s="11"/>
      <c r="HWZ24" s="11"/>
      <c r="HXA24" s="11"/>
      <c r="HXB24" s="11"/>
      <c r="HXC24" s="11"/>
      <c r="HXD24" s="11"/>
      <c r="HXE24" s="11"/>
      <c r="HXF24" s="11"/>
      <c r="HXG24" s="11"/>
      <c r="HXH24" s="11"/>
      <c r="HXI24" s="11"/>
      <c r="HXJ24" s="11"/>
      <c r="HXK24" s="11"/>
      <c r="HXL24" s="11"/>
      <c r="HXM24" s="11"/>
      <c r="HXN24" s="11"/>
      <c r="HXO24" s="11"/>
      <c r="HXP24" s="11"/>
      <c r="HXQ24" s="11"/>
      <c r="HXR24" s="11"/>
      <c r="HXS24" s="11"/>
      <c r="HXT24" s="11"/>
      <c r="HXU24" s="11"/>
      <c r="HXV24" s="11"/>
      <c r="HXW24" s="11"/>
      <c r="HXX24" s="11"/>
      <c r="HXY24" s="11"/>
      <c r="HXZ24" s="11"/>
      <c r="HYA24" s="11"/>
      <c r="HYB24" s="11"/>
      <c r="HYC24" s="11"/>
      <c r="HYD24" s="11"/>
      <c r="HYE24" s="11"/>
      <c r="HYF24" s="11"/>
      <c r="HYG24" s="11"/>
      <c r="HYH24" s="11"/>
      <c r="HYI24" s="11"/>
      <c r="HYJ24" s="11"/>
      <c r="HYK24" s="11"/>
      <c r="HYL24" s="11"/>
      <c r="HYM24" s="11"/>
      <c r="HYN24" s="11"/>
      <c r="HYO24" s="11"/>
      <c r="HYP24" s="11"/>
      <c r="HYQ24" s="11"/>
      <c r="HYR24" s="11"/>
      <c r="HYS24" s="11"/>
      <c r="HYT24" s="11"/>
      <c r="HYU24" s="11"/>
      <c r="HYV24" s="11"/>
      <c r="HYW24" s="11"/>
      <c r="HYX24" s="11"/>
      <c r="HYY24" s="11"/>
      <c r="HYZ24" s="11"/>
      <c r="HZA24" s="11"/>
      <c r="HZB24" s="11"/>
      <c r="HZC24" s="11"/>
      <c r="HZD24" s="11"/>
      <c r="HZE24" s="11"/>
      <c r="HZF24" s="11"/>
      <c r="HZG24" s="11"/>
      <c r="HZH24" s="11"/>
      <c r="HZI24" s="11"/>
      <c r="HZJ24" s="11"/>
      <c r="HZK24" s="11"/>
      <c r="HZL24" s="11"/>
      <c r="HZM24" s="11"/>
      <c r="HZN24" s="11"/>
      <c r="HZO24" s="11"/>
      <c r="HZP24" s="11"/>
      <c r="HZQ24" s="11"/>
      <c r="HZR24" s="11"/>
      <c r="HZS24" s="11"/>
      <c r="HZT24" s="11"/>
      <c r="HZU24" s="11"/>
      <c r="HZV24" s="11"/>
      <c r="HZW24" s="11"/>
      <c r="HZX24" s="11"/>
      <c r="HZY24" s="11"/>
      <c r="HZZ24" s="11"/>
      <c r="IAA24" s="11"/>
      <c r="IAB24" s="11"/>
      <c r="IAC24" s="11"/>
      <c r="IAD24" s="11"/>
      <c r="IAE24" s="11"/>
      <c r="IAF24" s="11"/>
      <c r="IAG24" s="11"/>
      <c r="IAH24" s="11"/>
      <c r="IAI24" s="11"/>
      <c r="IAJ24" s="11"/>
      <c r="IAK24" s="11"/>
      <c r="IAL24" s="11"/>
      <c r="IAM24" s="11"/>
      <c r="IAN24" s="11"/>
      <c r="IAO24" s="11"/>
      <c r="IAP24" s="11"/>
      <c r="IAQ24" s="11"/>
      <c r="IAR24" s="11"/>
      <c r="IAS24" s="11"/>
      <c r="IAT24" s="11"/>
      <c r="IAU24" s="11"/>
      <c r="IAV24" s="11"/>
      <c r="IAW24" s="11"/>
      <c r="IAX24" s="11"/>
      <c r="IAY24" s="11"/>
      <c r="IAZ24" s="11"/>
      <c r="IBA24" s="11"/>
      <c r="IBB24" s="11"/>
      <c r="IBC24" s="11"/>
      <c r="IBD24" s="11"/>
      <c r="IBE24" s="11"/>
      <c r="IBF24" s="11"/>
      <c r="IBG24" s="11"/>
      <c r="IBH24" s="11"/>
      <c r="IBI24" s="11"/>
      <c r="IBJ24" s="11"/>
      <c r="IBK24" s="11"/>
      <c r="IBL24" s="11"/>
      <c r="IBM24" s="11"/>
      <c r="IBN24" s="11"/>
      <c r="IBO24" s="11"/>
      <c r="IBP24" s="11"/>
      <c r="IBQ24" s="11"/>
      <c r="IBR24" s="11"/>
      <c r="IBS24" s="11"/>
      <c r="IBT24" s="11"/>
      <c r="IBU24" s="11"/>
      <c r="IBV24" s="11"/>
      <c r="IBW24" s="11"/>
      <c r="IBX24" s="11"/>
      <c r="IBY24" s="11"/>
      <c r="IBZ24" s="11"/>
      <c r="ICA24" s="11"/>
      <c r="ICB24" s="11"/>
      <c r="ICC24" s="11"/>
      <c r="ICD24" s="11"/>
      <c r="ICE24" s="11"/>
      <c r="ICF24" s="11"/>
      <c r="ICG24" s="11"/>
      <c r="ICH24" s="11"/>
      <c r="ICI24" s="11"/>
      <c r="ICJ24" s="11"/>
      <c r="ICK24" s="11"/>
      <c r="ICL24" s="11"/>
      <c r="ICM24" s="11"/>
      <c r="ICN24" s="11"/>
      <c r="ICO24" s="11"/>
      <c r="ICP24" s="11"/>
      <c r="ICQ24" s="11"/>
      <c r="ICR24" s="11"/>
      <c r="ICS24" s="11"/>
      <c r="ICT24" s="11"/>
      <c r="ICU24" s="11"/>
      <c r="ICV24" s="11"/>
      <c r="ICW24" s="11"/>
      <c r="ICX24" s="11"/>
      <c r="ICY24" s="11"/>
      <c r="ICZ24" s="11"/>
      <c r="IDA24" s="11"/>
      <c r="IDB24" s="11"/>
      <c r="IDC24" s="11"/>
      <c r="IDD24" s="11"/>
      <c r="IDE24" s="11"/>
      <c r="IDF24" s="11"/>
      <c r="IDG24" s="11"/>
      <c r="IDH24" s="11"/>
      <c r="IDI24" s="11"/>
      <c r="IDJ24" s="11"/>
      <c r="IDK24" s="11"/>
      <c r="IDL24" s="11"/>
      <c r="IDM24" s="11"/>
      <c r="IDN24" s="11"/>
      <c r="IDO24" s="11"/>
      <c r="IDP24" s="11"/>
      <c r="IDQ24" s="11"/>
      <c r="IDR24" s="11"/>
      <c r="IDS24" s="11"/>
      <c r="IDT24" s="11"/>
      <c r="IDU24" s="11"/>
      <c r="IDV24" s="11"/>
      <c r="IDW24" s="11"/>
      <c r="IDX24" s="11"/>
      <c r="IDY24" s="11"/>
      <c r="IDZ24" s="11"/>
      <c r="IEA24" s="11"/>
      <c r="IEB24" s="11"/>
      <c r="IEC24" s="11"/>
      <c r="IED24" s="11"/>
      <c r="IEE24" s="11"/>
      <c r="IEF24" s="11"/>
      <c r="IEG24" s="11"/>
      <c r="IEH24" s="11"/>
      <c r="IEI24" s="11"/>
      <c r="IEJ24" s="11"/>
      <c r="IEK24" s="11"/>
      <c r="IEL24" s="11"/>
      <c r="IEM24" s="11"/>
      <c r="IEN24" s="11"/>
      <c r="IEO24" s="11"/>
      <c r="IEP24" s="11"/>
      <c r="IEQ24" s="11"/>
      <c r="IER24" s="11"/>
      <c r="IES24" s="11"/>
      <c r="IET24" s="11"/>
      <c r="IEU24" s="11"/>
      <c r="IEV24" s="11"/>
      <c r="IEW24" s="11"/>
      <c r="IEX24" s="11"/>
      <c r="IEY24" s="11"/>
      <c r="IEZ24" s="11"/>
      <c r="IFA24" s="11"/>
      <c r="IFB24" s="11"/>
      <c r="IFC24" s="11"/>
      <c r="IFD24" s="11"/>
      <c r="IFE24" s="11"/>
      <c r="IFF24" s="11"/>
      <c r="IFG24" s="11"/>
      <c r="IFH24" s="11"/>
      <c r="IFI24" s="11"/>
      <c r="IFJ24" s="11"/>
      <c r="IFK24" s="11"/>
      <c r="IFL24" s="11"/>
      <c r="IFM24" s="11"/>
      <c r="IFN24" s="11"/>
      <c r="IFO24" s="11"/>
      <c r="IFP24" s="11"/>
      <c r="IFQ24" s="11"/>
      <c r="IFR24" s="11"/>
      <c r="IFS24" s="11"/>
      <c r="IFT24" s="11"/>
      <c r="IFU24" s="11"/>
      <c r="IFV24" s="11"/>
      <c r="IFW24" s="11"/>
      <c r="IFX24" s="11"/>
      <c r="IFY24" s="11"/>
      <c r="IFZ24" s="11"/>
      <c r="IGA24" s="11"/>
      <c r="IGB24" s="11"/>
      <c r="IGC24" s="11"/>
      <c r="IGD24" s="11"/>
      <c r="IGE24" s="11"/>
      <c r="IGF24" s="11"/>
      <c r="IGG24" s="11"/>
      <c r="IGH24" s="11"/>
      <c r="IGI24" s="11"/>
      <c r="IGJ24" s="11"/>
      <c r="IGK24" s="11"/>
      <c r="IGL24" s="11"/>
      <c r="IGM24" s="11"/>
      <c r="IGN24" s="11"/>
      <c r="IGO24" s="11"/>
      <c r="IGP24" s="11"/>
      <c r="IGQ24" s="11"/>
      <c r="IGR24" s="11"/>
      <c r="IGS24" s="11"/>
      <c r="IGT24" s="11"/>
      <c r="IGU24" s="11"/>
      <c r="IGV24" s="11"/>
      <c r="IGW24" s="11"/>
      <c r="IGX24" s="11"/>
      <c r="IGY24" s="11"/>
      <c r="IGZ24" s="11"/>
      <c r="IHA24" s="11"/>
      <c r="IHB24" s="11"/>
      <c r="IHC24" s="11"/>
      <c r="IHD24" s="11"/>
      <c r="IHE24" s="11"/>
      <c r="IHF24" s="11"/>
      <c r="IHG24" s="11"/>
      <c r="IHH24" s="11"/>
      <c r="IHI24" s="11"/>
      <c r="IHJ24" s="11"/>
      <c r="IHK24" s="11"/>
      <c r="IHL24" s="11"/>
      <c r="IHM24" s="11"/>
      <c r="IHN24" s="11"/>
      <c r="IHO24" s="11"/>
      <c r="IHP24" s="11"/>
      <c r="IHQ24" s="11"/>
      <c r="IHR24" s="11"/>
      <c r="IHS24" s="11"/>
      <c r="IHT24" s="11"/>
      <c r="IHU24" s="11"/>
      <c r="IHV24" s="11"/>
      <c r="IHW24" s="11"/>
      <c r="IHX24" s="11"/>
      <c r="IHY24" s="11"/>
      <c r="IHZ24" s="11"/>
      <c r="IIA24" s="11"/>
      <c r="IIB24" s="11"/>
      <c r="IIC24" s="11"/>
      <c r="IID24" s="11"/>
      <c r="IIE24" s="11"/>
      <c r="IIF24" s="11"/>
      <c r="IIG24" s="11"/>
      <c r="IIH24" s="11"/>
      <c r="III24" s="11"/>
      <c r="IIJ24" s="11"/>
      <c r="IIK24" s="11"/>
      <c r="IIL24" s="11"/>
      <c r="IIM24" s="11"/>
      <c r="IIN24" s="11"/>
      <c r="IIO24" s="11"/>
      <c r="IIP24" s="11"/>
      <c r="IIQ24" s="11"/>
      <c r="IIR24" s="11"/>
      <c r="IIS24" s="11"/>
      <c r="IIT24" s="11"/>
      <c r="IIU24" s="11"/>
      <c r="IIV24" s="11"/>
      <c r="IIW24" s="11"/>
      <c r="IIX24" s="11"/>
      <c r="IIY24" s="11"/>
      <c r="IIZ24" s="11"/>
      <c r="IJA24" s="11"/>
      <c r="IJB24" s="11"/>
      <c r="IJC24" s="11"/>
      <c r="IJD24" s="11"/>
      <c r="IJE24" s="11"/>
      <c r="IJF24" s="11"/>
      <c r="IJG24" s="11"/>
      <c r="IJH24" s="11"/>
      <c r="IJI24" s="11"/>
      <c r="IJJ24" s="11"/>
      <c r="IJK24" s="11"/>
      <c r="IJL24" s="11"/>
      <c r="IJM24" s="11"/>
      <c r="IJN24" s="11"/>
      <c r="IJO24" s="11"/>
      <c r="IJP24" s="11"/>
      <c r="IJQ24" s="11"/>
      <c r="IJR24" s="11"/>
      <c r="IJS24" s="11"/>
      <c r="IJT24" s="11"/>
      <c r="IJU24" s="11"/>
      <c r="IJV24" s="11"/>
      <c r="IJW24" s="11"/>
      <c r="IJX24" s="11"/>
      <c r="IJY24" s="11"/>
      <c r="IJZ24" s="11"/>
      <c r="IKA24" s="11"/>
      <c r="IKB24" s="11"/>
      <c r="IKC24" s="11"/>
      <c r="IKD24" s="11"/>
      <c r="IKE24" s="11"/>
      <c r="IKF24" s="11"/>
      <c r="IKG24" s="11"/>
      <c r="IKH24" s="11"/>
      <c r="IKI24" s="11"/>
      <c r="IKJ24" s="11"/>
      <c r="IKK24" s="11"/>
      <c r="IKL24" s="11"/>
      <c r="IKM24" s="11"/>
      <c r="IKN24" s="11"/>
      <c r="IKO24" s="11"/>
      <c r="IKP24" s="11"/>
      <c r="IKQ24" s="11"/>
      <c r="IKR24" s="11"/>
      <c r="IKS24" s="11"/>
      <c r="IKT24" s="11"/>
      <c r="IKU24" s="11"/>
      <c r="IKV24" s="11"/>
      <c r="IKW24" s="11"/>
      <c r="IKX24" s="11"/>
      <c r="IKY24" s="11"/>
      <c r="IKZ24" s="11"/>
      <c r="ILA24" s="11"/>
      <c r="ILB24" s="11"/>
      <c r="ILC24" s="11"/>
      <c r="ILD24" s="11"/>
      <c r="ILE24" s="11"/>
      <c r="ILF24" s="11"/>
      <c r="ILG24" s="11"/>
      <c r="ILH24" s="11"/>
      <c r="ILI24" s="11"/>
      <c r="ILJ24" s="11"/>
      <c r="ILK24" s="11"/>
      <c r="ILL24" s="11"/>
      <c r="ILM24" s="11"/>
      <c r="ILN24" s="11"/>
      <c r="ILO24" s="11"/>
      <c r="ILP24" s="11"/>
      <c r="ILQ24" s="11"/>
      <c r="ILR24" s="11"/>
      <c r="ILS24" s="11"/>
      <c r="ILT24" s="11"/>
      <c r="ILU24" s="11"/>
      <c r="ILV24" s="11"/>
      <c r="ILW24" s="11"/>
      <c r="ILX24" s="11"/>
      <c r="ILY24" s="11"/>
      <c r="ILZ24" s="11"/>
      <c r="IMA24" s="11"/>
      <c r="IMB24" s="11"/>
      <c r="IMC24" s="11"/>
      <c r="IMD24" s="11"/>
      <c r="IME24" s="11"/>
      <c r="IMF24" s="11"/>
      <c r="IMG24" s="11"/>
      <c r="IMH24" s="11"/>
      <c r="IMI24" s="11"/>
      <c r="IMJ24" s="11"/>
      <c r="IMK24" s="11"/>
      <c r="IML24" s="11"/>
      <c r="IMM24" s="11"/>
      <c r="IMN24" s="11"/>
      <c r="IMO24" s="11"/>
      <c r="IMP24" s="11"/>
      <c r="IMQ24" s="11"/>
      <c r="IMR24" s="11"/>
      <c r="IMS24" s="11"/>
      <c r="IMT24" s="11"/>
      <c r="IMU24" s="11"/>
      <c r="IMV24" s="11"/>
      <c r="IMW24" s="11"/>
      <c r="IMX24" s="11"/>
      <c r="IMY24" s="11"/>
      <c r="IMZ24" s="11"/>
      <c r="INA24" s="11"/>
      <c r="INB24" s="11"/>
      <c r="INC24" s="11"/>
      <c r="IND24" s="11"/>
      <c r="INE24" s="11"/>
      <c r="INF24" s="11"/>
      <c r="ING24" s="11"/>
      <c r="INH24" s="11"/>
      <c r="INI24" s="11"/>
      <c r="INJ24" s="11"/>
      <c r="INK24" s="11"/>
      <c r="INL24" s="11"/>
      <c r="INM24" s="11"/>
      <c r="INN24" s="11"/>
      <c r="INO24" s="11"/>
      <c r="INP24" s="11"/>
      <c r="INQ24" s="11"/>
      <c r="INR24" s="11"/>
      <c r="INS24" s="11"/>
      <c r="INT24" s="11"/>
      <c r="INU24" s="11"/>
      <c r="INV24" s="11"/>
      <c r="INW24" s="11"/>
      <c r="INX24" s="11"/>
      <c r="INY24" s="11"/>
      <c r="INZ24" s="11"/>
      <c r="IOA24" s="11"/>
      <c r="IOB24" s="11"/>
      <c r="IOC24" s="11"/>
      <c r="IOD24" s="11"/>
      <c r="IOE24" s="11"/>
      <c r="IOF24" s="11"/>
      <c r="IOG24" s="11"/>
      <c r="IOH24" s="11"/>
      <c r="IOI24" s="11"/>
      <c r="IOJ24" s="11"/>
      <c r="IOK24" s="11"/>
      <c r="IOL24" s="11"/>
      <c r="IOM24" s="11"/>
      <c r="ION24" s="11"/>
      <c r="IOO24" s="11"/>
      <c r="IOP24" s="11"/>
      <c r="IOQ24" s="11"/>
      <c r="IOR24" s="11"/>
      <c r="IOS24" s="11"/>
      <c r="IOT24" s="11"/>
      <c r="IOU24" s="11"/>
      <c r="IOV24" s="11"/>
      <c r="IOW24" s="11"/>
      <c r="IOX24" s="11"/>
      <c r="IOY24" s="11"/>
      <c r="IOZ24" s="11"/>
      <c r="IPA24" s="11"/>
      <c r="IPB24" s="11"/>
      <c r="IPC24" s="11"/>
      <c r="IPD24" s="11"/>
      <c r="IPE24" s="11"/>
      <c r="IPF24" s="11"/>
      <c r="IPG24" s="11"/>
      <c r="IPH24" s="11"/>
      <c r="IPI24" s="11"/>
      <c r="IPJ24" s="11"/>
      <c r="IPK24" s="11"/>
      <c r="IPL24" s="11"/>
      <c r="IPM24" s="11"/>
      <c r="IPN24" s="11"/>
      <c r="IPO24" s="11"/>
      <c r="IPP24" s="11"/>
      <c r="IPQ24" s="11"/>
      <c r="IPR24" s="11"/>
      <c r="IPS24" s="11"/>
      <c r="IPT24" s="11"/>
      <c r="IPU24" s="11"/>
      <c r="IPV24" s="11"/>
      <c r="IPW24" s="11"/>
      <c r="IPX24" s="11"/>
      <c r="IPY24" s="11"/>
      <c r="IPZ24" s="11"/>
      <c r="IQA24" s="11"/>
      <c r="IQB24" s="11"/>
      <c r="IQC24" s="11"/>
      <c r="IQD24" s="11"/>
      <c r="IQE24" s="11"/>
      <c r="IQF24" s="11"/>
      <c r="IQG24" s="11"/>
      <c r="IQH24" s="11"/>
      <c r="IQI24" s="11"/>
      <c r="IQJ24" s="11"/>
      <c r="IQK24" s="11"/>
      <c r="IQL24" s="11"/>
      <c r="IQM24" s="11"/>
      <c r="IQN24" s="11"/>
      <c r="IQO24" s="11"/>
      <c r="IQP24" s="11"/>
      <c r="IQQ24" s="11"/>
      <c r="IQR24" s="11"/>
      <c r="IQS24" s="11"/>
      <c r="IQT24" s="11"/>
      <c r="IQU24" s="11"/>
      <c r="IQV24" s="11"/>
      <c r="IQW24" s="11"/>
      <c r="IQX24" s="11"/>
      <c r="IQY24" s="11"/>
      <c r="IQZ24" s="11"/>
      <c r="IRA24" s="11"/>
      <c r="IRB24" s="11"/>
      <c r="IRC24" s="11"/>
      <c r="IRD24" s="11"/>
      <c r="IRE24" s="11"/>
      <c r="IRF24" s="11"/>
      <c r="IRG24" s="11"/>
      <c r="IRH24" s="11"/>
      <c r="IRI24" s="11"/>
      <c r="IRJ24" s="11"/>
      <c r="IRK24" s="11"/>
      <c r="IRL24" s="11"/>
      <c r="IRM24" s="11"/>
      <c r="IRN24" s="11"/>
      <c r="IRO24" s="11"/>
      <c r="IRP24" s="11"/>
      <c r="IRQ24" s="11"/>
      <c r="IRR24" s="11"/>
      <c r="IRS24" s="11"/>
      <c r="IRT24" s="11"/>
      <c r="IRU24" s="11"/>
      <c r="IRV24" s="11"/>
      <c r="IRW24" s="11"/>
      <c r="IRX24" s="11"/>
      <c r="IRY24" s="11"/>
      <c r="IRZ24" s="11"/>
      <c r="ISA24" s="11"/>
      <c r="ISB24" s="11"/>
      <c r="ISC24" s="11"/>
      <c r="ISD24" s="11"/>
      <c r="ISE24" s="11"/>
      <c r="ISF24" s="11"/>
      <c r="ISG24" s="11"/>
      <c r="ISH24" s="11"/>
      <c r="ISI24" s="11"/>
      <c r="ISJ24" s="11"/>
      <c r="ISK24" s="11"/>
      <c r="ISL24" s="11"/>
      <c r="ISM24" s="11"/>
      <c r="ISN24" s="11"/>
      <c r="ISO24" s="11"/>
      <c r="ISP24" s="11"/>
      <c r="ISQ24" s="11"/>
      <c r="ISR24" s="11"/>
      <c r="ISS24" s="11"/>
      <c r="IST24" s="11"/>
      <c r="ISU24" s="11"/>
      <c r="ISV24" s="11"/>
      <c r="ISW24" s="11"/>
      <c r="ISX24" s="11"/>
      <c r="ISY24" s="11"/>
      <c r="ISZ24" s="11"/>
      <c r="ITA24" s="11"/>
      <c r="ITB24" s="11"/>
      <c r="ITC24" s="11"/>
      <c r="ITD24" s="11"/>
      <c r="ITE24" s="11"/>
      <c r="ITF24" s="11"/>
      <c r="ITG24" s="11"/>
      <c r="ITH24" s="11"/>
      <c r="ITI24" s="11"/>
      <c r="ITJ24" s="11"/>
      <c r="ITK24" s="11"/>
      <c r="ITL24" s="11"/>
      <c r="ITM24" s="11"/>
      <c r="ITN24" s="11"/>
      <c r="ITO24" s="11"/>
      <c r="ITP24" s="11"/>
      <c r="ITQ24" s="11"/>
      <c r="ITR24" s="11"/>
      <c r="ITS24" s="11"/>
      <c r="ITT24" s="11"/>
      <c r="ITU24" s="11"/>
      <c r="ITV24" s="11"/>
      <c r="ITW24" s="11"/>
      <c r="ITX24" s="11"/>
      <c r="ITY24" s="11"/>
      <c r="ITZ24" s="11"/>
      <c r="IUA24" s="11"/>
      <c r="IUB24" s="11"/>
      <c r="IUC24" s="11"/>
      <c r="IUD24" s="11"/>
      <c r="IUE24" s="11"/>
      <c r="IUF24" s="11"/>
      <c r="IUG24" s="11"/>
      <c r="IUH24" s="11"/>
      <c r="IUI24" s="11"/>
      <c r="IUJ24" s="11"/>
      <c r="IUK24" s="11"/>
      <c r="IUL24" s="11"/>
      <c r="IUM24" s="11"/>
      <c r="IUN24" s="11"/>
      <c r="IUO24" s="11"/>
      <c r="IUP24" s="11"/>
      <c r="IUQ24" s="11"/>
      <c r="IUR24" s="11"/>
      <c r="IUS24" s="11"/>
      <c r="IUT24" s="11"/>
      <c r="IUU24" s="11"/>
      <c r="IUV24" s="11"/>
      <c r="IUW24" s="11"/>
      <c r="IUX24" s="11"/>
      <c r="IUY24" s="11"/>
      <c r="IUZ24" s="11"/>
      <c r="IVA24" s="11"/>
      <c r="IVB24" s="11"/>
      <c r="IVC24" s="11"/>
      <c r="IVD24" s="11"/>
      <c r="IVE24" s="11"/>
      <c r="IVF24" s="11"/>
      <c r="IVG24" s="11"/>
      <c r="IVH24" s="11"/>
      <c r="IVI24" s="11"/>
      <c r="IVJ24" s="11"/>
      <c r="IVK24" s="11"/>
      <c r="IVL24" s="11"/>
      <c r="IVM24" s="11"/>
      <c r="IVN24" s="11"/>
      <c r="IVO24" s="11"/>
      <c r="IVP24" s="11"/>
      <c r="IVQ24" s="11"/>
      <c r="IVR24" s="11"/>
      <c r="IVS24" s="11"/>
      <c r="IVT24" s="11"/>
      <c r="IVU24" s="11"/>
      <c r="IVV24" s="11"/>
      <c r="IVW24" s="11"/>
      <c r="IVX24" s="11"/>
      <c r="IVY24" s="11"/>
      <c r="IVZ24" s="11"/>
      <c r="IWA24" s="11"/>
      <c r="IWB24" s="11"/>
      <c r="IWC24" s="11"/>
      <c r="IWD24" s="11"/>
      <c r="IWE24" s="11"/>
      <c r="IWF24" s="11"/>
      <c r="IWG24" s="11"/>
      <c r="IWH24" s="11"/>
      <c r="IWI24" s="11"/>
      <c r="IWJ24" s="11"/>
      <c r="IWK24" s="11"/>
      <c r="IWL24" s="11"/>
      <c r="IWM24" s="11"/>
      <c r="IWN24" s="11"/>
      <c r="IWO24" s="11"/>
      <c r="IWP24" s="11"/>
      <c r="IWQ24" s="11"/>
      <c r="IWR24" s="11"/>
      <c r="IWS24" s="11"/>
      <c r="IWT24" s="11"/>
      <c r="IWU24" s="11"/>
      <c r="IWV24" s="11"/>
      <c r="IWW24" s="11"/>
      <c r="IWX24" s="11"/>
      <c r="IWY24" s="11"/>
      <c r="IWZ24" s="11"/>
      <c r="IXA24" s="11"/>
      <c r="IXB24" s="11"/>
      <c r="IXC24" s="11"/>
      <c r="IXD24" s="11"/>
      <c r="IXE24" s="11"/>
      <c r="IXF24" s="11"/>
      <c r="IXG24" s="11"/>
      <c r="IXH24" s="11"/>
      <c r="IXI24" s="11"/>
      <c r="IXJ24" s="11"/>
      <c r="IXK24" s="11"/>
      <c r="IXL24" s="11"/>
      <c r="IXM24" s="11"/>
      <c r="IXN24" s="11"/>
      <c r="IXO24" s="11"/>
      <c r="IXP24" s="11"/>
      <c r="IXQ24" s="11"/>
      <c r="IXR24" s="11"/>
      <c r="IXS24" s="11"/>
      <c r="IXT24" s="11"/>
      <c r="IXU24" s="11"/>
      <c r="IXV24" s="11"/>
      <c r="IXW24" s="11"/>
      <c r="IXX24" s="11"/>
      <c r="IXY24" s="11"/>
      <c r="IXZ24" s="11"/>
      <c r="IYA24" s="11"/>
      <c r="IYB24" s="11"/>
      <c r="IYC24" s="11"/>
      <c r="IYD24" s="11"/>
      <c r="IYE24" s="11"/>
      <c r="IYF24" s="11"/>
      <c r="IYG24" s="11"/>
      <c r="IYH24" s="11"/>
      <c r="IYI24" s="11"/>
      <c r="IYJ24" s="11"/>
      <c r="IYK24" s="11"/>
      <c r="IYL24" s="11"/>
      <c r="IYM24" s="11"/>
      <c r="IYN24" s="11"/>
      <c r="IYO24" s="11"/>
      <c r="IYP24" s="11"/>
      <c r="IYQ24" s="11"/>
      <c r="IYR24" s="11"/>
      <c r="IYS24" s="11"/>
      <c r="IYT24" s="11"/>
      <c r="IYU24" s="11"/>
      <c r="IYV24" s="11"/>
      <c r="IYW24" s="11"/>
      <c r="IYX24" s="11"/>
      <c r="IYY24" s="11"/>
      <c r="IYZ24" s="11"/>
      <c r="IZA24" s="11"/>
      <c r="IZB24" s="11"/>
      <c r="IZC24" s="11"/>
      <c r="IZD24" s="11"/>
      <c r="IZE24" s="11"/>
      <c r="IZF24" s="11"/>
      <c r="IZG24" s="11"/>
      <c r="IZH24" s="11"/>
      <c r="IZI24" s="11"/>
      <c r="IZJ24" s="11"/>
      <c r="IZK24" s="11"/>
      <c r="IZL24" s="11"/>
      <c r="IZM24" s="11"/>
      <c r="IZN24" s="11"/>
      <c r="IZO24" s="11"/>
      <c r="IZP24" s="11"/>
      <c r="IZQ24" s="11"/>
      <c r="IZR24" s="11"/>
      <c r="IZS24" s="11"/>
      <c r="IZT24" s="11"/>
      <c r="IZU24" s="11"/>
      <c r="IZV24" s="11"/>
      <c r="IZW24" s="11"/>
      <c r="IZX24" s="11"/>
      <c r="IZY24" s="11"/>
      <c r="IZZ24" s="11"/>
      <c r="JAA24" s="11"/>
      <c r="JAB24" s="11"/>
      <c r="JAC24" s="11"/>
      <c r="JAD24" s="11"/>
      <c r="JAE24" s="11"/>
      <c r="JAF24" s="11"/>
      <c r="JAG24" s="11"/>
      <c r="JAH24" s="11"/>
      <c r="JAI24" s="11"/>
      <c r="JAJ24" s="11"/>
      <c r="JAK24" s="11"/>
      <c r="JAL24" s="11"/>
      <c r="JAM24" s="11"/>
      <c r="JAN24" s="11"/>
      <c r="JAO24" s="11"/>
      <c r="JAP24" s="11"/>
      <c r="JAQ24" s="11"/>
      <c r="JAR24" s="11"/>
      <c r="JAS24" s="11"/>
      <c r="JAT24" s="11"/>
      <c r="JAU24" s="11"/>
      <c r="JAV24" s="11"/>
      <c r="JAW24" s="11"/>
      <c r="JAX24" s="11"/>
      <c r="JAY24" s="11"/>
      <c r="JAZ24" s="11"/>
      <c r="JBA24" s="11"/>
      <c r="JBB24" s="11"/>
      <c r="JBC24" s="11"/>
      <c r="JBD24" s="11"/>
      <c r="JBE24" s="11"/>
      <c r="JBF24" s="11"/>
      <c r="JBG24" s="11"/>
      <c r="JBH24" s="11"/>
      <c r="JBI24" s="11"/>
      <c r="JBJ24" s="11"/>
      <c r="JBK24" s="11"/>
      <c r="JBL24" s="11"/>
      <c r="JBM24" s="11"/>
      <c r="JBN24" s="11"/>
      <c r="JBO24" s="11"/>
      <c r="JBP24" s="11"/>
      <c r="JBQ24" s="11"/>
      <c r="JBR24" s="11"/>
      <c r="JBS24" s="11"/>
      <c r="JBT24" s="11"/>
      <c r="JBU24" s="11"/>
      <c r="JBV24" s="11"/>
      <c r="JBW24" s="11"/>
      <c r="JBX24" s="11"/>
      <c r="JBY24" s="11"/>
      <c r="JBZ24" s="11"/>
      <c r="JCA24" s="11"/>
      <c r="JCB24" s="11"/>
      <c r="JCC24" s="11"/>
      <c r="JCD24" s="11"/>
      <c r="JCE24" s="11"/>
      <c r="JCF24" s="11"/>
      <c r="JCG24" s="11"/>
      <c r="JCH24" s="11"/>
      <c r="JCI24" s="11"/>
      <c r="JCJ24" s="11"/>
      <c r="JCK24" s="11"/>
      <c r="JCL24" s="11"/>
      <c r="JCM24" s="11"/>
      <c r="JCN24" s="11"/>
      <c r="JCO24" s="11"/>
      <c r="JCP24" s="11"/>
      <c r="JCQ24" s="11"/>
      <c r="JCR24" s="11"/>
      <c r="JCS24" s="11"/>
      <c r="JCT24" s="11"/>
      <c r="JCU24" s="11"/>
      <c r="JCV24" s="11"/>
      <c r="JCW24" s="11"/>
      <c r="JCX24" s="11"/>
      <c r="JCY24" s="11"/>
      <c r="JCZ24" s="11"/>
      <c r="JDA24" s="11"/>
      <c r="JDB24" s="11"/>
      <c r="JDC24" s="11"/>
      <c r="JDD24" s="11"/>
      <c r="JDE24" s="11"/>
      <c r="JDF24" s="11"/>
      <c r="JDG24" s="11"/>
      <c r="JDH24" s="11"/>
      <c r="JDI24" s="11"/>
      <c r="JDJ24" s="11"/>
      <c r="JDK24" s="11"/>
      <c r="JDL24" s="11"/>
      <c r="JDM24" s="11"/>
      <c r="JDN24" s="11"/>
      <c r="JDO24" s="11"/>
      <c r="JDP24" s="11"/>
      <c r="JDQ24" s="11"/>
      <c r="JDR24" s="11"/>
      <c r="JDS24" s="11"/>
      <c r="JDT24" s="11"/>
      <c r="JDU24" s="11"/>
      <c r="JDV24" s="11"/>
      <c r="JDW24" s="11"/>
      <c r="JDX24" s="11"/>
      <c r="JDY24" s="11"/>
      <c r="JDZ24" s="11"/>
      <c r="JEA24" s="11"/>
      <c r="JEB24" s="11"/>
      <c r="JEC24" s="11"/>
      <c r="JED24" s="11"/>
      <c r="JEE24" s="11"/>
      <c r="JEF24" s="11"/>
      <c r="JEG24" s="11"/>
      <c r="JEH24" s="11"/>
      <c r="JEI24" s="11"/>
      <c r="JEJ24" s="11"/>
      <c r="JEK24" s="11"/>
      <c r="JEL24" s="11"/>
      <c r="JEM24" s="11"/>
      <c r="JEN24" s="11"/>
      <c r="JEO24" s="11"/>
      <c r="JEP24" s="11"/>
      <c r="JEQ24" s="11"/>
      <c r="JER24" s="11"/>
      <c r="JES24" s="11"/>
      <c r="JET24" s="11"/>
      <c r="JEU24" s="11"/>
      <c r="JEV24" s="11"/>
      <c r="JEW24" s="11"/>
      <c r="JEX24" s="11"/>
      <c r="JEY24" s="11"/>
      <c r="JEZ24" s="11"/>
      <c r="JFA24" s="11"/>
      <c r="JFB24" s="11"/>
      <c r="JFC24" s="11"/>
      <c r="JFD24" s="11"/>
      <c r="JFE24" s="11"/>
      <c r="JFF24" s="11"/>
      <c r="JFG24" s="11"/>
      <c r="JFH24" s="11"/>
      <c r="JFI24" s="11"/>
      <c r="JFJ24" s="11"/>
      <c r="JFK24" s="11"/>
      <c r="JFL24" s="11"/>
      <c r="JFM24" s="11"/>
      <c r="JFN24" s="11"/>
      <c r="JFO24" s="11"/>
      <c r="JFP24" s="11"/>
      <c r="JFQ24" s="11"/>
      <c r="JFR24" s="11"/>
      <c r="JFS24" s="11"/>
      <c r="JFT24" s="11"/>
      <c r="JFU24" s="11"/>
      <c r="JFV24" s="11"/>
      <c r="JFW24" s="11"/>
      <c r="JFX24" s="11"/>
      <c r="JFY24" s="11"/>
      <c r="JFZ24" s="11"/>
      <c r="JGA24" s="11"/>
      <c r="JGB24" s="11"/>
      <c r="JGC24" s="11"/>
      <c r="JGD24" s="11"/>
      <c r="JGE24" s="11"/>
      <c r="JGF24" s="11"/>
      <c r="JGG24" s="11"/>
      <c r="JGH24" s="11"/>
      <c r="JGI24" s="11"/>
      <c r="JGJ24" s="11"/>
      <c r="JGK24" s="11"/>
      <c r="JGL24" s="11"/>
      <c r="JGM24" s="11"/>
      <c r="JGN24" s="11"/>
      <c r="JGO24" s="11"/>
      <c r="JGP24" s="11"/>
      <c r="JGQ24" s="11"/>
      <c r="JGR24" s="11"/>
      <c r="JGS24" s="11"/>
      <c r="JGT24" s="11"/>
      <c r="JGU24" s="11"/>
      <c r="JGV24" s="11"/>
      <c r="JGW24" s="11"/>
      <c r="JGX24" s="11"/>
      <c r="JGY24" s="11"/>
      <c r="JGZ24" s="11"/>
      <c r="JHA24" s="11"/>
      <c r="JHB24" s="11"/>
      <c r="JHC24" s="11"/>
      <c r="JHD24" s="11"/>
      <c r="JHE24" s="11"/>
      <c r="JHF24" s="11"/>
      <c r="JHG24" s="11"/>
      <c r="JHH24" s="11"/>
      <c r="JHI24" s="11"/>
      <c r="JHJ24" s="11"/>
      <c r="JHK24" s="11"/>
      <c r="JHL24" s="11"/>
      <c r="JHM24" s="11"/>
      <c r="JHN24" s="11"/>
      <c r="JHO24" s="11"/>
      <c r="JHP24" s="11"/>
      <c r="JHQ24" s="11"/>
      <c r="JHR24" s="11"/>
      <c r="JHS24" s="11"/>
      <c r="JHT24" s="11"/>
      <c r="JHU24" s="11"/>
      <c r="JHV24" s="11"/>
      <c r="JHW24" s="11"/>
      <c r="JHX24" s="11"/>
      <c r="JHY24" s="11"/>
      <c r="JHZ24" s="11"/>
      <c r="JIA24" s="11"/>
      <c r="JIB24" s="11"/>
      <c r="JIC24" s="11"/>
      <c r="JID24" s="11"/>
      <c r="JIE24" s="11"/>
      <c r="JIF24" s="11"/>
      <c r="JIG24" s="11"/>
      <c r="JIH24" s="11"/>
      <c r="JII24" s="11"/>
      <c r="JIJ24" s="11"/>
      <c r="JIK24" s="11"/>
      <c r="JIL24" s="11"/>
      <c r="JIM24" s="11"/>
      <c r="JIN24" s="11"/>
      <c r="JIO24" s="11"/>
      <c r="JIP24" s="11"/>
      <c r="JIQ24" s="11"/>
      <c r="JIR24" s="11"/>
      <c r="JIS24" s="11"/>
      <c r="JIT24" s="11"/>
      <c r="JIU24" s="11"/>
      <c r="JIV24" s="11"/>
      <c r="JIW24" s="11"/>
      <c r="JIX24" s="11"/>
      <c r="JIY24" s="11"/>
      <c r="JIZ24" s="11"/>
      <c r="JJA24" s="11"/>
      <c r="JJB24" s="11"/>
      <c r="JJC24" s="11"/>
      <c r="JJD24" s="11"/>
      <c r="JJE24" s="11"/>
      <c r="JJF24" s="11"/>
      <c r="JJG24" s="11"/>
      <c r="JJH24" s="11"/>
      <c r="JJI24" s="11"/>
      <c r="JJJ24" s="11"/>
      <c r="JJK24" s="11"/>
      <c r="JJL24" s="11"/>
      <c r="JJM24" s="11"/>
      <c r="JJN24" s="11"/>
      <c r="JJO24" s="11"/>
      <c r="JJP24" s="11"/>
      <c r="JJQ24" s="11"/>
      <c r="JJR24" s="11"/>
      <c r="JJS24" s="11"/>
      <c r="JJT24" s="11"/>
      <c r="JJU24" s="11"/>
      <c r="JJV24" s="11"/>
      <c r="JJW24" s="11"/>
      <c r="JJX24" s="11"/>
      <c r="JJY24" s="11"/>
      <c r="JJZ24" s="11"/>
      <c r="JKA24" s="11"/>
      <c r="JKB24" s="11"/>
      <c r="JKC24" s="11"/>
      <c r="JKD24" s="11"/>
      <c r="JKE24" s="11"/>
      <c r="JKF24" s="11"/>
      <c r="JKG24" s="11"/>
      <c r="JKH24" s="11"/>
      <c r="JKI24" s="11"/>
      <c r="JKJ24" s="11"/>
      <c r="JKK24" s="11"/>
      <c r="JKL24" s="11"/>
      <c r="JKM24" s="11"/>
      <c r="JKN24" s="11"/>
      <c r="JKO24" s="11"/>
      <c r="JKP24" s="11"/>
      <c r="JKQ24" s="11"/>
      <c r="JKR24" s="11"/>
      <c r="JKS24" s="11"/>
      <c r="JKT24" s="11"/>
      <c r="JKU24" s="11"/>
      <c r="JKV24" s="11"/>
      <c r="JKW24" s="11"/>
      <c r="JKX24" s="11"/>
      <c r="JKY24" s="11"/>
      <c r="JKZ24" s="11"/>
      <c r="JLA24" s="11"/>
      <c r="JLB24" s="11"/>
      <c r="JLC24" s="11"/>
      <c r="JLD24" s="11"/>
      <c r="JLE24" s="11"/>
      <c r="JLF24" s="11"/>
      <c r="JLG24" s="11"/>
      <c r="JLH24" s="11"/>
      <c r="JLI24" s="11"/>
      <c r="JLJ24" s="11"/>
      <c r="JLK24" s="11"/>
      <c r="JLL24" s="11"/>
      <c r="JLM24" s="11"/>
      <c r="JLN24" s="11"/>
      <c r="JLO24" s="11"/>
      <c r="JLP24" s="11"/>
      <c r="JLQ24" s="11"/>
      <c r="JLR24" s="11"/>
      <c r="JLS24" s="11"/>
      <c r="JLT24" s="11"/>
      <c r="JLU24" s="11"/>
      <c r="JLV24" s="11"/>
      <c r="JLW24" s="11"/>
      <c r="JLX24" s="11"/>
      <c r="JLY24" s="11"/>
      <c r="JLZ24" s="11"/>
      <c r="JMA24" s="11"/>
      <c r="JMB24" s="11"/>
      <c r="JMC24" s="11"/>
      <c r="JMD24" s="11"/>
      <c r="JME24" s="11"/>
      <c r="JMF24" s="11"/>
      <c r="JMG24" s="11"/>
      <c r="JMH24" s="11"/>
      <c r="JMI24" s="11"/>
      <c r="JMJ24" s="11"/>
      <c r="JMK24" s="11"/>
      <c r="JML24" s="11"/>
      <c r="JMM24" s="11"/>
      <c r="JMN24" s="11"/>
      <c r="JMO24" s="11"/>
      <c r="JMP24" s="11"/>
      <c r="JMQ24" s="11"/>
      <c r="JMR24" s="11"/>
      <c r="JMS24" s="11"/>
      <c r="JMT24" s="11"/>
      <c r="JMU24" s="11"/>
      <c r="JMV24" s="11"/>
      <c r="JMW24" s="11"/>
      <c r="JMX24" s="11"/>
      <c r="JMY24" s="11"/>
      <c r="JMZ24" s="11"/>
      <c r="JNA24" s="11"/>
      <c r="JNB24" s="11"/>
      <c r="JNC24" s="11"/>
      <c r="JND24" s="11"/>
      <c r="JNE24" s="11"/>
      <c r="JNF24" s="11"/>
      <c r="JNG24" s="11"/>
      <c r="JNH24" s="11"/>
      <c r="JNI24" s="11"/>
      <c r="JNJ24" s="11"/>
      <c r="JNK24" s="11"/>
      <c r="JNL24" s="11"/>
      <c r="JNM24" s="11"/>
      <c r="JNN24" s="11"/>
      <c r="JNO24" s="11"/>
      <c r="JNP24" s="11"/>
      <c r="JNQ24" s="11"/>
      <c r="JNR24" s="11"/>
      <c r="JNS24" s="11"/>
      <c r="JNT24" s="11"/>
      <c r="JNU24" s="11"/>
      <c r="JNV24" s="11"/>
      <c r="JNW24" s="11"/>
      <c r="JNX24" s="11"/>
      <c r="JNY24" s="11"/>
      <c r="JNZ24" s="11"/>
      <c r="JOA24" s="11"/>
      <c r="JOB24" s="11"/>
      <c r="JOC24" s="11"/>
      <c r="JOD24" s="11"/>
      <c r="JOE24" s="11"/>
      <c r="JOF24" s="11"/>
      <c r="JOG24" s="11"/>
      <c r="JOH24" s="11"/>
      <c r="JOI24" s="11"/>
      <c r="JOJ24" s="11"/>
      <c r="JOK24" s="11"/>
      <c r="JOL24" s="11"/>
      <c r="JOM24" s="11"/>
      <c r="JON24" s="11"/>
      <c r="JOO24" s="11"/>
      <c r="JOP24" s="11"/>
      <c r="JOQ24" s="11"/>
      <c r="JOR24" s="11"/>
      <c r="JOS24" s="11"/>
      <c r="JOT24" s="11"/>
      <c r="JOU24" s="11"/>
      <c r="JOV24" s="11"/>
      <c r="JOW24" s="11"/>
      <c r="JOX24" s="11"/>
      <c r="JOY24" s="11"/>
      <c r="JOZ24" s="11"/>
      <c r="JPA24" s="11"/>
      <c r="JPB24" s="11"/>
      <c r="JPC24" s="11"/>
      <c r="JPD24" s="11"/>
      <c r="JPE24" s="11"/>
      <c r="JPF24" s="11"/>
      <c r="JPG24" s="11"/>
      <c r="JPH24" s="11"/>
      <c r="JPI24" s="11"/>
      <c r="JPJ24" s="11"/>
      <c r="JPK24" s="11"/>
      <c r="JPL24" s="11"/>
      <c r="JPM24" s="11"/>
      <c r="JPN24" s="11"/>
      <c r="JPO24" s="11"/>
      <c r="JPP24" s="11"/>
      <c r="JPQ24" s="11"/>
      <c r="JPR24" s="11"/>
      <c r="JPS24" s="11"/>
      <c r="JPT24" s="11"/>
      <c r="JPU24" s="11"/>
      <c r="JPV24" s="11"/>
      <c r="JPW24" s="11"/>
      <c r="JPX24" s="11"/>
      <c r="JPY24" s="11"/>
      <c r="JPZ24" s="11"/>
      <c r="JQA24" s="11"/>
      <c r="JQB24" s="11"/>
      <c r="JQC24" s="11"/>
      <c r="JQD24" s="11"/>
      <c r="JQE24" s="11"/>
      <c r="JQF24" s="11"/>
      <c r="JQG24" s="11"/>
      <c r="JQH24" s="11"/>
      <c r="JQI24" s="11"/>
      <c r="JQJ24" s="11"/>
      <c r="JQK24" s="11"/>
      <c r="JQL24" s="11"/>
      <c r="JQM24" s="11"/>
      <c r="JQN24" s="11"/>
      <c r="JQO24" s="11"/>
      <c r="JQP24" s="11"/>
      <c r="JQQ24" s="11"/>
      <c r="JQR24" s="11"/>
      <c r="JQS24" s="11"/>
      <c r="JQT24" s="11"/>
      <c r="JQU24" s="11"/>
      <c r="JQV24" s="11"/>
      <c r="JQW24" s="11"/>
      <c r="JQX24" s="11"/>
      <c r="JQY24" s="11"/>
      <c r="JQZ24" s="11"/>
      <c r="JRA24" s="11"/>
      <c r="JRB24" s="11"/>
      <c r="JRC24" s="11"/>
      <c r="JRD24" s="11"/>
      <c r="JRE24" s="11"/>
      <c r="JRF24" s="11"/>
      <c r="JRG24" s="11"/>
      <c r="JRH24" s="11"/>
      <c r="JRI24" s="11"/>
      <c r="JRJ24" s="11"/>
      <c r="JRK24" s="11"/>
      <c r="JRL24" s="11"/>
      <c r="JRM24" s="11"/>
      <c r="JRN24" s="11"/>
      <c r="JRO24" s="11"/>
      <c r="JRP24" s="11"/>
      <c r="JRQ24" s="11"/>
      <c r="JRR24" s="11"/>
      <c r="JRS24" s="11"/>
      <c r="JRT24" s="11"/>
      <c r="JRU24" s="11"/>
      <c r="JRV24" s="11"/>
      <c r="JRW24" s="11"/>
      <c r="JRX24" s="11"/>
      <c r="JRY24" s="11"/>
      <c r="JRZ24" s="11"/>
      <c r="JSA24" s="11"/>
      <c r="JSB24" s="11"/>
      <c r="JSC24" s="11"/>
      <c r="JSD24" s="11"/>
      <c r="JSE24" s="11"/>
      <c r="JSF24" s="11"/>
      <c r="JSG24" s="11"/>
      <c r="JSH24" s="11"/>
      <c r="JSI24" s="11"/>
      <c r="JSJ24" s="11"/>
      <c r="JSK24" s="11"/>
      <c r="JSL24" s="11"/>
      <c r="JSM24" s="11"/>
      <c r="JSN24" s="11"/>
      <c r="JSO24" s="11"/>
      <c r="JSP24" s="11"/>
      <c r="JSQ24" s="11"/>
      <c r="JSR24" s="11"/>
      <c r="JSS24" s="11"/>
      <c r="JST24" s="11"/>
      <c r="JSU24" s="11"/>
      <c r="JSV24" s="11"/>
      <c r="JSW24" s="11"/>
      <c r="JSX24" s="11"/>
      <c r="JSY24" s="11"/>
      <c r="JSZ24" s="11"/>
      <c r="JTA24" s="11"/>
      <c r="JTB24" s="11"/>
      <c r="JTC24" s="11"/>
      <c r="JTD24" s="11"/>
      <c r="JTE24" s="11"/>
      <c r="JTF24" s="11"/>
      <c r="JTG24" s="11"/>
      <c r="JTH24" s="11"/>
      <c r="JTI24" s="11"/>
      <c r="JTJ24" s="11"/>
      <c r="JTK24" s="11"/>
      <c r="JTL24" s="11"/>
      <c r="JTM24" s="11"/>
      <c r="JTN24" s="11"/>
      <c r="JTO24" s="11"/>
      <c r="JTP24" s="11"/>
      <c r="JTQ24" s="11"/>
      <c r="JTR24" s="11"/>
      <c r="JTS24" s="11"/>
      <c r="JTT24" s="11"/>
      <c r="JTU24" s="11"/>
      <c r="JTV24" s="11"/>
      <c r="JTW24" s="11"/>
      <c r="JTX24" s="11"/>
      <c r="JTY24" s="11"/>
      <c r="JTZ24" s="11"/>
      <c r="JUA24" s="11"/>
      <c r="JUB24" s="11"/>
      <c r="JUC24" s="11"/>
      <c r="JUD24" s="11"/>
      <c r="JUE24" s="11"/>
      <c r="JUF24" s="11"/>
      <c r="JUG24" s="11"/>
      <c r="JUH24" s="11"/>
      <c r="JUI24" s="11"/>
      <c r="JUJ24" s="11"/>
      <c r="JUK24" s="11"/>
      <c r="JUL24" s="11"/>
      <c r="JUM24" s="11"/>
      <c r="JUN24" s="11"/>
      <c r="JUO24" s="11"/>
      <c r="JUP24" s="11"/>
      <c r="JUQ24" s="11"/>
      <c r="JUR24" s="11"/>
      <c r="JUS24" s="11"/>
      <c r="JUT24" s="11"/>
      <c r="JUU24" s="11"/>
      <c r="JUV24" s="11"/>
      <c r="JUW24" s="11"/>
      <c r="JUX24" s="11"/>
      <c r="JUY24" s="11"/>
      <c r="JUZ24" s="11"/>
      <c r="JVA24" s="11"/>
      <c r="JVB24" s="11"/>
      <c r="JVC24" s="11"/>
      <c r="JVD24" s="11"/>
      <c r="JVE24" s="11"/>
      <c r="JVF24" s="11"/>
      <c r="JVG24" s="11"/>
      <c r="JVH24" s="11"/>
      <c r="JVI24" s="11"/>
      <c r="JVJ24" s="11"/>
      <c r="JVK24" s="11"/>
      <c r="JVL24" s="11"/>
      <c r="JVM24" s="11"/>
      <c r="JVN24" s="11"/>
      <c r="JVO24" s="11"/>
      <c r="JVP24" s="11"/>
      <c r="JVQ24" s="11"/>
      <c r="JVR24" s="11"/>
      <c r="JVS24" s="11"/>
      <c r="JVT24" s="11"/>
      <c r="JVU24" s="11"/>
      <c r="JVV24" s="11"/>
      <c r="JVW24" s="11"/>
      <c r="JVX24" s="11"/>
      <c r="JVY24" s="11"/>
      <c r="JVZ24" s="11"/>
      <c r="JWA24" s="11"/>
      <c r="JWB24" s="11"/>
      <c r="JWC24" s="11"/>
      <c r="JWD24" s="11"/>
      <c r="JWE24" s="11"/>
      <c r="JWF24" s="11"/>
      <c r="JWG24" s="11"/>
      <c r="JWH24" s="11"/>
      <c r="JWI24" s="11"/>
      <c r="JWJ24" s="11"/>
      <c r="JWK24" s="11"/>
      <c r="JWL24" s="11"/>
      <c r="JWM24" s="11"/>
      <c r="JWN24" s="11"/>
      <c r="JWO24" s="11"/>
      <c r="JWP24" s="11"/>
      <c r="JWQ24" s="11"/>
      <c r="JWR24" s="11"/>
      <c r="JWS24" s="11"/>
      <c r="JWT24" s="11"/>
      <c r="JWU24" s="11"/>
      <c r="JWV24" s="11"/>
      <c r="JWW24" s="11"/>
      <c r="JWX24" s="11"/>
      <c r="JWY24" s="11"/>
      <c r="JWZ24" s="11"/>
      <c r="JXA24" s="11"/>
      <c r="JXB24" s="11"/>
      <c r="JXC24" s="11"/>
      <c r="JXD24" s="11"/>
      <c r="JXE24" s="11"/>
      <c r="JXF24" s="11"/>
      <c r="JXG24" s="11"/>
      <c r="JXH24" s="11"/>
      <c r="JXI24" s="11"/>
      <c r="JXJ24" s="11"/>
      <c r="JXK24" s="11"/>
      <c r="JXL24" s="11"/>
      <c r="JXM24" s="11"/>
      <c r="JXN24" s="11"/>
      <c r="JXO24" s="11"/>
      <c r="JXP24" s="11"/>
      <c r="JXQ24" s="11"/>
      <c r="JXR24" s="11"/>
      <c r="JXS24" s="11"/>
      <c r="JXT24" s="11"/>
      <c r="JXU24" s="11"/>
      <c r="JXV24" s="11"/>
      <c r="JXW24" s="11"/>
      <c r="JXX24" s="11"/>
      <c r="JXY24" s="11"/>
      <c r="JXZ24" s="11"/>
      <c r="JYA24" s="11"/>
      <c r="JYB24" s="11"/>
      <c r="JYC24" s="11"/>
      <c r="JYD24" s="11"/>
      <c r="JYE24" s="11"/>
      <c r="JYF24" s="11"/>
      <c r="JYG24" s="11"/>
      <c r="JYH24" s="11"/>
      <c r="JYI24" s="11"/>
      <c r="JYJ24" s="11"/>
      <c r="JYK24" s="11"/>
      <c r="JYL24" s="11"/>
      <c r="JYM24" s="11"/>
      <c r="JYN24" s="11"/>
      <c r="JYO24" s="11"/>
      <c r="JYP24" s="11"/>
      <c r="JYQ24" s="11"/>
      <c r="JYR24" s="11"/>
      <c r="JYS24" s="11"/>
      <c r="JYT24" s="11"/>
      <c r="JYU24" s="11"/>
      <c r="JYV24" s="11"/>
      <c r="JYW24" s="11"/>
      <c r="JYX24" s="11"/>
      <c r="JYY24" s="11"/>
      <c r="JYZ24" s="11"/>
      <c r="JZA24" s="11"/>
      <c r="JZB24" s="11"/>
      <c r="JZC24" s="11"/>
      <c r="JZD24" s="11"/>
      <c r="JZE24" s="11"/>
      <c r="JZF24" s="11"/>
      <c r="JZG24" s="11"/>
      <c r="JZH24" s="11"/>
      <c r="JZI24" s="11"/>
      <c r="JZJ24" s="11"/>
      <c r="JZK24" s="11"/>
      <c r="JZL24" s="11"/>
      <c r="JZM24" s="11"/>
      <c r="JZN24" s="11"/>
      <c r="JZO24" s="11"/>
      <c r="JZP24" s="11"/>
      <c r="JZQ24" s="11"/>
      <c r="JZR24" s="11"/>
      <c r="JZS24" s="11"/>
      <c r="JZT24" s="11"/>
      <c r="JZU24" s="11"/>
      <c r="JZV24" s="11"/>
      <c r="JZW24" s="11"/>
      <c r="JZX24" s="11"/>
      <c r="JZY24" s="11"/>
      <c r="JZZ24" s="11"/>
      <c r="KAA24" s="11"/>
      <c r="KAB24" s="11"/>
      <c r="KAC24" s="11"/>
      <c r="KAD24" s="11"/>
      <c r="KAE24" s="11"/>
      <c r="KAF24" s="11"/>
      <c r="KAG24" s="11"/>
      <c r="KAH24" s="11"/>
      <c r="KAI24" s="11"/>
      <c r="KAJ24" s="11"/>
      <c r="KAK24" s="11"/>
      <c r="KAL24" s="11"/>
      <c r="KAM24" s="11"/>
      <c r="KAN24" s="11"/>
      <c r="KAO24" s="11"/>
      <c r="KAP24" s="11"/>
      <c r="KAQ24" s="11"/>
      <c r="KAR24" s="11"/>
      <c r="KAS24" s="11"/>
      <c r="KAT24" s="11"/>
      <c r="KAU24" s="11"/>
      <c r="KAV24" s="11"/>
      <c r="KAW24" s="11"/>
      <c r="KAX24" s="11"/>
      <c r="KAY24" s="11"/>
      <c r="KAZ24" s="11"/>
      <c r="KBA24" s="11"/>
      <c r="KBB24" s="11"/>
      <c r="KBC24" s="11"/>
      <c r="KBD24" s="11"/>
      <c r="KBE24" s="11"/>
      <c r="KBF24" s="11"/>
      <c r="KBG24" s="11"/>
      <c r="KBH24" s="11"/>
      <c r="KBI24" s="11"/>
      <c r="KBJ24" s="11"/>
      <c r="KBK24" s="11"/>
      <c r="KBL24" s="11"/>
      <c r="KBM24" s="11"/>
      <c r="KBN24" s="11"/>
      <c r="KBO24" s="11"/>
      <c r="KBP24" s="11"/>
      <c r="KBQ24" s="11"/>
      <c r="KBR24" s="11"/>
      <c r="KBS24" s="11"/>
      <c r="KBT24" s="11"/>
      <c r="KBU24" s="11"/>
      <c r="KBV24" s="11"/>
      <c r="KBW24" s="11"/>
      <c r="KBX24" s="11"/>
      <c r="KBY24" s="11"/>
      <c r="KBZ24" s="11"/>
      <c r="KCA24" s="11"/>
      <c r="KCB24" s="11"/>
      <c r="KCC24" s="11"/>
      <c r="KCD24" s="11"/>
      <c r="KCE24" s="11"/>
      <c r="KCF24" s="11"/>
      <c r="KCG24" s="11"/>
      <c r="KCH24" s="11"/>
      <c r="KCI24" s="11"/>
      <c r="KCJ24" s="11"/>
      <c r="KCK24" s="11"/>
      <c r="KCL24" s="11"/>
      <c r="KCM24" s="11"/>
      <c r="KCN24" s="11"/>
      <c r="KCO24" s="11"/>
      <c r="KCP24" s="11"/>
      <c r="KCQ24" s="11"/>
      <c r="KCR24" s="11"/>
      <c r="KCS24" s="11"/>
      <c r="KCT24" s="11"/>
      <c r="KCU24" s="11"/>
      <c r="KCV24" s="11"/>
      <c r="KCW24" s="11"/>
      <c r="KCX24" s="11"/>
      <c r="KCY24" s="11"/>
      <c r="KCZ24" s="11"/>
      <c r="KDA24" s="11"/>
      <c r="KDB24" s="11"/>
      <c r="KDC24" s="11"/>
      <c r="KDD24" s="11"/>
      <c r="KDE24" s="11"/>
      <c r="KDF24" s="11"/>
      <c r="KDG24" s="11"/>
      <c r="KDH24" s="11"/>
      <c r="KDI24" s="11"/>
      <c r="KDJ24" s="11"/>
      <c r="KDK24" s="11"/>
      <c r="KDL24" s="11"/>
      <c r="KDM24" s="11"/>
      <c r="KDN24" s="11"/>
      <c r="KDO24" s="11"/>
      <c r="KDP24" s="11"/>
      <c r="KDQ24" s="11"/>
      <c r="KDR24" s="11"/>
      <c r="KDS24" s="11"/>
      <c r="KDT24" s="11"/>
      <c r="KDU24" s="11"/>
      <c r="KDV24" s="11"/>
      <c r="KDW24" s="11"/>
      <c r="KDX24" s="11"/>
      <c r="KDY24" s="11"/>
      <c r="KDZ24" s="11"/>
      <c r="KEA24" s="11"/>
      <c r="KEB24" s="11"/>
      <c r="KEC24" s="11"/>
      <c r="KED24" s="11"/>
      <c r="KEE24" s="11"/>
      <c r="KEF24" s="11"/>
      <c r="KEG24" s="11"/>
      <c r="KEH24" s="11"/>
      <c r="KEI24" s="11"/>
      <c r="KEJ24" s="11"/>
      <c r="KEK24" s="11"/>
      <c r="KEL24" s="11"/>
      <c r="KEM24" s="11"/>
      <c r="KEN24" s="11"/>
      <c r="KEO24" s="11"/>
      <c r="KEP24" s="11"/>
      <c r="KEQ24" s="11"/>
      <c r="KER24" s="11"/>
      <c r="KES24" s="11"/>
      <c r="KET24" s="11"/>
      <c r="KEU24" s="11"/>
      <c r="KEV24" s="11"/>
      <c r="KEW24" s="11"/>
      <c r="KEX24" s="11"/>
      <c r="KEY24" s="11"/>
      <c r="KEZ24" s="11"/>
      <c r="KFA24" s="11"/>
      <c r="KFB24" s="11"/>
      <c r="KFC24" s="11"/>
      <c r="KFD24" s="11"/>
      <c r="KFE24" s="11"/>
      <c r="KFF24" s="11"/>
      <c r="KFG24" s="11"/>
      <c r="KFH24" s="11"/>
      <c r="KFI24" s="11"/>
      <c r="KFJ24" s="11"/>
      <c r="KFK24" s="11"/>
      <c r="KFL24" s="11"/>
      <c r="KFM24" s="11"/>
      <c r="KFN24" s="11"/>
      <c r="KFO24" s="11"/>
      <c r="KFP24" s="11"/>
      <c r="KFQ24" s="11"/>
      <c r="KFR24" s="11"/>
      <c r="KFS24" s="11"/>
      <c r="KFT24" s="11"/>
      <c r="KFU24" s="11"/>
      <c r="KFV24" s="11"/>
      <c r="KFW24" s="11"/>
      <c r="KFX24" s="11"/>
      <c r="KFY24" s="11"/>
      <c r="KFZ24" s="11"/>
      <c r="KGA24" s="11"/>
      <c r="KGB24" s="11"/>
      <c r="KGC24" s="11"/>
      <c r="KGD24" s="11"/>
      <c r="KGE24" s="11"/>
      <c r="KGF24" s="11"/>
      <c r="KGG24" s="11"/>
      <c r="KGH24" s="11"/>
      <c r="KGI24" s="11"/>
      <c r="KGJ24" s="11"/>
      <c r="KGK24" s="11"/>
      <c r="KGL24" s="11"/>
      <c r="KGM24" s="11"/>
      <c r="KGN24" s="11"/>
      <c r="KGO24" s="11"/>
      <c r="KGP24" s="11"/>
      <c r="KGQ24" s="11"/>
      <c r="KGR24" s="11"/>
      <c r="KGS24" s="11"/>
      <c r="KGT24" s="11"/>
      <c r="KGU24" s="11"/>
      <c r="KGV24" s="11"/>
      <c r="KGW24" s="11"/>
      <c r="KGX24" s="11"/>
      <c r="KGY24" s="11"/>
      <c r="KGZ24" s="11"/>
      <c r="KHA24" s="11"/>
      <c r="KHB24" s="11"/>
      <c r="KHC24" s="11"/>
      <c r="KHD24" s="11"/>
      <c r="KHE24" s="11"/>
      <c r="KHF24" s="11"/>
      <c r="KHG24" s="11"/>
      <c r="KHH24" s="11"/>
      <c r="KHI24" s="11"/>
      <c r="KHJ24" s="11"/>
      <c r="KHK24" s="11"/>
      <c r="KHL24" s="11"/>
      <c r="KHM24" s="11"/>
      <c r="KHN24" s="11"/>
      <c r="KHO24" s="11"/>
      <c r="KHP24" s="11"/>
      <c r="KHQ24" s="11"/>
      <c r="KHR24" s="11"/>
      <c r="KHS24" s="11"/>
      <c r="KHT24" s="11"/>
      <c r="KHU24" s="11"/>
      <c r="KHV24" s="11"/>
      <c r="KHW24" s="11"/>
      <c r="KHX24" s="11"/>
      <c r="KHY24" s="11"/>
      <c r="KHZ24" s="11"/>
      <c r="KIA24" s="11"/>
      <c r="KIB24" s="11"/>
      <c r="KIC24" s="11"/>
      <c r="KID24" s="11"/>
      <c r="KIE24" s="11"/>
      <c r="KIF24" s="11"/>
      <c r="KIG24" s="11"/>
      <c r="KIH24" s="11"/>
      <c r="KII24" s="11"/>
      <c r="KIJ24" s="11"/>
      <c r="KIK24" s="11"/>
      <c r="KIL24" s="11"/>
      <c r="KIM24" s="11"/>
      <c r="KIN24" s="11"/>
      <c r="KIO24" s="11"/>
      <c r="KIP24" s="11"/>
      <c r="KIQ24" s="11"/>
      <c r="KIR24" s="11"/>
      <c r="KIS24" s="11"/>
      <c r="KIT24" s="11"/>
      <c r="KIU24" s="11"/>
      <c r="KIV24" s="11"/>
      <c r="KIW24" s="11"/>
      <c r="KIX24" s="11"/>
      <c r="KIY24" s="11"/>
      <c r="KIZ24" s="11"/>
      <c r="KJA24" s="11"/>
      <c r="KJB24" s="11"/>
      <c r="KJC24" s="11"/>
      <c r="KJD24" s="11"/>
      <c r="KJE24" s="11"/>
      <c r="KJF24" s="11"/>
      <c r="KJG24" s="11"/>
      <c r="KJH24" s="11"/>
      <c r="KJI24" s="11"/>
      <c r="KJJ24" s="11"/>
      <c r="KJK24" s="11"/>
      <c r="KJL24" s="11"/>
      <c r="KJM24" s="11"/>
      <c r="KJN24" s="11"/>
      <c r="KJO24" s="11"/>
      <c r="KJP24" s="11"/>
      <c r="KJQ24" s="11"/>
      <c r="KJR24" s="11"/>
      <c r="KJS24" s="11"/>
      <c r="KJT24" s="11"/>
      <c r="KJU24" s="11"/>
      <c r="KJV24" s="11"/>
      <c r="KJW24" s="11"/>
      <c r="KJX24" s="11"/>
      <c r="KJY24" s="11"/>
      <c r="KJZ24" s="11"/>
      <c r="KKA24" s="11"/>
      <c r="KKB24" s="11"/>
      <c r="KKC24" s="11"/>
      <c r="KKD24" s="11"/>
      <c r="KKE24" s="11"/>
      <c r="KKF24" s="11"/>
      <c r="KKG24" s="11"/>
      <c r="KKH24" s="11"/>
      <c r="KKI24" s="11"/>
      <c r="KKJ24" s="11"/>
      <c r="KKK24" s="11"/>
      <c r="KKL24" s="11"/>
      <c r="KKM24" s="11"/>
      <c r="KKN24" s="11"/>
      <c r="KKO24" s="11"/>
      <c r="KKP24" s="11"/>
      <c r="KKQ24" s="11"/>
      <c r="KKR24" s="11"/>
      <c r="KKS24" s="11"/>
      <c r="KKT24" s="11"/>
      <c r="KKU24" s="11"/>
      <c r="KKV24" s="11"/>
      <c r="KKW24" s="11"/>
      <c r="KKX24" s="11"/>
      <c r="KKY24" s="11"/>
      <c r="KKZ24" s="11"/>
      <c r="KLA24" s="11"/>
      <c r="KLB24" s="11"/>
      <c r="KLC24" s="11"/>
      <c r="KLD24" s="11"/>
      <c r="KLE24" s="11"/>
      <c r="KLF24" s="11"/>
      <c r="KLG24" s="11"/>
      <c r="KLH24" s="11"/>
      <c r="KLI24" s="11"/>
      <c r="KLJ24" s="11"/>
      <c r="KLK24" s="11"/>
      <c r="KLL24" s="11"/>
      <c r="KLM24" s="11"/>
      <c r="KLN24" s="11"/>
      <c r="KLO24" s="11"/>
      <c r="KLP24" s="11"/>
      <c r="KLQ24" s="11"/>
      <c r="KLR24" s="11"/>
      <c r="KLS24" s="11"/>
      <c r="KLT24" s="11"/>
      <c r="KLU24" s="11"/>
      <c r="KLV24" s="11"/>
      <c r="KLW24" s="11"/>
      <c r="KLX24" s="11"/>
      <c r="KLY24" s="11"/>
      <c r="KLZ24" s="11"/>
      <c r="KMA24" s="11"/>
      <c r="KMB24" s="11"/>
      <c r="KMC24" s="11"/>
      <c r="KMD24" s="11"/>
      <c r="KME24" s="11"/>
      <c r="KMF24" s="11"/>
      <c r="KMG24" s="11"/>
      <c r="KMH24" s="11"/>
      <c r="KMI24" s="11"/>
      <c r="KMJ24" s="11"/>
      <c r="KMK24" s="11"/>
      <c r="KML24" s="11"/>
      <c r="KMM24" s="11"/>
      <c r="KMN24" s="11"/>
      <c r="KMO24" s="11"/>
      <c r="KMP24" s="11"/>
      <c r="KMQ24" s="11"/>
      <c r="KMR24" s="11"/>
      <c r="KMS24" s="11"/>
      <c r="KMT24" s="11"/>
      <c r="KMU24" s="11"/>
      <c r="KMV24" s="11"/>
      <c r="KMW24" s="11"/>
      <c r="KMX24" s="11"/>
      <c r="KMY24" s="11"/>
      <c r="KMZ24" s="11"/>
      <c r="KNA24" s="11"/>
      <c r="KNB24" s="11"/>
      <c r="KNC24" s="11"/>
      <c r="KND24" s="11"/>
      <c r="KNE24" s="11"/>
      <c r="KNF24" s="11"/>
      <c r="KNG24" s="11"/>
      <c r="KNH24" s="11"/>
      <c r="KNI24" s="11"/>
      <c r="KNJ24" s="11"/>
      <c r="KNK24" s="11"/>
      <c r="KNL24" s="11"/>
      <c r="KNM24" s="11"/>
      <c r="KNN24" s="11"/>
      <c r="KNO24" s="11"/>
      <c r="KNP24" s="11"/>
      <c r="KNQ24" s="11"/>
      <c r="KNR24" s="11"/>
      <c r="KNS24" s="11"/>
      <c r="KNT24" s="11"/>
      <c r="KNU24" s="11"/>
      <c r="KNV24" s="11"/>
      <c r="KNW24" s="11"/>
      <c r="KNX24" s="11"/>
      <c r="KNY24" s="11"/>
      <c r="KNZ24" s="11"/>
      <c r="KOA24" s="11"/>
      <c r="KOB24" s="11"/>
      <c r="KOC24" s="11"/>
      <c r="KOD24" s="11"/>
      <c r="KOE24" s="11"/>
      <c r="KOF24" s="11"/>
      <c r="KOG24" s="11"/>
      <c r="KOH24" s="11"/>
      <c r="KOI24" s="11"/>
      <c r="KOJ24" s="11"/>
      <c r="KOK24" s="11"/>
      <c r="KOL24" s="11"/>
      <c r="KOM24" s="11"/>
      <c r="KON24" s="11"/>
      <c r="KOO24" s="11"/>
      <c r="KOP24" s="11"/>
      <c r="KOQ24" s="11"/>
      <c r="KOR24" s="11"/>
      <c r="KOS24" s="11"/>
      <c r="KOT24" s="11"/>
      <c r="KOU24" s="11"/>
      <c r="KOV24" s="11"/>
      <c r="KOW24" s="11"/>
      <c r="KOX24" s="11"/>
      <c r="KOY24" s="11"/>
      <c r="KOZ24" s="11"/>
      <c r="KPA24" s="11"/>
      <c r="KPB24" s="11"/>
      <c r="KPC24" s="11"/>
      <c r="KPD24" s="11"/>
      <c r="KPE24" s="11"/>
      <c r="KPF24" s="11"/>
      <c r="KPG24" s="11"/>
      <c r="KPH24" s="11"/>
      <c r="KPI24" s="11"/>
      <c r="KPJ24" s="11"/>
      <c r="KPK24" s="11"/>
      <c r="KPL24" s="11"/>
      <c r="KPM24" s="11"/>
      <c r="KPN24" s="11"/>
      <c r="KPO24" s="11"/>
      <c r="KPP24" s="11"/>
      <c r="KPQ24" s="11"/>
      <c r="KPR24" s="11"/>
      <c r="KPS24" s="11"/>
      <c r="KPT24" s="11"/>
      <c r="KPU24" s="11"/>
      <c r="KPV24" s="11"/>
      <c r="KPW24" s="11"/>
      <c r="KPX24" s="11"/>
      <c r="KPY24" s="11"/>
      <c r="KPZ24" s="11"/>
      <c r="KQA24" s="11"/>
      <c r="KQB24" s="11"/>
      <c r="KQC24" s="11"/>
      <c r="KQD24" s="11"/>
      <c r="KQE24" s="11"/>
      <c r="KQF24" s="11"/>
      <c r="KQG24" s="11"/>
      <c r="KQH24" s="11"/>
      <c r="KQI24" s="11"/>
      <c r="KQJ24" s="11"/>
      <c r="KQK24" s="11"/>
      <c r="KQL24" s="11"/>
      <c r="KQM24" s="11"/>
      <c r="KQN24" s="11"/>
      <c r="KQO24" s="11"/>
      <c r="KQP24" s="11"/>
      <c r="KQQ24" s="11"/>
      <c r="KQR24" s="11"/>
      <c r="KQS24" s="11"/>
      <c r="KQT24" s="11"/>
      <c r="KQU24" s="11"/>
      <c r="KQV24" s="11"/>
      <c r="KQW24" s="11"/>
      <c r="KQX24" s="11"/>
      <c r="KQY24" s="11"/>
      <c r="KQZ24" s="11"/>
      <c r="KRA24" s="11"/>
      <c r="KRB24" s="11"/>
      <c r="KRC24" s="11"/>
      <c r="KRD24" s="11"/>
      <c r="KRE24" s="11"/>
      <c r="KRF24" s="11"/>
      <c r="KRG24" s="11"/>
      <c r="KRH24" s="11"/>
      <c r="KRI24" s="11"/>
      <c r="KRJ24" s="11"/>
      <c r="KRK24" s="11"/>
      <c r="KRL24" s="11"/>
      <c r="KRM24" s="11"/>
      <c r="KRN24" s="11"/>
      <c r="KRO24" s="11"/>
      <c r="KRP24" s="11"/>
      <c r="KRQ24" s="11"/>
      <c r="KRR24" s="11"/>
      <c r="KRS24" s="11"/>
      <c r="KRT24" s="11"/>
      <c r="KRU24" s="11"/>
      <c r="KRV24" s="11"/>
      <c r="KRW24" s="11"/>
      <c r="KRX24" s="11"/>
      <c r="KRY24" s="11"/>
      <c r="KRZ24" s="11"/>
      <c r="KSA24" s="11"/>
      <c r="KSB24" s="11"/>
      <c r="KSC24" s="11"/>
      <c r="KSD24" s="11"/>
      <c r="KSE24" s="11"/>
      <c r="KSF24" s="11"/>
      <c r="KSG24" s="11"/>
      <c r="KSH24" s="11"/>
      <c r="KSI24" s="11"/>
      <c r="KSJ24" s="11"/>
      <c r="KSK24" s="11"/>
      <c r="KSL24" s="11"/>
      <c r="KSM24" s="11"/>
      <c r="KSN24" s="11"/>
      <c r="KSO24" s="11"/>
      <c r="KSP24" s="11"/>
      <c r="KSQ24" s="11"/>
      <c r="KSR24" s="11"/>
      <c r="KSS24" s="11"/>
      <c r="KST24" s="11"/>
      <c r="KSU24" s="11"/>
      <c r="KSV24" s="11"/>
      <c r="KSW24" s="11"/>
      <c r="KSX24" s="11"/>
      <c r="KSY24" s="11"/>
      <c r="KSZ24" s="11"/>
      <c r="KTA24" s="11"/>
      <c r="KTB24" s="11"/>
      <c r="KTC24" s="11"/>
      <c r="KTD24" s="11"/>
      <c r="KTE24" s="11"/>
      <c r="KTF24" s="11"/>
      <c r="KTG24" s="11"/>
      <c r="KTH24" s="11"/>
      <c r="KTI24" s="11"/>
      <c r="KTJ24" s="11"/>
      <c r="KTK24" s="11"/>
      <c r="KTL24" s="11"/>
      <c r="KTM24" s="11"/>
      <c r="KTN24" s="11"/>
      <c r="KTO24" s="11"/>
      <c r="KTP24" s="11"/>
      <c r="KTQ24" s="11"/>
      <c r="KTR24" s="11"/>
      <c r="KTS24" s="11"/>
      <c r="KTT24" s="11"/>
      <c r="KTU24" s="11"/>
      <c r="KTV24" s="11"/>
      <c r="KTW24" s="11"/>
      <c r="KTX24" s="11"/>
      <c r="KTY24" s="11"/>
      <c r="KTZ24" s="11"/>
      <c r="KUA24" s="11"/>
      <c r="KUB24" s="11"/>
      <c r="KUC24" s="11"/>
      <c r="KUD24" s="11"/>
      <c r="KUE24" s="11"/>
      <c r="KUF24" s="11"/>
      <c r="KUG24" s="11"/>
      <c r="KUH24" s="11"/>
      <c r="KUI24" s="11"/>
      <c r="KUJ24" s="11"/>
      <c r="KUK24" s="11"/>
      <c r="KUL24" s="11"/>
      <c r="KUM24" s="11"/>
      <c r="KUN24" s="11"/>
      <c r="KUO24" s="11"/>
      <c r="KUP24" s="11"/>
      <c r="KUQ24" s="11"/>
      <c r="KUR24" s="11"/>
      <c r="KUS24" s="11"/>
      <c r="KUT24" s="11"/>
      <c r="KUU24" s="11"/>
      <c r="KUV24" s="11"/>
      <c r="KUW24" s="11"/>
      <c r="KUX24" s="11"/>
      <c r="KUY24" s="11"/>
      <c r="KUZ24" s="11"/>
      <c r="KVA24" s="11"/>
      <c r="KVB24" s="11"/>
      <c r="KVC24" s="11"/>
      <c r="KVD24" s="11"/>
      <c r="KVE24" s="11"/>
      <c r="KVF24" s="11"/>
      <c r="KVG24" s="11"/>
      <c r="KVH24" s="11"/>
      <c r="KVI24" s="11"/>
      <c r="KVJ24" s="11"/>
      <c r="KVK24" s="11"/>
      <c r="KVL24" s="11"/>
      <c r="KVM24" s="11"/>
      <c r="KVN24" s="11"/>
      <c r="KVO24" s="11"/>
      <c r="KVP24" s="11"/>
      <c r="KVQ24" s="11"/>
      <c r="KVR24" s="11"/>
      <c r="KVS24" s="11"/>
      <c r="KVT24" s="11"/>
      <c r="KVU24" s="11"/>
      <c r="KVV24" s="11"/>
      <c r="KVW24" s="11"/>
      <c r="KVX24" s="11"/>
      <c r="KVY24" s="11"/>
      <c r="KVZ24" s="11"/>
      <c r="KWA24" s="11"/>
      <c r="KWB24" s="11"/>
      <c r="KWC24" s="11"/>
      <c r="KWD24" s="11"/>
      <c r="KWE24" s="11"/>
      <c r="KWF24" s="11"/>
      <c r="KWG24" s="11"/>
      <c r="KWH24" s="11"/>
      <c r="KWI24" s="11"/>
      <c r="KWJ24" s="11"/>
      <c r="KWK24" s="11"/>
      <c r="KWL24" s="11"/>
      <c r="KWM24" s="11"/>
      <c r="KWN24" s="11"/>
      <c r="KWO24" s="11"/>
      <c r="KWP24" s="11"/>
      <c r="KWQ24" s="11"/>
      <c r="KWR24" s="11"/>
      <c r="KWS24" s="11"/>
      <c r="KWT24" s="11"/>
      <c r="KWU24" s="11"/>
      <c r="KWV24" s="11"/>
      <c r="KWW24" s="11"/>
      <c r="KWX24" s="11"/>
      <c r="KWY24" s="11"/>
      <c r="KWZ24" s="11"/>
      <c r="KXA24" s="11"/>
      <c r="KXB24" s="11"/>
      <c r="KXC24" s="11"/>
      <c r="KXD24" s="11"/>
      <c r="KXE24" s="11"/>
      <c r="KXF24" s="11"/>
      <c r="KXG24" s="11"/>
      <c r="KXH24" s="11"/>
      <c r="KXI24" s="11"/>
      <c r="KXJ24" s="11"/>
      <c r="KXK24" s="11"/>
      <c r="KXL24" s="11"/>
      <c r="KXM24" s="11"/>
      <c r="KXN24" s="11"/>
      <c r="KXO24" s="11"/>
      <c r="KXP24" s="11"/>
      <c r="KXQ24" s="11"/>
      <c r="KXR24" s="11"/>
      <c r="KXS24" s="11"/>
      <c r="KXT24" s="11"/>
      <c r="KXU24" s="11"/>
      <c r="KXV24" s="11"/>
      <c r="KXW24" s="11"/>
      <c r="KXX24" s="11"/>
      <c r="KXY24" s="11"/>
      <c r="KXZ24" s="11"/>
      <c r="KYA24" s="11"/>
      <c r="KYB24" s="11"/>
      <c r="KYC24" s="11"/>
      <c r="KYD24" s="11"/>
      <c r="KYE24" s="11"/>
      <c r="KYF24" s="11"/>
      <c r="KYG24" s="11"/>
      <c r="KYH24" s="11"/>
      <c r="KYI24" s="11"/>
      <c r="KYJ24" s="11"/>
      <c r="KYK24" s="11"/>
      <c r="KYL24" s="11"/>
      <c r="KYM24" s="11"/>
      <c r="KYN24" s="11"/>
      <c r="KYO24" s="11"/>
      <c r="KYP24" s="11"/>
      <c r="KYQ24" s="11"/>
      <c r="KYR24" s="11"/>
      <c r="KYS24" s="11"/>
      <c r="KYT24" s="11"/>
      <c r="KYU24" s="11"/>
      <c r="KYV24" s="11"/>
      <c r="KYW24" s="11"/>
      <c r="KYX24" s="11"/>
      <c r="KYY24" s="11"/>
      <c r="KYZ24" s="11"/>
      <c r="KZA24" s="11"/>
      <c r="KZB24" s="11"/>
      <c r="KZC24" s="11"/>
      <c r="KZD24" s="11"/>
      <c r="KZE24" s="11"/>
      <c r="KZF24" s="11"/>
      <c r="KZG24" s="11"/>
      <c r="KZH24" s="11"/>
      <c r="KZI24" s="11"/>
      <c r="KZJ24" s="11"/>
      <c r="KZK24" s="11"/>
      <c r="KZL24" s="11"/>
      <c r="KZM24" s="11"/>
      <c r="KZN24" s="11"/>
      <c r="KZO24" s="11"/>
      <c r="KZP24" s="11"/>
      <c r="KZQ24" s="11"/>
      <c r="KZR24" s="11"/>
      <c r="KZS24" s="11"/>
      <c r="KZT24" s="11"/>
      <c r="KZU24" s="11"/>
      <c r="KZV24" s="11"/>
      <c r="KZW24" s="11"/>
      <c r="KZX24" s="11"/>
      <c r="KZY24" s="11"/>
      <c r="KZZ24" s="11"/>
      <c r="LAA24" s="11"/>
      <c r="LAB24" s="11"/>
      <c r="LAC24" s="11"/>
      <c r="LAD24" s="11"/>
      <c r="LAE24" s="11"/>
      <c r="LAF24" s="11"/>
      <c r="LAG24" s="11"/>
      <c r="LAH24" s="11"/>
      <c r="LAI24" s="11"/>
      <c r="LAJ24" s="11"/>
      <c r="LAK24" s="11"/>
      <c r="LAL24" s="11"/>
      <c r="LAM24" s="11"/>
      <c r="LAN24" s="11"/>
      <c r="LAO24" s="11"/>
      <c r="LAP24" s="11"/>
      <c r="LAQ24" s="11"/>
      <c r="LAR24" s="11"/>
      <c r="LAS24" s="11"/>
      <c r="LAT24" s="11"/>
      <c r="LAU24" s="11"/>
      <c r="LAV24" s="11"/>
      <c r="LAW24" s="11"/>
      <c r="LAX24" s="11"/>
      <c r="LAY24" s="11"/>
      <c r="LAZ24" s="11"/>
      <c r="LBA24" s="11"/>
      <c r="LBB24" s="11"/>
      <c r="LBC24" s="11"/>
      <c r="LBD24" s="11"/>
      <c r="LBE24" s="11"/>
      <c r="LBF24" s="11"/>
      <c r="LBG24" s="11"/>
      <c r="LBH24" s="11"/>
      <c r="LBI24" s="11"/>
      <c r="LBJ24" s="11"/>
      <c r="LBK24" s="11"/>
      <c r="LBL24" s="11"/>
      <c r="LBM24" s="11"/>
      <c r="LBN24" s="11"/>
      <c r="LBO24" s="11"/>
      <c r="LBP24" s="11"/>
      <c r="LBQ24" s="11"/>
      <c r="LBR24" s="11"/>
      <c r="LBS24" s="11"/>
      <c r="LBT24" s="11"/>
      <c r="LBU24" s="11"/>
      <c r="LBV24" s="11"/>
      <c r="LBW24" s="11"/>
      <c r="LBX24" s="11"/>
      <c r="LBY24" s="11"/>
      <c r="LBZ24" s="11"/>
      <c r="LCA24" s="11"/>
      <c r="LCB24" s="11"/>
      <c r="LCC24" s="11"/>
      <c r="LCD24" s="11"/>
      <c r="LCE24" s="11"/>
      <c r="LCF24" s="11"/>
      <c r="LCG24" s="11"/>
      <c r="LCH24" s="11"/>
      <c r="LCI24" s="11"/>
      <c r="LCJ24" s="11"/>
      <c r="LCK24" s="11"/>
      <c r="LCL24" s="11"/>
      <c r="LCM24" s="11"/>
      <c r="LCN24" s="11"/>
      <c r="LCO24" s="11"/>
      <c r="LCP24" s="11"/>
      <c r="LCQ24" s="11"/>
      <c r="LCR24" s="11"/>
      <c r="LCS24" s="11"/>
      <c r="LCT24" s="11"/>
      <c r="LCU24" s="11"/>
      <c r="LCV24" s="11"/>
      <c r="LCW24" s="11"/>
      <c r="LCX24" s="11"/>
      <c r="LCY24" s="11"/>
      <c r="LCZ24" s="11"/>
      <c r="LDA24" s="11"/>
      <c r="LDB24" s="11"/>
      <c r="LDC24" s="11"/>
      <c r="LDD24" s="11"/>
      <c r="LDE24" s="11"/>
      <c r="LDF24" s="11"/>
      <c r="LDG24" s="11"/>
      <c r="LDH24" s="11"/>
      <c r="LDI24" s="11"/>
      <c r="LDJ24" s="11"/>
      <c r="LDK24" s="11"/>
      <c r="LDL24" s="11"/>
      <c r="LDM24" s="11"/>
      <c r="LDN24" s="11"/>
      <c r="LDO24" s="11"/>
      <c r="LDP24" s="11"/>
      <c r="LDQ24" s="11"/>
      <c r="LDR24" s="11"/>
      <c r="LDS24" s="11"/>
      <c r="LDT24" s="11"/>
      <c r="LDU24" s="11"/>
      <c r="LDV24" s="11"/>
      <c r="LDW24" s="11"/>
      <c r="LDX24" s="11"/>
      <c r="LDY24" s="11"/>
      <c r="LDZ24" s="11"/>
      <c r="LEA24" s="11"/>
      <c r="LEB24" s="11"/>
      <c r="LEC24" s="11"/>
      <c r="LED24" s="11"/>
      <c r="LEE24" s="11"/>
      <c r="LEF24" s="11"/>
      <c r="LEG24" s="11"/>
      <c r="LEH24" s="11"/>
      <c r="LEI24" s="11"/>
      <c r="LEJ24" s="11"/>
      <c r="LEK24" s="11"/>
      <c r="LEL24" s="11"/>
      <c r="LEM24" s="11"/>
      <c r="LEN24" s="11"/>
      <c r="LEO24" s="11"/>
      <c r="LEP24" s="11"/>
      <c r="LEQ24" s="11"/>
      <c r="LER24" s="11"/>
      <c r="LES24" s="11"/>
      <c r="LET24" s="11"/>
      <c r="LEU24" s="11"/>
      <c r="LEV24" s="11"/>
      <c r="LEW24" s="11"/>
      <c r="LEX24" s="11"/>
      <c r="LEY24" s="11"/>
      <c r="LEZ24" s="11"/>
      <c r="LFA24" s="11"/>
      <c r="LFB24" s="11"/>
      <c r="LFC24" s="11"/>
      <c r="LFD24" s="11"/>
      <c r="LFE24" s="11"/>
      <c r="LFF24" s="11"/>
      <c r="LFG24" s="11"/>
      <c r="LFH24" s="11"/>
      <c r="LFI24" s="11"/>
      <c r="LFJ24" s="11"/>
      <c r="LFK24" s="11"/>
      <c r="LFL24" s="11"/>
      <c r="LFM24" s="11"/>
      <c r="LFN24" s="11"/>
      <c r="LFO24" s="11"/>
      <c r="LFP24" s="11"/>
      <c r="LFQ24" s="11"/>
      <c r="LFR24" s="11"/>
      <c r="LFS24" s="11"/>
      <c r="LFT24" s="11"/>
      <c r="LFU24" s="11"/>
      <c r="LFV24" s="11"/>
      <c r="LFW24" s="11"/>
      <c r="LFX24" s="11"/>
      <c r="LFY24" s="11"/>
      <c r="LFZ24" s="11"/>
      <c r="LGA24" s="11"/>
      <c r="LGB24" s="11"/>
      <c r="LGC24" s="11"/>
      <c r="LGD24" s="11"/>
      <c r="LGE24" s="11"/>
      <c r="LGF24" s="11"/>
      <c r="LGG24" s="11"/>
      <c r="LGH24" s="11"/>
      <c r="LGI24" s="11"/>
      <c r="LGJ24" s="11"/>
      <c r="LGK24" s="11"/>
      <c r="LGL24" s="11"/>
      <c r="LGM24" s="11"/>
      <c r="LGN24" s="11"/>
      <c r="LGO24" s="11"/>
      <c r="LGP24" s="11"/>
      <c r="LGQ24" s="11"/>
      <c r="LGR24" s="11"/>
      <c r="LGS24" s="11"/>
      <c r="LGT24" s="11"/>
      <c r="LGU24" s="11"/>
      <c r="LGV24" s="11"/>
      <c r="LGW24" s="11"/>
      <c r="LGX24" s="11"/>
      <c r="LGY24" s="11"/>
      <c r="LGZ24" s="11"/>
      <c r="LHA24" s="11"/>
      <c r="LHB24" s="11"/>
      <c r="LHC24" s="11"/>
      <c r="LHD24" s="11"/>
      <c r="LHE24" s="11"/>
      <c r="LHF24" s="11"/>
      <c r="LHG24" s="11"/>
      <c r="LHH24" s="11"/>
      <c r="LHI24" s="11"/>
      <c r="LHJ24" s="11"/>
      <c r="LHK24" s="11"/>
      <c r="LHL24" s="11"/>
      <c r="LHM24" s="11"/>
      <c r="LHN24" s="11"/>
      <c r="LHO24" s="11"/>
      <c r="LHP24" s="11"/>
      <c r="LHQ24" s="11"/>
      <c r="LHR24" s="11"/>
      <c r="LHS24" s="11"/>
      <c r="LHT24" s="11"/>
      <c r="LHU24" s="11"/>
      <c r="LHV24" s="11"/>
      <c r="LHW24" s="11"/>
      <c r="LHX24" s="11"/>
      <c r="LHY24" s="11"/>
      <c r="LHZ24" s="11"/>
      <c r="LIA24" s="11"/>
      <c r="LIB24" s="11"/>
      <c r="LIC24" s="11"/>
      <c r="LID24" s="11"/>
      <c r="LIE24" s="11"/>
      <c r="LIF24" s="11"/>
      <c r="LIG24" s="11"/>
      <c r="LIH24" s="11"/>
      <c r="LII24" s="11"/>
      <c r="LIJ24" s="11"/>
      <c r="LIK24" s="11"/>
      <c r="LIL24" s="11"/>
      <c r="LIM24" s="11"/>
      <c r="LIN24" s="11"/>
      <c r="LIO24" s="11"/>
      <c r="LIP24" s="11"/>
      <c r="LIQ24" s="11"/>
      <c r="LIR24" s="11"/>
      <c r="LIS24" s="11"/>
      <c r="LIT24" s="11"/>
      <c r="LIU24" s="11"/>
      <c r="LIV24" s="11"/>
      <c r="LIW24" s="11"/>
      <c r="LIX24" s="11"/>
      <c r="LIY24" s="11"/>
      <c r="LIZ24" s="11"/>
      <c r="LJA24" s="11"/>
      <c r="LJB24" s="11"/>
      <c r="LJC24" s="11"/>
      <c r="LJD24" s="11"/>
      <c r="LJE24" s="11"/>
      <c r="LJF24" s="11"/>
      <c r="LJG24" s="11"/>
      <c r="LJH24" s="11"/>
      <c r="LJI24" s="11"/>
      <c r="LJJ24" s="11"/>
      <c r="LJK24" s="11"/>
      <c r="LJL24" s="11"/>
      <c r="LJM24" s="11"/>
      <c r="LJN24" s="11"/>
      <c r="LJO24" s="11"/>
      <c r="LJP24" s="11"/>
      <c r="LJQ24" s="11"/>
      <c r="LJR24" s="11"/>
      <c r="LJS24" s="11"/>
      <c r="LJT24" s="11"/>
      <c r="LJU24" s="11"/>
      <c r="LJV24" s="11"/>
      <c r="LJW24" s="11"/>
      <c r="LJX24" s="11"/>
      <c r="LJY24" s="11"/>
      <c r="LJZ24" s="11"/>
      <c r="LKA24" s="11"/>
      <c r="LKB24" s="11"/>
      <c r="LKC24" s="11"/>
      <c r="LKD24" s="11"/>
      <c r="LKE24" s="11"/>
      <c r="LKF24" s="11"/>
      <c r="LKG24" s="11"/>
      <c r="LKH24" s="11"/>
      <c r="LKI24" s="11"/>
      <c r="LKJ24" s="11"/>
      <c r="LKK24" s="11"/>
      <c r="LKL24" s="11"/>
      <c r="LKM24" s="11"/>
      <c r="LKN24" s="11"/>
      <c r="LKO24" s="11"/>
      <c r="LKP24" s="11"/>
      <c r="LKQ24" s="11"/>
      <c r="LKR24" s="11"/>
      <c r="LKS24" s="11"/>
      <c r="LKT24" s="11"/>
      <c r="LKU24" s="11"/>
      <c r="LKV24" s="11"/>
      <c r="LKW24" s="11"/>
      <c r="LKX24" s="11"/>
      <c r="LKY24" s="11"/>
      <c r="LKZ24" s="11"/>
      <c r="LLA24" s="11"/>
      <c r="LLB24" s="11"/>
      <c r="LLC24" s="11"/>
      <c r="LLD24" s="11"/>
      <c r="LLE24" s="11"/>
      <c r="LLF24" s="11"/>
      <c r="LLG24" s="11"/>
      <c r="LLH24" s="11"/>
      <c r="LLI24" s="11"/>
      <c r="LLJ24" s="11"/>
      <c r="LLK24" s="11"/>
      <c r="LLL24" s="11"/>
      <c r="LLM24" s="11"/>
      <c r="LLN24" s="11"/>
      <c r="LLO24" s="11"/>
      <c r="LLP24" s="11"/>
      <c r="LLQ24" s="11"/>
      <c r="LLR24" s="11"/>
      <c r="LLS24" s="11"/>
      <c r="LLT24" s="11"/>
      <c r="LLU24" s="11"/>
      <c r="LLV24" s="11"/>
      <c r="LLW24" s="11"/>
      <c r="LLX24" s="11"/>
      <c r="LLY24" s="11"/>
      <c r="LLZ24" s="11"/>
      <c r="LMA24" s="11"/>
      <c r="LMB24" s="11"/>
      <c r="LMC24" s="11"/>
      <c r="LMD24" s="11"/>
      <c r="LME24" s="11"/>
      <c r="LMF24" s="11"/>
      <c r="LMG24" s="11"/>
      <c r="LMH24" s="11"/>
      <c r="LMI24" s="11"/>
      <c r="LMJ24" s="11"/>
      <c r="LMK24" s="11"/>
      <c r="LML24" s="11"/>
      <c r="LMM24" s="11"/>
      <c r="LMN24" s="11"/>
      <c r="LMO24" s="11"/>
      <c r="LMP24" s="11"/>
      <c r="LMQ24" s="11"/>
      <c r="LMR24" s="11"/>
      <c r="LMS24" s="11"/>
      <c r="LMT24" s="11"/>
      <c r="LMU24" s="11"/>
      <c r="LMV24" s="11"/>
      <c r="LMW24" s="11"/>
      <c r="LMX24" s="11"/>
      <c r="LMY24" s="11"/>
      <c r="LMZ24" s="11"/>
      <c r="LNA24" s="11"/>
      <c r="LNB24" s="11"/>
      <c r="LNC24" s="11"/>
      <c r="LND24" s="11"/>
      <c r="LNE24" s="11"/>
      <c r="LNF24" s="11"/>
      <c r="LNG24" s="11"/>
      <c r="LNH24" s="11"/>
      <c r="LNI24" s="11"/>
      <c r="LNJ24" s="11"/>
      <c r="LNK24" s="11"/>
      <c r="LNL24" s="11"/>
      <c r="LNM24" s="11"/>
      <c r="LNN24" s="11"/>
      <c r="LNO24" s="11"/>
      <c r="LNP24" s="11"/>
      <c r="LNQ24" s="11"/>
      <c r="LNR24" s="11"/>
      <c r="LNS24" s="11"/>
      <c r="LNT24" s="11"/>
      <c r="LNU24" s="11"/>
      <c r="LNV24" s="11"/>
      <c r="LNW24" s="11"/>
      <c r="LNX24" s="11"/>
      <c r="LNY24" s="11"/>
      <c r="LNZ24" s="11"/>
      <c r="LOA24" s="11"/>
      <c r="LOB24" s="11"/>
      <c r="LOC24" s="11"/>
      <c r="LOD24" s="11"/>
      <c r="LOE24" s="11"/>
      <c r="LOF24" s="11"/>
      <c r="LOG24" s="11"/>
      <c r="LOH24" s="11"/>
      <c r="LOI24" s="11"/>
      <c r="LOJ24" s="11"/>
      <c r="LOK24" s="11"/>
      <c r="LOL24" s="11"/>
      <c r="LOM24" s="11"/>
      <c r="LON24" s="11"/>
      <c r="LOO24" s="11"/>
      <c r="LOP24" s="11"/>
      <c r="LOQ24" s="11"/>
      <c r="LOR24" s="11"/>
      <c r="LOS24" s="11"/>
      <c r="LOT24" s="11"/>
      <c r="LOU24" s="11"/>
      <c r="LOV24" s="11"/>
      <c r="LOW24" s="11"/>
      <c r="LOX24" s="11"/>
      <c r="LOY24" s="11"/>
      <c r="LOZ24" s="11"/>
      <c r="LPA24" s="11"/>
      <c r="LPB24" s="11"/>
      <c r="LPC24" s="11"/>
      <c r="LPD24" s="11"/>
      <c r="LPE24" s="11"/>
      <c r="LPF24" s="11"/>
      <c r="LPG24" s="11"/>
      <c r="LPH24" s="11"/>
      <c r="LPI24" s="11"/>
      <c r="LPJ24" s="11"/>
      <c r="LPK24" s="11"/>
      <c r="LPL24" s="11"/>
      <c r="LPM24" s="11"/>
      <c r="LPN24" s="11"/>
      <c r="LPO24" s="11"/>
      <c r="LPP24" s="11"/>
      <c r="LPQ24" s="11"/>
      <c r="LPR24" s="11"/>
      <c r="LPS24" s="11"/>
      <c r="LPT24" s="11"/>
      <c r="LPU24" s="11"/>
      <c r="LPV24" s="11"/>
      <c r="LPW24" s="11"/>
      <c r="LPX24" s="11"/>
      <c r="LPY24" s="11"/>
      <c r="LPZ24" s="11"/>
      <c r="LQA24" s="11"/>
      <c r="LQB24" s="11"/>
      <c r="LQC24" s="11"/>
      <c r="LQD24" s="11"/>
      <c r="LQE24" s="11"/>
      <c r="LQF24" s="11"/>
      <c r="LQG24" s="11"/>
      <c r="LQH24" s="11"/>
      <c r="LQI24" s="11"/>
      <c r="LQJ24" s="11"/>
      <c r="LQK24" s="11"/>
      <c r="LQL24" s="11"/>
      <c r="LQM24" s="11"/>
      <c r="LQN24" s="11"/>
      <c r="LQO24" s="11"/>
      <c r="LQP24" s="11"/>
      <c r="LQQ24" s="11"/>
      <c r="LQR24" s="11"/>
      <c r="LQS24" s="11"/>
      <c r="LQT24" s="11"/>
      <c r="LQU24" s="11"/>
      <c r="LQV24" s="11"/>
      <c r="LQW24" s="11"/>
      <c r="LQX24" s="11"/>
      <c r="LQY24" s="11"/>
      <c r="LQZ24" s="11"/>
      <c r="LRA24" s="11"/>
      <c r="LRB24" s="11"/>
      <c r="LRC24" s="11"/>
      <c r="LRD24" s="11"/>
      <c r="LRE24" s="11"/>
      <c r="LRF24" s="11"/>
      <c r="LRG24" s="11"/>
      <c r="LRH24" s="11"/>
      <c r="LRI24" s="11"/>
      <c r="LRJ24" s="11"/>
      <c r="LRK24" s="11"/>
      <c r="LRL24" s="11"/>
      <c r="LRM24" s="11"/>
      <c r="LRN24" s="11"/>
      <c r="LRO24" s="11"/>
      <c r="LRP24" s="11"/>
      <c r="LRQ24" s="11"/>
      <c r="LRR24" s="11"/>
      <c r="LRS24" s="11"/>
      <c r="LRT24" s="11"/>
      <c r="LRU24" s="11"/>
      <c r="LRV24" s="11"/>
      <c r="LRW24" s="11"/>
      <c r="LRX24" s="11"/>
      <c r="LRY24" s="11"/>
      <c r="LRZ24" s="11"/>
      <c r="LSA24" s="11"/>
      <c r="LSB24" s="11"/>
      <c r="LSC24" s="11"/>
      <c r="LSD24" s="11"/>
      <c r="LSE24" s="11"/>
      <c r="LSF24" s="11"/>
      <c r="LSG24" s="11"/>
      <c r="LSH24" s="11"/>
      <c r="LSI24" s="11"/>
      <c r="LSJ24" s="11"/>
      <c r="LSK24" s="11"/>
      <c r="LSL24" s="11"/>
      <c r="LSM24" s="11"/>
      <c r="LSN24" s="11"/>
      <c r="LSO24" s="11"/>
      <c r="LSP24" s="11"/>
      <c r="LSQ24" s="11"/>
      <c r="LSR24" s="11"/>
      <c r="LSS24" s="11"/>
      <c r="LST24" s="11"/>
      <c r="LSU24" s="11"/>
      <c r="LSV24" s="11"/>
      <c r="LSW24" s="11"/>
      <c r="LSX24" s="11"/>
      <c r="LSY24" s="11"/>
      <c r="LSZ24" s="11"/>
      <c r="LTA24" s="11"/>
      <c r="LTB24" s="11"/>
      <c r="LTC24" s="11"/>
      <c r="LTD24" s="11"/>
      <c r="LTE24" s="11"/>
      <c r="LTF24" s="11"/>
      <c r="LTG24" s="11"/>
      <c r="LTH24" s="11"/>
      <c r="LTI24" s="11"/>
      <c r="LTJ24" s="11"/>
      <c r="LTK24" s="11"/>
      <c r="LTL24" s="11"/>
      <c r="LTM24" s="11"/>
      <c r="LTN24" s="11"/>
      <c r="LTO24" s="11"/>
      <c r="LTP24" s="11"/>
      <c r="LTQ24" s="11"/>
      <c r="LTR24" s="11"/>
      <c r="LTS24" s="11"/>
      <c r="LTT24" s="11"/>
      <c r="LTU24" s="11"/>
      <c r="LTV24" s="11"/>
      <c r="LTW24" s="11"/>
      <c r="LTX24" s="11"/>
      <c r="LTY24" s="11"/>
      <c r="LTZ24" s="11"/>
      <c r="LUA24" s="11"/>
      <c r="LUB24" s="11"/>
      <c r="LUC24" s="11"/>
      <c r="LUD24" s="11"/>
      <c r="LUE24" s="11"/>
      <c r="LUF24" s="11"/>
      <c r="LUG24" s="11"/>
      <c r="LUH24" s="11"/>
      <c r="LUI24" s="11"/>
      <c r="LUJ24" s="11"/>
      <c r="LUK24" s="11"/>
      <c r="LUL24" s="11"/>
      <c r="LUM24" s="11"/>
      <c r="LUN24" s="11"/>
      <c r="LUO24" s="11"/>
      <c r="LUP24" s="11"/>
      <c r="LUQ24" s="11"/>
      <c r="LUR24" s="11"/>
      <c r="LUS24" s="11"/>
      <c r="LUT24" s="11"/>
      <c r="LUU24" s="11"/>
      <c r="LUV24" s="11"/>
      <c r="LUW24" s="11"/>
      <c r="LUX24" s="11"/>
      <c r="LUY24" s="11"/>
      <c r="LUZ24" s="11"/>
      <c r="LVA24" s="11"/>
      <c r="LVB24" s="11"/>
      <c r="LVC24" s="11"/>
      <c r="LVD24" s="11"/>
      <c r="LVE24" s="11"/>
      <c r="LVF24" s="11"/>
      <c r="LVG24" s="11"/>
      <c r="LVH24" s="11"/>
      <c r="LVI24" s="11"/>
      <c r="LVJ24" s="11"/>
      <c r="LVK24" s="11"/>
      <c r="LVL24" s="11"/>
      <c r="LVM24" s="11"/>
      <c r="LVN24" s="11"/>
      <c r="LVO24" s="11"/>
      <c r="LVP24" s="11"/>
      <c r="LVQ24" s="11"/>
      <c r="LVR24" s="11"/>
      <c r="LVS24" s="11"/>
      <c r="LVT24" s="11"/>
      <c r="LVU24" s="11"/>
      <c r="LVV24" s="11"/>
      <c r="LVW24" s="11"/>
      <c r="LVX24" s="11"/>
      <c r="LVY24" s="11"/>
      <c r="LVZ24" s="11"/>
      <c r="LWA24" s="11"/>
      <c r="LWB24" s="11"/>
      <c r="LWC24" s="11"/>
      <c r="LWD24" s="11"/>
      <c r="LWE24" s="11"/>
      <c r="LWF24" s="11"/>
      <c r="LWG24" s="11"/>
      <c r="LWH24" s="11"/>
      <c r="LWI24" s="11"/>
      <c r="LWJ24" s="11"/>
      <c r="LWK24" s="11"/>
      <c r="LWL24" s="11"/>
      <c r="LWM24" s="11"/>
      <c r="LWN24" s="11"/>
      <c r="LWO24" s="11"/>
      <c r="LWP24" s="11"/>
      <c r="LWQ24" s="11"/>
      <c r="LWR24" s="11"/>
      <c r="LWS24" s="11"/>
      <c r="LWT24" s="11"/>
      <c r="LWU24" s="11"/>
      <c r="LWV24" s="11"/>
      <c r="LWW24" s="11"/>
      <c r="LWX24" s="11"/>
      <c r="LWY24" s="11"/>
      <c r="LWZ24" s="11"/>
      <c r="LXA24" s="11"/>
      <c r="LXB24" s="11"/>
      <c r="LXC24" s="11"/>
      <c r="LXD24" s="11"/>
      <c r="LXE24" s="11"/>
      <c r="LXF24" s="11"/>
      <c r="LXG24" s="11"/>
      <c r="LXH24" s="11"/>
      <c r="LXI24" s="11"/>
      <c r="LXJ24" s="11"/>
      <c r="LXK24" s="11"/>
      <c r="LXL24" s="11"/>
      <c r="LXM24" s="11"/>
      <c r="LXN24" s="11"/>
      <c r="LXO24" s="11"/>
      <c r="LXP24" s="11"/>
      <c r="LXQ24" s="11"/>
      <c r="LXR24" s="11"/>
      <c r="LXS24" s="11"/>
      <c r="LXT24" s="11"/>
      <c r="LXU24" s="11"/>
      <c r="LXV24" s="11"/>
      <c r="LXW24" s="11"/>
      <c r="LXX24" s="11"/>
      <c r="LXY24" s="11"/>
      <c r="LXZ24" s="11"/>
      <c r="LYA24" s="11"/>
      <c r="LYB24" s="11"/>
      <c r="LYC24" s="11"/>
      <c r="LYD24" s="11"/>
      <c r="LYE24" s="11"/>
      <c r="LYF24" s="11"/>
      <c r="LYG24" s="11"/>
      <c r="LYH24" s="11"/>
      <c r="LYI24" s="11"/>
      <c r="LYJ24" s="11"/>
      <c r="LYK24" s="11"/>
      <c r="LYL24" s="11"/>
      <c r="LYM24" s="11"/>
      <c r="LYN24" s="11"/>
      <c r="LYO24" s="11"/>
      <c r="LYP24" s="11"/>
      <c r="LYQ24" s="11"/>
      <c r="LYR24" s="11"/>
      <c r="LYS24" s="11"/>
      <c r="LYT24" s="11"/>
      <c r="LYU24" s="11"/>
      <c r="LYV24" s="11"/>
      <c r="LYW24" s="11"/>
      <c r="LYX24" s="11"/>
      <c r="LYY24" s="11"/>
      <c r="LYZ24" s="11"/>
      <c r="LZA24" s="11"/>
      <c r="LZB24" s="11"/>
      <c r="LZC24" s="11"/>
      <c r="LZD24" s="11"/>
      <c r="LZE24" s="11"/>
      <c r="LZF24" s="11"/>
      <c r="LZG24" s="11"/>
      <c r="LZH24" s="11"/>
      <c r="LZI24" s="11"/>
      <c r="LZJ24" s="11"/>
      <c r="LZK24" s="11"/>
      <c r="LZL24" s="11"/>
      <c r="LZM24" s="11"/>
      <c r="LZN24" s="11"/>
      <c r="LZO24" s="11"/>
      <c r="LZP24" s="11"/>
      <c r="LZQ24" s="11"/>
      <c r="LZR24" s="11"/>
      <c r="LZS24" s="11"/>
      <c r="LZT24" s="11"/>
      <c r="LZU24" s="11"/>
      <c r="LZV24" s="11"/>
      <c r="LZW24" s="11"/>
      <c r="LZX24" s="11"/>
      <c r="LZY24" s="11"/>
      <c r="LZZ24" s="11"/>
      <c r="MAA24" s="11"/>
      <c r="MAB24" s="11"/>
      <c r="MAC24" s="11"/>
      <c r="MAD24" s="11"/>
      <c r="MAE24" s="11"/>
      <c r="MAF24" s="11"/>
      <c r="MAG24" s="11"/>
      <c r="MAH24" s="11"/>
      <c r="MAI24" s="11"/>
      <c r="MAJ24" s="11"/>
      <c r="MAK24" s="11"/>
      <c r="MAL24" s="11"/>
      <c r="MAM24" s="11"/>
      <c r="MAN24" s="11"/>
      <c r="MAO24" s="11"/>
      <c r="MAP24" s="11"/>
      <c r="MAQ24" s="11"/>
      <c r="MAR24" s="11"/>
      <c r="MAS24" s="11"/>
      <c r="MAT24" s="11"/>
      <c r="MAU24" s="11"/>
      <c r="MAV24" s="11"/>
      <c r="MAW24" s="11"/>
      <c r="MAX24" s="11"/>
      <c r="MAY24" s="11"/>
      <c r="MAZ24" s="11"/>
      <c r="MBA24" s="11"/>
      <c r="MBB24" s="11"/>
      <c r="MBC24" s="11"/>
      <c r="MBD24" s="11"/>
      <c r="MBE24" s="11"/>
      <c r="MBF24" s="11"/>
      <c r="MBG24" s="11"/>
      <c r="MBH24" s="11"/>
      <c r="MBI24" s="11"/>
      <c r="MBJ24" s="11"/>
      <c r="MBK24" s="11"/>
      <c r="MBL24" s="11"/>
      <c r="MBM24" s="11"/>
      <c r="MBN24" s="11"/>
      <c r="MBO24" s="11"/>
      <c r="MBP24" s="11"/>
      <c r="MBQ24" s="11"/>
      <c r="MBR24" s="11"/>
      <c r="MBS24" s="11"/>
      <c r="MBT24" s="11"/>
      <c r="MBU24" s="11"/>
      <c r="MBV24" s="11"/>
      <c r="MBW24" s="11"/>
      <c r="MBX24" s="11"/>
      <c r="MBY24" s="11"/>
      <c r="MBZ24" s="11"/>
      <c r="MCA24" s="11"/>
      <c r="MCB24" s="11"/>
      <c r="MCC24" s="11"/>
      <c r="MCD24" s="11"/>
      <c r="MCE24" s="11"/>
      <c r="MCF24" s="11"/>
      <c r="MCG24" s="11"/>
      <c r="MCH24" s="11"/>
      <c r="MCI24" s="11"/>
      <c r="MCJ24" s="11"/>
      <c r="MCK24" s="11"/>
      <c r="MCL24" s="11"/>
      <c r="MCM24" s="11"/>
      <c r="MCN24" s="11"/>
      <c r="MCO24" s="11"/>
      <c r="MCP24" s="11"/>
      <c r="MCQ24" s="11"/>
      <c r="MCR24" s="11"/>
      <c r="MCS24" s="11"/>
      <c r="MCT24" s="11"/>
      <c r="MCU24" s="11"/>
      <c r="MCV24" s="11"/>
      <c r="MCW24" s="11"/>
      <c r="MCX24" s="11"/>
      <c r="MCY24" s="11"/>
      <c r="MCZ24" s="11"/>
      <c r="MDA24" s="11"/>
      <c r="MDB24" s="11"/>
      <c r="MDC24" s="11"/>
      <c r="MDD24" s="11"/>
      <c r="MDE24" s="11"/>
      <c r="MDF24" s="11"/>
      <c r="MDG24" s="11"/>
      <c r="MDH24" s="11"/>
      <c r="MDI24" s="11"/>
      <c r="MDJ24" s="11"/>
      <c r="MDK24" s="11"/>
      <c r="MDL24" s="11"/>
      <c r="MDM24" s="11"/>
      <c r="MDN24" s="11"/>
      <c r="MDO24" s="11"/>
      <c r="MDP24" s="11"/>
      <c r="MDQ24" s="11"/>
      <c r="MDR24" s="11"/>
      <c r="MDS24" s="11"/>
      <c r="MDT24" s="11"/>
      <c r="MDU24" s="11"/>
      <c r="MDV24" s="11"/>
      <c r="MDW24" s="11"/>
      <c r="MDX24" s="11"/>
      <c r="MDY24" s="11"/>
      <c r="MDZ24" s="11"/>
      <c r="MEA24" s="11"/>
      <c r="MEB24" s="11"/>
      <c r="MEC24" s="11"/>
      <c r="MED24" s="11"/>
      <c r="MEE24" s="11"/>
      <c r="MEF24" s="11"/>
      <c r="MEG24" s="11"/>
      <c r="MEH24" s="11"/>
      <c r="MEI24" s="11"/>
      <c r="MEJ24" s="11"/>
      <c r="MEK24" s="11"/>
      <c r="MEL24" s="11"/>
      <c r="MEM24" s="11"/>
      <c r="MEN24" s="11"/>
      <c r="MEO24" s="11"/>
      <c r="MEP24" s="11"/>
      <c r="MEQ24" s="11"/>
      <c r="MER24" s="11"/>
      <c r="MES24" s="11"/>
      <c r="MET24" s="11"/>
      <c r="MEU24" s="11"/>
      <c r="MEV24" s="11"/>
      <c r="MEW24" s="11"/>
      <c r="MEX24" s="11"/>
      <c r="MEY24" s="11"/>
      <c r="MEZ24" s="11"/>
      <c r="MFA24" s="11"/>
      <c r="MFB24" s="11"/>
      <c r="MFC24" s="11"/>
      <c r="MFD24" s="11"/>
      <c r="MFE24" s="11"/>
      <c r="MFF24" s="11"/>
      <c r="MFG24" s="11"/>
      <c r="MFH24" s="11"/>
      <c r="MFI24" s="11"/>
      <c r="MFJ24" s="11"/>
      <c r="MFK24" s="11"/>
      <c r="MFL24" s="11"/>
      <c r="MFM24" s="11"/>
      <c r="MFN24" s="11"/>
      <c r="MFO24" s="11"/>
      <c r="MFP24" s="11"/>
      <c r="MFQ24" s="11"/>
      <c r="MFR24" s="11"/>
      <c r="MFS24" s="11"/>
      <c r="MFT24" s="11"/>
      <c r="MFU24" s="11"/>
      <c r="MFV24" s="11"/>
      <c r="MFW24" s="11"/>
      <c r="MFX24" s="11"/>
      <c r="MFY24" s="11"/>
      <c r="MFZ24" s="11"/>
      <c r="MGA24" s="11"/>
      <c r="MGB24" s="11"/>
      <c r="MGC24" s="11"/>
      <c r="MGD24" s="11"/>
      <c r="MGE24" s="11"/>
      <c r="MGF24" s="11"/>
      <c r="MGG24" s="11"/>
      <c r="MGH24" s="11"/>
      <c r="MGI24" s="11"/>
      <c r="MGJ24" s="11"/>
      <c r="MGK24" s="11"/>
      <c r="MGL24" s="11"/>
      <c r="MGM24" s="11"/>
      <c r="MGN24" s="11"/>
      <c r="MGO24" s="11"/>
      <c r="MGP24" s="11"/>
      <c r="MGQ24" s="11"/>
      <c r="MGR24" s="11"/>
      <c r="MGS24" s="11"/>
      <c r="MGT24" s="11"/>
      <c r="MGU24" s="11"/>
      <c r="MGV24" s="11"/>
      <c r="MGW24" s="11"/>
      <c r="MGX24" s="11"/>
      <c r="MGY24" s="11"/>
      <c r="MGZ24" s="11"/>
      <c r="MHA24" s="11"/>
      <c r="MHB24" s="11"/>
      <c r="MHC24" s="11"/>
      <c r="MHD24" s="11"/>
      <c r="MHE24" s="11"/>
      <c r="MHF24" s="11"/>
      <c r="MHG24" s="11"/>
      <c r="MHH24" s="11"/>
      <c r="MHI24" s="11"/>
      <c r="MHJ24" s="11"/>
      <c r="MHK24" s="11"/>
      <c r="MHL24" s="11"/>
      <c r="MHM24" s="11"/>
      <c r="MHN24" s="11"/>
      <c r="MHO24" s="11"/>
      <c r="MHP24" s="11"/>
      <c r="MHQ24" s="11"/>
      <c r="MHR24" s="11"/>
      <c r="MHS24" s="11"/>
      <c r="MHT24" s="11"/>
      <c r="MHU24" s="11"/>
      <c r="MHV24" s="11"/>
      <c r="MHW24" s="11"/>
      <c r="MHX24" s="11"/>
      <c r="MHY24" s="11"/>
      <c r="MHZ24" s="11"/>
      <c r="MIA24" s="11"/>
      <c r="MIB24" s="11"/>
      <c r="MIC24" s="11"/>
      <c r="MID24" s="11"/>
      <c r="MIE24" s="11"/>
      <c r="MIF24" s="11"/>
      <c r="MIG24" s="11"/>
      <c r="MIH24" s="11"/>
      <c r="MII24" s="11"/>
      <c r="MIJ24" s="11"/>
      <c r="MIK24" s="11"/>
      <c r="MIL24" s="11"/>
      <c r="MIM24" s="11"/>
      <c r="MIN24" s="11"/>
      <c r="MIO24" s="11"/>
      <c r="MIP24" s="11"/>
      <c r="MIQ24" s="11"/>
      <c r="MIR24" s="11"/>
      <c r="MIS24" s="11"/>
      <c r="MIT24" s="11"/>
      <c r="MIU24" s="11"/>
      <c r="MIV24" s="11"/>
      <c r="MIW24" s="11"/>
      <c r="MIX24" s="11"/>
      <c r="MIY24" s="11"/>
      <c r="MIZ24" s="11"/>
      <c r="MJA24" s="11"/>
      <c r="MJB24" s="11"/>
      <c r="MJC24" s="11"/>
      <c r="MJD24" s="11"/>
      <c r="MJE24" s="11"/>
      <c r="MJF24" s="11"/>
      <c r="MJG24" s="11"/>
      <c r="MJH24" s="11"/>
      <c r="MJI24" s="11"/>
      <c r="MJJ24" s="11"/>
      <c r="MJK24" s="11"/>
      <c r="MJL24" s="11"/>
      <c r="MJM24" s="11"/>
      <c r="MJN24" s="11"/>
      <c r="MJO24" s="11"/>
      <c r="MJP24" s="11"/>
      <c r="MJQ24" s="11"/>
      <c r="MJR24" s="11"/>
      <c r="MJS24" s="11"/>
      <c r="MJT24" s="11"/>
      <c r="MJU24" s="11"/>
      <c r="MJV24" s="11"/>
      <c r="MJW24" s="11"/>
      <c r="MJX24" s="11"/>
      <c r="MJY24" s="11"/>
      <c r="MJZ24" s="11"/>
      <c r="MKA24" s="11"/>
      <c r="MKB24" s="11"/>
      <c r="MKC24" s="11"/>
      <c r="MKD24" s="11"/>
      <c r="MKE24" s="11"/>
      <c r="MKF24" s="11"/>
      <c r="MKG24" s="11"/>
      <c r="MKH24" s="11"/>
      <c r="MKI24" s="11"/>
      <c r="MKJ24" s="11"/>
      <c r="MKK24" s="11"/>
      <c r="MKL24" s="11"/>
      <c r="MKM24" s="11"/>
      <c r="MKN24" s="11"/>
      <c r="MKO24" s="11"/>
      <c r="MKP24" s="11"/>
      <c r="MKQ24" s="11"/>
      <c r="MKR24" s="11"/>
      <c r="MKS24" s="11"/>
      <c r="MKT24" s="11"/>
      <c r="MKU24" s="11"/>
      <c r="MKV24" s="11"/>
      <c r="MKW24" s="11"/>
      <c r="MKX24" s="11"/>
      <c r="MKY24" s="11"/>
      <c r="MKZ24" s="11"/>
      <c r="MLA24" s="11"/>
      <c r="MLB24" s="11"/>
      <c r="MLC24" s="11"/>
      <c r="MLD24" s="11"/>
      <c r="MLE24" s="11"/>
      <c r="MLF24" s="11"/>
      <c r="MLG24" s="11"/>
      <c r="MLH24" s="11"/>
      <c r="MLI24" s="11"/>
      <c r="MLJ24" s="11"/>
      <c r="MLK24" s="11"/>
      <c r="MLL24" s="11"/>
      <c r="MLM24" s="11"/>
      <c r="MLN24" s="11"/>
      <c r="MLO24" s="11"/>
      <c r="MLP24" s="11"/>
      <c r="MLQ24" s="11"/>
      <c r="MLR24" s="11"/>
      <c r="MLS24" s="11"/>
      <c r="MLT24" s="11"/>
      <c r="MLU24" s="11"/>
      <c r="MLV24" s="11"/>
      <c r="MLW24" s="11"/>
      <c r="MLX24" s="11"/>
      <c r="MLY24" s="11"/>
      <c r="MLZ24" s="11"/>
      <c r="MMA24" s="11"/>
      <c r="MMB24" s="11"/>
      <c r="MMC24" s="11"/>
      <c r="MMD24" s="11"/>
      <c r="MME24" s="11"/>
      <c r="MMF24" s="11"/>
      <c r="MMG24" s="11"/>
      <c r="MMH24" s="11"/>
      <c r="MMI24" s="11"/>
      <c r="MMJ24" s="11"/>
      <c r="MMK24" s="11"/>
      <c r="MML24" s="11"/>
      <c r="MMM24" s="11"/>
      <c r="MMN24" s="11"/>
      <c r="MMO24" s="11"/>
      <c r="MMP24" s="11"/>
      <c r="MMQ24" s="11"/>
      <c r="MMR24" s="11"/>
      <c r="MMS24" s="11"/>
      <c r="MMT24" s="11"/>
      <c r="MMU24" s="11"/>
      <c r="MMV24" s="11"/>
      <c r="MMW24" s="11"/>
      <c r="MMX24" s="11"/>
      <c r="MMY24" s="11"/>
      <c r="MMZ24" s="11"/>
      <c r="MNA24" s="11"/>
      <c r="MNB24" s="11"/>
      <c r="MNC24" s="11"/>
      <c r="MND24" s="11"/>
      <c r="MNE24" s="11"/>
      <c r="MNF24" s="11"/>
      <c r="MNG24" s="11"/>
      <c r="MNH24" s="11"/>
      <c r="MNI24" s="11"/>
      <c r="MNJ24" s="11"/>
      <c r="MNK24" s="11"/>
      <c r="MNL24" s="11"/>
      <c r="MNM24" s="11"/>
      <c r="MNN24" s="11"/>
      <c r="MNO24" s="11"/>
      <c r="MNP24" s="11"/>
      <c r="MNQ24" s="11"/>
      <c r="MNR24" s="11"/>
      <c r="MNS24" s="11"/>
      <c r="MNT24" s="11"/>
      <c r="MNU24" s="11"/>
      <c r="MNV24" s="11"/>
      <c r="MNW24" s="11"/>
      <c r="MNX24" s="11"/>
      <c r="MNY24" s="11"/>
      <c r="MNZ24" s="11"/>
      <c r="MOA24" s="11"/>
      <c r="MOB24" s="11"/>
      <c r="MOC24" s="11"/>
      <c r="MOD24" s="11"/>
      <c r="MOE24" s="11"/>
      <c r="MOF24" s="11"/>
      <c r="MOG24" s="11"/>
      <c r="MOH24" s="11"/>
      <c r="MOI24" s="11"/>
      <c r="MOJ24" s="11"/>
      <c r="MOK24" s="11"/>
      <c r="MOL24" s="11"/>
      <c r="MOM24" s="11"/>
      <c r="MON24" s="11"/>
      <c r="MOO24" s="11"/>
      <c r="MOP24" s="11"/>
      <c r="MOQ24" s="11"/>
      <c r="MOR24" s="11"/>
      <c r="MOS24" s="11"/>
      <c r="MOT24" s="11"/>
      <c r="MOU24" s="11"/>
      <c r="MOV24" s="11"/>
      <c r="MOW24" s="11"/>
      <c r="MOX24" s="11"/>
      <c r="MOY24" s="11"/>
      <c r="MOZ24" s="11"/>
      <c r="MPA24" s="11"/>
      <c r="MPB24" s="11"/>
      <c r="MPC24" s="11"/>
      <c r="MPD24" s="11"/>
      <c r="MPE24" s="11"/>
      <c r="MPF24" s="11"/>
      <c r="MPG24" s="11"/>
      <c r="MPH24" s="11"/>
      <c r="MPI24" s="11"/>
      <c r="MPJ24" s="11"/>
      <c r="MPK24" s="11"/>
      <c r="MPL24" s="11"/>
      <c r="MPM24" s="11"/>
      <c r="MPN24" s="11"/>
      <c r="MPO24" s="11"/>
      <c r="MPP24" s="11"/>
      <c r="MPQ24" s="11"/>
      <c r="MPR24" s="11"/>
      <c r="MPS24" s="11"/>
      <c r="MPT24" s="11"/>
      <c r="MPU24" s="11"/>
      <c r="MPV24" s="11"/>
      <c r="MPW24" s="11"/>
      <c r="MPX24" s="11"/>
      <c r="MPY24" s="11"/>
      <c r="MPZ24" s="11"/>
      <c r="MQA24" s="11"/>
      <c r="MQB24" s="11"/>
      <c r="MQC24" s="11"/>
      <c r="MQD24" s="11"/>
      <c r="MQE24" s="11"/>
      <c r="MQF24" s="11"/>
      <c r="MQG24" s="11"/>
      <c r="MQH24" s="11"/>
      <c r="MQI24" s="11"/>
      <c r="MQJ24" s="11"/>
      <c r="MQK24" s="11"/>
      <c r="MQL24" s="11"/>
      <c r="MQM24" s="11"/>
      <c r="MQN24" s="11"/>
      <c r="MQO24" s="11"/>
      <c r="MQP24" s="11"/>
      <c r="MQQ24" s="11"/>
      <c r="MQR24" s="11"/>
      <c r="MQS24" s="11"/>
      <c r="MQT24" s="11"/>
      <c r="MQU24" s="11"/>
      <c r="MQV24" s="11"/>
      <c r="MQW24" s="11"/>
      <c r="MQX24" s="11"/>
      <c r="MQY24" s="11"/>
      <c r="MQZ24" s="11"/>
      <c r="MRA24" s="11"/>
      <c r="MRB24" s="11"/>
      <c r="MRC24" s="11"/>
      <c r="MRD24" s="11"/>
      <c r="MRE24" s="11"/>
      <c r="MRF24" s="11"/>
      <c r="MRG24" s="11"/>
      <c r="MRH24" s="11"/>
      <c r="MRI24" s="11"/>
      <c r="MRJ24" s="11"/>
      <c r="MRK24" s="11"/>
      <c r="MRL24" s="11"/>
      <c r="MRM24" s="11"/>
      <c r="MRN24" s="11"/>
      <c r="MRO24" s="11"/>
      <c r="MRP24" s="11"/>
      <c r="MRQ24" s="11"/>
      <c r="MRR24" s="11"/>
      <c r="MRS24" s="11"/>
      <c r="MRT24" s="11"/>
      <c r="MRU24" s="11"/>
      <c r="MRV24" s="11"/>
      <c r="MRW24" s="11"/>
      <c r="MRX24" s="11"/>
      <c r="MRY24" s="11"/>
      <c r="MRZ24" s="11"/>
      <c r="MSA24" s="11"/>
      <c r="MSB24" s="11"/>
      <c r="MSC24" s="11"/>
      <c r="MSD24" s="11"/>
      <c r="MSE24" s="11"/>
      <c r="MSF24" s="11"/>
      <c r="MSG24" s="11"/>
      <c r="MSH24" s="11"/>
      <c r="MSI24" s="11"/>
      <c r="MSJ24" s="11"/>
      <c r="MSK24" s="11"/>
      <c r="MSL24" s="11"/>
      <c r="MSM24" s="11"/>
      <c r="MSN24" s="11"/>
      <c r="MSO24" s="11"/>
      <c r="MSP24" s="11"/>
      <c r="MSQ24" s="11"/>
      <c r="MSR24" s="11"/>
      <c r="MSS24" s="11"/>
      <c r="MST24" s="11"/>
      <c r="MSU24" s="11"/>
      <c r="MSV24" s="11"/>
      <c r="MSW24" s="11"/>
      <c r="MSX24" s="11"/>
      <c r="MSY24" s="11"/>
      <c r="MSZ24" s="11"/>
      <c r="MTA24" s="11"/>
      <c r="MTB24" s="11"/>
      <c r="MTC24" s="11"/>
      <c r="MTD24" s="11"/>
      <c r="MTE24" s="11"/>
      <c r="MTF24" s="11"/>
      <c r="MTG24" s="11"/>
      <c r="MTH24" s="11"/>
      <c r="MTI24" s="11"/>
      <c r="MTJ24" s="11"/>
      <c r="MTK24" s="11"/>
      <c r="MTL24" s="11"/>
      <c r="MTM24" s="11"/>
      <c r="MTN24" s="11"/>
      <c r="MTO24" s="11"/>
      <c r="MTP24" s="11"/>
      <c r="MTQ24" s="11"/>
      <c r="MTR24" s="11"/>
      <c r="MTS24" s="11"/>
      <c r="MTT24" s="11"/>
      <c r="MTU24" s="11"/>
      <c r="MTV24" s="11"/>
      <c r="MTW24" s="11"/>
      <c r="MTX24" s="11"/>
      <c r="MTY24" s="11"/>
      <c r="MTZ24" s="11"/>
      <c r="MUA24" s="11"/>
      <c r="MUB24" s="11"/>
      <c r="MUC24" s="11"/>
      <c r="MUD24" s="11"/>
      <c r="MUE24" s="11"/>
      <c r="MUF24" s="11"/>
      <c r="MUG24" s="11"/>
      <c r="MUH24" s="11"/>
      <c r="MUI24" s="11"/>
      <c r="MUJ24" s="11"/>
      <c r="MUK24" s="11"/>
      <c r="MUL24" s="11"/>
      <c r="MUM24" s="11"/>
      <c r="MUN24" s="11"/>
      <c r="MUO24" s="11"/>
      <c r="MUP24" s="11"/>
      <c r="MUQ24" s="11"/>
      <c r="MUR24" s="11"/>
      <c r="MUS24" s="11"/>
      <c r="MUT24" s="11"/>
      <c r="MUU24" s="11"/>
      <c r="MUV24" s="11"/>
      <c r="MUW24" s="11"/>
      <c r="MUX24" s="11"/>
      <c r="MUY24" s="11"/>
      <c r="MUZ24" s="11"/>
      <c r="MVA24" s="11"/>
      <c r="MVB24" s="11"/>
      <c r="MVC24" s="11"/>
      <c r="MVD24" s="11"/>
      <c r="MVE24" s="11"/>
      <c r="MVF24" s="11"/>
      <c r="MVG24" s="11"/>
      <c r="MVH24" s="11"/>
      <c r="MVI24" s="11"/>
      <c r="MVJ24" s="11"/>
      <c r="MVK24" s="11"/>
      <c r="MVL24" s="11"/>
      <c r="MVM24" s="11"/>
      <c r="MVN24" s="11"/>
      <c r="MVO24" s="11"/>
      <c r="MVP24" s="11"/>
      <c r="MVQ24" s="11"/>
      <c r="MVR24" s="11"/>
      <c r="MVS24" s="11"/>
      <c r="MVT24" s="11"/>
      <c r="MVU24" s="11"/>
      <c r="MVV24" s="11"/>
      <c r="MVW24" s="11"/>
      <c r="MVX24" s="11"/>
      <c r="MVY24" s="11"/>
      <c r="MVZ24" s="11"/>
      <c r="MWA24" s="11"/>
      <c r="MWB24" s="11"/>
      <c r="MWC24" s="11"/>
      <c r="MWD24" s="11"/>
      <c r="MWE24" s="11"/>
      <c r="MWF24" s="11"/>
      <c r="MWG24" s="11"/>
      <c r="MWH24" s="11"/>
      <c r="MWI24" s="11"/>
      <c r="MWJ24" s="11"/>
      <c r="MWK24" s="11"/>
      <c r="MWL24" s="11"/>
      <c r="MWM24" s="11"/>
      <c r="MWN24" s="11"/>
      <c r="MWO24" s="11"/>
      <c r="MWP24" s="11"/>
      <c r="MWQ24" s="11"/>
      <c r="MWR24" s="11"/>
      <c r="MWS24" s="11"/>
      <c r="MWT24" s="11"/>
      <c r="MWU24" s="11"/>
      <c r="MWV24" s="11"/>
      <c r="MWW24" s="11"/>
      <c r="MWX24" s="11"/>
      <c r="MWY24" s="11"/>
      <c r="MWZ24" s="11"/>
      <c r="MXA24" s="11"/>
      <c r="MXB24" s="11"/>
      <c r="MXC24" s="11"/>
      <c r="MXD24" s="11"/>
      <c r="MXE24" s="11"/>
      <c r="MXF24" s="11"/>
      <c r="MXG24" s="11"/>
      <c r="MXH24" s="11"/>
      <c r="MXI24" s="11"/>
      <c r="MXJ24" s="11"/>
      <c r="MXK24" s="11"/>
      <c r="MXL24" s="11"/>
      <c r="MXM24" s="11"/>
      <c r="MXN24" s="11"/>
      <c r="MXO24" s="11"/>
      <c r="MXP24" s="11"/>
      <c r="MXQ24" s="11"/>
      <c r="MXR24" s="11"/>
      <c r="MXS24" s="11"/>
      <c r="MXT24" s="11"/>
      <c r="MXU24" s="11"/>
      <c r="MXV24" s="11"/>
      <c r="MXW24" s="11"/>
      <c r="MXX24" s="11"/>
      <c r="MXY24" s="11"/>
      <c r="MXZ24" s="11"/>
      <c r="MYA24" s="11"/>
      <c r="MYB24" s="11"/>
      <c r="MYC24" s="11"/>
      <c r="MYD24" s="11"/>
      <c r="MYE24" s="11"/>
      <c r="MYF24" s="11"/>
      <c r="MYG24" s="11"/>
      <c r="MYH24" s="11"/>
      <c r="MYI24" s="11"/>
      <c r="MYJ24" s="11"/>
      <c r="MYK24" s="11"/>
      <c r="MYL24" s="11"/>
      <c r="MYM24" s="11"/>
      <c r="MYN24" s="11"/>
      <c r="MYO24" s="11"/>
      <c r="MYP24" s="11"/>
      <c r="MYQ24" s="11"/>
      <c r="MYR24" s="11"/>
      <c r="MYS24" s="11"/>
      <c r="MYT24" s="11"/>
      <c r="MYU24" s="11"/>
      <c r="MYV24" s="11"/>
      <c r="MYW24" s="11"/>
      <c r="MYX24" s="11"/>
      <c r="MYY24" s="11"/>
      <c r="MYZ24" s="11"/>
      <c r="MZA24" s="11"/>
      <c r="MZB24" s="11"/>
      <c r="MZC24" s="11"/>
      <c r="MZD24" s="11"/>
      <c r="MZE24" s="11"/>
      <c r="MZF24" s="11"/>
      <c r="MZG24" s="11"/>
      <c r="MZH24" s="11"/>
      <c r="MZI24" s="11"/>
      <c r="MZJ24" s="11"/>
      <c r="MZK24" s="11"/>
      <c r="MZL24" s="11"/>
      <c r="MZM24" s="11"/>
      <c r="MZN24" s="11"/>
      <c r="MZO24" s="11"/>
      <c r="MZP24" s="11"/>
      <c r="MZQ24" s="11"/>
      <c r="MZR24" s="11"/>
      <c r="MZS24" s="11"/>
      <c r="MZT24" s="11"/>
      <c r="MZU24" s="11"/>
      <c r="MZV24" s="11"/>
      <c r="MZW24" s="11"/>
      <c r="MZX24" s="11"/>
      <c r="MZY24" s="11"/>
      <c r="MZZ24" s="11"/>
      <c r="NAA24" s="11"/>
      <c r="NAB24" s="11"/>
      <c r="NAC24" s="11"/>
      <c r="NAD24" s="11"/>
      <c r="NAE24" s="11"/>
      <c r="NAF24" s="11"/>
      <c r="NAG24" s="11"/>
      <c r="NAH24" s="11"/>
      <c r="NAI24" s="11"/>
      <c r="NAJ24" s="11"/>
      <c r="NAK24" s="11"/>
      <c r="NAL24" s="11"/>
      <c r="NAM24" s="11"/>
      <c r="NAN24" s="11"/>
      <c r="NAO24" s="11"/>
      <c r="NAP24" s="11"/>
      <c r="NAQ24" s="11"/>
      <c r="NAR24" s="11"/>
      <c r="NAS24" s="11"/>
      <c r="NAT24" s="11"/>
      <c r="NAU24" s="11"/>
      <c r="NAV24" s="11"/>
      <c r="NAW24" s="11"/>
      <c r="NAX24" s="11"/>
      <c r="NAY24" s="11"/>
      <c r="NAZ24" s="11"/>
      <c r="NBA24" s="11"/>
      <c r="NBB24" s="11"/>
      <c r="NBC24" s="11"/>
      <c r="NBD24" s="11"/>
      <c r="NBE24" s="11"/>
      <c r="NBF24" s="11"/>
      <c r="NBG24" s="11"/>
      <c r="NBH24" s="11"/>
      <c r="NBI24" s="11"/>
      <c r="NBJ24" s="11"/>
      <c r="NBK24" s="11"/>
      <c r="NBL24" s="11"/>
      <c r="NBM24" s="11"/>
      <c r="NBN24" s="11"/>
      <c r="NBO24" s="11"/>
      <c r="NBP24" s="11"/>
      <c r="NBQ24" s="11"/>
      <c r="NBR24" s="11"/>
      <c r="NBS24" s="11"/>
      <c r="NBT24" s="11"/>
      <c r="NBU24" s="11"/>
      <c r="NBV24" s="11"/>
      <c r="NBW24" s="11"/>
      <c r="NBX24" s="11"/>
      <c r="NBY24" s="11"/>
      <c r="NBZ24" s="11"/>
      <c r="NCA24" s="11"/>
      <c r="NCB24" s="11"/>
      <c r="NCC24" s="11"/>
      <c r="NCD24" s="11"/>
      <c r="NCE24" s="11"/>
      <c r="NCF24" s="11"/>
      <c r="NCG24" s="11"/>
      <c r="NCH24" s="11"/>
      <c r="NCI24" s="11"/>
      <c r="NCJ24" s="11"/>
      <c r="NCK24" s="11"/>
      <c r="NCL24" s="11"/>
      <c r="NCM24" s="11"/>
      <c r="NCN24" s="11"/>
      <c r="NCO24" s="11"/>
      <c r="NCP24" s="11"/>
      <c r="NCQ24" s="11"/>
      <c r="NCR24" s="11"/>
      <c r="NCS24" s="11"/>
      <c r="NCT24" s="11"/>
      <c r="NCU24" s="11"/>
      <c r="NCV24" s="11"/>
      <c r="NCW24" s="11"/>
      <c r="NCX24" s="11"/>
      <c r="NCY24" s="11"/>
      <c r="NCZ24" s="11"/>
      <c r="NDA24" s="11"/>
      <c r="NDB24" s="11"/>
      <c r="NDC24" s="11"/>
      <c r="NDD24" s="11"/>
      <c r="NDE24" s="11"/>
      <c r="NDF24" s="11"/>
      <c r="NDG24" s="11"/>
      <c r="NDH24" s="11"/>
      <c r="NDI24" s="11"/>
      <c r="NDJ24" s="11"/>
      <c r="NDK24" s="11"/>
      <c r="NDL24" s="11"/>
      <c r="NDM24" s="11"/>
      <c r="NDN24" s="11"/>
      <c r="NDO24" s="11"/>
      <c r="NDP24" s="11"/>
      <c r="NDQ24" s="11"/>
      <c r="NDR24" s="11"/>
      <c r="NDS24" s="11"/>
      <c r="NDT24" s="11"/>
      <c r="NDU24" s="11"/>
      <c r="NDV24" s="11"/>
      <c r="NDW24" s="11"/>
      <c r="NDX24" s="11"/>
      <c r="NDY24" s="11"/>
      <c r="NDZ24" s="11"/>
      <c r="NEA24" s="11"/>
      <c r="NEB24" s="11"/>
      <c r="NEC24" s="11"/>
      <c r="NED24" s="11"/>
      <c r="NEE24" s="11"/>
      <c r="NEF24" s="11"/>
      <c r="NEG24" s="11"/>
      <c r="NEH24" s="11"/>
      <c r="NEI24" s="11"/>
      <c r="NEJ24" s="11"/>
      <c r="NEK24" s="11"/>
      <c r="NEL24" s="11"/>
      <c r="NEM24" s="11"/>
      <c r="NEN24" s="11"/>
      <c r="NEO24" s="11"/>
      <c r="NEP24" s="11"/>
      <c r="NEQ24" s="11"/>
      <c r="NER24" s="11"/>
      <c r="NES24" s="11"/>
      <c r="NET24" s="11"/>
      <c r="NEU24" s="11"/>
      <c r="NEV24" s="11"/>
      <c r="NEW24" s="11"/>
      <c r="NEX24" s="11"/>
      <c r="NEY24" s="11"/>
      <c r="NEZ24" s="11"/>
      <c r="NFA24" s="11"/>
      <c r="NFB24" s="11"/>
      <c r="NFC24" s="11"/>
      <c r="NFD24" s="11"/>
      <c r="NFE24" s="11"/>
      <c r="NFF24" s="11"/>
      <c r="NFG24" s="11"/>
      <c r="NFH24" s="11"/>
      <c r="NFI24" s="11"/>
      <c r="NFJ24" s="11"/>
      <c r="NFK24" s="11"/>
      <c r="NFL24" s="11"/>
      <c r="NFM24" s="11"/>
      <c r="NFN24" s="11"/>
      <c r="NFO24" s="11"/>
      <c r="NFP24" s="11"/>
      <c r="NFQ24" s="11"/>
      <c r="NFR24" s="11"/>
      <c r="NFS24" s="11"/>
      <c r="NFT24" s="11"/>
      <c r="NFU24" s="11"/>
      <c r="NFV24" s="11"/>
      <c r="NFW24" s="11"/>
      <c r="NFX24" s="11"/>
      <c r="NFY24" s="11"/>
      <c r="NFZ24" s="11"/>
      <c r="NGA24" s="11"/>
      <c r="NGB24" s="11"/>
      <c r="NGC24" s="11"/>
      <c r="NGD24" s="11"/>
      <c r="NGE24" s="11"/>
      <c r="NGF24" s="11"/>
      <c r="NGG24" s="11"/>
      <c r="NGH24" s="11"/>
      <c r="NGI24" s="11"/>
      <c r="NGJ24" s="11"/>
      <c r="NGK24" s="11"/>
      <c r="NGL24" s="11"/>
      <c r="NGM24" s="11"/>
      <c r="NGN24" s="11"/>
      <c r="NGO24" s="11"/>
      <c r="NGP24" s="11"/>
      <c r="NGQ24" s="11"/>
      <c r="NGR24" s="11"/>
      <c r="NGS24" s="11"/>
      <c r="NGT24" s="11"/>
      <c r="NGU24" s="11"/>
      <c r="NGV24" s="11"/>
      <c r="NGW24" s="11"/>
      <c r="NGX24" s="11"/>
      <c r="NGY24" s="11"/>
      <c r="NGZ24" s="11"/>
      <c r="NHA24" s="11"/>
      <c r="NHB24" s="11"/>
      <c r="NHC24" s="11"/>
      <c r="NHD24" s="11"/>
      <c r="NHE24" s="11"/>
      <c r="NHF24" s="11"/>
      <c r="NHG24" s="11"/>
      <c r="NHH24" s="11"/>
      <c r="NHI24" s="11"/>
      <c r="NHJ24" s="11"/>
      <c r="NHK24" s="11"/>
      <c r="NHL24" s="11"/>
      <c r="NHM24" s="11"/>
      <c r="NHN24" s="11"/>
      <c r="NHO24" s="11"/>
      <c r="NHP24" s="11"/>
      <c r="NHQ24" s="11"/>
      <c r="NHR24" s="11"/>
      <c r="NHS24" s="11"/>
      <c r="NHT24" s="11"/>
      <c r="NHU24" s="11"/>
      <c r="NHV24" s="11"/>
      <c r="NHW24" s="11"/>
      <c r="NHX24" s="11"/>
      <c r="NHY24" s="11"/>
      <c r="NHZ24" s="11"/>
      <c r="NIA24" s="11"/>
      <c r="NIB24" s="11"/>
      <c r="NIC24" s="11"/>
      <c r="NID24" s="11"/>
      <c r="NIE24" s="11"/>
      <c r="NIF24" s="11"/>
      <c r="NIG24" s="11"/>
      <c r="NIH24" s="11"/>
      <c r="NII24" s="11"/>
      <c r="NIJ24" s="11"/>
      <c r="NIK24" s="11"/>
      <c r="NIL24" s="11"/>
      <c r="NIM24" s="11"/>
      <c r="NIN24" s="11"/>
      <c r="NIO24" s="11"/>
      <c r="NIP24" s="11"/>
      <c r="NIQ24" s="11"/>
      <c r="NIR24" s="11"/>
      <c r="NIS24" s="11"/>
      <c r="NIT24" s="11"/>
      <c r="NIU24" s="11"/>
      <c r="NIV24" s="11"/>
      <c r="NIW24" s="11"/>
      <c r="NIX24" s="11"/>
      <c r="NIY24" s="11"/>
      <c r="NIZ24" s="11"/>
      <c r="NJA24" s="11"/>
      <c r="NJB24" s="11"/>
      <c r="NJC24" s="11"/>
      <c r="NJD24" s="11"/>
      <c r="NJE24" s="11"/>
      <c r="NJF24" s="11"/>
      <c r="NJG24" s="11"/>
      <c r="NJH24" s="11"/>
      <c r="NJI24" s="11"/>
      <c r="NJJ24" s="11"/>
      <c r="NJK24" s="11"/>
      <c r="NJL24" s="11"/>
      <c r="NJM24" s="11"/>
      <c r="NJN24" s="11"/>
      <c r="NJO24" s="11"/>
      <c r="NJP24" s="11"/>
      <c r="NJQ24" s="11"/>
      <c r="NJR24" s="11"/>
      <c r="NJS24" s="11"/>
      <c r="NJT24" s="11"/>
      <c r="NJU24" s="11"/>
      <c r="NJV24" s="11"/>
      <c r="NJW24" s="11"/>
      <c r="NJX24" s="11"/>
      <c r="NJY24" s="11"/>
      <c r="NJZ24" s="11"/>
      <c r="NKA24" s="11"/>
      <c r="NKB24" s="11"/>
      <c r="NKC24" s="11"/>
      <c r="NKD24" s="11"/>
      <c r="NKE24" s="11"/>
      <c r="NKF24" s="11"/>
      <c r="NKG24" s="11"/>
      <c r="NKH24" s="11"/>
      <c r="NKI24" s="11"/>
      <c r="NKJ24" s="11"/>
      <c r="NKK24" s="11"/>
      <c r="NKL24" s="11"/>
      <c r="NKM24" s="11"/>
      <c r="NKN24" s="11"/>
      <c r="NKO24" s="11"/>
      <c r="NKP24" s="11"/>
      <c r="NKQ24" s="11"/>
      <c r="NKR24" s="11"/>
      <c r="NKS24" s="11"/>
      <c r="NKT24" s="11"/>
      <c r="NKU24" s="11"/>
      <c r="NKV24" s="11"/>
      <c r="NKW24" s="11"/>
      <c r="NKX24" s="11"/>
      <c r="NKY24" s="11"/>
      <c r="NKZ24" s="11"/>
      <c r="NLA24" s="11"/>
      <c r="NLB24" s="11"/>
      <c r="NLC24" s="11"/>
      <c r="NLD24" s="11"/>
      <c r="NLE24" s="11"/>
      <c r="NLF24" s="11"/>
      <c r="NLG24" s="11"/>
      <c r="NLH24" s="11"/>
      <c r="NLI24" s="11"/>
      <c r="NLJ24" s="11"/>
      <c r="NLK24" s="11"/>
      <c r="NLL24" s="11"/>
      <c r="NLM24" s="11"/>
      <c r="NLN24" s="11"/>
      <c r="NLO24" s="11"/>
      <c r="NLP24" s="11"/>
      <c r="NLQ24" s="11"/>
      <c r="NLR24" s="11"/>
      <c r="NLS24" s="11"/>
      <c r="NLT24" s="11"/>
      <c r="NLU24" s="11"/>
      <c r="NLV24" s="11"/>
      <c r="NLW24" s="11"/>
      <c r="NLX24" s="11"/>
      <c r="NLY24" s="11"/>
      <c r="NLZ24" s="11"/>
      <c r="NMA24" s="11"/>
      <c r="NMB24" s="11"/>
      <c r="NMC24" s="11"/>
      <c r="NMD24" s="11"/>
      <c r="NME24" s="11"/>
      <c r="NMF24" s="11"/>
      <c r="NMG24" s="11"/>
      <c r="NMH24" s="11"/>
      <c r="NMI24" s="11"/>
      <c r="NMJ24" s="11"/>
      <c r="NMK24" s="11"/>
      <c r="NML24" s="11"/>
      <c r="NMM24" s="11"/>
      <c r="NMN24" s="11"/>
      <c r="NMO24" s="11"/>
      <c r="NMP24" s="11"/>
      <c r="NMQ24" s="11"/>
      <c r="NMR24" s="11"/>
      <c r="NMS24" s="11"/>
      <c r="NMT24" s="11"/>
      <c r="NMU24" s="11"/>
      <c r="NMV24" s="11"/>
      <c r="NMW24" s="11"/>
      <c r="NMX24" s="11"/>
      <c r="NMY24" s="11"/>
      <c r="NMZ24" s="11"/>
      <c r="NNA24" s="11"/>
      <c r="NNB24" s="11"/>
      <c r="NNC24" s="11"/>
      <c r="NND24" s="11"/>
      <c r="NNE24" s="11"/>
      <c r="NNF24" s="11"/>
      <c r="NNG24" s="11"/>
      <c r="NNH24" s="11"/>
      <c r="NNI24" s="11"/>
      <c r="NNJ24" s="11"/>
      <c r="NNK24" s="11"/>
      <c r="NNL24" s="11"/>
      <c r="NNM24" s="11"/>
      <c r="NNN24" s="11"/>
      <c r="NNO24" s="11"/>
      <c r="NNP24" s="11"/>
      <c r="NNQ24" s="11"/>
      <c r="NNR24" s="11"/>
      <c r="NNS24" s="11"/>
      <c r="NNT24" s="11"/>
      <c r="NNU24" s="11"/>
      <c r="NNV24" s="11"/>
      <c r="NNW24" s="11"/>
      <c r="NNX24" s="11"/>
      <c r="NNY24" s="11"/>
      <c r="NNZ24" s="11"/>
      <c r="NOA24" s="11"/>
      <c r="NOB24" s="11"/>
      <c r="NOC24" s="11"/>
      <c r="NOD24" s="11"/>
      <c r="NOE24" s="11"/>
      <c r="NOF24" s="11"/>
      <c r="NOG24" s="11"/>
      <c r="NOH24" s="11"/>
      <c r="NOI24" s="11"/>
      <c r="NOJ24" s="11"/>
      <c r="NOK24" s="11"/>
      <c r="NOL24" s="11"/>
      <c r="NOM24" s="11"/>
      <c r="NON24" s="11"/>
      <c r="NOO24" s="11"/>
      <c r="NOP24" s="11"/>
      <c r="NOQ24" s="11"/>
      <c r="NOR24" s="11"/>
      <c r="NOS24" s="11"/>
      <c r="NOT24" s="11"/>
      <c r="NOU24" s="11"/>
      <c r="NOV24" s="11"/>
      <c r="NOW24" s="11"/>
      <c r="NOX24" s="11"/>
      <c r="NOY24" s="11"/>
      <c r="NOZ24" s="11"/>
      <c r="NPA24" s="11"/>
      <c r="NPB24" s="11"/>
      <c r="NPC24" s="11"/>
      <c r="NPD24" s="11"/>
      <c r="NPE24" s="11"/>
      <c r="NPF24" s="11"/>
      <c r="NPG24" s="11"/>
      <c r="NPH24" s="11"/>
      <c r="NPI24" s="11"/>
      <c r="NPJ24" s="11"/>
      <c r="NPK24" s="11"/>
      <c r="NPL24" s="11"/>
      <c r="NPM24" s="11"/>
      <c r="NPN24" s="11"/>
      <c r="NPO24" s="11"/>
      <c r="NPP24" s="11"/>
      <c r="NPQ24" s="11"/>
      <c r="NPR24" s="11"/>
      <c r="NPS24" s="11"/>
      <c r="NPT24" s="11"/>
      <c r="NPU24" s="11"/>
      <c r="NPV24" s="11"/>
      <c r="NPW24" s="11"/>
      <c r="NPX24" s="11"/>
      <c r="NPY24" s="11"/>
      <c r="NPZ24" s="11"/>
      <c r="NQA24" s="11"/>
      <c r="NQB24" s="11"/>
      <c r="NQC24" s="11"/>
      <c r="NQD24" s="11"/>
      <c r="NQE24" s="11"/>
      <c r="NQF24" s="11"/>
      <c r="NQG24" s="11"/>
      <c r="NQH24" s="11"/>
      <c r="NQI24" s="11"/>
      <c r="NQJ24" s="11"/>
      <c r="NQK24" s="11"/>
      <c r="NQL24" s="11"/>
      <c r="NQM24" s="11"/>
      <c r="NQN24" s="11"/>
      <c r="NQO24" s="11"/>
      <c r="NQP24" s="11"/>
      <c r="NQQ24" s="11"/>
      <c r="NQR24" s="11"/>
      <c r="NQS24" s="11"/>
      <c r="NQT24" s="11"/>
      <c r="NQU24" s="11"/>
      <c r="NQV24" s="11"/>
      <c r="NQW24" s="11"/>
      <c r="NQX24" s="11"/>
      <c r="NQY24" s="11"/>
      <c r="NQZ24" s="11"/>
      <c r="NRA24" s="11"/>
      <c r="NRB24" s="11"/>
      <c r="NRC24" s="11"/>
      <c r="NRD24" s="11"/>
      <c r="NRE24" s="11"/>
      <c r="NRF24" s="11"/>
      <c r="NRG24" s="11"/>
      <c r="NRH24" s="11"/>
      <c r="NRI24" s="11"/>
      <c r="NRJ24" s="11"/>
      <c r="NRK24" s="11"/>
      <c r="NRL24" s="11"/>
      <c r="NRM24" s="11"/>
      <c r="NRN24" s="11"/>
      <c r="NRO24" s="11"/>
      <c r="NRP24" s="11"/>
      <c r="NRQ24" s="11"/>
      <c r="NRR24" s="11"/>
      <c r="NRS24" s="11"/>
      <c r="NRT24" s="11"/>
      <c r="NRU24" s="11"/>
      <c r="NRV24" s="11"/>
      <c r="NRW24" s="11"/>
      <c r="NRX24" s="11"/>
      <c r="NRY24" s="11"/>
      <c r="NRZ24" s="11"/>
      <c r="NSA24" s="11"/>
      <c r="NSB24" s="11"/>
      <c r="NSC24" s="11"/>
      <c r="NSD24" s="11"/>
      <c r="NSE24" s="11"/>
      <c r="NSF24" s="11"/>
      <c r="NSG24" s="11"/>
      <c r="NSH24" s="11"/>
      <c r="NSI24" s="11"/>
      <c r="NSJ24" s="11"/>
      <c r="NSK24" s="11"/>
      <c r="NSL24" s="11"/>
      <c r="NSM24" s="11"/>
      <c r="NSN24" s="11"/>
      <c r="NSO24" s="11"/>
      <c r="NSP24" s="11"/>
      <c r="NSQ24" s="11"/>
      <c r="NSR24" s="11"/>
      <c r="NSS24" s="11"/>
      <c r="NST24" s="11"/>
      <c r="NSU24" s="11"/>
      <c r="NSV24" s="11"/>
      <c r="NSW24" s="11"/>
      <c r="NSX24" s="11"/>
      <c r="NSY24" s="11"/>
      <c r="NSZ24" s="11"/>
      <c r="NTA24" s="11"/>
      <c r="NTB24" s="11"/>
      <c r="NTC24" s="11"/>
      <c r="NTD24" s="11"/>
      <c r="NTE24" s="11"/>
      <c r="NTF24" s="11"/>
      <c r="NTG24" s="11"/>
      <c r="NTH24" s="11"/>
      <c r="NTI24" s="11"/>
      <c r="NTJ24" s="11"/>
      <c r="NTK24" s="11"/>
      <c r="NTL24" s="11"/>
      <c r="NTM24" s="11"/>
      <c r="NTN24" s="11"/>
      <c r="NTO24" s="11"/>
      <c r="NTP24" s="11"/>
      <c r="NTQ24" s="11"/>
      <c r="NTR24" s="11"/>
      <c r="NTS24" s="11"/>
      <c r="NTT24" s="11"/>
      <c r="NTU24" s="11"/>
      <c r="NTV24" s="11"/>
      <c r="NTW24" s="11"/>
      <c r="NTX24" s="11"/>
      <c r="NTY24" s="11"/>
      <c r="NTZ24" s="11"/>
      <c r="NUA24" s="11"/>
      <c r="NUB24" s="11"/>
      <c r="NUC24" s="11"/>
      <c r="NUD24" s="11"/>
      <c r="NUE24" s="11"/>
      <c r="NUF24" s="11"/>
      <c r="NUG24" s="11"/>
      <c r="NUH24" s="11"/>
      <c r="NUI24" s="11"/>
      <c r="NUJ24" s="11"/>
      <c r="NUK24" s="11"/>
      <c r="NUL24" s="11"/>
      <c r="NUM24" s="11"/>
      <c r="NUN24" s="11"/>
      <c r="NUO24" s="11"/>
      <c r="NUP24" s="11"/>
      <c r="NUQ24" s="11"/>
      <c r="NUR24" s="11"/>
      <c r="NUS24" s="11"/>
      <c r="NUT24" s="11"/>
      <c r="NUU24" s="11"/>
      <c r="NUV24" s="11"/>
      <c r="NUW24" s="11"/>
      <c r="NUX24" s="11"/>
      <c r="NUY24" s="11"/>
      <c r="NUZ24" s="11"/>
      <c r="NVA24" s="11"/>
      <c r="NVB24" s="11"/>
      <c r="NVC24" s="11"/>
      <c r="NVD24" s="11"/>
      <c r="NVE24" s="11"/>
      <c r="NVF24" s="11"/>
      <c r="NVG24" s="11"/>
      <c r="NVH24" s="11"/>
      <c r="NVI24" s="11"/>
      <c r="NVJ24" s="11"/>
      <c r="NVK24" s="11"/>
      <c r="NVL24" s="11"/>
      <c r="NVM24" s="11"/>
      <c r="NVN24" s="11"/>
      <c r="NVO24" s="11"/>
      <c r="NVP24" s="11"/>
      <c r="NVQ24" s="11"/>
      <c r="NVR24" s="11"/>
      <c r="NVS24" s="11"/>
      <c r="NVT24" s="11"/>
      <c r="NVU24" s="11"/>
      <c r="NVV24" s="11"/>
      <c r="NVW24" s="11"/>
      <c r="NVX24" s="11"/>
      <c r="NVY24" s="11"/>
      <c r="NVZ24" s="11"/>
      <c r="NWA24" s="11"/>
      <c r="NWB24" s="11"/>
      <c r="NWC24" s="11"/>
      <c r="NWD24" s="11"/>
      <c r="NWE24" s="11"/>
      <c r="NWF24" s="11"/>
      <c r="NWG24" s="11"/>
      <c r="NWH24" s="11"/>
      <c r="NWI24" s="11"/>
      <c r="NWJ24" s="11"/>
      <c r="NWK24" s="11"/>
      <c r="NWL24" s="11"/>
      <c r="NWM24" s="11"/>
      <c r="NWN24" s="11"/>
      <c r="NWO24" s="11"/>
      <c r="NWP24" s="11"/>
      <c r="NWQ24" s="11"/>
      <c r="NWR24" s="11"/>
      <c r="NWS24" s="11"/>
      <c r="NWT24" s="11"/>
      <c r="NWU24" s="11"/>
      <c r="NWV24" s="11"/>
      <c r="NWW24" s="11"/>
      <c r="NWX24" s="11"/>
      <c r="NWY24" s="11"/>
      <c r="NWZ24" s="11"/>
      <c r="NXA24" s="11"/>
      <c r="NXB24" s="11"/>
      <c r="NXC24" s="11"/>
      <c r="NXD24" s="11"/>
      <c r="NXE24" s="11"/>
      <c r="NXF24" s="11"/>
      <c r="NXG24" s="11"/>
      <c r="NXH24" s="11"/>
      <c r="NXI24" s="11"/>
      <c r="NXJ24" s="11"/>
      <c r="NXK24" s="11"/>
      <c r="NXL24" s="11"/>
      <c r="NXM24" s="11"/>
      <c r="NXN24" s="11"/>
      <c r="NXO24" s="11"/>
      <c r="NXP24" s="11"/>
      <c r="NXQ24" s="11"/>
      <c r="NXR24" s="11"/>
      <c r="NXS24" s="11"/>
      <c r="NXT24" s="11"/>
      <c r="NXU24" s="11"/>
      <c r="NXV24" s="11"/>
      <c r="NXW24" s="11"/>
      <c r="NXX24" s="11"/>
      <c r="NXY24" s="11"/>
      <c r="NXZ24" s="11"/>
      <c r="NYA24" s="11"/>
      <c r="NYB24" s="11"/>
      <c r="NYC24" s="11"/>
      <c r="NYD24" s="11"/>
      <c r="NYE24" s="11"/>
      <c r="NYF24" s="11"/>
      <c r="NYG24" s="11"/>
      <c r="NYH24" s="11"/>
      <c r="NYI24" s="11"/>
      <c r="NYJ24" s="11"/>
      <c r="NYK24" s="11"/>
      <c r="NYL24" s="11"/>
      <c r="NYM24" s="11"/>
      <c r="NYN24" s="11"/>
      <c r="NYO24" s="11"/>
      <c r="NYP24" s="11"/>
      <c r="NYQ24" s="11"/>
      <c r="NYR24" s="11"/>
      <c r="NYS24" s="11"/>
      <c r="NYT24" s="11"/>
      <c r="NYU24" s="11"/>
      <c r="NYV24" s="11"/>
      <c r="NYW24" s="11"/>
      <c r="NYX24" s="11"/>
      <c r="NYY24" s="11"/>
      <c r="NYZ24" s="11"/>
      <c r="NZA24" s="11"/>
      <c r="NZB24" s="11"/>
      <c r="NZC24" s="11"/>
      <c r="NZD24" s="11"/>
      <c r="NZE24" s="11"/>
      <c r="NZF24" s="11"/>
      <c r="NZG24" s="11"/>
      <c r="NZH24" s="11"/>
      <c r="NZI24" s="11"/>
      <c r="NZJ24" s="11"/>
      <c r="NZK24" s="11"/>
      <c r="NZL24" s="11"/>
      <c r="NZM24" s="11"/>
      <c r="NZN24" s="11"/>
      <c r="NZO24" s="11"/>
      <c r="NZP24" s="11"/>
      <c r="NZQ24" s="11"/>
      <c r="NZR24" s="11"/>
      <c r="NZS24" s="11"/>
      <c r="NZT24" s="11"/>
      <c r="NZU24" s="11"/>
      <c r="NZV24" s="11"/>
      <c r="NZW24" s="11"/>
      <c r="NZX24" s="11"/>
      <c r="NZY24" s="11"/>
      <c r="NZZ24" s="11"/>
      <c r="OAA24" s="11"/>
      <c r="OAB24" s="11"/>
      <c r="OAC24" s="11"/>
      <c r="OAD24" s="11"/>
      <c r="OAE24" s="11"/>
      <c r="OAF24" s="11"/>
      <c r="OAG24" s="11"/>
      <c r="OAH24" s="11"/>
      <c r="OAI24" s="11"/>
      <c r="OAJ24" s="11"/>
      <c r="OAK24" s="11"/>
      <c r="OAL24" s="11"/>
      <c r="OAM24" s="11"/>
      <c r="OAN24" s="11"/>
      <c r="OAO24" s="11"/>
      <c r="OAP24" s="11"/>
      <c r="OAQ24" s="11"/>
      <c r="OAR24" s="11"/>
      <c r="OAS24" s="11"/>
      <c r="OAT24" s="11"/>
      <c r="OAU24" s="11"/>
      <c r="OAV24" s="11"/>
      <c r="OAW24" s="11"/>
      <c r="OAX24" s="11"/>
      <c r="OAY24" s="11"/>
      <c r="OAZ24" s="11"/>
      <c r="OBA24" s="11"/>
      <c r="OBB24" s="11"/>
      <c r="OBC24" s="11"/>
      <c r="OBD24" s="11"/>
      <c r="OBE24" s="11"/>
      <c r="OBF24" s="11"/>
      <c r="OBG24" s="11"/>
      <c r="OBH24" s="11"/>
      <c r="OBI24" s="11"/>
      <c r="OBJ24" s="11"/>
      <c r="OBK24" s="11"/>
      <c r="OBL24" s="11"/>
      <c r="OBM24" s="11"/>
      <c r="OBN24" s="11"/>
      <c r="OBO24" s="11"/>
      <c r="OBP24" s="11"/>
      <c r="OBQ24" s="11"/>
      <c r="OBR24" s="11"/>
      <c r="OBS24" s="11"/>
      <c r="OBT24" s="11"/>
      <c r="OBU24" s="11"/>
      <c r="OBV24" s="11"/>
      <c r="OBW24" s="11"/>
      <c r="OBX24" s="11"/>
      <c r="OBY24" s="11"/>
      <c r="OBZ24" s="11"/>
      <c r="OCA24" s="11"/>
      <c r="OCB24" s="11"/>
      <c r="OCC24" s="11"/>
      <c r="OCD24" s="11"/>
      <c r="OCE24" s="11"/>
      <c r="OCF24" s="11"/>
      <c r="OCG24" s="11"/>
      <c r="OCH24" s="11"/>
      <c r="OCI24" s="11"/>
      <c r="OCJ24" s="11"/>
      <c r="OCK24" s="11"/>
      <c r="OCL24" s="11"/>
      <c r="OCM24" s="11"/>
      <c r="OCN24" s="11"/>
      <c r="OCO24" s="11"/>
      <c r="OCP24" s="11"/>
      <c r="OCQ24" s="11"/>
      <c r="OCR24" s="11"/>
      <c r="OCS24" s="11"/>
      <c r="OCT24" s="11"/>
      <c r="OCU24" s="11"/>
      <c r="OCV24" s="11"/>
      <c r="OCW24" s="11"/>
      <c r="OCX24" s="11"/>
      <c r="OCY24" s="11"/>
      <c r="OCZ24" s="11"/>
      <c r="ODA24" s="11"/>
      <c r="ODB24" s="11"/>
      <c r="ODC24" s="11"/>
      <c r="ODD24" s="11"/>
      <c r="ODE24" s="11"/>
      <c r="ODF24" s="11"/>
      <c r="ODG24" s="11"/>
      <c r="ODH24" s="11"/>
      <c r="ODI24" s="11"/>
      <c r="ODJ24" s="11"/>
      <c r="ODK24" s="11"/>
      <c r="ODL24" s="11"/>
      <c r="ODM24" s="11"/>
      <c r="ODN24" s="11"/>
      <c r="ODO24" s="11"/>
      <c r="ODP24" s="11"/>
      <c r="ODQ24" s="11"/>
      <c r="ODR24" s="11"/>
      <c r="ODS24" s="11"/>
      <c r="ODT24" s="11"/>
      <c r="ODU24" s="11"/>
      <c r="ODV24" s="11"/>
      <c r="ODW24" s="11"/>
      <c r="ODX24" s="11"/>
      <c r="ODY24" s="11"/>
      <c r="ODZ24" s="11"/>
      <c r="OEA24" s="11"/>
      <c r="OEB24" s="11"/>
      <c r="OEC24" s="11"/>
      <c r="OED24" s="11"/>
      <c r="OEE24" s="11"/>
      <c r="OEF24" s="11"/>
      <c r="OEG24" s="11"/>
      <c r="OEH24" s="11"/>
      <c r="OEI24" s="11"/>
      <c r="OEJ24" s="11"/>
      <c r="OEK24" s="11"/>
      <c r="OEL24" s="11"/>
      <c r="OEM24" s="11"/>
      <c r="OEN24" s="11"/>
      <c r="OEO24" s="11"/>
      <c r="OEP24" s="11"/>
      <c r="OEQ24" s="11"/>
      <c r="OER24" s="11"/>
      <c r="OES24" s="11"/>
      <c r="OET24" s="11"/>
      <c r="OEU24" s="11"/>
      <c r="OEV24" s="11"/>
      <c r="OEW24" s="11"/>
      <c r="OEX24" s="11"/>
      <c r="OEY24" s="11"/>
      <c r="OEZ24" s="11"/>
      <c r="OFA24" s="11"/>
      <c r="OFB24" s="11"/>
      <c r="OFC24" s="11"/>
      <c r="OFD24" s="11"/>
      <c r="OFE24" s="11"/>
      <c r="OFF24" s="11"/>
      <c r="OFG24" s="11"/>
      <c r="OFH24" s="11"/>
      <c r="OFI24" s="11"/>
      <c r="OFJ24" s="11"/>
      <c r="OFK24" s="11"/>
      <c r="OFL24" s="11"/>
      <c r="OFM24" s="11"/>
      <c r="OFN24" s="11"/>
      <c r="OFO24" s="11"/>
      <c r="OFP24" s="11"/>
      <c r="OFQ24" s="11"/>
      <c r="OFR24" s="11"/>
      <c r="OFS24" s="11"/>
      <c r="OFT24" s="11"/>
      <c r="OFU24" s="11"/>
      <c r="OFV24" s="11"/>
      <c r="OFW24" s="11"/>
      <c r="OFX24" s="11"/>
      <c r="OFY24" s="11"/>
      <c r="OFZ24" s="11"/>
      <c r="OGA24" s="11"/>
      <c r="OGB24" s="11"/>
      <c r="OGC24" s="11"/>
      <c r="OGD24" s="11"/>
      <c r="OGE24" s="11"/>
      <c r="OGF24" s="11"/>
      <c r="OGG24" s="11"/>
      <c r="OGH24" s="11"/>
      <c r="OGI24" s="11"/>
      <c r="OGJ24" s="11"/>
      <c r="OGK24" s="11"/>
      <c r="OGL24" s="11"/>
      <c r="OGM24" s="11"/>
      <c r="OGN24" s="11"/>
      <c r="OGO24" s="11"/>
      <c r="OGP24" s="11"/>
      <c r="OGQ24" s="11"/>
      <c r="OGR24" s="11"/>
      <c r="OGS24" s="11"/>
      <c r="OGT24" s="11"/>
      <c r="OGU24" s="11"/>
      <c r="OGV24" s="11"/>
      <c r="OGW24" s="11"/>
      <c r="OGX24" s="11"/>
      <c r="OGY24" s="11"/>
      <c r="OGZ24" s="11"/>
      <c r="OHA24" s="11"/>
      <c r="OHB24" s="11"/>
      <c r="OHC24" s="11"/>
      <c r="OHD24" s="11"/>
      <c r="OHE24" s="11"/>
      <c r="OHF24" s="11"/>
      <c r="OHG24" s="11"/>
      <c r="OHH24" s="11"/>
      <c r="OHI24" s="11"/>
      <c r="OHJ24" s="11"/>
      <c r="OHK24" s="11"/>
      <c r="OHL24" s="11"/>
      <c r="OHM24" s="11"/>
      <c r="OHN24" s="11"/>
      <c r="OHO24" s="11"/>
      <c r="OHP24" s="11"/>
      <c r="OHQ24" s="11"/>
      <c r="OHR24" s="11"/>
      <c r="OHS24" s="11"/>
      <c r="OHT24" s="11"/>
      <c r="OHU24" s="11"/>
      <c r="OHV24" s="11"/>
      <c r="OHW24" s="11"/>
      <c r="OHX24" s="11"/>
      <c r="OHY24" s="11"/>
      <c r="OHZ24" s="11"/>
      <c r="OIA24" s="11"/>
      <c r="OIB24" s="11"/>
      <c r="OIC24" s="11"/>
      <c r="OID24" s="11"/>
      <c r="OIE24" s="11"/>
      <c r="OIF24" s="11"/>
      <c r="OIG24" s="11"/>
      <c r="OIH24" s="11"/>
      <c r="OII24" s="11"/>
      <c r="OIJ24" s="11"/>
      <c r="OIK24" s="11"/>
      <c r="OIL24" s="11"/>
      <c r="OIM24" s="11"/>
      <c r="OIN24" s="11"/>
      <c r="OIO24" s="11"/>
      <c r="OIP24" s="11"/>
      <c r="OIQ24" s="11"/>
      <c r="OIR24" s="11"/>
      <c r="OIS24" s="11"/>
      <c r="OIT24" s="11"/>
      <c r="OIU24" s="11"/>
      <c r="OIV24" s="11"/>
      <c r="OIW24" s="11"/>
      <c r="OIX24" s="11"/>
      <c r="OIY24" s="11"/>
      <c r="OIZ24" s="11"/>
      <c r="OJA24" s="11"/>
      <c r="OJB24" s="11"/>
      <c r="OJC24" s="11"/>
      <c r="OJD24" s="11"/>
      <c r="OJE24" s="11"/>
      <c r="OJF24" s="11"/>
      <c r="OJG24" s="11"/>
      <c r="OJH24" s="11"/>
      <c r="OJI24" s="11"/>
      <c r="OJJ24" s="11"/>
      <c r="OJK24" s="11"/>
      <c r="OJL24" s="11"/>
      <c r="OJM24" s="11"/>
      <c r="OJN24" s="11"/>
      <c r="OJO24" s="11"/>
      <c r="OJP24" s="11"/>
      <c r="OJQ24" s="11"/>
      <c r="OJR24" s="11"/>
      <c r="OJS24" s="11"/>
      <c r="OJT24" s="11"/>
      <c r="OJU24" s="11"/>
      <c r="OJV24" s="11"/>
      <c r="OJW24" s="11"/>
      <c r="OJX24" s="11"/>
      <c r="OJY24" s="11"/>
      <c r="OJZ24" s="11"/>
      <c r="OKA24" s="11"/>
      <c r="OKB24" s="11"/>
      <c r="OKC24" s="11"/>
      <c r="OKD24" s="11"/>
      <c r="OKE24" s="11"/>
      <c r="OKF24" s="11"/>
      <c r="OKG24" s="11"/>
      <c r="OKH24" s="11"/>
      <c r="OKI24" s="11"/>
      <c r="OKJ24" s="11"/>
      <c r="OKK24" s="11"/>
      <c r="OKL24" s="11"/>
      <c r="OKM24" s="11"/>
      <c r="OKN24" s="11"/>
      <c r="OKO24" s="11"/>
      <c r="OKP24" s="11"/>
      <c r="OKQ24" s="11"/>
      <c r="OKR24" s="11"/>
      <c r="OKS24" s="11"/>
      <c r="OKT24" s="11"/>
      <c r="OKU24" s="11"/>
      <c r="OKV24" s="11"/>
      <c r="OKW24" s="11"/>
      <c r="OKX24" s="11"/>
      <c r="OKY24" s="11"/>
      <c r="OKZ24" s="11"/>
      <c r="OLA24" s="11"/>
      <c r="OLB24" s="11"/>
      <c r="OLC24" s="11"/>
      <c r="OLD24" s="11"/>
      <c r="OLE24" s="11"/>
      <c r="OLF24" s="11"/>
      <c r="OLG24" s="11"/>
      <c r="OLH24" s="11"/>
      <c r="OLI24" s="11"/>
      <c r="OLJ24" s="11"/>
      <c r="OLK24" s="11"/>
      <c r="OLL24" s="11"/>
      <c r="OLM24" s="11"/>
      <c r="OLN24" s="11"/>
      <c r="OLO24" s="11"/>
      <c r="OLP24" s="11"/>
      <c r="OLQ24" s="11"/>
      <c r="OLR24" s="11"/>
      <c r="OLS24" s="11"/>
      <c r="OLT24" s="11"/>
      <c r="OLU24" s="11"/>
      <c r="OLV24" s="11"/>
      <c r="OLW24" s="11"/>
      <c r="OLX24" s="11"/>
      <c r="OLY24" s="11"/>
      <c r="OLZ24" s="11"/>
      <c r="OMA24" s="11"/>
      <c r="OMB24" s="11"/>
      <c r="OMC24" s="11"/>
      <c r="OMD24" s="11"/>
      <c r="OME24" s="11"/>
      <c r="OMF24" s="11"/>
      <c r="OMG24" s="11"/>
      <c r="OMH24" s="11"/>
      <c r="OMI24" s="11"/>
      <c r="OMJ24" s="11"/>
      <c r="OMK24" s="11"/>
      <c r="OML24" s="11"/>
      <c r="OMM24" s="11"/>
      <c r="OMN24" s="11"/>
      <c r="OMO24" s="11"/>
      <c r="OMP24" s="11"/>
      <c r="OMQ24" s="11"/>
      <c r="OMR24" s="11"/>
      <c r="OMS24" s="11"/>
      <c r="OMT24" s="11"/>
      <c r="OMU24" s="11"/>
      <c r="OMV24" s="11"/>
      <c r="OMW24" s="11"/>
      <c r="OMX24" s="11"/>
      <c r="OMY24" s="11"/>
      <c r="OMZ24" s="11"/>
      <c r="ONA24" s="11"/>
      <c r="ONB24" s="11"/>
      <c r="ONC24" s="11"/>
      <c r="OND24" s="11"/>
      <c r="ONE24" s="11"/>
      <c r="ONF24" s="11"/>
      <c r="ONG24" s="11"/>
      <c r="ONH24" s="11"/>
      <c r="ONI24" s="11"/>
      <c r="ONJ24" s="11"/>
      <c r="ONK24" s="11"/>
      <c r="ONL24" s="11"/>
      <c r="ONM24" s="11"/>
      <c r="ONN24" s="11"/>
      <c r="ONO24" s="11"/>
      <c r="ONP24" s="11"/>
      <c r="ONQ24" s="11"/>
      <c r="ONR24" s="11"/>
      <c r="ONS24" s="11"/>
      <c r="ONT24" s="11"/>
      <c r="ONU24" s="11"/>
      <c r="ONV24" s="11"/>
      <c r="ONW24" s="11"/>
      <c r="ONX24" s="11"/>
      <c r="ONY24" s="11"/>
      <c r="ONZ24" s="11"/>
      <c r="OOA24" s="11"/>
      <c r="OOB24" s="11"/>
      <c r="OOC24" s="11"/>
      <c r="OOD24" s="11"/>
      <c r="OOE24" s="11"/>
      <c r="OOF24" s="11"/>
      <c r="OOG24" s="11"/>
      <c r="OOH24" s="11"/>
      <c r="OOI24" s="11"/>
      <c r="OOJ24" s="11"/>
      <c r="OOK24" s="11"/>
      <c r="OOL24" s="11"/>
      <c r="OOM24" s="11"/>
      <c r="OON24" s="11"/>
      <c r="OOO24" s="11"/>
      <c r="OOP24" s="11"/>
      <c r="OOQ24" s="11"/>
      <c r="OOR24" s="11"/>
      <c r="OOS24" s="11"/>
      <c r="OOT24" s="11"/>
      <c r="OOU24" s="11"/>
      <c r="OOV24" s="11"/>
      <c r="OOW24" s="11"/>
      <c r="OOX24" s="11"/>
      <c r="OOY24" s="11"/>
      <c r="OOZ24" s="11"/>
      <c r="OPA24" s="11"/>
      <c r="OPB24" s="11"/>
      <c r="OPC24" s="11"/>
      <c r="OPD24" s="11"/>
      <c r="OPE24" s="11"/>
      <c r="OPF24" s="11"/>
      <c r="OPG24" s="11"/>
      <c r="OPH24" s="11"/>
      <c r="OPI24" s="11"/>
      <c r="OPJ24" s="11"/>
      <c r="OPK24" s="11"/>
      <c r="OPL24" s="11"/>
      <c r="OPM24" s="11"/>
      <c r="OPN24" s="11"/>
      <c r="OPO24" s="11"/>
      <c r="OPP24" s="11"/>
      <c r="OPQ24" s="11"/>
      <c r="OPR24" s="11"/>
      <c r="OPS24" s="11"/>
      <c r="OPT24" s="11"/>
      <c r="OPU24" s="11"/>
      <c r="OPV24" s="11"/>
      <c r="OPW24" s="11"/>
      <c r="OPX24" s="11"/>
      <c r="OPY24" s="11"/>
      <c r="OPZ24" s="11"/>
      <c r="OQA24" s="11"/>
      <c r="OQB24" s="11"/>
      <c r="OQC24" s="11"/>
      <c r="OQD24" s="11"/>
      <c r="OQE24" s="11"/>
      <c r="OQF24" s="11"/>
      <c r="OQG24" s="11"/>
      <c r="OQH24" s="11"/>
      <c r="OQI24" s="11"/>
      <c r="OQJ24" s="11"/>
      <c r="OQK24" s="11"/>
      <c r="OQL24" s="11"/>
      <c r="OQM24" s="11"/>
      <c r="OQN24" s="11"/>
      <c r="OQO24" s="11"/>
      <c r="OQP24" s="11"/>
      <c r="OQQ24" s="11"/>
      <c r="OQR24" s="11"/>
      <c r="OQS24" s="11"/>
      <c r="OQT24" s="11"/>
      <c r="OQU24" s="11"/>
      <c r="OQV24" s="11"/>
      <c r="OQW24" s="11"/>
      <c r="OQX24" s="11"/>
      <c r="OQY24" s="11"/>
      <c r="OQZ24" s="11"/>
      <c r="ORA24" s="11"/>
      <c r="ORB24" s="11"/>
      <c r="ORC24" s="11"/>
      <c r="ORD24" s="11"/>
      <c r="ORE24" s="11"/>
      <c r="ORF24" s="11"/>
      <c r="ORG24" s="11"/>
      <c r="ORH24" s="11"/>
      <c r="ORI24" s="11"/>
      <c r="ORJ24" s="11"/>
      <c r="ORK24" s="11"/>
      <c r="ORL24" s="11"/>
      <c r="ORM24" s="11"/>
      <c r="ORN24" s="11"/>
      <c r="ORO24" s="11"/>
      <c r="ORP24" s="11"/>
      <c r="ORQ24" s="11"/>
      <c r="ORR24" s="11"/>
      <c r="ORS24" s="11"/>
      <c r="ORT24" s="11"/>
      <c r="ORU24" s="11"/>
      <c r="ORV24" s="11"/>
      <c r="ORW24" s="11"/>
      <c r="ORX24" s="11"/>
      <c r="ORY24" s="11"/>
      <c r="ORZ24" s="11"/>
      <c r="OSA24" s="11"/>
      <c r="OSB24" s="11"/>
      <c r="OSC24" s="11"/>
      <c r="OSD24" s="11"/>
      <c r="OSE24" s="11"/>
      <c r="OSF24" s="11"/>
      <c r="OSG24" s="11"/>
      <c r="OSH24" s="11"/>
      <c r="OSI24" s="11"/>
      <c r="OSJ24" s="11"/>
      <c r="OSK24" s="11"/>
      <c r="OSL24" s="11"/>
      <c r="OSM24" s="11"/>
      <c r="OSN24" s="11"/>
      <c r="OSO24" s="11"/>
      <c r="OSP24" s="11"/>
      <c r="OSQ24" s="11"/>
      <c r="OSR24" s="11"/>
      <c r="OSS24" s="11"/>
      <c r="OST24" s="11"/>
      <c r="OSU24" s="11"/>
      <c r="OSV24" s="11"/>
      <c r="OSW24" s="11"/>
      <c r="OSX24" s="11"/>
      <c r="OSY24" s="11"/>
      <c r="OSZ24" s="11"/>
      <c r="OTA24" s="11"/>
      <c r="OTB24" s="11"/>
      <c r="OTC24" s="11"/>
      <c r="OTD24" s="11"/>
      <c r="OTE24" s="11"/>
      <c r="OTF24" s="11"/>
      <c r="OTG24" s="11"/>
      <c r="OTH24" s="11"/>
      <c r="OTI24" s="11"/>
      <c r="OTJ24" s="11"/>
      <c r="OTK24" s="11"/>
      <c r="OTL24" s="11"/>
      <c r="OTM24" s="11"/>
      <c r="OTN24" s="11"/>
      <c r="OTO24" s="11"/>
      <c r="OTP24" s="11"/>
      <c r="OTQ24" s="11"/>
      <c r="OTR24" s="11"/>
      <c r="OTS24" s="11"/>
      <c r="OTT24" s="11"/>
      <c r="OTU24" s="11"/>
      <c r="OTV24" s="11"/>
      <c r="OTW24" s="11"/>
      <c r="OTX24" s="11"/>
      <c r="OTY24" s="11"/>
      <c r="OTZ24" s="11"/>
      <c r="OUA24" s="11"/>
      <c r="OUB24" s="11"/>
      <c r="OUC24" s="11"/>
      <c r="OUD24" s="11"/>
      <c r="OUE24" s="11"/>
      <c r="OUF24" s="11"/>
      <c r="OUG24" s="11"/>
      <c r="OUH24" s="11"/>
      <c r="OUI24" s="11"/>
      <c r="OUJ24" s="11"/>
      <c r="OUK24" s="11"/>
      <c r="OUL24" s="11"/>
      <c r="OUM24" s="11"/>
      <c r="OUN24" s="11"/>
      <c r="OUO24" s="11"/>
      <c r="OUP24" s="11"/>
      <c r="OUQ24" s="11"/>
      <c r="OUR24" s="11"/>
      <c r="OUS24" s="11"/>
      <c r="OUT24" s="11"/>
      <c r="OUU24" s="11"/>
      <c r="OUV24" s="11"/>
      <c r="OUW24" s="11"/>
      <c r="OUX24" s="11"/>
      <c r="OUY24" s="11"/>
      <c r="OUZ24" s="11"/>
      <c r="OVA24" s="11"/>
      <c r="OVB24" s="11"/>
      <c r="OVC24" s="11"/>
      <c r="OVD24" s="11"/>
      <c r="OVE24" s="11"/>
      <c r="OVF24" s="11"/>
      <c r="OVG24" s="11"/>
      <c r="OVH24" s="11"/>
      <c r="OVI24" s="11"/>
      <c r="OVJ24" s="11"/>
      <c r="OVK24" s="11"/>
      <c r="OVL24" s="11"/>
      <c r="OVM24" s="11"/>
      <c r="OVN24" s="11"/>
      <c r="OVO24" s="11"/>
      <c r="OVP24" s="11"/>
      <c r="OVQ24" s="11"/>
      <c r="OVR24" s="11"/>
      <c r="OVS24" s="11"/>
      <c r="OVT24" s="11"/>
      <c r="OVU24" s="11"/>
      <c r="OVV24" s="11"/>
      <c r="OVW24" s="11"/>
      <c r="OVX24" s="11"/>
      <c r="OVY24" s="11"/>
      <c r="OVZ24" s="11"/>
      <c r="OWA24" s="11"/>
      <c r="OWB24" s="11"/>
      <c r="OWC24" s="11"/>
      <c r="OWD24" s="11"/>
      <c r="OWE24" s="11"/>
      <c r="OWF24" s="11"/>
      <c r="OWG24" s="11"/>
      <c r="OWH24" s="11"/>
      <c r="OWI24" s="11"/>
      <c r="OWJ24" s="11"/>
      <c r="OWK24" s="11"/>
      <c r="OWL24" s="11"/>
      <c r="OWM24" s="11"/>
      <c r="OWN24" s="11"/>
      <c r="OWO24" s="11"/>
      <c r="OWP24" s="11"/>
      <c r="OWQ24" s="11"/>
      <c r="OWR24" s="11"/>
      <c r="OWS24" s="11"/>
      <c r="OWT24" s="11"/>
      <c r="OWU24" s="11"/>
      <c r="OWV24" s="11"/>
      <c r="OWW24" s="11"/>
      <c r="OWX24" s="11"/>
      <c r="OWY24" s="11"/>
      <c r="OWZ24" s="11"/>
      <c r="OXA24" s="11"/>
      <c r="OXB24" s="11"/>
      <c r="OXC24" s="11"/>
      <c r="OXD24" s="11"/>
      <c r="OXE24" s="11"/>
      <c r="OXF24" s="11"/>
      <c r="OXG24" s="11"/>
      <c r="OXH24" s="11"/>
      <c r="OXI24" s="11"/>
      <c r="OXJ24" s="11"/>
      <c r="OXK24" s="11"/>
      <c r="OXL24" s="11"/>
      <c r="OXM24" s="11"/>
      <c r="OXN24" s="11"/>
      <c r="OXO24" s="11"/>
      <c r="OXP24" s="11"/>
      <c r="OXQ24" s="11"/>
      <c r="OXR24" s="11"/>
      <c r="OXS24" s="11"/>
      <c r="OXT24" s="11"/>
      <c r="OXU24" s="11"/>
      <c r="OXV24" s="11"/>
      <c r="OXW24" s="11"/>
      <c r="OXX24" s="11"/>
      <c r="OXY24" s="11"/>
      <c r="OXZ24" s="11"/>
      <c r="OYA24" s="11"/>
      <c r="OYB24" s="11"/>
      <c r="OYC24" s="11"/>
      <c r="OYD24" s="11"/>
      <c r="OYE24" s="11"/>
      <c r="OYF24" s="11"/>
      <c r="OYG24" s="11"/>
      <c r="OYH24" s="11"/>
      <c r="OYI24" s="11"/>
      <c r="OYJ24" s="11"/>
      <c r="OYK24" s="11"/>
      <c r="OYL24" s="11"/>
      <c r="OYM24" s="11"/>
      <c r="OYN24" s="11"/>
      <c r="OYO24" s="11"/>
      <c r="OYP24" s="11"/>
      <c r="OYQ24" s="11"/>
      <c r="OYR24" s="11"/>
      <c r="OYS24" s="11"/>
      <c r="OYT24" s="11"/>
      <c r="OYU24" s="11"/>
      <c r="OYV24" s="11"/>
      <c r="OYW24" s="11"/>
      <c r="OYX24" s="11"/>
      <c r="OYY24" s="11"/>
      <c r="OYZ24" s="11"/>
      <c r="OZA24" s="11"/>
      <c r="OZB24" s="11"/>
      <c r="OZC24" s="11"/>
      <c r="OZD24" s="11"/>
      <c r="OZE24" s="11"/>
      <c r="OZF24" s="11"/>
      <c r="OZG24" s="11"/>
      <c r="OZH24" s="11"/>
      <c r="OZI24" s="11"/>
      <c r="OZJ24" s="11"/>
      <c r="OZK24" s="11"/>
      <c r="OZL24" s="11"/>
      <c r="OZM24" s="11"/>
      <c r="OZN24" s="11"/>
      <c r="OZO24" s="11"/>
      <c r="OZP24" s="11"/>
      <c r="OZQ24" s="11"/>
      <c r="OZR24" s="11"/>
      <c r="OZS24" s="11"/>
      <c r="OZT24" s="11"/>
      <c r="OZU24" s="11"/>
      <c r="OZV24" s="11"/>
      <c r="OZW24" s="11"/>
      <c r="OZX24" s="11"/>
      <c r="OZY24" s="11"/>
      <c r="OZZ24" s="11"/>
      <c r="PAA24" s="11"/>
      <c r="PAB24" s="11"/>
      <c r="PAC24" s="11"/>
      <c r="PAD24" s="11"/>
      <c r="PAE24" s="11"/>
      <c r="PAF24" s="11"/>
      <c r="PAG24" s="11"/>
      <c r="PAH24" s="11"/>
      <c r="PAI24" s="11"/>
      <c r="PAJ24" s="11"/>
      <c r="PAK24" s="11"/>
      <c r="PAL24" s="11"/>
      <c r="PAM24" s="11"/>
      <c r="PAN24" s="11"/>
      <c r="PAO24" s="11"/>
      <c r="PAP24" s="11"/>
      <c r="PAQ24" s="11"/>
      <c r="PAR24" s="11"/>
      <c r="PAS24" s="11"/>
      <c r="PAT24" s="11"/>
      <c r="PAU24" s="11"/>
      <c r="PAV24" s="11"/>
      <c r="PAW24" s="11"/>
      <c r="PAX24" s="11"/>
      <c r="PAY24" s="11"/>
      <c r="PAZ24" s="11"/>
      <c r="PBA24" s="11"/>
      <c r="PBB24" s="11"/>
      <c r="PBC24" s="11"/>
      <c r="PBD24" s="11"/>
      <c r="PBE24" s="11"/>
      <c r="PBF24" s="11"/>
      <c r="PBG24" s="11"/>
      <c r="PBH24" s="11"/>
      <c r="PBI24" s="11"/>
      <c r="PBJ24" s="11"/>
      <c r="PBK24" s="11"/>
      <c r="PBL24" s="11"/>
      <c r="PBM24" s="11"/>
      <c r="PBN24" s="11"/>
      <c r="PBO24" s="11"/>
      <c r="PBP24" s="11"/>
      <c r="PBQ24" s="11"/>
      <c r="PBR24" s="11"/>
      <c r="PBS24" s="11"/>
      <c r="PBT24" s="11"/>
      <c r="PBU24" s="11"/>
      <c r="PBV24" s="11"/>
      <c r="PBW24" s="11"/>
      <c r="PBX24" s="11"/>
      <c r="PBY24" s="11"/>
      <c r="PBZ24" s="11"/>
      <c r="PCA24" s="11"/>
      <c r="PCB24" s="11"/>
      <c r="PCC24" s="11"/>
      <c r="PCD24" s="11"/>
      <c r="PCE24" s="11"/>
      <c r="PCF24" s="11"/>
      <c r="PCG24" s="11"/>
      <c r="PCH24" s="11"/>
      <c r="PCI24" s="11"/>
      <c r="PCJ24" s="11"/>
      <c r="PCK24" s="11"/>
      <c r="PCL24" s="11"/>
      <c r="PCM24" s="11"/>
      <c r="PCN24" s="11"/>
      <c r="PCO24" s="11"/>
      <c r="PCP24" s="11"/>
      <c r="PCQ24" s="11"/>
      <c r="PCR24" s="11"/>
      <c r="PCS24" s="11"/>
      <c r="PCT24" s="11"/>
      <c r="PCU24" s="11"/>
      <c r="PCV24" s="11"/>
      <c r="PCW24" s="11"/>
      <c r="PCX24" s="11"/>
      <c r="PCY24" s="11"/>
      <c r="PCZ24" s="11"/>
      <c r="PDA24" s="11"/>
      <c r="PDB24" s="11"/>
      <c r="PDC24" s="11"/>
      <c r="PDD24" s="11"/>
      <c r="PDE24" s="11"/>
      <c r="PDF24" s="11"/>
      <c r="PDG24" s="11"/>
      <c r="PDH24" s="11"/>
      <c r="PDI24" s="11"/>
      <c r="PDJ24" s="11"/>
      <c r="PDK24" s="11"/>
      <c r="PDL24" s="11"/>
      <c r="PDM24" s="11"/>
      <c r="PDN24" s="11"/>
      <c r="PDO24" s="11"/>
      <c r="PDP24" s="11"/>
      <c r="PDQ24" s="11"/>
      <c r="PDR24" s="11"/>
      <c r="PDS24" s="11"/>
      <c r="PDT24" s="11"/>
      <c r="PDU24" s="11"/>
      <c r="PDV24" s="11"/>
      <c r="PDW24" s="11"/>
      <c r="PDX24" s="11"/>
      <c r="PDY24" s="11"/>
      <c r="PDZ24" s="11"/>
      <c r="PEA24" s="11"/>
      <c r="PEB24" s="11"/>
      <c r="PEC24" s="11"/>
      <c r="PED24" s="11"/>
      <c r="PEE24" s="11"/>
      <c r="PEF24" s="11"/>
      <c r="PEG24" s="11"/>
      <c r="PEH24" s="11"/>
      <c r="PEI24" s="11"/>
      <c r="PEJ24" s="11"/>
      <c r="PEK24" s="11"/>
      <c r="PEL24" s="11"/>
      <c r="PEM24" s="11"/>
      <c r="PEN24" s="11"/>
      <c r="PEO24" s="11"/>
      <c r="PEP24" s="11"/>
      <c r="PEQ24" s="11"/>
      <c r="PER24" s="11"/>
      <c r="PES24" s="11"/>
      <c r="PET24" s="11"/>
      <c r="PEU24" s="11"/>
      <c r="PEV24" s="11"/>
      <c r="PEW24" s="11"/>
      <c r="PEX24" s="11"/>
      <c r="PEY24" s="11"/>
      <c r="PEZ24" s="11"/>
      <c r="PFA24" s="11"/>
      <c r="PFB24" s="11"/>
      <c r="PFC24" s="11"/>
      <c r="PFD24" s="11"/>
      <c r="PFE24" s="11"/>
      <c r="PFF24" s="11"/>
      <c r="PFG24" s="11"/>
      <c r="PFH24" s="11"/>
      <c r="PFI24" s="11"/>
      <c r="PFJ24" s="11"/>
      <c r="PFK24" s="11"/>
      <c r="PFL24" s="11"/>
      <c r="PFM24" s="11"/>
      <c r="PFN24" s="11"/>
      <c r="PFO24" s="11"/>
      <c r="PFP24" s="11"/>
      <c r="PFQ24" s="11"/>
      <c r="PFR24" s="11"/>
      <c r="PFS24" s="11"/>
      <c r="PFT24" s="11"/>
      <c r="PFU24" s="11"/>
      <c r="PFV24" s="11"/>
      <c r="PFW24" s="11"/>
      <c r="PFX24" s="11"/>
      <c r="PFY24" s="11"/>
      <c r="PFZ24" s="11"/>
      <c r="PGA24" s="11"/>
      <c r="PGB24" s="11"/>
      <c r="PGC24" s="11"/>
      <c r="PGD24" s="11"/>
      <c r="PGE24" s="11"/>
      <c r="PGF24" s="11"/>
      <c r="PGG24" s="11"/>
      <c r="PGH24" s="11"/>
      <c r="PGI24" s="11"/>
      <c r="PGJ24" s="11"/>
      <c r="PGK24" s="11"/>
      <c r="PGL24" s="11"/>
      <c r="PGM24" s="11"/>
      <c r="PGN24" s="11"/>
      <c r="PGO24" s="11"/>
      <c r="PGP24" s="11"/>
      <c r="PGQ24" s="11"/>
      <c r="PGR24" s="11"/>
      <c r="PGS24" s="11"/>
      <c r="PGT24" s="11"/>
      <c r="PGU24" s="11"/>
      <c r="PGV24" s="11"/>
      <c r="PGW24" s="11"/>
      <c r="PGX24" s="11"/>
      <c r="PGY24" s="11"/>
      <c r="PGZ24" s="11"/>
      <c r="PHA24" s="11"/>
      <c r="PHB24" s="11"/>
      <c r="PHC24" s="11"/>
      <c r="PHD24" s="11"/>
      <c r="PHE24" s="11"/>
      <c r="PHF24" s="11"/>
      <c r="PHG24" s="11"/>
      <c r="PHH24" s="11"/>
      <c r="PHI24" s="11"/>
      <c r="PHJ24" s="11"/>
      <c r="PHK24" s="11"/>
      <c r="PHL24" s="11"/>
      <c r="PHM24" s="11"/>
      <c r="PHN24" s="11"/>
      <c r="PHO24" s="11"/>
      <c r="PHP24" s="11"/>
      <c r="PHQ24" s="11"/>
      <c r="PHR24" s="11"/>
      <c r="PHS24" s="11"/>
      <c r="PHT24" s="11"/>
      <c r="PHU24" s="11"/>
      <c r="PHV24" s="11"/>
      <c r="PHW24" s="11"/>
      <c r="PHX24" s="11"/>
      <c r="PHY24" s="11"/>
      <c r="PHZ24" s="11"/>
      <c r="PIA24" s="11"/>
      <c r="PIB24" s="11"/>
      <c r="PIC24" s="11"/>
      <c r="PID24" s="11"/>
      <c r="PIE24" s="11"/>
      <c r="PIF24" s="11"/>
      <c r="PIG24" s="11"/>
      <c r="PIH24" s="11"/>
      <c r="PII24" s="11"/>
      <c r="PIJ24" s="11"/>
      <c r="PIK24" s="11"/>
      <c r="PIL24" s="11"/>
      <c r="PIM24" s="11"/>
      <c r="PIN24" s="11"/>
      <c r="PIO24" s="11"/>
      <c r="PIP24" s="11"/>
      <c r="PIQ24" s="11"/>
      <c r="PIR24" s="11"/>
      <c r="PIS24" s="11"/>
      <c r="PIT24" s="11"/>
      <c r="PIU24" s="11"/>
      <c r="PIV24" s="11"/>
      <c r="PIW24" s="11"/>
      <c r="PIX24" s="11"/>
      <c r="PIY24" s="11"/>
      <c r="PIZ24" s="11"/>
      <c r="PJA24" s="11"/>
      <c r="PJB24" s="11"/>
      <c r="PJC24" s="11"/>
      <c r="PJD24" s="11"/>
      <c r="PJE24" s="11"/>
      <c r="PJF24" s="11"/>
      <c r="PJG24" s="11"/>
      <c r="PJH24" s="11"/>
      <c r="PJI24" s="11"/>
      <c r="PJJ24" s="11"/>
      <c r="PJK24" s="11"/>
      <c r="PJL24" s="11"/>
      <c r="PJM24" s="11"/>
      <c r="PJN24" s="11"/>
      <c r="PJO24" s="11"/>
      <c r="PJP24" s="11"/>
      <c r="PJQ24" s="11"/>
      <c r="PJR24" s="11"/>
      <c r="PJS24" s="11"/>
      <c r="PJT24" s="11"/>
      <c r="PJU24" s="11"/>
      <c r="PJV24" s="11"/>
      <c r="PJW24" s="11"/>
      <c r="PJX24" s="11"/>
      <c r="PJY24" s="11"/>
      <c r="PJZ24" s="11"/>
      <c r="PKA24" s="11"/>
      <c r="PKB24" s="11"/>
      <c r="PKC24" s="11"/>
      <c r="PKD24" s="11"/>
      <c r="PKE24" s="11"/>
      <c r="PKF24" s="11"/>
      <c r="PKG24" s="11"/>
      <c r="PKH24" s="11"/>
      <c r="PKI24" s="11"/>
      <c r="PKJ24" s="11"/>
      <c r="PKK24" s="11"/>
      <c r="PKL24" s="11"/>
      <c r="PKM24" s="11"/>
      <c r="PKN24" s="11"/>
      <c r="PKO24" s="11"/>
      <c r="PKP24" s="11"/>
      <c r="PKQ24" s="11"/>
      <c r="PKR24" s="11"/>
      <c r="PKS24" s="11"/>
      <c r="PKT24" s="11"/>
      <c r="PKU24" s="11"/>
      <c r="PKV24" s="11"/>
      <c r="PKW24" s="11"/>
      <c r="PKX24" s="11"/>
      <c r="PKY24" s="11"/>
      <c r="PKZ24" s="11"/>
      <c r="PLA24" s="11"/>
      <c r="PLB24" s="11"/>
      <c r="PLC24" s="11"/>
      <c r="PLD24" s="11"/>
      <c r="PLE24" s="11"/>
      <c r="PLF24" s="11"/>
      <c r="PLG24" s="11"/>
      <c r="PLH24" s="11"/>
      <c r="PLI24" s="11"/>
      <c r="PLJ24" s="11"/>
      <c r="PLK24" s="11"/>
      <c r="PLL24" s="11"/>
      <c r="PLM24" s="11"/>
      <c r="PLN24" s="11"/>
      <c r="PLO24" s="11"/>
      <c r="PLP24" s="11"/>
      <c r="PLQ24" s="11"/>
      <c r="PLR24" s="11"/>
      <c r="PLS24" s="11"/>
      <c r="PLT24" s="11"/>
      <c r="PLU24" s="11"/>
      <c r="PLV24" s="11"/>
      <c r="PLW24" s="11"/>
      <c r="PLX24" s="11"/>
      <c r="PLY24" s="11"/>
      <c r="PLZ24" s="11"/>
      <c r="PMA24" s="11"/>
      <c r="PMB24" s="11"/>
      <c r="PMC24" s="11"/>
      <c r="PMD24" s="11"/>
      <c r="PME24" s="11"/>
      <c r="PMF24" s="11"/>
      <c r="PMG24" s="11"/>
      <c r="PMH24" s="11"/>
      <c r="PMI24" s="11"/>
      <c r="PMJ24" s="11"/>
      <c r="PMK24" s="11"/>
      <c r="PML24" s="11"/>
      <c r="PMM24" s="11"/>
      <c r="PMN24" s="11"/>
      <c r="PMO24" s="11"/>
      <c r="PMP24" s="11"/>
      <c r="PMQ24" s="11"/>
      <c r="PMR24" s="11"/>
      <c r="PMS24" s="11"/>
      <c r="PMT24" s="11"/>
      <c r="PMU24" s="11"/>
      <c r="PMV24" s="11"/>
      <c r="PMW24" s="11"/>
      <c r="PMX24" s="11"/>
      <c r="PMY24" s="11"/>
      <c r="PMZ24" s="11"/>
      <c r="PNA24" s="11"/>
      <c r="PNB24" s="11"/>
      <c r="PNC24" s="11"/>
      <c r="PND24" s="11"/>
      <c r="PNE24" s="11"/>
      <c r="PNF24" s="11"/>
      <c r="PNG24" s="11"/>
      <c r="PNH24" s="11"/>
      <c r="PNI24" s="11"/>
      <c r="PNJ24" s="11"/>
      <c r="PNK24" s="11"/>
      <c r="PNL24" s="11"/>
      <c r="PNM24" s="11"/>
      <c r="PNN24" s="11"/>
      <c r="PNO24" s="11"/>
      <c r="PNP24" s="11"/>
      <c r="PNQ24" s="11"/>
      <c r="PNR24" s="11"/>
      <c r="PNS24" s="11"/>
      <c r="PNT24" s="11"/>
      <c r="PNU24" s="11"/>
      <c r="PNV24" s="11"/>
      <c r="PNW24" s="11"/>
      <c r="PNX24" s="11"/>
      <c r="PNY24" s="11"/>
      <c r="PNZ24" s="11"/>
      <c r="POA24" s="11"/>
      <c r="POB24" s="11"/>
      <c r="POC24" s="11"/>
      <c r="POD24" s="11"/>
      <c r="POE24" s="11"/>
      <c r="POF24" s="11"/>
      <c r="POG24" s="11"/>
      <c r="POH24" s="11"/>
      <c r="POI24" s="11"/>
      <c r="POJ24" s="11"/>
      <c r="POK24" s="11"/>
      <c r="POL24" s="11"/>
      <c r="POM24" s="11"/>
      <c r="PON24" s="11"/>
      <c r="POO24" s="11"/>
      <c r="POP24" s="11"/>
      <c r="POQ24" s="11"/>
      <c r="POR24" s="11"/>
      <c r="POS24" s="11"/>
      <c r="POT24" s="11"/>
      <c r="POU24" s="11"/>
      <c r="POV24" s="11"/>
      <c r="POW24" s="11"/>
      <c r="POX24" s="11"/>
      <c r="POY24" s="11"/>
      <c r="POZ24" s="11"/>
      <c r="PPA24" s="11"/>
      <c r="PPB24" s="11"/>
      <c r="PPC24" s="11"/>
      <c r="PPD24" s="11"/>
      <c r="PPE24" s="11"/>
      <c r="PPF24" s="11"/>
      <c r="PPG24" s="11"/>
      <c r="PPH24" s="11"/>
      <c r="PPI24" s="11"/>
      <c r="PPJ24" s="11"/>
      <c r="PPK24" s="11"/>
      <c r="PPL24" s="11"/>
      <c r="PPM24" s="11"/>
      <c r="PPN24" s="11"/>
      <c r="PPO24" s="11"/>
      <c r="PPP24" s="11"/>
      <c r="PPQ24" s="11"/>
      <c r="PPR24" s="11"/>
      <c r="PPS24" s="11"/>
      <c r="PPT24" s="11"/>
      <c r="PPU24" s="11"/>
      <c r="PPV24" s="11"/>
      <c r="PPW24" s="11"/>
      <c r="PPX24" s="11"/>
      <c r="PPY24" s="11"/>
      <c r="PPZ24" s="11"/>
      <c r="PQA24" s="11"/>
      <c r="PQB24" s="11"/>
      <c r="PQC24" s="11"/>
      <c r="PQD24" s="11"/>
      <c r="PQE24" s="11"/>
      <c r="PQF24" s="11"/>
      <c r="PQG24" s="11"/>
      <c r="PQH24" s="11"/>
      <c r="PQI24" s="11"/>
      <c r="PQJ24" s="11"/>
      <c r="PQK24" s="11"/>
      <c r="PQL24" s="11"/>
      <c r="PQM24" s="11"/>
      <c r="PQN24" s="11"/>
      <c r="PQO24" s="11"/>
      <c r="PQP24" s="11"/>
      <c r="PQQ24" s="11"/>
      <c r="PQR24" s="11"/>
      <c r="PQS24" s="11"/>
      <c r="PQT24" s="11"/>
      <c r="PQU24" s="11"/>
      <c r="PQV24" s="11"/>
      <c r="PQW24" s="11"/>
      <c r="PQX24" s="11"/>
      <c r="PQY24" s="11"/>
      <c r="PQZ24" s="11"/>
      <c r="PRA24" s="11"/>
      <c r="PRB24" s="11"/>
      <c r="PRC24" s="11"/>
      <c r="PRD24" s="11"/>
      <c r="PRE24" s="11"/>
      <c r="PRF24" s="11"/>
      <c r="PRG24" s="11"/>
      <c r="PRH24" s="11"/>
      <c r="PRI24" s="11"/>
      <c r="PRJ24" s="11"/>
      <c r="PRK24" s="11"/>
      <c r="PRL24" s="11"/>
      <c r="PRM24" s="11"/>
      <c r="PRN24" s="11"/>
      <c r="PRO24" s="11"/>
      <c r="PRP24" s="11"/>
      <c r="PRQ24" s="11"/>
      <c r="PRR24" s="11"/>
      <c r="PRS24" s="11"/>
      <c r="PRT24" s="11"/>
      <c r="PRU24" s="11"/>
      <c r="PRV24" s="11"/>
      <c r="PRW24" s="11"/>
      <c r="PRX24" s="11"/>
      <c r="PRY24" s="11"/>
      <c r="PRZ24" s="11"/>
      <c r="PSA24" s="11"/>
      <c r="PSB24" s="11"/>
      <c r="PSC24" s="11"/>
      <c r="PSD24" s="11"/>
      <c r="PSE24" s="11"/>
      <c r="PSF24" s="11"/>
      <c r="PSG24" s="11"/>
      <c r="PSH24" s="11"/>
      <c r="PSI24" s="11"/>
      <c r="PSJ24" s="11"/>
      <c r="PSK24" s="11"/>
      <c r="PSL24" s="11"/>
      <c r="PSM24" s="11"/>
      <c r="PSN24" s="11"/>
      <c r="PSO24" s="11"/>
      <c r="PSP24" s="11"/>
      <c r="PSQ24" s="11"/>
      <c r="PSR24" s="11"/>
      <c r="PSS24" s="11"/>
      <c r="PST24" s="11"/>
      <c r="PSU24" s="11"/>
      <c r="PSV24" s="11"/>
      <c r="PSW24" s="11"/>
      <c r="PSX24" s="11"/>
      <c r="PSY24" s="11"/>
      <c r="PSZ24" s="11"/>
      <c r="PTA24" s="11"/>
      <c r="PTB24" s="11"/>
      <c r="PTC24" s="11"/>
      <c r="PTD24" s="11"/>
      <c r="PTE24" s="11"/>
      <c r="PTF24" s="11"/>
      <c r="PTG24" s="11"/>
      <c r="PTH24" s="11"/>
      <c r="PTI24" s="11"/>
      <c r="PTJ24" s="11"/>
      <c r="PTK24" s="11"/>
      <c r="PTL24" s="11"/>
      <c r="PTM24" s="11"/>
      <c r="PTN24" s="11"/>
      <c r="PTO24" s="11"/>
      <c r="PTP24" s="11"/>
      <c r="PTQ24" s="11"/>
      <c r="PTR24" s="11"/>
      <c r="PTS24" s="11"/>
      <c r="PTT24" s="11"/>
      <c r="PTU24" s="11"/>
      <c r="PTV24" s="11"/>
      <c r="PTW24" s="11"/>
      <c r="PTX24" s="11"/>
      <c r="PTY24" s="11"/>
      <c r="PTZ24" s="11"/>
      <c r="PUA24" s="11"/>
      <c r="PUB24" s="11"/>
      <c r="PUC24" s="11"/>
      <c r="PUD24" s="11"/>
      <c r="PUE24" s="11"/>
      <c r="PUF24" s="11"/>
      <c r="PUG24" s="11"/>
      <c r="PUH24" s="11"/>
      <c r="PUI24" s="11"/>
      <c r="PUJ24" s="11"/>
      <c r="PUK24" s="11"/>
      <c r="PUL24" s="11"/>
      <c r="PUM24" s="11"/>
      <c r="PUN24" s="11"/>
      <c r="PUO24" s="11"/>
      <c r="PUP24" s="11"/>
      <c r="PUQ24" s="11"/>
      <c r="PUR24" s="11"/>
      <c r="PUS24" s="11"/>
      <c r="PUT24" s="11"/>
      <c r="PUU24" s="11"/>
      <c r="PUV24" s="11"/>
      <c r="PUW24" s="11"/>
      <c r="PUX24" s="11"/>
      <c r="PUY24" s="11"/>
      <c r="PUZ24" s="11"/>
      <c r="PVA24" s="11"/>
      <c r="PVB24" s="11"/>
      <c r="PVC24" s="11"/>
      <c r="PVD24" s="11"/>
      <c r="PVE24" s="11"/>
      <c r="PVF24" s="11"/>
      <c r="PVG24" s="11"/>
      <c r="PVH24" s="11"/>
      <c r="PVI24" s="11"/>
      <c r="PVJ24" s="11"/>
      <c r="PVK24" s="11"/>
      <c r="PVL24" s="11"/>
      <c r="PVM24" s="11"/>
      <c r="PVN24" s="11"/>
      <c r="PVO24" s="11"/>
      <c r="PVP24" s="11"/>
      <c r="PVQ24" s="11"/>
      <c r="PVR24" s="11"/>
      <c r="PVS24" s="11"/>
      <c r="PVT24" s="11"/>
      <c r="PVU24" s="11"/>
      <c r="PVV24" s="11"/>
      <c r="PVW24" s="11"/>
      <c r="PVX24" s="11"/>
      <c r="PVY24" s="11"/>
      <c r="PVZ24" s="11"/>
      <c r="PWA24" s="11"/>
      <c r="PWB24" s="11"/>
      <c r="PWC24" s="11"/>
      <c r="PWD24" s="11"/>
      <c r="PWE24" s="11"/>
      <c r="PWF24" s="11"/>
      <c r="PWG24" s="11"/>
      <c r="PWH24" s="11"/>
      <c r="PWI24" s="11"/>
      <c r="PWJ24" s="11"/>
      <c r="PWK24" s="11"/>
      <c r="PWL24" s="11"/>
      <c r="PWM24" s="11"/>
      <c r="PWN24" s="11"/>
      <c r="PWO24" s="11"/>
      <c r="PWP24" s="11"/>
      <c r="PWQ24" s="11"/>
      <c r="PWR24" s="11"/>
      <c r="PWS24" s="11"/>
      <c r="PWT24" s="11"/>
      <c r="PWU24" s="11"/>
      <c r="PWV24" s="11"/>
      <c r="PWW24" s="11"/>
      <c r="PWX24" s="11"/>
      <c r="PWY24" s="11"/>
      <c r="PWZ24" s="11"/>
      <c r="PXA24" s="11"/>
      <c r="PXB24" s="11"/>
      <c r="PXC24" s="11"/>
      <c r="PXD24" s="11"/>
      <c r="PXE24" s="11"/>
      <c r="PXF24" s="11"/>
      <c r="PXG24" s="11"/>
      <c r="PXH24" s="11"/>
      <c r="PXI24" s="11"/>
      <c r="PXJ24" s="11"/>
      <c r="PXK24" s="11"/>
      <c r="PXL24" s="11"/>
      <c r="PXM24" s="11"/>
      <c r="PXN24" s="11"/>
      <c r="PXO24" s="11"/>
      <c r="PXP24" s="11"/>
      <c r="PXQ24" s="11"/>
      <c r="PXR24" s="11"/>
      <c r="PXS24" s="11"/>
      <c r="PXT24" s="11"/>
      <c r="PXU24" s="11"/>
      <c r="PXV24" s="11"/>
      <c r="PXW24" s="11"/>
      <c r="PXX24" s="11"/>
      <c r="PXY24" s="11"/>
      <c r="PXZ24" s="11"/>
      <c r="PYA24" s="11"/>
      <c r="PYB24" s="11"/>
      <c r="PYC24" s="11"/>
      <c r="PYD24" s="11"/>
      <c r="PYE24" s="11"/>
      <c r="PYF24" s="11"/>
      <c r="PYG24" s="11"/>
      <c r="PYH24" s="11"/>
      <c r="PYI24" s="11"/>
      <c r="PYJ24" s="11"/>
      <c r="PYK24" s="11"/>
      <c r="PYL24" s="11"/>
      <c r="PYM24" s="11"/>
      <c r="PYN24" s="11"/>
      <c r="PYO24" s="11"/>
      <c r="PYP24" s="11"/>
      <c r="PYQ24" s="11"/>
      <c r="PYR24" s="11"/>
      <c r="PYS24" s="11"/>
      <c r="PYT24" s="11"/>
      <c r="PYU24" s="11"/>
      <c r="PYV24" s="11"/>
      <c r="PYW24" s="11"/>
      <c r="PYX24" s="11"/>
      <c r="PYY24" s="11"/>
      <c r="PYZ24" s="11"/>
      <c r="PZA24" s="11"/>
      <c r="PZB24" s="11"/>
      <c r="PZC24" s="11"/>
      <c r="PZD24" s="11"/>
      <c r="PZE24" s="11"/>
      <c r="PZF24" s="11"/>
      <c r="PZG24" s="11"/>
      <c r="PZH24" s="11"/>
      <c r="PZI24" s="11"/>
      <c r="PZJ24" s="11"/>
      <c r="PZK24" s="11"/>
      <c r="PZL24" s="11"/>
      <c r="PZM24" s="11"/>
      <c r="PZN24" s="11"/>
      <c r="PZO24" s="11"/>
      <c r="PZP24" s="11"/>
      <c r="PZQ24" s="11"/>
      <c r="PZR24" s="11"/>
      <c r="PZS24" s="11"/>
      <c r="PZT24" s="11"/>
      <c r="PZU24" s="11"/>
      <c r="PZV24" s="11"/>
      <c r="PZW24" s="11"/>
      <c r="PZX24" s="11"/>
      <c r="PZY24" s="11"/>
      <c r="PZZ24" s="11"/>
      <c r="QAA24" s="11"/>
      <c r="QAB24" s="11"/>
      <c r="QAC24" s="11"/>
      <c r="QAD24" s="11"/>
      <c r="QAE24" s="11"/>
      <c r="QAF24" s="11"/>
      <c r="QAG24" s="11"/>
      <c r="QAH24" s="11"/>
      <c r="QAI24" s="11"/>
      <c r="QAJ24" s="11"/>
      <c r="QAK24" s="11"/>
      <c r="QAL24" s="11"/>
      <c r="QAM24" s="11"/>
      <c r="QAN24" s="11"/>
      <c r="QAO24" s="11"/>
      <c r="QAP24" s="11"/>
      <c r="QAQ24" s="11"/>
      <c r="QAR24" s="11"/>
      <c r="QAS24" s="11"/>
      <c r="QAT24" s="11"/>
      <c r="QAU24" s="11"/>
      <c r="QAV24" s="11"/>
      <c r="QAW24" s="11"/>
      <c r="QAX24" s="11"/>
      <c r="QAY24" s="11"/>
      <c r="QAZ24" s="11"/>
      <c r="QBA24" s="11"/>
      <c r="QBB24" s="11"/>
      <c r="QBC24" s="11"/>
      <c r="QBD24" s="11"/>
      <c r="QBE24" s="11"/>
      <c r="QBF24" s="11"/>
      <c r="QBG24" s="11"/>
      <c r="QBH24" s="11"/>
      <c r="QBI24" s="11"/>
      <c r="QBJ24" s="11"/>
      <c r="QBK24" s="11"/>
      <c r="QBL24" s="11"/>
      <c r="QBM24" s="11"/>
      <c r="QBN24" s="11"/>
      <c r="QBO24" s="11"/>
      <c r="QBP24" s="11"/>
      <c r="QBQ24" s="11"/>
      <c r="QBR24" s="11"/>
      <c r="QBS24" s="11"/>
      <c r="QBT24" s="11"/>
      <c r="QBU24" s="11"/>
      <c r="QBV24" s="11"/>
      <c r="QBW24" s="11"/>
      <c r="QBX24" s="11"/>
      <c r="QBY24" s="11"/>
      <c r="QBZ24" s="11"/>
      <c r="QCA24" s="11"/>
      <c r="QCB24" s="11"/>
      <c r="QCC24" s="11"/>
      <c r="QCD24" s="11"/>
      <c r="QCE24" s="11"/>
      <c r="QCF24" s="11"/>
      <c r="QCG24" s="11"/>
      <c r="QCH24" s="11"/>
      <c r="QCI24" s="11"/>
      <c r="QCJ24" s="11"/>
      <c r="QCK24" s="11"/>
      <c r="QCL24" s="11"/>
      <c r="QCM24" s="11"/>
      <c r="QCN24" s="11"/>
      <c r="QCO24" s="11"/>
      <c r="QCP24" s="11"/>
      <c r="QCQ24" s="11"/>
      <c r="QCR24" s="11"/>
      <c r="QCS24" s="11"/>
      <c r="QCT24" s="11"/>
      <c r="QCU24" s="11"/>
      <c r="QCV24" s="11"/>
      <c r="QCW24" s="11"/>
      <c r="QCX24" s="11"/>
      <c r="QCY24" s="11"/>
      <c r="QCZ24" s="11"/>
      <c r="QDA24" s="11"/>
      <c r="QDB24" s="11"/>
      <c r="QDC24" s="11"/>
      <c r="QDD24" s="11"/>
      <c r="QDE24" s="11"/>
      <c r="QDF24" s="11"/>
      <c r="QDG24" s="11"/>
      <c r="QDH24" s="11"/>
      <c r="QDI24" s="11"/>
      <c r="QDJ24" s="11"/>
      <c r="QDK24" s="11"/>
      <c r="QDL24" s="11"/>
      <c r="QDM24" s="11"/>
      <c r="QDN24" s="11"/>
      <c r="QDO24" s="11"/>
      <c r="QDP24" s="11"/>
      <c r="QDQ24" s="11"/>
      <c r="QDR24" s="11"/>
      <c r="QDS24" s="11"/>
      <c r="QDT24" s="11"/>
      <c r="QDU24" s="11"/>
      <c r="QDV24" s="11"/>
      <c r="QDW24" s="11"/>
      <c r="QDX24" s="11"/>
      <c r="QDY24" s="11"/>
      <c r="QDZ24" s="11"/>
      <c r="QEA24" s="11"/>
      <c r="QEB24" s="11"/>
      <c r="QEC24" s="11"/>
      <c r="QED24" s="11"/>
      <c r="QEE24" s="11"/>
      <c r="QEF24" s="11"/>
      <c r="QEG24" s="11"/>
      <c r="QEH24" s="11"/>
      <c r="QEI24" s="11"/>
      <c r="QEJ24" s="11"/>
      <c r="QEK24" s="11"/>
      <c r="QEL24" s="11"/>
      <c r="QEM24" s="11"/>
      <c r="QEN24" s="11"/>
      <c r="QEO24" s="11"/>
      <c r="QEP24" s="11"/>
      <c r="QEQ24" s="11"/>
      <c r="QER24" s="11"/>
      <c r="QES24" s="11"/>
      <c r="QET24" s="11"/>
      <c r="QEU24" s="11"/>
      <c r="QEV24" s="11"/>
      <c r="QEW24" s="11"/>
      <c r="QEX24" s="11"/>
      <c r="QEY24" s="11"/>
      <c r="QEZ24" s="11"/>
      <c r="QFA24" s="11"/>
      <c r="QFB24" s="11"/>
      <c r="QFC24" s="11"/>
      <c r="QFD24" s="11"/>
      <c r="QFE24" s="11"/>
      <c r="QFF24" s="11"/>
      <c r="QFG24" s="11"/>
      <c r="QFH24" s="11"/>
      <c r="QFI24" s="11"/>
      <c r="QFJ24" s="11"/>
      <c r="QFK24" s="11"/>
      <c r="QFL24" s="11"/>
      <c r="QFM24" s="11"/>
      <c r="QFN24" s="11"/>
      <c r="QFO24" s="11"/>
      <c r="QFP24" s="11"/>
      <c r="QFQ24" s="11"/>
      <c r="QFR24" s="11"/>
      <c r="QFS24" s="11"/>
      <c r="QFT24" s="11"/>
      <c r="QFU24" s="11"/>
      <c r="QFV24" s="11"/>
      <c r="QFW24" s="11"/>
      <c r="QFX24" s="11"/>
      <c r="QFY24" s="11"/>
      <c r="QFZ24" s="11"/>
      <c r="QGA24" s="11"/>
      <c r="QGB24" s="11"/>
      <c r="QGC24" s="11"/>
      <c r="QGD24" s="11"/>
      <c r="QGE24" s="11"/>
      <c r="QGF24" s="11"/>
      <c r="QGG24" s="11"/>
      <c r="QGH24" s="11"/>
      <c r="QGI24" s="11"/>
      <c r="QGJ24" s="11"/>
      <c r="QGK24" s="11"/>
      <c r="QGL24" s="11"/>
      <c r="QGM24" s="11"/>
      <c r="QGN24" s="11"/>
      <c r="QGO24" s="11"/>
      <c r="QGP24" s="11"/>
      <c r="QGQ24" s="11"/>
      <c r="QGR24" s="11"/>
      <c r="QGS24" s="11"/>
      <c r="QGT24" s="11"/>
      <c r="QGU24" s="11"/>
      <c r="QGV24" s="11"/>
      <c r="QGW24" s="11"/>
      <c r="QGX24" s="11"/>
      <c r="QGY24" s="11"/>
      <c r="QGZ24" s="11"/>
      <c r="QHA24" s="11"/>
      <c r="QHB24" s="11"/>
      <c r="QHC24" s="11"/>
      <c r="QHD24" s="11"/>
      <c r="QHE24" s="11"/>
      <c r="QHF24" s="11"/>
      <c r="QHG24" s="11"/>
      <c r="QHH24" s="11"/>
      <c r="QHI24" s="11"/>
      <c r="QHJ24" s="11"/>
      <c r="QHK24" s="11"/>
      <c r="QHL24" s="11"/>
      <c r="QHM24" s="11"/>
      <c r="QHN24" s="11"/>
      <c r="QHO24" s="11"/>
      <c r="QHP24" s="11"/>
      <c r="QHQ24" s="11"/>
      <c r="QHR24" s="11"/>
      <c r="QHS24" s="11"/>
      <c r="QHT24" s="11"/>
      <c r="QHU24" s="11"/>
      <c r="QHV24" s="11"/>
      <c r="QHW24" s="11"/>
      <c r="QHX24" s="11"/>
      <c r="QHY24" s="11"/>
      <c r="QHZ24" s="11"/>
      <c r="QIA24" s="11"/>
      <c r="QIB24" s="11"/>
      <c r="QIC24" s="11"/>
      <c r="QID24" s="11"/>
      <c r="QIE24" s="11"/>
      <c r="QIF24" s="11"/>
      <c r="QIG24" s="11"/>
      <c r="QIH24" s="11"/>
      <c r="QII24" s="11"/>
      <c r="QIJ24" s="11"/>
      <c r="QIK24" s="11"/>
      <c r="QIL24" s="11"/>
      <c r="QIM24" s="11"/>
      <c r="QIN24" s="11"/>
      <c r="QIO24" s="11"/>
      <c r="QIP24" s="11"/>
      <c r="QIQ24" s="11"/>
      <c r="QIR24" s="11"/>
      <c r="QIS24" s="11"/>
      <c r="QIT24" s="11"/>
      <c r="QIU24" s="11"/>
      <c r="QIV24" s="11"/>
      <c r="QIW24" s="11"/>
      <c r="QIX24" s="11"/>
      <c r="QIY24" s="11"/>
      <c r="QIZ24" s="11"/>
      <c r="QJA24" s="11"/>
      <c r="QJB24" s="11"/>
      <c r="QJC24" s="11"/>
      <c r="QJD24" s="11"/>
      <c r="QJE24" s="11"/>
      <c r="QJF24" s="11"/>
      <c r="QJG24" s="11"/>
      <c r="QJH24" s="11"/>
      <c r="QJI24" s="11"/>
      <c r="QJJ24" s="11"/>
      <c r="QJK24" s="11"/>
      <c r="QJL24" s="11"/>
      <c r="QJM24" s="11"/>
      <c r="QJN24" s="11"/>
      <c r="QJO24" s="11"/>
      <c r="QJP24" s="11"/>
      <c r="QJQ24" s="11"/>
      <c r="QJR24" s="11"/>
      <c r="QJS24" s="11"/>
      <c r="QJT24" s="11"/>
      <c r="QJU24" s="11"/>
      <c r="QJV24" s="11"/>
      <c r="QJW24" s="11"/>
      <c r="QJX24" s="11"/>
      <c r="QJY24" s="11"/>
      <c r="QJZ24" s="11"/>
      <c r="QKA24" s="11"/>
      <c r="QKB24" s="11"/>
      <c r="QKC24" s="11"/>
      <c r="QKD24" s="11"/>
      <c r="QKE24" s="11"/>
      <c r="QKF24" s="11"/>
      <c r="QKG24" s="11"/>
      <c r="QKH24" s="11"/>
      <c r="QKI24" s="11"/>
      <c r="QKJ24" s="11"/>
      <c r="QKK24" s="11"/>
      <c r="QKL24" s="11"/>
      <c r="QKM24" s="11"/>
      <c r="QKN24" s="11"/>
      <c r="QKO24" s="11"/>
      <c r="QKP24" s="11"/>
      <c r="QKQ24" s="11"/>
      <c r="QKR24" s="11"/>
      <c r="QKS24" s="11"/>
      <c r="QKT24" s="11"/>
      <c r="QKU24" s="11"/>
      <c r="QKV24" s="11"/>
      <c r="QKW24" s="11"/>
      <c r="QKX24" s="11"/>
      <c r="QKY24" s="11"/>
      <c r="QKZ24" s="11"/>
      <c r="QLA24" s="11"/>
      <c r="QLB24" s="11"/>
      <c r="QLC24" s="11"/>
      <c r="QLD24" s="11"/>
      <c r="QLE24" s="11"/>
      <c r="QLF24" s="11"/>
      <c r="QLG24" s="11"/>
      <c r="QLH24" s="11"/>
      <c r="QLI24" s="11"/>
      <c r="QLJ24" s="11"/>
      <c r="QLK24" s="11"/>
      <c r="QLL24" s="11"/>
      <c r="QLM24" s="11"/>
      <c r="QLN24" s="11"/>
      <c r="QLO24" s="11"/>
      <c r="QLP24" s="11"/>
      <c r="QLQ24" s="11"/>
      <c r="QLR24" s="11"/>
      <c r="QLS24" s="11"/>
      <c r="QLT24" s="11"/>
      <c r="QLU24" s="11"/>
      <c r="QLV24" s="11"/>
      <c r="QLW24" s="11"/>
      <c r="QLX24" s="11"/>
      <c r="QLY24" s="11"/>
      <c r="QLZ24" s="11"/>
      <c r="QMA24" s="11"/>
      <c r="QMB24" s="11"/>
      <c r="QMC24" s="11"/>
      <c r="QMD24" s="11"/>
      <c r="QME24" s="11"/>
      <c r="QMF24" s="11"/>
      <c r="QMG24" s="11"/>
      <c r="QMH24" s="11"/>
      <c r="QMI24" s="11"/>
      <c r="QMJ24" s="11"/>
      <c r="QMK24" s="11"/>
      <c r="QML24" s="11"/>
      <c r="QMM24" s="11"/>
      <c r="QMN24" s="11"/>
      <c r="QMO24" s="11"/>
      <c r="QMP24" s="11"/>
      <c r="QMQ24" s="11"/>
      <c r="QMR24" s="11"/>
      <c r="QMS24" s="11"/>
      <c r="QMT24" s="11"/>
      <c r="QMU24" s="11"/>
      <c r="QMV24" s="11"/>
      <c r="QMW24" s="11"/>
      <c r="QMX24" s="11"/>
      <c r="QMY24" s="11"/>
      <c r="QMZ24" s="11"/>
      <c r="QNA24" s="11"/>
      <c r="QNB24" s="11"/>
      <c r="QNC24" s="11"/>
      <c r="QND24" s="11"/>
      <c r="QNE24" s="11"/>
      <c r="QNF24" s="11"/>
      <c r="QNG24" s="11"/>
      <c r="QNH24" s="11"/>
      <c r="QNI24" s="11"/>
      <c r="QNJ24" s="11"/>
      <c r="QNK24" s="11"/>
      <c r="QNL24" s="11"/>
      <c r="QNM24" s="11"/>
      <c r="QNN24" s="11"/>
      <c r="QNO24" s="11"/>
      <c r="QNP24" s="11"/>
      <c r="QNQ24" s="11"/>
      <c r="QNR24" s="11"/>
      <c r="QNS24" s="11"/>
      <c r="QNT24" s="11"/>
      <c r="QNU24" s="11"/>
      <c r="QNV24" s="11"/>
      <c r="QNW24" s="11"/>
      <c r="QNX24" s="11"/>
      <c r="QNY24" s="11"/>
      <c r="QNZ24" s="11"/>
      <c r="QOA24" s="11"/>
      <c r="QOB24" s="11"/>
      <c r="QOC24" s="11"/>
      <c r="QOD24" s="11"/>
      <c r="QOE24" s="11"/>
      <c r="QOF24" s="11"/>
      <c r="QOG24" s="11"/>
      <c r="QOH24" s="11"/>
      <c r="QOI24" s="11"/>
      <c r="QOJ24" s="11"/>
      <c r="QOK24" s="11"/>
      <c r="QOL24" s="11"/>
      <c r="QOM24" s="11"/>
      <c r="QON24" s="11"/>
      <c r="QOO24" s="11"/>
      <c r="QOP24" s="11"/>
      <c r="QOQ24" s="11"/>
      <c r="QOR24" s="11"/>
      <c r="QOS24" s="11"/>
      <c r="QOT24" s="11"/>
      <c r="QOU24" s="11"/>
      <c r="QOV24" s="11"/>
      <c r="QOW24" s="11"/>
      <c r="QOX24" s="11"/>
      <c r="QOY24" s="11"/>
      <c r="QOZ24" s="11"/>
      <c r="QPA24" s="11"/>
      <c r="QPB24" s="11"/>
      <c r="QPC24" s="11"/>
      <c r="QPD24" s="11"/>
      <c r="QPE24" s="11"/>
      <c r="QPF24" s="11"/>
      <c r="QPG24" s="11"/>
      <c r="QPH24" s="11"/>
      <c r="QPI24" s="11"/>
      <c r="QPJ24" s="11"/>
      <c r="QPK24" s="11"/>
      <c r="QPL24" s="11"/>
      <c r="QPM24" s="11"/>
      <c r="QPN24" s="11"/>
      <c r="QPO24" s="11"/>
      <c r="QPP24" s="11"/>
      <c r="QPQ24" s="11"/>
      <c r="QPR24" s="11"/>
      <c r="QPS24" s="11"/>
      <c r="QPT24" s="11"/>
      <c r="QPU24" s="11"/>
      <c r="QPV24" s="11"/>
      <c r="QPW24" s="11"/>
      <c r="QPX24" s="11"/>
      <c r="QPY24" s="11"/>
      <c r="QPZ24" s="11"/>
      <c r="QQA24" s="11"/>
      <c r="QQB24" s="11"/>
      <c r="QQC24" s="11"/>
      <c r="QQD24" s="11"/>
      <c r="QQE24" s="11"/>
      <c r="QQF24" s="11"/>
      <c r="QQG24" s="11"/>
      <c r="QQH24" s="11"/>
      <c r="QQI24" s="11"/>
      <c r="QQJ24" s="11"/>
      <c r="QQK24" s="11"/>
      <c r="QQL24" s="11"/>
      <c r="QQM24" s="11"/>
      <c r="QQN24" s="11"/>
      <c r="QQO24" s="11"/>
      <c r="QQP24" s="11"/>
      <c r="QQQ24" s="11"/>
      <c r="QQR24" s="11"/>
      <c r="QQS24" s="11"/>
      <c r="QQT24" s="11"/>
      <c r="QQU24" s="11"/>
      <c r="QQV24" s="11"/>
      <c r="QQW24" s="11"/>
      <c r="QQX24" s="11"/>
      <c r="QQY24" s="11"/>
      <c r="QQZ24" s="11"/>
      <c r="QRA24" s="11"/>
      <c r="QRB24" s="11"/>
      <c r="QRC24" s="11"/>
      <c r="QRD24" s="11"/>
      <c r="QRE24" s="11"/>
      <c r="QRF24" s="11"/>
      <c r="QRG24" s="11"/>
      <c r="QRH24" s="11"/>
      <c r="QRI24" s="11"/>
      <c r="QRJ24" s="11"/>
      <c r="QRK24" s="11"/>
      <c r="QRL24" s="11"/>
      <c r="QRM24" s="11"/>
      <c r="QRN24" s="11"/>
      <c r="QRO24" s="11"/>
      <c r="QRP24" s="11"/>
      <c r="QRQ24" s="11"/>
      <c r="QRR24" s="11"/>
      <c r="QRS24" s="11"/>
      <c r="QRT24" s="11"/>
      <c r="QRU24" s="11"/>
      <c r="QRV24" s="11"/>
      <c r="QRW24" s="11"/>
      <c r="QRX24" s="11"/>
      <c r="QRY24" s="11"/>
      <c r="QRZ24" s="11"/>
      <c r="QSA24" s="11"/>
      <c r="QSB24" s="11"/>
      <c r="QSC24" s="11"/>
      <c r="QSD24" s="11"/>
      <c r="QSE24" s="11"/>
      <c r="QSF24" s="11"/>
      <c r="QSG24" s="11"/>
      <c r="QSH24" s="11"/>
      <c r="QSI24" s="11"/>
      <c r="QSJ24" s="11"/>
      <c r="QSK24" s="11"/>
      <c r="QSL24" s="11"/>
      <c r="QSM24" s="11"/>
      <c r="QSN24" s="11"/>
      <c r="QSO24" s="11"/>
      <c r="QSP24" s="11"/>
      <c r="QSQ24" s="11"/>
      <c r="QSR24" s="11"/>
      <c r="QSS24" s="11"/>
      <c r="QST24" s="11"/>
      <c r="QSU24" s="11"/>
      <c r="QSV24" s="11"/>
      <c r="QSW24" s="11"/>
      <c r="QSX24" s="11"/>
      <c r="QSY24" s="11"/>
      <c r="QSZ24" s="11"/>
      <c r="QTA24" s="11"/>
      <c r="QTB24" s="11"/>
      <c r="QTC24" s="11"/>
      <c r="QTD24" s="11"/>
      <c r="QTE24" s="11"/>
      <c r="QTF24" s="11"/>
      <c r="QTG24" s="11"/>
      <c r="QTH24" s="11"/>
      <c r="QTI24" s="11"/>
      <c r="QTJ24" s="11"/>
      <c r="QTK24" s="11"/>
      <c r="QTL24" s="11"/>
      <c r="QTM24" s="11"/>
      <c r="QTN24" s="11"/>
      <c r="QTO24" s="11"/>
      <c r="QTP24" s="11"/>
      <c r="QTQ24" s="11"/>
      <c r="QTR24" s="11"/>
      <c r="QTS24" s="11"/>
      <c r="QTT24" s="11"/>
      <c r="QTU24" s="11"/>
      <c r="QTV24" s="11"/>
      <c r="QTW24" s="11"/>
      <c r="QTX24" s="11"/>
      <c r="QTY24" s="11"/>
      <c r="QTZ24" s="11"/>
      <c r="QUA24" s="11"/>
      <c r="QUB24" s="11"/>
      <c r="QUC24" s="11"/>
      <c r="QUD24" s="11"/>
      <c r="QUE24" s="11"/>
      <c r="QUF24" s="11"/>
      <c r="QUG24" s="11"/>
      <c r="QUH24" s="11"/>
      <c r="QUI24" s="11"/>
      <c r="QUJ24" s="11"/>
      <c r="QUK24" s="11"/>
      <c r="QUL24" s="11"/>
      <c r="QUM24" s="11"/>
      <c r="QUN24" s="11"/>
      <c r="QUO24" s="11"/>
      <c r="QUP24" s="11"/>
      <c r="QUQ24" s="11"/>
      <c r="QUR24" s="11"/>
      <c r="QUS24" s="11"/>
      <c r="QUT24" s="11"/>
      <c r="QUU24" s="11"/>
      <c r="QUV24" s="11"/>
      <c r="QUW24" s="11"/>
      <c r="QUX24" s="11"/>
      <c r="QUY24" s="11"/>
      <c r="QUZ24" s="11"/>
      <c r="QVA24" s="11"/>
      <c r="QVB24" s="11"/>
      <c r="QVC24" s="11"/>
      <c r="QVD24" s="11"/>
      <c r="QVE24" s="11"/>
      <c r="QVF24" s="11"/>
      <c r="QVG24" s="11"/>
      <c r="QVH24" s="11"/>
      <c r="QVI24" s="11"/>
      <c r="QVJ24" s="11"/>
      <c r="QVK24" s="11"/>
      <c r="QVL24" s="11"/>
      <c r="QVM24" s="11"/>
      <c r="QVN24" s="11"/>
      <c r="QVO24" s="11"/>
      <c r="QVP24" s="11"/>
      <c r="QVQ24" s="11"/>
      <c r="QVR24" s="11"/>
      <c r="QVS24" s="11"/>
      <c r="QVT24" s="11"/>
      <c r="QVU24" s="11"/>
      <c r="QVV24" s="11"/>
      <c r="QVW24" s="11"/>
      <c r="QVX24" s="11"/>
      <c r="QVY24" s="11"/>
      <c r="QVZ24" s="11"/>
      <c r="QWA24" s="11"/>
      <c r="QWB24" s="11"/>
      <c r="QWC24" s="11"/>
      <c r="QWD24" s="11"/>
      <c r="QWE24" s="11"/>
      <c r="QWF24" s="11"/>
      <c r="QWG24" s="11"/>
      <c r="QWH24" s="11"/>
      <c r="QWI24" s="11"/>
      <c r="QWJ24" s="11"/>
      <c r="QWK24" s="11"/>
      <c r="QWL24" s="11"/>
      <c r="QWM24" s="11"/>
      <c r="QWN24" s="11"/>
      <c r="QWO24" s="11"/>
      <c r="QWP24" s="11"/>
      <c r="QWQ24" s="11"/>
      <c r="QWR24" s="11"/>
      <c r="QWS24" s="11"/>
      <c r="QWT24" s="11"/>
      <c r="QWU24" s="11"/>
      <c r="QWV24" s="11"/>
      <c r="QWW24" s="11"/>
      <c r="QWX24" s="11"/>
      <c r="QWY24" s="11"/>
      <c r="QWZ24" s="11"/>
      <c r="QXA24" s="11"/>
      <c r="QXB24" s="11"/>
      <c r="QXC24" s="11"/>
      <c r="QXD24" s="11"/>
      <c r="QXE24" s="11"/>
      <c r="QXF24" s="11"/>
      <c r="QXG24" s="11"/>
      <c r="QXH24" s="11"/>
      <c r="QXI24" s="11"/>
      <c r="QXJ24" s="11"/>
      <c r="QXK24" s="11"/>
      <c r="QXL24" s="11"/>
      <c r="QXM24" s="11"/>
      <c r="QXN24" s="11"/>
      <c r="QXO24" s="11"/>
      <c r="QXP24" s="11"/>
      <c r="QXQ24" s="11"/>
      <c r="QXR24" s="11"/>
      <c r="QXS24" s="11"/>
      <c r="QXT24" s="11"/>
      <c r="QXU24" s="11"/>
      <c r="QXV24" s="11"/>
      <c r="QXW24" s="11"/>
      <c r="QXX24" s="11"/>
      <c r="QXY24" s="11"/>
      <c r="QXZ24" s="11"/>
      <c r="QYA24" s="11"/>
      <c r="QYB24" s="11"/>
      <c r="QYC24" s="11"/>
      <c r="QYD24" s="11"/>
      <c r="QYE24" s="11"/>
      <c r="QYF24" s="11"/>
      <c r="QYG24" s="11"/>
      <c r="QYH24" s="11"/>
      <c r="QYI24" s="11"/>
      <c r="QYJ24" s="11"/>
      <c r="QYK24" s="11"/>
      <c r="QYL24" s="11"/>
      <c r="QYM24" s="11"/>
      <c r="QYN24" s="11"/>
      <c r="QYO24" s="11"/>
      <c r="QYP24" s="11"/>
      <c r="QYQ24" s="11"/>
      <c r="QYR24" s="11"/>
      <c r="QYS24" s="11"/>
      <c r="QYT24" s="11"/>
      <c r="QYU24" s="11"/>
      <c r="QYV24" s="11"/>
      <c r="QYW24" s="11"/>
      <c r="QYX24" s="11"/>
      <c r="QYY24" s="11"/>
      <c r="QYZ24" s="11"/>
      <c r="QZA24" s="11"/>
      <c r="QZB24" s="11"/>
      <c r="QZC24" s="11"/>
      <c r="QZD24" s="11"/>
      <c r="QZE24" s="11"/>
      <c r="QZF24" s="11"/>
      <c r="QZG24" s="11"/>
      <c r="QZH24" s="11"/>
      <c r="QZI24" s="11"/>
      <c r="QZJ24" s="11"/>
      <c r="QZK24" s="11"/>
      <c r="QZL24" s="11"/>
      <c r="QZM24" s="11"/>
      <c r="QZN24" s="11"/>
      <c r="QZO24" s="11"/>
      <c r="QZP24" s="11"/>
      <c r="QZQ24" s="11"/>
      <c r="QZR24" s="11"/>
      <c r="QZS24" s="11"/>
      <c r="QZT24" s="11"/>
      <c r="QZU24" s="11"/>
      <c r="QZV24" s="11"/>
      <c r="QZW24" s="11"/>
      <c r="QZX24" s="11"/>
      <c r="QZY24" s="11"/>
      <c r="QZZ24" s="11"/>
      <c r="RAA24" s="11"/>
      <c r="RAB24" s="11"/>
      <c r="RAC24" s="11"/>
      <c r="RAD24" s="11"/>
      <c r="RAE24" s="11"/>
      <c r="RAF24" s="11"/>
      <c r="RAG24" s="11"/>
      <c r="RAH24" s="11"/>
      <c r="RAI24" s="11"/>
      <c r="RAJ24" s="11"/>
      <c r="RAK24" s="11"/>
      <c r="RAL24" s="11"/>
      <c r="RAM24" s="11"/>
      <c r="RAN24" s="11"/>
      <c r="RAO24" s="11"/>
      <c r="RAP24" s="11"/>
      <c r="RAQ24" s="11"/>
      <c r="RAR24" s="11"/>
      <c r="RAS24" s="11"/>
      <c r="RAT24" s="11"/>
      <c r="RAU24" s="11"/>
      <c r="RAV24" s="11"/>
      <c r="RAW24" s="11"/>
      <c r="RAX24" s="11"/>
      <c r="RAY24" s="11"/>
      <c r="RAZ24" s="11"/>
      <c r="RBA24" s="11"/>
      <c r="RBB24" s="11"/>
      <c r="RBC24" s="11"/>
      <c r="RBD24" s="11"/>
      <c r="RBE24" s="11"/>
      <c r="RBF24" s="11"/>
      <c r="RBG24" s="11"/>
      <c r="RBH24" s="11"/>
      <c r="RBI24" s="11"/>
      <c r="RBJ24" s="11"/>
      <c r="RBK24" s="11"/>
      <c r="RBL24" s="11"/>
      <c r="RBM24" s="11"/>
      <c r="RBN24" s="11"/>
      <c r="RBO24" s="11"/>
      <c r="RBP24" s="11"/>
      <c r="RBQ24" s="11"/>
      <c r="RBR24" s="11"/>
      <c r="RBS24" s="11"/>
      <c r="RBT24" s="11"/>
      <c r="RBU24" s="11"/>
      <c r="RBV24" s="11"/>
      <c r="RBW24" s="11"/>
      <c r="RBX24" s="11"/>
      <c r="RBY24" s="11"/>
      <c r="RBZ24" s="11"/>
      <c r="RCA24" s="11"/>
      <c r="RCB24" s="11"/>
      <c r="RCC24" s="11"/>
      <c r="RCD24" s="11"/>
      <c r="RCE24" s="11"/>
      <c r="RCF24" s="11"/>
      <c r="RCG24" s="11"/>
      <c r="RCH24" s="11"/>
      <c r="RCI24" s="11"/>
      <c r="RCJ24" s="11"/>
      <c r="RCK24" s="11"/>
      <c r="RCL24" s="11"/>
      <c r="RCM24" s="11"/>
      <c r="RCN24" s="11"/>
      <c r="RCO24" s="11"/>
      <c r="RCP24" s="11"/>
      <c r="RCQ24" s="11"/>
      <c r="RCR24" s="11"/>
      <c r="RCS24" s="11"/>
      <c r="RCT24" s="11"/>
      <c r="RCU24" s="11"/>
      <c r="RCV24" s="11"/>
      <c r="RCW24" s="11"/>
      <c r="RCX24" s="11"/>
      <c r="RCY24" s="11"/>
      <c r="RCZ24" s="11"/>
      <c r="RDA24" s="11"/>
      <c r="RDB24" s="11"/>
      <c r="RDC24" s="11"/>
      <c r="RDD24" s="11"/>
      <c r="RDE24" s="11"/>
      <c r="RDF24" s="11"/>
      <c r="RDG24" s="11"/>
      <c r="RDH24" s="11"/>
      <c r="RDI24" s="11"/>
      <c r="RDJ24" s="11"/>
      <c r="RDK24" s="11"/>
      <c r="RDL24" s="11"/>
      <c r="RDM24" s="11"/>
      <c r="RDN24" s="11"/>
      <c r="RDO24" s="11"/>
      <c r="RDP24" s="11"/>
      <c r="RDQ24" s="11"/>
      <c r="RDR24" s="11"/>
      <c r="RDS24" s="11"/>
      <c r="RDT24" s="11"/>
      <c r="RDU24" s="11"/>
      <c r="RDV24" s="11"/>
      <c r="RDW24" s="11"/>
      <c r="RDX24" s="11"/>
      <c r="RDY24" s="11"/>
      <c r="RDZ24" s="11"/>
      <c r="REA24" s="11"/>
      <c r="REB24" s="11"/>
      <c r="REC24" s="11"/>
      <c r="RED24" s="11"/>
      <c r="REE24" s="11"/>
      <c r="REF24" s="11"/>
      <c r="REG24" s="11"/>
      <c r="REH24" s="11"/>
      <c r="REI24" s="11"/>
      <c r="REJ24" s="11"/>
      <c r="REK24" s="11"/>
      <c r="REL24" s="11"/>
      <c r="REM24" s="11"/>
      <c r="REN24" s="11"/>
      <c r="REO24" s="11"/>
      <c r="REP24" s="11"/>
      <c r="REQ24" s="11"/>
      <c r="RER24" s="11"/>
      <c r="RES24" s="11"/>
      <c r="RET24" s="11"/>
      <c r="REU24" s="11"/>
      <c r="REV24" s="11"/>
      <c r="REW24" s="11"/>
      <c r="REX24" s="11"/>
      <c r="REY24" s="11"/>
      <c r="REZ24" s="11"/>
      <c r="RFA24" s="11"/>
      <c r="RFB24" s="11"/>
      <c r="RFC24" s="11"/>
      <c r="RFD24" s="11"/>
      <c r="RFE24" s="11"/>
      <c r="RFF24" s="11"/>
      <c r="RFG24" s="11"/>
      <c r="RFH24" s="11"/>
      <c r="RFI24" s="11"/>
      <c r="RFJ24" s="11"/>
      <c r="RFK24" s="11"/>
      <c r="RFL24" s="11"/>
      <c r="RFM24" s="11"/>
      <c r="RFN24" s="11"/>
      <c r="RFO24" s="11"/>
      <c r="RFP24" s="11"/>
      <c r="RFQ24" s="11"/>
      <c r="RFR24" s="11"/>
      <c r="RFS24" s="11"/>
      <c r="RFT24" s="11"/>
      <c r="RFU24" s="11"/>
      <c r="RFV24" s="11"/>
      <c r="RFW24" s="11"/>
      <c r="RFX24" s="11"/>
      <c r="RFY24" s="11"/>
      <c r="RFZ24" s="11"/>
      <c r="RGA24" s="11"/>
      <c r="RGB24" s="11"/>
      <c r="RGC24" s="11"/>
      <c r="RGD24" s="11"/>
      <c r="RGE24" s="11"/>
      <c r="RGF24" s="11"/>
      <c r="RGG24" s="11"/>
      <c r="RGH24" s="11"/>
      <c r="RGI24" s="11"/>
      <c r="RGJ24" s="11"/>
      <c r="RGK24" s="11"/>
      <c r="RGL24" s="11"/>
      <c r="RGM24" s="11"/>
      <c r="RGN24" s="11"/>
      <c r="RGO24" s="11"/>
      <c r="RGP24" s="11"/>
      <c r="RGQ24" s="11"/>
      <c r="RGR24" s="11"/>
      <c r="RGS24" s="11"/>
      <c r="RGT24" s="11"/>
      <c r="RGU24" s="11"/>
      <c r="RGV24" s="11"/>
      <c r="RGW24" s="11"/>
      <c r="RGX24" s="11"/>
      <c r="RGY24" s="11"/>
      <c r="RGZ24" s="11"/>
      <c r="RHA24" s="11"/>
      <c r="RHB24" s="11"/>
      <c r="RHC24" s="11"/>
      <c r="RHD24" s="11"/>
      <c r="RHE24" s="11"/>
      <c r="RHF24" s="11"/>
      <c r="RHG24" s="11"/>
      <c r="RHH24" s="11"/>
      <c r="RHI24" s="11"/>
      <c r="RHJ24" s="11"/>
      <c r="RHK24" s="11"/>
      <c r="RHL24" s="11"/>
      <c r="RHM24" s="11"/>
      <c r="RHN24" s="11"/>
      <c r="RHO24" s="11"/>
      <c r="RHP24" s="11"/>
      <c r="RHQ24" s="11"/>
      <c r="RHR24" s="11"/>
      <c r="RHS24" s="11"/>
      <c r="RHT24" s="11"/>
      <c r="RHU24" s="11"/>
      <c r="RHV24" s="11"/>
      <c r="RHW24" s="11"/>
      <c r="RHX24" s="11"/>
      <c r="RHY24" s="11"/>
      <c r="RHZ24" s="11"/>
      <c r="RIA24" s="11"/>
      <c r="RIB24" s="11"/>
      <c r="RIC24" s="11"/>
      <c r="RID24" s="11"/>
      <c r="RIE24" s="11"/>
      <c r="RIF24" s="11"/>
      <c r="RIG24" s="11"/>
      <c r="RIH24" s="11"/>
      <c r="RII24" s="11"/>
      <c r="RIJ24" s="11"/>
      <c r="RIK24" s="11"/>
      <c r="RIL24" s="11"/>
      <c r="RIM24" s="11"/>
      <c r="RIN24" s="11"/>
      <c r="RIO24" s="11"/>
      <c r="RIP24" s="11"/>
      <c r="RIQ24" s="11"/>
      <c r="RIR24" s="11"/>
      <c r="RIS24" s="11"/>
      <c r="RIT24" s="11"/>
      <c r="RIU24" s="11"/>
      <c r="RIV24" s="11"/>
      <c r="RIW24" s="11"/>
      <c r="RIX24" s="11"/>
      <c r="RIY24" s="11"/>
      <c r="RIZ24" s="11"/>
      <c r="RJA24" s="11"/>
      <c r="RJB24" s="11"/>
      <c r="RJC24" s="11"/>
      <c r="RJD24" s="11"/>
      <c r="RJE24" s="11"/>
      <c r="RJF24" s="11"/>
      <c r="RJG24" s="11"/>
      <c r="RJH24" s="11"/>
      <c r="RJI24" s="11"/>
      <c r="RJJ24" s="11"/>
      <c r="RJK24" s="11"/>
      <c r="RJL24" s="11"/>
      <c r="RJM24" s="11"/>
      <c r="RJN24" s="11"/>
      <c r="RJO24" s="11"/>
      <c r="RJP24" s="11"/>
      <c r="RJQ24" s="11"/>
      <c r="RJR24" s="11"/>
      <c r="RJS24" s="11"/>
      <c r="RJT24" s="11"/>
      <c r="RJU24" s="11"/>
      <c r="RJV24" s="11"/>
      <c r="RJW24" s="11"/>
      <c r="RJX24" s="11"/>
      <c r="RJY24" s="11"/>
      <c r="RJZ24" s="11"/>
      <c r="RKA24" s="11"/>
      <c r="RKB24" s="11"/>
      <c r="RKC24" s="11"/>
      <c r="RKD24" s="11"/>
      <c r="RKE24" s="11"/>
      <c r="RKF24" s="11"/>
      <c r="RKG24" s="11"/>
      <c r="RKH24" s="11"/>
      <c r="RKI24" s="11"/>
      <c r="RKJ24" s="11"/>
      <c r="RKK24" s="11"/>
      <c r="RKL24" s="11"/>
      <c r="RKM24" s="11"/>
      <c r="RKN24" s="11"/>
      <c r="RKO24" s="11"/>
      <c r="RKP24" s="11"/>
      <c r="RKQ24" s="11"/>
      <c r="RKR24" s="11"/>
      <c r="RKS24" s="11"/>
      <c r="RKT24" s="11"/>
      <c r="RKU24" s="11"/>
      <c r="RKV24" s="11"/>
      <c r="RKW24" s="11"/>
      <c r="RKX24" s="11"/>
      <c r="RKY24" s="11"/>
      <c r="RKZ24" s="11"/>
      <c r="RLA24" s="11"/>
      <c r="RLB24" s="11"/>
      <c r="RLC24" s="11"/>
      <c r="RLD24" s="11"/>
      <c r="RLE24" s="11"/>
      <c r="RLF24" s="11"/>
      <c r="RLG24" s="11"/>
      <c r="RLH24" s="11"/>
      <c r="RLI24" s="11"/>
      <c r="RLJ24" s="11"/>
      <c r="RLK24" s="11"/>
      <c r="RLL24" s="11"/>
      <c r="RLM24" s="11"/>
      <c r="RLN24" s="11"/>
      <c r="RLO24" s="11"/>
      <c r="RLP24" s="11"/>
      <c r="RLQ24" s="11"/>
      <c r="RLR24" s="11"/>
      <c r="RLS24" s="11"/>
      <c r="RLT24" s="11"/>
      <c r="RLU24" s="11"/>
      <c r="RLV24" s="11"/>
      <c r="RLW24" s="11"/>
      <c r="RLX24" s="11"/>
      <c r="RLY24" s="11"/>
      <c r="RLZ24" s="11"/>
      <c r="RMA24" s="11"/>
      <c r="RMB24" s="11"/>
      <c r="RMC24" s="11"/>
      <c r="RMD24" s="11"/>
      <c r="RME24" s="11"/>
      <c r="RMF24" s="11"/>
      <c r="RMG24" s="11"/>
      <c r="RMH24" s="11"/>
      <c r="RMI24" s="11"/>
      <c r="RMJ24" s="11"/>
      <c r="RMK24" s="11"/>
      <c r="RML24" s="11"/>
      <c r="RMM24" s="11"/>
      <c r="RMN24" s="11"/>
      <c r="RMO24" s="11"/>
      <c r="RMP24" s="11"/>
      <c r="RMQ24" s="11"/>
      <c r="RMR24" s="11"/>
      <c r="RMS24" s="11"/>
      <c r="RMT24" s="11"/>
      <c r="RMU24" s="11"/>
      <c r="RMV24" s="11"/>
      <c r="RMW24" s="11"/>
      <c r="RMX24" s="11"/>
      <c r="RMY24" s="11"/>
      <c r="RMZ24" s="11"/>
      <c r="RNA24" s="11"/>
      <c r="RNB24" s="11"/>
      <c r="RNC24" s="11"/>
      <c r="RND24" s="11"/>
      <c r="RNE24" s="11"/>
      <c r="RNF24" s="11"/>
      <c r="RNG24" s="11"/>
      <c r="RNH24" s="11"/>
      <c r="RNI24" s="11"/>
      <c r="RNJ24" s="11"/>
      <c r="RNK24" s="11"/>
      <c r="RNL24" s="11"/>
      <c r="RNM24" s="11"/>
      <c r="RNN24" s="11"/>
      <c r="RNO24" s="11"/>
      <c r="RNP24" s="11"/>
      <c r="RNQ24" s="11"/>
      <c r="RNR24" s="11"/>
      <c r="RNS24" s="11"/>
      <c r="RNT24" s="11"/>
      <c r="RNU24" s="11"/>
      <c r="RNV24" s="11"/>
      <c r="RNW24" s="11"/>
      <c r="RNX24" s="11"/>
      <c r="RNY24" s="11"/>
      <c r="RNZ24" s="11"/>
      <c r="ROA24" s="11"/>
      <c r="ROB24" s="11"/>
      <c r="ROC24" s="11"/>
      <c r="ROD24" s="11"/>
      <c r="ROE24" s="11"/>
      <c r="ROF24" s="11"/>
      <c r="ROG24" s="11"/>
      <c r="ROH24" s="11"/>
      <c r="ROI24" s="11"/>
      <c r="ROJ24" s="11"/>
      <c r="ROK24" s="11"/>
      <c r="ROL24" s="11"/>
      <c r="ROM24" s="11"/>
      <c r="RON24" s="11"/>
      <c r="ROO24" s="11"/>
      <c r="ROP24" s="11"/>
      <c r="ROQ24" s="11"/>
      <c r="ROR24" s="11"/>
      <c r="ROS24" s="11"/>
      <c r="ROT24" s="11"/>
      <c r="ROU24" s="11"/>
      <c r="ROV24" s="11"/>
      <c r="ROW24" s="11"/>
      <c r="ROX24" s="11"/>
      <c r="ROY24" s="11"/>
      <c r="ROZ24" s="11"/>
      <c r="RPA24" s="11"/>
      <c r="RPB24" s="11"/>
      <c r="RPC24" s="11"/>
      <c r="RPD24" s="11"/>
      <c r="RPE24" s="11"/>
      <c r="RPF24" s="11"/>
      <c r="RPG24" s="11"/>
      <c r="RPH24" s="11"/>
      <c r="RPI24" s="11"/>
      <c r="RPJ24" s="11"/>
      <c r="RPK24" s="11"/>
      <c r="RPL24" s="11"/>
      <c r="RPM24" s="11"/>
      <c r="RPN24" s="11"/>
      <c r="RPO24" s="11"/>
      <c r="RPP24" s="11"/>
      <c r="RPQ24" s="11"/>
      <c r="RPR24" s="11"/>
      <c r="RPS24" s="11"/>
      <c r="RPT24" s="11"/>
      <c r="RPU24" s="11"/>
      <c r="RPV24" s="11"/>
      <c r="RPW24" s="11"/>
      <c r="RPX24" s="11"/>
      <c r="RPY24" s="11"/>
      <c r="RPZ24" s="11"/>
      <c r="RQA24" s="11"/>
      <c r="RQB24" s="11"/>
      <c r="RQC24" s="11"/>
      <c r="RQD24" s="11"/>
      <c r="RQE24" s="11"/>
      <c r="RQF24" s="11"/>
      <c r="RQG24" s="11"/>
      <c r="RQH24" s="11"/>
      <c r="RQI24" s="11"/>
      <c r="RQJ24" s="11"/>
      <c r="RQK24" s="11"/>
      <c r="RQL24" s="11"/>
      <c r="RQM24" s="11"/>
      <c r="RQN24" s="11"/>
      <c r="RQO24" s="11"/>
      <c r="RQP24" s="11"/>
      <c r="RQQ24" s="11"/>
      <c r="RQR24" s="11"/>
      <c r="RQS24" s="11"/>
      <c r="RQT24" s="11"/>
      <c r="RQU24" s="11"/>
      <c r="RQV24" s="11"/>
      <c r="RQW24" s="11"/>
      <c r="RQX24" s="11"/>
      <c r="RQY24" s="11"/>
      <c r="RQZ24" s="11"/>
      <c r="RRA24" s="11"/>
      <c r="RRB24" s="11"/>
      <c r="RRC24" s="11"/>
      <c r="RRD24" s="11"/>
      <c r="RRE24" s="11"/>
      <c r="RRF24" s="11"/>
      <c r="RRG24" s="11"/>
      <c r="RRH24" s="11"/>
      <c r="RRI24" s="11"/>
      <c r="RRJ24" s="11"/>
      <c r="RRK24" s="11"/>
      <c r="RRL24" s="11"/>
      <c r="RRM24" s="11"/>
      <c r="RRN24" s="11"/>
      <c r="RRO24" s="11"/>
      <c r="RRP24" s="11"/>
      <c r="RRQ24" s="11"/>
      <c r="RRR24" s="11"/>
      <c r="RRS24" s="11"/>
      <c r="RRT24" s="11"/>
      <c r="RRU24" s="11"/>
      <c r="RRV24" s="11"/>
      <c r="RRW24" s="11"/>
      <c r="RRX24" s="11"/>
      <c r="RRY24" s="11"/>
      <c r="RRZ24" s="11"/>
      <c r="RSA24" s="11"/>
      <c r="RSB24" s="11"/>
      <c r="RSC24" s="11"/>
      <c r="RSD24" s="11"/>
      <c r="RSE24" s="11"/>
      <c r="RSF24" s="11"/>
      <c r="RSG24" s="11"/>
      <c r="RSH24" s="11"/>
      <c r="RSI24" s="11"/>
      <c r="RSJ24" s="11"/>
      <c r="RSK24" s="11"/>
      <c r="RSL24" s="11"/>
      <c r="RSM24" s="11"/>
      <c r="RSN24" s="11"/>
      <c r="RSO24" s="11"/>
      <c r="RSP24" s="11"/>
      <c r="RSQ24" s="11"/>
      <c r="RSR24" s="11"/>
      <c r="RSS24" s="11"/>
      <c r="RST24" s="11"/>
      <c r="RSU24" s="11"/>
      <c r="RSV24" s="11"/>
      <c r="RSW24" s="11"/>
      <c r="RSX24" s="11"/>
      <c r="RSY24" s="11"/>
      <c r="RSZ24" s="11"/>
      <c r="RTA24" s="11"/>
      <c r="RTB24" s="11"/>
      <c r="RTC24" s="11"/>
      <c r="RTD24" s="11"/>
      <c r="RTE24" s="11"/>
      <c r="RTF24" s="11"/>
      <c r="RTG24" s="11"/>
      <c r="RTH24" s="11"/>
      <c r="RTI24" s="11"/>
      <c r="RTJ24" s="11"/>
      <c r="RTK24" s="11"/>
      <c r="RTL24" s="11"/>
      <c r="RTM24" s="11"/>
      <c r="RTN24" s="11"/>
      <c r="RTO24" s="11"/>
      <c r="RTP24" s="11"/>
      <c r="RTQ24" s="11"/>
      <c r="RTR24" s="11"/>
      <c r="RTS24" s="11"/>
      <c r="RTT24" s="11"/>
      <c r="RTU24" s="11"/>
      <c r="RTV24" s="11"/>
      <c r="RTW24" s="11"/>
      <c r="RTX24" s="11"/>
      <c r="RTY24" s="11"/>
      <c r="RTZ24" s="11"/>
      <c r="RUA24" s="11"/>
      <c r="RUB24" s="11"/>
      <c r="RUC24" s="11"/>
      <c r="RUD24" s="11"/>
      <c r="RUE24" s="11"/>
      <c r="RUF24" s="11"/>
      <c r="RUG24" s="11"/>
      <c r="RUH24" s="11"/>
      <c r="RUI24" s="11"/>
      <c r="RUJ24" s="11"/>
      <c r="RUK24" s="11"/>
      <c r="RUL24" s="11"/>
      <c r="RUM24" s="11"/>
      <c r="RUN24" s="11"/>
      <c r="RUO24" s="11"/>
      <c r="RUP24" s="11"/>
      <c r="RUQ24" s="11"/>
      <c r="RUR24" s="11"/>
      <c r="RUS24" s="11"/>
      <c r="RUT24" s="11"/>
      <c r="RUU24" s="11"/>
      <c r="RUV24" s="11"/>
      <c r="RUW24" s="11"/>
      <c r="RUX24" s="11"/>
      <c r="RUY24" s="11"/>
      <c r="RUZ24" s="11"/>
      <c r="RVA24" s="11"/>
      <c r="RVB24" s="11"/>
      <c r="RVC24" s="11"/>
      <c r="RVD24" s="11"/>
      <c r="RVE24" s="11"/>
      <c r="RVF24" s="11"/>
      <c r="RVG24" s="11"/>
      <c r="RVH24" s="11"/>
      <c r="RVI24" s="11"/>
      <c r="RVJ24" s="11"/>
      <c r="RVK24" s="11"/>
      <c r="RVL24" s="11"/>
      <c r="RVM24" s="11"/>
      <c r="RVN24" s="11"/>
      <c r="RVO24" s="11"/>
      <c r="RVP24" s="11"/>
      <c r="RVQ24" s="11"/>
      <c r="RVR24" s="11"/>
      <c r="RVS24" s="11"/>
      <c r="RVT24" s="11"/>
      <c r="RVU24" s="11"/>
      <c r="RVV24" s="11"/>
      <c r="RVW24" s="11"/>
      <c r="RVX24" s="11"/>
      <c r="RVY24" s="11"/>
      <c r="RVZ24" s="11"/>
      <c r="RWA24" s="11"/>
      <c r="RWB24" s="11"/>
      <c r="RWC24" s="11"/>
      <c r="RWD24" s="11"/>
      <c r="RWE24" s="11"/>
      <c r="RWF24" s="11"/>
      <c r="RWG24" s="11"/>
      <c r="RWH24" s="11"/>
      <c r="RWI24" s="11"/>
      <c r="RWJ24" s="11"/>
      <c r="RWK24" s="11"/>
      <c r="RWL24" s="11"/>
      <c r="RWM24" s="11"/>
      <c r="RWN24" s="11"/>
      <c r="RWO24" s="11"/>
      <c r="RWP24" s="11"/>
      <c r="RWQ24" s="11"/>
      <c r="RWR24" s="11"/>
      <c r="RWS24" s="11"/>
      <c r="RWT24" s="11"/>
      <c r="RWU24" s="11"/>
      <c r="RWV24" s="11"/>
      <c r="RWW24" s="11"/>
      <c r="RWX24" s="11"/>
      <c r="RWY24" s="11"/>
      <c r="RWZ24" s="11"/>
      <c r="RXA24" s="11"/>
      <c r="RXB24" s="11"/>
      <c r="RXC24" s="11"/>
      <c r="RXD24" s="11"/>
      <c r="RXE24" s="11"/>
      <c r="RXF24" s="11"/>
      <c r="RXG24" s="11"/>
      <c r="RXH24" s="11"/>
      <c r="RXI24" s="11"/>
      <c r="RXJ24" s="11"/>
      <c r="RXK24" s="11"/>
      <c r="RXL24" s="11"/>
      <c r="RXM24" s="11"/>
      <c r="RXN24" s="11"/>
      <c r="RXO24" s="11"/>
      <c r="RXP24" s="11"/>
      <c r="RXQ24" s="11"/>
      <c r="RXR24" s="11"/>
      <c r="RXS24" s="11"/>
      <c r="RXT24" s="11"/>
      <c r="RXU24" s="11"/>
      <c r="RXV24" s="11"/>
      <c r="RXW24" s="11"/>
      <c r="RXX24" s="11"/>
      <c r="RXY24" s="11"/>
      <c r="RXZ24" s="11"/>
      <c r="RYA24" s="11"/>
      <c r="RYB24" s="11"/>
      <c r="RYC24" s="11"/>
      <c r="RYD24" s="11"/>
      <c r="RYE24" s="11"/>
      <c r="RYF24" s="11"/>
      <c r="RYG24" s="11"/>
      <c r="RYH24" s="11"/>
      <c r="RYI24" s="11"/>
      <c r="RYJ24" s="11"/>
      <c r="RYK24" s="11"/>
      <c r="RYL24" s="11"/>
      <c r="RYM24" s="11"/>
      <c r="RYN24" s="11"/>
      <c r="RYO24" s="11"/>
      <c r="RYP24" s="11"/>
      <c r="RYQ24" s="11"/>
      <c r="RYR24" s="11"/>
      <c r="RYS24" s="11"/>
      <c r="RYT24" s="11"/>
      <c r="RYU24" s="11"/>
      <c r="RYV24" s="11"/>
      <c r="RYW24" s="11"/>
      <c r="RYX24" s="11"/>
      <c r="RYY24" s="11"/>
      <c r="RYZ24" s="11"/>
      <c r="RZA24" s="11"/>
      <c r="RZB24" s="11"/>
      <c r="RZC24" s="11"/>
      <c r="RZD24" s="11"/>
      <c r="RZE24" s="11"/>
      <c r="RZF24" s="11"/>
      <c r="RZG24" s="11"/>
      <c r="RZH24" s="11"/>
      <c r="RZI24" s="11"/>
      <c r="RZJ24" s="11"/>
      <c r="RZK24" s="11"/>
      <c r="RZL24" s="11"/>
      <c r="RZM24" s="11"/>
      <c r="RZN24" s="11"/>
      <c r="RZO24" s="11"/>
      <c r="RZP24" s="11"/>
      <c r="RZQ24" s="11"/>
      <c r="RZR24" s="11"/>
      <c r="RZS24" s="11"/>
      <c r="RZT24" s="11"/>
      <c r="RZU24" s="11"/>
      <c r="RZV24" s="11"/>
      <c r="RZW24" s="11"/>
      <c r="RZX24" s="11"/>
      <c r="RZY24" s="11"/>
      <c r="RZZ24" s="11"/>
      <c r="SAA24" s="11"/>
      <c r="SAB24" s="11"/>
      <c r="SAC24" s="11"/>
      <c r="SAD24" s="11"/>
      <c r="SAE24" s="11"/>
      <c r="SAF24" s="11"/>
      <c r="SAG24" s="11"/>
      <c r="SAH24" s="11"/>
      <c r="SAI24" s="11"/>
      <c r="SAJ24" s="11"/>
      <c r="SAK24" s="11"/>
      <c r="SAL24" s="11"/>
      <c r="SAM24" s="11"/>
      <c r="SAN24" s="11"/>
      <c r="SAO24" s="11"/>
      <c r="SAP24" s="11"/>
      <c r="SAQ24" s="11"/>
      <c r="SAR24" s="11"/>
      <c r="SAS24" s="11"/>
      <c r="SAT24" s="11"/>
      <c r="SAU24" s="11"/>
      <c r="SAV24" s="11"/>
      <c r="SAW24" s="11"/>
      <c r="SAX24" s="11"/>
      <c r="SAY24" s="11"/>
      <c r="SAZ24" s="11"/>
      <c r="SBA24" s="11"/>
      <c r="SBB24" s="11"/>
      <c r="SBC24" s="11"/>
      <c r="SBD24" s="11"/>
      <c r="SBE24" s="11"/>
      <c r="SBF24" s="11"/>
      <c r="SBG24" s="11"/>
      <c r="SBH24" s="11"/>
      <c r="SBI24" s="11"/>
      <c r="SBJ24" s="11"/>
      <c r="SBK24" s="11"/>
      <c r="SBL24" s="11"/>
      <c r="SBM24" s="11"/>
      <c r="SBN24" s="11"/>
      <c r="SBO24" s="11"/>
      <c r="SBP24" s="11"/>
      <c r="SBQ24" s="11"/>
      <c r="SBR24" s="11"/>
      <c r="SBS24" s="11"/>
      <c r="SBT24" s="11"/>
      <c r="SBU24" s="11"/>
      <c r="SBV24" s="11"/>
      <c r="SBW24" s="11"/>
      <c r="SBX24" s="11"/>
      <c r="SBY24" s="11"/>
      <c r="SBZ24" s="11"/>
      <c r="SCA24" s="11"/>
      <c r="SCB24" s="11"/>
      <c r="SCC24" s="11"/>
      <c r="SCD24" s="11"/>
      <c r="SCE24" s="11"/>
      <c r="SCF24" s="11"/>
      <c r="SCG24" s="11"/>
      <c r="SCH24" s="11"/>
      <c r="SCI24" s="11"/>
      <c r="SCJ24" s="11"/>
      <c r="SCK24" s="11"/>
      <c r="SCL24" s="11"/>
      <c r="SCM24" s="11"/>
      <c r="SCN24" s="11"/>
      <c r="SCO24" s="11"/>
      <c r="SCP24" s="11"/>
      <c r="SCQ24" s="11"/>
      <c r="SCR24" s="11"/>
      <c r="SCS24" s="11"/>
      <c r="SCT24" s="11"/>
      <c r="SCU24" s="11"/>
      <c r="SCV24" s="11"/>
      <c r="SCW24" s="11"/>
      <c r="SCX24" s="11"/>
      <c r="SCY24" s="11"/>
      <c r="SCZ24" s="11"/>
      <c r="SDA24" s="11"/>
      <c r="SDB24" s="11"/>
      <c r="SDC24" s="11"/>
      <c r="SDD24" s="11"/>
      <c r="SDE24" s="11"/>
      <c r="SDF24" s="11"/>
      <c r="SDG24" s="11"/>
      <c r="SDH24" s="11"/>
      <c r="SDI24" s="11"/>
      <c r="SDJ24" s="11"/>
      <c r="SDK24" s="11"/>
      <c r="SDL24" s="11"/>
      <c r="SDM24" s="11"/>
      <c r="SDN24" s="11"/>
      <c r="SDO24" s="11"/>
      <c r="SDP24" s="11"/>
      <c r="SDQ24" s="11"/>
      <c r="SDR24" s="11"/>
      <c r="SDS24" s="11"/>
      <c r="SDT24" s="11"/>
      <c r="SDU24" s="11"/>
      <c r="SDV24" s="11"/>
      <c r="SDW24" s="11"/>
      <c r="SDX24" s="11"/>
      <c r="SDY24" s="11"/>
      <c r="SDZ24" s="11"/>
      <c r="SEA24" s="11"/>
      <c r="SEB24" s="11"/>
      <c r="SEC24" s="11"/>
      <c r="SED24" s="11"/>
      <c r="SEE24" s="11"/>
      <c r="SEF24" s="11"/>
      <c r="SEG24" s="11"/>
      <c r="SEH24" s="11"/>
      <c r="SEI24" s="11"/>
      <c r="SEJ24" s="11"/>
      <c r="SEK24" s="11"/>
      <c r="SEL24" s="11"/>
      <c r="SEM24" s="11"/>
      <c r="SEN24" s="11"/>
      <c r="SEO24" s="11"/>
      <c r="SEP24" s="11"/>
      <c r="SEQ24" s="11"/>
      <c r="SER24" s="11"/>
      <c r="SES24" s="11"/>
      <c r="SET24" s="11"/>
      <c r="SEU24" s="11"/>
      <c r="SEV24" s="11"/>
      <c r="SEW24" s="11"/>
      <c r="SEX24" s="11"/>
      <c r="SEY24" s="11"/>
      <c r="SEZ24" s="11"/>
      <c r="SFA24" s="11"/>
      <c r="SFB24" s="11"/>
      <c r="SFC24" s="11"/>
      <c r="SFD24" s="11"/>
      <c r="SFE24" s="11"/>
      <c r="SFF24" s="11"/>
      <c r="SFG24" s="11"/>
      <c r="SFH24" s="11"/>
      <c r="SFI24" s="11"/>
      <c r="SFJ24" s="11"/>
      <c r="SFK24" s="11"/>
      <c r="SFL24" s="11"/>
      <c r="SFM24" s="11"/>
      <c r="SFN24" s="11"/>
      <c r="SFO24" s="11"/>
      <c r="SFP24" s="11"/>
      <c r="SFQ24" s="11"/>
      <c r="SFR24" s="11"/>
      <c r="SFS24" s="11"/>
      <c r="SFT24" s="11"/>
      <c r="SFU24" s="11"/>
      <c r="SFV24" s="11"/>
      <c r="SFW24" s="11"/>
      <c r="SFX24" s="11"/>
      <c r="SFY24" s="11"/>
      <c r="SFZ24" s="11"/>
      <c r="SGA24" s="11"/>
      <c r="SGB24" s="11"/>
      <c r="SGC24" s="11"/>
      <c r="SGD24" s="11"/>
      <c r="SGE24" s="11"/>
      <c r="SGF24" s="11"/>
      <c r="SGG24" s="11"/>
      <c r="SGH24" s="11"/>
      <c r="SGI24" s="11"/>
      <c r="SGJ24" s="11"/>
      <c r="SGK24" s="11"/>
      <c r="SGL24" s="11"/>
      <c r="SGM24" s="11"/>
      <c r="SGN24" s="11"/>
      <c r="SGO24" s="11"/>
      <c r="SGP24" s="11"/>
      <c r="SGQ24" s="11"/>
      <c r="SGR24" s="11"/>
      <c r="SGS24" s="11"/>
      <c r="SGT24" s="11"/>
      <c r="SGU24" s="11"/>
      <c r="SGV24" s="11"/>
      <c r="SGW24" s="11"/>
      <c r="SGX24" s="11"/>
      <c r="SGY24" s="11"/>
      <c r="SGZ24" s="11"/>
      <c r="SHA24" s="11"/>
      <c r="SHB24" s="11"/>
      <c r="SHC24" s="11"/>
      <c r="SHD24" s="11"/>
      <c r="SHE24" s="11"/>
      <c r="SHF24" s="11"/>
      <c r="SHG24" s="11"/>
      <c r="SHH24" s="11"/>
      <c r="SHI24" s="11"/>
      <c r="SHJ24" s="11"/>
      <c r="SHK24" s="11"/>
      <c r="SHL24" s="11"/>
      <c r="SHM24" s="11"/>
      <c r="SHN24" s="11"/>
      <c r="SHO24" s="11"/>
      <c r="SHP24" s="11"/>
      <c r="SHQ24" s="11"/>
      <c r="SHR24" s="11"/>
      <c r="SHS24" s="11"/>
      <c r="SHT24" s="11"/>
      <c r="SHU24" s="11"/>
      <c r="SHV24" s="11"/>
      <c r="SHW24" s="11"/>
      <c r="SHX24" s="11"/>
      <c r="SHY24" s="11"/>
      <c r="SHZ24" s="11"/>
      <c r="SIA24" s="11"/>
      <c r="SIB24" s="11"/>
      <c r="SIC24" s="11"/>
      <c r="SID24" s="11"/>
      <c r="SIE24" s="11"/>
      <c r="SIF24" s="11"/>
      <c r="SIG24" s="11"/>
      <c r="SIH24" s="11"/>
      <c r="SII24" s="11"/>
      <c r="SIJ24" s="11"/>
      <c r="SIK24" s="11"/>
      <c r="SIL24" s="11"/>
      <c r="SIM24" s="11"/>
      <c r="SIN24" s="11"/>
      <c r="SIO24" s="11"/>
      <c r="SIP24" s="11"/>
      <c r="SIQ24" s="11"/>
      <c r="SIR24" s="11"/>
      <c r="SIS24" s="11"/>
      <c r="SIT24" s="11"/>
      <c r="SIU24" s="11"/>
      <c r="SIV24" s="11"/>
      <c r="SIW24" s="11"/>
      <c r="SIX24" s="11"/>
      <c r="SIY24" s="11"/>
      <c r="SIZ24" s="11"/>
      <c r="SJA24" s="11"/>
      <c r="SJB24" s="11"/>
      <c r="SJC24" s="11"/>
      <c r="SJD24" s="11"/>
      <c r="SJE24" s="11"/>
      <c r="SJF24" s="11"/>
      <c r="SJG24" s="11"/>
      <c r="SJH24" s="11"/>
      <c r="SJI24" s="11"/>
      <c r="SJJ24" s="11"/>
      <c r="SJK24" s="11"/>
      <c r="SJL24" s="11"/>
      <c r="SJM24" s="11"/>
      <c r="SJN24" s="11"/>
      <c r="SJO24" s="11"/>
      <c r="SJP24" s="11"/>
      <c r="SJQ24" s="11"/>
      <c r="SJR24" s="11"/>
      <c r="SJS24" s="11"/>
      <c r="SJT24" s="11"/>
      <c r="SJU24" s="11"/>
      <c r="SJV24" s="11"/>
      <c r="SJW24" s="11"/>
      <c r="SJX24" s="11"/>
      <c r="SJY24" s="11"/>
      <c r="SJZ24" s="11"/>
      <c r="SKA24" s="11"/>
      <c r="SKB24" s="11"/>
      <c r="SKC24" s="11"/>
      <c r="SKD24" s="11"/>
      <c r="SKE24" s="11"/>
      <c r="SKF24" s="11"/>
      <c r="SKG24" s="11"/>
      <c r="SKH24" s="11"/>
      <c r="SKI24" s="11"/>
      <c r="SKJ24" s="11"/>
      <c r="SKK24" s="11"/>
      <c r="SKL24" s="11"/>
      <c r="SKM24" s="11"/>
      <c r="SKN24" s="11"/>
      <c r="SKO24" s="11"/>
      <c r="SKP24" s="11"/>
      <c r="SKQ24" s="11"/>
      <c r="SKR24" s="11"/>
      <c r="SKS24" s="11"/>
      <c r="SKT24" s="11"/>
      <c r="SKU24" s="11"/>
      <c r="SKV24" s="11"/>
      <c r="SKW24" s="11"/>
      <c r="SKX24" s="11"/>
      <c r="SKY24" s="11"/>
      <c r="SKZ24" s="11"/>
      <c r="SLA24" s="11"/>
      <c r="SLB24" s="11"/>
      <c r="SLC24" s="11"/>
      <c r="SLD24" s="11"/>
      <c r="SLE24" s="11"/>
      <c r="SLF24" s="11"/>
      <c r="SLG24" s="11"/>
      <c r="SLH24" s="11"/>
      <c r="SLI24" s="11"/>
      <c r="SLJ24" s="11"/>
      <c r="SLK24" s="11"/>
      <c r="SLL24" s="11"/>
      <c r="SLM24" s="11"/>
      <c r="SLN24" s="11"/>
      <c r="SLO24" s="11"/>
      <c r="SLP24" s="11"/>
      <c r="SLQ24" s="11"/>
      <c r="SLR24" s="11"/>
      <c r="SLS24" s="11"/>
      <c r="SLT24" s="11"/>
      <c r="SLU24" s="11"/>
      <c r="SLV24" s="11"/>
      <c r="SLW24" s="11"/>
      <c r="SLX24" s="11"/>
      <c r="SLY24" s="11"/>
      <c r="SLZ24" s="11"/>
      <c r="SMA24" s="11"/>
      <c r="SMB24" s="11"/>
      <c r="SMC24" s="11"/>
      <c r="SMD24" s="11"/>
      <c r="SME24" s="11"/>
      <c r="SMF24" s="11"/>
      <c r="SMG24" s="11"/>
      <c r="SMH24" s="11"/>
      <c r="SMI24" s="11"/>
      <c r="SMJ24" s="11"/>
      <c r="SMK24" s="11"/>
      <c r="SML24" s="11"/>
      <c r="SMM24" s="11"/>
      <c r="SMN24" s="11"/>
      <c r="SMO24" s="11"/>
      <c r="SMP24" s="11"/>
      <c r="SMQ24" s="11"/>
      <c r="SMR24" s="11"/>
      <c r="SMS24" s="11"/>
      <c r="SMT24" s="11"/>
      <c r="SMU24" s="11"/>
      <c r="SMV24" s="11"/>
      <c r="SMW24" s="11"/>
      <c r="SMX24" s="11"/>
      <c r="SMY24" s="11"/>
      <c r="SMZ24" s="11"/>
      <c r="SNA24" s="11"/>
      <c r="SNB24" s="11"/>
      <c r="SNC24" s="11"/>
      <c r="SND24" s="11"/>
      <c r="SNE24" s="11"/>
      <c r="SNF24" s="11"/>
      <c r="SNG24" s="11"/>
      <c r="SNH24" s="11"/>
      <c r="SNI24" s="11"/>
      <c r="SNJ24" s="11"/>
      <c r="SNK24" s="11"/>
      <c r="SNL24" s="11"/>
      <c r="SNM24" s="11"/>
      <c r="SNN24" s="11"/>
      <c r="SNO24" s="11"/>
      <c r="SNP24" s="11"/>
      <c r="SNQ24" s="11"/>
      <c r="SNR24" s="11"/>
      <c r="SNS24" s="11"/>
      <c r="SNT24" s="11"/>
      <c r="SNU24" s="11"/>
      <c r="SNV24" s="11"/>
      <c r="SNW24" s="11"/>
      <c r="SNX24" s="11"/>
      <c r="SNY24" s="11"/>
      <c r="SNZ24" s="11"/>
      <c r="SOA24" s="11"/>
      <c r="SOB24" s="11"/>
      <c r="SOC24" s="11"/>
      <c r="SOD24" s="11"/>
      <c r="SOE24" s="11"/>
      <c r="SOF24" s="11"/>
      <c r="SOG24" s="11"/>
      <c r="SOH24" s="11"/>
      <c r="SOI24" s="11"/>
      <c r="SOJ24" s="11"/>
      <c r="SOK24" s="11"/>
      <c r="SOL24" s="11"/>
      <c r="SOM24" s="11"/>
      <c r="SON24" s="11"/>
      <c r="SOO24" s="11"/>
      <c r="SOP24" s="11"/>
      <c r="SOQ24" s="11"/>
      <c r="SOR24" s="11"/>
      <c r="SOS24" s="11"/>
      <c r="SOT24" s="11"/>
      <c r="SOU24" s="11"/>
      <c r="SOV24" s="11"/>
      <c r="SOW24" s="11"/>
      <c r="SOX24" s="11"/>
      <c r="SOY24" s="11"/>
      <c r="SOZ24" s="11"/>
      <c r="SPA24" s="11"/>
      <c r="SPB24" s="11"/>
      <c r="SPC24" s="11"/>
      <c r="SPD24" s="11"/>
      <c r="SPE24" s="11"/>
      <c r="SPF24" s="11"/>
      <c r="SPG24" s="11"/>
      <c r="SPH24" s="11"/>
      <c r="SPI24" s="11"/>
      <c r="SPJ24" s="11"/>
      <c r="SPK24" s="11"/>
      <c r="SPL24" s="11"/>
      <c r="SPM24" s="11"/>
      <c r="SPN24" s="11"/>
      <c r="SPO24" s="11"/>
      <c r="SPP24" s="11"/>
      <c r="SPQ24" s="11"/>
      <c r="SPR24" s="11"/>
      <c r="SPS24" s="11"/>
      <c r="SPT24" s="11"/>
      <c r="SPU24" s="11"/>
      <c r="SPV24" s="11"/>
      <c r="SPW24" s="11"/>
      <c r="SPX24" s="11"/>
      <c r="SPY24" s="11"/>
      <c r="SPZ24" s="11"/>
      <c r="SQA24" s="11"/>
      <c r="SQB24" s="11"/>
      <c r="SQC24" s="11"/>
      <c r="SQD24" s="11"/>
      <c r="SQE24" s="11"/>
      <c r="SQF24" s="11"/>
      <c r="SQG24" s="11"/>
      <c r="SQH24" s="11"/>
      <c r="SQI24" s="11"/>
      <c r="SQJ24" s="11"/>
      <c r="SQK24" s="11"/>
      <c r="SQL24" s="11"/>
      <c r="SQM24" s="11"/>
      <c r="SQN24" s="11"/>
      <c r="SQO24" s="11"/>
      <c r="SQP24" s="11"/>
      <c r="SQQ24" s="11"/>
      <c r="SQR24" s="11"/>
      <c r="SQS24" s="11"/>
      <c r="SQT24" s="11"/>
      <c r="SQU24" s="11"/>
      <c r="SQV24" s="11"/>
      <c r="SQW24" s="11"/>
      <c r="SQX24" s="11"/>
      <c r="SQY24" s="11"/>
      <c r="SQZ24" s="11"/>
      <c r="SRA24" s="11"/>
      <c r="SRB24" s="11"/>
      <c r="SRC24" s="11"/>
      <c r="SRD24" s="11"/>
      <c r="SRE24" s="11"/>
      <c r="SRF24" s="11"/>
      <c r="SRG24" s="11"/>
      <c r="SRH24" s="11"/>
      <c r="SRI24" s="11"/>
      <c r="SRJ24" s="11"/>
      <c r="SRK24" s="11"/>
      <c r="SRL24" s="11"/>
      <c r="SRM24" s="11"/>
      <c r="SRN24" s="11"/>
      <c r="SRO24" s="11"/>
      <c r="SRP24" s="11"/>
      <c r="SRQ24" s="11"/>
      <c r="SRR24" s="11"/>
      <c r="SRS24" s="11"/>
      <c r="SRT24" s="11"/>
      <c r="SRU24" s="11"/>
      <c r="SRV24" s="11"/>
      <c r="SRW24" s="11"/>
      <c r="SRX24" s="11"/>
      <c r="SRY24" s="11"/>
      <c r="SRZ24" s="11"/>
      <c r="SSA24" s="11"/>
      <c r="SSB24" s="11"/>
      <c r="SSC24" s="11"/>
      <c r="SSD24" s="11"/>
      <c r="SSE24" s="11"/>
      <c r="SSF24" s="11"/>
      <c r="SSG24" s="11"/>
      <c r="SSH24" s="11"/>
      <c r="SSI24" s="11"/>
      <c r="SSJ24" s="11"/>
      <c r="SSK24" s="11"/>
      <c r="SSL24" s="11"/>
      <c r="SSM24" s="11"/>
      <c r="SSN24" s="11"/>
      <c r="SSO24" s="11"/>
      <c r="SSP24" s="11"/>
      <c r="SSQ24" s="11"/>
      <c r="SSR24" s="11"/>
      <c r="SSS24" s="11"/>
      <c r="SST24" s="11"/>
      <c r="SSU24" s="11"/>
      <c r="SSV24" s="11"/>
      <c r="SSW24" s="11"/>
      <c r="SSX24" s="11"/>
      <c r="SSY24" s="11"/>
      <c r="SSZ24" s="11"/>
      <c r="STA24" s="11"/>
      <c r="STB24" s="11"/>
      <c r="STC24" s="11"/>
      <c r="STD24" s="11"/>
      <c r="STE24" s="11"/>
      <c r="STF24" s="11"/>
      <c r="STG24" s="11"/>
      <c r="STH24" s="11"/>
      <c r="STI24" s="11"/>
      <c r="STJ24" s="11"/>
      <c r="STK24" s="11"/>
      <c r="STL24" s="11"/>
      <c r="STM24" s="11"/>
      <c r="STN24" s="11"/>
      <c r="STO24" s="11"/>
      <c r="STP24" s="11"/>
      <c r="STQ24" s="11"/>
      <c r="STR24" s="11"/>
      <c r="STS24" s="11"/>
      <c r="STT24" s="11"/>
      <c r="STU24" s="11"/>
      <c r="STV24" s="11"/>
      <c r="STW24" s="11"/>
      <c r="STX24" s="11"/>
      <c r="STY24" s="11"/>
      <c r="STZ24" s="11"/>
      <c r="SUA24" s="11"/>
      <c r="SUB24" s="11"/>
      <c r="SUC24" s="11"/>
      <c r="SUD24" s="11"/>
      <c r="SUE24" s="11"/>
      <c r="SUF24" s="11"/>
      <c r="SUG24" s="11"/>
      <c r="SUH24" s="11"/>
      <c r="SUI24" s="11"/>
      <c r="SUJ24" s="11"/>
      <c r="SUK24" s="11"/>
      <c r="SUL24" s="11"/>
      <c r="SUM24" s="11"/>
      <c r="SUN24" s="11"/>
      <c r="SUO24" s="11"/>
      <c r="SUP24" s="11"/>
      <c r="SUQ24" s="11"/>
      <c r="SUR24" s="11"/>
      <c r="SUS24" s="11"/>
      <c r="SUT24" s="11"/>
      <c r="SUU24" s="11"/>
      <c r="SUV24" s="11"/>
      <c r="SUW24" s="11"/>
      <c r="SUX24" s="11"/>
      <c r="SUY24" s="11"/>
      <c r="SUZ24" s="11"/>
      <c r="SVA24" s="11"/>
      <c r="SVB24" s="11"/>
      <c r="SVC24" s="11"/>
      <c r="SVD24" s="11"/>
      <c r="SVE24" s="11"/>
      <c r="SVF24" s="11"/>
      <c r="SVG24" s="11"/>
      <c r="SVH24" s="11"/>
      <c r="SVI24" s="11"/>
      <c r="SVJ24" s="11"/>
      <c r="SVK24" s="11"/>
      <c r="SVL24" s="11"/>
      <c r="SVM24" s="11"/>
      <c r="SVN24" s="11"/>
      <c r="SVO24" s="11"/>
      <c r="SVP24" s="11"/>
      <c r="SVQ24" s="11"/>
      <c r="SVR24" s="11"/>
      <c r="SVS24" s="11"/>
      <c r="SVT24" s="11"/>
      <c r="SVU24" s="11"/>
      <c r="SVV24" s="11"/>
      <c r="SVW24" s="11"/>
      <c r="SVX24" s="11"/>
      <c r="SVY24" s="11"/>
      <c r="SVZ24" s="11"/>
      <c r="SWA24" s="11"/>
      <c r="SWB24" s="11"/>
      <c r="SWC24" s="11"/>
      <c r="SWD24" s="11"/>
      <c r="SWE24" s="11"/>
      <c r="SWF24" s="11"/>
      <c r="SWG24" s="11"/>
      <c r="SWH24" s="11"/>
      <c r="SWI24" s="11"/>
      <c r="SWJ24" s="11"/>
      <c r="SWK24" s="11"/>
      <c r="SWL24" s="11"/>
      <c r="SWM24" s="11"/>
      <c r="SWN24" s="11"/>
      <c r="SWO24" s="11"/>
      <c r="SWP24" s="11"/>
      <c r="SWQ24" s="11"/>
      <c r="SWR24" s="11"/>
      <c r="SWS24" s="11"/>
      <c r="SWT24" s="11"/>
      <c r="SWU24" s="11"/>
      <c r="SWV24" s="11"/>
      <c r="SWW24" s="11"/>
      <c r="SWX24" s="11"/>
      <c r="SWY24" s="11"/>
      <c r="SWZ24" s="11"/>
      <c r="SXA24" s="11"/>
      <c r="SXB24" s="11"/>
      <c r="SXC24" s="11"/>
      <c r="SXD24" s="11"/>
      <c r="SXE24" s="11"/>
      <c r="SXF24" s="11"/>
      <c r="SXG24" s="11"/>
      <c r="SXH24" s="11"/>
      <c r="SXI24" s="11"/>
      <c r="SXJ24" s="11"/>
      <c r="SXK24" s="11"/>
      <c r="SXL24" s="11"/>
      <c r="SXM24" s="11"/>
      <c r="SXN24" s="11"/>
      <c r="SXO24" s="11"/>
      <c r="SXP24" s="11"/>
      <c r="SXQ24" s="11"/>
      <c r="SXR24" s="11"/>
      <c r="SXS24" s="11"/>
      <c r="SXT24" s="11"/>
      <c r="SXU24" s="11"/>
      <c r="SXV24" s="11"/>
      <c r="SXW24" s="11"/>
      <c r="SXX24" s="11"/>
      <c r="SXY24" s="11"/>
      <c r="SXZ24" s="11"/>
      <c r="SYA24" s="11"/>
      <c r="SYB24" s="11"/>
      <c r="SYC24" s="11"/>
      <c r="SYD24" s="11"/>
      <c r="SYE24" s="11"/>
      <c r="SYF24" s="11"/>
      <c r="SYG24" s="11"/>
      <c r="SYH24" s="11"/>
      <c r="SYI24" s="11"/>
      <c r="SYJ24" s="11"/>
      <c r="SYK24" s="11"/>
      <c r="SYL24" s="11"/>
      <c r="SYM24" s="11"/>
      <c r="SYN24" s="11"/>
      <c r="SYO24" s="11"/>
      <c r="SYP24" s="11"/>
      <c r="SYQ24" s="11"/>
      <c r="SYR24" s="11"/>
      <c r="SYS24" s="11"/>
      <c r="SYT24" s="11"/>
      <c r="SYU24" s="11"/>
      <c r="SYV24" s="11"/>
      <c r="SYW24" s="11"/>
      <c r="SYX24" s="11"/>
      <c r="SYY24" s="11"/>
      <c r="SYZ24" s="11"/>
      <c r="SZA24" s="11"/>
      <c r="SZB24" s="11"/>
      <c r="SZC24" s="11"/>
      <c r="SZD24" s="11"/>
      <c r="SZE24" s="11"/>
      <c r="SZF24" s="11"/>
      <c r="SZG24" s="11"/>
      <c r="SZH24" s="11"/>
      <c r="SZI24" s="11"/>
      <c r="SZJ24" s="11"/>
      <c r="SZK24" s="11"/>
      <c r="SZL24" s="11"/>
      <c r="SZM24" s="11"/>
      <c r="SZN24" s="11"/>
      <c r="SZO24" s="11"/>
      <c r="SZP24" s="11"/>
      <c r="SZQ24" s="11"/>
      <c r="SZR24" s="11"/>
      <c r="SZS24" s="11"/>
      <c r="SZT24" s="11"/>
      <c r="SZU24" s="11"/>
      <c r="SZV24" s="11"/>
      <c r="SZW24" s="11"/>
      <c r="SZX24" s="11"/>
      <c r="SZY24" s="11"/>
      <c r="SZZ24" s="11"/>
      <c r="TAA24" s="11"/>
      <c r="TAB24" s="11"/>
      <c r="TAC24" s="11"/>
      <c r="TAD24" s="11"/>
      <c r="TAE24" s="11"/>
      <c r="TAF24" s="11"/>
      <c r="TAG24" s="11"/>
      <c r="TAH24" s="11"/>
      <c r="TAI24" s="11"/>
      <c r="TAJ24" s="11"/>
      <c r="TAK24" s="11"/>
      <c r="TAL24" s="11"/>
      <c r="TAM24" s="11"/>
      <c r="TAN24" s="11"/>
      <c r="TAO24" s="11"/>
      <c r="TAP24" s="11"/>
      <c r="TAQ24" s="11"/>
      <c r="TAR24" s="11"/>
      <c r="TAS24" s="11"/>
      <c r="TAT24" s="11"/>
      <c r="TAU24" s="11"/>
      <c r="TAV24" s="11"/>
      <c r="TAW24" s="11"/>
      <c r="TAX24" s="11"/>
      <c r="TAY24" s="11"/>
      <c r="TAZ24" s="11"/>
      <c r="TBA24" s="11"/>
      <c r="TBB24" s="11"/>
      <c r="TBC24" s="11"/>
      <c r="TBD24" s="11"/>
      <c r="TBE24" s="11"/>
      <c r="TBF24" s="11"/>
      <c r="TBG24" s="11"/>
      <c r="TBH24" s="11"/>
      <c r="TBI24" s="11"/>
      <c r="TBJ24" s="11"/>
      <c r="TBK24" s="11"/>
      <c r="TBL24" s="11"/>
      <c r="TBM24" s="11"/>
      <c r="TBN24" s="11"/>
      <c r="TBO24" s="11"/>
      <c r="TBP24" s="11"/>
      <c r="TBQ24" s="11"/>
      <c r="TBR24" s="11"/>
      <c r="TBS24" s="11"/>
      <c r="TBT24" s="11"/>
      <c r="TBU24" s="11"/>
      <c r="TBV24" s="11"/>
      <c r="TBW24" s="11"/>
      <c r="TBX24" s="11"/>
      <c r="TBY24" s="11"/>
      <c r="TBZ24" s="11"/>
      <c r="TCA24" s="11"/>
      <c r="TCB24" s="11"/>
      <c r="TCC24" s="11"/>
      <c r="TCD24" s="11"/>
      <c r="TCE24" s="11"/>
      <c r="TCF24" s="11"/>
      <c r="TCG24" s="11"/>
      <c r="TCH24" s="11"/>
      <c r="TCI24" s="11"/>
      <c r="TCJ24" s="11"/>
      <c r="TCK24" s="11"/>
      <c r="TCL24" s="11"/>
      <c r="TCM24" s="11"/>
      <c r="TCN24" s="11"/>
      <c r="TCO24" s="11"/>
      <c r="TCP24" s="11"/>
      <c r="TCQ24" s="11"/>
      <c r="TCR24" s="11"/>
      <c r="TCS24" s="11"/>
      <c r="TCT24" s="11"/>
      <c r="TCU24" s="11"/>
      <c r="TCV24" s="11"/>
      <c r="TCW24" s="11"/>
      <c r="TCX24" s="11"/>
      <c r="TCY24" s="11"/>
      <c r="TCZ24" s="11"/>
      <c r="TDA24" s="11"/>
      <c r="TDB24" s="11"/>
      <c r="TDC24" s="11"/>
      <c r="TDD24" s="11"/>
      <c r="TDE24" s="11"/>
      <c r="TDF24" s="11"/>
      <c r="TDG24" s="11"/>
      <c r="TDH24" s="11"/>
      <c r="TDI24" s="11"/>
      <c r="TDJ24" s="11"/>
      <c r="TDK24" s="11"/>
      <c r="TDL24" s="11"/>
      <c r="TDM24" s="11"/>
      <c r="TDN24" s="11"/>
      <c r="TDO24" s="11"/>
      <c r="TDP24" s="11"/>
      <c r="TDQ24" s="11"/>
      <c r="TDR24" s="11"/>
      <c r="TDS24" s="11"/>
      <c r="TDT24" s="11"/>
      <c r="TDU24" s="11"/>
      <c r="TDV24" s="11"/>
      <c r="TDW24" s="11"/>
      <c r="TDX24" s="11"/>
      <c r="TDY24" s="11"/>
      <c r="TDZ24" s="11"/>
      <c r="TEA24" s="11"/>
      <c r="TEB24" s="11"/>
      <c r="TEC24" s="11"/>
      <c r="TED24" s="11"/>
      <c r="TEE24" s="11"/>
      <c r="TEF24" s="11"/>
      <c r="TEG24" s="11"/>
      <c r="TEH24" s="11"/>
      <c r="TEI24" s="11"/>
      <c r="TEJ24" s="11"/>
      <c r="TEK24" s="11"/>
      <c r="TEL24" s="11"/>
      <c r="TEM24" s="11"/>
      <c r="TEN24" s="11"/>
      <c r="TEO24" s="11"/>
      <c r="TEP24" s="11"/>
      <c r="TEQ24" s="11"/>
      <c r="TER24" s="11"/>
      <c r="TES24" s="11"/>
      <c r="TET24" s="11"/>
      <c r="TEU24" s="11"/>
      <c r="TEV24" s="11"/>
      <c r="TEW24" s="11"/>
      <c r="TEX24" s="11"/>
      <c r="TEY24" s="11"/>
      <c r="TEZ24" s="11"/>
      <c r="TFA24" s="11"/>
      <c r="TFB24" s="11"/>
      <c r="TFC24" s="11"/>
      <c r="TFD24" s="11"/>
      <c r="TFE24" s="11"/>
      <c r="TFF24" s="11"/>
      <c r="TFG24" s="11"/>
      <c r="TFH24" s="11"/>
      <c r="TFI24" s="11"/>
      <c r="TFJ24" s="11"/>
      <c r="TFK24" s="11"/>
      <c r="TFL24" s="11"/>
      <c r="TFM24" s="11"/>
      <c r="TFN24" s="11"/>
      <c r="TFO24" s="11"/>
      <c r="TFP24" s="11"/>
      <c r="TFQ24" s="11"/>
      <c r="TFR24" s="11"/>
      <c r="TFS24" s="11"/>
      <c r="TFT24" s="11"/>
      <c r="TFU24" s="11"/>
      <c r="TFV24" s="11"/>
      <c r="TFW24" s="11"/>
      <c r="TFX24" s="11"/>
      <c r="TFY24" s="11"/>
      <c r="TFZ24" s="11"/>
      <c r="TGA24" s="11"/>
      <c r="TGB24" s="11"/>
      <c r="TGC24" s="11"/>
      <c r="TGD24" s="11"/>
      <c r="TGE24" s="11"/>
      <c r="TGF24" s="11"/>
      <c r="TGG24" s="11"/>
      <c r="TGH24" s="11"/>
      <c r="TGI24" s="11"/>
      <c r="TGJ24" s="11"/>
      <c r="TGK24" s="11"/>
      <c r="TGL24" s="11"/>
      <c r="TGM24" s="11"/>
      <c r="TGN24" s="11"/>
      <c r="TGO24" s="11"/>
      <c r="TGP24" s="11"/>
      <c r="TGQ24" s="11"/>
      <c r="TGR24" s="11"/>
      <c r="TGS24" s="11"/>
      <c r="TGT24" s="11"/>
      <c r="TGU24" s="11"/>
      <c r="TGV24" s="11"/>
      <c r="TGW24" s="11"/>
      <c r="TGX24" s="11"/>
      <c r="TGY24" s="11"/>
      <c r="TGZ24" s="11"/>
      <c r="THA24" s="11"/>
      <c r="THB24" s="11"/>
      <c r="THC24" s="11"/>
      <c r="THD24" s="11"/>
      <c r="THE24" s="11"/>
      <c r="THF24" s="11"/>
      <c r="THG24" s="11"/>
      <c r="THH24" s="11"/>
      <c r="THI24" s="11"/>
      <c r="THJ24" s="11"/>
      <c r="THK24" s="11"/>
      <c r="THL24" s="11"/>
      <c r="THM24" s="11"/>
      <c r="THN24" s="11"/>
      <c r="THO24" s="11"/>
      <c r="THP24" s="11"/>
      <c r="THQ24" s="11"/>
      <c r="THR24" s="11"/>
      <c r="THS24" s="11"/>
      <c r="THT24" s="11"/>
      <c r="THU24" s="11"/>
      <c r="THV24" s="11"/>
      <c r="THW24" s="11"/>
      <c r="THX24" s="11"/>
      <c r="THY24" s="11"/>
      <c r="THZ24" s="11"/>
      <c r="TIA24" s="11"/>
      <c r="TIB24" s="11"/>
      <c r="TIC24" s="11"/>
      <c r="TID24" s="11"/>
      <c r="TIE24" s="11"/>
      <c r="TIF24" s="11"/>
      <c r="TIG24" s="11"/>
      <c r="TIH24" s="11"/>
      <c r="TII24" s="11"/>
      <c r="TIJ24" s="11"/>
      <c r="TIK24" s="11"/>
      <c r="TIL24" s="11"/>
      <c r="TIM24" s="11"/>
      <c r="TIN24" s="11"/>
      <c r="TIO24" s="11"/>
      <c r="TIP24" s="11"/>
      <c r="TIQ24" s="11"/>
      <c r="TIR24" s="11"/>
      <c r="TIS24" s="11"/>
      <c r="TIT24" s="11"/>
      <c r="TIU24" s="11"/>
      <c r="TIV24" s="11"/>
      <c r="TIW24" s="11"/>
      <c r="TIX24" s="11"/>
      <c r="TIY24" s="11"/>
      <c r="TIZ24" s="11"/>
      <c r="TJA24" s="11"/>
      <c r="TJB24" s="11"/>
      <c r="TJC24" s="11"/>
      <c r="TJD24" s="11"/>
      <c r="TJE24" s="11"/>
      <c r="TJF24" s="11"/>
      <c r="TJG24" s="11"/>
      <c r="TJH24" s="11"/>
      <c r="TJI24" s="11"/>
      <c r="TJJ24" s="11"/>
      <c r="TJK24" s="11"/>
      <c r="TJL24" s="11"/>
      <c r="TJM24" s="11"/>
      <c r="TJN24" s="11"/>
      <c r="TJO24" s="11"/>
      <c r="TJP24" s="11"/>
      <c r="TJQ24" s="11"/>
      <c r="TJR24" s="11"/>
      <c r="TJS24" s="11"/>
      <c r="TJT24" s="11"/>
      <c r="TJU24" s="11"/>
      <c r="TJV24" s="11"/>
      <c r="TJW24" s="11"/>
      <c r="TJX24" s="11"/>
      <c r="TJY24" s="11"/>
      <c r="TJZ24" s="11"/>
      <c r="TKA24" s="11"/>
      <c r="TKB24" s="11"/>
      <c r="TKC24" s="11"/>
      <c r="TKD24" s="11"/>
      <c r="TKE24" s="11"/>
      <c r="TKF24" s="11"/>
      <c r="TKG24" s="11"/>
      <c r="TKH24" s="11"/>
      <c r="TKI24" s="11"/>
      <c r="TKJ24" s="11"/>
      <c r="TKK24" s="11"/>
      <c r="TKL24" s="11"/>
      <c r="TKM24" s="11"/>
      <c r="TKN24" s="11"/>
      <c r="TKO24" s="11"/>
      <c r="TKP24" s="11"/>
      <c r="TKQ24" s="11"/>
      <c r="TKR24" s="11"/>
      <c r="TKS24" s="11"/>
      <c r="TKT24" s="11"/>
      <c r="TKU24" s="11"/>
      <c r="TKV24" s="11"/>
      <c r="TKW24" s="11"/>
      <c r="TKX24" s="11"/>
      <c r="TKY24" s="11"/>
      <c r="TKZ24" s="11"/>
      <c r="TLA24" s="11"/>
      <c r="TLB24" s="11"/>
      <c r="TLC24" s="11"/>
      <c r="TLD24" s="11"/>
      <c r="TLE24" s="11"/>
      <c r="TLF24" s="11"/>
      <c r="TLG24" s="11"/>
      <c r="TLH24" s="11"/>
      <c r="TLI24" s="11"/>
      <c r="TLJ24" s="11"/>
      <c r="TLK24" s="11"/>
      <c r="TLL24" s="11"/>
      <c r="TLM24" s="11"/>
      <c r="TLN24" s="11"/>
      <c r="TLO24" s="11"/>
      <c r="TLP24" s="11"/>
      <c r="TLQ24" s="11"/>
      <c r="TLR24" s="11"/>
      <c r="TLS24" s="11"/>
      <c r="TLT24" s="11"/>
      <c r="TLU24" s="11"/>
      <c r="TLV24" s="11"/>
      <c r="TLW24" s="11"/>
      <c r="TLX24" s="11"/>
      <c r="TLY24" s="11"/>
      <c r="TLZ24" s="11"/>
      <c r="TMA24" s="11"/>
      <c r="TMB24" s="11"/>
      <c r="TMC24" s="11"/>
      <c r="TMD24" s="11"/>
      <c r="TME24" s="11"/>
      <c r="TMF24" s="11"/>
      <c r="TMG24" s="11"/>
      <c r="TMH24" s="11"/>
      <c r="TMI24" s="11"/>
      <c r="TMJ24" s="11"/>
      <c r="TMK24" s="11"/>
      <c r="TML24" s="11"/>
      <c r="TMM24" s="11"/>
      <c r="TMN24" s="11"/>
      <c r="TMO24" s="11"/>
      <c r="TMP24" s="11"/>
      <c r="TMQ24" s="11"/>
      <c r="TMR24" s="11"/>
      <c r="TMS24" s="11"/>
      <c r="TMT24" s="11"/>
      <c r="TMU24" s="11"/>
      <c r="TMV24" s="11"/>
      <c r="TMW24" s="11"/>
      <c r="TMX24" s="11"/>
      <c r="TMY24" s="11"/>
      <c r="TMZ24" s="11"/>
      <c r="TNA24" s="11"/>
      <c r="TNB24" s="11"/>
      <c r="TNC24" s="11"/>
      <c r="TND24" s="11"/>
      <c r="TNE24" s="11"/>
      <c r="TNF24" s="11"/>
      <c r="TNG24" s="11"/>
      <c r="TNH24" s="11"/>
      <c r="TNI24" s="11"/>
      <c r="TNJ24" s="11"/>
      <c r="TNK24" s="11"/>
      <c r="TNL24" s="11"/>
      <c r="TNM24" s="11"/>
      <c r="TNN24" s="11"/>
      <c r="TNO24" s="11"/>
      <c r="TNP24" s="11"/>
      <c r="TNQ24" s="11"/>
      <c r="TNR24" s="11"/>
      <c r="TNS24" s="11"/>
      <c r="TNT24" s="11"/>
      <c r="TNU24" s="11"/>
      <c r="TNV24" s="11"/>
      <c r="TNW24" s="11"/>
      <c r="TNX24" s="11"/>
      <c r="TNY24" s="11"/>
      <c r="TNZ24" s="11"/>
      <c r="TOA24" s="11"/>
      <c r="TOB24" s="11"/>
      <c r="TOC24" s="11"/>
      <c r="TOD24" s="11"/>
      <c r="TOE24" s="11"/>
      <c r="TOF24" s="11"/>
      <c r="TOG24" s="11"/>
      <c r="TOH24" s="11"/>
      <c r="TOI24" s="11"/>
      <c r="TOJ24" s="11"/>
      <c r="TOK24" s="11"/>
      <c r="TOL24" s="11"/>
      <c r="TOM24" s="11"/>
      <c r="TON24" s="11"/>
      <c r="TOO24" s="11"/>
      <c r="TOP24" s="11"/>
      <c r="TOQ24" s="11"/>
      <c r="TOR24" s="11"/>
      <c r="TOS24" s="11"/>
      <c r="TOT24" s="11"/>
      <c r="TOU24" s="11"/>
      <c r="TOV24" s="11"/>
      <c r="TOW24" s="11"/>
      <c r="TOX24" s="11"/>
      <c r="TOY24" s="11"/>
      <c r="TOZ24" s="11"/>
      <c r="TPA24" s="11"/>
      <c r="TPB24" s="11"/>
      <c r="TPC24" s="11"/>
      <c r="TPD24" s="11"/>
      <c r="TPE24" s="11"/>
      <c r="TPF24" s="11"/>
      <c r="TPG24" s="11"/>
      <c r="TPH24" s="11"/>
      <c r="TPI24" s="11"/>
      <c r="TPJ24" s="11"/>
      <c r="TPK24" s="11"/>
      <c r="TPL24" s="11"/>
      <c r="TPM24" s="11"/>
      <c r="TPN24" s="11"/>
      <c r="TPO24" s="11"/>
      <c r="TPP24" s="11"/>
      <c r="TPQ24" s="11"/>
      <c r="TPR24" s="11"/>
      <c r="TPS24" s="11"/>
      <c r="TPT24" s="11"/>
      <c r="TPU24" s="11"/>
      <c r="TPV24" s="11"/>
      <c r="TPW24" s="11"/>
      <c r="TPX24" s="11"/>
      <c r="TPY24" s="11"/>
      <c r="TPZ24" s="11"/>
      <c r="TQA24" s="11"/>
      <c r="TQB24" s="11"/>
      <c r="TQC24" s="11"/>
      <c r="TQD24" s="11"/>
      <c r="TQE24" s="11"/>
      <c r="TQF24" s="11"/>
      <c r="TQG24" s="11"/>
      <c r="TQH24" s="11"/>
      <c r="TQI24" s="11"/>
      <c r="TQJ24" s="11"/>
      <c r="TQK24" s="11"/>
      <c r="TQL24" s="11"/>
      <c r="TQM24" s="11"/>
      <c r="TQN24" s="11"/>
      <c r="TQO24" s="11"/>
      <c r="TQP24" s="11"/>
      <c r="TQQ24" s="11"/>
      <c r="TQR24" s="11"/>
      <c r="TQS24" s="11"/>
      <c r="TQT24" s="11"/>
      <c r="TQU24" s="11"/>
      <c r="TQV24" s="11"/>
      <c r="TQW24" s="11"/>
      <c r="TQX24" s="11"/>
      <c r="TQY24" s="11"/>
      <c r="TQZ24" s="11"/>
      <c r="TRA24" s="11"/>
      <c r="TRB24" s="11"/>
      <c r="TRC24" s="11"/>
      <c r="TRD24" s="11"/>
      <c r="TRE24" s="11"/>
      <c r="TRF24" s="11"/>
      <c r="TRG24" s="11"/>
      <c r="TRH24" s="11"/>
      <c r="TRI24" s="11"/>
      <c r="TRJ24" s="11"/>
      <c r="TRK24" s="11"/>
      <c r="TRL24" s="11"/>
      <c r="TRM24" s="11"/>
      <c r="TRN24" s="11"/>
      <c r="TRO24" s="11"/>
      <c r="TRP24" s="11"/>
      <c r="TRQ24" s="11"/>
      <c r="TRR24" s="11"/>
      <c r="TRS24" s="11"/>
      <c r="TRT24" s="11"/>
      <c r="TRU24" s="11"/>
      <c r="TRV24" s="11"/>
      <c r="TRW24" s="11"/>
      <c r="TRX24" s="11"/>
      <c r="TRY24" s="11"/>
      <c r="TRZ24" s="11"/>
      <c r="TSA24" s="11"/>
      <c r="TSB24" s="11"/>
      <c r="TSC24" s="11"/>
      <c r="TSD24" s="11"/>
      <c r="TSE24" s="11"/>
      <c r="TSF24" s="11"/>
      <c r="TSG24" s="11"/>
      <c r="TSH24" s="11"/>
      <c r="TSI24" s="11"/>
      <c r="TSJ24" s="11"/>
      <c r="TSK24" s="11"/>
      <c r="TSL24" s="11"/>
      <c r="TSM24" s="11"/>
      <c r="TSN24" s="11"/>
      <c r="TSO24" s="11"/>
      <c r="TSP24" s="11"/>
      <c r="TSQ24" s="11"/>
      <c r="TSR24" s="11"/>
      <c r="TSS24" s="11"/>
      <c r="TST24" s="11"/>
      <c r="TSU24" s="11"/>
      <c r="TSV24" s="11"/>
      <c r="TSW24" s="11"/>
      <c r="TSX24" s="11"/>
      <c r="TSY24" s="11"/>
      <c r="TSZ24" s="11"/>
      <c r="TTA24" s="11"/>
      <c r="TTB24" s="11"/>
      <c r="TTC24" s="11"/>
      <c r="TTD24" s="11"/>
      <c r="TTE24" s="11"/>
      <c r="TTF24" s="11"/>
      <c r="TTG24" s="11"/>
      <c r="TTH24" s="11"/>
      <c r="TTI24" s="11"/>
      <c r="TTJ24" s="11"/>
      <c r="TTK24" s="11"/>
      <c r="TTL24" s="11"/>
      <c r="TTM24" s="11"/>
      <c r="TTN24" s="11"/>
      <c r="TTO24" s="11"/>
      <c r="TTP24" s="11"/>
      <c r="TTQ24" s="11"/>
      <c r="TTR24" s="11"/>
      <c r="TTS24" s="11"/>
      <c r="TTT24" s="11"/>
      <c r="TTU24" s="11"/>
      <c r="TTV24" s="11"/>
      <c r="TTW24" s="11"/>
      <c r="TTX24" s="11"/>
      <c r="TTY24" s="11"/>
      <c r="TTZ24" s="11"/>
      <c r="TUA24" s="11"/>
      <c r="TUB24" s="11"/>
      <c r="TUC24" s="11"/>
      <c r="TUD24" s="11"/>
      <c r="TUE24" s="11"/>
      <c r="TUF24" s="11"/>
      <c r="TUG24" s="11"/>
      <c r="TUH24" s="11"/>
      <c r="TUI24" s="11"/>
      <c r="TUJ24" s="11"/>
      <c r="TUK24" s="11"/>
      <c r="TUL24" s="11"/>
      <c r="TUM24" s="11"/>
      <c r="TUN24" s="11"/>
      <c r="TUO24" s="11"/>
      <c r="TUP24" s="11"/>
      <c r="TUQ24" s="11"/>
      <c r="TUR24" s="11"/>
      <c r="TUS24" s="11"/>
      <c r="TUT24" s="11"/>
      <c r="TUU24" s="11"/>
      <c r="TUV24" s="11"/>
      <c r="TUW24" s="11"/>
      <c r="TUX24" s="11"/>
      <c r="TUY24" s="11"/>
      <c r="TUZ24" s="11"/>
      <c r="TVA24" s="11"/>
      <c r="TVB24" s="11"/>
      <c r="TVC24" s="11"/>
      <c r="TVD24" s="11"/>
      <c r="TVE24" s="11"/>
      <c r="TVF24" s="11"/>
      <c r="TVG24" s="11"/>
      <c r="TVH24" s="11"/>
      <c r="TVI24" s="11"/>
      <c r="TVJ24" s="11"/>
      <c r="TVK24" s="11"/>
      <c r="TVL24" s="11"/>
      <c r="TVM24" s="11"/>
      <c r="TVN24" s="11"/>
      <c r="TVO24" s="11"/>
      <c r="TVP24" s="11"/>
      <c r="TVQ24" s="11"/>
      <c r="TVR24" s="11"/>
      <c r="TVS24" s="11"/>
      <c r="TVT24" s="11"/>
      <c r="TVU24" s="11"/>
      <c r="TVV24" s="11"/>
      <c r="TVW24" s="11"/>
      <c r="TVX24" s="11"/>
      <c r="TVY24" s="11"/>
      <c r="TVZ24" s="11"/>
      <c r="TWA24" s="11"/>
      <c r="TWB24" s="11"/>
      <c r="TWC24" s="11"/>
      <c r="TWD24" s="11"/>
      <c r="TWE24" s="11"/>
      <c r="TWF24" s="11"/>
      <c r="TWG24" s="11"/>
      <c r="TWH24" s="11"/>
      <c r="TWI24" s="11"/>
      <c r="TWJ24" s="11"/>
      <c r="TWK24" s="11"/>
      <c r="TWL24" s="11"/>
      <c r="TWM24" s="11"/>
      <c r="TWN24" s="11"/>
      <c r="TWO24" s="11"/>
      <c r="TWP24" s="11"/>
      <c r="TWQ24" s="11"/>
      <c r="TWR24" s="11"/>
      <c r="TWS24" s="11"/>
      <c r="TWT24" s="11"/>
      <c r="TWU24" s="11"/>
      <c r="TWV24" s="11"/>
      <c r="TWW24" s="11"/>
      <c r="TWX24" s="11"/>
      <c r="TWY24" s="11"/>
      <c r="TWZ24" s="11"/>
      <c r="TXA24" s="11"/>
      <c r="TXB24" s="11"/>
      <c r="TXC24" s="11"/>
      <c r="TXD24" s="11"/>
      <c r="TXE24" s="11"/>
      <c r="TXF24" s="11"/>
      <c r="TXG24" s="11"/>
      <c r="TXH24" s="11"/>
      <c r="TXI24" s="11"/>
      <c r="TXJ24" s="11"/>
      <c r="TXK24" s="11"/>
      <c r="TXL24" s="11"/>
      <c r="TXM24" s="11"/>
      <c r="TXN24" s="11"/>
      <c r="TXO24" s="11"/>
      <c r="TXP24" s="11"/>
      <c r="TXQ24" s="11"/>
      <c r="TXR24" s="11"/>
      <c r="TXS24" s="11"/>
      <c r="TXT24" s="11"/>
      <c r="TXU24" s="11"/>
      <c r="TXV24" s="11"/>
      <c r="TXW24" s="11"/>
      <c r="TXX24" s="11"/>
      <c r="TXY24" s="11"/>
      <c r="TXZ24" s="11"/>
      <c r="TYA24" s="11"/>
      <c r="TYB24" s="11"/>
      <c r="TYC24" s="11"/>
      <c r="TYD24" s="11"/>
      <c r="TYE24" s="11"/>
      <c r="TYF24" s="11"/>
      <c r="TYG24" s="11"/>
      <c r="TYH24" s="11"/>
      <c r="TYI24" s="11"/>
      <c r="TYJ24" s="11"/>
      <c r="TYK24" s="11"/>
      <c r="TYL24" s="11"/>
      <c r="TYM24" s="11"/>
      <c r="TYN24" s="11"/>
      <c r="TYO24" s="11"/>
      <c r="TYP24" s="11"/>
      <c r="TYQ24" s="11"/>
      <c r="TYR24" s="11"/>
      <c r="TYS24" s="11"/>
      <c r="TYT24" s="11"/>
      <c r="TYU24" s="11"/>
      <c r="TYV24" s="11"/>
      <c r="TYW24" s="11"/>
      <c r="TYX24" s="11"/>
      <c r="TYY24" s="11"/>
      <c r="TYZ24" s="11"/>
      <c r="TZA24" s="11"/>
      <c r="TZB24" s="11"/>
      <c r="TZC24" s="11"/>
      <c r="TZD24" s="11"/>
      <c r="TZE24" s="11"/>
      <c r="TZF24" s="11"/>
      <c r="TZG24" s="11"/>
      <c r="TZH24" s="11"/>
      <c r="TZI24" s="11"/>
      <c r="TZJ24" s="11"/>
      <c r="TZK24" s="11"/>
      <c r="TZL24" s="11"/>
      <c r="TZM24" s="11"/>
      <c r="TZN24" s="11"/>
      <c r="TZO24" s="11"/>
      <c r="TZP24" s="11"/>
      <c r="TZQ24" s="11"/>
      <c r="TZR24" s="11"/>
      <c r="TZS24" s="11"/>
      <c r="TZT24" s="11"/>
      <c r="TZU24" s="11"/>
      <c r="TZV24" s="11"/>
      <c r="TZW24" s="11"/>
      <c r="TZX24" s="11"/>
      <c r="TZY24" s="11"/>
      <c r="TZZ24" s="11"/>
      <c r="UAA24" s="11"/>
      <c r="UAB24" s="11"/>
      <c r="UAC24" s="11"/>
      <c r="UAD24" s="11"/>
      <c r="UAE24" s="11"/>
      <c r="UAF24" s="11"/>
      <c r="UAG24" s="11"/>
      <c r="UAH24" s="11"/>
      <c r="UAI24" s="11"/>
      <c r="UAJ24" s="11"/>
      <c r="UAK24" s="11"/>
      <c r="UAL24" s="11"/>
      <c r="UAM24" s="11"/>
      <c r="UAN24" s="11"/>
      <c r="UAO24" s="11"/>
      <c r="UAP24" s="11"/>
      <c r="UAQ24" s="11"/>
      <c r="UAR24" s="11"/>
      <c r="UAS24" s="11"/>
      <c r="UAT24" s="11"/>
      <c r="UAU24" s="11"/>
      <c r="UAV24" s="11"/>
      <c r="UAW24" s="11"/>
      <c r="UAX24" s="11"/>
      <c r="UAY24" s="11"/>
      <c r="UAZ24" s="11"/>
      <c r="UBA24" s="11"/>
      <c r="UBB24" s="11"/>
      <c r="UBC24" s="11"/>
      <c r="UBD24" s="11"/>
      <c r="UBE24" s="11"/>
      <c r="UBF24" s="11"/>
      <c r="UBG24" s="11"/>
      <c r="UBH24" s="11"/>
      <c r="UBI24" s="11"/>
      <c r="UBJ24" s="11"/>
      <c r="UBK24" s="11"/>
      <c r="UBL24" s="11"/>
      <c r="UBM24" s="11"/>
      <c r="UBN24" s="11"/>
      <c r="UBO24" s="11"/>
      <c r="UBP24" s="11"/>
      <c r="UBQ24" s="11"/>
      <c r="UBR24" s="11"/>
      <c r="UBS24" s="11"/>
      <c r="UBT24" s="11"/>
      <c r="UBU24" s="11"/>
      <c r="UBV24" s="11"/>
      <c r="UBW24" s="11"/>
      <c r="UBX24" s="11"/>
      <c r="UBY24" s="11"/>
      <c r="UBZ24" s="11"/>
      <c r="UCA24" s="11"/>
      <c r="UCB24" s="11"/>
      <c r="UCC24" s="11"/>
      <c r="UCD24" s="11"/>
      <c r="UCE24" s="11"/>
      <c r="UCF24" s="11"/>
      <c r="UCG24" s="11"/>
      <c r="UCH24" s="11"/>
      <c r="UCI24" s="11"/>
      <c r="UCJ24" s="11"/>
      <c r="UCK24" s="11"/>
      <c r="UCL24" s="11"/>
      <c r="UCM24" s="11"/>
      <c r="UCN24" s="11"/>
      <c r="UCO24" s="11"/>
      <c r="UCP24" s="11"/>
      <c r="UCQ24" s="11"/>
      <c r="UCR24" s="11"/>
      <c r="UCS24" s="11"/>
      <c r="UCT24" s="11"/>
      <c r="UCU24" s="11"/>
      <c r="UCV24" s="11"/>
      <c r="UCW24" s="11"/>
      <c r="UCX24" s="11"/>
      <c r="UCY24" s="11"/>
      <c r="UCZ24" s="11"/>
      <c r="UDA24" s="11"/>
      <c r="UDB24" s="11"/>
      <c r="UDC24" s="11"/>
      <c r="UDD24" s="11"/>
      <c r="UDE24" s="11"/>
      <c r="UDF24" s="11"/>
      <c r="UDG24" s="11"/>
      <c r="UDH24" s="11"/>
      <c r="UDI24" s="11"/>
      <c r="UDJ24" s="11"/>
      <c r="UDK24" s="11"/>
      <c r="UDL24" s="11"/>
      <c r="UDM24" s="11"/>
      <c r="UDN24" s="11"/>
      <c r="UDO24" s="11"/>
      <c r="UDP24" s="11"/>
      <c r="UDQ24" s="11"/>
      <c r="UDR24" s="11"/>
      <c r="UDS24" s="11"/>
      <c r="UDT24" s="11"/>
      <c r="UDU24" s="11"/>
      <c r="UDV24" s="11"/>
      <c r="UDW24" s="11"/>
      <c r="UDX24" s="11"/>
      <c r="UDY24" s="11"/>
      <c r="UDZ24" s="11"/>
      <c r="UEA24" s="11"/>
      <c r="UEB24" s="11"/>
      <c r="UEC24" s="11"/>
      <c r="UED24" s="11"/>
      <c r="UEE24" s="11"/>
      <c r="UEF24" s="11"/>
      <c r="UEG24" s="11"/>
      <c r="UEH24" s="11"/>
      <c r="UEI24" s="11"/>
      <c r="UEJ24" s="11"/>
      <c r="UEK24" s="11"/>
      <c r="UEL24" s="11"/>
      <c r="UEM24" s="11"/>
      <c r="UEN24" s="11"/>
      <c r="UEO24" s="11"/>
      <c r="UEP24" s="11"/>
      <c r="UEQ24" s="11"/>
      <c r="UER24" s="11"/>
      <c r="UES24" s="11"/>
      <c r="UET24" s="11"/>
      <c r="UEU24" s="11"/>
      <c r="UEV24" s="11"/>
      <c r="UEW24" s="11"/>
      <c r="UEX24" s="11"/>
      <c r="UEY24" s="11"/>
      <c r="UEZ24" s="11"/>
      <c r="UFA24" s="11"/>
      <c r="UFB24" s="11"/>
      <c r="UFC24" s="11"/>
      <c r="UFD24" s="11"/>
      <c r="UFE24" s="11"/>
      <c r="UFF24" s="11"/>
      <c r="UFG24" s="11"/>
      <c r="UFH24" s="11"/>
      <c r="UFI24" s="11"/>
      <c r="UFJ24" s="11"/>
      <c r="UFK24" s="11"/>
      <c r="UFL24" s="11"/>
      <c r="UFM24" s="11"/>
      <c r="UFN24" s="11"/>
      <c r="UFO24" s="11"/>
      <c r="UFP24" s="11"/>
      <c r="UFQ24" s="11"/>
      <c r="UFR24" s="11"/>
      <c r="UFS24" s="11"/>
      <c r="UFT24" s="11"/>
      <c r="UFU24" s="11"/>
      <c r="UFV24" s="11"/>
      <c r="UFW24" s="11"/>
      <c r="UFX24" s="11"/>
      <c r="UFY24" s="11"/>
      <c r="UFZ24" s="11"/>
      <c r="UGA24" s="11"/>
      <c r="UGB24" s="11"/>
      <c r="UGC24" s="11"/>
      <c r="UGD24" s="11"/>
      <c r="UGE24" s="11"/>
      <c r="UGF24" s="11"/>
      <c r="UGG24" s="11"/>
      <c r="UGH24" s="11"/>
      <c r="UGI24" s="11"/>
      <c r="UGJ24" s="11"/>
      <c r="UGK24" s="11"/>
      <c r="UGL24" s="11"/>
      <c r="UGM24" s="11"/>
      <c r="UGN24" s="11"/>
      <c r="UGO24" s="11"/>
      <c r="UGP24" s="11"/>
      <c r="UGQ24" s="11"/>
      <c r="UGR24" s="11"/>
      <c r="UGS24" s="11"/>
      <c r="UGT24" s="11"/>
      <c r="UGU24" s="11"/>
      <c r="UGV24" s="11"/>
      <c r="UGW24" s="11"/>
      <c r="UGX24" s="11"/>
      <c r="UGY24" s="11"/>
      <c r="UGZ24" s="11"/>
      <c r="UHA24" s="11"/>
      <c r="UHB24" s="11"/>
      <c r="UHC24" s="11"/>
      <c r="UHD24" s="11"/>
      <c r="UHE24" s="11"/>
      <c r="UHF24" s="11"/>
      <c r="UHG24" s="11"/>
      <c r="UHH24" s="11"/>
      <c r="UHI24" s="11"/>
      <c r="UHJ24" s="11"/>
      <c r="UHK24" s="11"/>
      <c r="UHL24" s="11"/>
      <c r="UHM24" s="11"/>
      <c r="UHN24" s="11"/>
      <c r="UHO24" s="11"/>
      <c r="UHP24" s="11"/>
      <c r="UHQ24" s="11"/>
      <c r="UHR24" s="11"/>
      <c r="UHS24" s="11"/>
      <c r="UHT24" s="11"/>
      <c r="UHU24" s="11"/>
      <c r="UHV24" s="11"/>
      <c r="UHW24" s="11"/>
      <c r="UHX24" s="11"/>
      <c r="UHY24" s="11"/>
      <c r="UHZ24" s="11"/>
      <c r="UIA24" s="11"/>
      <c r="UIB24" s="11"/>
      <c r="UIC24" s="11"/>
      <c r="UID24" s="11"/>
      <c r="UIE24" s="11"/>
      <c r="UIF24" s="11"/>
      <c r="UIG24" s="11"/>
      <c r="UIH24" s="11"/>
      <c r="UII24" s="11"/>
      <c r="UIJ24" s="11"/>
      <c r="UIK24" s="11"/>
      <c r="UIL24" s="11"/>
      <c r="UIM24" s="11"/>
      <c r="UIN24" s="11"/>
      <c r="UIO24" s="11"/>
      <c r="UIP24" s="11"/>
      <c r="UIQ24" s="11"/>
      <c r="UIR24" s="11"/>
      <c r="UIS24" s="11"/>
      <c r="UIT24" s="11"/>
      <c r="UIU24" s="11"/>
      <c r="UIV24" s="11"/>
      <c r="UIW24" s="11"/>
      <c r="UIX24" s="11"/>
      <c r="UIY24" s="11"/>
      <c r="UIZ24" s="11"/>
      <c r="UJA24" s="11"/>
      <c r="UJB24" s="11"/>
      <c r="UJC24" s="11"/>
      <c r="UJD24" s="11"/>
      <c r="UJE24" s="11"/>
      <c r="UJF24" s="11"/>
      <c r="UJG24" s="11"/>
      <c r="UJH24" s="11"/>
      <c r="UJI24" s="11"/>
      <c r="UJJ24" s="11"/>
      <c r="UJK24" s="11"/>
      <c r="UJL24" s="11"/>
      <c r="UJM24" s="11"/>
      <c r="UJN24" s="11"/>
      <c r="UJO24" s="11"/>
      <c r="UJP24" s="11"/>
      <c r="UJQ24" s="11"/>
      <c r="UJR24" s="11"/>
      <c r="UJS24" s="11"/>
      <c r="UJT24" s="11"/>
      <c r="UJU24" s="11"/>
      <c r="UJV24" s="11"/>
      <c r="UJW24" s="11"/>
      <c r="UJX24" s="11"/>
      <c r="UJY24" s="11"/>
      <c r="UJZ24" s="11"/>
      <c r="UKA24" s="11"/>
      <c r="UKB24" s="11"/>
      <c r="UKC24" s="11"/>
      <c r="UKD24" s="11"/>
      <c r="UKE24" s="11"/>
      <c r="UKF24" s="11"/>
      <c r="UKG24" s="11"/>
      <c r="UKH24" s="11"/>
      <c r="UKI24" s="11"/>
      <c r="UKJ24" s="11"/>
      <c r="UKK24" s="11"/>
      <c r="UKL24" s="11"/>
      <c r="UKM24" s="11"/>
      <c r="UKN24" s="11"/>
      <c r="UKO24" s="11"/>
      <c r="UKP24" s="11"/>
      <c r="UKQ24" s="11"/>
      <c r="UKR24" s="11"/>
      <c r="UKS24" s="11"/>
      <c r="UKT24" s="11"/>
      <c r="UKU24" s="11"/>
      <c r="UKV24" s="11"/>
      <c r="UKW24" s="11"/>
      <c r="UKX24" s="11"/>
      <c r="UKY24" s="11"/>
      <c r="UKZ24" s="11"/>
      <c r="ULA24" s="11"/>
      <c r="ULB24" s="11"/>
      <c r="ULC24" s="11"/>
      <c r="ULD24" s="11"/>
      <c r="ULE24" s="11"/>
      <c r="ULF24" s="11"/>
      <c r="ULG24" s="11"/>
      <c r="ULH24" s="11"/>
      <c r="ULI24" s="11"/>
      <c r="ULJ24" s="11"/>
      <c r="ULK24" s="11"/>
      <c r="ULL24" s="11"/>
      <c r="ULM24" s="11"/>
      <c r="ULN24" s="11"/>
      <c r="ULO24" s="11"/>
      <c r="ULP24" s="11"/>
      <c r="ULQ24" s="11"/>
      <c r="ULR24" s="11"/>
      <c r="ULS24" s="11"/>
      <c r="ULT24" s="11"/>
      <c r="ULU24" s="11"/>
      <c r="ULV24" s="11"/>
      <c r="ULW24" s="11"/>
      <c r="ULX24" s="11"/>
      <c r="ULY24" s="11"/>
      <c r="ULZ24" s="11"/>
      <c r="UMA24" s="11"/>
      <c r="UMB24" s="11"/>
      <c r="UMC24" s="11"/>
      <c r="UMD24" s="11"/>
      <c r="UME24" s="11"/>
      <c r="UMF24" s="11"/>
      <c r="UMG24" s="11"/>
      <c r="UMH24" s="11"/>
      <c r="UMI24" s="11"/>
      <c r="UMJ24" s="11"/>
      <c r="UMK24" s="11"/>
      <c r="UML24" s="11"/>
      <c r="UMM24" s="11"/>
      <c r="UMN24" s="11"/>
      <c r="UMO24" s="11"/>
      <c r="UMP24" s="11"/>
      <c r="UMQ24" s="11"/>
      <c r="UMR24" s="11"/>
      <c r="UMS24" s="11"/>
      <c r="UMT24" s="11"/>
      <c r="UMU24" s="11"/>
      <c r="UMV24" s="11"/>
      <c r="UMW24" s="11"/>
      <c r="UMX24" s="11"/>
      <c r="UMY24" s="11"/>
      <c r="UMZ24" s="11"/>
      <c r="UNA24" s="11"/>
      <c r="UNB24" s="11"/>
      <c r="UNC24" s="11"/>
      <c r="UND24" s="11"/>
      <c r="UNE24" s="11"/>
      <c r="UNF24" s="11"/>
      <c r="UNG24" s="11"/>
      <c r="UNH24" s="11"/>
      <c r="UNI24" s="11"/>
      <c r="UNJ24" s="11"/>
      <c r="UNK24" s="11"/>
      <c r="UNL24" s="11"/>
      <c r="UNM24" s="11"/>
      <c r="UNN24" s="11"/>
      <c r="UNO24" s="11"/>
      <c r="UNP24" s="11"/>
      <c r="UNQ24" s="11"/>
      <c r="UNR24" s="11"/>
      <c r="UNS24" s="11"/>
      <c r="UNT24" s="11"/>
      <c r="UNU24" s="11"/>
      <c r="UNV24" s="11"/>
      <c r="UNW24" s="11"/>
      <c r="UNX24" s="11"/>
      <c r="UNY24" s="11"/>
      <c r="UNZ24" s="11"/>
      <c r="UOA24" s="11"/>
      <c r="UOB24" s="11"/>
      <c r="UOC24" s="11"/>
      <c r="UOD24" s="11"/>
      <c r="UOE24" s="11"/>
      <c r="UOF24" s="11"/>
      <c r="UOG24" s="11"/>
      <c r="UOH24" s="11"/>
      <c r="UOI24" s="11"/>
      <c r="UOJ24" s="11"/>
      <c r="UOK24" s="11"/>
      <c r="UOL24" s="11"/>
      <c r="UOM24" s="11"/>
      <c r="UON24" s="11"/>
      <c r="UOO24" s="11"/>
      <c r="UOP24" s="11"/>
      <c r="UOQ24" s="11"/>
      <c r="UOR24" s="11"/>
      <c r="UOS24" s="11"/>
      <c r="UOT24" s="11"/>
      <c r="UOU24" s="11"/>
      <c r="UOV24" s="11"/>
      <c r="UOW24" s="11"/>
      <c r="UOX24" s="11"/>
      <c r="UOY24" s="11"/>
      <c r="UOZ24" s="11"/>
      <c r="UPA24" s="11"/>
      <c r="UPB24" s="11"/>
      <c r="UPC24" s="11"/>
      <c r="UPD24" s="11"/>
      <c r="UPE24" s="11"/>
      <c r="UPF24" s="11"/>
      <c r="UPG24" s="11"/>
      <c r="UPH24" s="11"/>
      <c r="UPI24" s="11"/>
      <c r="UPJ24" s="11"/>
      <c r="UPK24" s="11"/>
      <c r="UPL24" s="11"/>
      <c r="UPM24" s="11"/>
      <c r="UPN24" s="11"/>
      <c r="UPO24" s="11"/>
      <c r="UPP24" s="11"/>
      <c r="UPQ24" s="11"/>
      <c r="UPR24" s="11"/>
      <c r="UPS24" s="11"/>
      <c r="UPT24" s="11"/>
      <c r="UPU24" s="11"/>
      <c r="UPV24" s="11"/>
      <c r="UPW24" s="11"/>
      <c r="UPX24" s="11"/>
      <c r="UPY24" s="11"/>
      <c r="UPZ24" s="11"/>
      <c r="UQA24" s="11"/>
      <c r="UQB24" s="11"/>
      <c r="UQC24" s="11"/>
      <c r="UQD24" s="11"/>
      <c r="UQE24" s="11"/>
      <c r="UQF24" s="11"/>
      <c r="UQG24" s="11"/>
      <c r="UQH24" s="11"/>
      <c r="UQI24" s="11"/>
      <c r="UQJ24" s="11"/>
      <c r="UQK24" s="11"/>
      <c r="UQL24" s="11"/>
      <c r="UQM24" s="11"/>
      <c r="UQN24" s="11"/>
      <c r="UQO24" s="11"/>
      <c r="UQP24" s="11"/>
      <c r="UQQ24" s="11"/>
      <c r="UQR24" s="11"/>
      <c r="UQS24" s="11"/>
      <c r="UQT24" s="11"/>
      <c r="UQU24" s="11"/>
      <c r="UQV24" s="11"/>
      <c r="UQW24" s="11"/>
      <c r="UQX24" s="11"/>
      <c r="UQY24" s="11"/>
      <c r="UQZ24" s="11"/>
      <c r="URA24" s="11"/>
      <c r="URB24" s="11"/>
      <c r="URC24" s="11"/>
      <c r="URD24" s="11"/>
      <c r="URE24" s="11"/>
      <c r="URF24" s="11"/>
      <c r="URG24" s="11"/>
      <c r="URH24" s="11"/>
      <c r="URI24" s="11"/>
      <c r="URJ24" s="11"/>
      <c r="URK24" s="11"/>
      <c r="URL24" s="11"/>
      <c r="URM24" s="11"/>
      <c r="URN24" s="11"/>
      <c r="URO24" s="11"/>
      <c r="URP24" s="11"/>
      <c r="URQ24" s="11"/>
      <c r="URR24" s="11"/>
      <c r="URS24" s="11"/>
      <c r="URT24" s="11"/>
      <c r="URU24" s="11"/>
      <c r="URV24" s="11"/>
      <c r="URW24" s="11"/>
      <c r="URX24" s="11"/>
      <c r="URY24" s="11"/>
      <c r="URZ24" s="11"/>
      <c r="USA24" s="11"/>
      <c r="USB24" s="11"/>
      <c r="USC24" s="11"/>
      <c r="USD24" s="11"/>
      <c r="USE24" s="11"/>
      <c r="USF24" s="11"/>
      <c r="USG24" s="11"/>
      <c r="USH24" s="11"/>
      <c r="USI24" s="11"/>
      <c r="USJ24" s="11"/>
      <c r="USK24" s="11"/>
      <c r="USL24" s="11"/>
      <c r="USM24" s="11"/>
      <c r="USN24" s="11"/>
      <c r="USO24" s="11"/>
      <c r="USP24" s="11"/>
      <c r="USQ24" s="11"/>
      <c r="USR24" s="11"/>
      <c r="USS24" s="11"/>
      <c r="UST24" s="11"/>
      <c r="USU24" s="11"/>
      <c r="USV24" s="11"/>
      <c r="USW24" s="11"/>
      <c r="USX24" s="11"/>
      <c r="USY24" s="11"/>
      <c r="USZ24" s="11"/>
      <c r="UTA24" s="11"/>
      <c r="UTB24" s="11"/>
      <c r="UTC24" s="11"/>
      <c r="UTD24" s="11"/>
      <c r="UTE24" s="11"/>
      <c r="UTF24" s="11"/>
      <c r="UTG24" s="11"/>
      <c r="UTH24" s="11"/>
      <c r="UTI24" s="11"/>
      <c r="UTJ24" s="11"/>
      <c r="UTK24" s="11"/>
      <c r="UTL24" s="11"/>
      <c r="UTM24" s="11"/>
      <c r="UTN24" s="11"/>
      <c r="UTO24" s="11"/>
      <c r="UTP24" s="11"/>
      <c r="UTQ24" s="11"/>
      <c r="UTR24" s="11"/>
      <c r="UTS24" s="11"/>
      <c r="UTT24" s="11"/>
      <c r="UTU24" s="11"/>
      <c r="UTV24" s="11"/>
      <c r="UTW24" s="11"/>
      <c r="UTX24" s="11"/>
      <c r="UTY24" s="11"/>
      <c r="UTZ24" s="11"/>
      <c r="UUA24" s="11"/>
      <c r="UUB24" s="11"/>
      <c r="UUC24" s="11"/>
      <c r="UUD24" s="11"/>
      <c r="UUE24" s="11"/>
      <c r="UUF24" s="11"/>
      <c r="UUG24" s="11"/>
      <c r="UUH24" s="11"/>
      <c r="UUI24" s="11"/>
      <c r="UUJ24" s="11"/>
      <c r="UUK24" s="11"/>
      <c r="UUL24" s="11"/>
      <c r="UUM24" s="11"/>
      <c r="UUN24" s="11"/>
      <c r="UUO24" s="11"/>
      <c r="UUP24" s="11"/>
      <c r="UUQ24" s="11"/>
      <c r="UUR24" s="11"/>
      <c r="UUS24" s="11"/>
      <c r="UUT24" s="11"/>
      <c r="UUU24" s="11"/>
      <c r="UUV24" s="11"/>
      <c r="UUW24" s="11"/>
      <c r="UUX24" s="11"/>
      <c r="UUY24" s="11"/>
      <c r="UUZ24" s="11"/>
      <c r="UVA24" s="11"/>
      <c r="UVB24" s="11"/>
      <c r="UVC24" s="11"/>
      <c r="UVD24" s="11"/>
      <c r="UVE24" s="11"/>
      <c r="UVF24" s="11"/>
      <c r="UVG24" s="11"/>
      <c r="UVH24" s="11"/>
      <c r="UVI24" s="11"/>
      <c r="UVJ24" s="11"/>
      <c r="UVK24" s="11"/>
      <c r="UVL24" s="11"/>
      <c r="UVM24" s="11"/>
      <c r="UVN24" s="11"/>
      <c r="UVO24" s="11"/>
      <c r="UVP24" s="11"/>
      <c r="UVQ24" s="11"/>
      <c r="UVR24" s="11"/>
      <c r="UVS24" s="11"/>
      <c r="UVT24" s="11"/>
      <c r="UVU24" s="11"/>
      <c r="UVV24" s="11"/>
      <c r="UVW24" s="11"/>
      <c r="UVX24" s="11"/>
      <c r="UVY24" s="11"/>
      <c r="UVZ24" s="11"/>
      <c r="UWA24" s="11"/>
      <c r="UWB24" s="11"/>
      <c r="UWC24" s="11"/>
      <c r="UWD24" s="11"/>
      <c r="UWE24" s="11"/>
      <c r="UWF24" s="11"/>
      <c r="UWG24" s="11"/>
      <c r="UWH24" s="11"/>
      <c r="UWI24" s="11"/>
      <c r="UWJ24" s="11"/>
      <c r="UWK24" s="11"/>
      <c r="UWL24" s="11"/>
      <c r="UWM24" s="11"/>
      <c r="UWN24" s="11"/>
      <c r="UWO24" s="11"/>
      <c r="UWP24" s="11"/>
      <c r="UWQ24" s="11"/>
      <c r="UWR24" s="11"/>
      <c r="UWS24" s="11"/>
      <c r="UWT24" s="11"/>
      <c r="UWU24" s="11"/>
      <c r="UWV24" s="11"/>
      <c r="UWW24" s="11"/>
      <c r="UWX24" s="11"/>
      <c r="UWY24" s="11"/>
      <c r="UWZ24" s="11"/>
      <c r="UXA24" s="11"/>
      <c r="UXB24" s="11"/>
      <c r="UXC24" s="11"/>
      <c r="UXD24" s="11"/>
      <c r="UXE24" s="11"/>
      <c r="UXF24" s="11"/>
      <c r="UXG24" s="11"/>
      <c r="UXH24" s="11"/>
      <c r="UXI24" s="11"/>
      <c r="UXJ24" s="11"/>
      <c r="UXK24" s="11"/>
      <c r="UXL24" s="11"/>
      <c r="UXM24" s="11"/>
      <c r="UXN24" s="11"/>
      <c r="UXO24" s="11"/>
      <c r="UXP24" s="11"/>
      <c r="UXQ24" s="11"/>
      <c r="UXR24" s="11"/>
      <c r="UXS24" s="11"/>
      <c r="UXT24" s="11"/>
      <c r="UXU24" s="11"/>
      <c r="UXV24" s="11"/>
      <c r="UXW24" s="11"/>
      <c r="UXX24" s="11"/>
      <c r="UXY24" s="11"/>
      <c r="UXZ24" s="11"/>
      <c r="UYA24" s="11"/>
      <c r="UYB24" s="11"/>
      <c r="UYC24" s="11"/>
      <c r="UYD24" s="11"/>
      <c r="UYE24" s="11"/>
      <c r="UYF24" s="11"/>
      <c r="UYG24" s="11"/>
      <c r="UYH24" s="11"/>
      <c r="UYI24" s="11"/>
      <c r="UYJ24" s="11"/>
      <c r="UYK24" s="11"/>
      <c r="UYL24" s="11"/>
      <c r="UYM24" s="11"/>
      <c r="UYN24" s="11"/>
      <c r="UYO24" s="11"/>
      <c r="UYP24" s="11"/>
      <c r="UYQ24" s="11"/>
      <c r="UYR24" s="11"/>
      <c r="UYS24" s="11"/>
      <c r="UYT24" s="11"/>
      <c r="UYU24" s="11"/>
      <c r="UYV24" s="11"/>
      <c r="UYW24" s="11"/>
      <c r="UYX24" s="11"/>
      <c r="UYY24" s="11"/>
      <c r="UYZ24" s="11"/>
      <c r="UZA24" s="11"/>
      <c r="UZB24" s="11"/>
      <c r="UZC24" s="11"/>
      <c r="UZD24" s="11"/>
      <c r="UZE24" s="11"/>
      <c r="UZF24" s="11"/>
      <c r="UZG24" s="11"/>
      <c r="UZH24" s="11"/>
      <c r="UZI24" s="11"/>
      <c r="UZJ24" s="11"/>
      <c r="UZK24" s="11"/>
      <c r="UZL24" s="11"/>
      <c r="UZM24" s="11"/>
      <c r="UZN24" s="11"/>
      <c r="UZO24" s="11"/>
      <c r="UZP24" s="11"/>
      <c r="UZQ24" s="11"/>
      <c r="UZR24" s="11"/>
      <c r="UZS24" s="11"/>
      <c r="UZT24" s="11"/>
      <c r="UZU24" s="11"/>
      <c r="UZV24" s="11"/>
      <c r="UZW24" s="11"/>
      <c r="UZX24" s="11"/>
      <c r="UZY24" s="11"/>
      <c r="UZZ24" s="11"/>
      <c r="VAA24" s="11"/>
      <c r="VAB24" s="11"/>
      <c r="VAC24" s="11"/>
      <c r="VAD24" s="11"/>
      <c r="VAE24" s="11"/>
      <c r="VAF24" s="11"/>
      <c r="VAG24" s="11"/>
      <c r="VAH24" s="11"/>
      <c r="VAI24" s="11"/>
      <c r="VAJ24" s="11"/>
      <c r="VAK24" s="11"/>
      <c r="VAL24" s="11"/>
      <c r="VAM24" s="11"/>
      <c r="VAN24" s="11"/>
      <c r="VAO24" s="11"/>
      <c r="VAP24" s="11"/>
      <c r="VAQ24" s="11"/>
      <c r="VAR24" s="11"/>
      <c r="VAS24" s="11"/>
      <c r="VAT24" s="11"/>
      <c r="VAU24" s="11"/>
      <c r="VAV24" s="11"/>
      <c r="VAW24" s="11"/>
      <c r="VAX24" s="11"/>
      <c r="VAY24" s="11"/>
      <c r="VAZ24" s="11"/>
      <c r="VBA24" s="11"/>
      <c r="VBB24" s="11"/>
      <c r="VBC24" s="11"/>
      <c r="VBD24" s="11"/>
      <c r="VBE24" s="11"/>
      <c r="VBF24" s="11"/>
      <c r="VBG24" s="11"/>
      <c r="VBH24" s="11"/>
      <c r="VBI24" s="11"/>
      <c r="VBJ24" s="11"/>
      <c r="VBK24" s="11"/>
      <c r="VBL24" s="11"/>
      <c r="VBM24" s="11"/>
      <c r="VBN24" s="11"/>
      <c r="VBO24" s="11"/>
      <c r="VBP24" s="11"/>
      <c r="VBQ24" s="11"/>
      <c r="VBR24" s="11"/>
      <c r="VBS24" s="11"/>
      <c r="VBT24" s="11"/>
      <c r="VBU24" s="11"/>
      <c r="VBV24" s="11"/>
      <c r="VBW24" s="11"/>
      <c r="VBX24" s="11"/>
      <c r="VBY24" s="11"/>
      <c r="VBZ24" s="11"/>
      <c r="VCA24" s="11"/>
      <c r="VCB24" s="11"/>
      <c r="VCC24" s="11"/>
      <c r="VCD24" s="11"/>
      <c r="VCE24" s="11"/>
      <c r="VCF24" s="11"/>
      <c r="VCG24" s="11"/>
      <c r="VCH24" s="11"/>
      <c r="VCI24" s="11"/>
      <c r="VCJ24" s="11"/>
      <c r="VCK24" s="11"/>
      <c r="VCL24" s="11"/>
      <c r="VCM24" s="11"/>
      <c r="VCN24" s="11"/>
      <c r="VCO24" s="11"/>
      <c r="VCP24" s="11"/>
      <c r="VCQ24" s="11"/>
      <c r="VCR24" s="11"/>
      <c r="VCS24" s="11"/>
      <c r="VCT24" s="11"/>
      <c r="VCU24" s="11"/>
      <c r="VCV24" s="11"/>
      <c r="VCW24" s="11"/>
      <c r="VCX24" s="11"/>
      <c r="VCY24" s="11"/>
      <c r="VCZ24" s="11"/>
      <c r="VDA24" s="11"/>
      <c r="VDB24" s="11"/>
      <c r="VDC24" s="11"/>
      <c r="VDD24" s="11"/>
      <c r="VDE24" s="11"/>
      <c r="VDF24" s="11"/>
      <c r="VDG24" s="11"/>
      <c r="VDH24" s="11"/>
      <c r="VDI24" s="11"/>
      <c r="VDJ24" s="11"/>
      <c r="VDK24" s="11"/>
      <c r="VDL24" s="11"/>
      <c r="VDM24" s="11"/>
      <c r="VDN24" s="11"/>
      <c r="VDO24" s="11"/>
      <c r="VDP24" s="11"/>
      <c r="VDQ24" s="11"/>
      <c r="VDR24" s="11"/>
      <c r="VDS24" s="11"/>
      <c r="VDT24" s="11"/>
      <c r="VDU24" s="11"/>
      <c r="VDV24" s="11"/>
      <c r="VDW24" s="11"/>
      <c r="VDX24" s="11"/>
      <c r="VDY24" s="11"/>
      <c r="VDZ24" s="11"/>
      <c r="VEA24" s="11"/>
      <c r="VEB24" s="11"/>
      <c r="VEC24" s="11"/>
      <c r="VED24" s="11"/>
      <c r="VEE24" s="11"/>
      <c r="VEF24" s="11"/>
      <c r="VEG24" s="11"/>
      <c r="VEH24" s="11"/>
      <c r="VEI24" s="11"/>
      <c r="VEJ24" s="11"/>
      <c r="VEK24" s="11"/>
      <c r="VEL24" s="11"/>
      <c r="VEM24" s="11"/>
      <c r="VEN24" s="11"/>
      <c r="VEO24" s="11"/>
      <c r="VEP24" s="11"/>
      <c r="VEQ24" s="11"/>
      <c r="VER24" s="11"/>
      <c r="VES24" s="11"/>
      <c r="VET24" s="11"/>
      <c r="VEU24" s="11"/>
      <c r="VEV24" s="11"/>
      <c r="VEW24" s="11"/>
      <c r="VEX24" s="11"/>
      <c r="VEY24" s="11"/>
      <c r="VEZ24" s="11"/>
      <c r="VFA24" s="11"/>
      <c r="VFB24" s="11"/>
      <c r="VFC24" s="11"/>
      <c r="VFD24" s="11"/>
      <c r="VFE24" s="11"/>
      <c r="VFF24" s="11"/>
      <c r="VFG24" s="11"/>
      <c r="VFH24" s="11"/>
      <c r="VFI24" s="11"/>
      <c r="VFJ24" s="11"/>
      <c r="VFK24" s="11"/>
      <c r="VFL24" s="11"/>
      <c r="VFM24" s="11"/>
      <c r="VFN24" s="11"/>
      <c r="VFO24" s="11"/>
      <c r="VFP24" s="11"/>
      <c r="VFQ24" s="11"/>
      <c r="VFR24" s="11"/>
      <c r="VFS24" s="11"/>
      <c r="VFT24" s="11"/>
      <c r="VFU24" s="11"/>
      <c r="VFV24" s="11"/>
      <c r="VFW24" s="11"/>
      <c r="VFX24" s="11"/>
      <c r="VFY24" s="11"/>
      <c r="VFZ24" s="11"/>
      <c r="VGA24" s="11"/>
      <c r="VGB24" s="11"/>
      <c r="VGC24" s="11"/>
      <c r="VGD24" s="11"/>
      <c r="VGE24" s="11"/>
      <c r="VGF24" s="11"/>
      <c r="VGG24" s="11"/>
      <c r="VGH24" s="11"/>
      <c r="VGI24" s="11"/>
      <c r="VGJ24" s="11"/>
      <c r="VGK24" s="11"/>
      <c r="VGL24" s="11"/>
      <c r="VGM24" s="11"/>
      <c r="VGN24" s="11"/>
      <c r="VGO24" s="11"/>
      <c r="VGP24" s="11"/>
      <c r="VGQ24" s="11"/>
      <c r="VGR24" s="11"/>
      <c r="VGS24" s="11"/>
      <c r="VGT24" s="11"/>
      <c r="VGU24" s="11"/>
      <c r="VGV24" s="11"/>
      <c r="VGW24" s="11"/>
      <c r="VGX24" s="11"/>
      <c r="VGY24" s="11"/>
      <c r="VGZ24" s="11"/>
      <c r="VHA24" s="11"/>
      <c r="VHB24" s="11"/>
      <c r="VHC24" s="11"/>
      <c r="VHD24" s="11"/>
      <c r="VHE24" s="11"/>
      <c r="VHF24" s="11"/>
      <c r="VHG24" s="11"/>
      <c r="VHH24" s="11"/>
      <c r="VHI24" s="11"/>
      <c r="VHJ24" s="11"/>
      <c r="VHK24" s="11"/>
      <c r="VHL24" s="11"/>
      <c r="VHM24" s="11"/>
      <c r="VHN24" s="11"/>
      <c r="VHO24" s="11"/>
      <c r="VHP24" s="11"/>
      <c r="VHQ24" s="11"/>
      <c r="VHR24" s="11"/>
      <c r="VHS24" s="11"/>
      <c r="VHT24" s="11"/>
      <c r="VHU24" s="11"/>
      <c r="VHV24" s="11"/>
      <c r="VHW24" s="11"/>
      <c r="VHX24" s="11"/>
      <c r="VHY24" s="11"/>
      <c r="VHZ24" s="11"/>
      <c r="VIA24" s="11"/>
      <c r="VIB24" s="11"/>
      <c r="VIC24" s="11"/>
      <c r="VID24" s="11"/>
      <c r="VIE24" s="11"/>
      <c r="VIF24" s="11"/>
      <c r="VIG24" s="11"/>
      <c r="VIH24" s="11"/>
      <c r="VII24" s="11"/>
      <c r="VIJ24" s="11"/>
      <c r="VIK24" s="11"/>
      <c r="VIL24" s="11"/>
      <c r="VIM24" s="11"/>
      <c r="VIN24" s="11"/>
      <c r="VIO24" s="11"/>
      <c r="VIP24" s="11"/>
      <c r="VIQ24" s="11"/>
      <c r="VIR24" s="11"/>
      <c r="VIS24" s="11"/>
      <c r="VIT24" s="11"/>
      <c r="VIU24" s="11"/>
      <c r="VIV24" s="11"/>
      <c r="VIW24" s="11"/>
      <c r="VIX24" s="11"/>
      <c r="VIY24" s="11"/>
      <c r="VIZ24" s="11"/>
      <c r="VJA24" s="11"/>
      <c r="VJB24" s="11"/>
      <c r="VJC24" s="11"/>
      <c r="VJD24" s="11"/>
      <c r="VJE24" s="11"/>
      <c r="VJF24" s="11"/>
      <c r="VJG24" s="11"/>
      <c r="VJH24" s="11"/>
      <c r="VJI24" s="11"/>
      <c r="VJJ24" s="11"/>
      <c r="VJK24" s="11"/>
      <c r="VJL24" s="11"/>
      <c r="VJM24" s="11"/>
      <c r="VJN24" s="11"/>
      <c r="VJO24" s="11"/>
      <c r="VJP24" s="11"/>
      <c r="VJQ24" s="11"/>
      <c r="VJR24" s="11"/>
      <c r="VJS24" s="11"/>
      <c r="VJT24" s="11"/>
      <c r="VJU24" s="11"/>
      <c r="VJV24" s="11"/>
      <c r="VJW24" s="11"/>
      <c r="VJX24" s="11"/>
      <c r="VJY24" s="11"/>
      <c r="VJZ24" s="11"/>
      <c r="VKA24" s="11"/>
      <c r="VKB24" s="11"/>
      <c r="VKC24" s="11"/>
      <c r="VKD24" s="11"/>
      <c r="VKE24" s="11"/>
      <c r="VKF24" s="11"/>
      <c r="VKG24" s="11"/>
      <c r="VKH24" s="11"/>
      <c r="VKI24" s="11"/>
      <c r="VKJ24" s="11"/>
      <c r="VKK24" s="11"/>
      <c r="VKL24" s="11"/>
      <c r="VKM24" s="11"/>
      <c r="VKN24" s="11"/>
      <c r="VKO24" s="11"/>
      <c r="VKP24" s="11"/>
      <c r="VKQ24" s="11"/>
      <c r="VKR24" s="11"/>
      <c r="VKS24" s="11"/>
      <c r="VKT24" s="11"/>
      <c r="VKU24" s="11"/>
      <c r="VKV24" s="11"/>
      <c r="VKW24" s="11"/>
      <c r="VKX24" s="11"/>
      <c r="VKY24" s="11"/>
      <c r="VKZ24" s="11"/>
      <c r="VLA24" s="11"/>
      <c r="VLB24" s="11"/>
      <c r="VLC24" s="11"/>
      <c r="VLD24" s="11"/>
      <c r="VLE24" s="11"/>
      <c r="VLF24" s="11"/>
      <c r="VLG24" s="11"/>
      <c r="VLH24" s="11"/>
      <c r="VLI24" s="11"/>
      <c r="VLJ24" s="11"/>
      <c r="VLK24" s="11"/>
      <c r="VLL24" s="11"/>
      <c r="VLM24" s="11"/>
      <c r="VLN24" s="11"/>
      <c r="VLO24" s="11"/>
      <c r="VLP24" s="11"/>
      <c r="VLQ24" s="11"/>
      <c r="VLR24" s="11"/>
      <c r="VLS24" s="11"/>
      <c r="VLT24" s="11"/>
      <c r="VLU24" s="11"/>
      <c r="VLV24" s="11"/>
      <c r="VLW24" s="11"/>
      <c r="VLX24" s="11"/>
      <c r="VLY24" s="11"/>
      <c r="VLZ24" s="11"/>
      <c r="VMA24" s="11"/>
      <c r="VMB24" s="11"/>
      <c r="VMC24" s="11"/>
      <c r="VMD24" s="11"/>
      <c r="VME24" s="11"/>
      <c r="VMF24" s="11"/>
      <c r="VMG24" s="11"/>
      <c r="VMH24" s="11"/>
      <c r="VMI24" s="11"/>
      <c r="VMJ24" s="11"/>
      <c r="VMK24" s="11"/>
      <c r="VML24" s="11"/>
      <c r="VMM24" s="11"/>
      <c r="VMN24" s="11"/>
      <c r="VMO24" s="11"/>
      <c r="VMP24" s="11"/>
      <c r="VMQ24" s="11"/>
      <c r="VMR24" s="11"/>
      <c r="VMS24" s="11"/>
      <c r="VMT24" s="11"/>
      <c r="VMU24" s="11"/>
      <c r="VMV24" s="11"/>
      <c r="VMW24" s="11"/>
      <c r="VMX24" s="11"/>
      <c r="VMY24" s="11"/>
      <c r="VMZ24" s="11"/>
      <c r="VNA24" s="11"/>
      <c r="VNB24" s="11"/>
      <c r="VNC24" s="11"/>
      <c r="VND24" s="11"/>
      <c r="VNE24" s="11"/>
      <c r="VNF24" s="11"/>
      <c r="VNG24" s="11"/>
      <c r="VNH24" s="11"/>
      <c r="VNI24" s="11"/>
      <c r="VNJ24" s="11"/>
      <c r="VNK24" s="11"/>
      <c r="VNL24" s="11"/>
      <c r="VNM24" s="11"/>
      <c r="VNN24" s="11"/>
      <c r="VNO24" s="11"/>
      <c r="VNP24" s="11"/>
      <c r="VNQ24" s="11"/>
      <c r="VNR24" s="11"/>
      <c r="VNS24" s="11"/>
      <c r="VNT24" s="11"/>
      <c r="VNU24" s="11"/>
      <c r="VNV24" s="11"/>
      <c r="VNW24" s="11"/>
      <c r="VNX24" s="11"/>
      <c r="VNY24" s="11"/>
      <c r="VNZ24" s="11"/>
      <c r="VOA24" s="11"/>
      <c r="VOB24" s="11"/>
      <c r="VOC24" s="11"/>
      <c r="VOD24" s="11"/>
      <c r="VOE24" s="11"/>
      <c r="VOF24" s="11"/>
      <c r="VOG24" s="11"/>
      <c r="VOH24" s="11"/>
      <c r="VOI24" s="11"/>
      <c r="VOJ24" s="11"/>
      <c r="VOK24" s="11"/>
      <c r="VOL24" s="11"/>
      <c r="VOM24" s="11"/>
      <c r="VON24" s="11"/>
      <c r="VOO24" s="11"/>
      <c r="VOP24" s="11"/>
      <c r="VOQ24" s="11"/>
      <c r="VOR24" s="11"/>
      <c r="VOS24" s="11"/>
      <c r="VOT24" s="11"/>
      <c r="VOU24" s="11"/>
      <c r="VOV24" s="11"/>
      <c r="VOW24" s="11"/>
      <c r="VOX24" s="11"/>
      <c r="VOY24" s="11"/>
      <c r="VOZ24" s="11"/>
      <c r="VPA24" s="11"/>
      <c r="VPB24" s="11"/>
      <c r="VPC24" s="11"/>
      <c r="VPD24" s="11"/>
      <c r="VPE24" s="11"/>
      <c r="VPF24" s="11"/>
      <c r="VPG24" s="11"/>
      <c r="VPH24" s="11"/>
      <c r="VPI24" s="11"/>
      <c r="VPJ24" s="11"/>
      <c r="VPK24" s="11"/>
      <c r="VPL24" s="11"/>
      <c r="VPM24" s="11"/>
      <c r="VPN24" s="11"/>
      <c r="VPO24" s="11"/>
      <c r="VPP24" s="11"/>
      <c r="VPQ24" s="11"/>
      <c r="VPR24" s="11"/>
      <c r="VPS24" s="11"/>
      <c r="VPT24" s="11"/>
      <c r="VPU24" s="11"/>
      <c r="VPV24" s="11"/>
      <c r="VPW24" s="11"/>
      <c r="VPX24" s="11"/>
      <c r="VPY24" s="11"/>
      <c r="VPZ24" s="11"/>
      <c r="VQA24" s="11"/>
      <c r="VQB24" s="11"/>
      <c r="VQC24" s="11"/>
      <c r="VQD24" s="11"/>
      <c r="VQE24" s="11"/>
      <c r="VQF24" s="11"/>
      <c r="VQG24" s="11"/>
      <c r="VQH24" s="11"/>
      <c r="VQI24" s="11"/>
      <c r="VQJ24" s="11"/>
      <c r="VQK24" s="11"/>
      <c r="VQL24" s="11"/>
      <c r="VQM24" s="11"/>
      <c r="VQN24" s="11"/>
      <c r="VQO24" s="11"/>
      <c r="VQP24" s="11"/>
      <c r="VQQ24" s="11"/>
      <c r="VQR24" s="11"/>
      <c r="VQS24" s="11"/>
      <c r="VQT24" s="11"/>
      <c r="VQU24" s="11"/>
      <c r="VQV24" s="11"/>
      <c r="VQW24" s="11"/>
      <c r="VQX24" s="11"/>
      <c r="VQY24" s="11"/>
      <c r="VQZ24" s="11"/>
      <c r="VRA24" s="11"/>
      <c r="VRB24" s="11"/>
      <c r="VRC24" s="11"/>
      <c r="VRD24" s="11"/>
      <c r="VRE24" s="11"/>
      <c r="VRF24" s="11"/>
      <c r="VRG24" s="11"/>
      <c r="VRH24" s="11"/>
      <c r="VRI24" s="11"/>
      <c r="VRJ24" s="11"/>
      <c r="VRK24" s="11"/>
      <c r="VRL24" s="11"/>
      <c r="VRM24" s="11"/>
      <c r="VRN24" s="11"/>
      <c r="VRO24" s="11"/>
      <c r="VRP24" s="11"/>
      <c r="VRQ24" s="11"/>
      <c r="VRR24" s="11"/>
      <c r="VRS24" s="11"/>
      <c r="VRT24" s="11"/>
      <c r="VRU24" s="11"/>
      <c r="VRV24" s="11"/>
      <c r="VRW24" s="11"/>
      <c r="VRX24" s="11"/>
      <c r="VRY24" s="11"/>
      <c r="VRZ24" s="11"/>
      <c r="VSA24" s="11"/>
      <c r="VSB24" s="11"/>
      <c r="VSC24" s="11"/>
      <c r="VSD24" s="11"/>
      <c r="VSE24" s="11"/>
      <c r="VSF24" s="11"/>
      <c r="VSG24" s="11"/>
      <c r="VSH24" s="11"/>
      <c r="VSI24" s="11"/>
      <c r="VSJ24" s="11"/>
      <c r="VSK24" s="11"/>
      <c r="VSL24" s="11"/>
      <c r="VSM24" s="11"/>
      <c r="VSN24" s="11"/>
      <c r="VSO24" s="11"/>
      <c r="VSP24" s="11"/>
      <c r="VSQ24" s="11"/>
      <c r="VSR24" s="11"/>
      <c r="VSS24" s="11"/>
      <c r="VST24" s="11"/>
      <c r="VSU24" s="11"/>
      <c r="VSV24" s="11"/>
      <c r="VSW24" s="11"/>
      <c r="VSX24" s="11"/>
      <c r="VSY24" s="11"/>
      <c r="VSZ24" s="11"/>
      <c r="VTA24" s="11"/>
      <c r="VTB24" s="11"/>
      <c r="VTC24" s="11"/>
      <c r="VTD24" s="11"/>
      <c r="VTE24" s="11"/>
      <c r="VTF24" s="11"/>
      <c r="VTG24" s="11"/>
      <c r="VTH24" s="11"/>
      <c r="VTI24" s="11"/>
      <c r="VTJ24" s="11"/>
      <c r="VTK24" s="11"/>
      <c r="VTL24" s="11"/>
      <c r="VTM24" s="11"/>
      <c r="VTN24" s="11"/>
      <c r="VTO24" s="11"/>
      <c r="VTP24" s="11"/>
      <c r="VTQ24" s="11"/>
      <c r="VTR24" s="11"/>
      <c r="VTS24" s="11"/>
      <c r="VTT24" s="11"/>
      <c r="VTU24" s="11"/>
      <c r="VTV24" s="11"/>
      <c r="VTW24" s="11"/>
      <c r="VTX24" s="11"/>
      <c r="VTY24" s="11"/>
      <c r="VTZ24" s="11"/>
      <c r="VUA24" s="11"/>
      <c r="VUB24" s="11"/>
      <c r="VUC24" s="11"/>
      <c r="VUD24" s="11"/>
      <c r="VUE24" s="11"/>
      <c r="VUF24" s="11"/>
      <c r="VUG24" s="11"/>
      <c r="VUH24" s="11"/>
      <c r="VUI24" s="11"/>
      <c r="VUJ24" s="11"/>
      <c r="VUK24" s="11"/>
      <c r="VUL24" s="11"/>
      <c r="VUM24" s="11"/>
      <c r="VUN24" s="11"/>
      <c r="VUO24" s="11"/>
      <c r="VUP24" s="11"/>
      <c r="VUQ24" s="11"/>
      <c r="VUR24" s="11"/>
      <c r="VUS24" s="11"/>
      <c r="VUT24" s="11"/>
      <c r="VUU24" s="11"/>
      <c r="VUV24" s="11"/>
      <c r="VUW24" s="11"/>
      <c r="VUX24" s="11"/>
      <c r="VUY24" s="11"/>
      <c r="VUZ24" s="11"/>
      <c r="VVA24" s="11"/>
      <c r="VVB24" s="11"/>
      <c r="VVC24" s="11"/>
      <c r="VVD24" s="11"/>
      <c r="VVE24" s="11"/>
      <c r="VVF24" s="11"/>
      <c r="VVG24" s="11"/>
      <c r="VVH24" s="11"/>
      <c r="VVI24" s="11"/>
      <c r="VVJ24" s="11"/>
      <c r="VVK24" s="11"/>
      <c r="VVL24" s="11"/>
      <c r="VVM24" s="11"/>
      <c r="VVN24" s="11"/>
      <c r="VVO24" s="11"/>
      <c r="VVP24" s="11"/>
      <c r="VVQ24" s="11"/>
      <c r="VVR24" s="11"/>
      <c r="VVS24" s="11"/>
      <c r="VVT24" s="11"/>
      <c r="VVU24" s="11"/>
      <c r="VVV24" s="11"/>
      <c r="VVW24" s="11"/>
      <c r="VVX24" s="11"/>
      <c r="VVY24" s="11"/>
      <c r="VVZ24" s="11"/>
      <c r="VWA24" s="11"/>
      <c r="VWB24" s="11"/>
      <c r="VWC24" s="11"/>
      <c r="VWD24" s="11"/>
      <c r="VWE24" s="11"/>
      <c r="VWF24" s="11"/>
      <c r="VWG24" s="11"/>
      <c r="VWH24" s="11"/>
      <c r="VWI24" s="11"/>
      <c r="VWJ24" s="11"/>
      <c r="VWK24" s="11"/>
      <c r="VWL24" s="11"/>
      <c r="VWM24" s="11"/>
      <c r="VWN24" s="11"/>
      <c r="VWO24" s="11"/>
      <c r="VWP24" s="11"/>
      <c r="VWQ24" s="11"/>
      <c r="VWR24" s="11"/>
      <c r="VWS24" s="11"/>
      <c r="VWT24" s="11"/>
      <c r="VWU24" s="11"/>
      <c r="VWV24" s="11"/>
      <c r="VWW24" s="11"/>
      <c r="VWX24" s="11"/>
      <c r="VWY24" s="11"/>
      <c r="VWZ24" s="11"/>
      <c r="VXA24" s="11"/>
      <c r="VXB24" s="11"/>
      <c r="VXC24" s="11"/>
      <c r="VXD24" s="11"/>
      <c r="VXE24" s="11"/>
      <c r="VXF24" s="11"/>
      <c r="VXG24" s="11"/>
      <c r="VXH24" s="11"/>
      <c r="VXI24" s="11"/>
      <c r="VXJ24" s="11"/>
      <c r="VXK24" s="11"/>
      <c r="VXL24" s="11"/>
      <c r="VXM24" s="11"/>
      <c r="VXN24" s="11"/>
      <c r="VXO24" s="11"/>
      <c r="VXP24" s="11"/>
      <c r="VXQ24" s="11"/>
      <c r="VXR24" s="11"/>
      <c r="VXS24" s="11"/>
      <c r="VXT24" s="11"/>
      <c r="VXU24" s="11"/>
      <c r="VXV24" s="11"/>
      <c r="VXW24" s="11"/>
      <c r="VXX24" s="11"/>
      <c r="VXY24" s="11"/>
      <c r="VXZ24" s="11"/>
      <c r="VYA24" s="11"/>
      <c r="VYB24" s="11"/>
      <c r="VYC24" s="11"/>
      <c r="VYD24" s="11"/>
      <c r="VYE24" s="11"/>
      <c r="VYF24" s="11"/>
      <c r="VYG24" s="11"/>
      <c r="VYH24" s="11"/>
      <c r="VYI24" s="11"/>
      <c r="VYJ24" s="11"/>
      <c r="VYK24" s="11"/>
      <c r="VYL24" s="11"/>
      <c r="VYM24" s="11"/>
      <c r="VYN24" s="11"/>
      <c r="VYO24" s="11"/>
      <c r="VYP24" s="11"/>
      <c r="VYQ24" s="11"/>
      <c r="VYR24" s="11"/>
      <c r="VYS24" s="11"/>
      <c r="VYT24" s="11"/>
      <c r="VYU24" s="11"/>
      <c r="VYV24" s="11"/>
      <c r="VYW24" s="11"/>
      <c r="VYX24" s="11"/>
      <c r="VYY24" s="11"/>
      <c r="VYZ24" s="11"/>
      <c r="VZA24" s="11"/>
      <c r="VZB24" s="11"/>
      <c r="VZC24" s="11"/>
      <c r="VZD24" s="11"/>
      <c r="VZE24" s="11"/>
      <c r="VZF24" s="11"/>
      <c r="VZG24" s="11"/>
      <c r="VZH24" s="11"/>
      <c r="VZI24" s="11"/>
      <c r="VZJ24" s="11"/>
      <c r="VZK24" s="11"/>
      <c r="VZL24" s="11"/>
      <c r="VZM24" s="11"/>
      <c r="VZN24" s="11"/>
      <c r="VZO24" s="11"/>
      <c r="VZP24" s="11"/>
      <c r="VZQ24" s="11"/>
      <c r="VZR24" s="11"/>
      <c r="VZS24" s="11"/>
      <c r="VZT24" s="11"/>
      <c r="VZU24" s="11"/>
      <c r="VZV24" s="11"/>
      <c r="VZW24" s="11"/>
      <c r="VZX24" s="11"/>
      <c r="VZY24" s="11"/>
      <c r="VZZ24" s="11"/>
      <c r="WAA24" s="11"/>
      <c r="WAB24" s="11"/>
      <c r="WAC24" s="11"/>
      <c r="WAD24" s="11"/>
      <c r="WAE24" s="11"/>
      <c r="WAF24" s="11"/>
      <c r="WAG24" s="11"/>
      <c r="WAH24" s="11"/>
      <c r="WAI24" s="11"/>
      <c r="WAJ24" s="11"/>
      <c r="WAK24" s="11"/>
      <c r="WAL24" s="11"/>
      <c r="WAM24" s="11"/>
      <c r="WAN24" s="11"/>
      <c r="WAO24" s="11"/>
      <c r="WAP24" s="11"/>
      <c r="WAQ24" s="11"/>
      <c r="WAR24" s="11"/>
      <c r="WAS24" s="11"/>
      <c r="WAT24" s="11"/>
      <c r="WAU24" s="11"/>
      <c r="WAV24" s="11"/>
      <c r="WAW24" s="11"/>
      <c r="WAX24" s="11"/>
      <c r="WAY24" s="11"/>
      <c r="WAZ24" s="11"/>
      <c r="WBA24" s="11"/>
      <c r="WBB24" s="11"/>
      <c r="WBC24" s="11"/>
      <c r="WBD24" s="11"/>
      <c r="WBE24" s="11"/>
      <c r="WBF24" s="11"/>
      <c r="WBG24" s="11"/>
      <c r="WBH24" s="11"/>
      <c r="WBI24" s="11"/>
      <c r="WBJ24" s="11"/>
      <c r="WBK24" s="11"/>
      <c r="WBL24" s="11"/>
      <c r="WBM24" s="11"/>
      <c r="WBN24" s="11"/>
      <c r="WBO24" s="11"/>
      <c r="WBP24" s="11"/>
      <c r="WBQ24" s="11"/>
      <c r="WBR24" s="11"/>
      <c r="WBS24" s="11"/>
      <c r="WBT24" s="11"/>
      <c r="WBU24" s="11"/>
      <c r="WBV24" s="11"/>
      <c r="WBW24" s="11"/>
      <c r="WBX24" s="11"/>
      <c r="WBY24" s="11"/>
      <c r="WBZ24" s="11"/>
      <c r="WCA24" s="11"/>
      <c r="WCB24" s="11"/>
      <c r="WCC24" s="11"/>
      <c r="WCD24" s="11"/>
      <c r="WCE24" s="11"/>
      <c r="WCF24" s="11"/>
      <c r="WCG24" s="11"/>
      <c r="WCH24" s="11"/>
      <c r="WCI24" s="11"/>
      <c r="WCJ24" s="11"/>
      <c r="WCK24" s="11"/>
      <c r="WCL24" s="11"/>
      <c r="WCM24" s="11"/>
      <c r="WCN24" s="11"/>
      <c r="WCO24" s="11"/>
      <c r="WCP24" s="11"/>
      <c r="WCQ24" s="11"/>
      <c r="WCR24" s="11"/>
      <c r="WCS24" s="11"/>
      <c r="WCT24" s="11"/>
      <c r="WCU24" s="11"/>
      <c r="WCV24" s="11"/>
      <c r="WCW24" s="11"/>
      <c r="WCX24" s="11"/>
      <c r="WCY24" s="11"/>
      <c r="WCZ24" s="11"/>
      <c r="WDA24" s="11"/>
      <c r="WDB24" s="11"/>
      <c r="WDC24" s="11"/>
      <c r="WDD24" s="11"/>
      <c r="WDE24" s="11"/>
      <c r="WDF24" s="11"/>
      <c r="WDG24" s="11"/>
      <c r="WDH24" s="11"/>
      <c r="WDI24" s="11"/>
      <c r="WDJ24" s="11"/>
      <c r="WDK24" s="11"/>
      <c r="WDL24" s="11"/>
      <c r="WDM24" s="11"/>
      <c r="WDN24" s="11"/>
      <c r="WDO24" s="11"/>
      <c r="WDP24" s="11"/>
      <c r="WDQ24" s="11"/>
      <c r="WDR24" s="11"/>
      <c r="WDS24" s="11"/>
      <c r="WDT24" s="11"/>
      <c r="WDU24" s="11"/>
      <c r="WDV24" s="11"/>
      <c r="WDW24" s="11"/>
      <c r="WDX24" s="11"/>
      <c r="WDY24" s="11"/>
      <c r="WDZ24" s="11"/>
      <c r="WEA24" s="11"/>
      <c r="WEB24" s="11"/>
      <c r="WEC24" s="11"/>
      <c r="WED24" s="11"/>
      <c r="WEE24" s="11"/>
      <c r="WEF24" s="11"/>
      <c r="WEG24" s="11"/>
      <c r="WEH24" s="11"/>
      <c r="WEI24" s="11"/>
      <c r="WEJ24" s="11"/>
      <c r="WEK24" s="11"/>
      <c r="WEL24" s="11"/>
      <c r="WEM24" s="11"/>
      <c r="WEN24" s="11"/>
      <c r="WEO24" s="11"/>
      <c r="WEP24" s="11"/>
      <c r="WEQ24" s="11"/>
      <c r="WER24" s="11"/>
      <c r="WES24" s="11"/>
      <c r="WET24" s="11"/>
      <c r="WEU24" s="11"/>
      <c r="WEV24" s="11"/>
      <c r="WEW24" s="11"/>
      <c r="WEX24" s="11"/>
      <c r="WEY24" s="11"/>
      <c r="WEZ24" s="11"/>
      <c r="WFA24" s="11"/>
      <c r="WFB24" s="11"/>
      <c r="WFC24" s="11"/>
      <c r="WFD24" s="11"/>
      <c r="WFE24" s="11"/>
      <c r="WFF24" s="11"/>
      <c r="WFG24" s="11"/>
      <c r="WFH24" s="11"/>
      <c r="WFI24" s="11"/>
      <c r="WFJ24" s="11"/>
      <c r="WFK24" s="11"/>
      <c r="WFL24" s="11"/>
      <c r="WFM24" s="11"/>
      <c r="WFN24" s="11"/>
      <c r="WFO24" s="11"/>
      <c r="WFP24" s="11"/>
      <c r="WFQ24" s="11"/>
      <c r="WFR24" s="11"/>
      <c r="WFS24" s="11"/>
      <c r="WFT24" s="11"/>
      <c r="WFU24" s="11"/>
      <c r="WFV24" s="11"/>
      <c r="WFW24" s="11"/>
      <c r="WFX24" s="11"/>
      <c r="WFY24" s="11"/>
      <c r="WFZ24" s="11"/>
      <c r="WGA24" s="11"/>
      <c r="WGB24" s="11"/>
      <c r="WGC24" s="11"/>
      <c r="WGD24" s="11"/>
      <c r="WGE24" s="11"/>
      <c r="WGF24" s="11"/>
      <c r="WGG24" s="11"/>
      <c r="WGH24" s="11"/>
      <c r="WGI24" s="11"/>
      <c r="WGJ24" s="11"/>
      <c r="WGK24" s="11"/>
      <c r="WGL24" s="11"/>
      <c r="WGM24" s="11"/>
      <c r="WGN24" s="11"/>
      <c r="WGO24" s="11"/>
      <c r="WGP24" s="11"/>
      <c r="WGQ24" s="11"/>
      <c r="WGR24" s="11"/>
      <c r="WGS24" s="11"/>
      <c r="WGT24" s="11"/>
      <c r="WGU24" s="11"/>
      <c r="WGV24" s="11"/>
      <c r="WGW24" s="11"/>
      <c r="WGX24" s="11"/>
      <c r="WGY24" s="11"/>
      <c r="WGZ24" s="11"/>
      <c r="WHA24" s="11"/>
      <c r="WHB24" s="11"/>
      <c r="WHC24" s="11"/>
      <c r="WHD24" s="11"/>
      <c r="WHE24" s="11"/>
      <c r="WHF24" s="11"/>
      <c r="WHG24" s="11"/>
      <c r="WHH24" s="11"/>
      <c r="WHI24" s="11"/>
      <c r="WHJ24" s="11"/>
      <c r="WHK24" s="11"/>
      <c r="WHL24" s="11"/>
      <c r="WHM24" s="11"/>
      <c r="WHN24" s="11"/>
      <c r="WHO24" s="11"/>
      <c r="WHP24" s="11"/>
      <c r="WHQ24" s="11"/>
      <c r="WHR24" s="11"/>
      <c r="WHS24" s="11"/>
      <c r="WHT24" s="11"/>
      <c r="WHU24" s="11"/>
      <c r="WHV24" s="11"/>
      <c r="WHW24" s="11"/>
      <c r="WHX24" s="11"/>
      <c r="WHY24" s="11"/>
      <c r="WHZ24" s="11"/>
      <c r="WIA24" s="11"/>
      <c r="WIB24" s="11"/>
      <c r="WIC24" s="11"/>
      <c r="WID24" s="11"/>
      <c r="WIE24" s="11"/>
      <c r="WIF24" s="11"/>
      <c r="WIG24" s="11"/>
      <c r="WIH24" s="11"/>
      <c r="WII24" s="11"/>
      <c r="WIJ24" s="11"/>
      <c r="WIK24" s="11"/>
      <c r="WIL24" s="11"/>
      <c r="WIM24" s="11"/>
      <c r="WIN24" s="11"/>
      <c r="WIO24" s="11"/>
      <c r="WIP24" s="11"/>
      <c r="WIQ24" s="11"/>
      <c r="WIR24" s="11"/>
      <c r="WIS24" s="11"/>
      <c r="WIT24" s="11"/>
      <c r="WIU24" s="11"/>
      <c r="WIV24" s="11"/>
      <c r="WIW24" s="11"/>
      <c r="WIX24" s="11"/>
      <c r="WIY24" s="11"/>
      <c r="WIZ24" s="11"/>
      <c r="WJA24" s="11"/>
      <c r="WJB24" s="11"/>
      <c r="WJC24" s="11"/>
      <c r="WJD24" s="11"/>
      <c r="WJE24" s="11"/>
      <c r="WJF24" s="11"/>
      <c r="WJG24" s="11"/>
      <c r="WJH24" s="11"/>
      <c r="WJI24" s="11"/>
      <c r="WJJ24" s="11"/>
      <c r="WJK24" s="11"/>
      <c r="WJL24" s="11"/>
      <c r="WJM24" s="11"/>
      <c r="WJN24" s="11"/>
      <c r="WJO24" s="11"/>
      <c r="WJP24" s="11"/>
      <c r="WJQ24" s="11"/>
      <c r="WJR24" s="11"/>
      <c r="WJS24" s="11"/>
      <c r="WJT24" s="11"/>
      <c r="WJU24" s="11"/>
      <c r="WJV24" s="11"/>
      <c r="WJW24" s="11"/>
      <c r="WJX24" s="11"/>
      <c r="WJY24" s="11"/>
      <c r="WJZ24" s="11"/>
      <c r="WKA24" s="11"/>
      <c r="WKB24" s="11"/>
      <c r="WKC24" s="11"/>
      <c r="WKD24" s="11"/>
      <c r="WKE24" s="11"/>
      <c r="WKF24" s="11"/>
      <c r="WKG24" s="11"/>
      <c r="WKH24" s="11"/>
      <c r="WKI24" s="11"/>
      <c r="WKJ24" s="11"/>
      <c r="WKK24" s="11"/>
      <c r="WKL24" s="11"/>
      <c r="WKM24" s="11"/>
      <c r="WKN24" s="11"/>
      <c r="WKO24" s="11"/>
      <c r="WKP24" s="11"/>
      <c r="WKQ24" s="11"/>
      <c r="WKR24" s="11"/>
      <c r="WKS24" s="11"/>
      <c r="WKT24" s="11"/>
      <c r="WKU24" s="11"/>
      <c r="WKV24" s="11"/>
      <c r="WKW24" s="11"/>
      <c r="WKX24" s="11"/>
      <c r="WKY24" s="11"/>
      <c r="WKZ24" s="11"/>
      <c r="WLA24" s="11"/>
      <c r="WLB24" s="11"/>
      <c r="WLC24" s="11"/>
      <c r="WLD24" s="11"/>
      <c r="WLE24" s="11"/>
      <c r="WLF24" s="11"/>
      <c r="WLG24" s="11"/>
      <c r="WLH24" s="11"/>
      <c r="WLI24" s="11"/>
      <c r="WLJ24" s="11"/>
      <c r="WLK24" s="11"/>
      <c r="WLL24" s="11"/>
      <c r="WLM24" s="11"/>
      <c r="WLN24" s="11"/>
      <c r="WLO24" s="11"/>
      <c r="WLP24" s="11"/>
      <c r="WLQ24" s="11"/>
      <c r="WLR24" s="11"/>
      <c r="WLS24" s="11"/>
      <c r="WLT24" s="11"/>
      <c r="WLU24" s="11"/>
      <c r="WLV24" s="11"/>
      <c r="WLW24" s="11"/>
      <c r="WLX24" s="11"/>
      <c r="WLY24" s="11"/>
      <c r="WLZ24" s="11"/>
      <c r="WMA24" s="11"/>
      <c r="WMB24" s="11"/>
      <c r="WMC24" s="11"/>
      <c r="WMD24" s="11"/>
      <c r="WME24" s="11"/>
      <c r="WMF24" s="11"/>
      <c r="WMG24" s="11"/>
      <c r="WMH24" s="11"/>
      <c r="WMI24" s="11"/>
      <c r="WMJ24" s="11"/>
      <c r="WMK24" s="11"/>
      <c r="WML24" s="11"/>
      <c r="WMM24" s="11"/>
      <c r="WMN24" s="11"/>
      <c r="WMO24" s="11"/>
      <c r="WMP24" s="11"/>
      <c r="WMQ24" s="11"/>
      <c r="WMR24" s="11"/>
      <c r="WMS24" s="11"/>
      <c r="WMT24" s="11"/>
      <c r="WMU24" s="11"/>
      <c r="WMV24" s="11"/>
      <c r="WMW24" s="11"/>
      <c r="WMX24" s="11"/>
      <c r="WMY24" s="11"/>
      <c r="WMZ24" s="11"/>
      <c r="WNA24" s="11"/>
      <c r="WNB24" s="11"/>
      <c r="WNC24" s="11"/>
      <c r="WND24" s="11"/>
      <c r="WNE24" s="11"/>
      <c r="WNF24" s="11"/>
      <c r="WNG24" s="11"/>
      <c r="WNH24" s="11"/>
      <c r="WNI24" s="11"/>
      <c r="WNJ24" s="11"/>
      <c r="WNK24" s="11"/>
      <c r="WNL24" s="11"/>
      <c r="WNM24" s="11"/>
      <c r="WNN24" s="11"/>
      <c r="WNO24" s="11"/>
      <c r="WNP24" s="11"/>
      <c r="WNQ24" s="11"/>
      <c r="WNR24" s="11"/>
      <c r="WNS24" s="11"/>
      <c r="WNT24" s="11"/>
      <c r="WNU24" s="11"/>
      <c r="WNV24" s="11"/>
      <c r="WNW24" s="11"/>
      <c r="WNX24" s="11"/>
      <c r="WNY24" s="11"/>
      <c r="WNZ24" s="11"/>
      <c r="WOA24" s="11"/>
      <c r="WOB24" s="11"/>
      <c r="WOC24" s="11"/>
      <c r="WOD24" s="11"/>
      <c r="WOE24" s="11"/>
      <c r="WOF24" s="11"/>
      <c r="WOG24" s="11"/>
      <c r="WOH24" s="11"/>
      <c r="WOI24" s="11"/>
      <c r="WOJ24" s="11"/>
      <c r="WOK24" s="11"/>
      <c r="WOL24" s="11"/>
      <c r="WOM24" s="11"/>
      <c r="WON24" s="11"/>
      <c r="WOO24" s="11"/>
      <c r="WOP24" s="11"/>
      <c r="WOQ24" s="11"/>
      <c r="WOR24" s="11"/>
      <c r="WOS24" s="11"/>
      <c r="WOT24" s="11"/>
      <c r="WOU24" s="11"/>
      <c r="WOV24" s="11"/>
      <c r="WOW24" s="11"/>
      <c r="WOX24" s="11"/>
      <c r="WOY24" s="11"/>
      <c r="WOZ24" s="11"/>
      <c r="WPA24" s="11"/>
      <c r="WPB24" s="11"/>
      <c r="WPC24" s="11"/>
      <c r="WPD24" s="11"/>
      <c r="WPE24" s="11"/>
      <c r="WPF24" s="11"/>
      <c r="WPG24" s="11"/>
      <c r="WPH24" s="11"/>
      <c r="WPI24" s="11"/>
      <c r="WPJ24" s="11"/>
      <c r="WPK24" s="11"/>
      <c r="WPL24" s="11"/>
      <c r="WPM24" s="11"/>
      <c r="WPN24" s="11"/>
      <c r="WPO24" s="11"/>
      <c r="WPP24" s="11"/>
      <c r="WPQ24" s="11"/>
      <c r="WPR24" s="11"/>
      <c r="WPS24" s="11"/>
      <c r="WPT24" s="11"/>
      <c r="WPU24" s="11"/>
      <c r="WPV24" s="11"/>
      <c r="WPW24" s="11"/>
      <c r="WPX24" s="11"/>
      <c r="WPY24" s="11"/>
      <c r="WPZ24" s="11"/>
      <c r="WQA24" s="11"/>
      <c r="WQB24" s="11"/>
      <c r="WQC24" s="11"/>
      <c r="WQD24" s="11"/>
      <c r="WQE24" s="11"/>
      <c r="WQF24" s="11"/>
      <c r="WQG24" s="11"/>
      <c r="WQH24" s="11"/>
      <c r="WQI24" s="11"/>
      <c r="WQJ24" s="11"/>
      <c r="WQK24" s="11"/>
      <c r="WQL24" s="11"/>
      <c r="WQM24" s="11"/>
      <c r="WQN24" s="11"/>
      <c r="WQO24" s="11"/>
      <c r="WQP24" s="11"/>
      <c r="WQQ24" s="11"/>
      <c r="WQR24" s="11"/>
      <c r="WQS24" s="11"/>
      <c r="WQT24" s="11"/>
      <c r="WQU24" s="11"/>
      <c r="WQV24" s="11"/>
      <c r="WQW24" s="11"/>
      <c r="WQX24" s="11"/>
      <c r="WQY24" s="11"/>
      <c r="WQZ24" s="11"/>
      <c r="WRA24" s="11"/>
      <c r="WRB24" s="11"/>
      <c r="WRC24" s="11"/>
      <c r="WRD24" s="11"/>
      <c r="WRE24" s="11"/>
      <c r="WRF24" s="11"/>
      <c r="WRG24" s="11"/>
      <c r="WRH24" s="11"/>
      <c r="WRI24" s="11"/>
      <c r="WRJ24" s="11"/>
      <c r="WRK24" s="11"/>
      <c r="WRL24" s="11"/>
      <c r="WRM24" s="11"/>
      <c r="WRN24" s="11"/>
      <c r="WRO24" s="11"/>
      <c r="WRP24" s="11"/>
      <c r="WRQ24" s="11"/>
      <c r="WRR24" s="11"/>
      <c r="WRS24" s="11"/>
      <c r="WRT24" s="11"/>
      <c r="WRU24" s="11"/>
      <c r="WRV24" s="11"/>
      <c r="WRW24" s="11"/>
      <c r="WRX24" s="11"/>
      <c r="WRY24" s="11"/>
      <c r="WRZ24" s="11"/>
      <c r="WSA24" s="11"/>
      <c r="WSB24" s="11"/>
      <c r="WSC24" s="11"/>
      <c r="WSD24" s="11"/>
      <c r="WSE24" s="11"/>
      <c r="WSF24" s="11"/>
      <c r="WSG24" s="11"/>
      <c r="WSH24" s="11"/>
      <c r="WSI24" s="11"/>
      <c r="WSJ24" s="11"/>
      <c r="WSK24" s="11"/>
      <c r="WSL24" s="11"/>
      <c r="WSM24" s="11"/>
      <c r="WSN24" s="11"/>
      <c r="WSO24" s="11"/>
      <c r="WSP24" s="11"/>
      <c r="WSQ24" s="11"/>
      <c r="WSR24" s="11"/>
      <c r="WSS24" s="11"/>
      <c r="WST24" s="11"/>
      <c r="WSU24" s="11"/>
      <c r="WSV24" s="11"/>
      <c r="WSW24" s="11"/>
      <c r="WSX24" s="11"/>
      <c r="WSY24" s="11"/>
      <c r="WSZ24" s="11"/>
      <c r="WTA24" s="11"/>
      <c r="WTB24" s="11"/>
      <c r="WTC24" s="11"/>
      <c r="WTD24" s="11"/>
      <c r="WTE24" s="11"/>
      <c r="WTF24" s="11"/>
      <c r="WTG24" s="11"/>
      <c r="WTH24" s="11"/>
      <c r="WTI24" s="11"/>
      <c r="WTJ24" s="11"/>
      <c r="WTK24" s="11"/>
      <c r="WTL24" s="11"/>
      <c r="WTM24" s="11"/>
      <c r="WTN24" s="11"/>
      <c r="WTO24" s="11"/>
      <c r="WTP24" s="11"/>
      <c r="WTQ24" s="11"/>
      <c r="WTR24" s="11"/>
      <c r="WTS24" s="11"/>
      <c r="WTT24" s="11"/>
      <c r="WTU24" s="11"/>
      <c r="WTV24" s="11"/>
      <c r="WTW24" s="11"/>
      <c r="WTX24" s="11"/>
      <c r="WTY24" s="11"/>
      <c r="WTZ24" s="11"/>
      <c r="WUA24" s="11"/>
      <c r="WUB24" s="11"/>
      <c r="WUC24" s="11"/>
      <c r="WUD24" s="11"/>
      <c r="WUE24" s="11"/>
      <c r="WUF24" s="11"/>
      <c r="WUG24" s="11"/>
      <c r="WUH24" s="11"/>
      <c r="WUI24" s="11"/>
      <c r="WUJ24" s="11"/>
      <c r="WUK24" s="11"/>
      <c r="WUL24" s="11"/>
      <c r="WUM24" s="11"/>
      <c r="WUN24" s="11"/>
      <c r="WUO24" s="11"/>
      <c r="WUP24" s="11"/>
      <c r="WUQ24" s="11"/>
      <c r="WUR24" s="11"/>
      <c r="WUS24" s="11"/>
      <c r="WUT24" s="11"/>
      <c r="WUU24" s="11"/>
      <c r="WUV24" s="11"/>
      <c r="WUW24" s="11"/>
      <c r="WUX24" s="11"/>
      <c r="WUY24" s="11"/>
      <c r="WUZ24" s="11"/>
      <c r="WVA24" s="11"/>
      <c r="WVB24" s="11"/>
      <c r="WVC24" s="11"/>
      <c r="WVD24" s="11"/>
      <c r="WVE24" s="11"/>
      <c r="WVF24" s="11"/>
      <c r="WVG24" s="11"/>
      <c r="WVH24" s="11"/>
      <c r="WVI24" s="11"/>
      <c r="WVJ24" s="11"/>
      <c r="WVK24" s="11"/>
      <c r="WVL24" s="11"/>
      <c r="WVM24" s="11"/>
      <c r="WVN24" s="11"/>
      <c r="WVO24" s="11"/>
      <c r="WVP24" s="11"/>
      <c r="WVQ24" s="11"/>
      <c r="WVR24" s="11"/>
      <c r="WVS24" s="11"/>
      <c r="WVT24" s="11"/>
      <c r="WVU24" s="11"/>
      <c r="WVV24" s="11"/>
      <c r="WVW24" s="11"/>
      <c r="WVX24" s="11"/>
      <c r="WVY24" s="11"/>
      <c r="WVZ24" s="11"/>
      <c r="WWA24" s="11"/>
      <c r="WWB24" s="11"/>
      <c r="WWC24" s="11"/>
      <c r="WWD24" s="11"/>
      <c r="WWE24" s="11"/>
      <c r="WWF24" s="11"/>
      <c r="WWG24" s="11"/>
      <c r="WWH24" s="11"/>
      <c r="WWI24" s="11"/>
      <c r="WWJ24" s="11"/>
      <c r="WWK24" s="11"/>
      <c r="WWL24" s="11"/>
      <c r="WWM24" s="11"/>
      <c r="WWN24" s="11"/>
      <c r="WWO24" s="11"/>
      <c r="WWP24" s="11"/>
      <c r="WWQ24" s="11"/>
      <c r="WWR24" s="11"/>
      <c r="WWS24" s="11"/>
      <c r="WWT24" s="11"/>
      <c r="WWU24" s="11"/>
      <c r="WWV24" s="11"/>
      <c r="WWW24" s="11"/>
      <c r="WWX24" s="11"/>
      <c r="WWY24" s="11"/>
      <c r="WWZ24" s="11"/>
      <c r="WXA24" s="11"/>
      <c r="WXB24" s="11"/>
      <c r="WXC24" s="11"/>
      <c r="WXD24" s="11"/>
      <c r="WXE24" s="11"/>
      <c r="WXF24" s="11"/>
      <c r="WXG24" s="11"/>
      <c r="WXH24" s="11"/>
      <c r="WXI24" s="11"/>
      <c r="WXJ24" s="11"/>
      <c r="WXK24" s="11"/>
      <c r="WXL24" s="11"/>
      <c r="WXM24" s="11"/>
      <c r="WXN24" s="11"/>
      <c r="WXO24" s="11"/>
      <c r="WXP24" s="11"/>
      <c r="WXQ24" s="11"/>
      <c r="WXR24" s="11"/>
      <c r="WXS24" s="11"/>
      <c r="WXT24" s="11"/>
      <c r="WXU24" s="11"/>
      <c r="WXV24" s="11"/>
      <c r="WXW24" s="11"/>
      <c r="WXX24" s="11"/>
      <c r="WXY24" s="11"/>
      <c r="WXZ24" s="11"/>
      <c r="WYA24" s="11"/>
      <c r="WYB24" s="11"/>
      <c r="WYC24" s="11"/>
      <c r="WYD24" s="11"/>
      <c r="WYE24" s="11"/>
      <c r="WYF24" s="11"/>
      <c r="WYG24" s="11"/>
      <c r="WYH24" s="11"/>
      <c r="WYI24" s="11"/>
      <c r="WYJ24" s="11"/>
      <c r="WYK24" s="11"/>
      <c r="WYL24" s="11"/>
      <c r="WYM24" s="11"/>
      <c r="WYN24" s="11"/>
      <c r="WYO24" s="11"/>
      <c r="WYP24" s="11"/>
      <c r="WYQ24" s="11"/>
      <c r="WYR24" s="11"/>
      <c r="WYS24" s="11"/>
      <c r="WYT24" s="11"/>
      <c r="WYU24" s="11"/>
      <c r="WYV24" s="11"/>
      <c r="WYW24" s="11"/>
      <c r="WYX24" s="11"/>
      <c r="WYY24" s="11"/>
      <c r="WYZ24" s="11"/>
      <c r="WZA24" s="11"/>
      <c r="WZB24" s="11"/>
      <c r="WZC24" s="11"/>
      <c r="WZD24" s="11"/>
      <c r="WZE24" s="11"/>
      <c r="WZF24" s="11"/>
      <c r="WZG24" s="11"/>
      <c r="WZH24" s="11"/>
      <c r="WZI24" s="11"/>
      <c r="WZJ24" s="11"/>
      <c r="WZK24" s="11"/>
      <c r="WZL24" s="11"/>
      <c r="WZM24" s="11"/>
      <c r="WZN24" s="11"/>
      <c r="WZO24" s="11"/>
      <c r="WZP24" s="11"/>
      <c r="WZQ24" s="11"/>
      <c r="WZR24" s="11"/>
      <c r="WZS24" s="11"/>
      <c r="WZT24" s="11"/>
      <c r="WZU24" s="11"/>
      <c r="WZV24" s="11"/>
      <c r="WZW24" s="11"/>
      <c r="WZX24" s="11"/>
      <c r="WZY24" s="11"/>
      <c r="WZZ24" s="11"/>
      <c r="XAA24" s="11"/>
      <c r="XAB24" s="11"/>
      <c r="XAC24" s="11"/>
      <c r="XAD24" s="11"/>
      <c r="XAE24" s="11"/>
      <c r="XAF24" s="11"/>
      <c r="XAG24" s="11"/>
      <c r="XAH24" s="11"/>
      <c r="XAI24" s="11"/>
      <c r="XAJ24" s="11"/>
      <c r="XAK24" s="11"/>
      <c r="XAL24" s="11"/>
      <c r="XAM24" s="11"/>
      <c r="XAN24" s="11"/>
      <c r="XAO24" s="11"/>
      <c r="XAP24" s="11"/>
      <c r="XAQ24" s="11"/>
      <c r="XAR24" s="11"/>
      <c r="XAS24" s="11"/>
      <c r="XAT24" s="11"/>
      <c r="XAU24" s="11"/>
      <c r="XAV24" s="11"/>
      <c r="XAW24" s="11"/>
      <c r="XAX24" s="11"/>
      <c r="XAY24" s="11"/>
      <c r="XAZ24" s="11"/>
      <c r="XBA24" s="11"/>
      <c r="XBB24" s="11"/>
      <c r="XBC24" s="11"/>
      <c r="XBD24" s="11"/>
      <c r="XBE24" s="11"/>
      <c r="XBF24" s="11"/>
      <c r="XBG24" s="11"/>
      <c r="XBH24" s="11"/>
      <c r="XBI24" s="11"/>
      <c r="XBJ24" s="11"/>
      <c r="XBK24" s="11"/>
      <c r="XBL24" s="11"/>
      <c r="XBM24" s="11"/>
      <c r="XBN24" s="11"/>
      <c r="XBO24" s="11"/>
      <c r="XBP24" s="11"/>
      <c r="XBQ24" s="11"/>
      <c r="XBR24" s="11"/>
      <c r="XBS24" s="11"/>
      <c r="XBT24" s="11"/>
      <c r="XBU24" s="11"/>
      <c r="XBV24" s="11"/>
      <c r="XBW24" s="11"/>
      <c r="XBX24" s="11"/>
      <c r="XBY24" s="11"/>
      <c r="XBZ24" s="11"/>
      <c r="XCA24" s="11"/>
      <c r="XCB24" s="11"/>
      <c r="XCC24" s="11"/>
      <c r="XCD24" s="11"/>
      <c r="XCE24" s="11"/>
      <c r="XCF24" s="11"/>
      <c r="XCG24" s="11"/>
      <c r="XCH24" s="11"/>
      <c r="XCI24" s="11"/>
      <c r="XCJ24" s="11"/>
      <c r="XCK24" s="11"/>
      <c r="XCL24" s="11"/>
      <c r="XCM24" s="11"/>
      <c r="XCN24" s="11"/>
      <c r="XCO24" s="11"/>
      <c r="XCP24" s="11"/>
      <c r="XCQ24" s="11"/>
      <c r="XCR24" s="11"/>
      <c r="XCS24" s="11"/>
      <c r="XCT24" s="11"/>
      <c r="XCU24" s="11"/>
      <c r="XCV24" s="11"/>
      <c r="XCW24" s="11"/>
      <c r="XCX24" s="11"/>
      <c r="XCY24" s="11"/>
      <c r="XCZ24" s="11"/>
      <c r="XDA24" s="11"/>
      <c r="XDB24" s="11"/>
      <c r="XDC24" s="11"/>
      <c r="XDD24" s="11"/>
      <c r="XDE24" s="11"/>
      <c r="XDF24" s="11"/>
      <c r="XDG24" s="11"/>
      <c r="XDH24" s="11"/>
      <c r="XDI24" s="11"/>
      <c r="XDJ24" s="11"/>
      <c r="XDK24" s="11"/>
      <c r="XDL24" s="11"/>
      <c r="XDM24" s="11"/>
      <c r="XDN24" s="11"/>
      <c r="XDO24" s="11"/>
      <c r="XDP24" s="11"/>
      <c r="XDQ24" s="11"/>
      <c r="XDR24" s="11"/>
      <c r="XDS24" s="11"/>
      <c r="XDT24" s="11"/>
      <c r="XDU24" s="11"/>
      <c r="XDV24" s="11"/>
      <c r="XDW24" s="11"/>
      <c r="XDX24" s="11"/>
      <c r="XDY24" s="11"/>
      <c r="XDZ24" s="11"/>
      <c r="XEA24" s="11"/>
      <c r="XEB24" s="11"/>
      <c r="XEC24" s="11"/>
      <c r="XED24" s="11"/>
      <c r="XEE24" s="11"/>
      <c r="XEF24" s="11"/>
      <c r="XEG24" s="11"/>
      <c r="XEH24" s="11"/>
      <c r="XEI24" s="11"/>
      <c r="XEJ24" s="11"/>
      <c r="XEK24" s="11"/>
      <c r="XEL24" s="11"/>
      <c r="XEM24" s="11"/>
      <c r="XEN24" s="11"/>
      <c r="XEO24" s="11"/>
      <c r="XEP24" s="11"/>
      <c r="XEQ24" s="11"/>
      <c r="XER24" s="11"/>
      <c r="XES24" s="11"/>
      <c r="XET24"/>
      <c r="XEU24"/>
      <c r="XEV24"/>
      <c r="XEW24"/>
      <c r="XEX24"/>
      <c r="XEY24"/>
      <c r="XEZ24"/>
      <c r="XFA24"/>
      <c r="XFB24"/>
      <c r="XFC24"/>
      <c r="XFD24"/>
    </row>
    <row r="25" spans="1:16384" ht="15.75" thickBot="1" x14ac:dyDescent="0.3">
      <c r="A25" s="129">
        <f t="array" ref="A25">SUM($G25:$N25*$G$8:$N$8)-F25</f>
        <v>3</v>
      </c>
      <c r="B25" s="73" t="s">
        <v>104</v>
      </c>
      <c r="C25" s="125">
        <v>4.2709249555573276E-8</v>
      </c>
      <c r="D25" s="151"/>
      <c r="E25" s="130">
        <v>1</v>
      </c>
      <c r="F25" s="122">
        <v>0</v>
      </c>
      <c r="G25" s="142">
        <v>1</v>
      </c>
      <c r="H25" s="85">
        <v>-1</v>
      </c>
      <c r="I25" s="85">
        <v>0</v>
      </c>
      <c r="J25" s="85">
        <v>0</v>
      </c>
      <c r="K25" s="85">
        <v>0</v>
      </c>
      <c r="L25" s="85">
        <v>0</v>
      </c>
      <c r="M25" s="85">
        <v>0</v>
      </c>
      <c r="N25" s="56">
        <v>0</v>
      </c>
      <c r="O25" s="77" t="s">
        <v>104</v>
      </c>
      <c r="P25" s="18">
        <v>9.9999999849000005</v>
      </c>
      <c r="Q25" s="25">
        <v>0.25945789719224893</v>
      </c>
      <c r="R25" s="162">
        <v>3.0199999904000249E-8</v>
      </c>
      <c r="S25" s="18">
        <v>0.70710677940393241</v>
      </c>
      <c r="U25"/>
      <c r="V25"/>
      <c r="W25"/>
      <c r="X25" s="200">
        <v>1</v>
      </c>
      <c r="Y25" s="215">
        <v>4.2709249555573276E-8</v>
      </c>
      <c r="Z25" s="214">
        <v>6.0000000039720479E-4</v>
      </c>
      <c r="AA25" s="213">
        <v>6.0100246226544901E-4</v>
      </c>
      <c r="AB25"/>
    </row>
    <row r="26" spans="1:16384" ht="15.75" thickBot="1" x14ac:dyDescent="0.3">
      <c r="A26" s="129">
        <f t="array" ref="A26">SUM($G26:$N26*$G$8:$N$8)-F26</f>
        <v>-1</v>
      </c>
      <c r="B26" s="74" t="s">
        <v>104</v>
      </c>
      <c r="C26" s="126">
        <v>4.2143564713282081E-8</v>
      </c>
      <c r="D26" s="150"/>
      <c r="E26" s="141">
        <v>2</v>
      </c>
      <c r="F26" s="123">
        <v>0</v>
      </c>
      <c r="G26" s="143">
        <v>0</v>
      </c>
      <c r="H26" s="8">
        <v>1</v>
      </c>
      <c r="I26" s="8">
        <v>-1</v>
      </c>
      <c r="J26" s="8">
        <v>0</v>
      </c>
      <c r="K26" s="8">
        <v>0</v>
      </c>
      <c r="L26" s="8">
        <v>0</v>
      </c>
      <c r="M26" s="8">
        <v>0</v>
      </c>
      <c r="N26" s="58">
        <v>0</v>
      </c>
      <c r="O26" s="77" t="s">
        <v>104</v>
      </c>
      <c r="P26" s="18">
        <v>9.9999999849000005</v>
      </c>
      <c r="Q26" s="25">
        <v>0.25945789719224893</v>
      </c>
      <c r="R26" s="162">
        <v>-2.9800000317010103E-8</v>
      </c>
      <c r="S26" s="18">
        <v>0.70710677940393241</v>
      </c>
      <c r="U26"/>
      <c r="V26"/>
      <c r="W26"/>
      <c r="X26" s="200">
        <v>2</v>
      </c>
      <c r="Y26" s="205"/>
      <c r="Z26" s="215">
        <v>4.2143564713282081E-8</v>
      </c>
      <c r="AA26" s="214">
        <v>3.9999957245888236E-5</v>
      </c>
      <c r="AB26"/>
    </row>
    <row r="27" spans="1:16384" ht="15.75" thickBot="1" x14ac:dyDescent="0.3">
      <c r="A27" s="129">
        <f t="array" ref="A27">SUM($G27:$N27*$G$8:$N$8)-F27</f>
        <v>-2</v>
      </c>
      <c r="B27" s="75" t="s">
        <v>104</v>
      </c>
      <c r="C27" s="153">
        <v>4.2709249555573276E-8</v>
      </c>
      <c r="D27" s="152"/>
      <c r="E27" s="131">
        <v>3</v>
      </c>
      <c r="F27" s="124">
        <v>0</v>
      </c>
      <c r="G27" s="144">
        <v>0</v>
      </c>
      <c r="H27" s="86">
        <v>0</v>
      </c>
      <c r="I27" s="86">
        <v>1</v>
      </c>
      <c r="J27" s="86">
        <v>-1</v>
      </c>
      <c r="K27" s="86">
        <v>0</v>
      </c>
      <c r="L27" s="86">
        <v>0</v>
      </c>
      <c r="M27" s="86">
        <v>0</v>
      </c>
      <c r="N27" s="60">
        <v>0</v>
      </c>
      <c r="O27" s="77" t="s">
        <v>104</v>
      </c>
      <c r="P27" s="18">
        <v>9.9999999849000005</v>
      </c>
      <c r="Q27" s="25">
        <v>0.25945789719224893</v>
      </c>
      <c r="R27" s="162">
        <v>-3.0199999904000249E-8</v>
      </c>
      <c r="S27" s="18">
        <v>0.70710677940393241</v>
      </c>
      <c r="U27"/>
      <c r="V27"/>
      <c r="W27"/>
      <c r="X27" s="200">
        <v>3</v>
      </c>
      <c r="Y27" s="205"/>
      <c r="Z27" s="205"/>
      <c r="AA27" s="215">
        <v>4.2709249555573276E-8</v>
      </c>
      <c r="AB27"/>
    </row>
    <row r="28" spans="1:16384" ht="15.75" thickBot="1" x14ac:dyDescent="0.3">
      <c r="A28" s="70">
        <f>SUM(A25:A25)</f>
        <v>3</v>
      </c>
      <c r="B28" s="83">
        <f>NORMSINV(1-(1-(1-A31)^(1/B40))/2)</f>
        <v>2.3877378870708172</v>
      </c>
      <c r="C28" s="51">
        <f>NORMSINV(1-(1-(1-A31))/2)</f>
        <v>1.9599639845400536</v>
      </c>
      <c r="D28" s="83">
        <f>NORMSINV(1-(1-(1-A31)^(1/9))/2)</f>
        <v>2.765529584339756</v>
      </c>
      <c r="E28" s="52"/>
      <c r="F28" s="120" t="s">
        <v>77</v>
      </c>
      <c r="G28" s="128" t="s">
        <v>104</v>
      </c>
      <c r="H28" s="128" t="s">
        <v>104</v>
      </c>
      <c r="I28" s="128" t="s">
        <v>104</v>
      </c>
      <c r="J28" s="128" t="s">
        <v>104</v>
      </c>
      <c r="K28" s="128" t="s">
        <v>104</v>
      </c>
      <c r="L28" s="128" t="s">
        <v>104</v>
      </c>
      <c r="M28" s="128" t="s">
        <v>104</v>
      </c>
      <c r="N28" s="128" t="s">
        <v>104</v>
      </c>
      <c r="O28" s="79">
        <f>CHIINV(1-(1-A31)^(1/(B37+B40)),1)</f>
        <v>7.1974236456050926</v>
      </c>
      <c r="P28" s="13"/>
      <c r="Q28" s="13"/>
      <c r="R28" s="10"/>
      <c r="X28"/>
      <c r="Y28"/>
      <c r="Z28"/>
      <c r="AA28"/>
      <c r="AB28"/>
    </row>
    <row r="29" spans="1:16384" ht="15.75" thickBot="1" x14ac:dyDescent="0.3">
      <c r="D29" s="50"/>
      <c r="E29" s="50"/>
      <c r="F29" s="136" t="s">
        <v>86</v>
      </c>
      <c r="G29" s="121">
        <v>9.9999999849000005</v>
      </c>
      <c r="H29" s="121">
        <v>9.9999999848999988</v>
      </c>
      <c r="I29" s="121">
        <v>9.9999999849000005</v>
      </c>
      <c r="J29" s="121">
        <v>9.9999999849000005</v>
      </c>
      <c r="K29" s="121">
        <v>3.195726068027418</v>
      </c>
      <c r="L29" s="121">
        <v>1.1647792084070172</v>
      </c>
      <c r="M29" s="121">
        <v>2.0248730279760716</v>
      </c>
      <c r="N29" s="50">
        <v>1.9856141226758919</v>
      </c>
      <c r="P29" s="18"/>
      <c r="Q29" s="25"/>
      <c r="R29" s="18"/>
      <c r="S29" s="18"/>
      <c r="X29" s="204"/>
      <c r="Y29" s="210">
        <v>1</v>
      </c>
      <c r="Z29" s="210">
        <v>2</v>
      </c>
      <c r="AA29" s="210">
        <v>3</v>
      </c>
      <c r="AB29"/>
    </row>
    <row r="30" spans="1:16384" ht="15.75" thickBot="1" x14ac:dyDescent="0.3">
      <c r="A30" s="72" t="s">
        <v>31</v>
      </c>
      <c r="D30" s="50"/>
      <c r="E30" s="50"/>
      <c r="F30" s="137" t="s">
        <v>88</v>
      </c>
      <c r="G30" s="140">
        <v>0.26675366004574397</v>
      </c>
      <c r="H30" s="140">
        <v>10</v>
      </c>
      <c r="I30" s="140">
        <v>10</v>
      </c>
      <c r="J30" s="140">
        <v>0.26675366004574402</v>
      </c>
      <c r="K30" s="140">
        <v>10</v>
      </c>
      <c r="L30" s="140">
        <v>10</v>
      </c>
      <c r="M30" s="140">
        <v>10</v>
      </c>
      <c r="N30" s="140">
        <v>10</v>
      </c>
      <c r="P30" s="18"/>
      <c r="Q30" s="25"/>
      <c r="R30" s="18"/>
      <c r="S30" s="18"/>
      <c r="X30" s="201"/>
      <c r="Y30" s="206">
        <v>3.0199999904000249E-8</v>
      </c>
      <c r="Z30" s="206">
        <v>2.99999997779554</v>
      </c>
      <c r="AA30" s="206">
        <v>2.99009899814684</v>
      </c>
      <c r="AB30"/>
    </row>
    <row r="31" spans="1:16384" ht="15.75" thickBot="1" x14ac:dyDescent="0.3">
      <c r="A31" s="71">
        <v>0.05</v>
      </c>
      <c r="B31" s="66" t="s">
        <v>34</v>
      </c>
      <c r="C31" s="42">
        <v>4</v>
      </c>
      <c r="D31" s="50"/>
      <c r="E31" s="50"/>
      <c r="F31" s="137"/>
      <c r="G31" s="27"/>
      <c r="H31" s="27"/>
      <c r="I31" s="27"/>
      <c r="J31" s="27"/>
      <c r="K31" s="27"/>
      <c r="L31" s="27"/>
      <c r="M31" s="27"/>
      <c r="N31" s="27"/>
      <c r="P31" s="18"/>
      <c r="Q31" s="25">
        <v>0.22997020643257374</v>
      </c>
      <c r="R31" s="18">
        <v>1.7000000000000062</v>
      </c>
      <c r="S31" s="18">
        <v>0.64588348499594672</v>
      </c>
      <c r="X31" s="211">
        <v>1</v>
      </c>
      <c r="Y31" s="207">
        <v>0.70710677940393241</v>
      </c>
      <c r="Z31" s="207">
        <v>4999.9999596825264</v>
      </c>
      <c r="AA31" s="207">
        <v>4975.1859366362823</v>
      </c>
      <c r="AB31"/>
    </row>
    <row r="32" spans="1:16384" ht="15.75" thickBot="1" x14ac:dyDescent="0.3">
      <c r="A32" s="138" t="s">
        <v>89</v>
      </c>
      <c r="B32" s="80" t="s">
        <v>33</v>
      </c>
      <c r="C32" s="50">
        <v>3</v>
      </c>
      <c r="D32" s="50"/>
      <c r="E32" s="50"/>
      <c r="F32" s="50"/>
      <c r="G32" s="140"/>
      <c r="H32" s="121"/>
      <c r="I32" s="140"/>
      <c r="J32" s="140"/>
      <c r="K32" s="140"/>
      <c r="L32" s="140"/>
      <c r="M32" s="140"/>
      <c r="N32" s="140"/>
      <c r="P32" s="18"/>
      <c r="Q32" s="25">
        <v>0.21330181719621163</v>
      </c>
      <c r="R32" s="18">
        <v>0.3368940016437954</v>
      </c>
      <c r="S32" s="18">
        <v>0.29101077889026461</v>
      </c>
      <c r="X32" s="201"/>
      <c r="Y32" s="208"/>
      <c r="Z32" s="206">
        <v>-2.9800000317010103E-8</v>
      </c>
      <c r="AA32" s="206">
        <v>1.9999977795541344</v>
      </c>
      <c r="AB32"/>
    </row>
    <row r="33" spans="1:64" ht="16.5" thickBot="1" x14ac:dyDescent="0.3">
      <c r="A33" s="139">
        <v>0.9</v>
      </c>
      <c r="B33" s="68" t="s">
        <v>32</v>
      </c>
      <c r="C33" s="79">
        <f>CHIINV(A31,B40)</f>
        <v>7.8147279032511792</v>
      </c>
      <c r="D33" s="50"/>
      <c r="E33" s="50"/>
      <c r="F33" s="50"/>
      <c r="G33" s="121"/>
      <c r="H33" s="121"/>
      <c r="I33" s="121">
        <f>I23^2</f>
        <v>1.5999999759200013E-9</v>
      </c>
      <c r="J33" s="121"/>
      <c r="K33" s="121"/>
      <c r="L33" s="121"/>
      <c r="M33" s="121"/>
      <c r="N33" s="121"/>
      <c r="O33" s="23"/>
      <c r="P33" s="18"/>
      <c r="Q33" s="25">
        <v>0.38201582920037402</v>
      </c>
      <c r="R33" s="18">
        <v>1.6999999999999806</v>
      </c>
      <c r="S33" s="18">
        <v>0.64588348499591541</v>
      </c>
      <c r="X33" s="211">
        <v>2</v>
      </c>
      <c r="Y33" s="209"/>
      <c r="Z33" s="207">
        <v>0.70710677940393241</v>
      </c>
      <c r="AA33" s="207">
        <v>49999.997931490856</v>
      </c>
      <c r="AB33"/>
    </row>
    <row r="34" spans="1:64" ht="15.75" thickBot="1" x14ac:dyDescent="0.3">
      <c r="B34" s="66" t="s">
        <v>25</v>
      </c>
      <c r="C34" s="119">
        <v>3.6159999817591953E-7</v>
      </c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P34" s="18"/>
      <c r="Q34" s="25"/>
      <c r="R34" s="18"/>
      <c r="S34" s="18"/>
      <c r="X34" s="201"/>
      <c r="Y34" s="208"/>
      <c r="Z34" s="208"/>
      <c r="AA34" s="206">
        <v>-3.0199999904000249E-8</v>
      </c>
      <c r="AB34"/>
    </row>
    <row r="35" spans="1:64" ht="15.75" thickBot="1" x14ac:dyDescent="0.3"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P35" s="18"/>
      <c r="Q35" s="25"/>
      <c r="R35" s="18"/>
      <c r="S35" s="18"/>
      <c r="X35" s="211">
        <v>3</v>
      </c>
      <c r="Y35" s="209"/>
      <c r="Z35" s="209"/>
      <c r="AA35" s="207">
        <v>0.70710677940393241</v>
      </c>
      <c r="AB35"/>
    </row>
    <row r="36" spans="1:64" x14ac:dyDescent="0.25">
      <c r="A36" s="146" t="s">
        <v>95</v>
      </c>
      <c r="B36" s="56">
        <v>8</v>
      </c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X36"/>
      <c r="Y36"/>
      <c r="Z36"/>
      <c r="AA36"/>
      <c r="AB36"/>
    </row>
    <row r="37" spans="1:64" x14ac:dyDescent="0.25">
      <c r="A37" s="147" t="s">
        <v>96</v>
      </c>
      <c r="B37" s="58">
        <v>4</v>
      </c>
      <c r="C37" s="49"/>
      <c r="D37" s="49"/>
      <c r="E37" s="49"/>
      <c r="F37" s="49"/>
      <c r="G37" s="53"/>
      <c r="H37" s="53"/>
      <c r="I37" s="53"/>
      <c r="J37" s="53"/>
      <c r="K37" s="53"/>
      <c r="L37" s="53"/>
      <c r="M37" s="53"/>
      <c r="N37" s="53"/>
      <c r="X37"/>
      <c r="Y37"/>
      <c r="Z37"/>
      <c r="AA37"/>
      <c r="AB37"/>
    </row>
    <row r="38" spans="1:64" x14ac:dyDescent="0.25">
      <c r="A38" s="148" t="s">
        <v>97</v>
      </c>
      <c r="B38" s="58">
        <v>4</v>
      </c>
      <c r="C38" s="49"/>
      <c r="D38" s="49"/>
      <c r="E38" s="49"/>
      <c r="F38" s="49"/>
      <c r="G38" s="52"/>
      <c r="H38" s="52"/>
      <c r="I38" s="52"/>
      <c r="J38" s="52"/>
      <c r="K38" s="52"/>
      <c r="L38" s="52"/>
      <c r="M38" s="52"/>
      <c r="N38" s="52"/>
      <c r="X38"/>
      <c r="Y38"/>
      <c r="Z38"/>
      <c r="AA38"/>
      <c r="AB38"/>
    </row>
    <row r="39" spans="1:64" x14ac:dyDescent="0.25">
      <c r="A39" s="147" t="s">
        <v>94</v>
      </c>
      <c r="B39" s="58">
        <v>3</v>
      </c>
      <c r="C39" s="49"/>
      <c r="D39" s="49"/>
      <c r="E39" s="49"/>
      <c r="F39" s="49"/>
      <c r="G39" s="53"/>
      <c r="H39" s="53"/>
      <c r="I39" s="53"/>
      <c r="J39" s="53"/>
      <c r="K39" s="53"/>
      <c r="L39" s="53"/>
      <c r="M39" s="53"/>
      <c r="N39" s="53"/>
      <c r="X39"/>
      <c r="Y39"/>
      <c r="Z39"/>
      <c r="AA39"/>
      <c r="AB39"/>
    </row>
    <row r="40" spans="1:64" ht="15" customHeight="1" thickBot="1" x14ac:dyDescent="0.3">
      <c r="A40" s="149" t="s">
        <v>105</v>
      </c>
      <c r="B40" s="60">
        <v>3</v>
      </c>
      <c r="C40" s="49"/>
      <c r="D40" s="49"/>
      <c r="E40" s="49"/>
      <c r="F40" s="49"/>
      <c r="G40" s="54"/>
      <c r="H40" s="54"/>
      <c r="I40" s="54"/>
      <c r="J40" s="54"/>
      <c r="K40" s="54"/>
      <c r="L40" s="54"/>
      <c r="M40" s="54"/>
      <c r="N40" s="54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</row>
    <row r="41" spans="1:64" x14ac:dyDescent="0.25"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</row>
    <row r="42" spans="1:64" x14ac:dyDescent="0.25"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</row>
    <row r="43" spans="1:64" x14ac:dyDescent="0.25"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</row>
    <row r="44" spans="1:64" x14ac:dyDescent="0.25">
      <c r="G44" s="10"/>
      <c r="H44" s="10"/>
      <c r="I44" s="10"/>
      <c r="J44" s="10"/>
      <c r="K44" s="10"/>
      <c r="L44" s="10"/>
      <c r="M44" s="10"/>
      <c r="N44" s="10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</row>
    <row r="45" spans="1:64" x14ac:dyDescent="0.25">
      <c r="G45" s="10"/>
      <c r="H45" s="10"/>
      <c r="I45" s="10"/>
      <c r="J45" s="10"/>
      <c r="K45" s="10"/>
      <c r="L45" s="10"/>
      <c r="M45" s="10"/>
      <c r="N45" s="10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</row>
    <row r="46" spans="1:64" x14ac:dyDescent="0.25">
      <c r="G46" s="12"/>
      <c r="H46" s="12"/>
      <c r="I46" s="12"/>
      <c r="J46" s="12"/>
      <c r="K46" s="12"/>
      <c r="L46" s="12"/>
      <c r="M46" s="12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</row>
    <row r="47" spans="1:64" x14ac:dyDescent="0.25">
      <c r="G47" s="12"/>
      <c r="H47" s="12"/>
      <c r="I47" s="12"/>
      <c r="J47" s="12"/>
      <c r="K47" s="12"/>
      <c r="L47" s="12"/>
      <c r="M47" s="12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</row>
    <row r="48" spans="1:64" x14ac:dyDescent="0.25">
      <c r="G48" s="12"/>
      <c r="H48" s="12"/>
      <c r="I48" s="12"/>
      <c r="J48" s="12"/>
      <c r="K48" s="12"/>
      <c r="L48" s="12"/>
      <c r="M48" s="12"/>
      <c r="N48" s="12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</row>
    <row r="49" spans="3:64" x14ac:dyDescent="0.25">
      <c r="G49" s="12"/>
      <c r="H49" s="12"/>
      <c r="I49" s="12"/>
      <c r="J49" s="12"/>
      <c r="K49" s="12"/>
      <c r="L49" s="12"/>
      <c r="M49" s="12"/>
      <c r="N49" s="12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</row>
    <row r="50" spans="3:64" ht="14.45" customHeight="1" x14ac:dyDescent="0.25">
      <c r="G50" s="19"/>
      <c r="H50" s="19"/>
      <c r="I50" s="19"/>
      <c r="J50" s="19"/>
      <c r="K50" s="19"/>
      <c r="L50" s="19"/>
      <c r="M50" s="19"/>
      <c r="N50" s="19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</row>
    <row r="51" spans="3:64" x14ac:dyDescent="0.25">
      <c r="G51" s="20"/>
      <c r="H51" s="20"/>
      <c r="I51" s="20"/>
      <c r="J51" s="20"/>
      <c r="K51" s="20"/>
      <c r="L51" s="20"/>
      <c r="M51" s="20"/>
      <c r="N51" s="20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</row>
    <row r="52" spans="3:64" x14ac:dyDescent="0.25">
      <c r="G52" s="12"/>
      <c r="H52" s="12"/>
      <c r="I52" s="12"/>
      <c r="J52" s="12"/>
      <c r="K52" s="12"/>
      <c r="L52" s="12"/>
      <c r="M52" s="1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</row>
    <row r="53" spans="3:64" x14ac:dyDescent="0.25">
      <c r="G53" s="21"/>
      <c r="H53" s="21"/>
      <c r="I53" s="21"/>
      <c r="J53" s="21"/>
      <c r="K53" s="21"/>
      <c r="L53" s="21"/>
      <c r="M53" s="21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</row>
    <row r="54" spans="3:64" x14ac:dyDescent="0.25"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</row>
    <row r="55" spans="3:64" ht="13.9" customHeight="1" x14ac:dyDescent="0.3">
      <c r="C55" s="6"/>
      <c r="D55" s="6"/>
      <c r="E55" s="6"/>
      <c r="F55" s="6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</row>
    <row r="56" spans="3:64" x14ac:dyDescent="0.25"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</row>
    <row r="57" spans="3:64" x14ac:dyDescent="0.25"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</row>
    <row r="58" spans="3:64" x14ac:dyDescent="0.25"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</row>
    <row r="59" spans="3:64" x14ac:dyDescent="0.25"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</row>
    <row r="60" spans="3:64" x14ac:dyDescent="0.25"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</row>
    <row r="61" spans="3:64" x14ac:dyDescent="0.25"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</row>
    <row r="62" spans="3:64" x14ac:dyDescent="0.25"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</row>
    <row r="63" spans="3:64" x14ac:dyDescent="0.25"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</row>
    <row r="64" spans="3:64" x14ac:dyDescent="0.25"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</row>
    <row r="65" spans="7:64" x14ac:dyDescent="0.25"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</row>
    <row r="66" spans="7:64" x14ac:dyDescent="0.25"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</row>
    <row r="67" spans="7:64" x14ac:dyDescent="0.25"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</row>
    <row r="68" spans="7:64" x14ac:dyDescent="0.25"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</row>
    <row r="69" spans="7:64" x14ac:dyDescent="0.25"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</row>
    <row r="70" spans="7:64" x14ac:dyDescent="0.25"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</row>
    <row r="71" spans="7:64" x14ac:dyDescent="0.25"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</row>
    <row r="72" spans="7:64" x14ac:dyDescent="0.25"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</row>
    <row r="73" spans="7:64" x14ac:dyDescent="0.25"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</row>
    <row r="74" spans="7:64" x14ac:dyDescent="0.25"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</row>
    <row r="75" spans="7:64" x14ac:dyDescent="0.25"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</row>
    <row r="76" spans="7:64" x14ac:dyDescent="0.25"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</row>
    <row r="77" spans="7:64" x14ac:dyDescent="0.25"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</row>
    <row r="78" spans="7:64" x14ac:dyDescent="0.25"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</row>
    <row r="79" spans="7:64" x14ac:dyDescent="0.25"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</row>
    <row r="80" spans="7:64" x14ac:dyDescent="0.25"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</row>
    <row r="81" spans="7:64" x14ac:dyDescent="0.25"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</row>
    <row r="82" spans="7:64" x14ac:dyDescent="0.25"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</row>
    <row r="83" spans="7:64" x14ac:dyDescent="0.25"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</row>
    <row r="84" spans="7:64" x14ac:dyDescent="0.25"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</row>
    <row r="85" spans="7:64" x14ac:dyDescent="0.25"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</row>
    <row r="86" spans="7:64" x14ac:dyDescent="0.25"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</row>
    <row r="87" spans="7:64" x14ac:dyDescent="0.25"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</row>
    <row r="88" spans="7:64" x14ac:dyDescent="0.25"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</row>
    <row r="89" spans="7:64" x14ac:dyDescent="0.25"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</row>
    <row r="90" spans="7:64" x14ac:dyDescent="0.25"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</row>
    <row r="91" spans="7:64" x14ac:dyDescent="0.25"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</row>
    <row r="92" spans="7:64" x14ac:dyDescent="0.25"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</row>
    <row r="93" spans="7:64" x14ac:dyDescent="0.25"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</row>
    <row r="94" spans="7:64" x14ac:dyDescent="0.25"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</row>
    <row r="95" spans="7:64" x14ac:dyDescent="0.25">
      <c r="G95" s="11">
        <f>G102^2*G$10^2</f>
        <v>0.16000000000000003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</row>
    <row r="96" spans="7:64" x14ac:dyDescent="0.25">
      <c r="G96" s="11">
        <f>G103^2*G$10^2</f>
        <v>0.15999999999999992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</row>
    <row r="97" spans="7:64" x14ac:dyDescent="0.25"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</row>
    <row r="98" spans="7:64" x14ac:dyDescent="0.25">
      <c r="G98" s="11" t="e">
        <f>G95/$P$95</f>
        <v>#DIV/0!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</row>
    <row r="99" spans="7:64" x14ac:dyDescent="0.25">
      <c r="G99" s="10"/>
      <c r="H99" s="10"/>
      <c r="I99" s="10"/>
      <c r="J99" s="10"/>
      <c r="K99" s="10"/>
      <c r="L99" s="10"/>
      <c r="M99" s="10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</row>
    <row r="100" spans="7:64" x14ac:dyDescent="0.25">
      <c r="G100" s="10"/>
      <c r="H100" s="10"/>
      <c r="I100" s="10"/>
      <c r="J100" s="10"/>
      <c r="K100" s="10"/>
      <c r="L100" s="10"/>
      <c r="M100" s="1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</row>
    <row r="101" spans="7:64" x14ac:dyDescent="0.25">
      <c r="G101" s="10"/>
      <c r="H101" s="10"/>
      <c r="I101" s="10"/>
      <c r="J101" s="10"/>
      <c r="K101" s="10"/>
      <c r="L101" s="10"/>
      <c r="M101" s="10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</row>
    <row r="102" spans="7:64" x14ac:dyDescent="0.25">
      <c r="G102" s="10">
        <v>0.8</v>
      </c>
      <c r="H102" s="10"/>
      <c r="I102" s="10"/>
      <c r="J102" s="10"/>
      <c r="K102" s="10"/>
      <c r="L102" s="10"/>
      <c r="M102" s="10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</row>
    <row r="103" spans="7:64" x14ac:dyDescent="0.25">
      <c r="G103" s="10">
        <v>0.79999999999999982</v>
      </c>
      <c r="H103" s="10"/>
      <c r="I103" s="10"/>
      <c r="J103" s="10"/>
      <c r="K103" s="10"/>
      <c r="L103" s="10"/>
      <c r="M103" s="10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</row>
    <row r="104" spans="7:64" x14ac:dyDescent="0.25">
      <c r="G104" s="10"/>
      <c r="H104" s="10"/>
      <c r="I104" s="10"/>
      <c r="J104" s="10"/>
      <c r="K104" s="10"/>
      <c r="L104" s="10"/>
      <c r="M104" s="10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</row>
    <row r="105" spans="7:64" x14ac:dyDescent="0.25">
      <c r="G105" s="10"/>
      <c r="H105" s="10"/>
      <c r="I105" s="10"/>
      <c r="J105" s="10"/>
      <c r="K105" s="10"/>
      <c r="L105" s="10"/>
      <c r="M105" s="10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</row>
    <row r="106" spans="7:64" x14ac:dyDescent="0.25">
      <c r="G106" s="10"/>
      <c r="H106" s="10"/>
      <c r="I106" s="10"/>
      <c r="J106" s="10"/>
      <c r="K106" s="10"/>
      <c r="L106" s="10"/>
      <c r="M106" s="10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</row>
    <row r="107" spans="7:64" x14ac:dyDescent="0.25">
      <c r="G107" s="10"/>
      <c r="H107" s="10"/>
      <c r="I107" s="10"/>
      <c r="J107" s="10"/>
      <c r="K107" s="10"/>
      <c r="L107" s="10"/>
      <c r="M107" s="10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</row>
    <row r="108" spans="7:64" x14ac:dyDescent="0.25">
      <c r="G108" s="10"/>
      <c r="H108" s="10"/>
      <c r="I108" s="10"/>
      <c r="J108" s="10"/>
      <c r="K108" s="10"/>
      <c r="L108" s="10"/>
      <c r="M108" s="10"/>
      <c r="N108" s="10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</row>
    <row r="109" spans="7:64" x14ac:dyDescent="0.25">
      <c r="G109" s="10"/>
      <c r="H109" s="10"/>
      <c r="I109" s="10"/>
      <c r="J109" s="10"/>
      <c r="K109" s="10"/>
      <c r="L109" s="10"/>
      <c r="M109" s="10"/>
      <c r="N109" s="10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</row>
    <row r="110" spans="7:64" x14ac:dyDescent="0.25">
      <c r="G110" s="10"/>
      <c r="H110" s="10"/>
      <c r="I110" s="10"/>
      <c r="J110" s="10"/>
      <c r="K110" s="10"/>
      <c r="L110" s="10"/>
      <c r="M110" s="10"/>
      <c r="N110" s="10"/>
      <c r="O110" s="23"/>
      <c r="P110" s="23"/>
      <c r="Q110" s="23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</row>
    <row r="111" spans="7:64" x14ac:dyDescent="0.25">
      <c r="G111" s="10"/>
      <c r="H111" s="10"/>
      <c r="I111" s="10"/>
      <c r="J111" s="10"/>
      <c r="K111" s="10"/>
      <c r="L111" s="10"/>
      <c r="M111" s="10"/>
      <c r="N111" s="10"/>
      <c r="O111" s="23"/>
      <c r="P111" s="23"/>
      <c r="Q111" s="23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</row>
    <row r="112" spans="7:64" x14ac:dyDescent="0.25">
      <c r="G112" s="10"/>
      <c r="H112" s="10"/>
      <c r="I112" s="10"/>
      <c r="J112" s="10"/>
      <c r="K112" s="10"/>
      <c r="L112" s="10"/>
      <c r="M112" s="10"/>
      <c r="N112" s="10"/>
      <c r="O112" s="23"/>
      <c r="P112" s="23"/>
      <c r="Q112" s="23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</row>
    <row r="113" spans="7:64" x14ac:dyDescent="0.25">
      <c r="G113" s="10"/>
      <c r="H113" s="10"/>
      <c r="I113" s="10"/>
      <c r="J113" s="10"/>
      <c r="K113" s="10"/>
      <c r="L113" s="10"/>
      <c r="M113" s="10"/>
      <c r="N113" s="10"/>
      <c r="O113" s="23"/>
      <c r="P113" s="23"/>
      <c r="Q113" s="2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</row>
    <row r="114" spans="7:64" x14ac:dyDescent="0.25">
      <c r="G114" s="10"/>
      <c r="H114" s="10"/>
      <c r="I114" s="10"/>
      <c r="J114" s="10"/>
      <c r="K114" s="10"/>
      <c r="L114" s="10"/>
      <c r="M114" s="10"/>
      <c r="N114" s="10"/>
      <c r="O114" s="23"/>
      <c r="P114" s="23"/>
      <c r="Q114" s="23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</row>
    <row r="115" spans="7:64" x14ac:dyDescent="0.25">
      <c r="G115" s="10"/>
      <c r="H115" s="10"/>
      <c r="I115" s="10"/>
      <c r="J115" s="10"/>
      <c r="K115" s="10"/>
      <c r="L115" s="10"/>
      <c r="M115" s="10"/>
      <c r="N115" s="10"/>
      <c r="O115" s="23"/>
      <c r="P115" s="23"/>
      <c r="Q115" s="23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</row>
    <row r="116" spans="7:64" x14ac:dyDescent="0.25">
      <c r="G116" s="10"/>
      <c r="H116" s="10"/>
      <c r="I116" s="10"/>
      <c r="J116" s="10"/>
      <c r="K116" s="10"/>
      <c r="L116" s="10"/>
      <c r="M116" s="10"/>
      <c r="N116" s="10"/>
      <c r="O116" s="23"/>
      <c r="P116" s="23"/>
      <c r="Q116" s="23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</row>
    <row r="117" spans="7:64" x14ac:dyDescent="0.25">
      <c r="G117" s="10"/>
      <c r="H117" s="10"/>
      <c r="I117" s="10"/>
      <c r="J117" s="10"/>
      <c r="K117" s="10"/>
      <c r="L117" s="10"/>
      <c r="M117" s="10"/>
      <c r="N117" s="10"/>
      <c r="O117" s="23"/>
      <c r="P117" s="23"/>
      <c r="Q117" s="23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</row>
    <row r="118" spans="7:64" x14ac:dyDescent="0.25">
      <c r="G118" s="10"/>
      <c r="H118" s="10"/>
      <c r="I118" s="10"/>
      <c r="J118" s="10"/>
      <c r="K118" s="10"/>
      <c r="L118" s="10"/>
      <c r="M118" s="10"/>
      <c r="N118" s="10"/>
      <c r="O118" s="23"/>
      <c r="P118" s="23"/>
      <c r="Q118" s="23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</row>
    <row r="119" spans="7:64" x14ac:dyDescent="0.25">
      <c r="G119" s="10"/>
      <c r="H119" s="10"/>
      <c r="I119" s="10"/>
      <c r="J119" s="10"/>
      <c r="K119" s="10"/>
      <c r="L119" s="10"/>
      <c r="M119" s="10"/>
      <c r="N119" s="10"/>
      <c r="O119" s="23"/>
      <c r="P119" s="23"/>
      <c r="Q119" s="23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</row>
    <row r="120" spans="7:64" x14ac:dyDescent="0.25">
      <c r="G120" s="10"/>
      <c r="H120" s="10"/>
      <c r="I120" s="10"/>
      <c r="J120" s="10"/>
      <c r="K120" s="10"/>
      <c r="L120" s="10"/>
      <c r="M120" s="10"/>
      <c r="N120" s="10"/>
      <c r="O120" s="23"/>
      <c r="P120" s="23"/>
      <c r="Q120" s="23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</row>
    <row r="121" spans="7:64" x14ac:dyDescent="0.25">
      <c r="G121" s="10"/>
      <c r="H121" s="10"/>
      <c r="I121" s="10"/>
      <c r="J121" s="10"/>
      <c r="K121" s="10"/>
      <c r="L121" s="10"/>
      <c r="M121" s="10"/>
      <c r="N121" s="10"/>
      <c r="O121" s="23"/>
      <c r="P121" s="23"/>
      <c r="Q121" s="23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</row>
    <row r="122" spans="7:64" x14ac:dyDescent="0.25">
      <c r="G122" s="10"/>
      <c r="H122" s="10"/>
      <c r="I122" s="10"/>
      <c r="J122" s="10"/>
      <c r="K122" s="10"/>
      <c r="L122" s="10"/>
      <c r="M122" s="10"/>
      <c r="N122" s="10"/>
      <c r="O122" s="23"/>
      <c r="P122" s="23"/>
      <c r="Q122" s="23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</row>
    <row r="123" spans="7:64" x14ac:dyDescent="0.25">
      <c r="G123" s="10"/>
      <c r="H123" s="10"/>
      <c r="I123" s="10"/>
      <c r="J123" s="10"/>
      <c r="K123" s="10"/>
      <c r="L123" s="10"/>
      <c r="M123" s="10"/>
      <c r="N123" s="10"/>
      <c r="O123" s="23"/>
      <c r="P123" s="23"/>
      <c r="Q123" s="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</row>
    <row r="124" spans="7:64" x14ac:dyDescent="0.25">
      <c r="G124" s="10"/>
      <c r="H124" s="10"/>
      <c r="I124" s="10"/>
      <c r="J124" s="10"/>
      <c r="K124" s="10"/>
      <c r="L124" s="10"/>
      <c r="M124" s="10"/>
      <c r="N124" s="10"/>
      <c r="O124" s="23"/>
      <c r="P124" s="23"/>
      <c r="Q124" s="23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</row>
    <row r="125" spans="7:64" x14ac:dyDescent="0.25">
      <c r="G125" s="10"/>
      <c r="H125" s="10"/>
      <c r="I125" s="10"/>
      <c r="J125" s="10"/>
      <c r="K125" s="10"/>
      <c r="L125" s="10"/>
      <c r="M125" s="10"/>
      <c r="N125" s="10"/>
      <c r="O125" s="23"/>
      <c r="P125" s="23"/>
      <c r="Q125" s="23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</row>
    <row r="126" spans="7:64" x14ac:dyDescent="0.25">
      <c r="G126" s="10"/>
      <c r="H126" s="10"/>
      <c r="I126" s="10"/>
      <c r="J126" s="10"/>
      <c r="K126" s="10"/>
      <c r="L126" s="10"/>
      <c r="M126" s="10"/>
      <c r="N126" s="10"/>
      <c r="O126" s="23"/>
      <c r="P126" s="23"/>
      <c r="Q126" s="23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</row>
    <row r="127" spans="7:64" x14ac:dyDescent="0.25">
      <c r="G127" s="10"/>
      <c r="H127" s="10"/>
      <c r="I127" s="10"/>
      <c r="J127" s="10"/>
      <c r="K127" s="10"/>
      <c r="L127" s="10"/>
      <c r="M127" s="10"/>
      <c r="N127" s="10"/>
      <c r="O127" s="23"/>
      <c r="P127" s="23"/>
      <c r="Q127" s="23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</row>
    <row r="128" spans="7:64" x14ac:dyDescent="0.25">
      <c r="G128" s="10"/>
      <c r="H128" s="10"/>
      <c r="I128" s="10"/>
      <c r="J128" s="10"/>
      <c r="K128" s="10"/>
      <c r="L128" s="10"/>
      <c r="M128" s="10"/>
      <c r="N128" s="10"/>
      <c r="O128" s="23"/>
      <c r="P128" s="23"/>
      <c r="Q128" s="23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</row>
    <row r="129" spans="7:64" x14ac:dyDescent="0.25">
      <c r="G129" s="10"/>
      <c r="H129" s="10"/>
      <c r="I129" s="10"/>
      <c r="J129" s="10"/>
      <c r="K129" s="10"/>
      <c r="L129" s="10"/>
      <c r="M129" s="10"/>
      <c r="N129" s="10"/>
      <c r="O129" s="23"/>
      <c r="P129" s="23"/>
      <c r="Q129" s="23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</row>
    <row r="130" spans="7:64" x14ac:dyDescent="0.25">
      <c r="G130" s="10"/>
      <c r="H130" s="10"/>
      <c r="I130" s="10"/>
      <c r="J130" s="10"/>
      <c r="K130" s="10"/>
      <c r="L130" s="10"/>
      <c r="M130" s="10"/>
      <c r="N130" s="10"/>
      <c r="O130" s="23"/>
      <c r="P130" s="23"/>
      <c r="Q130" s="23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</row>
    <row r="131" spans="7:64" x14ac:dyDescent="0.25">
      <c r="G131" s="10"/>
      <c r="H131" s="10"/>
      <c r="I131" s="10"/>
      <c r="J131" s="10"/>
      <c r="K131" s="10"/>
      <c r="L131" s="10"/>
      <c r="M131" s="10"/>
      <c r="N131" s="10"/>
      <c r="O131" s="23"/>
      <c r="P131" s="23"/>
      <c r="Q131" s="23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</row>
    <row r="132" spans="7:64" x14ac:dyDescent="0.25">
      <c r="G132" s="10"/>
      <c r="H132" s="10"/>
      <c r="I132" s="10"/>
      <c r="J132" s="10"/>
      <c r="K132" s="10"/>
      <c r="L132" s="10"/>
      <c r="M132" s="10"/>
      <c r="N132" s="10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</row>
    <row r="133" spans="7:64" x14ac:dyDescent="0.25">
      <c r="G133" s="10"/>
      <c r="H133" s="10"/>
      <c r="I133" s="10"/>
      <c r="J133" s="10"/>
      <c r="K133" s="10"/>
      <c r="L133" s="10"/>
      <c r="M133" s="10"/>
      <c r="N133" s="10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</row>
    <row r="134" spans="7:64" x14ac:dyDescent="0.25">
      <c r="G134" s="10"/>
      <c r="H134" s="10"/>
      <c r="I134" s="10"/>
      <c r="J134" s="10"/>
      <c r="K134" s="10"/>
      <c r="L134" s="10"/>
      <c r="M134" s="10"/>
      <c r="N134" s="10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</row>
    <row r="135" spans="7:64" x14ac:dyDescent="0.25">
      <c r="G135" s="10"/>
      <c r="H135" s="10"/>
      <c r="I135" s="10"/>
      <c r="J135" s="10"/>
      <c r="K135" s="10"/>
      <c r="L135" s="10"/>
      <c r="M135" s="10"/>
      <c r="N135" s="10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</row>
    <row r="136" spans="7:64" x14ac:dyDescent="0.25">
      <c r="G136" s="10"/>
      <c r="H136" s="10"/>
      <c r="I136" s="10"/>
      <c r="J136" s="10"/>
      <c r="K136" s="10"/>
      <c r="L136" s="10"/>
      <c r="M136" s="10"/>
      <c r="N136" s="10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</row>
    <row r="137" spans="7:64" x14ac:dyDescent="0.25">
      <c r="G137" s="10"/>
      <c r="H137" s="10"/>
      <c r="I137" s="10"/>
      <c r="J137" s="10"/>
      <c r="K137" s="10"/>
      <c r="L137" s="10"/>
      <c r="M137" s="10"/>
      <c r="N137" s="10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</row>
    <row r="138" spans="7:64" x14ac:dyDescent="0.25">
      <c r="G138" s="10"/>
      <c r="H138" s="10"/>
      <c r="I138" s="10"/>
      <c r="J138" s="10"/>
      <c r="K138" s="10"/>
      <c r="L138" s="10"/>
      <c r="M138" s="10"/>
      <c r="N138" s="10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</row>
    <row r="139" spans="7:64" x14ac:dyDescent="0.25">
      <c r="G139" s="10"/>
      <c r="H139" s="10"/>
      <c r="I139" s="10"/>
      <c r="J139" s="10"/>
      <c r="K139" s="10"/>
      <c r="L139" s="10"/>
      <c r="M139" s="10"/>
      <c r="N139" s="10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</row>
    <row r="140" spans="7:64" x14ac:dyDescent="0.25">
      <c r="G140" s="10"/>
      <c r="H140" s="10"/>
      <c r="I140" s="10"/>
      <c r="J140" s="10"/>
      <c r="K140" s="10"/>
      <c r="L140" s="10"/>
      <c r="M140" s="10"/>
      <c r="N140" s="1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</row>
    <row r="141" spans="7:64" x14ac:dyDescent="0.25">
      <c r="G141" s="10"/>
      <c r="H141" s="10"/>
      <c r="I141" s="10"/>
      <c r="J141" s="10"/>
      <c r="K141" s="10"/>
      <c r="L141" s="10"/>
      <c r="M141" s="10"/>
      <c r="N141" s="10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</row>
    <row r="142" spans="7:64" x14ac:dyDescent="0.25">
      <c r="G142" s="10"/>
      <c r="H142" s="10"/>
      <c r="I142" s="10"/>
      <c r="J142" s="10"/>
      <c r="K142" s="10"/>
      <c r="L142" s="10"/>
      <c r="M142" s="10"/>
      <c r="N142" s="10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</row>
    <row r="143" spans="7:64" x14ac:dyDescent="0.25">
      <c r="G143" s="10"/>
      <c r="H143" s="10"/>
      <c r="I143" s="10"/>
      <c r="J143" s="10"/>
      <c r="K143" s="10"/>
      <c r="L143" s="10"/>
      <c r="M143" s="10"/>
      <c r="N143" s="10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</row>
    <row r="144" spans="7:64" x14ac:dyDescent="0.25">
      <c r="G144" s="10"/>
      <c r="H144" s="10"/>
      <c r="I144" s="10"/>
      <c r="J144" s="10"/>
      <c r="K144" s="10"/>
      <c r="L144" s="10"/>
      <c r="M144" s="10"/>
      <c r="N144" s="10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</row>
    <row r="145" spans="7:64" x14ac:dyDescent="0.25">
      <c r="G145" s="10"/>
      <c r="H145" s="10"/>
      <c r="I145" s="10"/>
      <c r="J145" s="10"/>
      <c r="K145" s="10"/>
      <c r="L145" s="10"/>
      <c r="M145" s="10"/>
      <c r="N145" s="10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</row>
    <row r="146" spans="7:64" x14ac:dyDescent="0.25">
      <c r="G146" s="10"/>
      <c r="H146" s="10"/>
      <c r="I146" s="10"/>
      <c r="J146" s="10"/>
      <c r="K146" s="10"/>
      <c r="L146" s="10"/>
      <c r="M146" s="10"/>
      <c r="N146" s="10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</row>
    <row r="147" spans="7:64" x14ac:dyDescent="0.25">
      <c r="G147" s="10"/>
      <c r="H147" s="10"/>
      <c r="I147" s="10"/>
      <c r="J147" s="10"/>
      <c r="K147" s="10"/>
      <c r="L147" s="10"/>
      <c r="M147" s="10"/>
      <c r="N147" s="10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</row>
    <row r="148" spans="7:64" x14ac:dyDescent="0.25">
      <c r="G148" s="10"/>
      <c r="H148" s="10"/>
      <c r="I148" s="10"/>
      <c r="J148" s="10"/>
      <c r="K148" s="10"/>
      <c r="L148" s="10"/>
      <c r="M148" s="10"/>
      <c r="N148" s="10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</row>
    <row r="149" spans="7:64" x14ac:dyDescent="0.25">
      <c r="G149" s="10"/>
      <c r="H149" s="10"/>
      <c r="I149" s="10"/>
      <c r="J149" s="10"/>
      <c r="K149" s="10"/>
      <c r="L149" s="10"/>
      <c r="M149" s="10"/>
      <c r="N149" s="10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</row>
    <row r="150" spans="7:64" x14ac:dyDescent="0.25">
      <c r="G150" s="10"/>
      <c r="H150" s="10"/>
      <c r="I150" s="10"/>
      <c r="J150" s="10"/>
      <c r="K150" s="10"/>
      <c r="L150" s="10"/>
      <c r="M150" s="10"/>
      <c r="N150" s="1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</row>
    <row r="151" spans="7:64" x14ac:dyDescent="0.25">
      <c r="G151" s="10"/>
      <c r="H151" s="10"/>
      <c r="I151" s="10"/>
      <c r="J151" s="10"/>
      <c r="K151" s="10"/>
      <c r="L151" s="10"/>
      <c r="M151" s="10"/>
      <c r="N151" s="10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</row>
    <row r="152" spans="7:64" x14ac:dyDescent="0.25">
      <c r="G152" s="10"/>
      <c r="H152" s="10"/>
      <c r="I152" s="10"/>
      <c r="J152" s="10"/>
      <c r="K152" s="10"/>
      <c r="L152" s="10"/>
      <c r="M152" s="10"/>
      <c r="N152" s="10"/>
    </row>
    <row r="153" spans="7:64" x14ac:dyDescent="0.25">
      <c r="G153" s="10"/>
      <c r="H153" s="10"/>
      <c r="I153" s="10"/>
      <c r="J153" s="10"/>
      <c r="K153" s="10"/>
      <c r="L153" s="10"/>
      <c r="M153" s="10"/>
      <c r="N153" s="10"/>
    </row>
    <row r="154" spans="7:64" x14ac:dyDescent="0.25">
      <c r="G154" s="10"/>
      <c r="H154" s="10"/>
      <c r="I154" s="10"/>
      <c r="J154" s="10"/>
      <c r="K154" s="10"/>
      <c r="L154" s="10"/>
      <c r="M154" s="10"/>
      <c r="N154" s="10"/>
    </row>
    <row r="155" spans="7:64" x14ac:dyDescent="0.25">
      <c r="G155" s="10"/>
      <c r="H155" s="10"/>
      <c r="I155" s="10"/>
      <c r="J155" s="10"/>
      <c r="K155" s="10"/>
      <c r="L155" s="10"/>
      <c r="M155" s="10"/>
      <c r="N155" s="10"/>
    </row>
    <row r="156" spans="7:64" x14ac:dyDescent="0.25">
      <c r="G156" s="10"/>
      <c r="H156" s="10"/>
      <c r="I156" s="10"/>
      <c r="J156" s="10"/>
      <c r="K156" s="10"/>
      <c r="L156" s="10"/>
      <c r="M156" s="10"/>
      <c r="N156" s="10"/>
    </row>
    <row r="157" spans="7:64" x14ac:dyDescent="0.25">
      <c r="G157" s="10"/>
      <c r="H157" s="10"/>
      <c r="I157" s="10"/>
      <c r="J157" s="10"/>
      <c r="K157" s="10"/>
      <c r="L157" s="10"/>
      <c r="M157" s="10"/>
      <c r="N157" s="10"/>
    </row>
    <row r="158" spans="7:64" x14ac:dyDescent="0.25">
      <c r="G158" s="10"/>
      <c r="H158" s="10"/>
      <c r="I158" s="10"/>
      <c r="J158" s="10"/>
      <c r="K158" s="10"/>
      <c r="L158" s="10"/>
      <c r="M158" s="10"/>
      <c r="N158" s="10"/>
    </row>
    <row r="159" spans="7:64" x14ac:dyDescent="0.25">
      <c r="G159" s="10"/>
      <c r="H159" s="10"/>
      <c r="I159" s="10"/>
      <c r="J159" s="10"/>
      <c r="K159" s="10"/>
      <c r="L159" s="10"/>
      <c r="M159" s="10"/>
      <c r="N159" s="10"/>
    </row>
    <row r="160" spans="7:64" x14ac:dyDescent="0.25">
      <c r="G160" s="10"/>
      <c r="H160" s="10"/>
      <c r="I160" s="10"/>
      <c r="J160" s="10"/>
      <c r="K160" s="10"/>
      <c r="L160" s="10"/>
      <c r="M160" s="10"/>
      <c r="N160" s="10"/>
    </row>
    <row r="161" spans="7:14" x14ac:dyDescent="0.25">
      <c r="G161" s="10"/>
      <c r="H161" s="10"/>
      <c r="I161" s="10"/>
      <c r="J161" s="10"/>
      <c r="K161" s="10"/>
      <c r="L161" s="10"/>
      <c r="M161" s="10"/>
      <c r="N161" s="10"/>
    </row>
    <row r="162" spans="7:14" x14ac:dyDescent="0.25">
      <c r="G162" s="10"/>
      <c r="H162" s="10"/>
      <c r="I162" s="10"/>
      <c r="J162" s="10"/>
      <c r="K162" s="10"/>
      <c r="L162" s="10"/>
      <c r="M162" s="10"/>
      <c r="N162" s="10"/>
    </row>
    <row r="163" spans="7:14" x14ac:dyDescent="0.25">
      <c r="G163" s="10"/>
      <c r="H163" s="10"/>
      <c r="I163" s="10"/>
      <c r="J163" s="10"/>
      <c r="K163" s="10"/>
      <c r="L163" s="10"/>
      <c r="M163" s="10"/>
      <c r="N163" s="10"/>
    </row>
    <row r="164" spans="7:14" x14ac:dyDescent="0.25">
      <c r="G164" s="10"/>
      <c r="H164" s="10"/>
      <c r="I164" s="10"/>
      <c r="J164" s="10"/>
      <c r="K164" s="10"/>
      <c r="L164" s="10"/>
      <c r="M164" s="10"/>
      <c r="N164" s="10"/>
    </row>
    <row r="165" spans="7:14" x14ac:dyDescent="0.25">
      <c r="G165" s="10"/>
      <c r="H165" s="10"/>
      <c r="I165" s="10"/>
      <c r="J165" s="10"/>
      <c r="K165" s="10"/>
      <c r="L165" s="10"/>
      <c r="M165" s="10"/>
      <c r="N165" s="10"/>
    </row>
    <row r="166" spans="7:14" x14ac:dyDescent="0.25">
      <c r="G166" s="10"/>
      <c r="H166" s="10"/>
      <c r="I166" s="10"/>
      <c r="J166" s="10"/>
      <c r="K166" s="10"/>
      <c r="L166" s="10"/>
      <c r="M166" s="10"/>
      <c r="N166" s="10"/>
    </row>
    <row r="167" spans="7:14" x14ac:dyDescent="0.25">
      <c r="G167" s="10"/>
      <c r="H167" s="10"/>
      <c r="I167" s="10"/>
      <c r="J167" s="10"/>
      <c r="K167" s="10"/>
      <c r="L167" s="10"/>
      <c r="M167" s="10"/>
      <c r="N167" s="10"/>
    </row>
    <row r="168" spans="7:14" x14ac:dyDescent="0.25">
      <c r="G168" s="10"/>
      <c r="H168" s="10"/>
      <c r="I168" s="10"/>
      <c r="J168" s="10"/>
      <c r="K168" s="10"/>
      <c r="L168" s="10"/>
      <c r="M168" s="10"/>
      <c r="N168" s="10"/>
    </row>
    <row r="169" spans="7:14" x14ac:dyDescent="0.25">
      <c r="G169" s="10"/>
      <c r="H169" s="10"/>
      <c r="I169" s="10"/>
      <c r="J169" s="10"/>
      <c r="K169" s="10"/>
      <c r="L169" s="10"/>
      <c r="M169" s="10"/>
      <c r="N169" s="10"/>
    </row>
    <row r="170" spans="7:14" x14ac:dyDescent="0.25">
      <c r="G170" s="10"/>
      <c r="H170" s="10"/>
      <c r="I170" s="10"/>
      <c r="J170" s="10"/>
      <c r="K170" s="10"/>
      <c r="L170" s="10"/>
      <c r="M170" s="10"/>
      <c r="N170" s="10"/>
    </row>
    <row r="171" spans="7:14" x14ac:dyDescent="0.25">
      <c r="G171" s="10"/>
      <c r="H171" s="10"/>
      <c r="I171" s="10"/>
      <c r="J171" s="10"/>
      <c r="K171" s="10"/>
      <c r="L171" s="10"/>
      <c r="M171" s="10"/>
      <c r="N171" s="10"/>
    </row>
    <row r="172" spans="7:14" x14ac:dyDescent="0.25">
      <c r="G172" s="10"/>
      <c r="H172" s="10"/>
      <c r="I172" s="10"/>
      <c r="J172" s="10"/>
      <c r="K172" s="10"/>
      <c r="L172" s="10"/>
      <c r="M172" s="10"/>
      <c r="N172" s="10"/>
    </row>
    <row r="173" spans="7:14" x14ac:dyDescent="0.25">
      <c r="G173" s="10"/>
      <c r="H173" s="10"/>
      <c r="I173" s="10"/>
      <c r="J173" s="10"/>
      <c r="K173" s="10"/>
      <c r="L173" s="10"/>
      <c r="M173" s="10"/>
      <c r="N173" s="10"/>
    </row>
    <row r="174" spans="7:14" x14ac:dyDescent="0.25">
      <c r="G174" s="10"/>
      <c r="H174" s="10"/>
      <c r="I174" s="10"/>
      <c r="J174" s="10"/>
      <c r="K174" s="10"/>
      <c r="L174" s="10"/>
      <c r="M174" s="10"/>
      <c r="N174" s="10"/>
    </row>
    <row r="175" spans="7:14" x14ac:dyDescent="0.25">
      <c r="G175" s="10"/>
      <c r="H175" s="10"/>
      <c r="I175" s="10"/>
      <c r="J175" s="10"/>
      <c r="K175" s="10"/>
      <c r="L175" s="10"/>
      <c r="M175" s="10"/>
      <c r="N175" s="10"/>
    </row>
    <row r="176" spans="7:14" x14ac:dyDescent="0.25">
      <c r="G176" s="10"/>
      <c r="H176" s="10"/>
      <c r="I176" s="10"/>
      <c r="J176" s="10"/>
      <c r="K176" s="10"/>
      <c r="L176" s="10"/>
      <c r="M176" s="10"/>
      <c r="N176" s="10"/>
    </row>
    <row r="177" spans="7:14" x14ac:dyDescent="0.25">
      <c r="G177" s="10"/>
      <c r="H177" s="10"/>
      <c r="I177" s="10"/>
      <c r="J177" s="10"/>
      <c r="K177" s="10"/>
      <c r="L177" s="10"/>
      <c r="M177" s="10"/>
      <c r="N177" s="10"/>
    </row>
    <row r="178" spans="7:14" x14ac:dyDescent="0.25">
      <c r="G178" s="10"/>
      <c r="H178" s="10"/>
      <c r="I178" s="10"/>
      <c r="J178" s="10"/>
      <c r="K178" s="10"/>
      <c r="L178" s="10"/>
      <c r="M178" s="10"/>
      <c r="N178" s="10"/>
    </row>
    <row r="179" spans="7:14" x14ac:dyDescent="0.25">
      <c r="G179" s="10"/>
      <c r="H179" s="10"/>
      <c r="I179" s="10"/>
      <c r="J179" s="10"/>
      <c r="K179" s="10"/>
      <c r="L179" s="10"/>
      <c r="M179" s="10"/>
      <c r="N179" s="10"/>
    </row>
    <row r="180" spans="7:14" x14ac:dyDescent="0.25">
      <c r="G180" s="10"/>
      <c r="H180" s="10"/>
      <c r="I180" s="10"/>
      <c r="J180" s="10"/>
      <c r="K180" s="10"/>
      <c r="L180" s="10"/>
      <c r="M180" s="10"/>
      <c r="N180" s="10"/>
    </row>
    <row r="181" spans="7:14" x14ac:dyDescent="0.25">
      <c r="G181" s="10"/>
      <c r="H181" s="10"/>
      <c r="I181" s="10"/>
      <c r="J181" s="10"/>
      <c r="K181" s="10"/>
      <c r="L181" s="10"/>
      <c r="M181" s="10"/>
      <c r="N181" s="10"/>
    </row>
    <row r="182" spans="7:14" x14ac:dyDescent="0.25">
      <c r="G182" s="10"/>
      <c r="H182" s="10"/>
      <c r="I182" s="10"/>
      <c r="J182" s="10"/>
      <c r="K182" s="10"/>
      <c r="L182" s="10"/>
      <c r="M182" s="10"/>
      <c r="N182" s="10"/>
    </row>
    <row r="183" spans="7:14" x14ac:dyDescent="0.25">
      <c r="G183" s="10"/>
      <c r="H183" s="10"/>
      <c r="I183" s="10"/>
      <c r="J183" s="10"/>
      <c r="K183" s="10"/>
      <c r="L183" s="10"/>
      <c r="M183" s="10"/>
      <c r="N183" s="10"/>
    </row>
    <row r="184" spans="7:14" x14ac:dyDescent="0.25">
      <c r="G184" s="10"/>
      <c r="H184" s="10"/>
      <c r="I184" s="10"/>
      <c r="J184" s="10"/>
      <c r="K184" s="10"/>
      <c r="L184" s="10"/>
      <c r="M184" s="10"/>
      <c r="N184" s="10"/>
    </row>
    <row r="185" spans="7:14" x14ac:dyDescent="0.25">
      <c r="G185" s="10"/>
      <c r="H185" s="10"/>
      <c r="I185" s="10"/>
      <c r="J185" s="10"/>
      <c r="K185" s="10"/>
      <c r="L185" s="10"/>
      <c r="M185" s="10"/>
      <c r="N185" s="10"/>
    </row>
    <row r="186" spans="7:14" x14ac:dyDescent="0.25">
      <c r="G186" s="10"/>
      <c r="H186" s="10"/>
      <c r="I186" s="10"/>
      <c r="J186" s="10"/>
      <c r="K186" s="10"/>
      <c r="L186" s="10"/>
      <c r="M186" s="10"/>
      <c r="N186" s="10"/>
    </row>
    <row r="187" spans="7:14" x14ac:dyDescent="0.25">
      <c r="G187" s="10"/>
      <c r="H187" s="10"/>
      <c r="I187" s="10"/>
      <c r="J187" s="10"/>
      <c r="K187" s="10"/>
      <c r="L187" s="10"/>
      <c r="M187" s="10"/>
      <c r="N187" s="10"/>
    </row>
    <row r="188" spans="7:14" x14ac:dyDescent="0.25">
      <c r="G188" s="10"/>
      <c r="H188" s="10"/>
      <c r="I188" s="10"/>
      <c r="J188" s="10"/>
      <c r="K188" s="10"/>
      <c r="L188" s="10"/>
      <c r="M188" s="10"/>
      <c r="N188" s="10"/>
    </row>
    <row r="189" spans="7:14" x14ac:dyDescent="0.25">
      <c r="G189" s="10"/>
      <c r="H189" s="10"/>
      <c r="I189" s="10"/>
      <c r="J189" s="10"/>
      <c r="K189" s="10"/>
      <c r="L189" s="10"/>
      <c r="M189" s="10"/>
      <c r="N189" s="10"/>
    </row>
    <row r="190" spans="7:14" x14ac:dyDescent="0.25">
      <c r="G190" s="10"/>
      <c r="H190" s="10"/>
      <c r="I190" s="10"/>
      <c r="J190" s="10"/>
      <c r="K190" s="10"/>
      <c r="L190" s="10"/>
      <c r="M190" s="10"/>
      <c r="N190" s="10"/>
    </row>
    <row r="191" spans="7:14" x14ac:dyDescent="0.25">
      <c r="G191" s="10"/>
      <c r="H191" s="10"/>
      <c r="I191" s="10"/>
      <c r="J191" s="10"/>
      <c r="K191" s="10"/>
      <c r="L191" s="10"/>
      <c r="M191" s="10"/>
      <c r="N191" s="10"/>
    </row>
    <row r="192" spans="7:14" x14ac:dyDescent="0.25">
      <c r="G192" s="10"/>
      <c r="H192" s="10"/>
      <c r="I192" s="10"/>
      <c r="J192" s="10"/>
      <c r="K192" s="10"/>
      <c r="L192" s="10"/>
      <c r="M192" s="10"/>
      <c r="N192" s="10"/>
    </row>
    <row r="193" spans="7:27" x14ac:dyDescent="0.25">
      <c r="G193" s="10"/>
      <c r="H193" s="10"/>
      <c r="I193" s="10"/>
      <c r="J193" s="10"/>
      <c r="K193" s="10"/>
      <c r="L193" s="10"/>
      <c r="M193" s="10"/>
      <c r="N193" s="10"/>
    </row>
    <row r="194" spans="7:27" x14ac:dyDescent="0.25">
      <c r="G194" s="10"/>
      <c r="H194" s="10"/>
      <c r="I194" s="10"/>
      <c r="J194" s="10"/>
      <c r="K194" s="10"/>
      <c r="L194" s="10"/>
      <c r="M194" s="10"/>
      <c r="N194" s="10"/>
    </row>
    <row r="195" spans="7:27" x14ac:dyDescent="0.25">
      <c r="G195" s="10"/>
      <c r="H195" s="10"/>
      <c r="I195" s="10"/>
      <c r="J195" s="10"/>
      <c r="K195" s="10"/>
      <c r="L195" s="10"/>
      <c r="M195" s="10"/>
      <c r="N195" s="10"/>
    </row>
    <row r="196" spans="7:27" x14ac:dyDescent="0.25">
      <c r="G196" s="10"/>
      <c r="H196" s="10"/>
      <c r="I196" s="10"/>
      <c r="J196" s="10"/>
      <c r="K196" s="10"/>
      <c r="L196" s="10"/>
      <c r="M196" s="10"/>
      <c r="N196" s="10"/>
    </row>
    <row r="197" spans="7:27" x14ac:dyDescent="0.25">
      <c r="G197" s="10"/>
      <c r="H197" s="10"/>
      <c r="I197" s="10"/>
      <c r="J197" s="10"/>
      <c r="K197" s="10"/>
      <c r="L197" s="10"/>
      <c r="M197" s="10"/>
      <c r="N197" s="10"/>
    </row>
    <row r="198" spans="7:27" x14ac:dyDescent="0.25">
      <c r="G198" s="10"/>
      <c r="H198" s="10"/>
      <c r="I198" s="10"/>
      <c r="J198" s="10"/>
      <c r="K198" s="10"/>
      <c r="L198" s="10"/>
      <c r="M198" s="10"/>
      <c r="N198" s="10"/>
    </row>
    <row r="199" spans="7:27" x14ac:dyDescent="0.25">
      <c r="G199" s="10"/>
      <c r="H199" s="10"/>
      <c r="I199" s="10"/>
      <c r="J199" s="10"/>
      <c r="K199" s="10"/>
      <c r="L199" s="10"/>
      <c r="M199" s="10"/>
      <c r="N199" s="10"/>
      <c r="S199" s="10"/>
      <c r="T199" s="10"/>
      <c r="U199" s="10"/>
      <c r="V199" s="10"/>
      <c r="W199" s="10"/>
      <c r="X199" s="10"/>
      <c r="Y199" s="10"/>
      <c r="Z199" s="10"/>
      <c r="AA199" s="10">
        <v>0</v>
      </c>
    </row>
    <row r="200" spans="7:27" x14ac:dyDescent="0.25">
      <c r="G200" s="10"/>
      <c r="H200" s="10"/>
      <c r="I200" s="10"/>
      <c r="J200" s="10"/>
      <c r="K200" s="10"/>
      <c r="L200" s="10"/>
      <c r="M200" s="10"/>
      <c r="N200" s="10"/>
      <c r="S200" s="10"/>
      <c r="T200" s="10"/>
      <c r="U200" s="10"/>
      <c r="V200" s="10"/>
      <c r="W200" s="10"/>
      <c r="X200" s="10"/>
      <c r="Y200" s="10"/>
      <c r="Z200" s="10"/>
      <c r="AA200" s="10">
        <v>0</v>
      </c>
    </row>
    <row r="201" spans="7:27" x14ac:dyDescent="0.25">
      <c r="G201" s="10"/>
      <c r="H201" s="10"/>
      <c r="I201" s="10"/>
      <c r="J201" s="10"/>
      <c r="K201" s="10"/>
      <c r="L201" s="10"/>
      <c r="M201" s="10"/>
      <c r="N201" s="10"/>
      <c r="S201" s="10"/>
      <c r="T201" s="10"/>
      <c r="U201" s="10"/>
      <c r="V201" s="10"/>
      <c r="W201" s="10"/>
      <c r="X201" s="10"/>
      <c r="Y201" s="10"/>
      <c r="Z201" s="10"/>
      <c r="AA201" s="10">
        <v>0</v>
      </c>
    </row>
    <row r="202" spans="7:27" x14ac:dyDescent="0.25">
      <c r="G202" s="10">
        <v>0</v>
      </c>
      <c r="H202" s="10"/>
      <c r="I202" s="10"/>
      <c r="J202" s="10"/>
      <c r="K202" s="10"/>
      <c r="L202" s="10"/>
      <c r="M202" s="10"/>
      <c r="N202" s="10">
        <v>0</v>
      </c>
      <c r="S202" s="10"/>
      <c r="T202" s="10"/>
      <c r="U202" s="10"/>
      <c r="V202" s="10"/>
      <c r="W202" s="10"/>
      <c r="X202" s="10"/>
      <c r="Y202" s="10"/>
      <c r="Z202" s="10"/>
      <c r="AA202" s="10">
        <v>0</v>
      </c>
    </row>
    <row r="203" spans="7:27" x14ac:dyDescent="0.25">
      <c r="G203" s="10">
        <v>0</v>
      </c>
      <c r="H203" s="10"/>
      <c r="I203" s="10"/>
      <c r="J203" s="10"/>
      <c r="K203" s="10"/>
      <c r="L203" s="10"/>
      <c r="M203" s="10"/>
      <c r="N203" s="10">
        <v>0</v>
      </c>
      <c r="S203" s="10"/>
      <c r="T203" s="10"/>
      <c r="U203" s="10"/>
      <c r="V203" s="10"/>
      <c r="W203" s="10"/>
      <c r="X203" s="10"/>
      <c r="Y203" s="10"/>
      <c r="Z203" s="10"/>
      <c r="AA203" s="10">
        <v>0</v>
      </c>
    </row>
    <row r="204" spans="7:27" x14ac:dyDescent="0.25">
      <c r="G204" s="10"/>
      <c r="H204" s="10"/>
      <c r="I204" s="10"/>
      <c r="J204" s="10"/>
      <c r="K204" s="10"/>
      <c r="L204" s="10"/>
      <c r="M204" s="10"/>
      <c r="N204" s="10"/>
      <c r="S204" s="10"/>
      <c r="T204" s="10"/>
      <c r="U204" s="10"/>
      <c r="V204" s="10"/>
      <c r="W204" s="10"/>
      <c r="X204" s="10"/>
      <c r="Y204" s="10"/>
      <c r="Z204" s="10"/>
      <c r="AA204" s="10">
        <v>0</v>
      </c>
    </row>
    <row r="205" spans="7:27" x14ac:dyDescent="0.25">
      <c r="G205" s="10"/>
      <c r="H205" s="10"/>
      <c r="I205" s="10"/>
      <c r="J205" s="10"/>
      <c r="K205" s="10"/>
      <c r="L205" s="10"/>
      <c r="M205" s="10"/>
      <c r="N205" s="10"/>
      <c r="S205" s="10"/>
      <c r="T205" s="10"/>
      <c r="U205" s="10"/>
      <c r="V205" s="10"/>
      <c r="W205" s="10"/>
      <c r="X205" s="10"/>
      <c r="Y205" s="10"/>
      <c r="Z205" s="10"/>
      <c r="AA205" s="10">
        <v>0</v>
      </c>
    </row>
    <row r="206" spans="7:27" x14ac:dyDescent="0.25">
      <c r="G206" s="10"/>
      <c r="H206" s="10"/>
      <c r="I206" s="10"/>
      <c r="J206" s="10"/>
      <c r="K206" s="10"/>
      <c r="L206" s="10"/>
      <c r="M206" s="10"/>
      <c r="N206" s="10"/>
      <c r="S206" s="10"/>
      <c r="T206" s="10"/>
      <c r="U206" s="10"/>
      <c r="V206" s="10"/>
      <c r="W206" s="10"/>
      <c r="X206" s="10"/>
      <c r="Y206" s="10"/>
      <c r="Z206" s="10"/>
      <c r="AA206" s="10">
        <v>0</v>
      </c>
    </row>
    <row r="207" spans="7:27" x14ac:dyDescent="0.25">
      <c r="G207" s="10"/>
      <c r="H207" s="10"/>
      <c r="I207" s="10"/>
      <c r="J207" s="10"/>
      <c r="K207" s="10"/>
      <c r="L207" s="10"/>
      <c r="M207" s="10"/>
      <c r="N207" s="10"/>
      <c r="S207" s="10"/>
      <c r="T207" s="10"/>
      <c r="U207" s="10"/>
      <c r="V207" s="10"/>
      <c r="W207" s="10"/>
      <c r="X207" s="10"/>
      <c r="Y207" s="10"/>
      <c r="Z207" s="10"/>
      <c r="AA207" s="10">
        <v>0</v>
      </c>
    </row>
    <row r="208" spans="7:27" x14ac:dyDescent="0.25">
      <c r="G208" s="10"/>
      <c r="H208" s="10"/>
      <c r="I208" s="10"/>
      <c r="J208" s="10"/>
      <c r="K208" s="10"/>
      <c r="L208" s="10"/>
      <c r="M208" s="10"/>
      <c r="N208" s="10"/>
      <c r="S208" s="10"/>
      <c r="T208" s="10"/>
      <c r="U208" s="10"/>
      <c r="V208" s="10"/>
      <c r="W208" s="10"/>
      <c r="X208" s="10"/>
      <c r="Y208" s="10"/>
      <c r="Z208" s="10"/>
      <c r="AA208" s="10"/>
    </row>
    <row r="209" spans="7:14" x14ac:dyDescent="0.25">
      <c r="G209" s="10"/>
      <c r="H209" s="10"/>
      <c r="I209" s="10"/>
      <c r="J209" s="10"/>
      <c r="K209" s="10"/>
      <c r="L209" s="10"/>
      <c r="M209" s="10"/>
      <c r="N209" s="10"/>
    </row>
    <row r="210" spans="7:14" x14ac:dyDescent="0.25">
      <c r="G210" s="10"/>
      <c r="H210" s="10"/>
      <c r="I210" s="10"/>
      <c r="J210" s="10"/>
      <c r="K210" s="10"/>
      <c r="L210" s="10"/>
      <c r="M210" s="10"/>
      <c r="N210" s="10"/>
    </row>
    <row r="211" spans="7:14" x14ac:dyDescent="0.25">
      <c r="G211" s="10"/>
      <c r="H211" s="10"/>
      <c r="I211" s="10"/>
      <c r="J211" s="10"/>
      <c r="K211" s="10"/>
      <c r="L211" s="10"/>
      <c r="M211" s="10"/>
      <c r="N211" s="10"/>
    </row>
    <row r="212" spans="7:14" x14ac:dyDescent="0.25">
      <c r="G212" s="10"/>
      <c r="H212" s="10"/>
      <c r="I212" s="10"/>
      <c r="J212" s="10"/>
      <c r="K212" s="10"/>
      <c r="L212" s="10"/>
      <c r="M212" s="10"/>
      <c r="N212" s="10"/>
    </row>
    <row r="213" spans="7:14" x14ac:dyDescent="0.25">
      <c r="G213" s="10"/>
      <c r="H213" s="10"/>
      <c r="I213" s="10"/>
      <c r="J213" s="10"/>
      <c r="K213" s="10"/>
      <c r="L213" s="10"/>
      <c r="M213" s="10"/>
      <c r="N213" s="10"/>
    </row>
    <row r="214" spans="7:14" x14ac:dyDescent="0.25">
      <c r="G214" s="10"/>
      <c r="H214" s="10"/>
      <c r="I214" s="10"/>
      <c r="J214" s="10"/>
      <c r="K214" s="10"/>
      <c r="L214" s="10"/>
      <c r="M214" s="10"/>
      <c r="N214" s="10"/>
    </row>
    <row r="215" spans="7:14" x14ac:dyDescent="0.25">
      <c r="G215" s="10"/>
      <c r="H215" s="10"/>
      <c r="I215" s="10"/>
      <c r="J215" s="10"/>
      <c r="K215" s="10"/>
      <c r="L215" s="10"/>
      <c r="M215" s="10"/>
      <c r="N215" s="10"/>
    </row>
    <row r="216" spans="7:14" x14ac:dyDescent="0.25">
      <c r="G216" s="10"/>
      <c r="H216" s="10"/>
      <c r="I216" s="10"/>
      <c r="J216" s="10"/>
      <c r="K216" s="10"/>
      <c r="L216" s="10"/>
      <c r="M216" s="10"/>
      <c r="N216" s="10"/>
    </row>
    <row r="217" spans="7:14" x14ac:dyDescent="0.25">
      <c r="G217" s="10"/>
      <c r="H217" s="10"/>
      <c r="I217" s="10"/>
      <c r="J217" s="10"/>
      <c r="K217" s="10"/>
      <c r="L217" s="10"/>
      <c r="M217" s="10"/>
      <c r="N217" s="10"/>
    </row>
    <row r="218" spans="7:14" x14ac:dyDescent="0.25">
      <c r="G218" s="10"/>
      <c r="H218" s="10"/>
      <c r="I218" s="10"/>
      <c r="J218" s="10"/>
      <c r="K218" s="10"/>
      <c r="L218" s="10"/>
      <c r="M218" s="10"/>
      <c r="N218" s="10"/>
    </row>
    <row r="219" spans="7:14" x14ac:dyDescent="0.25">
      <c r="G219" s="10"/>
      <c r="H219" s="10"/>
      <c r="I219" s="10"/>
      <c r="J219" s="10"/>
      <c r="K219" s="10"/>
      <c r="L219" s="10"/>
      <c r="M219" s="10"/>
      <c r="N219" s="10"/>
    </row>
    <row r="220" spans="7:14" x14ac:dyDescent="0.25">
      <c r="G220" s="10"/>
      <c r="H220" s="10"/>
      <c r="I220" s="10"/>
      <c r="J220" s="10"/>
      <c r="K220" s="10"/>
      <c r="L220" s="10"/>
      <c r="M220" s="10"/>
      <c r="N220" s="10"/>
    </row>
    <row r="221" spans="7:14" x14ac:dyDescent="0.25">
      <c r="G221" s="10"/>
      <c r="H221" s="10"/>
      <c r="I221" s="10"/>
      <c r="J221" s="10"/>
      <c r="K221" s="10"/>
      <c r="L221" s="10"/>
      <c r="M221" s="10"/>
      <c r="N221" s="10"/>
    </row>
    <row r="222" spans="7:14" x14ac:dyDescent="0.25">
      <c r="G222" s="10"/>
      <c r="H222" s="10"/>
      <c r="I222" s="10"/>
      <c r="J222" s="10"/>
      <c r="K222" s="10"/>
      <c r="L222" s="10"/>
      <c r="M222" s="10"/>
      <c r="N222" s="10"/>
    </row>
    <row r="223" spans="7:14" x14ac:dyDescent="0.25">
      <c r="G223" s="10"/>
      <c r="H223" s="10"/>
      <c r="I223" s="10"/>
      <c r="J223" s="10"/>
      <c r="K223" s="10"/>
      <c r="L223" s="10"/>
      <c r="M223" s="10"/>
      <c r="N223" s="10"/>
    </row>
    <row r="224" spans="7:14" x14ac:dyDescent="0.25">
      <c r="G224" s="10"/>
      <c r="H224" s="10"/>
      <c r="I224" s="10"/>
      <c r="J224" s="10"/>
      <c r="K224" s="10"/>
      <c r="L224" s="10"/>
      <c r="M224" s="10"/>
      <c r="N224" s="10"/>
    </row>
    <row r="225" spans="7:14" x14ac:dyDescent="0.25">
      <c r="G225" s="10"/>
      <c r="H225" s="10"/>
      <c r="I225" s="10"/>
      <c r="J225" s="10"/>
      <c r="K225" s="10"/>
      <c r="L225" s="10"/>
      <c r="M225" s="10"/>
      <c r="N225" s="10"/>
    </row>
    <row r="226" spans="7:14" x14ac:dyDescent="0.25">
      <c r="G226" s="10"/>
      <c r="H226" s="10"/>
      <c r="I226" s="10"/>
      <c r="J226" s="10"/>
      <c r="K226" s="10"/>
      <c r="L226" s="10"/>
      <c r="M226" s="10"/>
      <c r="N226" s="10"/>
    </row>
    <row r="227" spans="7:14" x14ac:dyDescent="0.25">
      <c r="G227" s="10"/>
      <c r="H227" s="10"/>
      <c r="I227" s="10"/>
      <c r="J227" s="10"/>
      <c r="K227" s="10"/>
      <c r="L227" s="10"/>
      <c r="M227" s="10"/>
      <c r="N227" s="10"/>
    </row>
    <row r="228" spans="7:14" x14ac:dyDescent="0.25">
      <c r="G228" s="10"/>
      <c r="H228" s="10"/>
      <c r="I228" s="10"/>
      <c r="J228" s="10"/>
      <c r="K228" s="10"/>
      <c r="L228" s="10"/>
      <c r="M228" s="10"/>
      <c r="N228" s="10"/>
    </row>
    <row r="229" spans="7:14" x14ac:dyDescent="0.25">
      <c r="G229" s="10"/>
      <c r="H229" s="10"/>
      <c r="I229" s="10"/>
      <c r="J229" s="10"/>
      <c r="K229" s="10"/>
      <c r="L229" s="10"/>
      <c r="M229" s="10"/>
      <c r="N229" s="10"/>
    </row>
    <row r="230" spans="7:14" x14ac:dyDescent="0.25">
      <c r="G230" s="10"/>
      <c r="H230" s="10"/>
      <c r="I230" s="10"/>
      <c r="J230" s="10"/>
      <c r="K230" s="10"/>
      <c r="L230" s="10"/>
      <c r="M230" s="10"/>
      <c r="N230" s="10"/>
    </row>
    <row r="231" spans="7:14" x14ac:dyDescent="0.25">
      <c r="G231" s="10"/>
      <c r="H231" s="10"/>
      <c r="I231" s="10"/>
      <c r="J231" s="10"/>
      <c r="K231" s="10"/>
      <c r="L231" s="10"/>
      <c r="M231" s="10"/>
      <c r="N231" s="10"/>
    </row>
    <row r="232" spans="7:14" x14ac:dyDescent="0.25">
      <c r="G232" s="10"/>
      <c r="H232" s="10"/>
      <c r="I232" s="10"/>
      <c r="J232" s="10"/>
      <c r="K232" s="10"/>
      <c r="L232" s="10"/>
      <c r="M232" s="10"/>
      <c r="N232" s="10"/>
    </row>
    <row r="233" spans="7:14" x14ac:dyDescent="0.25">
      <c r="G233" s="10"/>
      <c r="H233" s="10"/>
      <c r="I233" s="10"/>
      <c r="J233" s="10"/>
      <c r="K233" s="10"/>
      <c r="L233" s="10"/>
      <c r="M233" s="10"/>
      <c r="N233" s="10"/>
    </row>
    <row r="234" spans="7:14" x14ac:dyDescent="0.25">
      <c r="G234" s="10"/>
      <c r="H234" s="10"/>
      <c r="I234" s="10"/>
      <c r="J234" s="10"/>
      <c r="K234" s="10"/>
      <c r="L234" s="10"/>
      <c r="M234" s="10"/>
      <c r="N234" s="10"/>
    </row>
    <row r="235" spans="7:14" x14ac:dyDescent="0.25">
      <c r="G235" s="10"/>
      <c r="H235" s="10"/>
      <c r="I235" s="10"/>
      <c r="J235" s="10"/>
      <c r="K235" s="10"/>
      <c r="L235" s="10"/>
      <c r="M235" s="10"/>
      <c r="N235" s="10"/>
    </row>
    <row r="236" spans="7:14" x14ac:dyDescent="0.25">
      <c r="G236" s="10"/>
      <c r="H236" s="10"/>
      <c r="I236" s="10"/>
      <c r="J236" s="10"/>
      <c r="K236" s="10"/>
      <c r="L236" s="10"/>
      <c r="M236" s="10"/>
      <c r="N236" s="10"/>
    </row>
    <row r="237" spans="7:14" x14ac:dyDescent="0.25">
      <c r="G237" s="10"/>
      <c r="H237" s="10"/>
      <c r="I237" s="10"/>
      <c r="J237" s="10"/>
      <c r="K237" s="10"/>
      <c r="L237" s="10"/>
      <c r="M237" s="10"/>
      <c r="N237" s="10"/>
    </row>
    <row r="238" spans="7:14" x14ac:dyDescent="0.25">
      <c r="G238" s="10"/>
      <c r="H238" s="10"/>
      <c r="I238" s="10"/>
      <c r="J238" s="10"/>
      <c r="K238" s="10"/>
      <c r="L238" s="10"/>
      <c r="M238" s="10"/>
      <c r="N238" s="10"/>
    </row>
    <row r="239" spans="7:14" x14ac:dyDescent="0.25">
      <c r="G239" s="10"/>
      <c r="H239" s="10"/>
      <c r="I239" s="10"/>
      <c r="J239" s="10"/>
      <c r="K239" s="10"/>
      <c r="L239" s="10"/>
      <c r="M239" s="10"/>
      <c r="N239" s="10"/>
    </row>
    <row r="240" spans="7:14" x14ac:dyDescent="0.25">
      <c r="G240" s="10"/>
      <c r="H240" s="10"/>
      <c r="I240" s="10"/>
      <c r="J240" s="10"/>
      <c r="K240" s="10"/>
      <c r="L240" s="10"/>
      <c r="M240" s="10"/>
      <c r="N240" s="10"/>
    </row>
    <row r="241" spans="7:14" x14ac:dyDescent="0.25">
      <c r="G241" s="10"/>
      <c r="H241" s="10"/>
      <c r="I241" s="10"/>
      <c r="J241" s="10"/>
      <c r="K241" s="10"/>
      <c r="L241" s="10"/>
      <c r="M241" s="10"/>
      <c r="N241" s="10"/>
    </row>
    <row r="242" spans="7:14" x14ac:dyDescent="0.25">
      <c r="G242" s="10"/>
      <c r="H242" s="10"/>
      <c r="I242" s="10"/>
      <c r="J242" s="10"/>
      <c r="K242" s="10"/>
      <c r="L242" s="10"/>
      <c r="M242" s="10"/>
      <c r="N242" s="10"/>
    </row>
    <row r="243" spans="7:14" x14ac:dyDescent="0.25">
      <c r="G243" s="10"/>
      <c r="H243" s="10"/>
      <c r="I243" s="10"/>
      <c r="J243" s="10"/>
      <c r="K243" s="10"/>
      <c r="L243" s="10"/>
      <c r="M243" s="10"/>
      <c r="N243" s="10"/>
    </row>
    <row r="244" spans="7:14" x14ac:dyDescent="0.25">
      <c r="G244" s="10"/>
      <c r="H244" s="10"/>
      <c r="I244" s="10"/>
      <c r="J244" s="10"/>
      <c r="K244" s="10"/>
      <c r="L244" s="10"/>
      <c r="M244" s="10"/>
      <c r="N244" s="10"/>
    </row>
    <row r="245" spans="7:14" x14ac:dyDescent="0.25">
      <c r="G245" s="10"/>
      <c r="H245" s="10"/>
      <c r="I245" s="10"/>
      <c r="J245" s="10"/>
      <c r="K245" s="10"/>
      <c r="L245" s="10"/>
      <c r="M245" s="10"/>
      <c r="N245" s="10"/>
    </row>
    <row r="246" spans="7:14" x14ac:dyDescent="0.25">
      <c r="G246" s="10"/>
      <c r="H246" s="10"/>
      <c r="I246" s="10"/>
      <c r="J246" s="10"/>
      <c r="K246" s="10"/>
      <c r="L246" s="10"/>
      <c r="M246" s="10"/>
      <c r="N246" s="10"/>
    </row>
    <row r="247" spans="7:14" x14ac:dyDescent="0.25">
      <c r="G247" s="10"/>
      <c r="H247" s="10"/>
      <c r="I247" s="10"/>
      <c r="J247" s="10"/>
      <c r="K247" s="10"/>
      <c r="L247" s="10"/>
      <c r="M247" s="10"/>
      <c r="N247" s="10"/>
    </row>
    <row r="248" spans="7:14" x14ac:dyDescent="0.25">
      <c r="G248" s="10"/>
      <c r="H248" s="10"/>
      <c r="I248" s="10"/>
      <c r="J248" s="10"/>
      <c r="K248" s="10"/>
      <c r="L248" s="10"/>
      <c r="M248" s="10"/>
      <c r="N248" s="10"/>
    </row>
    <row r="249" spans="7:14" x14ac:dyDescent="0.25">
      <c r="G249" s="10"/>
      <c r="H249" s="10"/>
      <c r="I249" s="10"/>
      <c r="J249" s="10"/>
      <c r="K249" s="10"/>
      <c r="L249" s="10"/>
      <c r="M249" s="10"/>
      <c r="N249" s="10"/>
    </row>
    <row r="250" spans="7:14" x14ac:dyDescent="0.25">
      <c r="G250" s="10"/>
      <c r="H250" s="10"/>
      <c r="I250" s="10"/>
      <c r="J250" s="10"/>
      <c r="K250" s="10"/>
      <c r="L250" s="10"/>
      <c r="M250" s="10"/>
      <c r="N250" s="10"/>
    </row>
    <row r="251" spans="7:14" x14ac:dyDescent="0.25">
      <c r="G251" s="10"/>
      <c r="H251" s="10"/>
      <c r="I251" s="10"/>
      <c r="J251" s="10"/>
      <c r="K251" s="10"/>
      <c r="L251" s="10"/>
      <c r="M251" s="10"/>
      <c r="N251" s="10"/>
    </row>
    <row r="252" spans="7:14" x14ac:dyDescent="0.25">
      <c r="G252" s="10"/>
      <c r="H252" s="10"/>
      <c r="I252" s="10"/>
      <c r="J252" s="10"/>
      <c r="K252" s="10"/>
      <c r="L252" s="10"/>
      <c r="M252" s="10"/>
      <c r="N252" s="10"/>
    </row>
    <row r="253" spans="7:14" x14ac:dyDescent="0.25">
      <c r="G253" s="10"/>
      <c r="H253" s="10"/>
      <c r="I253" s="10"/>
      <c r="J253" s="10"/>
      <c r="K253" s="10"/>
      <c r="L253" s="10"/>
      <c r="M253" s="10"/>
      <c r="N253" s="10"/>
    </row>
    <row r="254" spans="7:14" x14ac:dyDescent="0.25">
      <c r="G254" s="10"/>
      <c r="H254" s="10"/>
      <c r="I254" s="10"/>
      <c r="J254" s="10"/>
      <c r="K254" s="10"/>
      <c r="L254" s="10"/>
      <c r="M254" s="10"/>
      <c r="N254" s="10"/>
    </row>
    <row r="255" spans="7:14" x14ac:dyDescent="0.25">
      <c r="G255" s="10"/>
      <c r="H255" s="10"/>
      <c r="I255" s="10"/>
      <c r="J255" s="10"/>
      <c r="K255" s="10"/>
      <c r="L255" s="10"/>
      <c r="M255" s="10"/>
      <c r="N255" s="10"/>
    </row>
    <row r="256" spans="7:14" x14ac:dyDescent="0.25">
      <c r="G256" s="10"/>
      <c r="H256" s="10"/>
      <c r="I256" s="10"/>
      <c r="J256" s="10"/>
      <c r="K256" s="10"/>
      <c r="L256" s="10"/>
      <c r="M256" s="10"/>
      <c r="N256" s="10"/>
    </row>
    <row r="257" spans="7:14" x14ac:dyDescent="0.25">
      <c r="G257" s="10"/>
      <c r="H257" s="10"/>
      <c r="I257" s="10"/>
      <c r="J257" s="10"/>
      <c r="K257" s="10"/>
      <c r="L257" s="10"/>
      <c r="M257" s="10"/>
      <c r="N257" s="10"/>
    </row>
    <row r="258" spans="7:14" x14ac:dyDescent="0.25">
      <c r="G258" s="10"/>
      <c r="H258" s="10"/>
      <c r="I258" s="10"/>
      <c r="J258" s="10"/>
      <c r="K258" s="10"/>
      <c r="L258" s="10"/>
      <c r="M258" s="10"/>
      <c r="N258" s="10"/>
    </row>
    <row r="259" spans="7:14" x14ac:dyDescent="0.25">
      <c r="G259" s="10"/>
      <c r="H259" s="10"/>
      <c r="I259" s="10"/>
      <c r="J259" s="10"/>
      <c r="K259" s="10"/>
      <c r="L259" s="10"/>
      <c r="M259" s="10"/>
      <c r="N259" s="10"/>
    </row>
    <row r="260" spans="7:14" x14ac:dyDescent="0.25">
      <c r="G260" s="10"/>
      <c r="H260" s="10"/>
      <c r="I260" s="10"/>
      <c r="J260" s="10"/>
      <c r="K260" s="10"/>
      <c r="L260" s="10"/>
      <c r="M260" s="10"/>
      <c r="N260" s="10"/>
    </row>
    <row r="261" spans="7:14" x14ac:dyDescent="0.25">
      <c r="G261" s="10"/>
      <c r="H261" s="10"/>
      <c r="I261" s="10"/>
      <c r="J261" s="10"/>
      <c r="K261" s="10"/>
      <c r="L261" s="10"/>
      <c r="M261" s="10"/>
      <c r="N261" s="10"/>
    </row>
    <row r="262" spans="7:14" x14ac:dyDescent="0.25">
      <c r="G262" s="10"/>
      <c r="H262" s="10"/>
      <c r="I262" s="10"/>
      <c r="J262" s="10"/>
      <c r="K262" s="10"/>
      <c r="L262" s="10"/>
      <c r="M262" s="10"/>
      <c r="N262" s="10"/>
    </row>
    <row r="263" spans="7:14" x14ac:dyDescent="0.25">
      <c r="G263" s="10"/>
      <c r="H263" s="10"/>
      <c r="I263" s="10"/>
      <c r="J263" s="10"/>
      <c r="K263" s="10"/>
      <c r="L263" s="10"/>
      <c r="M263" s="10"/>
      <c r="N263" s="10"/>
    </row>
    <row r="264" spans="7:14" x14ac:dyDescent="0.25">
      <c r="G264" s="10"/>
      <c r="H264" s="10"/>
      <c r="I264" s="10"/>
      <c r="J264" s="10"/>
      <c r="K264" s="10"/>
      <c r="L264" s="10"/>
      <c r="M264" s="10"/>
      <c r="N264" s="10"/>
    </row>
    <row r="265" spans="7:14" x14ac:dyDescent="0.25">
      <c r="G265" s="10"/>
      <c r="H265" s="10"/>
      <c r="I265" s="10"/>
      <c r="J265" s="10"/>
      <c r="K265" s="10"/>
      <c r="L265" s="10"/>
      <c r="M265" s="10"/>
      <c r="N265" s="10"/>
    </row>
    <row r="266" spans="7:14" x14ac:dyDescent="0.25">
      <c r="G266" s="10"/>
      <c r="H266" s="10"/>
      <c r="I266" s="10"/>
      <c r="J266" s="10"/>
      <c r="K266" s="10"/>
      <c r="L266" s="10"/>
      <c r="M266" s="10"/>
      <c r="N266" s="10"/>
    </row>
    <row r="267" spans="7:14" x14ac:dyDescent="0.25">
      <c r="G267" s="10"/>
      <c r="H267" s="10"/>
      <c r="I267" s="10"/>
      <c r="J267" s="10"/>
      <c r="K267" s="10"/>
      <c r="L267" s="10"/>
      <c r="M267" s="10"/>
      <c r="N267" s="10"/>
    </row>
    <row r="268" spans="7:14" x14ac:dyDescent="0.25">
      <c r="G268" s="10"/>
      <c r="H268" s="10"/>
      <c r="I268" s="10"/>
      <c r="J268" s="10"/>
      <c r="K268" s="10"/>
      <c r="L268" s="10"/>
      <c r="M268" s="10"/>
      <c r="N268" s="10"/>
    </row>
    <row r="269" spans="7:14" x14ac:dyDescent="0.25">
      <c r="G269" s="10"/>
      <c r="H269" s="10"/>
      <c r="I269" s="10"/>
      <c r="J269" s="10"/>
      <c r="K269" s="10"/>
      <c r="L269" s="10"/>
      <c r="M269" s="10"/>
      <c r="N269" s="10"/>
    </row>
    <row r="270" spans="7:14" x14ac:dyDescent="0.25">
      <c r="G270" s="10"/>
      <c r="H270" s="10"/>
      <c r="I270" s="10"/>
      <c r="J270" s="10"/>
      <c r="K270" s="10"/>
      <c r="L270" s="10"/>
      <c r="M270" s="10"/>
      <c r="N270" s="10"/>
    </row>
    <row r="271" spans="7:14" x14ac:dyDescent="0.25">
      <c r="G271" s="10"/>
      <c r="H271" s="10"/>
      <c r="I271" s="10"/>
      <c r="J271" s="10"/>
      <c r="K271" s="10"/>
      <c r="L271" s="10"/>
      <c r="M271" s="10"/>
      <c r="N271" s="10"/>
    </row>
    <row r="272" spans="7:14" x14ac:dyDescent="0.25">
      <c r="G272" s="10"/>
      <c r="H272" s="10"/>
      <c r="I272" s="10"/>
      <c r="J272" s="10"/>
      <c r="K272" s="10"/>
      <c r="L272" s="10"/>
      <c r="M272" s="10"/>
      <c r="N272" s="10"/>
    </row>
    <row r="273" spans="7:14" x14ac:dyDescent="0.25">
      <c r="G273" s="10"/>
      <c r="H273" s="10"/>
      <c r="I273" s="10"/>
      <c r="J273" s="10"/>
      <c r="K273" s="10"/>
      <c r="L273" s="10"/>
      <c r="M273" s="10"/>
      <c r="N273" s="10"/>
    </row>
    <row r="274" spans="7:14" x14ac:dyDescent="0.25">
      <c r="G274" s="10"/>
      <c r="H274" s="10"/>
      <c r="I274" s="10"/>
      <c r="J274" s="10"/>
      <c r="K274" s="10"/>
      <c r="L274" s="10"/>
      <c r="M274" s="10"/>
      <c r="N274" s="10"/>
    </row>
    <row r="275" spans="7:14" x14ac:dyDescent="0.25">
      <c r="G275" s="10"/>
      <c r="H275" s="10"/>
      <c r="I275" s="10"/>
      <c r="J275" s="10"/>
      <c r="K275" s="10"/>
      <c r="L275" s="10"/>
      <c r="M275" s="10"/>
      <c r="N275" s="10"/>
    </row>
    <row r="276" spans="7:14" x14ac:dyDescent="0.25">
      <c r="G276" s="10"/>
      <c r="H276" s="10"/>
      <c r="I276" s="10"/>
      <c r="J276" s="10"/>
      <c r="K276" s="10"/>
      <c r="L276" s="10"/>
      <c r="M276" s="10"/>
      <c r="N276" s="10"/>
    </row>
    <row r="277" spans="7:14" x14ac:dyDescent="0.25">
      <c r="G277" s="10"/>
      <c r="H277" s="10"/>
      <c r="I277" s="10"/>
      <c r="J277" s="10"/>
      <c r="K277" s="10"/>
      <c r="L277" s="10"/>
      <c r="M277" s="10"/>
      <c r="N277" s="10"/>
    </row>
    <row r="278" spans="7:14" x14ac:dyDescent="0.25">
      <c r="G278" s="10"/>
      <c r="H278" s="10"/>
      <c r="I278" s="10"/>
      <c r="J278" s="10"/>
      <c r="K278" s="10"/>
      <c r="L278" s="10"/>
      <c r="M278" s="10"/>
      <c r="N278" s="10"/>
    </row>
    <row r="279" spans="7:14" x14ac:dyDescent="0.25">
      <c r="G279" s="10"/>
      <c r="H279" s="10"/>
      <c r="I279" s="10"/>
      <c r="J279" s="10"/>
      <c r="K279" s="10"/>
      <c r="L279" s="10"/>
      <c r="M279" s="10"/>
      <c r="N279" s="10"/>
    </row>
    <row r="280" spans="7:14" x14ac:dyDescent="0.25">
      <c r="G280" s="10"/>
      <c r="H280" s="10"/>
      <c r="I280" s="10"/>
      <c r="J280" s="10"/>
      <c r="K280" s="10"/>
      <c r="L280" s="10"/>
      <c r="M280" s="10"/>
      <c r="N280" s="10"/>
    </row>
    <row r="281" spans="7:14" x14ac:dyDescent="0.25">
      <c r="G281" s="10"/>
      <c r="H281" s="10"/>
      <c r="I281" s="10"/>
      <c r="J281" s="10"/>
      <c r="K281" s="10"/>
      <c r="L281" s="10"/>
      <c r="M281" s="10"/>
      <c r="N281" s="10"/>
    </row>
    <row r="282" spans="7:14" x14ac:dyDescent="0.25">
      <c r="G282" s="10"/>
      <c r="H282" s="10"/>
      <c r="I282" s="10"/>
      <c r="J282" s="10"/>
      <c r="K282" s="10"/>
      <c r="L282" s="10"/>
      <c r="M282" s="10"/>
      <c r="N282" s="10"/>
    </row>
    <row r="283" spans="7:14" x14ac:dyDescent="0.25">
      <c r="G283" s="10"/>
      <c r="H283" s="10"/>
      <c r="I283" s="10"/>
      <c r="J283" s="10"/>
      <c r="K283" s="10"/>
      <c r="L283" s="10"/>
      <c r="M283" s="10"/>
      <c r="N283" s="10"/>
    </row>
    <row r="284" spans="7:14" x14ac:dyDescent="0.25">
      <c r="G284" s="10"/>
      <c r="H284" s="10"/>
      <c r="I284" s="10"/>
      <c r="J284" s="10"/>
      <c r="K284" s="10"/>
      <c r="L284" s="10"/>
      <c r="M284" s="10"/>
      <c r="N284" s="10"/>
    </row>
    <row r="285" spans="7:14" x14ac:dyDescent="0.25">
      <c r="G285" s="10"/>
      <c r="H285" s="10"/>
      <c r="I285" s="10"/>
      <c r="J285" s="10"/>
      <c r="K285" s="10"/>
      <c r="L285" s="10"/>
      <c r="M285" s="10"/>
      <c r="N285" s="10"/>
    </row>
    <row r="286" spans="7:14" x14ac:dyDescent="0.25">
      <c r="G286" s="10"/>
      <c r="H286" s="10"/>
      <c r="I286" s="10"/>
      <c r="J286" s="10"/>
      <c r="K286" s="10"/>
      <c r="L286" s="10"/>
      <c r="M286" s="10"/>
      <c r="N286" s="10"/>
    </row>
    <row r="287" spans="7:14" x14ac:dyDescent="0.25">
      <c r="G287" s="10"/>
      <c r="H287" s="10"/>
      <c r="I287" s="10"/>
      <c r="J287" s="10"/>
      <c r="K287" s="10"/>
      <c r="L287" s="10"/>
      <c r="M287" s="10"/>
      <c r="N287" s="10"/>
    </row>
    <row r="288" spans="7:14" x14ac:dyDescent="0.25">
      <c r="G288" s="10"/>
      <c r="H288" s="10"/>
      <c r="I288" s="10"/>
      <c r="J288" s="10"/>
      <c r="K288" s="10"/>
      <c r="L288" s="10"/>
      <c r="M288" s="10"/>
      <c r="N288" s="10"/>
    </row>
    <row r="289" spans="7:14" x14ac:dyDescent="0.25">
      <c r="G289" s="10"/>
      <c r="H289" s="10"/>
      <c r="I289" s="10"/>
      <c r="J289" s="10"/>
      <c r="K289" s="10"/>
      <c r="L289" s="10"/>
      <c r="M289" s="10"/>
      <c r="N289" s="10"/>
    </row>
    <row r="290" spans="7:14" x14ac:dyDescent="0.25">
      <c r="G290" s="10"/>
      <c r="H290" s="10"/>
      <c r="I290" s="10"/>
      <c r="J290" s="10"/>
      <c r="K290" s="10"/>
      <c r="L290" s="10"/>
      <c r="M290" s="10"/>
      <c r="N290" s="10"/>
    </row>
    <row r="291" spans="7:14" x14ac:dyDescent="0.25">
      <c r="G291" s="10"/>
      <c r="H291" s="10"/>
      <c r="I291" s="10"/>
      <c r="J291" s="10"/>
      <c r="K291" s="10"/>
      <c r="L291" s="10"/>
      <c r="M291" s="10"/>
      <c r="N291" s="10"/>
    </row>
    <row r="292" spans="7:14" x14ac:dyDescent="0.25">
      <c r="G292" s="10"/>
      <c r="H292" s="10"/>
      <c r="I292" s="10"/>
      <c r="J292" s="10"/>
      <c r="K292" s="10"/>
      <c r="L292" s="10"/>
      <c r="M292" s="10"/>
      <c r="N292" s="10"/>
    </row>
    <row r="293" spans="7:14" x14ac:dyDescent="0.25">
      <c r="G293" s="10"/>
      <c r="H293" s="10"/>
      <c r="I293" s="10"/>
      <c r="J293" s="10"/>
      <c r="K293" s="10"/>
      <c r="L293" s="10"/>
      <c r="M293" s="10"/>
      <c r="N293" s="10"/>
    </row>
    <row r="294" spans="7:14" x14ac:dyDescent="0.25">
      <c r="G294" s="10"/>
      <c r="H294" s="10"/>
      <c r="I294" s="10"/>
      <c r="J294" s="10"/>
      <c r="K294" s="10"/>
      <c r="L294" s="10"/>
      <c r="M294" s="10"/>
      <c r="N294" s="10"/>
    </row>
    <row r="295" spans="7:14" x14ac:dyDescent="0.25">
      <c r="G295" s="10"/>
      <c r="H295" s="10"/>
      <c r="I295" s="10"/>
      <c r="J295" s="10"/>
      <c r="K295" s="10"/>
      <c r="L295" s="10"/>
      <c r="M295" s="10"/>
      <c r="N295" s="10"/>
    </row>
    <row r="296" spans="7:14" x14ac:dyDescent="0.25">
      <c r="G296" s="10"/>
      <c r="H296" s="10"/>
      <c r="I296" s="10"/>
      <c r="J296" s="10"/>
      <c r="K296" s="10"/>
      <c r="L296" s="10"/>
      <c r="M296" s="10"/>
      <c r="N296" s="10"/>
    </row>
    <row r="297" spans="7:14" x14ac:dyDescent="0.25">
      <c r="G297" s="10"/>
      <c r="H297" s="10"/>
      <c r="I297" s="10"/>
      <c r="J297" s="10"/>
      <c r="K297" s="10"/>
      <c r="L297" s="10"/>
      <c r="M297" s="10"/>
      <c r="N297" s="10"/>
    </row>
    <row r="298" spans="7:14" x14ac:dyDescent="0.25">
      <c r="G298" s="10"/>
      <c r="H298" s="10"/>
      <c r="I298" s="10"/>
      <c r="J298" s="10"/>
      <c r="K298" s="10"/>
      <c r="L298" s="10"/>
      <c r="M298" s="10"/>
      <c r="N298" s="10"/>
    </row>
    <row r="299" spans="7:14" x14ac:dyDescent="0.25">
      <c r="G299" s="10"/>
      <c r="H299" s="10"/>
      <c r="I299" s="10"/>
      <c r="J299" s="10"/>
      <c r="K299" s="10"/>
      <c r="L299" s="10"/>
      <c r="M299" s="10"/>
      <c r="N299" s="10"/>
    </row>
    <row r="300" spans="7:14" x14ac:dyDescent="0.25">
      <c r="G300" s="10"/>
      <c r="H300" s="10"/>
      <c r="I300" s="10"/>
      <c r="J300" s="10"/>
      <c r="K300" s="10"/>
      <c r="L300" s="10"/>
      <c r="M300" s="10"/>
      <c r="N300" s="10"/>
    </row>
    <row r="301" spans="7:14" x14ac:dyDescent="0.25">
      <c r="G301" s="10"/>
      <c r="H301" s="10"/>
      <c r="I301" s="10"/>
      <c r="J301" s="10"/>
      <c r="K301" s="10"/>
      <c r="L301" s="10"/>
      <c r="M301" s="10"/>
      <c r="N301" s="10"/>
    </row>
    <row r="302" spans="7:14" x14ac:dyDescent="0.25">
      <c r="G302" s="10">
        <v>0.8</v>
      </c>
      <c r="H302" s="10"/>
      <c r="I302" s="10"/>
      <c r="J302" s="10"/>
      <c r="K302" s="10"/>
      <c r="L302" s="10"/>
      <c r="M302" s="10"/>
      <c r="N302" s="10">
        <v>0.8</v>
      </c>
    </row>
    <row r="303" spans="7:14" x14ac:dyDescent="0.25">
      <c r="G303" s="10">
        <v>0.8</v>
      </c>
      <c r="H303" s="10"/>
      <c r="I303" s="10"/>
      <c r="J303" s="10"/>
      <c r="K303" s="10"/>
      <c r="L303" s="10"/>
      <c r="M303" s="10"/>
      <c r="N303" s="10">
        <v>0.79999999999999993</v>
      </c>
    </row>
    <row r="304" spans="7:14" x14ac:dyDescent="0.25">
      <c r="G304" s="10"/>
      <c r="H304" s="10"/>
      <c r="I304" s="10"/>
      <c r="J304" s="10"/>
      <c r="K304" s="10"/>
      <c r="L304" s="10"/>
      <c r="M304" s="10"/>
      <c r="N304" s="10"/>
    </row>
    <row r="305" spans="7:14" x14ac:dyDescent="0.25">
      <c r="G305" s="10"/>
      <c r="H305" s="10"/>
      <c r="I305" s="10"/>
      <c r="J305" s="10"/>
      <c r="K305" s="10"/>
      <c r="L305" s="10"/>
      <c r="M305" s="10"/>
      <c r="N305" s="10"/>
    </row>
    <row r="306" spans="7:14" x14ac:dyDescent="0.25">
      <c r="G306" s="10"/>
      <c r="H306" s="10"/>
      <c r="I306" s="10"/>
      <c r="J306" s="10"/>
      <c r="K306" s="10"/>
      <c r="L306" s="10"/>
      <c r="M306" s="10"/>
      <c r="N306" s="10"/>
    </row>
    <row r="307" spans="7:14" x14ac:dyDescent="0.25">
      <c r="G307" s="10"/>
      <c r="H307" s="10"/>
      <c r="I307" s="10"/>
      <c r="J307" s="10"/>
      <c r="K307" s="10"/>
      <c r="L307" s="10"/>
      <c r="M307" s="10"/>
      <c r="N307" s="10"/>
    </row>
    <row r="308" spans="7:14" x14ac:dyDescent="0.25">
      <c r="G308" s="10"/>
      <c r="H308" s="10"/>
      <c r="I308" s="10"/>
      <c r="J308" s="10"/>
      <c r="K308" s="10"/>
      <c r="L308" s="10"/>
      <c r="M308" s="10"/>
      <c r="N308" s="10"/>
    </row>
    <row r="309" spans="7:14" x14ac:dyDescent="0.25">
      <c r="G309" s="10"/>
      <c r="H309" s="10"/>
      <c r="I309" s="10"/>
      <c r="J309" s="10"/>
      <c r="K309" s="10"/>
      <c r="L309" s="10"/>
      <c r="M309" s="10"/>
      <c r="N309" s="10"/>
    </row>
    <row r="310" spans="7:14" x14ac:dyDescent="0.25">
      <c r="G310" s="10"/>
      <c r="H310" s="10"/>
      <c r="I310" s="10"/>
      <c r="J310" s="10"/>
      <c r="K310" s="10"/>
      <c r="L310" s="10"/>
      <c r="M310" s="10"/>
      <c r="N310" s="10"/>
    </row>
    <row r="311" spans="7:14" x14ac:dyDescent="0.25">
      <c r="G311" s="10"/>
      <c r="H311" s="10"/>
      <c r="I311" s="10"/>
      <c r="J311" s="10"/>
      <c r="K311" s="10"/>
      <c r="L311" s="10"/>
      <c r="M311" s="10"/>
      <c r="N311" s="10"/>
    </row>
    <row r="312" spans="7:14" x14ac:dyDescent="0.25">
      <c r="G312" s="10"/>
      <c r="H312" s="10"/>
      <c r="I312" s="10"/>
      <c r="J312" s="10"/>
      <c r="K312" s="10"/>
      <c r="L312" s="10"/>
      <c r="M312" s="10"/>
      <c r="N312" s="10"/>
    </row>
    <row r="313" spans="7:14" x14ac:dyDescent="0.25">
      <c r="G313" s="10"/>
      <c r="H313" s="10"/>
      <c r="I313" s="10"/>
      <c r="J313" s="10"/>
      <c r="K313" s="10"/>
      <c r="L313" s="10"/>
      <c r="M313" s="10"/>
      <c r="N313" s="10"/>
    </row>
    <row r="314" spans="7:14" x14ac:dyDescent="0.25">
      <c r="G314" s="10"/>
      <c r="H314" s="10"/>
      <c r="I314" s="10"/>
      <c r="J314" s="10"/>
      <c r="K314" s="10"/>
      <c r="L314" s="10"/>
      <c r="M314" s="10"/>
      <c r="N314" s="10"/>
    </row>
    <row r="315" spans="7:14" x14ac:dyDescent="0.25">
      <c r="G315" s="10"/>
      <c r="H315" s="10"/>
      <c r="I315" s="10"/>
      <c r="J315" s="10"/>
      <c r="K315" s="10"/>
      <c r="L315" s="10"/>
      <c r="M315" s="10"/>
      <c r="N315" s="10"/>
    </row>
    <row r="316" spans="7:14" x14ac:dyDescent="0.25">
      <c r="G316" s="10"/>
      <c r="H316" s="10"/>
      <c r="I316" s="10"/>
      <c r="J316" s="10"/>
      <c r="K316" s="10"/>
      <c r="L316" s="10"/>
      <c r="M316" s="10"/>
      <c r="N316" s="10"/>
    </row>
    <row r="317" spans="7:14" x14ac:dyDescent="0.25">
      <c r="G317" s="10"/>
      <c r="H317" s="10"/>
      <c r="I317" s="10"/>
      <c r="J317" s="10"/>
      <c r="K317" s="10"/>
      <c r="L317" s="10"/>
      <c r="M317" s="10"/>
      <c r="N317" s="10"/>
    </row>
    <row r="318" spans="7:14" x14ac:dyDescent="0.25">
      <c r="G318" s="10"/>
      <c r="H318" s="10"/>
      <c r="I318" s="10"/>
      <c r="J318" s="10"/>
      <c r="K318" s="10"/>
      <c r="L318" s="10"/>
      <c r="M318" s="10"/>
      <c r="N318" s="10"/>
    </row>
    <row r="319" spans="7:14" x14ac:dyDescent="0.25">
      <c r="G319" s="10"/>
      <c r="H319" s="10"/>
      <c r="I319" s="10"/>
      <c r="J319" s="10"/>
      <c r="K319" s="10"/>
      <c r="L319" s="10"/>
      <c r="M319" s="10"/>
      <c r="N319" s="10"/>
    </row>
    <row r="320" spans="7:14" x14ac:dyDescent="0.25">
      <c r="G320" s="10"/>
      <c r="H320" s="10"/>
      <c r="I320" s="10"/>
      <c r="J320" s="10"/>
      <c r="K320" s="10"/>
      <c r="L320" s="10"/>
      <c r="M320" s="10"/>
      <c r="N320" s="10"/>
    </row>
    <row r="321" spans="7:14" x14ac:dyDescent="0.25">
      <c r="G321" s="10"/>
      <c r="H321" s="10"/>
      <c r="I321" s="10"/>
      <c r="J321" s="10"/>
      <c r="K321" s="10"/>
      <c r="L321" s="10"/>
      <c r="M321" s="10"/>
      <c r="N321" s="10"/>
    </row>
    <row r="322" spans="7:14" x14ac:dyDescent="0.25">
      <c r="G322" s="10"/>
      <c r="H322" s="10"/>
      <c r="I322" s="10"/>
      <c r="J322" s="10"/>
      <c r="K322" s="10"/>
      <c r="L322" s="10"/>
      <c r="M322" s="10"/>
      <c r="N322" s="10"/>
    </row>
    <row r="323" spans="7:14" x14ac:dyDescent="0.25">
      <c r="G323" s="10"/>
      <c r="H323" s="10"/>
      <c r="I323" s="10"/>
      <c r="J323" s="10"/>
      <c r="K323" s="10"/>
      <c r="L323" s="10"/>
      <c r="M323" s="10"/>
      <c r="N323" s="10"/>
    </row>
    <row r="324" spans="7:14" x14ac:dyDescent="0.25">
      <c r="G324" s="10"/>
      <c r="H324" s="10"/>
      <c r="I324" s="10"/>
      <c r="J324" s="10"/>
      <c r="K324" s="10"/>
      <c r="L324" s="10"/>
      <c r="M324" s="10"/>
      <c r="N324" s="10"/>
    </row>
    <row r="325" spans="7:14" x14ac:dyDescent="0.25">
      <c r="G325" s="10"/>
      <c r="H325" s="10"/>
      <c r="I325" s="10"/>
      <c r="J325" s="10"/>
      <c r="K325" s="10"/>
      <c r="L325" s="10"/>
      <c r="M325" s="10"/>
      <c r="N325" s="10"/>
    </row>
    <row r="326" spans="7:14" x14ac:dyDescent="0.25">
      <c r="G326" s="10"/>
      <c r="H326" s="10"/>
      <c r="I326" s="10"/>
      <c r="J326" s="10"/>
      <c r="K326" s="10"/>
      <c r="L326" s="10"/>
      <c r="M326" s="10"/>
      <c r="N326" s="10"/>
    </row>
    <row r="327" spans="7:14" x14ac:dyDescent="0.25">
      <c r="G327" s="10"/>
      <c r="H327" s="10"/>
      <c r="I327" s="10"/>
      <c r="J327" s="10"/>
      <c r="K327" s="10"/>
      <c r="L327" s="10"/>
      <c r="M327" s="10"/>
      <c r="N327" s="10"/>
    </row>
    <row r="328" spans="7:14" x14ac:dyDescent="0.25">
      <c r="G328" s="10"/>
      <c r="H328" s="10"/>
      <c r="I328" s="10"/>
      <c r="J328" s="10"/>
      <c r="K328" s="10"/>
      <c r="L328" s="10"/>
      <c r="M328" s="10"/>
      <c r="N328" s="10"/>
    </row>
    <row r="329" spans="7:14" x14ac:dyDescent="0.25">
      <c r="G329" s="10"/>
      <c r="H329" s="10"/>
      <c r="I329" s="10"/>
      <c r="J329" s="10"/>
      <c r="K329" s="10"/>
      <c r="L329" s="10"/>
      <c r="M329" s="10"/>
      <c r="N329" s="10"/>
    </row>
    <row r="330" spans="7:14" x14ac:dyDescent="0.25">
      <c r="G330" s="10"/>
      <c r="H330" s="10"/>
      <c r="I330" s="10"/>
      <c r="J330" s="10"/>
      <c r="K330" s="10"/>
      <c r="L330" s="10"/>
      <c r="M330" s="10"/>
      <c r="N330" s="10"/>
    </row>
    <row r="331" spans="7:14" x14ac:dyDescent="0.25">
      <c r="G331" s="10"/>
      <c r="H331" s="10"/>
      <c r="I331" s="10"/>
      <c r="J331" s="10"/>
      <c r="K331" s="10"/>
      <c r="L331" s="10"/>
      <c r="M331" s="10"/>
      <c r="N331" s="10"/>
    </row>
    <row r="332" spans="7:14" x14ac:dyDescent="0.25">
      <c r="G332" s="10"/>
      <c r="H332" s="10"/>
      <c r="I332" s="10"/>
      <c r="J332" s="10"/>
      <c r="K332" s="10"/>
      <c r="L332" s="10"/>
      <c r="M332" s="10"/>
      <c r="N332" s="10"/>
    </row>
    <row r="333" spans="7:14" x14ac:dyDescent="0.25">
      <c r="G333" s="10"/>
      <c r="H333" s="10"/>
      <c r="I333" s="10"/>
      <c r="J333" s="10"/>
      <c r="K333" s="10"/>
      <c r="L333" s="10"/>
      <c r="M333" s="10"/>
      <c r="N333" s="10"/>
    </row>
    <row r="334" spans="7:14" x14ac:dyDescent="0.25">
      <c r="G334" s="10"/>
      <c r="H334" s="10"/>
      <c r="I334" s="10"/>
      <c r="J334" s="10"/>
      <c r="K334" s="10"/>
      <c r="L334" s="10"/>
      <c r="M334" s="10"/>
      <c r="N334" s="10"/>
    </row>
    <row r="335" spans="7:14" x14ac:dyDescent="0.25">
      <c r="G335" s="10"/>
      <c r="H335" s="10"/>
      <c r="I335" s="10"/>
      <c r="J335" s="10"/>
      <c r="K335" s="10"/>
      <c r="L335" s="10"/>
      <c r="M335" s="10"/>
      <c r="N335" s="10"/>
    </row>
    <row r="336" spans="7:14" x14ac:dyDescent="0.25">
      <c r="G336" s="10"/>
      <c r="H336" s="10"/>
      <c r="I336" s="10"/>
      <c r="J336" s="10"/>
      <c r="K336" s="10"/>
      <c r="L336" s="10"/>
      <c r="M336" s="10"/>
      <c r="N336" s="10"/>
    </row>
    <row r="337" spans="7:14" x14ac:dyDescent="0.25">
      <c r="G337" s="10"/>
      <c r="H337" s="10"/>
      <c r="I337" s="10"/>
      <c r="J337" s="10"/>
      <c r="K337" s="10"/>
      <c r="L337" s="10"/>
      <c r="M337" s="10"/>
      <c r="N337" s="10"/>
    </row>
    <row r="338" spans="7:14" x14ac:dyDescent="0.25">
      <c r="G338" s="10"/>
      <c r="H338" s="10"/>
      <c r="I338" s="10"/>
      <c r="J338" s="10"/>
      <c r="K338" s="10"/>
      <c r="L338" s="10"/>
      <c r="M338" s="10"/>
      <c r="N338" s="10"/>
    </row>
    <row r="339" spans="7:14" x14ac:dyDescent="0.25">
      <c r="G339" s="10"/>
      <c r="H339" s="10"/>
      <c r="I339" s="10"/>
      <c r="J339" s="10"/>
      <c r="K339" s="10"/>
      <c r="L339" s="10"/>
      <c r="M339" s="10"/>
      <c r="N339" s="10"/>
    </row>
    <row r="340" spans="7:14" x14ac:dyDescent="0.25">
      <c r="G340" s="10"/>
      <c r="H340" s="10"/>
      <c r="I340" s="10"/>
      <c r="J340" s="10"/>
      <c r="K340" s="10"/>
      <c r="L340" s="10"/>
      <c r="M340" s="10"/>
      <c r="N340" s="10"/>
    </row>
    <row r="341" spans="7:14" x14ac:dyDescent="0.25">
      <c r="G341" s="10"/>
      <c r="H341" s="10"/>
      <c r="I341" s="10"/>
      <c r="J341" s="10"/>
      <c r="K341" s="10"/>
      <c r="L341" s="10"/>
      <c r="M341" s="10"/>
      <c r="N341" s="10"/>
    </row>
    <row r="342" spans="7:14" x14ac:dyDescent="0.25">
      <c r="G342" s="10"/>
      <c r="H342" s="10"/>
      <c r="I342" s="10"/>
      <c r="J342" s="10"/>
      <c r="K342" s="10"/>
      <c r="L342" s="10"/>
      <c r="M342" s="10"/>
      <c r="N342" s="10"/>
    </row>
    <row r="343" spans="7:14" x14ac:dyDescent="0.25">
      <c r="G343" s="10"/>
      <c r="H343" s="10"/>
      <c r="I343" s="10"/>
      <c r="J343" s="10"/>
      <c r="K343" s="10"/>
      <c r="L343" s="10"/>
      <c r="M343" s="10"/>
      <c r="N343" s="10"/>
    </row>
    <row r="344" spans="7:14" x14ac:dyDescent="0.25">
      <c r="G344" s="10"/>
      <c r="H344" s="10"/>
      <c r="I344" s="10"/>
      <c r="J344" s="10"/>
      <c r="K344" s="10"/>
      <c r="L344" s="10"/>
      <c r="M344" s="10"/>
      <c r="N344" s="10"/>
    </row>
    <row r="345" spans="7:14" x14ac:dyDescent="0.25">
      <c r="G345" s="10"/>
      <c r="H345" s="10"/>
      <c r="I345" s="10"/>
      <c r="J345" s="10"/>
      <c r="K345" s="10"/>
      <c r="L345" s="10"/>
      <c r="M345" s="10"/>
      <c r="N345" s="10"/>
    </row>
    <row r="346" spans="7:14" x14ac:dyDescent="0.25">
      <c r="G346" s="10"/>
      <c r="H346" s="10"/>
      <c r="I346" s="10"/>
      <c r="J346" s="10"/>
      <c r="K346" s="10"/>
      <c r="L346" s="10"/>
      <c r="M346" s="10"/>
      <c r="N346" s="10"/>
    </row>
    <row r="347" spans="7:14" x14ac:dyDescent="0.25">
      <c r="G347" s="10"/>
      <c r="H347" s="10"/>
      <c r="I347" s="10"/>
      <c r="J347" s="10"/>
      <c r="K347" s="10"/>
      <c r="L347" s="10"/>
      <c r="M347" s="10"/>
      <c r="N347" s="10"/>
    </row>
    <row r="348" spans="7:14" x14ac:dyDescent="0.25">
      <c r="G348" s="10"/>
      <c r="H348" s="10"/>
      <c r="I348" s="10"/>
      <c r="J348" s="10"/>
      <c r="K348" s="10"/>
      <c r="L348" s="10"/>
      <c r="M348" s="10"/>
      <c r="N348" s="10"/>
    </row>
    <row r="349" spans="7:14" x14ac:dyDescent="0.25">
      <c r="G349" s="10"/>
      <c r="H349" s="10"/>
      <c r="I349" s="10"/>
      <c r="J349" s="10"/>
      <c r="K349" s="10"/>
      <c r="L349" s="10"/>
      <c r="M349" s="10"/>
      <c r="N349" s="10"/>
    </row>
    <row r="350" spans="7:14" x14ac:dyDescent="0.25">
      <c r="G350" s="10"/>
      <c r="H350" s="10"/>
      <c r="I350" s="10"/>
      <c r="J350" s="10"/>
      <c r="K350" s="10"/>
      <c r="L350" s="10"/>
      <c r="M350" s="10"/>
      <c r="N350" s="10"/>
    </row>
    <row r="351" spans="7:14" x14ac:dyDescent="0.25">
      <c r="G351" s="10"/>
      <c r="H351" s="10"/>
      <c r="I351" s="10"/>
      <c r="J351" s="10"/>
      <c r="K351" s="10"/>
      <c r="L351" s="10"/>
      <c r="M351" s="10"/>
      <c r="N351" s="10"/>
    </row>
    <row r="352" spans="7:14" x14ac:dyDescent="0.25">
      <c r="G352" s="10"/>
      <c r="H352" s="10"/>
      <c r="I352" s="10"/>
      <c r="J352" s="10"/>
      <c r="K352" s="10"/>
      <c r="L352" s="10"/>
      <c r="M352" s="10"/>
      <c r="N352" s="10"/>
    </row>
    <row r="353" spans="7:14" x14ac:dyDescent="0.25">
      <c r="G353" s="10"/>
      <c r="H353" s="10"/>
      <c r="I353" s="10"/>
      <c r="J353" s="10"/>
      <c r="K353" s="10"/>
      <c r="L353" s="10"/>
      <c r="M353" s="10"/>
      <c r="N353" s="10"/>
    </row>
    <row r="354" spans="7:14" x14ac:dyDescent="0.25">
      <c r="G354" s="10"/>
      <c r="H354" s="10"/>
      <c r="I354" s="10"/>
      <c r="J354" s="10"/>
      <c r="K354" s="10"/>
      <c r="L354" s="10"/>
      <c r="M354" s="10"/>
      <c r="N354" s="10"/>
    </row>
    <row r="355" spans="7:14" x14ac:dyDescent="0.25">
      <c r="G355" s="10"/>
      <c r="H355" s="10"/>
      <c r="I355" s="10"/>
      <c r="J355" s="10"/>
      <c r="K355" s="10"/>
      <c r="L355" s="10"/>
      <c r="M355" s="10"/>
      <c r="N355" s="10"/>
    </row>
    <row r="356" spans="7:14" x14ac:dyDescent="0.25">
      <c r="G356" s="10"/>
      <c r="H356" s="10"/>
      <c r="I356" s="10"/>
      <c r="J356" s="10"/>
      <c r="K356" s="10"/>
      <c r="L356" s="10"/>
      <c r="M356" s="10"/>
      <c r="N356" s="10"/>
    </row>
    <row r="357" spans="7:14" x14ac:dyDescent="0.25">
      <c r="G357" s="10"/>
      <c r="H357" s="10"/>
      <c r="I357" s="10"/>
      <c r="J357" s="10"/>
      <c r="K357" s="10"/>
      <c r="L357" s="10"/>
      <c r="M357" s="10"/>
      <c r="N357" s="10"/>
    </row>
    <row r="358" spans="7:14" x14ac:dyDescent="0.25">
      <c r="G358" s="10"/>
      <c r="H358" s="10"/>
      <c r="I358" s="10"/>
      <c r="J358" s="10"/>
      <c r="K358" s="10"/>
      <c r="L358" s="10"/>
      <c r="M358" s="10"/>
      <c r="N358" s="10"/>
    </row>
    <row r="359" spans="7:14" x14ac:dyDescent="0.25">
      <c r="G359" s="10"/>
      <c r="H359" s="10"/>
      <c r="I359" s="10"/>
      <c r="J359" s="10"/>
      <c r="K359" s="10"/>
      <c r="L359" s="10"/>
      <c r="M359" s="10"/>
      <c r="N359" s="10"/>
    </row>
    <row r="360" spans="7:14" x14ac:dyDescent="0.25">
      <c r="G360" s="10"/>
      <c r="H360" s="10"/>
      <c r="I360" s="10"/>
      <c r="J360" s="10"/>
      <c r="K360" s="10"/>
      <c r="L360" s="10"/>
      <c r="M360" s="10"/>
      <c r="N360" s="10"/>
    </row>
    <row r="361" spans="7:14" x14ac:dyDescent="0.25">
      <c r="G361" s="10"/>
      <c r="H361" s="10"/>
      <c r="I361" s="10"/>
      <c r="J361" s="10"/>
      <c r="K361" s="10"/>
      <c r="L361" s="10"/>
      <c r="M361" s="10"/>
      <c r="N361" s="10"/>
    </row>
    <row r="362" spans="7:14" x14ac:dyDescent="0.25">
      <c r="G362" s="10"/>
      <c r="H362" s="10"/>
      <c r="I362" s="10"/>
      <c r="J362" s="10"/>
      <c r="K362" s="10"/>
      <c r="L362" s="10"/>
      <c r="M362" s="10"/>
      <c r="N362" s="10"/>
    </row>
    <row r="363" spans="7:14" x14ac:dyDescent="0.25">
      <c r="G363" s="10"/>
      <c r="H363" s="10"/>
      <c r="I363" s="10"/>
      <c r="J363" s="10"/>
      <c r="K363" s="10"/>
      <c r="L363" s="10"/>
      <c r="M363" s="10"/>
      <c r="N363" s="10"/>
    </row>
    <row r="364" spans="7:14" x14ac:dyDescent="0.25">
      <c r="G364" s="10"/>
      <c r="H364" s="10"/>
      <c r="I364" s="10"/>
      <c r="J364" s="10"/>
      <c r="K364" s="10"/>
      <c r="L364" s="10"/>
      <c r="M364" s="10"/>
      <c r="N364" s="10"/>
    </row>
    <row r="365" spans="7:14" x14ac:dyDescent="0.25">
      <c r="G365" s="10"/>
      <c r="H365" s="10"/>
      <c r="I365" s="10"/>
      <c r="J365" s="10"/>
      <c r="K365" s="10"/>
      <c r="L365" s="10"/>
      <c r="M365" s="10"/>
      <c r="N365" s="10"/>
    </row>
    <row r="366" spans="7:14" x14ac:dyDescent="0.25">
      <c r="G366" s="10"/>
      <c r="H366" s="10"/>
      <c r="I366" s="10"/>
      <c r="J366" s="10"/>
      <c r="K366" s="10"/>
      <c r="L366" s="10"/>
      <c r="M366" s="10"/>
      <c r="N366" s="10"/>
    </row>
    <row r="367" spans="7:14" x14ac:dyDescent="0.25">
      <c r="G367" s="10"/>
      <c r="H367" s="10"/>
      <c r="I367" s="10"/>
      <c r="J367" s="10"/>
      <c r="K367" s="10"/>
      <c r="L367" s="10"/>
      <c r="M367" s="10"/>
      <c r="N367" s="10"/>
    </row>
    <row r="368" spans="7:14" x14ac:dyDescent="0.25">
      <c r="G368" s="10"/>
      <c r="H368" s="10"/>
      <c r="I368" s="10"/>
      <c r="J368" s="10"/>
      <c r="K368" s="10"/>
      <c r="L368" s="10"/>
      <c r="M368" s="10"/>
      <c r="N368" s="10"/>
    </row>
    <row r="369" spans="7:14" x14ac:dyDescent="0.25">
      <c r="G369" s="10"/>
      <c r="H369" s="10"/>
      <c r="I369" s="10"/>
      <c r="J369" s="10"/>
      <c r="K369" s="10"/>
      <c r="L369" s="10"/>
      <c r="M369" s="10"/>
      <c r="N369" s="10"/>
    </row>
    <row r="370" spans="7:14" x14ac:dyDescent="0.25">
      <c r="G370" s="10"/>
      <c r="H370" s="10"/>
      <c r="I370" s="10"/>
      <c r="J370" s="10"/>
      <c r="K370" s="10"/>
      <c r="L370" s="10"/>
      <c r="M370" s="10"/>
      <c r="N370" s="10"/>
    </row>
    <row r="371" spans="7:14" x14ac:dyDescent="0.25">
      <c r="G371" s="10"/>
      <c r="H371" s="10"/>
      <c r="I371" s="10"/>
      <c r="J371" s="10"/>
      <c r="K371" s="10"/>
      <c r="L371" s="10"/>
      <c r="M371" s="10"/>
      <c r="N371" s="10"/>
    </row>
    <row r="372" spans="7:14" x14ac:dyDescent="0.25">
      <c r="G372" s="10"/>
      <c r="H372" s="10"/>
      <c r="I372" s="10"/>
      <c r="J372" s="10"/>
      <c r="K372" s="10"/>
      <c r="L372" s="10"/>
      <c r="M372" s="10"/>
      <c r="N372" s="10"/>
    </row>
    <row r="373" spans="7:14" x14ac:dyDescent="0.25">
      <c r="G373" s="10"/>
      <c r="H373" s="10"/>
      <c r="I373" s="10"/>
      <c r="J373" s="10"/>
      <c r="K373" s="10"/>
      <c r="L373" s="10"/>
      <c r="M373" s="10"/>
      <c r="N373" s="10"/>
    </row>
    <row r="374" spans="7:14" x14ac:dyDescent="0.25">
      <c r="G374" s="10"/>
      <c r="H374" s="10"/>
      <c r="I374" s="10"/>
      <c r="J374" s="10"/>
      <c r="K374" s="10"/>
      <c r="L374" s="10"/>
      <c r="M374" s="10"/>
      <c r="N374" s="10"/>
    </row>
    <row r="375" spans="7:14" x14ac:dyDescent="0.25">
      <c r="G375" s="10"/>
      <c r="H375" s="10"/>
      <c r="I375" s="10"/>
      <c r="J375" s="10"/>
      <c r="K375" s="10"/>
      <c r="L375" s="10"/>
      <c r="M375" s="10"/>
      <c r="N375" s="10"/>
    </row>
    <row r="376" spans="7:14" x14ac:dyDescent="0.25">
      <c r="G376" s="10"/>
      <c r="H376" s="10"/>
      <c r="I376" s="10"/>
      <c r="J376" s="10"/>
      <c r="K376" s="10"/>
      <c r="L376" s="10"/>
      <c r="M376" s="10"/>
      <c r="N376" s="10"/>
    </row>
    <row r="377" spans="7:14" x14ac:dyDescent="0.25">
      <c r="G377" s="10"/>
      <c r="H377" s="10"/>
      <c r="I377" s="10"/>
      <c r="J377" s="10"/>
      <c r="K377" s="10"/>
      <c r="L377" s="10"/>
      <c r="M377" s="10"/>
      <c r="N377" s="10"/>
    </row>
    <row r="378" spans="7:14" x14ac:dyDescent="0.25">
      <c r="G378" s="10"/>
      <c r="H378" s="10"/>
      <c r="I378" s="10"/>
      <c r="J378" s="10"/>
      <c r="K378" s="10"/>
      <c r="L378" s="10"/>
      <c r="M378" s="10"/>
      <c r="N378" s="10"/>
    </row>
    <row r="379" spans="7:14" x14ac:dyDescent="0.25">
      <c r="G379" s="10"/>
      <c r="H379" s="10"/>
      <c r="I379" s="10"/>
      <c r="J379" s="10"/>
      <c r="K379" s="10"/>
      <c r="L379" s="10"/>
      <c r="M379" s="10"/>
      <c r="N379" s="10"/>
    </row>
    <row r="380" spans="7:14" x14ac:dyDescent="0.25">
      <c r="G380" s="10"/>
      <c r="H380" s="10"/>
      <c r="I380" s="10"/>
      <c r="J380" s="10"/>
      <c r="K380" s="10"/>
      <c r="L380" s="10"/>
      <c r="M380" s="10"/>
      <c r="N380" s="10"/>
    </row>
    <row r="381" spans="7:14" x14ac:dyDescent="0.25">
      <c r="G381" s="10"/>
      <c r="H381" s="10"/>
      <c r="I381" s="10"/>
      <c r="J381" s="10"/>
      <c r="K381" s="10"/>
      <c r="L381" s="10"/>
      <c r="M381" s="10"/>
      <c r="N381" s="10"/>
    </row>
    <row r="382" spans="7:14" x14ac:dyDescent="0.25">
      <c r="G382" s="10"/>
      <c r="H382" s="10"/>
      <c r="I382" s="10"/>
      <c r="J382" s="10"/>
      <c r="K382" s="10"/>
      <c r="L382" s="10"/>
      <c r="M382" s="10"/>
      <c r="N382" s="10"/>
    </row>
    <row r="383" spans="7:14" x14ac:dyDescent="0.25">
      <c r="G383" s="10"/>
      <c r="H383" s="10"/>
      <c r="I383" s="10"/>
      <c r="J383" s="10"/>
      <c r="K383" s="10"/>
      <c r="L383" s="10"/>
      <c r="M383" s="10"/>
      <c r="N383" s="10"/>
    </row>
    <row r="384" spans="7:14" x14ac:dyDescent="0.25">
      <c r="G384" s="10"/>
      <c r="H384" s="10"/>
      <c r="I384" s="10"/>
      <c r="J384" s="10"/>
      <c r="K384" s="10"/>
      <c r="L384" s="10"/>
      <c r="M384" s="10"/>
      <c r="N384" s="10"/>
    </row>
    <row r="385" spans="7:14" x14ac:dyDescent="0.25">
      <c r="G385" s="10"/>
      <c r="H385" s="10"/>
      <c r="I385" s="10"/>
      <c r="J385" s="10"/>
      <c r="K385" s="10"/>
      <c r="L385" s="10"/>
      <c r="M385" s="10"/>
      <c r="N385" s="10"/>
    </row>
    <row r="386" spans="7:14" x14ac:dyDescent="0.25">
      <c r="G386" s="10"/>
      <c r="H386" s="10"/>
      <c r="I386" s="10"/>
      <c r="J386" s="10"/>
      <c r="K386" s="10"/>
      <c r="L386" s="10"/>
      <c r="M386" s="10"/>
      <c r="N386" s="10"/>
    </row>
    <row r="387" spans="7:14" x14ac:dyDescent="0.25">
      <c r="G387" s="10"/>
      <c r="H387" s="10"/>
      <c r="I387" s="10"/>
      <c r="J387" s="10"/>
      <c r="K387" s="10"/>
      <c r="L387" s="10"/>
      <c r="M387" s="10"/>
      <c r="N387" s="10"/>
    </row>
    <row r="388" spans="7:14" x14ac:dyDescent="0.25">
      <c r="G388" s="10"/>
      <c r="H388" s="10"/>
      <c r="I388" s="10"/>
      <c r="J388" s="10"/>
      <c r="K388" s="10"/>
      <c r="L388" s="10"/>
      <c r="M388" s="10"/>
      <c r="N388" s="10"/>
    </row>
    <row r="389" spans="7:14" x14ac:dyDescent="0.25">
      <c r="G389" s="10"/>
      <c r="H389" s="10"/>
      <c r="I389" s="10"/>
      <c r="J389" s="10"/>
      <c r="K389" s="10"/>
      <c r="L389" s="10"/>
      <c r="M389" s="10"/>
      <c r="N389" s="10"/>
    </row>
    <row r="390" spans="7:14" x14ac:dyDescent="0.25">
      <c r="G390" s="10"/>
      <c r="H390" s="10"/>
      <c r="I390" s="10"/>
      <c r="J390" s="10"/>
      <c r="K390" s="10"/>
      <c r="L390" s="10"/>
      <c r="M390" s="10"/>
      <c r="N390" s="10"/>
    </row>
    <row r="391" spans="7:14" x14ac:dyDescent="0.25">
      <c r="G391" s="10"/>
      <c r="H391" s="10"/>
      <c r="I391" s="10"/>
      <c r="J391" s="10"/>
      <c r="K391" s="10"/>
      <c r="L391" s="10"/>
      <c r="M391" s="10"/>
      <c r="N391" s="10"/>
    </row>
    <row r="392" spans="7:14" x14ac:dyDescent="0.25">
      <c r="G392" s="10"/>
      <c r="H392" s="10"/>
      <c r="I392" s="10"/>
      <c r="J392" s="10"/>
      <c r="K392" s="10"/>
      <c r="L392" s="10"/>
      <c r="M392" s="10"/>
      <c r="N392" s="10"/>
    </row>
    <row r="393" spans="7:14" x14ac:dyDescent="0.25">
      <c r="G393" s="10"/>
      <c r="H393" s="10"/>
      <c r="I393" s="10"/>
      <c r="J393" s="10"/>
      <c r="K393" s="10"/>
      <c r="L393" s="10"/>
      <c r="M393" s="10"/>
      <c r="N393" s="10"/>
    </row>
    <row r="394" spans="7:14" x14ac:dyDescent="0.25">
      <c r="G394" s="10"/>
      <c r="H394" s="10"/>
      <c r="I394" s="10"/>
      <c r="J394" s="10"/>
      <c r="K394" s="10"/>
      <c r="L394" s="10"/>
      <c r="M394" s="10"/>
      <c r="N394" s="10"/>
    </row>
    <row r="395" spans="7:14" x14ac:dyDescent="0.25">
      <c r="G395" s="10"/>
      <c r="H395" s="10"/>
      <c r="I395" s="10"/>
      <c r="J395" s="10"/>
      <c r="K395" s="10"/>
      <c r="L395" s="10"/>
      <c r="M395" s="10"/>
      <c r="N395" s="10"/>
    </row>
    <row r="396" spans="7:14" x14ac:dyDescent="0.25">
      <c r="G396" s="10"/>
      <c r="H396" s="10"/>
      <c r="I396" s="10"/>
      <c r="J396" s="10"/>
      <c r="K396" s="10"/>
      <c r="L396" s="10"/>
      <c r="M396" s="10"/>
      <c r="N396" s="10"/>
    </row>
    <row r="397" spans="7:14" x14ac:dyDescent="0.25">
      <c r="G397" s="10"/>
      <c r="H397" s="10"/>
      <c r="I397" s="10"/>
      <c r="J397" s="10"/>
      <c r="K397" s="10"/>
      <c r="L397" s="10"/>
      <c r="M397" s="10"/>
      <c r="N397" s="10"/>
    </row>
    <row r="398" spans="7:14" x14ac:dyDescent="0.25">
      <c r="G398" s="10"/>
      <c r="H398" s="10"/>
      <c r="I398" s="10"/>
      <c r="J398" s="10"/>
      <c r="K398" s="10"/>
      <c r="L398" s="10"/>
      <c r="M398" s="10"/>
      <c r="N398" s="10"/>
    </row>
    <row r="399" spans="7:14" x14ac:dyDescent="0.25">
      <c r="G399" s="10"/>
      <c r="H399" s="10"/>
      <c r="I399" s="10"/>
      <c r="J399" s="10"/>
      <c r="K399" s="10"/>
      <c r="L399" s="10"/>
      <c r="M399" s="10"/>
      <c r="N399" s="10"/>
    </row>
    <row r="400" spans="7:14" x14ac:dyDescent="0.25">
      <c r="G400" s="10"/>
      <c r="H400" s="10"/>
      <c r="I400" s="10"/>
      <c r="J400" s="10"/>
      <c r="K400" s="10"/>
      <c r="L400" s="10"/>
      <c r="M400" s="10"/>
      <c r="N400" s="10"/>
    </row>
    <row r="401" spans="7:14" x14ac:dyDescent="0.25">
      <c r="G401" s="10"/>
      <c r="H401" s="10"/>
      <c r="I401" s="10"/>
      <c r="J401" s="10"/>
      <c r="K401" s="10"/>
      <c r="L401" s="10"/>
      <c r="M401" s="10"/>
      <c r="N401" s="10"/>
    </row>
    <row r="402" spans="7:14" x14ac:dyDescent="0.25">
      <c r="G402" s="10"/>
      <c r="H402" s="10"/>
      <c r="I402" s="10"/>
      <c r="J402" s="10"/>
      <c r="K402" s="10"/>
      <c r="L402" s="10"/>
      <c r="M402" s="10"/>
      <c r="N402" s="10"/>
    </row>
    <row r="403" spans="7:14" x14ac:dyDescent="0.25">
      <c r="G403" s="10"/>
      <c r="H403" s="10"/>
      <c r="I403" s="10"/>
      <c r="J403" s="10"/>
      <c r="K403" s="10"/>
      <c r="L403" s="10"/>
      <c r="M403" s="10"/>
      <c r="N403" s="10"/>
    </row>
    <row r="404" spans="7:14" x14ac:dyDescent="0.25">
      <c r="G404" s="10"/>
      <c r="H404" s="10"/>
      <c r="I404" s="10"/>
      <c r="J404" s="10"/>
      <c r="K404" s="10"/>
      <c r="L404" s="10"/>
      <c r="M404" s="10"/>
      <c r="N404" s="10"/>
    </row>
    <row r="405" spans="7:14" x14ac:dyDescent="0.25">
      <c r="G405" s="10"/>
      <c r="H405" s="10"/>
      <c r="I405" s="10"/>
      <c r="J405" s="10"/>
      <c r="K405" s="10"/>
      <c r="L405" s="10"/>
      <c r="M405" s="10"/>
      <c r="N405" s="10"/>
    </row>
    <row r="406" spans="7:14" x14ac:dyDescent="0.25">
      <c r="G406" s="10"/>
      <c r="H406" s="10"/>
      <c r="I406" s="10"/>
      <c r="J406" s="10"/>
      <c r="K406" s="10"/>
      <c r="L406" s="10"/>
      <c r="M406" s="10"/>
      <c r="N406" s="10"/>
    </row>
    <row r="407" spans="7:14" x14ac:dyDescent="0.25">
      <c r="G407" s="10"/>
      <c r="H407" s="10"/>
      <c r="I407" s="10"/>
      <c r="J407" s="10"/>
      <c r="K407" s="10"/>
      <c r="L407" s="10"/>
      <c r="M407" s="10"/>
      <c r="N407" s="10"/>
    </row>
    <row r="408" spans="7:14" x14ac:dyDescent="0.25">
      <c r="G408" s="10"/>
      <c r="H408" s="10"/>
      <c r="I408" s="10"/>
      <c r="J408" s="10"/>
      <c r="K408" s="10"/>
      <c r="L408" s="10"/>
      <c r="M408" s="10"/>
      <c r="N408" s="10"/>
    </row>
    <row r="409" spans="7:14" x14ac:dyDescent="0.25">
      <c r="G409" s="10"/>
      <c r="H409" s="10"/>
      <c r="I409" s="10"/>
      <c r="J409" s="10"/>
      <c r="K409" s="10"/>
      <c r="L409" s="10"/>
      <c r="M409" s="10"/>
      <c r="N409" s="10"/>
    </row>
    <row r="410" spans="7:14" x14ac:dyDescent="0.25">
      <c r="G410" s="10"/>
      <c r="H410" s="10"/>
      <c r="I410" s="10"/>
      <c r="J410" s="10"/>
      <c r="K410" s="10"/>
      <c r="L410" s="10"/>
      <c r="M410" s="10"/>
      <c r="N410" s="10"/>
    </row>
    <row r="411" spans="7:14" x14ac:dyDescent="0.25">
      <c r="G411" s="10"/>
      <c r="H411" s="10"/>
      <c r="I411" s="10"/>
      <c r="J411" s="10"/>
      <c r="K411" s="10"/>
      <c r="L411" s="10"/>
      <c r="M411" s="10"/>
      <c r="N411" s="10"/>
    </row>
    <row r="412" spans="7:14" x14ac:dyDescent="0.25">
      <c r="G412" s="10"/>
      <c r="H412" s="10"/>
      <c r="I412" s="10"/>
      <c r="J412" s="10"/>
      <c r="K412" s="10"/>
      <c r="L412" s="10"/>
      <c r="M412" s="10"/>
      <c r="N412" s="10"/>
    </row>
    <row r="413" spans="7:14" x14ac:dyDescent="0.25">
      <c r="G413" s="10"/>
      <c r="H413" s="10"/>
      <c r="I413" s="10"/>
      <c r="J413" s="10"/>
      <c r="K413" s="10"/>
      <c r="L413" s="10"/>
      <c r="M413" s="10"/>
      <c r="N413" s="10"/>
    </row>
    <row r="414" spans="7:14" x14ac:dyDescent="0.25">
      <c r="G414" s="10"/>
      <c r="H414" s="10"/>
      <c r="I414" s="10"/>
      <c r="J414" s="10"/>
      <c r="K414" s="10"/>
      <c r="L414" s="10"/>
      <c r="M414" s="10"/>
      <c r="N414" s="10"/>
    </row>
    <row r="415" spans="7:14" x14ac:dyDescent="0.25">
      <c r="G415" s="10"/>
      <c r="H415" s="10"/>
      <c r="I415" s="10"/>
      <c r="J415" s="10"/>
      <c r="K415" s="10"/>
      <c r="L415" s="10"/>
      <c r="M415" s="10"/>
      <c r="N415" s="10"/>
    </row>
    <row r="416" spans="7:14" x14ac:dyDescent="0.25">
      <c r="G416" s="10"/>
      <c r="H416" s="10"/>
      <c r="I416" s="10"/>
      <c r="J416" s="10"/>
      <c r="K416" s="10"/>
      <c r="L416" s="10"/>
      <c r="M416" s="10"/>
      <c r="N416" s="10"/>
    </row>
    <row r="417" spans="7:14" x14ac:dyDescent="0.25">
      <c r="G417" s="10"/>
      <c r="H417" s="10"/>
      <c r="I417" s="10"/>
      <c r="J417" s="10"/>
      <c r="K417" s="10"/>
      <c r="L417" s="10"/>
      <c r="M417" s="10"/>
      <c r="N417" s="10"/>
    </row>
    <row r="418" spans="7:14" x14ac:dyDescent="0.25">
      <c r="G418" s="10"/>
      <c r="H418" s="10"/>
      <c r="I418" s="10"/>
      <c r="J418" s="10"/>
      <c r="K418" s="10"/>
      <c r="L418" s="10"/>
      <c r="M418" s="10"/>
      <c r="N418" s="10"/>
    </row>
    <row r="419" spans="7:14" x14ac:dyDescent="0.25">
      <c r="G419" s="10"/>
      <c r="H419" s="10"/>
      <c r="I419" s="10"/>
      <c r="J419" s="10"/>
      <c r="K419" s="10"/>
      <c r="L419" s="10"/>
      <c r="M419" s="10"/>
      <c r="N419" s="10"/>
    </row>
    <row r="420" spans="7:14" x14ac:dyDescent="0.25">
      <c r="G420" s="10"/>
      <c r="H420" s="10"/>
      <c r="I420" s="10"/>
      <c r="J420" s="10"/>
      <c r="K420" s="10"/>
      <c r="L420" s="10"/>
      <c r="M420" s="10"/>
      <c r="N420" s="10"/>
    </row>
    <row r="421" spans="7:14" x14ac:dyDescent="0.25">
      <c r="G421" s="10"/>
      <c r="H421" s="10"/>
      <c r="I421" s="10"/>
      <c r="J421" s="10"/>
      <c r="K421" s="10"/>
      <c r="L421" s="10"/>
      <c r="M421" s="10"/>
      <c r="N421" s="10"/>
    </row>
    <row r="422" spans="7:14" x14ac:dyDescent="0.25">
      <c r="G422" s="10"/>
      <c r="H422" s="10"/>
      <c r="I422" s="10"/>
      <c r="J422" s="10"/>
      <c r="K422" s="10"/>
      <c r="L422" s="10"/>
      <c r="M422" s="10"/>
      <c r="N422" s="10"/>
    </row>
    <row r="423" spans="7:14" x14ac:dyDescent="0.25">
      <c r="G423" s="10"/>
      <c r="H423" s="10"/>
      <c r="I423" s="10"/>
      <c r="J423" s="10"/>
      <c r="K423" s="10"/>
      <c r="L423" s="10"/>
      <c r="M423" s="10"/>
      <c r="N423" s="10"/>
    </row>
    <row r="424" spans="7:14" x14ac:dyDescent="0.25">
      <c r="G424" s="10"/>
      <c r="H424" s="10"/>
      <c r="I424" s="10"/>
      <c r="J424" s="10"/>
      <c r="K424" s="10"/>
      <c r="L424" s="10"/>
      <c r="M424" s="10"/>
      <c r="N424" s="10"/>
    </row>
  </sheetData>
  <conditionalFormatting sqref="G4:N4">
    <cfRule type="cellIs" dxfId="86" priority="29" operator="equal">
      <formula>0</formula>
    </cfRule>
  </conditionalFormatting>
  <conditionalFormatting sqref="G4:N4 G7:N7 G2:N2">
    <cfRule type="cellIs" dxfId="85" priority="28" operator="equal">
      <formula>0</formula>
    </cfRule>
  </conditionalFormatting>
  <conditionalFormatting sqref="G6:N6">
    <cfRule type="cellIs" dxfId="84" priority="26" operator="equal">
      <formula>-1</formula>
    </cfRule>
    <cfRule type="cellIs" dxfId="83" priority="27" operator="equal">
      <formula>1</formula>
    </cfRule>
  </conditionalFormatting>
  <conditionalFormatting sqref="O25:O27 G25:N28">
    <cfRule type="cellIs" dxfId="82" priority="24" operator="equal">
      <formula>-1</formula>
    </cfRule>
    <cfRule type="cellIs" dxfId="81" priority="25" operator="equal">
      <formula>1</formula>
    </cfRule>
  </conditionalFormatting>
  <conditionalFormatting sqref="G16:N17">
    <cfRule type="cellIs" dxfId="80" priority="23" operator="between">
      <formula>-1</formula>
      <formula>1</formula>
    </cfRule>
  </conditionalFormatting>
  <conditionalFormatting sqref="S199:AA208 G108:N399 G99:M107">
    <cfRule type="cellIs" dxfId="79" priority="22" operator="between">
      <formula>-0.001</formula>
      <formula>0.001</formula>
    </cfRule>
  </conditionalFormatting>
  <conditionalFormatting sqref="C34">
    <cfRule type="cellIs" dxfId="78" priority="20" operator="lessThanOrEqual">
      <formula>$C$33</formula>
    </cfRule>
    <cfRule type="cellIs" dxfId="77" priority="21" operator="greaterThan">
      <formula>$C$33</formula>
    </cfRule>
  </conditionalFormatting>
  <conditionalFormatting sqref="G23:N23">
    <cfRule type="cellIs" dxfId="76" priority="19" operator="greaterThan">
      <formula>$E$23</formula>
    </cfRule>
  </conditionalFormatting>
  <conditionalFormatting sqref="G23:N23">
    <cfRule type="cellIs" dxfId="75" priority="18" operator="equal">
      <formula>1000</formula>
    </cfRule>
  </conditionalFormatting>
  <conditionalFormatting sqref="B25:C27">
    <cfRule type="cellIs" dxfId="74" priority="30" operator="greaterThan">
      <formula>$B$28</formula>
    </cfRule>
  </conditionalFormatting>
  <conditionalFormatting sqref="G28:L28">
    <cfRule type="cellIs" dxfId="73" priority="16" operator="equal">
      <formula>-1</formula>
    </cfRule>
    <cfRule type="cellIs" dxfId="72" priority="17" operator="equal">
      <formula>1</formula>
    </cfRule>
  </conditionalFormatting>
  <conditionalFormatting sqref="G28:L28">
    <cfRule type="cellIs" dxfId="71" priority="15" operator="greaterThan">
      <formula>$O$28</formula>
    </cfRule>
  </conditionalFormatting>
  <conditionalFormatting sqref="G28:L28">
    <cfRule type="cellIs" dxfId="70" priority="14" operator="equal">
      <formula>1000</formula>
    </cfRule>
  </conditionalFormatting>
  <conditionalFormatting sqref="M28:N28">
    <cfRule type="cellIs" dxfId="69" priority="12" operator="equal">
      <formula>-1</formula>
    </cfRule>
    <cfRule type="cellIs" dxfId="68" priority="13" operator="equal">
      <formula>1</formula>
    </cfRule>
  </conditionalFormatting>
  <conditionalFormatting sqref="M28:N28">
    <cfRule type="cellIs" dxfId="67" priority="11" operator="greaterThan">
      <formula>$O$28</formula>
    </cfRule>
  </conditionalFormatting>
  <conditionalFormatting sqref="M28:N28">
    <cfRule type="cellIs" dxfId="66" priority="10" operator="equal">
      <formula>1000</formula>
    </cfRule>
  </conditionalFormatting>
  <conditionalFormatting sqref="O25:O27">
    <cfRule type="cellIs" dxfId="65" priority="8" operator="equal">
      <formula>-1</formula>
    </cfRule>
    <cfRule type="cellIs" dxfId="64" priority="9" operator="equal">
      <formula>1</formula>
    </cfRule>
  </conditionalFormatting>
  <conditionalFormatting sqref="O25:O27">
    <cfRule type="cellIs" dxfId="63" priority="7" operator="greaterThan">
      <formula>$O$28</formula>
    </cfRule>
  </conditionalFormatting>
  <conditionalFormatting sqref="O25:O27">
    <cfRule type="cellIs" dxfId="62" priority="6" operator="equal">
      <formula>1000</formula>
    </cfRule>
  </conditionalFormatting>
  <conditionalFormatting sqref="G31:N31">
    <cfRule type="cellIs" dxfId="61" priority="3" operator="greaterThan">
      <formula>$E$23</formula>
    </cfRule>
  </conditionalFormatting>
  <conditionalFormatting sqref="G31:N31">
    <cfRule type="cellIs" dxfId="60" priority="2" operator="equal">
      <formula>1000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XER424"/>
  <sheetViews>
    <sheetView tabSelected="1" zoomScale="85" zoomScaleNormal="85" workbookViewId="0">
      <selection activeCell="E16" sqref="E15:F16"/>
    </sheetView>
  </sheetViews>
  <sheetFormatPr defaultColWidth="9.140625" defaultRowHeight="15" x14ac:dyDescent="0.25"/>
  <cols>
    <col min="1" max="1" width="13.7109375" style="48" customWidth="1"/>
    <col min="2" max="2" width="8.7109375" style="11" customWidth="1"/>
    <col min="3" max="3" width="7.5703125" style="11" customWidth="1"/>
    <col min="4" max="4" width="16.42578125" style="11" customWidth="1"/>
    <col min="5" max="5" width="9.85546875" style="11" customWidth="1"/>
    <col min="6" max="6" width="10.5703125" style="11" customWidth="1"/>
    <col min="7" max="7" width="12" style="11" bestFit="1" customWidth="1"/>
    <col min="8" max="8" width="9.140625" style="11" bestFit="1" customWidth="1"/>
    <col min="9" max="9" width="9.5703125" style="11" bestFit="1" customWidth="1"/>
    <col min="10" max="11" width="9.140625" style="11" customWidth="1"/>
    <col min="12" max="12" width="9.5703125" style="11" bestFit="1" customWidth="1"/>
    <col min="13" max="13" width="9" style="11" customWidth="1"/>
    <col min="14" max="19" width="10.5703125" style="11" customWidth="1"/>
    <col min="20" max="20" width="12.42578125" style="11" customWidth="1"/>
    <col min="21" max="21" width="13.42578125" style="11" customWidth="1"/>
    <col min="22" max="26" width="10.5703125" style="11" customWidth="1"/>
    <col min="27" max="28" width="9.140625" style="11"/>
    <col min="29" max="29" width="13" style="11" bestFit="1" customWidth="1"/>
    <col min="30" max="33" width="9.140625" style="11"/>
    <col min="34" max="35" width="13" style="11" customWidth="1"/>
    <col min="36" max="36" width="15.5703125" style="11" customWidth="1"/>
    <col min="37" max="37" width="13.5703125" style="11" customWidth="1"/>
    <col min="38" max="39" width="9.140625" style="11"/>
    <col min="40" max="40" width="10.7109375" style="11" customWidth="1"/>
    <col min="41" max="42" width="12.85546875" style="11" customWidth="1"/>
    <col min="43" max="16384" width="9.140625" style="11"/>
  </cols>
  <sheetData>
    <row r="1" spans="1:22" s="48" customFormat="1" x14ac:dyDescent="0.25">
      <c r="B1" s="61" t="s">
        <v>10</v>
      </c>
      <c r="C1" s="61" t="s">
        <v>38</v>
      </c>
    </row>
    <row r="2" spans="1:22" x14ac:dyDescent="0.25">
      <c r="B2" s="11" t="s">
        <v>6</v>
      </c>
      <c r="D2" s="11" t="s">
        <v>1</v>
      </c>
      <c r="G2" s="2">
        <v>1</v>
      </c>
      <c r="H2" s="2">
        <v>1</v>
      </c>
      <c r="I2" s="2">
        <v>1</v>
      </c>
      <c r="J2" s="2">
        <v>1</v>
      </c>
      <c r="K2" s="2">
        <v>1</v>
      </c>
      <c r="L2" s="2">
        <v>1</v>
      </c>
      <c r="M2" s="2">
        <v>1</v>
      </c>
    </row>
    <row r="3" spans="1:22" x14ac:dyDescent="0.25">
      <c r="B3" s="11">
        <v>500</v>
      </c>
      <c r="D3" s="11" t="s">
        <v>4</v>
      </c>
      <c r="G3" s="3">
        <v>2</v>
      </c>
      <c r="H3" s="3">
        <v>4</v>
      </c>
      <c r="I3" s="3">
        <v>10</v>
      </c>
      <c r="J3" s="3">
        <v>2</v>
      </c>
      <c r="K3" s="3">
        <v>2</v>
      </c>
      <c r="L3" s="3">
        <v>2</v>
      </c>
      <c r="M3" s="3">
        <v>2</v>
      </c>
    </row>
    <row r="4" spans="1:22" x14ac:dyDescent="0.25">
      <c r="B4" s="11" t="s">
        <v>7</v>
      </c>
      <c r="D4" s="11" t="s">
        <v>2</v>
      </c>
      <c r="G4" s="2">
        <v>1</v>
      </c>
      <c r="H4" s="2">
        <v>1</v>
      </c>
      <c r="I4" s="2">
        <v>1</v>
      </c>
      <c r="J4" s="2">
        <v>1</v>
      </c>
      <c r="K4" s="2">
        <v>1</v>
      </c>
      <c r="L4" s="2">
        <v>1</v>
      </c>
      <c r="M4" s="2">
        <v>1</v>
      </c>
    </row>
    <row r="5" spans="1:22" x14ac:dyDescent="0.25">
      <c r="B5" s="11">
        <v>1000</v>
      </c>
      <c r="D5" s="11" t="s">
        <v>5</v>
      </c>
      <c r="G5" s="3">
        <v>2</v>
      </c>
      <c r="H5" s="3">
        <v>2</v>
      </c>
      <c r="I5" s="3">
        <v>2</v>
      </c>
      <c r="J5" s="3">
        <v>2</v>
      </c>
      <c r="K5" s="3">
        <v>2</v>
      </c>
      <c r="L5" s="3">
        <v>2</v>
      </c>
      <c r="M5" s="3">
        <v>2</v>
      </c>
    </row>
    <row r="6" spans="1:22" x14ac:dyDescent="0.25">
      <c r="D6" s="11" t="s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P6" s="2">
        <v>1</v>
      </c>
      <c r="Q6" s="2">
        <v>2</v>
      </c>
      <c r="R6" s="2">
        <v>3</v>
      </c>
      <c r="S6" s="2">
        <v>4</v>
      </c>
      <c r="T6" s="2">
        <v>5</v>
      </c>
      <c r="U6" s="2">
        <v>6</v>
      </c>
      <c r="V6" s="2">
        <v>7</v>
      </c>
    </row>
    <row r="7" spans="1:22" x14ac:dyDescent="0.25">
      <c r="D7" s="11" t="s">
        <v>3</v>
      </c>
      <c r="G7" s="2">
        <v>1</v>
      </c>
      <c r="H7" s="2">
        <v>1</v>
      </c>
      <c r="I7" s="2">
        <v>1</v>
      </c>
      <c r="J7" s="2">
        <v>1</v>
      </c>
      <c r="K7" s="2">
        <v>1</v>
      </c>
      <c r="L7" s="2">
        <v>1</v>
      </c>
      <c r="M7" s="2">
        <v>1</v>
      </c>
      <c r="P7" s="30">
        <v>10</v>
      </c>
      <c r="Q7" s="30">
        <v>3</v>
      </c>
      <c r="R7" s="30">
        <v>7</v>
      </c>
      <c r="S7" s="30">
        <v>2</v>
      </c>
      <c r="T7" s="30">
        <v>5</v>
      </c>
      <c r="U7" s="30">
        <v>4</v>
      </c>
      <c r="V7" s="30">
        <v>1</v>
      </c>
    </row>
    <row r="8" spans="1:22" x14ac:dyDescent="0.25">
      <c r="D8" s="11" t="s">
        <v>13</v>
      </c>
      <c r="G8" s="81">
        <v>10.005491934148877</v>
      </c>
      <c r="H8" s="81">
        <v>3.03265795024749</v>
      </c>
      <c r="I8" s="81">
        <v>6.8312201082783659</v>
      </c>
      <c r="J8" s="81">
        <v>1.9847846032037888</v>
      </c>
      <c r="K8" s="81">
        <v>5.0929335745098676</v>
      </c>
      <c r="L8" s="81">
        <v>4.0572132867676185</v>
      </c>
      <c r="M8" s="81">
        <v>0.99121523048471849</v>
      </c>
      <c r="P8" s="81">
        <f>G8</f>
        <v>10.005491934148877</v>
      </c>
      <c r="Q8" s="81">
        <f t="shared" ref="Q8:V9" si="0">H8</f>
        <v>3.03265795024749</v>
      </c>
      <c r="R8" s="81">
        <f t="shared" si="0"/>
        <v>6.8312201082783659</v>
      </c>
      <c r="S8" s="81">
        <f t="shared" si="0"/>
        <v>1.9847846032037888</v>
      </c>
      <c r="T8" s="81">
        <f t="shared" si="0"/>
        <v>5.0929335745098676</v>
      </c>
      <c r="U8" s="81">
        <f t="shared" si="0"/>
        <v>4.0572132867676185</v>
      </c>
      <c r="V8" s="81">
        <f t="shared" si="0"/>
        <v>0.99121523048471849</v>
      </c>
    </row>
    <row r="9" spans="1:22" x14ac:dyDescent="0.25">
      <c r="D9" s="11" t="s">
        <v>14</v>
      </c>
      <c r="G9" s="81">
        <v>10.05558205555681</v>
      </c>
      <c r="H9" s="81">
        <v>3.0142509913592015</v>
      </c>
      <c r="I9" s="81">
        <v>7.0413310641976095</v>
      </c>
      <c r="J9" s="81">
        <v>1.9821040556785134</v>
      </c>
      <c r="K9" s="81">
        <v>5.0592270085190965</v>
      </c>
      <c r="L9" s="81">
        <v>4.0674035510255697</v>
      </c>
      <c r="M9" s="81">
        <v>0.99182345749352652</v>
      </c>
      <c r="P9" s="81">
        <f>G9</f>
        <v>10.05558205555681</v>
      </c>
      <c r="Q9" s="81">
        <f t="shared" si="0"/>
        <v>3.0142509913592015</v>
      </c>
      <c r="R9" s="81">
        <f t="shared" si="0"/>
        <v>7.0413310641976095</v>
      </c>
      <c r="S9" s="81">
        <f t="shared" si="0"/>
        <v>1.9821040556785134</v>
      </c>
      <c r="T9" s="81">
        <f t="shared" si="0"/>
        <v>5.0592270085190965</v>
      </c>
      <c r="U9" s="81">
        <f t="shared" si="0"/>
        <v>4.0674035510255697</v>
      </c>
      <c r="V9" s="81">
        <f t="shared" si="0"/>
        <v>0.99182345749352652</v>
      </c>
    </row>
    <row r="10" spans="1:22" x14ac:dyDescent="0.25">
      <c r="D10" s="11" t="s">
        <v>16</v>
      </c>
      <c r="G10" s="82">
        <f>G3*G8:G8/100</f>
        <v>0.20010983868297752</v>
      </c>
      <c r="H10" s="82">
        <f t="shared" ref="H10:M10" si="1">H3*H8:H8/100</f>
        <v>0.12130631800989961</v>
      </c>
      <c r="I10" s="82">
        <f t="shared" si="1"/>
        <v>0.68312201082783663</v>
      </c>
      <c r="J10" s="82">
        <f t="shared" si="1"/>
        <v>3.9695692064075777E-2</v>
      </c>
      <c r="K10" s="82">
        <f t="shared" si="1"/>
        <v>0.10185867149019735</v>
      </c>
      <c r="L10" s="82">
        <f t="shared" si="1"/>
        <v>8.1144265735352369E-2</v>
      </c>
      <c r="M10" s="82">
        <f t="shared" si="1"/>
        <v>1.9824304609694369E-2</v>
      </c>
      <c r="P10" s="12">
        <f>ABS(P8/P7-1)</f>
        <v>5.4919341488757212E-4</v>
      </c>
      <c r="Q10" s="12">
        <f t="shared" ref="Q10:V10" si="2">ABS(Q8/Q7-1)</f>
        <v>1.0885983415829914E-2</v>
      </c>
      <c r="R10" s="12">
        <f t="shared" si="2"/>
        <v>2.4111413103090618E-2</v>
      </c>
      <c r="S10" s="12">
        <f t="shared" si="2"/>
        <v>7.6076983981056001E-3</v>
      </c>
      <c r="T10" s="12">
        <f t="shared" si="2"/>
        <v>1.8586714901973611E-2</v>
      </c>
      <c r="U10" s="12">
        <f t="shared" si="2"/>
        <v>1.4303321691904625E-2</v>
      </c>
      <c r="V10" s="12">
        <f t="shared" si="2"/>
        <v>8.7847695152815097E-3</v>
      </c>
    </row>
    <row r="11" spans="1:22" x14ac:dyDescent="0.25">
      <c r="A11" s="48">
        <f>1/50</f>
        <v>0.02</v>
      </c>
      <c r="B11" s="44" t="s">
        <v>9</v>
      </c>
      <c r="D11" s="11" t="s">
        <v>17</v>
      </c>
      <c r="G11" s="82">
        <v>0.11624030518989019</v>
      </c>
      <c r="H11" s="82">
        <v>0.10550992121453072</v>
      </c>
      <c r="I11" s="82">
        <v>7.1723493490850623E-2</v>
      </c>
      <c r="J11" s="82">
        <v>3.9120347619943978E-2</v>
      </c>
      <c r="K11" s="82">
        <v>6.2080337491507862E-2</v>
      </c>
      <c r="L11" s="82">
        <v>6.1667748901035338E-2</v>
      </c>
      <c r="M11" s="82">
        <v>1.9572784676156939E-2</v>
      </c>
      <c r="P11" s="12">
        <f>ABS(P9/P7-1)</f>
        <v>5.558205555681095E-3</v>
      </c>
      <c r="Q11" s="12">
        <f t="shared" ref="Q11:V11" si="3">ABS(Q9/Q7-1)</f>
        <v>4.7503304530671642E-3</v>
      </c>
      <c r="R11" s="12">
        <f t="shared" si="3"/>
        <v>5.9044377425157002E-3</v>
      </c>
      <c r="S11" s="12">
        <f t="shared" si="3"/>
        <v>8.9479721607432783E-3</v>
      </c>
      <c r="T11" s="12">
        <f t="shared" si="3"/>
        <v>1.1845401703819203E-2</v>
      </c>
      <c r="U11" s="12">
        <f t="shared" si="3"/>
        <v>1.685088775639243E-2</v>
      </c>
      <c r="V11" s="12">
        <f t="shared" si="3"/>
        <v>8.1765425064734831E-3</v>
      </c>
    </row>
    <row r="12" spans="1:22" x14ac:dyDescent="0.25">
      <c r="A12" s="48">
        <f ca="1">OFFSET(G11,0,B12-1)/OFFSET(G10,0,B12-1)/50</f>
        <v>1.1617650182012589E-2</v>
      </c>
      <c r="B12" s="45">
        <v>1</v>
      </c>
      <c r="D12" s="11" t="s">
        <v>18</v>
      </c>
      <c r="G12" s="9">
        <f>G10/G8</f>
        <v>0.02</v>
      </c>
      <c r="H12" s="9">
        <f t="shared" ref="H12:M13" si="4">H10/H8</f>
        <v>0.04</v>
      </c>
      <c r="I12" s="9">
        <f t="shared" si="4"/>
        <v>0.1</v>
      </c>
      <c r="J12" s="9">
        <f t="shared" si="4"/>
        <v>0.02</v>
      </c>
      <c r="K12" s="9">
        <f t="shared" si="4"/>
        <v>0.02</v>
      </c>
      <c r="L12" s="9">
        <f t="shared" si="4"/>
        <v>0.02</v>
      </c>
      <c r="M12" s="9">
        <f t="shared" si="4"/>
        <v>0.02</v>
      </c>
    </row>
    <row r="13" spans="1:22" x14ac:dyDescent="0.25">
      <c r="B13" s="42"/>
      <c r="D13" s="11" t="s">
        <v>19</v>
      </c>
      <c r="G13" s="9">
        <f>G11/G9</f>
        <v>1.1559778891730559E-2</v>
      </c>
      <c r="H13" s="9">
        <f t="shared" si="4"/>
        <v>3.5003694621645841E-2</v>
      </c>
      <c r="I13" s="9">
        <f t="shared" si="4"/>
        <v>1.0186070337686051E-2</v>
      </c>
      <c r="J13" s="9">
        <f t="shared" si="4"/>
        <v>1.9736777949607851E-2</v>
      </c>
      <c r="K13" s="9">
        <f t="shared" si="4"/>
        <v>1.2270715938812876E-2</v>
      </c>
      <c r="L13" s="9">
        <f t="shared" si="4"/>
        <v>1.5161453277849997E-2</v>
      </c>
      <c r="M13" s="9">
        <f t="shared" si="4"/>
        <v>1.9734141724798527E-2</v>
      </c>
    </row>
    <row r="14" spans="1:22" x14ac:dyDescent="0.25">
      <c r="A14" s="61"/>
      <c r="B14" s="46" t="s">
        <v>26</v>
      </c>
      <c r="D14" s="11" t="s">
        <v>57</v>
      </c>
      <c r="G14" s="43">
        <f>1-G11/G10</f>
        <v>0.41911749089937056</v>
      </c>
      <c r="H14" s="43">
        <f t="shared" ref="H14:M14" si="5">1-H11/H10</f>
        <v>0.13021907724608184</v>
      </c>
      <c r="I14" s="43">
        <f t="shared" si="5"/>
        <v>0.89500632046106521</v>
      </c>
      <c r="J14" s="43">
        <f t="shared" si="5"/>
        <v>1.4493876141599804E-2</v>
      </c>
      <c r="K14" s="43">
        <f t="shared" si="5"/>
        <v>0.39052476747173825</v>
      </c>
      <c r="L14" s="43">
        <f t="shared" si="5"/>
        <v>0.24002332953308914</v>
      </c>
      <c r="M14" s="43">
        <f t="shared" si="5"/>
        <v>1.2687453027453666E-2</v>
      </c>
      <c r="Q14" s="11">
        <v>2</v>
      </c>
    </row>
    <row r="15" spans="1:22" ht="17.25" customHeight="1" x14ac:dyDescent="0.25">
      <c r="B15" s="42">
        <v>1</v>
      </c>
      <c r="G15" s="11">
        <f>G2*((G8-G9)/G10)^2</f>
        <v>6.2656666411263454E-2</v>
      </c>
      <c r="H15" s="11">
        <f t="shared" ref="H15:M15" si="6">H2*((H8-H9)/H10)^2</f>
        <v>2.3024872974786222E-2</v>
      </c>
      <c r="I15" s="11">
        <f t="shared" si="6"/>
        <v>9.4602113572487503E-2</v>
      </c>
      <c r="J15" s="11">
        <f t="shared" si="6"/>
        <v>4.559951958780774E-3</v>
      </c>
      <c r="K15" s="11">
        <f t="shared" si="6"/>
        <v>0.10950476136068575</v>
      </c>
      <c r="L15" s="11">
        <f t="shared" si="6"/>
        <v>1.5770854442980063E-2</v>
      </c>
      <c r="M15" s="11">
        <f t="shared" si="6"/>
        <v>9.4131608183905722E-4</v>
      </c>
      <c r="N15" s="11">
        <f>SUM(G15:M15)</f>
        <v>0.31106053680282281</v>
      </c>
      <c r="O15" s="11">
        <f>N15*(NORMSINV(0.05)^2)</f>
        <v>0.84158779917428295</v>
      </c>
    </row>
    <row r="16" spans="1:22" x14ac:dyDescent="0.25">
      <c r="C16" s="11" t="s">
        <v>15</v>
      </c>
      <c r="G16" s="47">
        <f>(G9-G8)/G10</f>
        <v>0.25031313671332445</v>
      </c>
      <c r="H16" s="47">
        <f t="shared" ref="H16:M16" si="7">(H9-H8)/H10</f>
        <v>-0.15173949049204766</v>
      </c>
      <c r="I16" s="47">
        <f t="shared" si="7"/>
        <v>0.30757456587385035</v>
      </c>
      <c r="J16" s="47">
        <f t="shared" si="7"/>
        <v>-6.7527416349070946E-2</v>
      </c>
      <c r="K16" s="47">
        <f t="shared" si="7"/>
        <v>-0.33091503646810272</v>
      </c>
      <c r="L16" s="47">
        <f t="shared" si="7"/>
        <v>0.1255820625845111</v>
      </c>
      <c r="M16" s="47">
        <f t="shared" si="7"/>
        <v>3.0680874854525534E-2</v>
      </c>
    </row>
    <row r="17" spans="1:16372" x14ac:dyDescent="0.25">
      <c r="C17" s="11" t="s">
        <v>20</v>
      </c>
      <c r="G17" s="47">
        <f>(G9-G8)/G11</f>
        <v>0.43091870178855962</v>
      </c>
      <c r="H17" s="47">
        <f t="shared" ref="H17:M17" si="8">(H9-H8)/H11</f>
        <v>-0.17445713802460391</v>
      </c>
      <c r="I17" s="47">
        <f t="shared" si="8"/>
        <v>2.9294579180815594</v>
      </c>
      <c r="J17" s="47">
        <f t="shared" si="8"/>
        <v>-6.8520544636182734E-2</v>
      </c>
      <c r="K17" s="47">
        <f t="shared" si="8"/>
        <v>-0.54295075305255813</v>
      </c>
      <c r="L17" s="47">
        <f t="shared" si="8"/>
        <v>0.16524462850597318</v>
      </c>
      <c r="M17" s="47">
        <f t="shared" si="8"/>
        <v>3.1075139223748424E-2</v>
      </c>
    </row>
    <row r="18" spans="1:16372" x14ac:dyDescent="0.25">
      <c r="C18" s="11" t="s">
        <v>74</v>
      </c>
      <c r="G18" s="23">
        <f>G9-G8</f>
        <v>5.0090121407933452E-2</v>
      </c>
      <c r="H18" s="23">
        <f t="shared" ref="H18:M18" si="9">H9-H8</f>
        <v>-1.8406958888288472E-2</v>
      </c>
      <c r="I18" s="23">
        <f t="shared" si="9"/>
        <v>0.21011095591924356</v>
      </c>
      <c r="J18" s="23">
        <f t="shared" si="9"/>
        <v>-2.6805475252753563E-3</v>
      </c>
      <c r="K18" s="23">
        <f t="shared" si="9"/>
        <v>-3.3706565990771153E-2</v>
      </c>
      <c r="L18" s="23">
        <f t="shared" si="9"/>
        <v>1.019026425795122E-2</v>
      </c>
      <c r="M18" s="23">
        <f t="shared" si="9"/>
        <v>6.082270088080266E-4</v>
      </c>
    </row>
    <row r="19" spans="1:16372" ht="30" x14ac:dyDescent="0.25">
      <c r="G19" s="23"/>
      <c r="Q19" s="10"/>
      <c r="R19" s="87" t="s">
        <v>9</v>
      </c>
      <c r="S19" s="88" t="s">
        <v>39</v>
      </c>
      <c r="T19" s="87" t="s">
        <v>40</v>
      </c>
      <c r="U19" s="88" t="s">
        <v>41</v>
      </c>
    </row>
    <row r="20" spans="1:16372" x14ac:dyDescent="0.25">
      <c r="D20" s="11" t="s">
        <v>36</v>
      </c>
      <c r="G20" s="30">
        <v>10</v>
      </c>
      <c r="H20" s="30">
        <v>3</v>
      </c>
      <c r="I20" s="30">
        <v>7</v>
      </c>
      <c r="J20" s="30">
        <v>2</v>
      </c>
      <c r="K20" s="30">
        <v>5</v>
      </c>
      <c r="L20" s="30">
        <v>4</v>
      </c>
      <c r="M20" s="30">
        <v>1</v>
      </c>
      <c r="Q20" s="10"/>
    </row>
    <row r="21" spans="1:16372" x14ac:dyDescent="0.25">
      <c r="D21" s="11" t="s">
        <v>37</v>
      </c>
      <c r="G21" s="30">
        <f ca="1">NORMINV(RAND(),G20,G20*G3/200)</f>
        <v>10.067127974407589</v>
      </c>
      <c r="H21" s="30">
        <f t="shared" ref="H21:M21" ca="1" si="10">NORMINV(RAND(),H20,H20*H3/200)</f>
        <v>3.068511284468419</v>
      </c>
      <c r="I21" s="30">
        <f t="shared" ca="1" si="10"/>
        <v>7.1722858333443762</v>
      </c>
      <c r="J21" s="30">
        <f t="shared" ca="1" si="10"/>
        <v>2.0183725984230914</v>
      </c>
      <c r="K21" s="30">
        <f t="shared" ca="1" si="10"/>
        <v>4.9671757260290184</v>
      </c>
      <c r="L21" s="30">
        <f t="shared" ca="1" si="10"/>
        <v>3.9833569204658978</v>
      </c>
      <c r="M21" s="30">
        <f t="shared" ca="1" si="10"/>
        <v>0.99412237151598393</v>
      </c>
      <c r="Q21" s="10"/>
    </row>
    <row r="22" spans="1:16372" ht="15.75" thickBot="1" x14ac:dyDescent="0.3">
      <c r="D22" s="11" t="s">
        <v>80</v>
      </c>
      <c r="G22" s="11">
        <v>9.9060000000000006</v>
      </c>
      <c r="H22" s="11">
        <v>3.052</v>
      </c>
      <c r="I22" s="11">
        <v>7.5910000000000002</v>
      </c>
      <c r="J22" s="11">
        <v>1.978</v>
      </c>
      <c r="K22" s="11">
        <v>4.931</v>
      </c>
      <c r="L22" s="11">
        <v>4.0599999999999996</v>
      </c>
      <c r="M22" s="11">
        <v>1.008</v>
      </c>
      <c r="Q22" s="10"/>
      <c r="AE22" s="11">
        <v>1.953125E-2</v>
      </c>
    </row>
    <row r="23" spans="1:16372" ht="15.75" thickBot="1" x14ac:dyDescent="0.3">
      <c r="E23" s="79">
        <f>NORMSINV(1-(1-(1-A31)^(1/B28))/2)</f>
        <v>2.3034619084170704</v>
      </c>
      <c r="F23" s="117" t="s">
        <v>78</v>
      </c>
      <c r="G23" s="114">
        <v>0.30751475062050576</v>
      </c>
      <c r="H23" s="114">
        <v>0.30751475062049421</v>
      </c>
      <c r="I23" s="114">
        <v>0.30928401289687119</v>
      </c>
      <c r="J23" s="114">
        <v>0.398063397390368</v>
      </c>
      <c r="K23" s="114">
        <v>0.41739770933733794</v>
      </c>
      <c r="L23" s="114">
        <v>0.19321793142551846</v>
      </c>
      <c r="M23" s="114">
        <v>0.19321793142549204</v>
      </c>
      <c r="Q23" s="10"/>
    </row>
    <row r="24" spans="1:16372" s="1" customFormat="1" ht="21.75" thickBot="1" x14ac:dyDescent="0.4">
      <c r="A24" s="69" t="s">
        <v>27</v>
      </c>
      <c r="B24" s="115" t="s">
        <v>29</v>
      </c>
      <c r="C24" s="116" t="s">
        <v>28</v>
      </c>
      <c r="D24" s="1" t="s">
        <v>30</v>
      </c>
      <c r="E24" s="78"/>
      <c r="F24" s="4" t="s">
        <v>8</v>
      </c>
      <c r="G24" s="76">
        <v>1</v>
      </c>
      <c r="H24" s="76">
        <v>2</v>
      </c>
      <c r="I24" s="76">
        <v>3</v>
      </c>
      <c r="J24" s="76">
        <v>4</v>
      </c>
      <c r="K24" s="76">
        <v>5</v>
      </c>
      <c r="L24" s="76">
        <v>6</v>
      </c>
      <c r="M24" s="76">
        <v>7</v>
      </c>
      <c r="N24" s="118" t="s">
        <v>85</v>
      </c>
      <c r="O24" s="134" t="s">
        <v>84</v>
      </c>
      <c r="P24" s="135" t="s">
        <v>87</v>
      </c>
      <c r="Q24" s="135" t="s">
        <v>90</v>
      </c>
      <c r="R24" s="135" t="s">
        <v>103</v>
      </c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  <c r="XY24" s="11"/>
      <c r="XZ24" s="11"/>
      <c r="YA24" s="11"/>
      <c r="YB24" s="11"/>
      <c r="YC24" s="11"/>
      <c r="YD24" s="11"/>
      <c r="YE24" s="11"/>
      <c r="YF24" s="11"/>
      <c r="YG24" s="11"/>
      <c r="YH24" s="11"/>
      <c r="YI24" s="11"/>
      <c r="YJ24" s="11"/>
      <c r="YK24" s="11"/>
      <c r="YL24" s="11"/>
      <c r="YM24" s="11"/>
      <c r="YN24" s="11"/>
      <c r="YO24" s="11"/>
      <c r="YP24" s="11"/>
      <c r="YQ24" s="11"/>
      <c r="YR24" s="11"/>
      <c r="YS24" s="11"/>
      <c r="YT24" s="11"/>
      <c r="YU24" s="11"/>
      <c r="YV24" s="11"/>
      <c r="YW24" s="11"/>
      <c r="YX24" s="11"/>
      <c r="YY24" s="11"/>
      <c r="YZ24" s="11"/>
      <c r="ZA24" s="11"/>
      <c r="ZB24" s="11"/>
      <c r="ZC24" s="11"/>
      <c r="ZD24" s="11"/>
      <c r="ZE24" s="11"/>
      <c r="ZF24" s="11"/>
      <c r="ZG24" s="11"/>
      <c r="ZH24" s="11"/>
      <c r="ZI24" s="11"/>
      <c r="ZJ24" s="11"/>
      <c r="ZK24" s="11"/>
      <c r="ZL24" s="11"/>
      <c r="ZM24" s="11"/>
      <c r="ZN24" s="11"/>
      <c r="ZO24" s="11"/>
      <c r="ZP24" s="11"/>
      <c r="ZQ24" s="11"/>
      <c r="ZR24" s="11"/>
      <c r="ZS24" s="11"/>
      <c r="ZT24" s="11"/>
      <c r="ZU24" s="11"/>
      <c r="ZV24" s="11"/>
      <c r="ZW24" s="11"/>
      <c r="ZX24" s="11"/>
      <c r="ZY24" s="11"/>
      <c r="ZZ24" s="11"/>
      <c r="AAA24" s="11"/>
      <c r="AAB24" s="11"/>
      <c r="AAC24" s="11"/>
      <c r="AAD24" s="11"/>
      <c r="AAE24" s="11"/>
      <c r="AAF24" s="11"/>
      <c r="AAG24" s="11"/>
      <c r="AAH24" s="11"/>
      <c r="AAI24" s="11"/>
      <c r="AAJ24" s="11"/>
      <c r="AAK24" s="11"/>
      <c r="AAL24" s="11"/>
      <c r="AAM24" s="11"/>
      <c r="AAN24" s="11"/>
      <c r="AAO24" s="11"/>
      <c r="AAP24" s="11"/>
      <c r="AAQ24" s="11"/>
      <c r="AAR24" s="11"/>
      <c r="AAS24" s="11"/>
      <c r="AAT24" s="11"/>
      <c r="AAU24" s="11"/>
      <c r="AAV24" s="11"/>
      <c r="AAW24" s="11"/>
      <c r="AAX24" s="11"/>
      <c r="AAY24" s="11"/>
      <c r="AAZ24" s="11"/>
      <c r="ABA24" s="11"/>
      <c r="ABB24" s="11"/>
      <c r="ABC24" s="11"/>
      <c r="ABD24" s="11"/>
      <c r="ABE24" s="11"/>
      <c r="ABF24" s="11"/>
      <c r="ABG24" s="11"/>
      <c r="ABH24" s="11"/>
      <c r="ABI24" s="11"/>
      <c r="ABJ24" s="11"/>
      <c r="ABK24" s="11"/>
      <c r="ABL24" s="11"/>
      <c r="ABM24" s="11"/>
      <c r="ABN24" s="11"/>
      <c r="ABO24" s="11"/>
      <c r="ABP24" s="11"/>
      <c r="ABQ24" s="11"/>
      <c r="ABR24" s="11"/>
      <c r="ABS24" s="11"/>
      <c r="ABT24" s="11"/>
      <c r="ABU24" s="11"/>
      <c r="ABV24" s="11"/>
      <c r="ABW24" s="11"/>
      <c r="ABX24" s="11"/>
      <c r="ABY24" s="11"/>
      <c r="ABZ24" s="11"/>
      <c r="ACA24" s="11"/>
      <c r="ACB24" s="11"/>
      <c r="ACC24" s="11"/>
      <c r="ACD24" s="11"/>
      <c r="ACE24" s="11"/>
      <c r="ACF24" s="11"/>
      <c r="ACG24" s="11"/>
      <c r="ACH24" s="11"/>
      <c r="ACI24" s="11"/>
      <c r="ACJ24" s="11"/>
      <c r="ACK24" s="11"/>
      <c r="ACL24" s="11"/>
      <c r="ACM24" s="11"/>
      <c r="ACN24" s="11"/>
      <c r="ACO24" s="11"/>
      <c r="ACP24" s="11"/>
      <c r="ACQ24" s="11"/>
      <c r="ACR24" s="11"/>
      <c r="ACS24" s="11"/>
      <c r="ACT24" s="11"/>
      <c r="ACU24" s="11"/>
      <c r="ACV24" s="11"/>
      <c r="ACW24" s="11"/>
      <c r="ACX24" s="11"/>
      <c r="ACY24" s="11"/>
      <c r="ACZ24" s="11"/>
      <c r="ADA24" s="11"/>
      <c r="ADB24" s="11"/>
      <c r="ADC24" s="11"/>
      <c r="ADD24" s="11"/>
      <c r="ADE24" s="11"/>
      <c r="ADF24" s="11"/>
      <c r="ADG24" s="11"/>
      <c r="ADH24" s="11"/>
      <c r="ADI24" s="11"/>
      <c r="ADJ24" s="11"/>
      <c r="ADK24" s="11"/>
      <c r="ADL24" s="11"/>
      <c r="ADM24" s="11"/>
      <c r="ADN24" s="11"/>
      <c r="ADO24" s="11"/>
      <c r="ADP24" s="11"/>
      <c r="ADQ24" s="11"/>
      <c r="ADR24" s="11"/>
      <c r="ADS24" s="11"/>
      <c r="ADT24" s="11"/>
      <c r="ADU24" s="11"/>
      <c r="ADV24" s="11"/>
      <c r="ADW24" s="11"/>
      <c r="ADX24" s="11"/>
      <c r="ADY24" s="11"/>
      <c r="ADZ24" s="11"/>
      <c r="AEA24" s="11"/>
      <c r="AEB24" s="11"/>
      <c r="AEC24" s="11"/>
      <c r="AED24" s="11"/>
      <c r="AEE24" s="11"/>
      <c r="AEF24" s="11"/>
      <c r="AEG24" s="11"/>
      <c r="AEH24" s="11"/>
      <c r="AEI24" s="11"/>
      <c r="AEJ24" s="11"/>
      <c r="AEK24" s="11"/>
      <c r="AEL24" s="11"/>
      <c r="AEM24" s="11"/>
      <c r="AEN24" s="11"/>
      <c r="AEO24" s="11"/>
      <c r="AEP24" s="11"/>
      <c r="AEQ24" s="11"/>
      <c r="AER24" s="11"/>
      <c r="AES24" s="11"/>
      <c r="AET24" s="11"/>
      <c r="AEU24" s="11"/>
      <c r="AEV24" s="11"/>
      <c r="AEW24" s="11"/>
      <c r="AEX24" s="11"/>
      <c r="AEY24" s="11"/>
      <c r="AEZ24" s="11"/>
      <c r="AFA24" s="11"/>
      <c r="AFB24" s="11"/>
      <c r="AFC24" s="11"/>
      <c r="AFD24" s="11"/>
      <c r="AFE24" s="11"/>
      <c r="AFF24" s="11"/>
      <c r="AFG24" s="11"/>
      <c r="AFH24" s="11"/>
      <c r="AFI24" s="11"/>
      <c r="AFJ24" s="11"/>
      <c r="AFK24" s="11"/>
      <c r="AFL24" s="11"/>
      <c r="AFM24" s="11"/>
      <c r="AFN24" s="11"/>
      <c r="AFO24" s="11"/>
      <c r="AFP24" s="11"/>
      <c r="AFQ24" s="11"/>
      <c r="AFR24" s="11"/>
      <c r="AFS24" s="11"/>
      <c r="AFT24" s="11"/>
      <c r="AFU24" s="11"/>
      <c r="AFV24" s="11"/>
      <c r="AFW24" s="11"/>
      <c r="AFX24" s="11"/>
      <c r="AFY24" s="11"/>
      <c r="AFZ24" s="11"/>
      <c r="AGA24" s="11"/>
      <c r="AGB24" s="11"/>
      <c r="AGC24" s="11"/>
      <c r="AGD24" s="11"/>
      <c r="AGE24" s="11"/>
      <c r="AGF24" s="11"/>
      <c r="AGG24" s="11"/>
      <c r="AGH24" s="11"/>
      <c r="AGI24" s="11"/>
      <c r="AGJ24" s="11"/>
      <c r="AGK24" s="11"/>
      <c r="AGL24" s="11"/>
      <c r="AGM24" s="11"/>
      <c r="AGN24" s="11"/>
      <c r="AGO24" s="11"/>
      <c r="AGP24" s="11"/>
      <c r="AGQ24" s="11"/>
      <c r="AGR24" s="11"/>
      <c r="AGS24" s="11"/>
      <c r="AGT24" s="11"/>
      <c r="AGU24" s="11"/>
      <c r="AGV24" s="11"/>
      <c r="AGW24" s="11"/>
      <c r="AGX24" s="11"/>
      <c r="AGY24" s="11"/>
      <c r="AGZ24" s="11"/>
      <c r="AHA24" s="11"/>
      <c r="AHB24" s="11"/>
      <c r="AHC24" s="11"/>
      <c r="AHD24" s="11"/>
      <c r="AHE24" s="11"/>
      <c r="AHF24" s="11"/>
      <c r="AHG24" s="11"/>
      <c r="AHH24" s="11"/>
      <c r="AHI24" s="11"/>
      <c r="AHJ24" s="11"/>
      <c r="AHK24" s="11"/>
      <c r="AHL24" s="11"/>
      <c r="AHM24" s="11"/>
      <c r="AHN24" s="11"/>
      <c r="AHO24" s="11"/>
      <c r="AHP24" s="11"/>
      <c r="AHQ24" s="11"/>
      <c r="AHR24" s="11"/>
      <c r="AHS24" s="11"/>
      <c r="AHT24" s="11"/>
      <c r="AHU24" s="11"/>
      <c r="AHV24" s="11"/>
      <c r="AHW24" s="11"/>
      <c r="AHX24" s="11"/>
      <c r="AHY24" s="11"/>
      <c r="AHZ24" s="11"/>
      <c r="AIA24" s="11"/>
      <c r="AIB24" s="11"/>
      <c r="AIC24" s="11"/>
      <c r="AID24" s="11"/>
      <c r="AIE24" s="11"/>
      <c r="AIF24" s="11"/>
      <c r="AIG24" s="11"/>
      <c r="AIH24" s="11"/>
      <c r="AII24" s="11"/>
      <c r="AIJ24" s="11"/>
      <c r="AIK24" s="11"/>
      <c r="AIL24" s="11"/>
      <c r="AIM24" s="11"/>
      <c r="AIN24" s="11"/>
      <c r="AIO24" s="11"/>
      <c r="AIP24" s="11"/>
      <c r="AIQ24" s="11"/>
      <c r="AIR24" s="11"/>
      <c r="AIS24" s="11"/>
      <c r="AIT24" s="11"/>
      <c r="AIU24" s="11"/>
      <c r="AIV24" s="11"/>
      <c r="AIW24" s="11"/>
      <c r="AIX24" s="11"/>
      <c r="AIY24" s="11"/>
      <c r="AIZ24" s="11"/>
      <c r="AJA24" s="11"/>
      <c r="AJB24" s="11"/>
      <c r="AJC24" s="11"/>
      <c r="AJD24" s="11"/>
      <c r="AJE24" s="11"/>
      <c r="AJF24" s="11"/>
      <c r="AJG24" s="11"/>
      <c r="AJH24" s="11"/>
      <c r="AJI24" s="11"/>
      <c r="AJJ24" s="11"/>
      <c r="AJK24" s="11"/>
      <c r="AJL24" s="11"/>
      <c r="AJM24" s="11"/>
      <c r="AJN24" s="11"/>
      <c r="AJO24" s="11"/>
      <c r="AJP24" s="11"/>
      <c r="AJQ24" s="11"/>
      <c r="AJR24" s="11"/>
      <c r="AJS24" s="11"/>
      <c r="AJT24" s="11"/>
      <c r="AJU24" s="11"/>
      <c r="AJV24" s="11"/>
      <c r="AJW24" s="11"/>
      <c r="AJX24" s="11"/>
      <c r="AJY24" s="11"/>
      <c r="AJZ24" s="11"/>
      <c r="AKA24" s="11"/>
      <c r="AKB24" s="11"/>
      <c r="AKC24" s="11"/>
      <c r="AKD24" s="11"/>
      <c r="AKE24" s="11"/>
      <c r="AKF24" s="11"/>
      <c r="AKG24" s="11"/>
      <c r="AKH24" s="11"/>
      <c r="AKI24" s="11"/>
      <c r="AKJ24" s="11"/>
      <c r="AKK24" s="11"/>
      <c r="AKL24" s="11"/>
      <c r="AKM24" s="11"/>
      <c r="AKN24" s="11"/>
      <c r="AKO24" s="11"/>
      <c r="AKP24" s="11"/>
      <c r="AKQ24" s="11"/>
      <c r="AKR24" s="11"/>
      <c r="AKS24" s="11"/>
      <c r="AKT24" s="11"/>
      <c r="AKU24" s="11"/>
      <c r="AKV24" s="11"/>
      <c r="AKW24" s="11"/>
      <c r="AKX24" s="11"/>
      <c r="AKY24" s="11"/>
      <c r="AKZ24" s="11"/>
      <c r="ALA24" s="11"/>
      <c r="ALB24" s="11"/>
      <c r="ALC24" s="11"/>
      <c r="ALD24" s="11"/>
      <c r="ALE24" s="11"/>
      <c r="ALF24" s="11"/>
      <c r="ALG24" s="11"/>
      <c r="ALH24" s="11"/>
      <c r="ALI24" s="11"/>
      <c r="ALJ24" s="11"/>
      <c r="ALK24" s="11"/>
      <c r="ALL24" s="11"/>
      <c r="ALM24" s="11"/>
      <c r="ALN24" s="11"/>
      <c r="ALO24" s="11"/>
      <c r="ALP24" s="11"/>
      <c r="ALQ24" s="11"/>
      <c r="ALR24" s="11"/>
      <c r="ALS24" s="11"/>
      <c r="ALT24" s="11"/>
      <c r="ALU24" s="11"/>
      <c r="ALV24" s="11"/>
      <c r="ALW24" s="11"/>
      <c r="ALX24" s="11"/>
      <c r="ALY24" s="11"/>
      <c r="ALZ24" s="11"/>
      <c r="AMA24" s="11"/>
      <c r="AMB24" s="11"/>
      <c r="AMC24" s="11"/>
      <c r="AMD24" s="11"/>
      <c r="AME24" s="11"/>
      <c r="AMF24" s="11"/>
      <c r="AMG24" s="11"/>
      <c r="AMH24" s="11"/>
      <c r="AMI24" s="11"/>
      <c r="AMJ24" s="11"/>
      <c r="AMK24" s="11"/>
      <c r="AML24" s="11"/>
      <c r="AMM24" s="11"/>
      <c r="AMN24" s="11"/>
      <c r="AMO24" s="11"/>
      <c r="AMP24" s="11"/>
      <c r="AMQ24" s="11"/>
      <c r="AMR24" s="11"/>
      <c r="AMS24" s="11"/>
      <c r="AMT24" s="11"/>
      <c r="AMU24" s="11"/>
      <c r="AMV24" s="11"/>
      <c r="AMW24" s="11"/>
      <c r="AMX24" s="11"/>
      <c r="AMY24" s="11"/>
      <c r="AMZ24" s="11"/>
      <c r="ANA24" s="11"/>
      <c r="ANB24" s="11"/>
      <c r="ANC24" s="11"/>
      <c r="AND24" s="11"/>
      <c r="ANE24" s="11"/>
      <c r="ANF24" s="11"/>
      <c r="ANG24" s="11"/>
      <c r="ANH24" s="11"/>
      <c r="ANI24" s="11"/>
      <c r="ANJ24" s="11"/>
      <c r="ANK24" s="11"/>
      <c r="ANL24" s="11"/>
      <c r="ANM24" s="11"/>
      <c r="ANN24" s="11"/>
      <c r="ANO24" s="11"/>
      <c r="ANP24" s="11"/>
      <c r="ANQ24" s="11"/>
      <c r="ANR24" s="11"/>
      <c r="ANS24" s="11"/>
      <c r="ANT24" s="11"/>
      <c r="ANU24" s="11"/>
      <c r="ANV24" s="11"/>
      <c r="ANW24" s="11"/>
      <c r="ANX24" s="11"/>
      <c r="ANY24" s="11"/>
      <c r="ANZ24" s="11"/>
      <c r="AOA24" s="11"/>
      <c r="AOB24" s="11"/>
      <c r="AOC24" s="11"/>
      <c r="AOD24" s="11"/>
      <c r="AOE24" s="11"/>
      <c r="AOF24" s="11"/>
      <c r="AOG24" s="11"/>
      <c r="AOH24" s="11"/>
      <c r="AOI24" s="11"/>
      <c r="AOJ24" s="11"/>
      <c r="AOK24" s="11"/>
      <c r="AOL24" s="11"/>
      <c r="AOM24" s="11"/>
      <c r="AON24" s="11"/>
      <c r="AOO24" s="11"/>
      <c r="AOP24" s="11"/>
      <c r="AOQ24" s="11"/>
      <c r="AOR24" s="11"/>
      <c r="AOS24" s="11"/>
      <c r="AOT24" s="11"/>
      <c r="AOU24" s="11"/>
      <c r="AOV24" s="11"/>
      <c r="AOW24" s="11"/>
      <c r="AOX24" s="11"/>
      <c r="AOY24" s="11"/>
      <c r="AOZ24" s="11"/>
      <c r="APA24" s="11"/>
      <c r="APB24" s="11"/>
      <c r="APC24" s="11"/>
      <c r="APD24" s="11"/>
      <c r="APE24" s="11"/>
      <c r="APF24" s="11"/>
      <c r="APG24" s="11"/>
      <c r="APH24" s="11"/>
      <c r="API24" s="11"/>
      <c r="APJ24" s="11"/>
      <c r="APK24" s="11"/>
      <c r="APL24" s="11"/>
      <c r="APM24" s="11"/>
      <c r="APN24" s="11"/>
      <c r="APO24" s="11"/>
      <c r="APP24" s="11"/>
      <c r="APQ24" s="11"/>
      <c r="APR24" s="11"/>
      <c r="APS24" s="11"/>
      <c r="APT24" s="11"/>
      <c r="APU24" s="11"/>
      <c r="APV24" s="11"/>
      <c r="APW24" s="11"/>
      <c r="APX24" s="11"/>
      <c r="APY24" s="11"/>
      <c r="APZ24" s="11"/>
      <c r="AQA24" s="11"/>
      <c r="AQB24" s="11"/>
      <c r="AQC24" s="11"/>
      <c r="AQD24" s="11"/>
      <c r="AQE24" s="11"/>
      <c r="AQF24" s="11"/>
      <c r="AQG24" s="11"/>
      <c r="AQH24" s="11"/>
      <c r="AQI24" s="11"/>
      <c r="AQJ24" s="11"/>
      <c r="AQK24" s="11"/>
      <c r="AQL24" s="11"/>
      <c r="AQM24" s="11"/>
      <c r="AQN24" s="11"/>
      <c r="AQO24" s="11"/>
      <c r="AQP24" s="11"/>
      <c r="AQQ24" s="11"/>
      <c r="AQR24" s="11"/>
      <c r="AQS24" s="11"/>
      <c r="AQT24" s="11"/>
      <c r="AQU24" s="11"/>
      <c r="AQV24" s="11"/>
      <c r="AQW24" s="11"/>
      <c r="AQX24" s="11"/>
      <c r="AQY24" s="11"/>
      <c r="AQZ24" s="11"/>
      <c r="ARA24" s="11"/>
      <c r="ARB24" s="11"/>
      <c r="ARC24" s="11"/>
      <c r="ARD24" s="11"/>
      <c r="ARE24" s="11"/>
      <c r="ARF24" s="11"/>
      <c r="ARG24" s="11"/>
      <c r="ARH24" s="11"/>
      <c r="ARI24" s="11"/>
      <c r="ARJ24" s="11"/>
      <c r="ARK24" s="11"/>
      <c r="ARL24" s="11"/>
      <c r="ARM24" s="11"/>
      <c r="ARN24" s="11"/>
      <c r="ARO24" s="11"/>
      <c r="ARP24" s="11"/>
      <c r="ARQ24" s="11"/>
      <c r="ARR24" s="11"/>
      <c r="ARS24" s="11"/>
      <c r="ART24" s="11"/>
      <c r="ARU24" s="11"/>
      <c r="ARV24" s="11"/>
      <c r="ARW24" s="11"/>
      <c r="ARX24" s="11"/>
      <c r="ARY24" s="11"/>
      <c r="ARZ24" s="11"/>
      <c r="ASA24" s="11"/>
      <c r="ASB24" s="11"/>
      <c r="ASC24" s="11"/>
      <c r="ASD24" s="11"/>
      <c r="ASE24" s="11"/>
      <c r="ASF24" s="11"/>
      <c r="ASG24" s="11"/>
      <c r="ASH24" s="11"/>
      <c r="ASI24" s="11"/>
      <c r="ASJ24" s="11"/>
      <c r="ASK24" s="11"/>
      <c r="ASL24" s="11"/>
      <c r="ASM24" s="11"/>
      <c r="ASN24" s="11"/>
      <c r="ASO24" s="11"/>
      <c r="ASP24" s="11"/>
      <c r="ASQ24" s="11"/>
      <c r="ASR24" s="11"/>
      <c r="ASS24" s="11"/>
      <c r="AST24" s="11"/>
      <c r="ASU24" s="11"/>
      <c r="ASV24" s="11"/>
      <c r="ASW24" s="11"/>
      <c r="ASX24" s="11"/>
      <c r="ASY24" s="11"/>
      <c r="ASZ24" s="11"/>
      <c r="ATA24" s="11"/>
      <c r="ATB24" s="11"/>
      <c r="ATC24" s="11"/>
      <c r="ATD24" s="11"/>
      <c r="ATE24" s="11"/>
      <c r="ATF24" s="11"/>
      <c r="ATG24" s="11"/>
      <c r="ATH24" s="11"/>
      <c r="ATI24" s="11"/>
      <c r="ATJ24" s="11"/>
      <c r="ATK24" s="11"/>
      <c r="ATL24" s="11"/>
      <c r="ATM24" s="11"/>
      <c r="ATN24" s="11"/>
      <c r="ATO24" s="11"/>
      <c r="ATP24" s="11"/>
      <c r="ATQ24" s="11"/>
      <c r="ATR24" s="11"/>
      <c r="ATS24" s="11"/>
      <c r="ATT24" s="11"/>
      <c r="ATU24" s="11"/>
      <c r="ATV24" s="11"/>
      <c r="ATW24" s="11"/>
      <c r="ATX24" s="11"/>
      <c r="ATY24" s="11"/>
      <c r="ATZ24" s="11"/>
      <c r="AUA24" s="11"/>
      <c r="AUB24" s="11"/>
      <c r="AUC24" s="11"/>
      <c r="AUD24" s="11"/>
      <c r="AUE24" s="11"/>
      <c r="AUF24" s="11"/>
      <c r="AUG24" s="11"/>
      <c r="AUH24" s="11"/>
      <c r="AUI24" s="11"/>
      <c r="AUJ24" s="11"/>
      <c r="AUK24" s="11"/>
      <c r="AUL24" s="11"/>
      <c r="AUM24" s="11"/>
      <c r="AUN24" s="11"/>
      <c r="AUO24" s="11"/>
      <c r="AUP24" s="11"/>
      <c r="AUQ24" s="11"/>
      <c r="AUR24" s="11"/>
      <c r="AUS24" s="11"/>
      <c r="AUT24" s="11"/>
      <c r="AUU24" s="11"/>
      <c r="AUV24" s="11"/>
      <c r="AUW24" s="11"/>
      <c r="AUX24" s="11"/>
      <c r="AUY24" s="11"/>
      <c r="AUZ24" s="11"/>
      <c r="AVA24" s="11"/>
      <c r="AVB24" s="11"/>
      <c r="AVC24" s="11"/>
      <c r="AVD24" s="11"/>
      <c r="AVE24" s="11"/>
      <c r="AVF24" s="11"/>
      <c r="AVG24" s="11"/>
      <c r="AVH24" s="11"/>
      <c r="AVI24" s="11"/>
      <c r="AVJ24" s="11"/>
      <c r="AVK24" s="11"/>
      <c r="AVL24" s="11"/>
      <c r="AVM24" s="11"/>
      <c r="AVN24" s="11"/>
      <c r="AVO24" s="11"/>
      <c r="AVP24" s="11"/>
      <c r="AVQ24" s="11"/>
      <c r="AVR24" s="11"/>
      <c r="AVS24" s="11"/>
      <c r="AVT24" s="11"/>
      <c r="AVU24" s="11"/>
      <c r="AVV24" s="11"/>
      <c r="AVW24" s="11"/>
      <c r="AVX24" s="11"/>
      <c r="AVY24" s="11"/>
      <c r="AVZ24" s="11"/>
      <c r="AWA24" s="11"/>
      <c r="AWB24" s="11"/>
      <c r="AWC24" s="11"/>
      <c r="AWD24" s="11"/>
      <c r="AWE24" s="11"/>
      <c r="AWF24" s="11"/>
      <c r="AWG24" s="11"/>
      <c r="AWH24" s="11"/>
      <c r="AWI24" s="11"/>
      <c r="AWJ24" s="11"/>
      <c r="AWK24" s="11"/>
      <c r="AWL24" s="11"/>
      <c r="AWM24" s="11"/>
      <c r="AWN24" s="11"/>
      <c r="AWO24" s="11"/>
      <c r="AWP24" s="11"/>
      <c r="AWQ24" s="11"/>
      <c r="AWR24" s="11"/>
      <c r="AWS24" s="11"/>
      <c r="AWT24" s="11"/>
      <c r="AWU24" s="11"/>
      <c r="AWV24" s="11"/>
      <c r="AWW24" s="11"/>
      <c r="AWX24" s="11"/>
      <c r="AWY24" s="11"/>
      <c r="AWZ24" s="11"/>
      <c r="AXA24" s="11"/>
      <c r="AXB24" s="11"/>
      <c r="AXC24" s="11"/>
      <c r="AXD24" s="11"/>
      <c r="AXE24" s="11"/>
      <c r="AXF24" s="11"/>
      <c r="AXG24" s="11"/>
      <c r="AXH24" s="11"/>
      <c r="AXI24" s="11"/>
      <c r="AXJ24" s="11"/>
      <c r="AXK24" s="11"/>
      <c r="AXL24" s="11"/>
      <c r="AXM24" s="11"/>
      <c r="AXN24" s="11"/>
      <c r="AXO24" s="11"/>
      <c r="AXP24" s="11"/>
      <c r="AXQ24" s="11"/>
      <c r="AXR24" s="11"/>
      <c r="AXS24" s="11"/>
      <c r="AXT24" s="11"/>
      <c r="AXU24" s="11"/>
      <c r="AXV24" s="11"/>
      <c r="AXW24" s="11"/>
      <c r="AXX24" s="11"/>
      <c r="AXY24" s="11"/>
      <c r="AXZ24" s="11"/>
      <c r="AYA24" s="11"/>
      <c r="AYB24" s="11"/>
      <c r="AYC24" s="11"/>
      <c r="AYD24" s="11"/>
      <c r="AYE24" s="11"/>
      <c r="AYF24" s="11"/>
      <c r="AYG24" s="11"/>
      <c r="AYH24" s="11"/>
      <c r="AYI24" s="11"/>
      <c r="AYJ24" s="11"/>
      <c r="AYK24" s="11"/>
      <c r="AYL24" s="11"/>
      <c r="AYM24" s="11"/>
      <c r="AYN24" s="11"/>
      <c r="AYO24" s="11"/>
      <c r="AYP24" s="11"/>
      <c r="AYQ24" s="11"/>
      <c r="AYR24" s="11"/>
      <c r="AYS24" s="11"/>
      <c r="AYT24" s="11"/>
      <c r="AYU24" s="11"/>
      <c r="AYV24" s="11"/>
      <c r="AYW24" s="11"/>
      <c r="AYX24" s="11"/>
      <c r="AYY24" s="11"/>
      <c r="AYZ24" s="11"/>
      <c r="AZA24" s="11"/>
      <c r="AZB24" s="11"/>
      <c r="AZC24" s="11"/>
      <c r="AZD24" s="11"/>
      <c r="AZE24" s="11"/>
      <c r="AZF24" s="11"/>
      <c r="AZG24" s="11"/>
      <c r="AZH24" s="11"/>
      <c r="AZI24" s="11"/>
      <c r="AZJ24" s="11"/>
      <c r="AZK24" s="11"/>
      <c r="AZL24" s="11"/>
      <c r="AZM24" s="11"/>
      <c r="AZN24" s="11"/>
      <c r="AZO24" s="11"/>
      <c r="AZP24" s="11"/>
      <c r="AZQ24" s="11"/>
      <c r="AZR24" s="11"/>
      <c r="AZS24" s="11"/>
      <c r="AZT24" s="11"/>
      <c r="AZU24" s="11"/>
      <c r="AZV24" s="11"/>
      <c r="AZW24" s="11"/>
      <c r="AZX24" s="11"/>
      <c r="AZY24" s="11"/>
      <c r="AZZ24" s="11"/>
      <c r="BAA24" s="11"/>
      <c r="BAB24" s="11"/>
      <c r="BAC24" s="11"/>
      <c r="BAD24" s="11"/>
      <c r="BAE24" s="11"/>
      <c r="BAF24" s="11"/>
      <c r="BAG24" s="11"/>
      <c r="BAH24" s="11"/>
      <c r="BAI24" s="11"/>
      <c r="BAJ24" s="11"/>
      <c r="BAK24" s="11"/>
      <c r="BAL24" s="11"/>
      <c r="BAM24" s="11"/>
      <c r="BAN24" s="11"/>
      <c r="BAO24" s="11"/>
      <c r="BAP24" s="11"/>
      <c r="BAQ24" s="11"/>
      <c r="BAR24" s="11"/>
      <c r="BAS24" s="11"/>
      <c r="BAT24" s="11"/>
      <c r="BAU24" s="11"/>
      <c r="BAV24" s="11"/>
      <c r="BAW24" s="11"/>
      <c r="BAX24" s="11"/>
      <c r="BAY24" s="11"/>
      <c r="BAZ24" s="11"/>
      <c r="BBA24" s="11"/>
      <c r="BBB24" s="11"/>
      <c r="BBC24" s="11"/>
      <c r="BBD24" s="11"/>
      <c r="BBE24" s="11"/>
      <c r="BBF24" s="11"/>
      <c r="BBG24" s="11"/>
      <c r="BBH24" s="11"/>
      <c r="BBI24" s="11"/>
      <c r="BBJ24" s="11"/>
      <c r="BBK24" s="11"/>
      <c r="BBL24" s="11"/>
      <c r="BBM24" s="11"/>
      <c r="BBN24" s="11"/>
      <c r="BBO24" s="11"/>
      <c r="BBP24" s="11"/>
      <c r="BBQ24" s="11"/>
      <c r="BBR24" s="11"/>
      <c r="BBS24" s="11"/>
      <c r="BBT24" s="11"/>
      <c r="BBU24" s="11"/>
      <c r="BBV24" s="11"/>
      <c r="BBW24" s="11"/>
      <c r="BBX24" s="11"/>
      <c r="BBY24" s="11"/>
      <c r="BBZ24" s="11"/>
      <c r="BCA24" s="11"/>
      <c r="BCB24" s="11"/>
      <c r="BCC24" s="11"/>
      <c r="BCD24" s="11"/>
      <c r="BCE24" s="11"/>
      <c r="BCF24" s="11"/>
      <c r="BCG24" s="11"/>
      <c r="BCH24" s="11"/>
      <c r="BCI24" s="11"/>
      <c r="BCJ24" s="11"/>
      <c r="BCK24" s="11"/>
      <c r="BCL24" s="11"/>
      <c r="BCM24" s="11"/>
      <c r="BCN24" s="11"/>
      <c r="BCO24" s="11"/>
      <c r="BCP24" s="11"/>
      <c r="BCQ24" s="11"/>
      <c r="BCR24" s="11"/>
      <c r="BCS24" s="11"/>
      <c r="BCT24" s="11"/>
      <c r="BCU24" s="11"/>
      <c r="BCV24" s="11"/>
      <c r="BCW24" s="11"/>
      <c r="BCX24" s="11"/>
      <c r="BCY24" s="11"/>
      <c r="BCZ24" s="11"/>
      <c r="BDA24" s="11"/>
      <c r="BDB24" s="11"/>
      <c r="BDC24" s="11"/>
      <c r="BDD24" s="11"/>
      <c r="BDE24" s="11"/>
      <c r="BDF24" s="11"/>
      <c r="BDG24" s="11"/>
      <c r="BDH24" s="11"/>
      <c r="BDI24" s="11"/>
      <c r="BDJ24" s="11"/>
      <c r="BDK24" s="11"/>
      <c r="BDL24" s="11"/>
      <c r="BDM24" s="11"/>
      <c r="BDN24" s="11"/>
      <c r="BDO24" s="11"/>
      <c r="BDP24" s="11"/>
      <c r="BDQ24" s="11"/>
      <c r="BDR24" s="11"/>
      <c r="BDS24" s="11"/>
      <c r="BDT24" s="11"/>
      <c r="BDU24" s="11"/>
      <c r="BDV24" s="11"/>
      <c r="BDW24" s="11"/>
      <c r="BDX24" s="11"/>
      <c r="BDY24" s="11"/>
      <c r="BDZ24" s="11"/>
      <c r="BEA24" s="11"/>
      <c r="BEB24" s="11"/>
      <c r="BEC24" s="11"/>
      <c r="BED24" s="11"/>
      <c r="BEE24" s="11"/>
      <c r="BEF24" s="11"/>
      <c r="BEG24" s="11"/>
      <c r="BEH24" s="11"/>
      <c r="BEI24" s="11"/>
      <c r="BEJ24" s="11"/>
      <c r="BEK24" s="11"/>
      <c r="BEL24" s="11"/>
      <c r="BEM24" s="11"/>
      <c r="BEN24" s="11"/>
      <c r="BEO24" s="11"/>
      <c r="BEP24" s="11"/>
      <c r="BEQ24" s="11"/>
      <c r="BER24" s="11"/>
      <c r="BES24" s="11"/>
      <c r="BET24" s="11"/>
      <c r="BEU24" s="11"/>
      <c r="BEV24" s="11"/>
      <c r="BEW24" s="11"/>
      <c r="BEX24" s="11"/>
      <c r="BEY24" s="11"/>
      <c r="BEZ24" s="11"/>
      <c r="BFA24" s="11"/>
      <c r="BFB24" s="11"/>
      <c r="BFC24" s="11"/>
      <c r="BFD24" s="11"/>
      <c r="BFE24" s="11"/>
      <c r="BFF24" s="11"/>
      <c r="BFG24" s="11"/>
      <c r="BFH24" s="11"/>
      <c r="BFI24" s="11"/>
      <c r="BFJ24" s="11"/>
      <c r="BFK24" s="11"/>
      <c r="BFL24" s="11"/>
      <c r="BFM24" s="11"/>
      <c r="BFN24" s="11"/>
      <c r="BFO24" s="11"/>
      <c r="BFP24" s="11"/>
      <c r="BFQ24" s="11"/>
      <c r="BFR24" s="11"/>
      <c r="BFS24" s="11"/>
      <c r="BFT24" s="11"/>
      <c r="BFU24" s="11"/>
      <c r="BFV24" s="11"/>
      <c r="BFW24" s="11"/>
      <c r="BFX24" s="11"/>
      <c r="BFY24" s="11"/>
      <c r="BFZ24" s="11"/>
      <c r="BGA24" s="11"/>
      <c r="BGB24" s="11"/>
      <c r="BGC24" s="11"/>
      <c r="BGD24" s="11"/>
      <c r="BGE24" s="11"/>
      <c r="BGF24" s="11"/>
      <c r="BGG24" s="11"/>
      <c r="BGH24" s="11"/>
      <c r="BGI24" s="11"/>
      <c r="BGJ24" s="11"/>
      <c r="BGK24" s="11"/>
      <c r="BGL24" s="11"/>
      <c r="BGM24" s="11"/>
      <c r="BGN24" s="11"/>
      <c r="BGO24" s="11"/>
      <c r="BGP24" s="11"/>
      <c r="BGQ24" s="11"/>
      <c r="BGR24" s="11"/>
      <c r="BGS24" s="11"/>
      <c r="BGT24" s="11"/>
      <c r="BGU24" s="11"/>
      <c r="BGV24" s="11"/>
      <c r="BGW24" s="11"/>
      <c r="BGX24" s="11"/>
      <c r="BGY24" s="11"/>
      <c r="BGZ24" s="11"/>
      <c r="BHA24" s="11"/>
      <c r="BHB24" s="11"/>
      <c r="BHC24" s="11"/>
      <c r="BHD24" s="11"/>
      <c r="BHE24" s="11"/>
      <c r="BHF24" s="11"/>
      <c r="BHG24" s="11"/>
      <c r="BHH24" s="11"/>
      <c r="BHI24" s="11"/>
      <c r="BHJ24" s="11"/>
      <c r="BHK24" s="11"/>
      <c r="BHL24" s="11"/>
      <c r="BHM24" s="11"/>
      <c r="BHN24" s="11"/>
      <c r="BHO24" s="11"/>
      <c r="BHP24" s="11"/>
      <c r="BHQ24" s="11"/>
      <c r="BHR24" s="11"/>
      <c r="BHS24" s="11"/>
      <c r="BHT24" s="11"/>
      <c r="BHU24" s="11"/>
      <c r="BHV24" s="11"/>
      <c r="BHW24" s="11"/>
      <c r="BHX24" s="11"/>
      <c r="BHY24" s="11"/>
      <c r="BHZ24" s="11"/>
      <c r="BIA24" s="11"/>
      <c r="BIB24" s="11"/>
      <c r="BIC24" s="11"/>
      <c r="BID24" s="11"/>
      <c r="BIE24" s="11"/>
      <c r="BIF24" s="11"/>
      <c r="BIG24" s="11"/>
      <c r="BIH24" s="11"/>
      <c r="BII24" s="11"/>
      <c r="BIJ24" s="11"/>
      <c r="BIK24" s="11"/>
      <c r="BIL24" s="11"/>
      <c r="BIM24" s="11"/>
      <c r="BIN24" s="11"/>
      <c r="BIO24" s="11"/>
      <c r="BIP24" s="11"/>
      <c r="BIQ24" s="11"/>
      <c r="BIR24" s="11"/>
      <c r="BIS24" s="11"/>
      <c r="BIT24" s="11"/>
      <c r="BIU24" s="11"/>
      <c r="BIV24" s="11"/>
      <c r="BIW24" s="11"/>
      <c r="BIX24" s="11"/>
      <c r="BIY24" s="11"/>
      <c r="BIZ24" s="11"/>
      <c r="BJA24" s="11"/>
      <c r="BJB24" s="11"/>
      <c r="BJC24" s="11"/>
      <c r="BJD24" s="11"/>
      <c r="BJE24" s="11"/>
      <c r="BJF24" s="11"/>
      <c r="BJG24" s="11"/>
      <c r="BJH24" s="11"/>
      <c r="BJI24" s="11"/>
      <c r="BJJ24" s="11"/>
      <c r="BJK24" s="11"/>
      <c r="BJL24" s="11"/>
      <c r="BJM24" s="11"/>
      <c r="BJN24" s="11"/>
      <c r="BJO24" s="11"/>
      <c r="BJP24" s="11"/>
      <c r="BJQ24" s="11"/>
      <c r="BJR24" s="11"/>
      <c r="BJS24" s="11"/>
      <c r="BJT24" s="11"/>
      <c r="BJU24" s="11"/>
      <c r="BJV24" s="11"/>
      <c r="BJW24" s="11"/>
      <c r="BJX24" s="11"/>
      <c r="BJY24" s="11"/>
      <c r="BJZ24" s="11"/>
      <c r="BKA24" s="11"/>
      <c r="BKB24" s="11"/>
      <c r="BKC24" s="11"/>
      <c r="BKD24" s="11"/>
      <c r="BKE24" s="11"/>
      <c r="BKF24" s="11"/>
      <c r="BKG24" s="11"/>
      <c r="BKH24" s="11"/>
      <c r="BKI24" s="11"/>
      <c r="BKJ24" s="11"/>
      <c r="BKK24" s="11"/>
      <c r="BKL24" s="11"/>
      <c r="BKM24" s="11"/>
      <c r="BKN24" s="11"/>
      <c r="BKO24" s="11"/>
      <c r="BKP24" s="11"/>
      <c r="BKQ24" s="11"/>
      <c r="BKR24" s="11"/>
      <c r="BKS24" s="11"/>
      <c r="BKT24" s="11"/>
      <c r="BKU24" s="11"/>
      <c r="BKV24" s="11"/>
      <c r="BKW24" s="11"/>
      <c r="BKX24" s="11"/>
      <c r="BKY24" s="11"/>
      <c r="BKZ24" s="11"/>
      <c r="BLA24" s="11"/>
      <c r="BLB24" s="11"/>
      <c r="BLC24" s="11"/>
      <c r="BLD24" s="11"/>
      <c r="BLE24" s="11"/>
      <c r="BLF24" s="11"/>
      <c r="BLG24" s="11"/>
      <c r="BLH24" s="11"/>
      <c r="BLI24" s="11"/>
      <c r="BLJ24" s="11"/>
      <c r="BLK24" s="11"/>
      <c r="BLL24" s="11"/>
      <c r="BLM24" s="11"/>
      <c r="BLN24" s="11"/>
      <c r="BLO24" s="11"/>
      <c r="BLP24" s="11"/>
      <c r="BLQ24" s="11"/>
      <c r="BLR24" s="11"/>
      <c r="BLS24" s="11"/>
      <c r="BLT24" s="11"/>
      <c r="BLU24" s="11"/>
      <c r="BLV24" s="11"/>
      <c r="BLW24" s="11"/>
      <c r="BLX24" s="11"/>
      <c r="BLY24" s="11"/>
      <c r="BLZ24" s="11"/>
      <c r="BMA24" s="11"/>
      <c r="BMB24" s="11"/>
      <c r="BMC24" s="11"/>
      <c r="BMD24" s="11"/>
      <c r="BME24" s="11"/>
      <c r="BMF24" s="11"/>
      <c r="BMG24" s="11"/>
      <c r="BMH24" s="11"/>
      <c r="BMI24" s="11"/>
      <c r="BMJ24" s="11"/>
      <c r="BMK24" s="11"/>
      <c r="BML24" s="11"/>
      <c r="BMM24" s="11"/>
      <c r="BMN24" s="11"/>
      <c r="BMO24" s="11"/>
      <c r="BMP24" s="11"/>
      <c r="BMQ24" s="11"/>
      <c r="BMR24" s="11"/>
      <c r="BMS24" s="11"/>
      <c r="BMT24" s="11"/>
      <c r="BMU24" s="11"/>
      <c r="BMV24" s="11"/>
      <c r="BMW24" s="11"/>
      <c r="BMX24" s="11"/>
      <c r="BMY24" s="11"/>
      <c r="BMZ24" s="11"/>
      <c r="BNA24" s="11"/>
      <c r="BNB24" s="11"/>
      <c r="BNC24" s="11"/>
      <c r="BND24" s="11"/>
      <c r="BNE24" s="11"/>
      <c r="BNF24" s="11"/>
      <c r="BNG24" s="11"/>
      <c r="BNH24" s="11"/>
      <c r="BNI24" s="11"/>
      <c r="BNJ24" s="11"/>
      <c r="BNK24" s="11"/>
      <c r="BNL24" s="11"/>
      <c r="BNM24" s="11"/>
      <c r="BNN24" s="11"/>
      <c r="BNO24" s="11"/>
      <c r="BNP24" s="11"/>
      <c r="BNQ24" s="11"/>
      <c r="BNR24" s="11"/>
      <c r="BNS24" s="11"/>
      <c r="BNT24" s="11"/>
      <c r="BNU24" s="11"/>
      <c r="BNV24" s="11"/>
      <c r="BNW24" s="11"/>
      <c r="BNX24" s="11"/>
      <c r="BNY24" s="11"/>
      <c r="BNZ24" s="11"/>
      <c r="BOA24" s="11"/>
      <c r="BOB24" s="11"/>
      <c r="BOC24" s="11"/>
      <c r="BOD24" s="11"/>
      <c r="BOE24" s="11"/>
      <c r="BOF24" s="11"/>
      <c r="BOG24" s="11"/>
      <c r="BOH24" s="11"/>
      <c r="BOI24" s="11"/>
      <c r="BOJ24" s="11"/>
      <c r="BOK24" s="11"/>
      <c r="BOL24" s="11"/>
      <c r="BOM24" s="11"/>
      <c r="BON24" s="11"/>
      <c r="BOO24" s="11"/>
      <c r="BOP24" s="11"/>
      <c r="BOQ24" s="11"/>
      <c r="BOR24" s="11"/>
      <c r="BOS24" s="11"/>
      <c r="BOT24" s="11"/>
      <c r="BOU24" s="11"/>
      <c r="BOV24" s="11"/>
      <c r="BOW24" s="11"/>
      <c r="BOX24" s="11"/>
      <c r="BOY24" s="11"/>
      <c r="BOZ24" s="11"/>
      <c r="BPA24" s="11"/>
      <c r="BPB24" s="11"/>
      <c r="BPC24" s="11"/>
      <c r="BPD24" s="11"/>
      <c r="BPE24" s="11"/>
      <c r="BPF24" s="11"/>
      <c r="BPG24" s="11"/>
      <c r="BPH24" s="11"/>
      <c r="BPI24" s="11"/>
      <c r="BPJ24" s="11"/>
      <c r="BPK24" s="11"/>
      <c r="BPL24" s="11"/>
      <c r="BPM24" s="11"/>
      <c r="BPN24" s="11"/>
      <c r="BPO24" s="11"/>
      <c r="BPP24" s="11"/>
      <c r="BPQ24" s="11"/>
      <c r="BPR24" s="11"/>
      <c r="BPS24" s="11"/>
      <c r="BPT24" s="11"/>
      <c r="BPU24" s="11"/>
      <c r="BPV24" s="11"/>
      <c r="BPW24" s="11"/>
      <c r="BPX24" s="11"/>
      <c r="BPY24" s="11"/>
      <c r="BPZ24" s="11"/>
      <c r="BQA24" s="11"/>
      <c r="BQB24" s="11"/>
      <c r="BQC24" s="11"/>
      <c r="BQD24" s="11"/>
      <c r="BQE24" s="11"/>
      <c r="BQF24" s="11"/>
      <c r="BQG24" s="11"/>
      <c r="BQH24" s="11"/>
      <c r="BQI24" s="11"/>
      <c r="BQJ24" s="11"/>
      <c r="BQK24" s="11"/>
      <c r="BQL24" s="11"/>
      <c r="BQM24" s="11"/>
      <c r="BQN24" s="11"/>
      <c r="BQO24" s="11"/>
      <c r="BQP24" s="11"/>
      <c r="BQQ24" s="11"/>
      <c r="BQR24" s="11"/>
      <c r="BQS24" s="11"/>
      <c r="BQT24" s="11"/>
      <c r="BQU24" s="11"/>
      <c r="BQV24" s="11"/>
      <c r="BQW24" s="11"/>
      <c r="BQX24" s="11"/>
      <c r="BQY24" s="11"/>
      <c r="BQZ24" s="11"/>
      <c r="BRA24" s="11"/>
      <c r="BRB24" s="11"/>
      <c r="BRC24" s="11"/>
      <c r="BRD24" s="11"/>
      <c r="BRE24" s="11"/>
      <c r="BRF24" s="11"/>
      <c r="BRG24" s="11"/>
      <c r="BRH24" s="11"/>
      <c r="BRI24" s="11"/>
      <c r="BRJ24" s="11"/>
      <c r="BRK24" s="11"/>
      <c r="BRL24" s="11"/>
      <c r="BRM24" s="11"/>
      <c r="BRN24" s="11"/>
      <c r="BRO24" s="11"/>
      <c r="BRP24" s="11"/>
      <c r="BRQ24" s="11"/>
      <c r="BRR24" s="11"/>
      <c r="BRS24" s="11"/>
      <c r="BRT24" s="11"/>
      <c r="BRU24" s="11"/>
      <c r="BRV24" s="11"/>
      <c r="BRW24" s="11"/>
      <c r="BRX24" s="11"/>
      <c r="BRY24" s="11"/>
      <c r="BRZ24" s="11"/>
      <c r="BSA24" s="11"/>
      <c r="BSB24" s="11"/>
      <c r="BSC24" s="11"/>
      <c r="BSD24" s="11"/>
      <c r="BSE24" s="11"/>
      <c r="BSF24" s="11"/>
      <c r="BSG24" s="11"/>
      <c r="BSH24" s="11"/>
      <c r="BSI24" s="11"/>
      <c r="BSJ24" s="11"/>
      <c r="BSK24" s="11"/>
      <c r="BSL24" s="11"/>
      <c r="BSM24" s="11"/>
      <c r="BSN24" s="11"/>
      <c r="BSO24" s="11"/>
      <c r="BSP24" s="11"/>
      <c r="BSQ24" s="11"/>
      <c r="BSR24" s="11"/>
      <c r="BSS24" s="11"/>
      <c r="BST24" s="11"/>
      <c r="BSU24" s="11"/>
      <c r="BSV24" s="11"/>
      <c r="BSW24" s="11"/>
      <c r="BSX24" s="11"/>
      <c r="BSY24" s="11"/>
      <c r="BSZ24" s="11"/>
      <c r="BTA24" s="11"/>
      <c r="BTB24" s="11"/>
      <c r="BTC24" s="11"/>
      <c r="BTD24" s="11"/>
      <c r="BTE24" s="11"/>
      <c r="BTF24" s="11"/>
      <c r="BTG24" s="11"/>
      <c r="BTH24" s="11"/>
      <c r="BTI24" s="11"/>
      <c r="BTJ24" s="11"/>
      <c r="BTK24" s="11"/>
      <c r="BTL24" s="11"/>
      <c r="BTM24" s="11"/>
      <c r="BTN24" s="11"/>
      <c r="BTO24" s="11"/>
      <c r="BTP24" s="11"/>
      <c r="BTQ24" s="11"/>
      <c r="BTR24" s="11"/>
      <c r="BTS24" s="11"/>
      <c r="BTT24" s="11"/>
      <c r="BTU24" s="11"/>
      <c r="BTV24" s="11"/>
      <c r="BTW24" s="11"/>
      <c r="BTX24" s="11"/>
      <c r="BTY24" s="11"/>
      <c r="BTZ24" s="11"/>
      <c r="BUA24" s="11"/>
      <c r="BUB24" s="11"/>
      <c r="BUC24" s="11"/>
      <c r="BUD24" s="11"/>
      <c r="BUE24" s="11"/>
      <c r="BUF24" s="11"/>
      <c r="BUG24" s="11"/>
      <c r="BUH24" s="11"/>
      <c r="BUI24" s="11"/>
      <c r="BUJ24" s="11"/>
      <c r="BUK24" s="11"/>
      <c r="BUL24" s="11"/>
      <c r="BUM24" s="11"/>
      <c r="BUN24" s="11"/>
      <c r="BUO24" s="11"/>
      <c r="BUP24" s="11"/>
      <c r="BUQ24" s="11"/>
      <c r="BUR24" s="11"/>
      <c r="BUS24" s="11"/>
      <c r="BUT24" s="11"/>
      <c r="BUU24" s="11"/>
      <c r="BUV24" s="11"/>
      <c r="BUW24" s="11"/>
      <c r="BUX24" s="11"/>
      <c r="BUY24" s="11"/>
      <c r="BUZ24" s="11"/>
      <c r="BVA24" s="11"/>
      <c r="BVB24" s="11"/>
      <c r="BVC24" s="11"/>
      <c r="BVD24" s="11"/>
      <c r="BVE24" s="11"/>
      <c r="BVF24" s="11"/>
      <c r="BVG24" s="11"/>
      <c r="BVH24" s="11"/>
      <c r="BVI24" s="11"/>
      <c r="BVJ24" s="11"/>
      <c r="BVK24" s="11"/>
      <c r="BVL24" s="11"/>
      <c r="BVM24" s="11"/>
      <c r="BVN24" s="11"/>
      <c r="BVO24" s="11"/>
      <c r="BVP24" s="11"/>
      <c r="BVQ24" s="11"/>
      <c r="BVR24" s="11"/>
      <c r="BVS24" s="11"/>
      <c r="BVT24" s="11"/>
      <c r="BVU24" s="11"/>
      <c r="BVV24" s="11"/>
      <c r="BVW24" s="11"/>
      <c r="BVX24" s="11"/>
      <c r="BVY24" s="11"/>
      <c r="BVZ24" s="11"/>
      <c r="BWA24" s="11"/>
      <c r="BWB24" s="11"/>
      <c r="BWC24" s="11"/>
      <c r="BWD24" s="11"/>
      <c r="BWE24" s="11"/>
      <c r="BWF24" s="11"/>
      <c r="BWG24" s="11"/>
      <c r="BWH24" s="11"/>
      <c r="BWI24" s="11"/>
      <c r="BWJ24" s="11"/>
      <c r="BWK24" s="11"/>
      <c r="BWL24" s="11"/>
      <c r="BWM24" s="11"/>
      <c r="BWN24" s="11"/>
      <c r="BWO24" s="11"/>
      <c r="BWP24" s="11"/>
      <c r="BWQ24" s="11"/>
      <c r="BWR24" s="11"/>
      <c r="BWS24" s="11"/>
      <c r="BWT24" s="11"/>
      <c r="BWU24" s="11"/>
      <c r="BWV24" s="11"/>
      <c r="BWW24" s="11"/>
      <c r="BWX24" s="11"/>
      <c r="BWY24" s="11"/>
      <c r="BWZ24" s="11"/>
      <c r="BXA24" s="11"/>
      <c r="BXB24" s="11"/>
      <c r="BXC24" s="11"/>
      <c r="BXD24" s="11"/>
      <c r="BXE24" s="11"/>
      <c r="BXF24" s="11"/>
      <c r="BXG24" s="11"/>
      <c r="BXH24" s="11"/>
      <c r="BXI24" s="11"/>
      <c r="BXJ24" s="11"/>
      <c r="BXK24" s="11"/>
      <c r="BXL24" s="11"/>
      <c r="BXM24" s="11"/>
      <c r="BXN24" s="11"/>
      <c r="BXO24" s="11"/>
      <c r="BXP24" s="11"/>
      <c r="BXQ24" s="11"/>
      <c r="BXR24" s="11"/>
      <c r="BXS24" s="11"/>
      <c r="BXT24" s="11"/>
      <c r="BXU24" s="11"/>
      <c r="BXV24" s="11"/>
      <c r="BXW24" s="11"/>
      <c r="BXX24" s="11"/>
      <c r="BXY24" s="11"/>
      <c r="BXZ24" s="11"/>
      <c r="BYA24" s="11"/>
      <c r="BYB24" s="11"/>
      <c r="BYC24" s="11"/>
      <c r="BYD24" s="11"/>
      <c r="BYE24" s="11"/>
      <c r="BYF24" s="11"/>
      <c r="BYG24" s="11"/>
      <c r="BYH24" s="11"/>
      <c r="BYI24" s="11"/>
      <c r="BYJ24" s="11"/>
      <c r="BYK24" s="11"/>
      <c r="BYL24" s="11"/>
      <c r="BYM24" s="11"/>
      <c r="BYN24" s="11"/>
      <c r="BYO24" s="11"/>
      <c r="BYP24" s="11"/>
      <c r="BYQ24" s="11"/>
      <c r="BYR24" s="11"/>
      <c r="BYS24" s="11"/>
      <c r="BYT24" s="11"/>
      <c r="BYU24" s="11"/>
      <c r="BYV24" s="11"/>
      <c r="BYW24" s="11"/>
      <c r="BYX24" s="11"/>
      <c r="BYY24" s="11"/>
      <c r="BYZ24" s="11"/>
      <c r="BZA24" s="11"/>
      <c r="BZB24" s="11"/>
      <c r="BZC24" s="11"/>
      <c r="BZD24" s="11"/>
      <c r="BZE24" s="11"/>
      <c r="BZF24" s="11"/>
      <c r="BZG24" s="11"/>
      <c r="BZH24" s="11"/>
      <c r="BZI24" s="11"/>
      <c r="BZJ24" s="11"/>
      <c r="BZK24" s="11"/>
      <c r="BZL24" s="11"/>
      <c r="BZM24" s="11"/>
      <c r="BZN24" s="11"/>
      <c r="BZO24" s="11"/>
      <c r="BZP24" s="11"/>
      <c r="BZQ24" s="11"/>
      <c r="BZR24" s="11"/>
      <c r="BZS24" s="11"/>
      <c r="BZT24" s="11"/>
      <c r="BZU24" s="11"/>
      <c r="BZV24" s="11"/>
      <c r="BZW24" s="11"/>
      <c r="BZX24" s="11"/>
      <c r="BZY24" s="11"/>
      <c r="BZZ24" s="11"/>
      <c r="CAA24" s="11"/>
      <c r="CAB24" s="11"/>
      <c r="CAC24" s="11"/>
      <c r="CAD24" s="11"/>
      <c r="CAE24" s="11"/>
      <c r="CAF24" s="11"/>
      <c r="CAG24" s="11"/>
      <c r="CAH24" s="11"/>
      <c r="CAI24" s="11"/>
      <c r="CAJ24" s="11"/>
      <c r="CAK24" s="11"/>
      <c r="CAL24" s="11"/>
      <c r="CAM24" s="11"/>
      <c r="CAN24" s="11"/>
      <c r="CAO24" s="11"/>
      <c r="CAP24" s="11"/>
      <c r="CAQ24" s="11"/>
      <c r="CAR24" s="11"/>
      <c r="CAS24" s="11"/>
      <c r="CAT24" s="11"/>
      <c r="CAU24" s="11"/>
      <c r="CAV24" s="11"/>
      <c r="CAW24" s="11"/>
      <c r="CAX24" s="11"/>
      <c r="CAY24" s="11"/>
      <c r="CAZ24" s="11"/>
      <c r="CBA24" s="11"/>
      <c r="CBB24" s="11"/>
      <c r="CBC24" s="11"/>
      <c r="CBD24" s="11"/>
      <c r="CBE24" s="11"/>
      <c r="CBF24" s="11"/>
      <c r="CBG24" s="11"/>
      <c r="CBH24" s="11"/>
      <c r="CBI24" s="11"/>
      <c r="CBJ24" s="11"/>
      <c r="CBK24" s="11"/>
      <c r="CBL24" s="11"/>
      <c r="CBM24" s="11"/>
      <c r="CBN24" s="11"/>
      <c r="CBO24" s="11"/>
      <c r="CBP24" s="11"/>
      <c r="CBQ24" s="11"/>
      <c r="CBR24" s="11"/>
      <c r="CBS24" s="11"/>
      <c r="CBT24" s="11"/>
      <c r="CBU24" s="11"/>
      <c r="CBV24" s="11"/>
      <c r="CBW24" s="11"/>
      <c r="CBX24" s="11"/>
      <c r="CBY24" s="11"/>
      <c r="CBZ24" s="11"/>
      <c r="CCA24" s="11"/>
      <c r="CCB24" s="11"/>
      <c r="CCC24" s="11"/>
      <c r="CCD24" s="11"/>
      <c r="CCE24" s="11"/>
      <c r="CCF24" s="11"/>
      <c r="CCG24" s="11"/>
      <c r="CCH24" s="11"/>
      <c r="CCI24" s="11"/>
      <c r="CCJ24" s="11"/>
      <c r="CCK24" s="11"/>
      <c r="CCL24" s="11"/>
      <c r="CCM24" s="11"/>
      <c r="CCN24" s="11"/>
      <c r="CCO24" s="11"/>
      <c r="CCP24" s="11"/>
      <c r="CCQ24" s="11"/>
      <c r="CCR24" s="11"/>
      <c r="CCS24" s="11"/>
      <c r="CCT24" s="11"/>
      <c r="CCU24" s="11"/>
      <c r="CCV24" s="11"/>
      <c r="CCW24" s="11"/>
      <c r="CCX24" s="11"/>
      <c r="CCY24" s="11"/>
      <c r="CCZ24" s="11"/>
      <c r="CDA24" s="11"/>
      <c r="CDB24" s="11"/>
      <c r="CDC24" s="11"/>
      <c r="CDD24" s="11"/>
      <c r="CDE24" s="11"/>
      <c r="CDF24" s="11"/>
      <c r="CDG24" s="11"/>
      <c r="CDH24" s="11"/>
      <c r="CDI24" s="11"/>
      <c r="CDJ24" s="11"/>
      <c r="CDK24" s="11"/>
      <c r="CDL24" s="11"/>
      <c r="CDM24" s="11"/>
      <c r="CDN24" s="11"/>
      <c r="CDO24" s="11"/>
      <c r="CDP24" s="11"/>
      <c r="CDQ24" s="11"/>
      <c r="CDR24" s="11"/>
      <c r="CDS24" s="11"/>
      <c r="CDT24" s="11"/>
      <c r="CDU24" s="11"/>
      <c r="CDV24" s="11"/>
      <c r="CDW24" s="11"/>
      <c r="CDX24" s="11"/>
      <c r="CDY24" s="11"/>
      <c r="CDZ24" s="11"/>
      <c r="CEA24" s="11"/>
      <c r="CEB24" s="11"/>
      <c r="CEC24" s="11"/>
      <c r="CED24" s="11"/>
      <c r="CEE24" s="11"/>
      <c r="CEF24" s="11"/>
      <c r="CEG24" s="11"/>
      <c r="CEH24" s="11"/>
      <c r="CEI24" s="11"/>
      <c r="CEJ24" s="11"/>
      <c r="CEK24" s="11"/>
      <c r="CEL24" s="11"/>
      <c r="CEM24" s="11"/>
      <c r="CEN24" s="11"/>
      <c r="CEO24" s="11"/>
      <c r="CEP24" s="11"/>
      <c r="CEQ24" s="11"/>
      <c r="CER24" s="11"/>
      <c r="CES24" s="11"/>
      <c r="CET24" s="11"/>
      <c r="CEU24" s="11"/>
      <c r="CEV24" s="11"/>
      <c r="CEW24" s="11"/>
      <c r="CEX24" s="11"/>
      <c r="CEY24" s="11"/>
      <c r="CEZ24" s="11"/>
      <c r="CFA24" s="11"/>
      <c r="CFB24" s="11"/>
      <c r="CFC24" s="11"/>
      <c r="CFD24" s="11"/>
      <c r="CFE24" s="11"/>
      <c r="CFF24" s="11"/>
      <c r="CFG24" s="11"/>
      <c r="CFH24" s="11"/>
      <c r="CFI24" s="11"/>
      <c r="CFJ24" s="11"/>
      <c r="CFK24" s="11"/>
      <c r="CFL24" s="11"/>
      <c r="CFM24" s="11"/>
      <c r="CFN24" s="11"/>
      <c r="CFO24" s="11"/>
      <c r="CFP24" s="11"/>
      <c r="CFQ24" s="11"/>
      <c r="CFR24" s="11"/>
      <c r="CFS24" s="11"/>
      <c r="CFT24" s="11"/>
      <c r="CFU24" s="11"/>
      <c r="CFV24" s="11"/>
      <c r="CFW24" s="11"/>
      <c r="CFX24" s="11"/>
      <c r="CFY24" s="11"/>
      <c r="CFZ24" s="11"/>
      <c r="CGA24" s="11"/>
      <c r="CGB24" s="11"/>
      <c r="CGC24" s="11"/>
      <c r="CGD24" s="11"/>
      <c r="CGE24" s="11"/>
      <c r="CGF24" s="11"/>
      <c r="CGG24" s="11"/>
      <c r="CGH24" s="11"/>
      <c r="CGI24" s="11"/>
      <c r="CGJ24" s="11"/>
      <c r="CGK24" s="11"/>
      <c r="CGL24" s="11"/>
      <c r="CGM24" s="11"/>
      <c r="CGN24" s="11"/>
      <c r="CGO24" s="11"/>
      <c r="CGP24" s="11"/>
      <c r="CGQ24" s="11"/>
      <c r="CGR24" s="11"/>
      <c r="CGS24" s="11"/>
      <c r="CGT24" s="11"/>
      <c r="CGU24" s="11"/>
      <c r="CGV24" s="11"/>
      <c r="CGW24" s="11"/>
      <c r="CGX24" s="11"/>
      <c r="CGY24" s="11"/>
      <c r="CGZ24" s="11"/>
      <c r="CHA24" s="11"/>
      <c r="CHB24" s="11"/>
      <c r="CHC24" s="11"/>
      <c r="CHD24" s="11"/>
      <c r="CHE24" s="11"/>
      <c r="CHF24" s="11"/>
      <c r="CHG24" s="11"/>
      <c r="CHH24" s="11"/>
      <c r="CHI24" s="11"/>
      <c r="CHJ24" s="11"/>
      <c r="CHK24" s="11"/>
      <c r="CHL24" s="11"/>
      <c r="CHM24" s="11"/>
      <c r="CHN24" s="11"/>
      <c r="CHO24" s="11"/>
      <c r="CHP24" s="11"/>
      <c r="CHQ24" s="11"/>
      <c r="CHR24" s="11"/>
      <c r="CHS24" s="11"/>
      <c r="CHT24" s="11"/>
      <c r="CHU24" s="11"/>
      <c r="CHV24" s="11"/>
      <c r="CHW24" s="11"/>
      <c r="CHX24" s="11"/>
      <c r="CHY24" s="11"/>
      <c r="CHZ24" s="11"/>
      <c r="CIA24" s="11"/>
      <c r="CIB24" s="11"/>
      <c r="CIC24" s="11"/>
      <c r="CID24" s="11"/>
      <c r="CIE24" s="11"/>
      <c r="CIF24" s="11"/>
      <c r="CIG24" s="11"/>
      <c r="CIH24" s="11"/>
      <c r="CII24" s="11"/>
      <c r="CIJ24" s="11"/>
      <c r="CIK24" s="11"/>
      <c r="CIL24" s="11"/>
      <c r="CIM24" s="11"/>
      <c r="CIN24" s="11"/>
      <c r="CIO24" s="11"/>
      <c r="CIP24" s="11"/>
      <c r="CIQ24" s="11"/>
      <c r="CIR24" s="11"/>
      <c r="CIS24" s="11"/>
      <c r="CIT24" s="11"/>
      <c r="CIU24" s="11"/>
      <c r="CIV24" s="11"/>
      <c r="CIW24" s="11"/>
      <c r="CIX24" s="11"/>
      <c r="CIY24" s="11"/>
      <c r="CIZ24" s="11"/>
      <c r="CJA24" s="11"/>
      <c r="CJB24" s="11"/>
      <c r="CJC24" s="11"/>
      <c r="CJD24" s="11"/>
      <c r="CJE24" s="11"/>
      <c r="CJF24" s="11"/>
      <c r="CJG24" s="11"/>
      <c r="CJH24" s="11"/>
      <c r="CJI24" s="11"/>
      <c r="CJJ24" s="11"/>
      <c r="CJK24" s="11"/>
      <c r="CJL24" s="11"/>
      <c r="CJM24" s="11"/>
      <c r="CJN24" s="11"/>
      <c r="CJO24" s="11"/>
      <c r="CJP24" s="11"/>
      <c r="CJQ24" s="11"/>
      <c r="CJR24" s="11"/>
      <c r="CJS24" s="11"/>
      <c r="CJT24" s="11"/>
      <c r="CJU24" s="11"/>
      <c r="CJV24" s="11"/>
      <c r="CJW24" s="11"/>
      <c r="CJX24" s="11"/>
      <c r="CJY24" s="11"/>
      <c r="CJZ24" s="11"/>
      <c r="CKA24" s="11"/>
      <c r="CKB24" s="11"/>
      <c r="CKC24" s="11"/>
      <c r="CKD24" s="11"/>
      <c r="CKE24" s="11"/>
      <c r="CKF24" s="11"/>
      <c r="CKG24" s="11"/>
      <c r="CKH24" s="11"/>
      <c r="CKI24" s="11"/>
      <c r="CKJ24" s="11"/>
      <c r="CKK24" s="11"/>
      <c r="CKL24" s="11"/>
      <c r="CKM24" s="11"/>
      <c r="CKN24" s="11"/>
      <c r="CKO24" s="11"/>
      <c r="CKP24" s="11"/>
      <c r="CKQ24" s="11"/>
      <c r="CKR24" s="11"/>
      <c r="CKS24" s="11"/>
      <c r="CKT24" s="11"/>
      <c r="CKU24" s="11"/>
      <c r="CKV24" s="11"/>
      <c r="CKW24" s="11"/>
      <c r="CKX24" s="11"/>
      <c r="CKY24" s="11"/>
      <c r="CKZ24" s="11"/>
      <c r="CLA24" s="11"/>
      <c r="CLB24" s="11"/>
      <c r="CLC24" s="11"/>
      <c r="CLD24" s="11"/>
      <c r="CLE24" s="11"/>
      <c r="CLF24" s="11"/>
      <c r="CLG24" s="11"/>
      <c r="CLH24" s="11"/>
      <c r="CLI24" s="11"/>
      <c r="CLJ24" s="11"/>
      <c r="CLK24" s="11"/>
      <c r="CLL24" s="11"/>
      <c r="CLM24" s="11"/>
      <c r="CLN24" s="11"/>
      <c r="CLO24" s="11"/>
      <c r="CLP24" s="11"/>
      <c r="CLQ24" s="11"/>
      <c r="CLR24" s="11"/>
      <c r="CLS24" s="11"/>
      <c r="CLT24" s="11"/>
      <c r="CLU24" s="11"/>
      <c r="CLV24" s="11"/>
      <c r="CLW24" s="11"/>
      <c r="CLX24" s="11"/>
      <c r="CLY24" s="11"/>
      <c r="CLZ24" s="11"/>
      <c r="CMA24" s="11"/>
      <c r="CMB24" s="11"/>
      <c r="CMC24" s="11"/>
      <c r="CMD24" s="11"/>
      <c r="CME24" s="11"/>
      <c r="CMF24" s="11"/>
      <c r="CMG24" s="11"/>
      <c r="CMH24" s="11"/>
      <c r="CMI24" s="11"/>
      <c r="CMJ24" s="11"/>
      <c r="CMK24" s="11"/>
      <c r="CML24" s="11"/>
      <c r="CMM24" s="11"/>
      <c r="CMN24" s="11"/>
      <c r="CMO24" s="11"/>
      <c r="CMP24" s="11"/>
      <c r="CMQ24" s="11"/>
      <c r="CMR24" s="11"/>
      <c r="CMS24" s="11"/>
      <c r="CMT24" s="11"/>
      <c r="CMU24" s="11"/>
      <c r="CMV24" s="11"/>
      <c r="CMW24" s="11"/>
      <c r="CMX24" s="11"/>
      <c r="CMY24" s="11"/>
      <c r="CMZ24" s="11"/>
      <c r="CNA24" s="11"/>
      <c r="CNB24" s="11"/>
      <c r="CNC24" s="11"/>
      <c r="CND24" s="11"/>
      <c r="CNE24" s="11"/>
      <c r="CNF24" s="11"/>
      <c r="CNG24" s="11"/>
      <c r="CNH24" s="11"/>
      <c r="CNI24" s="11"/>
      <c r="CNJ24" s="11"/>
      <c r="CNK24" s="11"/>
      <c r="CNL24" s="11"/>
      <c r="CNM24" s="11"/>
      <c r="CNN24" s="11"/>
      <c r="CNO24" s="11"/>
      <c r="CNP24" s="11"/>
      <c r="CNQ24" s="11"/>
      <c r="CNR24" s="11"/>
      <c r="CNS24" s="11"/>
      <c r="CNT24" s="11"/>
      <c r="CNU24" s="11"/>
      <c r="CNV24" s="11"/>
      <c r="CNW24" s="11"/>
      <c r="CNX24" s="11"/>
      <c r="CNY24" s="11"/>
      <c r="CNZ24" s="11"/>
      <c r="COA24" s="11"/>
      <c r="COB24" s="11"/>
      <c r="COC24" s="11"/>
      <c r="COD24" s="11"/>
      <c r="COE24" s="11"/>
      <c r="COF24" s="11"/>
      <c r="COG24" s="11"/>
      <c r="COH24" s="11"/>
      <c r="COI24" s="11"/>
      <c r="COJ24" s="11"/>
      <c r="COK24" s="11"/>
      <c r="COL24" s="11"/>
      <c r="COM24" s="11"/>
      <c r="CON24" s="11"/>
      <c r="COO24" s="11"/>
      <c r="COP24" s="11"/>
      <c r="COQ24" s="11"/>
      <c r="COR24" s="11"/>
      <c r="COS24" s="11"/>
      <c r="COT24" s="11"/>
      <c r="COU24" s="11"/>
      <c r="COV24" s="11"/>
      <c r="COW24" s="11"/>
      <c r="COX24" s="11"/>
      <c r="COY24" s="11"/>
      <c r="COZ24" s="11"/>
      <c r="CPA24" s="11"/>
      <c r="CPB24" s="11"/>
      <c r="CPC24" s="11"/>
      <c r="CPD24" s="11"/>
      <c r="CPE24" s="11"/>
      <c r="CPF24" s="11"/>
      <c r="CPG24" s="11"/>
      <c r="CPH24" s="11"/>
      <c r="CPI24" s="11"/>
      <c r="CPJ24" s="11"/>
      <c r="CPK24" s="11"/>
      <c r="CPL24" s="11"/>
      <c r="CPM24" s="11"/>
      <c r="CPN24" s="11"/>
      <c r="CPO24" s="11"/>
      <c r="CPP24" s="11"/>
      <c r="CPQ24" s="11"/>
      <c r="CPR24" s="11"/>
      <c r="CPS24" s="11"/>
      <c r="CPT24" s="11"/>
      <c r="CPU24" s="11"/>
      <c r="CPV24" s="11"/>
      <c r="CPW24" s="11"/>
      <c r="CPX24" s="11"/>
      <c r="CPY24" s="11"/>
      <c r="CPZ24" s="11"/>
      <c r="CQA24" s="11"/>
      <c r="CQB24" s="11"/>
      <c r="CQC24" s="11"/>
      <c r="CQD24" s="11"/>
      <c r="CQE24" s="11"/>
      <c r="CQF24" s="11"/>
      <c r="CQG24" s="11"/>
      <c r="CQH24" s="11"/>
      <c r="CQI24" s="11"/>
      <c r="CQJ24" s="11"/>
      <c r="CQK24" s="11"/>
      <c r="CQL24" s="11"/>
      <c r="CQM24" s="11"/>
      <c r="CQN24" s="11"/>
      <c r="CQO24" s="11"/>
      <c r="CQP24" s="11"/>
      <c r="CQQ24" s="11"/>
      <c r="CQR24" s="11"/>
      <c r="CQS24" s="11"/>
      <c r="CQT24" s="11"/>
      <c r="CQU24" s="11"/>
      <c r="CQV24" s="11"/>
      <c r="CQW24" s="11"/>
      <c r="CQX24" s="11"/>
      <c r="CQY24" s="11"/>
      <c r="CQZ24" s="11"/>
      <c r="CRA24" s="11"/>
      <c r="CRB24" s="11"/>
      <c r="CRC24" s="11"/>
      <c r="CRD24" s="11"/>
      <c r="CRE24" s="11"/>
      <c r="CRF24" s="11"/>
      <c r="CRG24" s="11"/>
      <c r="CRH24" s="11"/>
      <c r="CRI24" s="11"/>
      <c r="CRJ24" s="11"/>
      <c r="CRK24" s="11"/>
      <c r="CRL24" s="11"/>
      <c r="CRM24" s="11"/>
      <c r="CRN24" s="11"/>
      <c r="CRO24" s="11"/>
      <c r="CRP24" s="11"/>
      <c r="CRQ24" s="11"/>
      <c r="CRR24" s="11"/>
      <c r="CRS24" s="11"/>
      <c r="CRT24" s="11"/>
      <c r="CRU24" s="11"/>
      <c r="CRV24" s="11"/>
      <c r="CRW24" s="11"/>
      <c r="CRX24" s="11"/>
      <c r="CRY24" s="11"/>
      <c r="CRZ24" s="11"/>
      <c r="CSA24" s="11"/>
      <c r="CSB24" s="11"/>
      <c r="CSC24" s="11"/>
      <c r="CSD24" s="11"/>
      <c r="CSE24" s="11"/>
      <c r="CSF24" s="11"/>
      <c r="CSG24" s="11"/>
      <c r="CSH24" s="11"/>
      <c r="CSI24" s="11"/>
      <c r="CSJ24" s="11"/>
      <c r="CSK24" s="11"/>
      <c r="CSL24" s="11"/>
      <c r="CSM24" s="11"/>
      <c r="CSN24" s="11"/>
      <c r="CSO24" s="11"/>
      <c r="CSP24" s="11"/>
      <c r="CSQ24" s="11"/>
      <c r="CSR24" s="11"/>
      <c r="CSS24" s="11"/>
      <c r="CST24" s="11"/>
      <c r="CSU24" s="11"/>
      <c r="CSV24" s="11"/>
      <c r="CSW24" s="11"/>
      <c r="CSX24" s="11"/>
      <c r="CSY24" s="11"/>
      <c r="CSZ24" s="11"/>
      <c r="CTA24" s="11"/>
      <c r="CTB24" s="11"/>
      <c r="CTC24" s="11"/>
      <c r="CTD24" s="11"/>
      <c r="CTE24" s="11"/>
      <c r="CTF24" s="11"/>
      <c r="CTG24" s="11"/>
      <c r="CTH24" s="11"/>
      <c r="CTI24" s="11"/>
      <c r="CTJ24" s="11"/>
      <c r="CTK24" s="11"/>
      <c r="CTL24" s="11"/>
      <c r="CTM24" s="11"/>
      <c r="CTN24" s="11"/>
      <c r="CTO24" s="11"/>
      <c r="CTP24" s="11"/>
      <c r="CTQ24" s="11"/>
      <c r="CTR24" s="11"/>
      <c r="CTS24" s="11"/>
      <c r="CTT24" s="11"/>
      <c r="CTU24" s="11"/>
      <c r="CTV24" s="11"/>
      <c r="CTW24" s="11"/>
      <c r="CTX24" s="11"/>
      <c r="CTY24" s="11"/>
      <c r="CTZ24" s="11"/>
      <c r="CUA24" s="11"/>
      <c r="CUB24" s="11"/>
      <c r="CUC24" s="11"/>
      <c r="CUD24" s="11"/>
      <c r="CUE24" s="11"/>
      <c r="CUF24" s="11"/>
      <c r="CUG24" s="11"/>
      <c r="CUH24" s="11"/>
      <c r="CUI24" s="11"/>
      <c r="CUJ24" s="11"/>
      <c r="CUK24" s="11"/>
      <c r="CUL24" s="11"/>
      <c r="CUM24" s="11"/>
      <c r="CUN24" s="11"/>
      <c r="CUO24" s="11"/>
      <c r="CUP24" s="11"/>
      <c r="CUQ24" s="11"/>
      <c r="CUR24" s="11"/>
      <c r="CUS24" s="11"/>
      <c r="CUT24" s="11"/>
      <c r="CUU24" s="11"/>
      <c r="CUV24" s="11"/>
      <c r="CUW24" s="11"/>
      <c r="CUX24" s="11"/>
      <c r="CUY24" s="11"/>
      <c r="CUZ24" s="11"/>
      <c r="CVA24" s="11"/>
      <c r="CVB24" s="11"/>
      <c r="CVC24" s="11"/>
      <c r="CVD24" s="11"/>
      <c r="CVE24" s="11"/>
      <c r="CVF24" s="11"/>
      <c r="CVG24" s="11"/>
      <c r="CVH24" s="11"/>
      <c r="CVI24" s="11"/>
      <c r="CVJ24" s="11"/>
      <c r="CVK24" s="11"/>
      <c r="CVL24" s="11"/>
      <c r="CVM24" s="11"/>
      <c r="CVN24" s="11"/>
      <c r="CVO24" s="11"/>
      <c r="CVP24" s="11"/>
      <c r="CVQ24" s="11"/>
      <c r="CVR24" s="11"/>
      <c r="CVS24" s="11"/>
      <c r="CVT24" s="11"/>
      <c r="CVU24" s="11"/>
      <c r="CVV24" s="11"/>
      <c r="CVW24" s="11"/>
      <c r="CVX24" s="11"/>
      <c r="CVY24" s="11"/>
      <c r="CVZ24" s="11"/>
      <c r="CWA24" s="11"/>
      <c r="CWB24" s="11"/>
      <c r="CWC24" s="11"/>
      <c r="CWD24" s="11"/>
      <c r="CWE24" s="11"/>
      <c r="CWF24" s="11"/>
      <c r="CWG24" s="11"/>
      <c r="CWH24" s="11"/>
      <c r="CWI24" s="11"/>
      <c r="CWJ24" s="11"/>
      <c r="CWK24" s="11"/>
      <c r="CWL24" s="11"/>
      <c r="CWM24" s="11"/>
      <c r="CWN24" s="11"/>
      <c r="CWO24" s="11"/>
      <c r="CWP24" s="11"/>
      <c r="CWQ24" s="11"/>
      <c r="CWR24" s="11"/>
      <c r="CWS24" s="11"/>
      <c r="CWT24" s="11"/>
      <c r="CWU24" s="11"/>
      <c r="CWV24" s="11"/>
      <c r="CWW24" s="11"/>
      <c r="CWX24" s="11"/>
      <c r="CWY24" s="11"/>
      <c r="CWZ24" s="11"/>
      <c r="CXA24" s="11"/>
      <c r="CXB24" s="11"/>
      <c r="CXC24" s="11"/>
      <c r="CXD24" s="11"/>
      <c r="CXE24" s="11"/>
      <c r="CXF24" s="11"/>
      <c r="CXG24" s="11"/>
      <c r="CXH24" s="11"/>
      <c r="CXI24" s="11"/>
      <c r="CXJ24" s="11"/>
      <c r="CXK24" s="11"/>
      <c r="CXL24" s="11"/>
      <c r="CXM24" s="11"/>
      <c r="CXN24" s="11"/>
      <c r="CXO24" s="11"/>
      <c r="CXP24" s="11"/>
      <c r="CXQ24" s="11"/>
      <c r="CXR24" s="11"/>
      <c r="CXS24" s="11"/>
      <c r="CXT24" s="11"/>
      <c r="CXU24" s="11"/>
      <c r="CXV24" s="11"/>
      <c r="CXW24" s="11"/>
      <c r="CXX24" s="11"/>
      <c r="CXY24" s="11"/>
      <c r="CXZ24" s="11"/>
      <c r="CYA24" s="11"/>
      <c r="CYB24" s="11"/>
      <c r="CYC24" s="11"/>
      <c r="CYD24" s="11"/>
      <c r="CYE24" s="11"/>
      <c r="CYF24" s="11"/>
      <c r="CYG24" s="11"/>
      <c r="CYH24" s="11"/>
      <c r="CYI24" s="11"/>
      <c r="CYJ24" s="11"/>
      <c r="CYK24" s="11"/>
      <c r="CYL24" s="11"/>
      <c r="CYM24" s="11"/>
      <c r="CYN24" s="11"/>
      <c r="CYO24" s="11"/>
      <c r="CYP24" s="11"/>
      <c r="CYQ24" s="11"/>
      <c r="CYR24" s="11"/>
      <c r="CYS24" s="11"/>
      <c r="CYT24" s="11"/>
      <c r="CYU24" s="11"/>
      <c r="CYV24" s="11"/>
      <c r="CYW24" s="11"/>
      <c r="CYX24" s="11"/>
      <c r="CYY24" s="11"/>
      <c r="CYZ24" s="11"/>
      <c r="CZA24" s="11"/>
      <c r="CZB24" s="11"/>
      <c r="CZC24" s="11"/>
      <c r="CZD24" s="11"/>
      <c r="CZE24" s="11"/>
      <c r="CZF24" s="11"/>
      <c r="CZG24" s="11"/>
      <c r="CZH24" s="11"/>
      <c r="CZI24" s="11"/>
      <c r="CZJ24" s="11"/>
      <c r="CZK24" s="11"/>
      <c r="CZL24" s="11"/>
      <c r="CZM24" s="11"/>
      <c r="CZN24" s="11"/>
      <c r="CZO24" s="11"/>
      <c r="CZP24" s="11"/>
      <c r="CZQ24" s="11"/>
      <c r="CZR24" s="11"/>
      <c r="CZS24" s="11"/>
      <c r="CZT24" s="11"/>
      <c r="CZU24" s="11"/>
      <c r="CZV24" s="11"/>
      <c r="CZW24" s="11"/>
      <c r="CZX24" s="11"/>
      <c r="CZY24" s="11"/>
      <c r="CZZ24" s="11"/>
      <c r="DAA24" s="11"/>
      <c r="DAB24" s="11"/>
      <c r="DAC24" s="11"/>
      <c r="DAD24" s="11"/>
      <c r="DAE24" s="11"/>
      <c r="DAF24" s="11"/>
      <c r="DAG24" s="11"/>
      <c r="DAH24" s="11"/>
      <c r="DAI24" s="11"/>
      <c r="DAJ24" s="11"/>
      <c r="DAK24" s="11"/>
      <c r="DAL24" s="11"/>
      <c r="DAM24" s="11"/>
      <c r="DAN24" s="11"/>
      <c r="DAO24" s="11"/>
      <c r="DAP24" s="11"/>
      <c r="DAQ24" s="11"/>
      <c r="DAR24" s="11"/>
      <c r="DAS24" s="11"/>
      <c r="DAT24" s="11"/>
      <c r="DAU24" s="11"/>
      <c r="DAV24" s="11"/>
      <c r="DAW24" s="11"/>
      <c r="DAX24" s="11"/>
      <c r="DAY24" s="11"/>
      <c r="DAZ24" s="11"/>
      <c r="DBA24" s="11"/>
      <c r="DBB24" s="11"/>
      <c r="DBC24" s="11"/>
      <c r="DBD24" s="11"/>
      <c r="DBE24" s="11"/>
      <c r="DBF24" s="11"/>
      <c r="DBG24" s="11"/>
      <c r="DBH24" s="11"/>
      <c r="DBI24" s="11"/>
      <c r="DBJ24" s="11"/>
      <c r="DBK24" s="11"/>
      <c r="DBL24" s="11"/>
      <c r="DBM24" s="11"/>
      <c r="DBN24" s="11"/>
      <c r="DBO24" s="11"/>
      <c r="DBP24" s="11"/>
      <c r="DBQ24" s="11"/>
      <c r="DBR24" s="11"/>
      <c r="DBS24" s="11"/>
      <c r="DBT24" s="11"/>
      <c r="DBU24" s="11"/>
      <c r="DBV24" s="11"/>
      <c r="DBW24" s="11"/>
      <c r="DBX24" s="11"/>
      <c r="DBY24" s="11"/>
      <c r="DBZ24" s="11"/>
      <c r="DCA24" s="11"/>
      <c r="DCB24" s="11"/>
      <c r="DCC24" s="11"/>
      <c r="DCD24" s="11"/>
      <c r="DCE24" s="11"/>
      <c r="DCF24" s="11"/>
      <c r="DCG24" s="11"/>
      <c r="DCH24" s="11"/>
      <c r="DCI24" s="11"/>
      <c r="DCJ24" s="11"/>
      <c r="DCK24" s="11"/>
      <c r="DCL24" s="11"/>
      <c r="DCM24" s="11"/>
      <c r="DCN24" s="11"/>
      <c r="DCO24" s="11"/>
      <c r="DCP24" s="11"/>
      <c r="DCQ24" s="11"/>
      <c r="DCR24" s="11"/>
      <c r="DCS24" s="11"/>
      <c r="DCT24" s="11"/>
      <c r="DCU24" s="11"/>
      <c r="DCV24" s="11"/>
      <c r="DCW24" s="11"/>
      <c r="DCX24" s="11"/>
      <c r="DCY24" s="11"/>
      <c r="DCZ24" s="11"/>
      <c r="DDA24" s="11"/>
      <c r="DDB24" s="11"/>
      <c r="DDC24" s="11"/>
      <c r="DDD24" s="11"/>
      <c r="DDE24" s="11"/>
      <c r="DDF24" s="11"/>
      <c r="DDG24" s="11"/>
      <c r="DDH24" s="11"/>
      <c r="DDI24" s="11"/>
      <c r="DDJ24" s="11"/>
      <c r="DDK24" s="11"/>
      <c r="DDL24" s="11"/>
      <c r="DDM24" s="11"/>
      <c r="DDN24" s="11"/>
      <c r="DDO24" s="11"/>
      <c r="DDP24" s="11"/>
      <c r="DDQ24" s="11"/>
      <c r="DDR24" s="11"/>
      <c r="DDS24" s="11"/>
      <c r="DDT24" s="11"/>
      <c r="DDU24" s="11"/>
      <c r="DDV24" s="11"/>
      <c r="DDW24" s="11"/>
      <c r="DDX24" s="11"/>
      <c r="DDY24" s="11"/>
      <c r="DDZ24" s="11"/>
      <c r="DEA24" s="11"/>
      <c r="DEB24" s="11"/>
      <c r="DEC24" s="11"/>
      <c r="DED24" s="11"/>
      <c r="DEE24" s="11"/>
      <c r="DEF24" s="11"/>
      <c r="DEG24" s="11"/>
      <c r="DEH24" s="11"/>
      <c r="DEI24" s="11"/>
      <c r="DEJ24" s="11"/>
      <c r="DEK24" s="11"/>
      <c r="DEL24" s="11"/>
      <c r="DEM24" s="11"/>
      <c r="DEN24" s="11"/>
      <c r="DEO24" s="11"/>
      <c r="DEP24" s="11"/>
      <c r="DEQ24" s="11"/>
      <c r="DER24" s="11"/>
      <c r="DES24" s="11"/>
      <c r="DET24" s="11"/>
      <c r="DEU24" s="11"/>
      <c r="DEV24" s="11"/>
      <c r="DEW24" s="11"/>
      <c r="DEX24" s="11"/>
      <c r="DEY24" s="11"/>
      <c r="DEZ24" s="11"/>
      <c r="DFA24" s="11"/>
      <c r="DFB24" s="11"/>
      <c r="DFC24" s="11"/>
      <c r="DFD24" s="11"/>
      <c r="DFE24" s="11"/>
      <c r="DFF24" s="11"/>
      <c r="DFG24" s="11"/>
      <c r="DFH24" s="11"/>
      <c r="DFI24" s="11"/>
      <c r="DFJ24" s="11"/>
      <c r="DFK24" s="11"/>
      <c r="DFL24" s="11"/>
      <c r="DFM24" s="11"/>
      <c r="DFN24" s="11"/>
      <c r="DFO24" s="11"/>
      <c r="DFP24" s="11"/>
      <c r="DFQ24" s="11"/>
      <c r="DFR24" s="11"/>
      <c r="DFS24" s="11"/>
      <c r="DFT24" s="11"/>
      <c r="DFU24" s="11"/>
      <c r="DFV24" s="11"/>
      <c r="DFW24" s="11"/>
      <c r="DFX24" s="11"/>
      <c r="DFY24" s="11"/>
      <c r="DFZ24" s="11"/>
      <c r="DGA24" s="11"/>
      <c r="DGB24" s="11"/>
      <c r="DGC24" s="11"/>
      <c r="DGD24" s="11"/>
      <c r="DGE24" s="11"/>
      <c r="DGF24" s="11"/>
      <c r="DGG24" s="11"/>
      <c r="DGH24" s="11"/>
      <c r="DGI24" s="11"/>
      <c r="DGJ24" s="11"/>
      <c r="DGK24" s="11"/>
      <c r="DGL24" s="11"/>
      <c r="DGM24" s="11"/>
      <c r="DGN24" s="11"/>
      <c r="DGO24" s="11"/>
      <c r="DGP24" s="11"/>
      <c r="DGQ24" s="11"/>
      <c r="DGR24" s="11"/>
      <c r="DGS24" s="11"/>
      <c r="DGT24" s="11"/>
      <c r="DGU24" s="11"/>
      <c r="DGV24" s="11"/>
      <c r="DGW24" s="11"/>
      <c r="DGX24" s="11"/>
      <c r="DGY24" s="11"/>
      <c r="DGZ24" s="11"/>
      <c r="DHA24" s="11"/>
      <c r="DHB24" s="11"/>
      <c r="DHC24" s="11"/>
      <c r="DHD24" s="11"/>
      <c r="DHE24" s="11"/>
      <c r="DHF24" s="11"/>
      <c r="DHG24" s="11"/>
      <c r="DHH24" s="11"/>
      <c r="DHI24" s="11"/>
      <c r="DHJ24" s="11"/>
      <c r="DHK24" s="11"/>
      <c r="DHL24" s="11"/>
      <c r="DHM24" s="11"/>
      <c r="DHN24" s="11"/>
      <c r="DHO24" s="11"/>
      <c r="DHP24" s="11"/>
      <c r="DHQ24" s="11"/>
      <c r="DHR24" s="11"/>
      <c r="DHS24" s="11"/>
      <c r="DHT24" s="11"/>
      <c r="DHU24" s="11"/>
      <c r="DHV24" s="11"/>
      <c r="DHW24" s="11"/>
      <c r="DHX24" s="11"/>
      <c r="DHY24" s="11"/>
      <c r="DHZ24" s="11"/>
      <c r="DIA24" s="11"/>
      <c r="DIB24" s="11"/>
      <c r="DIC24" s="11"/>
      <c r="DID24" s="11"/>
      <c r="DIE24" s="11"/>
      <c r="DIF24" s="11"/>
      <c r="DIG24" s="11"/>
      <c r="DIH24" s="11"/>
      <c r="DII24" s="11"/>
      <c r="DIJ24" s="11"/>
      <c r="DIK24" s="11"/>
      <c r="DIL24" s="11"/>
      <c r="DIM24" s="11"/>
      <c r="DIN24" s="11"/>
      <c r="DIO24" s="11"/>
      <c r="DIP24" s="11"/>
      <c r="DIQ24" s="11"/>
      <c r="DIR24" s="11"/>
      <c r="DIS24" s="11"/>
      <c r="DIT24" s="11"/>
      <c r="DIU24" s="11"/>
      <c r="DIV24" s="11"/>
      <c r="DIW24" s="11"/>
      <c r="DIX24" s="11"/>
      <c r="DIY24" s="11"/>
      <c r="DIZ24" s="11"/>
      <c r="DJA24" s="11"/>
      <c r="DJB24" s="11"/>
      <c r="DJC24" s="11"/>
      <c r="DJD24" s="11"/>
      <c r="DJE24" s="11"/>
      <c r="DJF24" s="11"/>
      <c r="DJG24" s="11"/>
      <c r="DJH24" s="11"/>
      <c r="DJI24" s="11"/>
      <c r="DJJ24" s="11"/>
      <c r="DJK24" s="11"/>
      <c r="DJL24" s="11"/>
      <c r="DJM24" s="11"/>
      <c r="DJN24" s="11"/>
      <c r="DJO24" s="11"/>
      <c r="DJP24" s="11"/>
      <c r="DJQ24" s="11"/>
      <c r="DJR24" s="11"/>
      <c r="DJS24" s="11"/>
      <c r="DJT24" s="11"/>
      <c r="DJU24" s="11"/>
      <c r="DJV24" s="11"/>
      <c r="DJW24" s="11"/>
      <c r="DJX24" s="11"/>
      <c r="DJY24" s="11"/>
      <c r="DJZ24" s="11"/>
      <c r="DKA24" s="11"/>
      <c r="DKB24" s="11"/>
      <c r="DKC24" s="11"/>
      <c r="DKD24" s="11"/>
      <c r="DKE24" s="11"/>
      <c r="DKF24" s="11"/>
      <c r="DKG24" s="11"/>
      <c r="DKH24" s="11"/>
      <c r="DKI24" s="11"/>
      <c r="DKJ24" s="11"/>
      <c r="DKK24" s="11"/>
      <c r="DKL24" s="11"/>
      <c r="DKM24" s="11"/>
      <c r="DKN24" s="11"/>
      <c r="DKO24" s="11"/>
      <c r="DKP24" s="11"/>
      <c r="DKQ24" s="11"/>
      <c r="DKR24" s="11"/>
      <c r="DKS24" s="11"/>
      <c r="DKT24" s="11"/>
      <c r="DKU24" s="11"/>
      <c r="DKV24" s="11"/>
      <c r="DKW24" s="11"/>
      <c r="DKX24" s="11"/>
      <c r="DKY24" s="11"/>
      <c r="DKZ24" s="11"/>
      <c r="DLA24" s="11"/>
      <c r="DLB24" s="11"/>
      <c r="DLC24" s="11"/>
      <c r="DLD24" s="11"/>
      <c r="DLE24" s="11"/>
      <c r="DLF24" s="11"/>
      <c r="DLG24" s="11"/>
      <c r="DLH24" s="11"/>
      <c r="DLI24" s="11"/>
      <c r="DLJ24" s="11"/>
      <c r="DLK24" s="11"/>
      <c r="DLL24" s="11"/>
      <c r="DLM24" s="11"/>
      <c r="DLN24" s="11"/>
      <c r="DLO24" s="11"/>
      <c r="DLP24" s="11"/>
      <c r="DLQ24" s="11"/>
      <c r="DLR24" s="11"/>
      <c r="DLS24" s="11"/>
      <c r="DLT24" s="11"/>
      <c r="DLU24" s="11"/>
      <c r="DLV24" s="11"/>
      <c r="DLW24" s="11"/>
      <c r="DLX24" s="11"/>
      <c r="DLY24" s="11"/>
      <c r="DLZ24" s="11"/>
      <c r="DMA24" s="11"/>
      <c r="DMB24" s="11"/>
      <c r="DMC24" s="11"/>
      <c r="DMD24" s="11"/>
      <c r="DME24" s="11"/>
      <c r="DMF24" s="11"/>
      <c r="DMG24" s="11"/>
      <c r="DMH24" s="11"/>
      <c r="DMI24" s="11"/>
      <c r="DMJ24" s="11"/>
      <c r="DMK24" s="11"/>
      <c r="DML24" s="11"/>
      <c r="DMM24" s="11"/>
      <c r="DMN24" s="11"/>
      <c r="DMO24" s="11"/>
      <c r="DMP24" s="11"/>
      <c r="DMQ24" s="11"/>
      <c r="DMR24" s="11"/>
      <c r="DMS24" s="11"/>
      <c r="DMT24" s="11"/>
      <c r="DMU24" s="11"/>
      <c r="DMV24" s="11"/>
      <c r="DMW24" s="11"/>
      <c r="DMX24" s="11"/>
      <c r="DMY24" s="11"/>
      <c r="DMZ24" s="11"/>
      <c r="DNA24" s="11"/>
      <c r="DNB24" s="11"/>
      <c r="DNC24" s="11"/>
      <c r="DND24" s="11"/>
      <c r="DNE24" s="11"/>
      <c r="DNF24" s="11"/>
      <c r="DNG24" s="11"/>
      <c r="DNH24" s="11"/>
      <c r="DNI24" s="11"/>
      <c r="DNJ24" s="11"/>
      <c r="DNK24" s="11"/>
      <c r="DNL24" s="11"/>
      <c r="DNM24" s="11"/>
      <c r="DNN24" s="11"/>
      <c r="DNO24" s="11"/>
      <c r="DNP24" s="11"/>
      <c r="DNQ24" s="11"/>
      <c r="DNR24" s="11"/>
      <c r="DNS24" s="11"/>
      <c r="DNT24" s="11"/>
      <c r="DNU24" s="11"/>
      <c r="DNV24" s="11"/>
      <c r="DNW24" s="11"/>
      <c r="DNX24" s="11"/>
      <c r="DNY24" s="11"/>
      <c r="DNZ24" s="11"/>
      <c r="DOA24" s="11"/>
      <c r="DOB24" s="11"/>
      <c r="DOC24" s="11"/>
      <c r="DOD24" s="11"/>
      <c r="DOE24" s="11"/>
      <c r="DOF24" s="11"/>
      <c r="DOG24" s="11"/>
      <c r="DOH24" s="11"/>
      <c r="DOI24" s="11"/>
      <c r="DOJ24" s="11"/>
      <c r="DOK24" s="11"/>
      <c r="DOL24" s="11"/>
      <c r="DOM24" s="11"/>
      <c r="DON24" s="11"/>
      <c r="DOO24" s="11"/>
      <c r="DOP24" s="11"/>
      <c r="DOQ24" s="11"/>
      <c r="DOR24" s="11"/>
      <c r="DOS24" s="11"/>
      <c r="DOT24" s="11"/>
      <c r="DOU24" s="11"/>
      <c r="DOV24" s="11"/>
      <c r="DOW24" s="11"/>
      <c r="DOX24" s="11"/>
      <c r="DOY24" s="11"/>
      <c r="DOZ24" s="11"/>
      <c r="DPA24" s="11"/>
      <c r="DPB24" s="11"/>
      <c r="DPC24" s="11"/>
      <c r="DPD24" s="11"/>
      <c r="DPE24" s="11"/>
      <c r="DPF24" s="11"/>
      <c r="DPG24" s="11"/>
      <c r="DPH24" s="11"/>
      <c r="DPI24" s="11"/>
      <c r="DPJ24" s="11"/>
      <c r="DPK24" s="11"/>
      <c r="DPL24" s="11"/>
      <c r="DPM24" s="11"/>
      <c r="DPN24" s="11"/>
      <c r="DPO24" s="11"/>
      <c r="DPP24" s="11"/>
      <c r="DPQ24" s="11"/>
      <c r="DPR24" s="11"/>
      <c r="DPS24" s="11"/>
      <c r="DPT24" s="11"/>
      <c r="DPU24" s="11"/>
      <c r="DPV24" s="11"/>
      <c r="DPW24" s="11"/>
      <c r="DPX24" s="11"/>
      <c r="DPY24" s="11"/>
      <c r="DPZ24" s="11"/>
      <c r="DQA24" s="11"/>
      <c r="DQB24" s="11"/>
      <c r="DQC24" s="11"/>
      <c r="DQD24" s="11"/>
      <c r="DQE24" s="11"/>
      <c r="DQF24" s="11"/>
      <c r="DQG24" s="11"/>
      <c r="DQH24" s="11"/>
      <c r="DQI24" s="11"/>
      <c r="DQJ24" s="11"/>
      <c r="DQK24" s="11"/>
      <c r="DQL24" s="11"/>
      <c r="DQM24" s="11"/>
      <c r="DQN24" s="11"/>
      <c r="DQO24" s="11"/>
      <c r="DQP24" s="11"/>
      <c r="DQQ24" s="11"/>
      <c r="DQR24" s="11"/>
      <c r="DQS24" s="11"/>
      <c r="DQT24" s="11"/>
      <c r="DQU24" s="11"/>
      <c r="DQV24" s="11"/>
      <c r="DQW24" s="11"/>
      <c r="DQX24" s="11"/>
      <c r="DQY24" s="11"/>
      <c r="DQZ24" s="11"/>
      <c r="DRA24" s="11"/>
      <c r="DRB24" s="11"/>
      <c r="DRC24" s="11"/>
      <c r="DRD24" s="11"/>
      <c r="DRE24" s="11"/>
      <c r="DRF24" s="11"/>
      <c r="DRG24" s="11"/>
      <c r="DRH24" s="11"/>
      <c r="DRI24" s="11"/>
      <c r="DRJ24" s="11"/>
      <c r="DRK24" s="11"/>
      <c r="DRL24" s="11"/>
      <c r="DRM24" s="11"/>
      <c r="DRN24" s="11"/>
      <c r="DRO24" s="11"/>
      <c r="DRP24" s="11"/>
      <c r="DRQ24" s="11"/>
      <c r="DRR24" s="11"/>
      <c r="DRS24" s="11"/>
      <c r="DRT24" s="11"/>
      <c r="DRU24" s="11"/>
      <c r="DRV24" s="11"/>
      <c r="DRW24" s="11"/>
      <c r="DRX24" s="11"/>
      <c r="DRY24" s="11"/>
      <c r="DRZ24" s="11"/>
      <c r="DSA24" s="11"/>
      <c r="DSB24" s="11"/>
      <c r="DSC24" s="11"/>
      <c r="DSD24" s="11"/>
      <c r="DSE24" s="11"/>
      <c r="DSF24" s="11"/>
      <c r="DSG24" s="11"/>
      <c r="DSH24" s="11"/>
      <c r="DSI24" s="11"/>
      <c r="DSJ24" s="11"/>
      <c r="DSK24" s="11"/>
      <c r="DSL24" s="11"/>
      <c r="DSM24" s="11"/>
      <c r="DSN24" s="11"/>
      <c r="DSO24" s="11"/>
      <c r="DSP24" s="11"/>
      <c r="DSQ24" s="11"/>
      <c r="DSR24" s="11"/>
      <c r="DSS24" s="11"/>
      <c r="DST24" s="11"/>
      <c r="DSU24" s="11"/>
      <c r="DSV24" s="11"/>
      <c r="DSW24" s="11"/>
      <c r="DSX24" s="11"/>
      <c r="DSY24" s="11"/>
      <c r="DSZ24" s="11"/>
      <c r="DTA24" s="11"/>
      <c r="DTB24" s="11"/>
      <c r="DTC24" s="11"/>
      <c r="DTD24" s="11"/>
      <c r="DTE24" s="11"/>
      <c r="DTF24" s="11"/>
      <c r="DTG24" s="11"/>
      <c r="DTH24" s="11"/>
      <c r="DTI24" s="11"/>
      <c r="DTJ24" s="11"/>
      <c r="DTK24" s="11"/>
      <c r="DTL24" s="11"/>
      <c r="DTM24" s="11"/>
      <c r="DTN24" s="11"/>
      <c r="DTO24" s="11"/>
      <c r="DTP24" s="11"/>
      <c r="DTQ24" s="11"/>
      <c r="DTR24" s="11"/>
      <c r="DTS24" s="11"/>
      <c r="DTT24" s="11"/>
      <c r="DTU24" s="11"/>
      <c r="DTV24" s="11"/>
      <c r="DTW24" s="11"/>
      <c r="DTX24" s="11"/>
      <c r="DTY24" s="11"/>
      <c r="DTZ24" s="11"/>
      <c r="DUA24" s="11"/>
      <c r="DUB24" s="11"/>
      <c r="DUC24" s="11"/>
      <c r="DUD24" s="11"/>
      <c r="DUE24" s="11"/>
      <c r="DUF24" s="11"/>
      <c r="DUG24" s="11"/>
      <c r="DUH24" s="11"/>
      <c r="DUI24" s="11"/>
      <c r="DUJ24" s="11"/>
      <c r="DUK24" s="11"/>
      <c r="DUL24" s="11"/>
      <c r="DUM24" s="11"/>
      <c r="DUN24" s="11"/>
      <c r="DUO24" s="11"/>
      <c r="DUP24" s="11"/>
      <c r="DUQ24" s="11"/>
      <c r="DUR24" s="11"/>
      <c r="DUS24" s="11"/>
      <c r="DUT24" s="11"/>
      <c r="DUU24" s="11"/>
      <c r="DUV24" s="11"/>
      <c r="DUW24" s="11"/>
      <c r="DUX24" s="11"/>
      <c r="DUY24" s="11"/>
      <c r="DUZ24" s="11"/>
      <c r="DVA24" s="11"/>
      <c r="DVB24" s="11"/>
      <c r="DVC24" s="11"/>
      <c r="DVD24" s="11"/>
      <c r="DVE24" s="11"/>
      <c r="DVF24" s="11"/>
      <c r="DVG24" s="11"/>
      <c r="DVH24" s="11"/>
      <c r="DVI24" s="11"/>
      <c r="DVJ24" s="11"/>
      <c r="DVK24" s="11"/>
      <c r="DVL24" s="11"/>
      <c r="DVM24" s="11"/>
      <c r="DVN24" s="11"/>
      <c r="DVO24" s="11"/>
      <c r="DVP24" s="11"/>
      <c r="DVQ24" s="11"/>
      <c r="DVR24" s="11"/>
      <c r="DVS24" s="11"/>
      <c r="DVT24" s="11"/>
      <c r="DVU24" s="11"/>
      <c r="DVV24" s="11"/>
      <c r="DVW24" s="11"/>
      <c r="DVX24" s="11"/>
      <c r="DVY24" s="11"/>
      <c r="DVZ24" s="11"/>
      <c r="DWA24" s="11"/>
      <c r="DWB24" s="11"/>
      <c r="DWC24" s="11"/>
      <c r="DWD24" s="11"/>
      <c r="DWE24" s="11"/>
      <c r="DWF24" s="11"/>
      <c r="DWG24" s="11"/>
      <c r="DWH24" s="11"/>
      <c r="DWI24" s="11"/>
      <c r="DWJ24" s="11"/>
      <c r="DWK24" s="11"/>
      <c r="DWL24" s="11"/>
      <c r="DWM24" s="11"/>
      <c r="DWN24" s="11"/>
      <c r="DWO24" s="11"/>
      <c r="DWP24" s="11"/>
      <c r="DWQ24" s="11"/>
      <c r="DWR24" s="11"/>
      <c r="DWS24" s="11"/>
      <c r="DWT24" s="11"/>
      <c r="DWU24" s="11"/>
      <c r="DWV24" s="11"/>
      <c r="DWW24" s="11"/>
      <c r="DWX24" s="11"/>
      <c r="DWY24" s="11"/>
      <c r="DWZ24" s="11"/>
      <c r="DXA24" s="11"/>
      <c r="DXB24" s="11"/>
      <c r="DXC24" s="11"/>
      <c r="DXD24" s="11"/>
      <c r="DXE24" s="11"/>
      <c r="DXF24" s="11"/>
      <c r="DXG24" s="11"/>
      <c r="DXH24" s="11"/>
      <c r="DXI24" s="11"/>
      <c r="DXJ24" s="11"/>
      <c r="DXK24" s="11"/>
      <c r="DXL24" s="11"/>
      <c r="DXM24" s="11"/>
      <c r="DXN24" s="11"/>
      <c r="DXO24" s="11"/>
      <c r="DXP24" s="11"/>
      <c r="DXQ24" s="11"/>
      <c r="DXR24" s="11"/>
      <c r="DXS24" s="11"/>
      <c r="DXT24" s="11"/>
      <c r="DXU24" s="11"/>
      <c r="DXV24" s="11"/>
      <c r="DXW24" s="11"/>
      <c r="DXX24" s="11"/>
      <c r="DXY24" s="11"/>
      <c r="DXZ24" s="11"/>
      <c r="DYA24" s="11"/>
      <c r="DYB24" s="11"/>
      <c r="DYC24" s="11"/>
      <c r="DYD24" s="11"/>
      <c r="DYE24" s="11"/>
      <c r="DYF24" s="11"/>
      <c r="DYG24" s="11"/>
      <c r="DYH24" s="11"/>
      <c r="DYI24" s="11"/>
      <c r="DYJ24" s="11"/>
      <c r="DYK24" s="11"/>
      <c r="DYL24" s="11"/>
      <c r="DYM24" s="11"/>
      <c r="DYN24" s="11"/>
      <c r="DYO24" s="11"/>
      <c r="DYP24" s="11"/>
      <c r="DYQ24" s="11"/>
      <c r="DYR24" s="11"/>
      <c r="DYS24" s="11"/>
      <c r="DYT24" s="11"/>
      <c r="DYU24" s="11"/>
      <c r="DYV24" s="11"/>
      <c r="DYW24" s="11"/>
      <c r="DYX24" s="11"/>
      <c r="DYY24" s="11"/>
      <c r="DYZ24" s="11"/>
      <c r="DZA24" s="11"/>
      <c r="DZB24" s="11"/>
      <c r="DZC24" s="11"/>
      <c r="DZD24" s="11"/>
      <c r="DZE24" s="11"/>
      <c r="DZF24" s="11"/>
      <c r="DZG24" s="11"/>
      <c r="DZH24" s="11"/>
      <c r="DZI24" s="11"/>
      <c r="DZJ24" s="11"/>
      <c r="DZK24" s="11"/>
      <c r="DZL24" s="11"/>
      <c r="DZM24" s="11"/>
      <c r="DZN24" s="11"/>
      <c r="DZO24" s="11"/>
      <c r="DZP24" s="11"/>
      <c r="DZQ24" s="11"/>
      <c r="DZR24" s="11"/>
      <c r="DZS24" s="11"/>
      <c r="DZT24" s="11"/>
      <c r="DZU24" s="11"/>
      <c r="DZV24" s="11"/>
      <c r="DZW24" s="11"/>
      <c r="DZX24" s="11"/>
      <c r="DZY24" s="11"/>
      <c r="DZZ24" s="11"/>
      <c r="EAA24" s="11"/>
      <c r="EAB24" s="11"/>
      <c r="EAC24" s="11"/>
      <c r="EAD24" s="11"/>
      <c r="EAE24" s="11"/>
      <c r="EAF24" s="11"/>
      <c r="EAG24" s="11"/>
      <c r="EAH24" s="11"/>
      <c r="EAI24" s="11"/>
      <c r="EAJ24" s="11"/>
      <c r="EAK24" s="11"/>
      <c r="EAL24" s="11"/>
      <c r="EAM24" s="11"/>
      <c r="EAN24" s="11"/>
      <c r="EAO24" s="11"/>
      <c r="EAP24" s="11"/>
      <c r="EAQ24" s="11"/>
      <c r="EAR24" s="11"/>
      <c r="EAS24" s="11"/>
      <c r="EAT24" s="11"/>
      <c r="EAU24" s="11"/>
      <c r="EAV24" s="11"/>
      <c r="EAW24" s="11"/>
      <c r="EAX24" s="11"/>
      <c r="EAY24" s="11"/>
      <c r="EAZ24" s="11"/>
      <c r="EBA24" s="11"/>
      <c r="EBB24" s="11"/>
      <c r="EBC24" s="11"/>
      <c r="EBD24" s="11"/>
      <c r="EBE24" s="11"/>
      <c r="EBF24" s="11"/>
      <c r="EBG24" s="11"/>
      <c r="EBH24" s="11"/>
      <c r="EBI24" s="11"/>
      <c r="EBJ24" s="11"/>
      <c r="EBK24" s="11"/>
      <c r="EBL24" s="11"/>
      <c r="EBM24" s="11"/>
      <c r="EBN24" s="11"/>
      <c r="EBO24" s="11"/>
      <c r="EBP24" s="11"/>
      <c r="EBQ24" s="11"/>
      <c r="EBR24" s="11"/>
      <c r="EBS24" s="11"/>
      <c r="EBT24" s="11"/>
      <c r="EBU24" s="11"/>
      <c r="EBV24" s="11"/>
      <c r="EBW24" s="11"/>
      <c r="EBX24" s="11"/>
      <c r="EBY24" s="11"/>
      <c r="EBZ24" s="11"/>
      <c r="ECA24" s="11"/>
      <c r="ECB24" s="11"/>
      <c r="ECC24" s="11"/>
      <c r="ECD24" s="11"/>
      <c r="ECE24" s="11"/>
      <c r="ECF24" s="11"/>
      <c r="ECG24" s="11"/>
      <c r="ECH24" s="11"/>
      <c r="ECI24" s="11"/>
      <c r="ECJ24" s="11"/>
      <c r="ECK24" s="11"/>
      <c r="ECL24" s="11"/>
      <c r="ECM24" s="11"/>
      <c r="ECN24" s="11"/>
      <c r="ECO24" s="11"/>
      <c r="ECP24" s="11"/>
      <c r="ECQ24" s="11"/>
      <c r="ECR24" s="11"/>
      <c r="ECS24" s="11"/>
      <c r="ECT24" s="11"/>
      <c r="ECU24" s="11"/>
      <c r="ECV24" s="11"/>
      <c r="ECW24" s="11"/>
      <c r="ECX24" s="11"/>
      <c r="ECY24" s="11"/>
      <c r="ECZ24" s="11"/>
      <c r="EDA24" s="11"/>
      <c r="EDB24" s="11"/>
      <c r="EDC24" s="11"/>
      <c r="EDD24" s="11"/>
      <c r="EDE24" s="11"/>
      <c r="EDF24" s="11"/>
      <c r="EDG24" s="11"/>
      <c r="EDH24" s="11"/>
      <c r="EDI24" s="11"/>
      <c r="EDJ24" s="11"/>
      <c r="EDK24" s="11"/>
      <c r="EDL24" s="11"/>
      <c r="EDM24" s="11"/>
      <c r="EDN24" s="11"/>
      <c r="EDO24" s="11"/>
      <c r="EDP24" s="11"/>
      <c r="EDQ24" s="11"/>
      <c r="EDR24" s="11"/>
      <c r="EDS24" s="11"/>
      <c r="EDT24" s="11"/>
      <c r="EDU24" s="11"/>
      <c r="EDV24" s="11"/>
      <c r="EDW24" s="11"/>
      <c r="EDX24" s="11"/>
      <c r="EDY24" s="11"/>
      <c r="EDZ24" s="11"/>
      <c r="EEA24" s="11"/>
      <c r="EEB24" s="11"/>
      <c r="EEC24" s="11"/>
      <c r="EED24" s="11"/>
      <c r="EEE24" s="11"/>
      <c r="EEF24" s="11"/>
      <c r="EEG24" s="11"/>
      <c r="EEH24" s="11"/>
      <c r="EEI24" s="11"/>
      <c r="EEJ24" s="11"/>
      <c r="EEK24" s="11"/>
      <c r="EEL24" s="11"/>
      <c r="EEM24" s="11"/>
      <c r="EEN24" s="11"/>
      <c r="EEO24" s="11"/>
      <c r="EEP24" s="11"/>
      <c r="EEQ24" s="11"/>
      <c r="EER24" s="11"/>
      <c r="EES24" s="11"/>
      <c r="EET24" s="11"/>
      <c r="EEU24" s="11"/>
      <c r="EEV24" s="11"/>
      <c r="EEW24" s="11"/>
      <c r="EEX24" s="11"/>
      <c r="EEY24" s="11"/>
      <c r="EEZ24" s="11"/>
      <c r="EFA24" s="11"/>
      <c r="EFB24" s="11"/>
      <c r="EFC24" s="11"/>
      <c r="EFD24" s="11"/>
      <c r="EFE24" s="11"/>
      <c r="EFF24" s="11"/>
      <c r="EFG24" s="11"/>
      <c r="EFH24" s="11"/>
      <c r="EFI24" s="11"/>
      <c r="EFJ24" s="11"/>
      <c r="EFK24" s="11"/>
      <c r="EFL24" s="11"/>
      <c r="EFM24" s="11"/>
      <c r="EFN24" s="11"/>
      <c r="EFO24" s="11"/>
      <c r="EFP24" s="11"/>
      <c r="EFQ24" s="11"/>
      <c r="EFR24" s="11"/>
      <c r="EFS24" s="11"/>
      <c r="EFT24" s="11"/>
      <c r="EFU24" s="11"/>
      <c r="EFV24" s="11"/>
      <c r="EFW24" s="11"/>
      <c r="EFX24" s="11"/>
      <c r="EFY24" s="11"/>
      <c r="EFZ24" s="11"/>
      <c r="EGA24" s="11"/>
      <c r="EGB24" s="11"/>
      <c r="EGC24" s="11"/>
      <c r="EGD24" s="11"/>
      <c r="EGE24" s="11"/>
      <c r="EGF24" s="11"/>
      <c r="EGG24" s="11"/>
      <c r="EGH24" s="11"/>
      <c r="EGI24" s="11"/>
      <c r="EGJ24" s="11"/>
      <c r="EGK24" s="11"/>
      <c r="EGL24" s="11"/>
      <c r="EGM24" s="11"/>
      <c r="EGN24" s="11"/>
      <c r="EGO24" s="11"/>
      <c r="EGP24" s="11"/>
      <c r="EGQ24" s="11"/>
      <c r="EGR24" s="11"/>
      <c r="EGS24" s="11"/>
      <c r="EGT24" s="11"/>
      <c r="EGU24" s="11"/>
      <c r="EGV24" s="11"/>
      <c r="EGW24" s="11"/>
      <c r="EGX24" s="11"/>
      <c r="EGY24" s="11"/>
      <c r="EGZ24" s="11"/>
      <c r="EHA24" s="11"/>
      <c r="EHB24" s="11"/>
      <c r="EHC24" s="11"/>
      <c r="EHD24" s="11"/>
      <c r="EHE24" s="11"/>
      <c r="EHF24" s="11"/>
      <c r="EHG24" s="11"/>
      <c r="EHH24" s="11"/>
      <c r="EHI24" s="11"/>
      <c r="EHJ24" s="11"/>
      <c r="EHK24" s="11"/>
      <c r="EHL24" s="11"/>
      <c r="EHM24" s="11"/>
      <c r="EHN24" s="11"/>
      <c r="EHO24" s="11"/>
      <c r="EHP24" s="11"/>
      <c r="EHQ24" s="11"/>
      <c r="EHR24" s="11"/>
      <c r="EHS24" s="11"/>
      <c r="EHT24" s="11"/>
      <c r="EHU24" s="11"/>
      <c r="EHV24" s="11"/>
      <c r="EHW24" s="11"/>
      <c r="EHX24" s="11"/>
      <c r="EHY24" s="11"/>
      <c r="EHZ24" s="11"/>
      <c r="EIA24" s="11"/>
      <c r="EIB24" s="11"/>
      <c r="EIC24" s="11"/>
      <c r="EID24" s="11"/>
      <c r="EIE24" s="11"/>
      <c r="EIF24" s="11"/>
      <c r="EIG24" s="11"/>
      <c r="EIH24" s="11"/>
      <c r="EII24" s="11"/>
      <c r="EIJ24" s="11"/>
      <c r="EIK24" s="11"/>
      <c r="EIL24" s="11"/>
      <c r="EIM24" s="11"/>
      <c r="EIN24" s="11"/>
      <c r="EIO24" s="11"/>
      <c r="EIP24" s="11"/>
      <c r="EIQ24" s="11"/>
      <c r="EIR24" s="11"/>
      <c r="EIS24" s="11"/>
      <c r="EIT24" s="11"/>
      <c r="EIU24" s="11"/>
      <c r="EIV24" s="11"/>
      <c r="EIW24" s="11"/>
      <c r="EIX24" s="11"/>
      <c r="EIY24" s="11"/>
      <c r="EIZ24" s="11"/>
      <c r="EJA24" s="11"/>
      <c r="EJB24" s="11"/>
      <c r="EJC24" s="11"/>
      <c r="EJD24" s="11"/>
      <c r="EJE24" s="11"/>
      <c r="EJF24" s="11"/>
      <c r="EJG24" s="11"/>
      <c r="EJH24" s="11"/>
      <c r="EJI24" s="11"/>
      <c r="EJJ24" s="11"/>
      <c r="EJK24" s="11"/>
      <c r="EJL24" s="11"/>
      <c r="EJM24" s="11"/>
      <c r="EJN24" s="11"/>
      <c r="EJO24" s="11"/>
      <c r="EJP24" s="11"/>
      <c r="EJQ24" s="11"/>
      <c r="EJR24" s="11"/>
      <c r="EJS24" s="11"/>
      <c r="EJT24" s="11"/>
      <c r="EJU24" s="11"/>
      <c r="EJV24" s="11"/>
      <c r="EJW24" s="11"/>
      <c r="EJX24" s="11"/>
      <c r="EJY24" s="11"/>
      <c r="EJZ24" s="11"/>
      <c r="EKA24" s="11"/>
      <c r="EKB24" s="11"/>
      <c r="EKC24" s="11"/>
      <c r="EKD24" s="11"/>
      <c r="EKE24" s="11"/>
      <c r="EKF24" s="11"/>
      <c r="EKG24" s="11"/>
      <c r="EKH24" s="11"/>
      <c r="EKI24" s="11"/>
      <c r="EKJ24" s="11"/>
      <c r="EKK24" s="11"/>
      <c r="EKL24" s="11"/>
      <c r="EKM24" s="11"/>
      <c r="EKN24" s="11"/>
      <c r="EKO24" s="11"/>
      <c r="EKP24" s="11"/>
      <c r="EKQ24" s="11"/>
      <c r="EKR24" s="11"/>
      <c r="EKS24" s="11"/>
      <c r="EKT24" s="11"/>
      <c r="EKU24" s="11"/>
      <c r="EKV24" s="11"/>
      <c r="EKW24" s="11"/>
      <c r="EKX24" s="11"/>
      <c r="EKY24" s="11"/>
      <c r="EKZ24" s="11"/>
      <c r="ELA24" s="11"/>
      <c r="ELB24" s="11"/>
      <c r="ELC24" s="11"/>
      <c r="ELD24" s="11"/>
      <c r="ELE24" s="11"/>
      <c r="ELF24" s="11"/>
      <c r="ELG24" s="11"/>
      <c r="ELH24" s="11"/>
      <c r="ELI24" s="11"/>
      <c r="ELJ24" s="11"/>
      <c r="ELK24" s="11"/>
      <c r="ELL24" s="11"/>
      <c r="ELM24" s="11"/>
      <c r="ELN24" s="11"/>
      <c r="ELO24" s="11"/>
      <c r="ELP24" s="11"/>
      <c r="ELQ24" s="11"/>
      <c r="ELR24" s="11"/>
      <c r="ELS24" s="11"/>
      <c r="ELT24" s="11"/>
      <c r="ELU24" s="11"/>
      <c r="ELV24" s="11"/>
      <c r="ELW24" s="11"/>
      <c r="ELX24" s="11"/>
      <c r="ELY24" s="11"/>
      <c r="ELZ24" s="11"/>
      <c r="EMA24" s="11"/>
      <c r="EMB24" s="11"/>
      <c r="EMC24" s="11"/>
      <c r="EMD24" s="11"/>
      <c r="EME24" s="11"/>
      <c r="EMF24" s="11"/>
      <c r="EMG24" s="11"/>
      <c r="EMH24" s="11"/>
      <c r="EMI24" s="11"/>
      <c r="EMJ24" s="11"/>
      <c r="EMK24" s="11"/>
      <c r="EML24" s="11"/>
      <c r="EMM24" s="11"/>
      <c r="EMN24" s="11"/>
      <c r="EMO24" s="11"/>
      <c r="EMP24" s="11"/>
      <c r="EMQ24" s="11"/>
      <c r="EMR24" s="11"/>
      <c r="EMS24" s="11"/>
      <c r="EMT24" s="11"/>
      <c r="EMU24" s="11"/>
      <c r="EMV24" s="11"/>
      <c r="EMW24" s="11"/>
      <c r="EMX24" s="11"/>
      <c r="EMY24" s="11"/>
      <c r="EMZ24" s="11"/>
      <c r="ENA24" s="11"/>
      <c r="ENB24" s="11"/>
      <c r="ENC24" s="11"/>
      <c r="END24" s="11"/>
      <c r="ENE24" s="11"/>
      <c r="ENF24" s="11"/>
      <c r="ENG24" s="11"/>
      <c r="ENH24" s="11"/>
      <c r="ENI24" s="11"/>
      <c r="ENJ24" s="11"/>
      <c r="ENK24" s="11"/>
      <c r="ENL24" s="11"/>
      <c r="ENM24" s="11"/>
      <c r="ENN24" s="11"/>
      <c r="ENO24" s="11"/>
      <c r="ENP24" s="11"/>
      <c r="ENQ24" s="11"/>
      <c r="ENR24" s="11"/>
      <c r="ENS24" s="11"/>
      <c r="ENT24" s="11"/>
      <c r="ENU24" s="11"/>
      <c r="ENV24" s="11"/>
      <c r="ENW24" s="11"/>
      <c r="ENX24" s="11"/>
      <c r="ENY24" s="11"/>
      <c r="ENZ24" s="11"/>
      <c r="EOA24" s="11"/>
      <c r="EOB24" s="11"/>
      <c r="EOC24" s="11"/>
      <c r="EOD24" s="11"/>
      <c r="EOE24" s="11"/>
      <c r="EOF24" s="11"/>
      <c r="EOG24" s="11"/>
      <c r="EOH24" s="11"/>
      <c r="EOI24" s="11"/>
      <c r="EOJ24" s="11"/>
      <c r="EOK24" s="11"/>
      <c r="EOL24" s="11"/>
      <c r="EOM24" s="11"/>
      <c r="EON24" s="11"/>
      <c r="EOO24" s="11"/>
      <c r="EOP24" s="11"/>
      <c r="EOQ24" s="11"/>
      <c r="EOR24" s="11"/>
      <c r="EOS24" s="11"/>
      <c r="EOT24" s="11"/>
      <c r="EOU24" s="11"/>
      <c r="EOV24" s="11"/>
      <c r="EOW24" s="11"/>
      <c r="EOX24" s="11"/>
      <c r="EOY24" s="11"/>
      <c r="EOZ24" s="11"/>
      <c r="EPA24" s="11"/>
      <c r="EPB24" s="11"/>
      <c r="EPC24" s="11"/>
      <c r="EPD24" s="11"/>
      <c r="EPE24" s="11"/>
      <c r="EPF24" s="11"/>
      <c r="EPG24" s="11"/>
      <c r="EPH24" s="11"/>
      <c r="EPI24" s="11"/>
      <c r="EPJ24" s="11"/>
      <c r="EPK24" s="11"/>
      <c r="EPL24" s="11"/>
      <c r="EPM24" s="11"/>
      <c r="EPN24" s="11"/>
      <c r="EPO24" s="11"/>
      <c r="EPP24" s="11"/>
      <c r="EPQ24" s="11"/>
      <c r="EPR24" s="11"/>
      <c r="EPS24" s="11"/>
      <c r="EPT24" s="11"/>
      <c r="EPU24" s="11"/>
      <c r="EPV24" s="11"/>
      <c r="EPW24" s="11"/>
      <c r="EPX24" s="11"/>
      <c r="EPY24" s="11"/>
      <c r="EPZ24" s="11"/>
      <c r="EQA24" s="11"/>
      <c r="EQB24" s="11"/>
      <c r="EQC24" s="11"/>
      <c r="EQD24" s="11"/>
      <c r="EQE24" s="11"/>
      <c r="EQF24" s="11"/>
      <c r="EQG24" s="11"/>
      <c r="EQH24" s="11"/>
      <c r="EQI24" s="11"/>
      <c r="EQJ24" s="11"/>
      <c r="EQK24" s="11"/>
      <c r="EQL24" s="11"/>
      <c r="EQM24" s="11"/>
      <c r="EQN24" s="11"/>
      <c r="EQO24" s="11"/>
      <c r="EQP24" s="11"/>
      <c r="EQQ24" s="11"/>
      <c r="EQR24" s="11"/>
      <c r="EQS24" s="11"/>
      <c r="EQT24" s="11"/>
      <c r="EQU24" s="11"/>
      <c r="EQV24" s="11"/>
      <c r="EQW24" s="11"/>
      <c r="EQX24" s="11"/>
      <c r="EQY24" s="11"/>
      <c r="EQZ24" s="11"/>
      <c r="ERA24" s="11"/>
      <c r="ERB24" s="11"/>
      <c r="ERC24" s="11"/>
      <c r="ERD24" s="11"/>
      <c r="ERE24" s="11"/>
      <c r="ERF24" s="11"/>
      <c r="ERG24" s="11"/>
      <c r="ERH24" s="11"/>
      <c r="ERI24" s="11"/>
      <c r="ERJ24" s="11"/>
      <c r="ERK24" s="11"/>
      <c r="ERL24" s="11"/>
      <c r="ERM24" s="11"/>
      <c r="ERN24" s="11"/>
      <c r="ERO24" s="11"/>
      <c r="ERP24" s="11"/>
      <c r="ERQ24" s="11"/>
      <c r="ERR24" s="11"/>
      <c r="ERS24" s="11"/>
      <c r="ERT24" s="11"/>
      <c r="ERU24" s="11"/>
      <c r="ERV24" s="11"/>
      <c r="ERW24" s="11"/>
      <c r="ERX24" s="11"/>
      <c r="ERY24" s="11"/>
      <c r="ERZ24" s="11"/>
      <c r="ESA24" s="11"/>
      <c r="ESB24" s="11"/>
      <c r="ESC24" s="11"/>
      <c r="ESD24" s="11"/>
      <c r="ESE24" s="11"/>
      <c r="ESF24" s="11"/>
      <c r="ESG24" s="11"/>
      <c r="ESH24" s="11"/>
      <c r="ESI24" s="11"/>
      <c r="ESJ24" s="11"/>
      <c r="ESK24" s="11"/>
      <c r="ESL24" s="11"/>
      <c r="ESM24" s="11"/>
      <c r="ESN24" s="11"/>
      <c r="ESO24" s="11"/>
      <c r="ESP24" s="11"/>
      <c r="ESQ24" s="11"/>
      <c r="ESR24" s="11"/>
      <c r="ESS24" s="11"/>
      <c r="EST24" s="11"/>
      <c r="ESU24" s="11"/>
      <c r="ESV24" s="11"/>
      <c r="ESW24" s="11"/>
      <c r="ESX24" s="11"/>
      <c r="ESY24" s="11"/>
      <c r="ESZ24" s="11"/>
      <c r="ETA24" s="11"/>
      <c r="ETB24" s="11"/>
      <c r="ETC24" s="11"/>
      <c r="ETD24" s="11"/>
      <c r="ETE24" s="11"/>
      <c r="ETF24" s="11"/>
      <c r="ETG24" s="11"/>
      <c r="ETH24" s="11"/>
      <c r="ETI24" s="11"/>
      <c r="ETJ24" s="11"/>
      <c r="ETK24" s="11"/>
      <c r="ETL24" s="11"/>
      <c r="ETM24" s="11"/>
      <c r="ETN24" s="11"/>
      <c r="ETO24" s="11"/>
      <c r="ETP24" s="11"/>
      <c r="ETQ24" s="11"/>
      <c r="ETR24" s="11"/>
      <c r="ETS24" s="11"/>
      <c r="ETT24" s="11"/>
      <c r="ETU24" s="11"/>
      <c r="ETV24" s="11"/>
      <c r="ETW24" s="11"/>
      <c r="ETX24" s="11"/>
      <c r="ETY24" s="11"/>
      <c r="ETZ24" s="11"/>
      <c r="EUA24" s="11"/>
      <c r="EUB24" s="11"/>
      <c r="EUC24" s="11"/>
      <c r="EUD24" s="11"/>
      <c r="EUE24" s="11"/>
      <c r="EUF24" s="11"/>
      <c r="EUG24" s="11"/>
      <c r="EUH24" s="11"/>
      <c r="EUI24" s="11"/>
      <c r="EUJ24" s="11"/>
      <c r="EUK24" s="11"/>
      <c r="EUL24" s="11"/>
      <c r="EUM24" s="11"/>
      <c r="EUN24" s="11"/>
      <c r="EUO24" s="11"/>
      <c r="EUP24" s="11"/>
      <c r="EUQ24" s="11"/>
      <c r="EUR24" s="11"/>
      <c r="EUS24" s="11"/>
      <c r="EUT24" s="11"/>
      <c r="EUU24" s="11"/>
      <c r="EUV24" s="11"/>
      <c r="EUW24" s="11"/>
      <c r="EUX24" s="11"/>
      <c r="EUY24" s="11"/>
      <c r="EUZ24" s="11"/>
      <c r="EVA24" s="11"/>
      <c r="EVB24" s="11"/>
      <c r="EVC24" s="11"/>
      <c r="EVD24" s="11"/>
      <c r="EVE24" s="11"/>
      <c r="EVF24" s="11"/>
      <c r="EVG24" s="11"/>
      <c r="EVH24" s="11"/>
      <c r="EVI24" s="11"/>
      <c r="EVJ24" s="11"/>
      <c r="EVK24" s="11"/>
      <c r="EVL24" s="11"/>
      <c r="EVM24" s="11"/>
      <c r="EVN24" s="11"/>
      <c r="EVO24" s="11"/>
      <c r="EVP24" s="11"/>
      <c r="EVQ24" s="11"/>
      <c r="EVR24" s="11"/>
      <c r="EVS24" s="11"/>
      <c r="EVT24" s="11"/>
      <c r="EVU24" s="11"/>
      <c r="EVV24" s="11"/>
      <c r="EVW24" s="11"/>
      <c r="EVX24" s="11"/>
      <c r="EVY24" s="11"/>
      <c r="EVZ24" s="11"/>
      <c r="EWA24" s="11"/>
      <c r="EWB24" s="11"/>
      <c r="EWC24" s="11"/>
      <c r="EWD24" s="11"/>
      <c r="EWE24" s="11"/>
      <c r="EWF24" s="11"/>
      <c r="EWG24" s="11"/>
      <c r="EWH24" s="11"/>
      <c r="EWI24" s="11"/>
      <c r="EWJ24" s="11"/>
      <c r="EWK24" s="11"/>
      <c r="EWL24" s="11"/>
      <c r="EWM24" s="11"/>
      <c r="EWN24" s="11"/>
      <c r="EWO24" s="11"/>
      <c r="EWP24" s="11"/>
      <c r="EWQ24" s="11"/>
      <c r="EWR24" s="11"/>
      <c r="EWS24" s="11"/>
      <c r="EWT24" s="11"/>
      <c r="EWU24" s="11"/>
      <c r="EWV24" s="11"/>
      <c r="EWW24" s="11"/>
      <c r="EWX24" s="11"/>
      <c r="EWY24" s="11"/>
      <c r="EWZ24" s="11"/>
      <c r="EXA24" s="11"/>
      <c r="EXB24" s="11"/>
      <c r="EXC24" s="11"/>
      <c r="EXD24" s="11"/>
      <c r="EXE24" s="11"/>
      <c r="EXF24" s="11"/>
      <c r="EXG24" s="11"/>
      <c r="EXH24" s="11"/>
      <c r="EXI24" s="11"/>
      <c r="EXJ24" s="11"/>
      <c r="EXK24" s="11"/>
      <c r="EXL24" s="11"/>
      <c r="EXM24" s="11"/>
      <c r="EXN24" s="11"/>
      <c r="EXO24" s="11"/>
      <c r="EXP24" s="11"/>
      <c r="EXQ24" s="11"/>
      <c r="EXR24" s="11"/>
      <c r="EXS24" s="11"/>
      <c r="EXT24" s="11"/>
      <c r="EXU24" s="11"/>
      <c r="EXV24" s="11"/>
      <c r="EXW24" s="11"/>
      <c r="EXX24" s="11"/>
      <c r="EXY24" s="11"/>
      <c r="EXZ24" s="11"/>
      <c r="EYA24" s="11"/>
      <c r="EYB24" s="11"/>
      <c r="EYC24" s="11"/>
      <c r="EYD24" s="11"/>
      <c r="EYE24" s="11"/>
      <c r="EYF24" s="11"/>
      <c r="EYG24" s="11"/>
      <c r="EYH24" s="11"/>
      <c r="EYI24" s="11"/>
      <c r="EYJ24" s="11"/>
      <c r="EYK24" s="11"/>
      <c r="EYL24" s="11"/>
      <c r="EYM24" s="11"/>
      <c r="EYN24" s="11"/>
      <c r="EYO24" s="11"/>
      <c r="EYP24" s="11"/>
      <c r="EYQ24" s="11"/>
      <c r="EYR24" s="11"/>
      <c r="EYS24" s="11"/>
      <c r="EYT24" s="11"/>
      <c r="EYU24" s="11"/>
      <c r="EYV24" s="11"/>
      <c r="EYW24" s="11"/>
      <c r="EYX24" s="11"/>
      <c r="EYY24" s="11"/>
      <c r="EYZ24" s="11"/>
      <c r="EZA24" s="11"/>
      <c r="EZB24" s="11"/>
      <c r="EZC24" s="11"/>
      <c r="EZD24" s="11"/>
      <c r="EZE24" s="11"/>
      <c r="EZF24" s="11"/>
      <c r="EZG24" s="11"/>
      <c r="EZH24" s="11"/>
      <c r="EZI24" s="11"/>
      <c r="EZJ24" s="11"/>
      <c r="EZK24" s="11"/>
      <c r="EZL24" s="11"/>
      <c r="EZM24" s="11"/>
      <c r="EZN24" s="11"/>
      <c r="EZO24" s="11"/>
      <c r="EZP24" s="11"/>
      <c r="EZQ24" s="11"/>
      <c r="EZR24" s="11"/>
      <c r="EZS24" s="11"/>
      <c r="EZT24" s="11"/>
      <c r="EZU24" s="11"/>
      <c r="EZV24" s="11"/>
      <c r="EZW24" s="11"/>
      <c r="EZX24" s="11"/>
      <c r="EZY24" s="11"/>
      <c r="EZZ24" s="11"/>
      <c r="FAA24" s="11"/>
      <c r="FAB24" s="11"/>
      <c r="FAC24" s="11"/>
      <c r="FAD24" s="11"/>
      <c r="FAE24" s="11"/>
      <c r="FAF24" s="11"/>
      <c r="FAG24" s="11"/>
      <c r="FAH24" s="11"/>
      <c r="FAI24" s="11"/>
      <c r="FAJ24" s="11"/>
      <c r="FAK24" s="11"/>
      <c r="FAL24" s="11"/>
      <c r="FAM24" s="11"/>
      <c r="FAN24" s="11"/>
      <c r="FAO24" s="11"/>
      <c r="FAP24" s="11"/>
      <c r="FAQ24" s="11"/>
      <c r="FAR24" s="11"/>
      <c r="FAS24" s="11"/>
      <c r="FAT24" s="11"/>
      <c r="FAU24" s="11"/>
      <c r="FAV24" s="11"/>
      <c r="FAW24" s="11"/>
      <c r="FAX24" s="11"/>
      <c r="FAY24" s="11"/>
      <c r="FAZ24" s="11"/>
      <c r="FBA24" s="11"/>
      <c r="FBB24" s="11"/>
      <c r="FBC24" s="11"/>
      <c r="FBD24" s="11"/>
      <c r="FBE24" s="11"/>
      <c r="FBF24" s="11"/>
      <c r="FBG24" s="11"/>
      <c r="FBH24" s="11"/>
      <c r="FBI24" s="11"/>
      <c r="FBJ24" s="11"/>
      <c r="FBK24" s="11"/>
      <c r="FBL24" s="11"/>
      <c r="FBM24" s="11"/>
      <c r="FBN24" s="11"/>
      <c r="FBO24" s="11"/>
      <c r="FBP24" s="11"/>
      <c r="FBQ24" s="11"/>
      <c r="FBR24" s="11"/>
      <c r="FBS24" s="11"/>
      <c r="FBT24" s="11"/>
      <c r="FBU24" s="11"/>
      <c r="FBV24" s="11"/>
      <c r="FBW24" s="11"/>
      <c r="FBX24" s="11"/>
      <c r="FBY24" s="11"/>
      <c r="FBZ24" s="11"/>
      <c r="FCA24" s="11"/>
      <c r="FCB24" s="11"/>
      <c r="FCC24" s="11"/>
      <c r="FCD24" s="11"/>
      <c r="FCE24" s="11"/>
      <c r="FCF24" s="11"/>
      <c r="FCG24" s="11"/>
      <c r="FCH24" s="11"/>
      <c r="FCI24" s="11"/>
      <c r="FCJ24" s="11"/>
      <c r="FCK24" s="11"/>
      <c r="FCL24" s="11"/>
      <c r="FCM24" s="11"/>
      <c r="FCN24" s="11"/>
      <c r="FCO24" s="11"/>
      <c r="FCP24" s="11"/>
      <c r="FCQ24" s="11"/>
      <c r="FCR24" s="11"/>
      <c r="FCS24" s="11"/>
      <c r="FCT24" s="11"/>
      <c r="FCU24" s="11"/>
      <c r="FCV24" s="11"/>
      <c r="FCW24" s="11"/>
      <c r="FCX24" s="11"/>
      <c r="FCY24" s="11"/>
      <c r="FCZ24" s="11"/>
      <c r="FDA24" s="11"/>
      <c r="FDB24" s="11"/>
      <c r="FDC24" s="11"/>
      <c r="FDD24" s="11"/>
      <c r="FDE24" s="11"/>
      <c r="FDF24" s="11"/>
      <c r="FDG24" s="11"/>
      <c r="FDH24" s="11"/>
      <c r="FDI24" s="11"/>
      <c r="FDJ24" s="11"/>
      <c r="FDK24" s="11"/>
      <c r="FDL24" s="11"/>
      <c r="FDM24" s="11"/>
      <c r="FDN24" s="11"/>
      <c r="FDO24" s="11"/>
      <c r="FDP24" s="11"/>
      <c r="FDQ24" s="11"/>
      <c r="FDR24" s="11"/>
      <c r="FDS24" s="11"/>
      <c r="FDT24" s="11"/>
      <c r="FDU24" s="11"/>
      <c r="FDV24" s="11"/>
      <c r="FDW24" s="11"/>
      <c r="FDX24" s="11"/>
      <c r="FDY24" s="11"/>
      <c r="FDZ24" s="11"/>
      <c r="FEA24" s="11"/>
      <c r="FEB24" s="11"/>
      <c r="FEC24" s="11"/>
      <c r="FED24" s="11"/>
      <c r="FEE24" s="11"/>
      <c r="FEF24" s="11"/>
      <c r="FEG24" s="11"/>
      <c r="FEH24" s="11"/>
      <c r="FEI24" s="11"/>
      <c r="FEJ24" s="11"/>
      <c r="FEK24" s="11"/>
      <c r="FEL24" s="11"/>
      <c r="FEM24" s="11"/>
      <c r="FEN24" s="11"/>
      <c r="FEO24" s="11"/>
      <c r="FEP24" s="11"/>
      <c r="FEQ24" s="11"/>
      <c r="FER24" s="11"/>
      <c r="FES24" s="11"/>
      <c r="FET24" s="11"/>
      <c r="FEU24" s="11"/>
      <c r="FEV24" s="11"/>
      <c r="FEW24" s="11"/>
      <c r="FEX24" s="11"/>
      <c r="FEY24" s="11"/>
      <c r="FEZ24" s="11"/>
      <c r="FFA24" s="11"/>
      <c r="FFB24" s="11"/>
      <c r="FFC24" s="11"/>
      <c r="FFD24" s="11"/>
      <c r="FFE24" s="11"/>
      <c r="FFF24" s="11"/>
      <c r="FFG24" s="11"/>
      <c r="FFH24" s="11"/>
      <c r="FFI24" s="11"/>
      <c r="FFJ24" s="11"/>
      <c r="FFK24" s="11"/>
      <c r="FFL24" s="11"/>
      <c r="FFM24" s="11"/>
      <c r="FFN24" s="11"/>
      <c r="FFO24" s="11"/>
      <c r="FFP24" s="11"/>
      <c r="FFQ24" s="11"/>
      <c r="FFR24" s="11"/>
      <c r="FFS24" s="11"/>
      <c r="FFT24" s="11"/>
      <c r="FFU24" s="11"/>
      <c r="FFV24" s="11"/>
      <c r="FFW24" s="11"/>
      <c r="FFX24" s="11"/>
      <c r="FFY24" s="11"/>
      <c r="FFZ24" s="11"/>
      <c r="FGA24" s="11"/>
      <c r="FGB24" s="11"/>
      <c r="FGC24" s="11"/>
      <c r="FGD24" s="11"/>
      <c r="FGE24" s="11"/>
      <c r="FGF24" s="11"/>
      <c r="FGG24" s="11"/>
      <c r="FGH24" s="11"/>
      <c r="FGI24" s="11"/>
      <c r="FGJ24" s="11"/>
      <c r="FGK24" s="11"/>
      <c r="FGL24" s="11"/>
      <c r="FGM24" s="11"/>
      <c r="FGN24" s="11"/>
      <c r="FGO24" s="11"/>
      <c r="FGP24" s="11"/>
      <c r="FGQ24" s="11"/>
      <c r="FGR24" s="11"/>
      <c r="FGS24" s="11"/>
      <c r="FGT24" s="11"/>
      <c r="FGU24" s="11"/>
      <c r="FGV24" s="11"/>
      <c r="FGW24" s="11"/>
      <c r="FGX24" s="11"/>
      <c r="FGY24" s="11"/>
      <c r="FGZ24" s="11"/>
      <c r="FHA24" s="11"/>
      <c r="FHB24" s="11"/>
      <c r="FHC24" s="11"/>
      <c r="FHD24" s="11"/>
      <c r="FHE24" s="11"/>
      <c r="FHF24" s="11"/>
      <c r="FHG24" s="11"/>
      <c r="FHH24" s="11"/>
      <c r="FHI24" s="11"/>
      <c r="FHJ24" s="11"/>
      <c r="FHK24" s="11"/>
      <c r="FHL24" s="11"/>
      <c r="FHM24" s="11"/>
      <c r="FHN24" s="11"/>
      <c r="FHO24" s="11"/>
      <c r="FHP24" s="11"/>
      <c r="FHQ24" s="11"/>
      <c r="FHR24" s="11"/>
      <c r="FHS24" s="11"/>
      <c r="FHT24" s="11"/>
      <c r="FHU24" s="11"/>
      <c r="FHV24" s="11"/>
      <c r="FHW24" s="11"/>
      <c r="FHX24" s="11"/>
      <c r="FHY24" s="11"/>
      <c r="FHZ24" s="11"/>
      <c r="FIA24" s="11"/>
      <c r="FIB24" s="11"/>
      <c r="FIC24" s="11"/>
      <c r="FID24" s="11"/>
      <c r="FIE24" s="11"/>
      <c r="FIF24" s="11"/>
      <c r="FIG24" s="11"/>
      <c r="FIH24" s="11"/>
      <c r="FII24" s="11"/>
      <c r="FIJ24" s="11"/>
      <c r="FIK24" s="11"/>
      <c r="FIL24" s="11"/>
      <c r="FIM24" s="11"/>
      <c r="FIN24" s="11"/>
      <c r="FIO24" s="11"/>
      <c r="FIP24" s="11"/>
      <c r="FIQ24" s="11"/>
      <c r="FIR24" s="11"/>
      <c r="FIS24" s="11"/>
      <c r="FIT24" s="11"/>
      <c r="FIU24" s="11"/>
      <c r="FIV24" s="11"/>
      <c r="FIW24" s="11"/>
      <c r="FIX24" s="11"/>
      <c r="FIY24" s="11"/>
      <c r="FIZ24" s="11"/>
      <c r="FJA24" s="11"/>
      <c r="FJB24" s="11"/>
      <c r="FJC24" s="11"/>
      <c r="FJD24" s="11"/>
      <c r="FJE24" s="11"/>
      <c r="FJF24" s="11"/>
      <c r="FJG24" s="11"/>
      <c r="FJH24" s="11"/>
      <c r="FJI24" s="11"/>
      <c r="FJJ24" s="11"/>
      <c r="FJK24" s="11"/>
      <c r="FJL24" s="11"/>
      <c r="FJM24" s="11"/>
      <c r="FJN24" s="11"/>
      <c r="FJO24" s="11"/>
      <c r="FJP24" s="11"/>
      <c r="FJQ24" s="11"/>
      <c r="FJR24" s="11"/>
      <c r="FJS24" s="11"/>
      <c r="FJT24" s="11"/>
      <c r="FJU24" s="11"/>
      <c r="FJV24" s="11"/>
      <c r="FJW24" s="11"/>
      <c r="FJX24" s="11"/>
      <c r="FJY24" s="11"/>
      <c r="FJZ24" s="11"/>
      <c r="FKA24" s="11"/>
      <c r="FKB24" s="11"/>
      <c r="FKC24" s="11"/>
      <c r="FKD24" s="11"/>
      <c r="FKE24" s="11"/>
      <c r="FKF24" s="11"/>
      <c r="FKG24" s="11"/>
      <c r="FKH24" s="11"/>
      <c r="FKI24" s="11"/>
      <c r="FKJ24" s="11"/>
      <c r="FKK24" s="11"/>
      <c r="FKL24" s="11"/>
      <c r="FKM24" s="11"/>
      <c r="FKN24" s="11"/>
      <c r="FKO24" s="11"/>
      <c r="FKP24" s="11"/>
      <c r="FKQ24" s="11"/>
      <c r="FKR24" s="11"/>
      <c r="FKS24" s="11"/>
      <c r="FKT24" s="11"/>
      <c r="FKU24" s="11"/>
      <c r="FKV24" s="11"/>
      <c r="FKW24" s="11"/>
      <c r="FKX24" s="11"/>
      <c r="FKY24" s="11"/>
      <c r="FKZ24" s="11"/>
      <c r="FLA24" s="11"/>
      <c r="FLB24" s="11"/>
      <c r="FLC24" s="11"/>
      <c r="FLD24" s="11"/>
      <c r="FLE24" s="11"/>
      <c r="FLF24" s="11"/>
      <c r="FLG24" s="11"/>
      <c r="FLH24" s="11"/>
      <c r="FLI24" s="11"/>
      <c r="FLJ24" s="11"/>
      <c r="FLK24" s="11"/>
      <c r="FLL24" s="11"/>
      <c r="FLM24" s="11"/>
      <c r="FLN24" s="11"/>
      <c r="FLO24" s="11"/>
      <c r="FLP24" s="11"/>
      <c r="FLQ24" s="11"/>
      <c r="FLR24" s="11"/>
      <c r="FLS24" s="11"/>
      <c r="FLT24" s="11"/>
      <c r="FLU24" s="11"/>
      <c r="FLV24" s="11"/>
      <c r="FLW24" s="11"/>
      <c r="FLX24" s="11"/>
      <c r="FLY24" s="11"/>
      <c r="FLZ24" s="11"/>
      <c r="FMA24" s="11"/>
      <c r="FMB24" s="11"/>
      <c r="FMC24" s="11"/>
      <c r="FMD24" s="11"/>
      <c r="FME24" s="11"/>
      <c r="FMF24" s="11"/>
      <c r="FMG24" s="11"/>
      <c r="FMH24" s="11"/>
      <c r="FMI24" s="11"/>
      <c r="FMJ24" s="11"/>
      <c r="FMK24" s="11"/>
      <c r="FML24" s="11"/>
      <c r="FMM24" s="11"/>
      <c r="FMN24" s="11"/>
      <c r="FMO24" s="11"/>
      <c r="FMP24" s="11"/>
      <c r="FMQ24" s="11"/>
      <c r="FMR24" s="11"/>
      <c r="FMS24" s="11"/>
      <c r="FMT24" s="11"/>
      <c r="FMU24" s="11"/>
      <c r="FMV24" s="11"/>
      <c r="FMW24" s="11"/>
      <c r="FMX24" s="11"/>
      <c r="FMY24" s="11"/>
      <c r="FMZ24" s="11"/>
      <c r="FNA24" s="11"/>
      <c r="FNB24" s="11"/>
      <c r="FNC24" s="11"/>
      <c r="FND24" s="11"/>
      <c r="FNE24" s="11"/>
      <c r="FNF24" s="11"/>
      <c r="FNG24" s="11"/>
      <c r="FNH24" s="11"/>
      <c r="FNI24" s="11"/>
      <c r="FNJ24" s="11"/>
      <c r="FNK24" s="11"/>
      <c r="FNL24" s="11"/>
      <c r="FNM24" s="11"/>
      <c r="FNN24" s="11"/>
      <c r="FNO24" s="11"/>
      <c r="FNP24" s="11"/>
      <c r="FNQ24" s="11"/>
      <c r="FNR24" s="11"/>
      <c r="FNS24" s="11"/>
      <c r="FNT24" s="11"/>
      <c r="FNU24" s="11"/>
      <c r="FNV24" s="11"/>
      <c r="FNW24" s="11"/>
      <c r="FNX24" s="11"/>
      <c r="FNY24" s="11"/>
      <c r="FNZ24" s="11"/>
      <c r="FOA24" s="11"/>
      <c r="FOB24" s="11"/>
      <c r="FOC24" s="11"/>
      <c r="FOD24" s="11"/>
      <c r="FOE24" s="11"/>
      <c r="FOF24" s="11"/>
      <c r="FOG24" s="11"/>
      <c r="FOH24" s="11"/>
      <c r="FOI24" s="11"/>
      <c r="FOJ24" s="11"/>
      <c r="FOK24" s="11"/>
      <c r="FOL24" s="11"/>
      <c r="FOM24" s="11"/>
      <c r="FON24" s="11"/>
      <c r="FOO24" s="11"/>
      <c r="FOP24" s="11"/>
      <c r="FOQ24" s="11"/>
      <c r="FOR24" s="11"/>
      <c r="FOS24" s="11"/>
      <c r="FOT24" s="11"/>
      <c r="FOU24" s="11"/>
      <c r="FOV24" s="11"/>
      <c r="FOW24" s="11"/>
      <c r="FOX24" s="11"/>
      <c r="FOY24" s="11"/>
      <c r="FOZ24" s="11"/>
      <c r="FPA24" s="11"/>
      <c r="FPB24" s="11"/>
      <c r="FPC24" s="11"/>
      <c r="FPD24" s="11"/>
      <c r="FPE24" s="11"/>
      <c r="FPF24" s="11"/>
      <c r="FPG24" s="11"/>
      <c r="FPH24" s="11"/>
      <c r="FPI24" s="11"/>
      <c r="FPJ24" s="11"/>
      <c r="FPK24" s="11"/>
      <c r="FPL24" s="11"/>
      <c r="FPM24" s="11"/>
      <c r="FPN24" s="11"/>
      <c r="FPO24" s="11"/>
      <c r="FPP24" s="11"/>
      <c r="FPQ24" s="11"/>
      <c r="FPR24" s="11"/>
      <c r="FPS24" s="11"/>
      <c r="FPT24" s="11"/>
      <c r="FPU24" s="11"/>
      <c r="FPV24" s="11"/>
      <c r="FPW24" s="11"/>
      <c r="FPX24" s="11"/>
      <c r="FPY24" s="11"/>
      <c r="FPZ24" s="11"/>
      <c r="FQA24" s="11"/>
      <c r="FQB24" s="11"/>
      <c r="FQC24" s="11"/>
      <c r="FQD24" s="11"/>
      <c r="FQE24" s="11"/>
      <c r="FQF24" s="11"/>
      <c r="FQG24" s="11"/>
      <c r="FQH24" s="11"/>
      <c r="FQI24" s="11"/>
      <c r="FQJ24" s="11"/>
      <c r="FQK24" s="11"/>
      <c r="FQL24" s="11"/>
      <c r="FQM24" s="11"/>
      <c r="FQN24" s="11"/>
      <c r="FQO24" s="11"/>
      <c r="FQP24" s="11"/>
      <c r="FQQ24" s="11"/>
      <c r="FQR24" s="11"/>
      <c r="FQS24" s="11"/>
      <c r="FQT24" s="11"/>
      <c r="FQU24" s="11"/>
      <c r="FQV24" s="11"/>
      <c r="FQW24" s="11"/>
      <c r="FQX24" s="11"/>
      <c r="FQY24" s="11"/>
      <c r="FQZ24" s="11"/>
      <c r="FRA24" s="11"/>
      <c r="FRB24" s="11"/>
      <c r="FRC24" s="11"/>
      <c r="FRD24" s="11"/>
      <c r="FRE24" s="11"/>
      <c r="FRF24" s="11"/>
      <c r="FRG24" s="11"/>
      <c r="FRH24" s="11"/>
      <c r="FRI24" s="11"/>
      <c r="FRJ24" s="11"/>
      <c r="FRK24" s="11"/>
      <c r="FRL24" s="11"/>
      <c r="FRM24" s="11"/>
      <c r="FRN24" s="11"/>
      <c r="FRO24" s="11"/>
      <c r="FRP24" s="11"/>
      <c r="FRQ24" s="11"/>
      <c r="FRR24" s="11"/>
      <c r="FRS24" s="11"/>
      <c r="FRT24" s="11"/>
      <c r="FRU24" s="11"/>
      <c r="FRV24" s="11"/>
      <c r="FRW24" s="11"/>
      <c r="FRX24" s="11"/>
      <c r="FRY24" s="11"/>
      <c r="FRZ24" s="11"/>
      <c r="FSA24" s="11"/>
      <c r="FSB24" s="11"/>
      <c r="FSC24" s="11"/>
      <c r="FSD24" s="11"/>
      <c r="FSE24" s="11"/>
      <c r="FSF24" s="11"/>
      <c r="FSG24" s="11"/>
      <c r="FSH24" s="11"/>
      <c r="FSI24" s="11"/>
      <c r="FSJ24" s="11"/>
      <c r="FSK24" s="11"/>
      <c r="FSL24" s="11"/>
      <c r="FSM24" s="11"/>
      <c r="FSN24" s="11"/>
      <c r="FSO24" s="11"/>
      <c r="FSP24" s="11"/>
      <c r="FSQ24" s="11"/>
      <c r="FSR24" s="11"/>
      <c r="FSS24" s="11"/>
      <c r="FST24" s="11"/>
      <c r="FSU24" s="11"/>
      <c r="FSV24" s="11"/>
      <c r="FSW24" s="11"/>
      <c r="FSX24" s="11"/>
      <c r="FSY24" s="11"/>
      <c r="FSZ24" s="11"/>
      <c r="FTA24" s="11"/>
      <c r="FTB24" s="11"/>
      <c r="FTC24" s="11"/>
      <c r="FTD24" s="11"/>
      <c r="FTE24" s="11"/>
      <c r="FTF24" s="11"/>
      <c r="FTG24" s="11"/>
      <c r="FTH24" s="11"/>
      <c r="FTI24" s="11"/>
      <c r="FTJ24" s="11"/>
      <c r="FTK24" s="11"/>
      <c r="FTL24" s="11"/>
      <c r="FTM24" s="11"/>
      <c r="FTN24" s="11"/>
      <c r="FTO24" s="11"/>
      <c r="FTP24" s="11"/>
      <c r="FTQ24" s="11"/>
      <c r="FTR24" s="11"/>
      <c r="FTS24" s="11"/>
      <c r="FTT24" s="11"/>
      <c r="FTU24" s="11"/>
      <c r="FTV24" s="11"/>
      <c r="FTW24" s="11"/>
      <c r="FTX24" s="11"/>
      <c r="FTY24" s="11"/>
      <c r="FTZ24" s="11"/>
      <c r="FUA24" s="11"/>
      <c r="FUB24" s="11"/>
      <c r="FUC24" s="11"/>
      <c r="FUD24" s="11"/>
      <c r="FUE24" s="11"/>
      <c r="FUF24" s="11"/>
      <c r="FUG24" s="11"/>
      <c r="FUH24" s="11"/>
      <c r="FUI24" s="11"/>
      <c r="FUJ24" s="11"/>
      <c r="FUK24" s="11"/>
      <c r="FUL24" s="11"/>
      <c r="FUM24" s="11"/>
      <c r="FUN24" s="11"/>
      <c r="FUO24" s="11"/>
      <c r="FUP24" s="11"/>
      <c r="FUQ24" s="11"/>
      <c r="FUR24" s="11"/>
      <c r="FUS24" s="11"/>
      <c r="FUT24" s="11"/>
      <c r="FUU24" s="11"/>
      <c r="FUV24" s="11"/>
      <c r="FUW24" s="11"/>
      <c r="FUX24" s="11"/>
      <c r="FUY24" s="11"/>
      <c r="FUZ24" s="11"/>
      <c r="FVA24" s="11"/>
      <c r="FVB24" s="11"/>
      <c r="FVC24" s="11"/>
      <c r="FVD24" s="11"/>
      <c r="FVE24" s="11"/>
      <c r="FVF24" s="11"/>
      <c r="FVG24" s="11"/>
      <c r="FVH24" s="11"/>
      <c r="FVI24" s="11"/>
      <c r="FVJ24" s="11"/>
      <c r="FVK24" s="11"/>
      <c r="FVL24" s="11"/>
      <c r="FVM24" s="11"/>
      <c r="FVN24" s="11"/>
      <c r="FVO24" s="11"/>
      <c r="FVP24" s="11"/>
      <c r="FVQ24" s="11"/>
      <c r="FVR24" s="11"/>
      <c r="FVS24" s="11"/>
      <c r="FVT24" s="11"/>
      <c r="FVU24" s="11"/>
      <c r="FVV24" s="11"/>
      <c r="FVW24" s="11"/>
      <c r="FVX24" s="11"/>
      <c r="FVY24" s="11"/>
      <c r="FVZ24" s="11"/>
      <c r="FWA24" s="11"/>
      <c r="FWB24" s="11"/>
      <c r="FWC24" s="11"/>
      <c r="FWD24" s="11"/>
      <c r="FWE24" s="11"/>
      <c r="FWF24" s="11"/>
      <c r="FWG24" s="11"/>
      <c r="FWH24" s="11"/>
      <c r="FWI24" s="11"/>
      <c r="FWJ24" s="11"/>
      <c r="FWK24" s="11"/>
      <c r="FWL24" s="11"/>
      <c r="FWM24" s="11"/>
      <c r="FWN24" s="11"/>
      <c r="FWO24" s="11"/>
      <c r="FWP24" s="11"/>
      <c r="FWQ24" s="11"/>
      <c r="FWR24" s="11"/>
      <c r="FWS24" s="11"/>
      <c r="FWT24" s="11"/>
      <c r="FWU24" s="11"/>
      <c r="FWV24" s="11"/>
      <c r="FWW24" s="11"/>
      <c r="FWX24" s="11"/>
      <c r="FWY24" s="11"/>
      <c r="FWZ24" s="11"/>
      <c r="FXA24" s="11"/>
      <c r="FXB24" s="11"/>
      <c r="FXC24" s="11"/>
      <c r="FXD24" s="11"/>
      <c r="FXE24" s="11"/>
      <c r="FXF24" s="11"/>
      <c r="FXG24" s="11"/>
      <c r="FXH24" s="11"/>
      <c r="FXI24" s="11"/>
      <c r="FXJ24" s="11"/>
      <c r="FXK24" s="11"/>
      <c r="FXL24" s="11"/>
      <c r="FXM24" s="11"/>
      <c r="FXN24" s="11"/>
      <c r="FXO24" s="11"/>
      <c r="FXP24" s="11"/>
      <c r="FXQ24" s="11"/>
      <c r="FXR24" s="11"/>
      <c r="FXS24" s="11"/>
      <c r="FXT24" s="11"/>
      <c r="FXU24" s="11"/>
      <c r="FXV24" s="11"/>
      <c r="FXW24" s="11"/>
      <c r="FXX24" s="11"/>
      <c r="FXY24" s="11"/>
      <c r="FXZ24" s="11"/>
      <c r="FYA24" s="11"/>
      <c r="FYB24" s="11"/>
      <c r="FYC24" s="11"/>
      <c r="FYD24" s="11"/>
      <c r="FYE24" s="11"/>
      <c r="FYF24" s="11"/>
      <c r="FYG24" s="11"/>
      <c r="FYH24" s="11"/>
      <c r="FYI24" s="11"/>
      <c r="FYJ24" s="11"/>
      <c r="FYK24" s="11"/>
      <c r="FYL24" s="11"/>
      <c r="FYM24" s="11"/>
      <c r="FYN24" s="11"/>
      <c r="FYO24" s="11"/>
      <c r="FYP24" s="11"/>
      <c r="FYQ24" s="11"/>
      <c r="FYR24" s="11"/>
      <c r="FYS24" s="11"/>
      <c r="FYT24" s="11"/>
      <c r="FYU24" s="11"/>
      <c r="FYV24" s="11"/>
      <c r="FYW24" s="11"/>
      <c r="FYX24" s="11"/>
      <c r="FYY24" s="11"/>
      <c r="FYZ24" s="11"/>
      <c r="FZA24" s="11"/>
      <c r="FZB24" s="11"/>
      <c r="FZC24" s="11"/>
      <c r="FZD24" s="11"/>
      <c r="FZE24" s="11"/>
      <c r="FZF24" s="11"/>
      <c r="FZG24" s="11"/>
      <c r="FZH24" s="11"/>
      <c r="FZI24" s="11"/>
      <c r="FZJ24" s="11"/>
      <c r="FZK24" s="11"/>
      <c r="FZL24" s="11"/>
      <c r="FZM24" s="11"/>
      <c r="FZN24" s="11"/>
      <c r="FZO24" s="11"/>
      <c r="FZP24" s="11"/>
      <c r="FZQ24" s="11"/>
      <c r="FZR24" s="11"/>
      <c r="FZS24" s="11"/>
      <c r="FZT24" s="11"/>
      <c r="FZU24" s="11"/>
      <c r="FZV24" s="11"/>
      <c r="FZW24" s="11"/>
      <c r="FZX24" s="11"/>
      <c r="FZY24" s="11"/>
      <c r="FZZ24" s="11"/>
      <c r="GAA24" s="11"/>
      <c r="GAB24" s="11"/>
      <c r="GAC24" s="11"/>
      <c r="GAD24" s="11"/>
      <c r="GAE24" s="11"/>
      <c r="GAF24" s="11"/>
      <c r="GAG24" s="11"/>
      <c r="GAH24" s="11"/>
      <c r="GAI24" s="11"/>
      <c r="GAJ24" s="11"/>
      <c r="GAK24" s="11"/>
      <c r="GAL24" s="11"/>
      <c r="GAM24" s="11"/>
      <c r="GAN24" s="11"/>
      <c r="GAO24" s="11"/>
      <c r="GAP24" s="11"/>
      <c r="GAQ24" s="11"/>
      <c r="GAR24" s="11"/>
      <c r="GAS24" s="11"/>
      <c r="GAT24" s="11"/>
      <c r="GAU24" s="11"/>
      <c r="GAV24" s="11"/>
      <c r="GAW24" s="11"/>
      <c r="GAX24" s="11"/>
      <c r="GAY24" s="11"/>
      <c r="GAZ24" s="11"/>
      <c r="GBA24" s="11"/>
      <c r="GBB24" s="11"/>
      <c r="GBC24" s="11"/>
      <c r="GBD24" s="11"/>
      <c r="GBE24" s="11"/>
      <c r="GBF24" s="11"/>
      <c r="GBG24" s="11"/>
      <c r="GBH24" s="11"/>
      <c r="GBI24" s="11"/>
      <c r="GBJ24" s="11"/>
      <c r="GBK24" s="11"/>
      <c r="GBL24" s="11"/>
      <c r="GBM24" s="11"/>
      <c r="GBN24" s="11"/>
      <c r="GBO24" s="11"/>
      <c r="GBP24" s="11"/>
      <c r="GBQ24" s="11"/>
      <c r="GBR24" s="11"/>
      <c r="GBS24" s="11"/>
      <c r="GBT24" s="11"/>
      <c r="GBU24" s="11"/>
      <c r="GBV24" s="11"/>
      <c r="GBW24" s="11"/>
      <c r="GBX24" s="11"/>
      <c r="GBY24" s="11"/>
      <c r="GBZ24" s="11"/>
      <c r="GCA24" s="11"/>
      <c r="GCB24" s="11"/>
      <c r="GCC24" s="11"/>
      <c r="GCD24" s="11"/>
      <c r="GCE24" s="11"/>
      <c r="GCF24" s="11"/>
      <c r="GCG24" s="11"/>
      <c r="GCH24" s="11"/>
      <c r="GCI24" s="11"/>
      <c r="GCJ24" s="11"/>
      <c r="GCK24" s="11"/>
      <c r="GCL24" s="11"/>
      <c r="GCM24" s="11"/>
      <c r="GCN24" s="11"/>
      <c r="GCO24" s="11"/>
      <c r="GCP24" s="11"/>
      <c r="GCQ24" s="11"/>
      <c r="GCR24" s="11"/>
      <c r="GCS24" s="11"/>
      <c r="GCT24" s="11"/>
      <c r="GCU24" s="11"/>
      <c r="GCV24" s="11"/>
      <c r="GCW24" s="11"/>
      <c r="GCX24" s="11"/>
      <c r="GCY24" s="11"/>
      <c r="GCZ24" s="11"/>
      <c r="GDA24" s="11"/>
      <c r="GDB24" s="11"/>
      <c r="GDC24" s="11"/>
      <c r="GDD24" s="11"/>
      <c r="GDE24" s="11"/>
      <c r="GDF24" s="11"/>
      <c r="GDG24" s="11"/>
      <c r="GDH24" s="11"/>
      <c r="GDI24" s="11"/>
      <c r="GDJ24" s="11"/>
      <c r="GDK24" s="11"/>
      <c r="GDL24" s="11"/>
      <c r="GDM24" s="11"/>
      <c r="GDN24" s="11"/>
      <c r="GDO24" s="11"/>
      <c r="GDP24" s="11"/>
      <c r="GDQ24" s="11"/>
      <c r="GDR24" s="11"/>
      <c r="GDS24" s="11"/>
      <c r="GDT24" s="11"/>
      <c r="GDU24" s="11"/>
      <c r="GDV24" s="11"/>
      <c r="GDW24" s="11"/>
      <c r="GDX24" s="11"/>
      <c r="GDY24" s="11"/>
      <c r="GDZ24" s="11"/>
      <c r="GEA24" s="11"/>
      <c r="GEB24" s="11"/>
      <c r="GEC24" s="11"/>
      <c r="GED24" s="11"/>
      <c r="GEE24" s="11"/>
      <c r="GEF24" s="11"/>
      <c r="GEG24" s="11"/>
      <c r="GEH24" s="11"/>
      <c r="GEI24" s="11"/>
      <c r="GEJ24" s="11"/>
      <c r="GEK24" s="11"/>
      <c r="GEL24" s="11"/>
      <c r="GEM24" s="11"/>
      <c r="GEN24" s="11"/>
      <c r="GEO24" s="11"/>
      <c r="GEP24" s="11"/>
      <c r="GEQ24" s="11"/>
      <c r="GER24" s="11"/>
      <c r="GES24" s="11"/>
      <c r="GET24" s="11"/>
      <c r="GEU24" s="11"/>
      <c r="GEV24" s="11"/>
      <c r="GEW24" s="11"/>
      <c r="GEX24" s="11"/>
      <c r="GEY24" s="11"/>
      <c r="GEZ24" s="11"/>
      <c r="GFA24" s="11"/>
      <c r="GFB24" s="11"/>
      <c r="GFC24" s="11"/>
      <c r="GFD24" s="11"/>
      <c r="GFE24" s="11"/>
      <c r="GFF24" s="11"/>
      <c r="GFG24" s="11"/>
      <c r="GFH24" s="11"/>
      <c r="GFI24" s="11"/>
      <c r="GFJ24" s="11"/>
      <c r="GFK24" s="11"/>
      <c r="GFL24" s="11"/>
      <c r="GFM24" s="11"/>
      <c r="GFN24" s="11"/>
      <c r="GFO24" s="11"/>
      <c r="GFP24" s="11"/>
      <c r="GFQ24" s="11"/>
      <c r="GFR24" s="11"/>
      <c r="GFS24" s="11"/>
      <c r="GFT24" s="11"/>
      <c r="GFU24" s="11"/>
      <c r="GFV24" s="11"/>
      <c r="GFW24" s="11"/>
      <c r="GFX24" s="11"/>
      <c r="GFY24" s="11"/>
      <c r="GFZ24" s="11"/>
      <c r="GGA24" s="11"/>
      <c r="GGB24" s="11"/>
      <c r="GGC24" s="11"/>
      <c r="GGD24" s="11"/>
      <c r="GGE24" s="11"/>
      <c r="GGF24" s="11"/>
      <c r="GGG24" s="11"/>
      <c r="GGH24" s="11"/>
      <c r="GGI24" s="11"/>
      <c r="GGJ24" s="11"/>
      <c r="GGK24" s="11"/>
      <c r="GGL24" s="11"/>
      <c r="GGM24" s="11"/>
      <c r="GGN24" s="11"/>
      <c r="GGO24" s="11"/>
      <c r="GGP24" s="11"/>
      <c r="GGQ24" s="11"/>
      <c r="GGR24" s="11"/>
      <c r="GGS24" s="11"/>
      <c r="GGT24" s="11"/>
      <c r="GGU24" s="11"/>
      <c r="GGV24" s="11"/>
      <c r="GGW24" s="11"/>
      <c r="GGX24" s="11"/>
      <c r="GGY24" s="11"/>
      <c r="GGZ24" s="11"/>
      <c r="GHA24" s="11"/>
      <c r="GHB24" s="11"/>
      <c r="GHC24" s="11"/>
      <c r="GHD24" s="11"/>
      <c r="GHE24" s="11"/>
      <c r="GHF24" s="11"/>
      <c r="GHG24" s="11"/>
      <c r="GHH24" s="11"/>
      <c r="GHI24" s="11"/>
      <c r="GHJ24" s="11"/>
      <c r="GHK24" s="11"/>
      <c r="GHL24" s="11"/>
      <c r="GHM24" s="11"/>
      <c r="GHN24" s="11"/>
      <c r="GHO24" s="11"/>
      <c r="GHP24" s="11"/>
      <c r="GHQ24" s="11"/>
      <c r="GHR24" s="11"/>
      <c r="GHS24" s="11"/>
      <c r="GHT24" s="11"/>
      <c r="GHU24" s="11"/>
      <c r="GHV24" s="11"/>
      <c r="GHW24" s="11"/>
      <c r="GHX24" s="11"/>
      <c r="GHY24" s="11"/>
      <c r="GHZ24" s="11"/>
      <c r="GIA24" s="11"/>
      <c r="GIB24" s="11"/>
      <c r="GIC24" s="11"/>
      <c r="GID24" s="11"/>
      <c r="GIE24" s="11"/>
      <c r="GIF24" s="11"/>
      <c r="GIG24" s="11"/>
      <c r="GIH24" s="11"/>
      <c r="GII24" s="11"/>
      <c r="GIJ24" s="11"/>
      <c r="GIK24" s="11"/>
      <c r="GIL24" s="11"/>
      <c r="GIM24" s="11"/>
      <c r="GIN24" s="11"/>
      <c r="GIO24" s="11"/>
      <c r="GIP24" s="11"/>
      <c r="GIQ24" s="11"/>
      <c r="GIR24" s="11"/>
      <c r="GIS24" s="11"/>
      <c r="GIT24" s="11"/>
      <c r="GIU24" s="11"/>
      <c r="GIV24" s="11"/>
      <c r="GIW24" s="11"/>
      <c r="GIX24" s="11"/>
      <c r="GIY24" s="11"/>
      <c r="GIZ24" s="11"/>
      <c r="GJA24" s="11"/>
      <c r="GJB24" s="11"/>
      <c r="GJC24" s="11"/>
      <c r="GJD24" s="11"/>
      <c r="GJE24" s="11"/>
      <c r="GJF24" s="11"/>
      <c r="GJG24" s="11"/>
      <c r="GJH24" s="11"/>
      <c r="GJI24" s="11"/>
      <c r="GJJ24" s="11"/>
      <c r="GJK24" s="11"/>
      <c r="GJL24" s="11"/>
      <c r="GJM24" s="11"/>
      <c r="GJN24" s="11"/>
      <c r="GJO24" s="11"/>
      <c r="GJP24" s="11"/>
      <c r="GJQ24" s="11"/>
      <c r="GJR24" s="11"/>
      <c r="GJS24" s="11"/>
      <c r="GJT24" s="11"/>
      <c r="GJU24" s="11"/>
      <c r="GJV24" s="11"/>
      <c r="GJW24" s="11"/>
      <c r="GJX24" s="11"/>
      <c r="GJY24" s="11"/>
      <c r="GJZ24" s="11"/>
      <c r="GKA24" s="11"/>
      <c r="GKB24" s="11"/>
      <c r="GKC24" s="11"/>
      <c r="GKD24" s="11"/>
      <c r="GKE24" s="11"/>
      <c r="GKF24" s="11"/>
      <c r="GKG24" s="11"/>
      <c r="GKH24" s="11"/>
      <c r="GKI24" s="11"/>
      <c r="GKJ24" s="11"/>
      <c r="GKK24" s="11"/>
      <c r="GKL24" s="11"/>
      <c r="GKM24" s="11"/>
      <c r="GKN24" s="11"/>
      <c r="GKO24" s="11"/>
      <c r="GKP24" s="11"/>
      <c r="GKQ24" s="11"/>
      <c r="GKR24" s="11"/>
      <c r="GKS24" s="11"/>
      <c r="GKT24" s="11"/>
      <c r="GKU24" s="11"/>
      <c r="GKV24" s="11"/>
      <c r="GKW24" s="11"/>
      <c r="GKX24" s="11"/>
      <c r="GKY24" s="11"/>
      <c r="GKZ24" s="11"/>
      <c r="GLA24" s="11"/>
      <c r="GLB24" s="11"/>
      <c r="GLC24" s="11"/>
      <c r="GLD24" s="11"/>
      <c r="GLE24" s="11"/>
      <c r="GLF24" s="11"/>
      <c r="GLG24" s="11"/>
      <c r="GLH24" s="11"/>
      <c r="GLI24" s="11"/>
      <c r="GLJ24" s="11"/>
      <c r="GLK24" s="11"/>
      <c r="GLL24" s="11"/>
      <c r="GLM24" s="11"/>
      <c r="GLN24" s="11"/>
      <c r="GLO24" s="11"/>
      <c r="GLP24" s="11"/>
      <c r="GLQ24" s="11"/>
      <c r="GLR24" s="11"/>
      <c r="GLS24" s="11"/>
      <c r="GLT24" s="11"/>
      <c r="GLU24" s="11"/>
      <c r="GLV24" s="11"/>
      <c r="GLW24" s="11"/>
      <c r="GLX24" s="11"/>
      <c r="GLY24" s="11"/>
      <c r="GLZ24" s="11"/>
      <c r="GMA24" s="11"/>
      <c r="GMB24" s="11"/>
      <c r="GMC24" s="11"/>
      <c r="GMD24" s="11"/>
      <c r="GME24" s="11"/>
      <c r="GMF24" s="11"/>
      <c r="GMG24" s="11"/>
      <c r="GMH24" s="11"/>
      <c r="GMI24" s="11"/>
      <c r="GMJ24" s="11"/>
      <c r="GMK24" s="11"/>
      <c r="GML24" s="11"/>
      <c r="GMM24" s="11"/>
      <c r="GMN24" s="11"/>
      <c r="GMO24" s="11"/>
      <c r="GMP24" s="11"/>
      <c r="GMQ24" s="11"/>
      <c r="GMR24" s="11"/>
      <c r="GMS24" s="11"/>
      <c r="GMT24" s="11"/>
      <c r="GMU24" s="11"/>
      <c r="GMV24" s="11"/>
      <c r="GMW24" s="11"/>
      <c r="GMX24" s="11"/>
      <c r="GMY24" s="11"/>
      <c r="GMZ24" s="11"/>
      <c r="GNA24" s="11"/>
      <c r="GNB24" s="11"/>
      <c r="GNC24" s="11"/>
      <c r="GND24" s="11"/>
      <c r="GNE24" s="11"/>
      <c r="GNF24" s="11"/>
      <c r="GNG24" s="11"/>
      <c r="GNH24" s="11"/>
      <c r="GNI24" s="11"/>
      <c r="GNJ24" s="11"/>
      <c r="GNK24" s="11"/>
      <c r="GNL24" s="11"/>
      <c r="GNM24" s="11"/>
      <c r="GNN24" s="11"/>
      <c r="GNO24" s="11"/>
      <c r="GNP24" s="11"/>
      <c r="GNQ24" s="11"/>
      <c r="GNR24" s="11"/>
      <c r="GNS24" s="11"/>
      <c r="GNT24" s="11"/>
      <c r="GNU24" s="11"/>
      <c r="GNV24" s="11"/>
      <c r="GNW24" s="11"/>
      <c r="GNX24" s="11"/>
      <c r="GNY24" s="11"/>
      <c r="GNZ24" s="11"/>
      <c r="GOA24" s="11"/>
      <c r="GOB24" s="11"/>
      <c r="GOC24" s="11"/>
      <c r="GOD24" s="11"/>
      <c r="GOE24" s="11"/>
      <c r="GOF24" s="11"/>
      <c r="GOG24" s="11"/>
      <c r="GOH24" s="11"/>
      <c r="GOI24" s="11"/>
      <c r="GOJ24" s="11"/>
      <c r="GOK24" s="11"/>
      <c r="GOL24" s="11"/>
      <c r="GOM24" s="11"/>
      <c r="GON24" s="11"/>
      <c r="GOO24" s="11"/>
      <c r="GOP24" s="11"/>
      <c r="GOQ24" s="11"/>
      <c r="GOR24" s="11"/>
      <c r="GOS24" s="11"/>
      <c r="GOT24" s="11"/>
      <c r="GOU24" s="11"/>
      <c r="GOV24" s="11"/>
      <c r="GOW24" s="11"/>
      <c r="GOX24" s="11"/>
      <c r="GOY24" s="11"/>
      <c r="GOZ24" s="11"/>
      <c r="GPA24" s="11"/>
      <c r="GPB24" s="11"/>
      <c r="GPC24" s="11"/>
      <c r="GPD24" s="11"/>
      <c r="GPE24" s="11"/>
      <c r="GPF24" s="11"/>
      <c r="GPG24" s="11"/>
      <c r="GPH24" s="11"/>
      <c r="GPI24" s="11"/>
      <c r="GPJ24" s="11"/>
      <c r="GPK24" s="11"/>
      <c r="GPL24" s="11"/>
      <c r="GPM24" s="11"/>
      <c r="GPN24" s="11"/>
      <c r="GPO24" s="11"/>
      <c r="GPP24" s="11"/>
      <c r="GPQ24" s="11"/>
      <c r="GPR24" s="11"/>
      <c r="GPS24" s="11"/>
      <c r="GPT24" s="11"/>
      <c r="GPU24" s="11"/>
      <c r="GPV24" s="11"/>
      <c r="GPW24" s="11"/>
      <c r="GPX24" s="11"/>
      <c r="GPY24" s="11"/>
      <c r="GPZ24" s="11"/>
      <c r="GQA24" s="11"/>
      <c r="GQB24" s="11"/>
      <c r="GQC24" s="11"/>
      <c r="GQD24" s="11"/>
      <c r="GQE24" s="11"/>
      <c r="GQF24" s="11"/>
      <c r="GQG24" s="11"/>
      <c r="GQH24" s="11"/>
      <c r="GQI24" s="11"/>
      <c r="GQJ24" s="11"/>
      <c r="GQK24" s="11"/>
      <c r="GQL24" s="11"/>
      <c r="GQM24" s="11"/>
      <c r="GQN24" s="11"/>
      <c r="GQO24" s="11"/>
      <c r="GQP24" s="11"/>
      <c r="GQQ24" s="11"/>
      <c r="GQR24" s="11"/>
      <c r="GQS24" s="11"/>
      <c r="GQT24" s="11"/>
      <c r="GQU24" s="11"/>
      <c r="GQV24" s="11"/>
      <c r="GQW24" s="11"/>
      <c r="GQX24" s="11"/>
      <c r="GQY24" s="11"/>
      <c r="GQZ24" s="11"/>
      <c r="GRA24" s="11"/>
      <c r="GRB24" s="11"/>
      <c r="GRC24" s="11"/>
      <c r="GRD24" s="11"/>
      <c r="GRE24" s="11"/>
      <c r="GRF24" s="11"/>
      <c r="GRG24" s="11"/>
      <c r="GRH24" s="11"/>
      <c r="GRI24" s="11"/>
      <c r="GRJ24" s="11"/>
      <c r="GRK24" s="11"/>
      <c r="GRL24" s="11"/>
      <c r="GRM24" s="11"/>
      <c r="GRN24" s="11"/>
      <c r="GRO24" s="11"/>
      <c r="GRP24" s="11"/>
      <c r="GRQ24" s="11"/>
      <c r="GRR24" s="11"/>
      <c r="GRS24" s="11"/>
      <c r="GRT24" s="11"/>
      <c r="GRU24" s="11"/>
      <c r="GRV24" s="11"/>
      <c r="GRW24" s="11"/>
      <c r="GRX24" s="11"/>
      <c r="GRY24" s="11"/>
      <c r="GRZ24" s="11"/>
      <c r="GSA24" s="11"/>
      <c r="GSB24" s="11"/>
      <c r="GSC24" s="11"/>
      <c r="GSD24" s="11"/>
      <c r="GSE24" s="11"/>
      <c r="GSF24" s="11"/>
      <c r="GSG24" s="11"/>
      <c r="GSH24" s="11"/>
      <c r="GSI24" s="11"/>
      <c r="GSJ24" s="11"/>
      <c r="GSK24" s="11"/>
      <c r="GSL24" s="11"/>
      <c r="GSM24" s="11"/>
      <c r="GSN24" s="11"/>
      <c r="GSO24" s="11"/>
      <c r="GSP24" s="11"/>
      <c r="GSQ24" s="11"/>
      <c r="GSR24" s="11"/>
      <c r="GSS24" s="11"/>
      <c r="GST24" s="11"/>
      <c r="GSU24" s="11"/>
      <c r="GSV24" s="11"/>
      <c r="GSW24" s="11"/>
      <c r="GSX24" s="11"/>
      <c r="GSY24" s="11"/>
      <c r="GSZ24" s="11"/>
      <c r="GTA24" s="11"/>
      <c r="GTB24" s="11"/>
      <c r="GTC24" s="11"/>
      <c r="GTD24" s="11"/>
      <c r="GTE24" s="11"/>
      <c r="GTF24" s="11"/>
      <c r="GTG24" s="11"/>
      <c r="GTH24" s="11"/>
      <c r="GTI24" s="11"/>
      <c r="GTJ24" s="11"/>
      <c r="GTK24" s="11"/>
      <c r="GTL24" s="11"/>
      <c r="GTM24" s="11"/>
      <c r="GTN24" s="11"/>
      <c r="GTO24" s="11"/>
      <c r="GTP24" s="11"/>
      <c r="GTQ24" s="11"/>
      <c r="GTR24" s="11"/>
      <c r="GTS24" s="11"/>
      <c r="GTT24" s="11"/>
      <c r="GTU24" s="11"/>
      <c r="GTV24" s="11"/>
      <c r="GTW24" s="11"/>
      <c r="GTX24" s="11"/>
      <c r="GTY24" s="11"/>
      <c r="GTZ24" s="11"/>
      <c r="GUA24" s="11"/>
      <c r="GUB24" s="11"/>
      <c r="GUC24" s="11"/>
      <c r="GUD24" s="11"/>
      <c r="GUE24" s="11"/>
      <c r="GUF24" s="11"/>
      <c r="GUG24" s="11"/>
      <c r="GUH24" s="11"/>
      <c r="GUI24" s="11"/>
      <c r="GUJ24" s="11"/>
      <c r="GUK24" s="11"/>
      <c r="GUL24" s="11"/>
      <c r="GUM24" s="11"/>
      <c r="GUN24" s="11"/>
      <c r="GUO24" s="11"/>
      <c r="GUP24" s="11"/>
      <c r="GUQ24" s="11"/>
      <c r="GUR24" s="11"/>
      <c r="GUS24" s="11"/>
      <c r="GUT24" s="11"/>
      <c r="GUU24" s="11"/>
      <c r="GUV24" s="11"/>
      <c r="GUW24" s="11"/>
      <c r="GUX24" s="11"/>
      <c r="GUY24" s="11"/>
      <c r="GUZ24" s="11"/>
      <c r="GVA24" s="11"/>
      <c r="GVB24" s="11"/>
      <c r="GVC24" s="11"/>
      <c r="GVD24" s="11"/>
      <c r="GVE24" s="11"/>
      <c r="GVF24" s="11"/>
      <c r="GVG24" s="11"/>
      <c r="GVH24" s="11"/>
      <c r="GVI24" s="11"/>
      <c r="GVJ24" s="11"/>
      <c r="GVK24" s="11"/>
      <c r="GVL24" s="11"/>
      <c r="GVM24" s="11"/>
      <c r="GVN24" s="11"/>
      <c r="GVO24" s="11"/>
      <c r="GVP24" s="11"/>
      <c r="GVQ24" s="11"/>
      <c r="GVR24" s="11"/>
      <c r="GVS24" s="11"/>
      <c r="GVT24" s="11"/>
      <c r="GVU24" s="11"/>
      <c r="GVV24" s="11"/>
      <c r="GVW24" s="11"/>
      <c r="GVX24" s="11"/>
      <c r="GVY24" s="11"/>
      <c r="GVZ24" s="11"/>
      <c r="GWA24" s="11"/>
      <c r="GWB24" s="11"/>
      <c r="GWC24" s="11"/>
      <c r="GWD24" s="11"/>
      <c r="GWE24" s="11"/>
      <c r="GWF24" s="11"/>
      <c r="GWG24" s="11"/>
      <c r="GWH24" s="11"/>
      <c r="GWI24" s="11"/>
      <c r="GWJ24" s="11"/>
      <c r="GWK24" s="11"/>
      <c r="GWL24" s="11"/>
      <c r="GWM24" s="11"/>
      <c r="GWN24" s="11"/>
      <c r="GWO24" s="11"/>
      <c r="GWP24" s="11"/>
      <c r="GWQ24" s="11"/>
      <c r="GWR24" s="11"/>
      <c r="GWS24" s="11"/>
      <c r="GWT24" s="11"/>
      <c r="GWU24" s="11"/>
      <c r="GWV24" s="11"/>
      <c r="GWW24" s="11"/>
      <c r="GWX24" s="11"/>
      <c r="GWY24" s="11"/>
      <c r="GWZ24" s="11"/>
      <c r="GXA24" s="11"/>
      <c r="GXB24" s="11"/>
      <c r="GXC24" s="11"/>
      <c r="GXD24" s="11"/>
      <c r="GXE24" s="11"/>
      <c r="GXF24" s="11"/>
      <c r="GXG24" s="11"/>
      <c r="GXH24" s="11"/>
      <c r="GXI24" s="11"/>
      <c r="GXJ24" s="11"/>
      <c r="GXK24" s="11"/>
      <c r="GXL24" s="11"/>
      <c r="GXM24" s="11"/>
      <c r="GXN24" s="11"/>
      <c r="GXO24" s="11"/>
      <c r="GXP24" s="11"/>
      <c r="GXQ24" s="11"/>
      <c r="GXR24" s="11"/>
      <c r="GXS24" s="11"/>
      <c r="GXT24" s="11"/>
      <c r="GXU24" s="11"/>
      <c r="GXV24" s="11"/>
      <c r="GXW24" s="11"/>
      <c r="GXX24" s="11"/>
      <c r="GXY24" s="11"/>
      <c r="GXZ24" s="11"/>
      <c r="GYA24" s="11"/>
      <c r="GYB24" s="11"/>
      <c r="GYC24" s="11"/>
      <c r="GYD24" s="11"/>
      <c r="GYE24" s="11"/>
      <c r="GYF24" s="11"/>
      <c r="GYG24" s="11"/>
      <c r="GYH24" s="11"/>
      <c r="GYI24" s="11"/>
      <c r="GYJ24" s="11"/>
      <c r="GYK24" s="11"/>
      <c r="GYL24" s="11"/>
      <c r="GYM24" s="11"/>
      <c r="GYN24" s="11"/>
      <c r="GYO24" s="11"/>
      <c r="GYP24" s="11"/>
      <c r="GYQ24" s="11"/>
      <c r="GYR24" s="11"/>
      <c r="GYS24" s="11"/>
      <c r="GYT24" s="11"/>
      <c r="GYU24" s="11"/>
      <c r="GYV24" s="11"/>
      <c r="GYW24" s="11"/>
      <c r="GYX24" s="11"/>
      <c r="GYY24" s="11"/>
      <c r="GYZ24" s="11"/>
      <c r="GZA24" s="11"/>
      <c r="GZB24" s="11"/>
      <c r="GZC24" s="11"/>
      <c r="GZD24" s="11"/>
      <c r="GZE24" s="11"/>
      <c r="GZF24" s="11"/>
      <c r="GZG24" s="11"/>
      <c r="GZH24" s="11"/>
      <c r="GZI24" s="11"/>
      <c r="GZJ24" s="11"/>
      <c r="GZK24" s="11"/>
      <c r="GZL24" s="11"/>
      <c r="GZM24" s="11"/>
      <c r="GZN24" s="11"/>
      <c r="GZO24" s="11"/>
      <c r="GZP24" s="11"/>
      <c r="GZQ24" s="11"/>
      <c r="GZR24" s="11"/>
      <c r="GZS24" s="11"/>
      <c r="GZT24" s="11"/>
      <c r="GZU24" s="11"/>
      <c r="GZV24" s="11"/>
      <c r="GZW24" s="11"/>
      <c r="GZX24" s="11"/>
      <c r="GZY24" s="11"/>
      <c r="GZZ24" s="11"/>
      <c r="HAA24" s="11"/>
      <c r="HAB24" s="11"/>
      <c r="HAC24" s="11"/>
      <c r="HAD24" s="11"/>
      <c r="HAE24" s="11"/>
      <c r="HAF24" s="11"/>
      <c r="HAG24" s="11"/>
      <c r="HAH24" s="11"/>
      <c r="HAI24" s="11"/>
      <c r="HAJ24" s="11"/>
      <c r="HAK24" s="11"/>
      <c r="HAL24" s="11"/>
      <c r="HAM24" s="11"/>
      <c r="HAN24" s="11"/>
      <c r="HAO24" s="11"/>
      <c r="HAP24" s="11"/>
      <c r="HAQ24" s="11"/>
      <c r="HAR24" s="11"/>
      <c r="HAS24" s="11"/>
      <c r="HAT24" s="11"/>
      <c r="HAU24" s="11"/>
      <c r="HAV24" s="11"/>
      <c r="HAW24" s="11"/>
      <c r="HAX24" s="11"/>
      <c r="HAY24" s="11"/>
      <c r="HAZ24" s="11"/>
      <c r="HBA24" s="11"/>
      <c r="HBB24" s="11"/>
      <c r="HBC24" s="11"/>
      <c r="HBD24" s="11"/>
      <c r="HBE24" s="11"/>
      <c r="HBF24" s="11"/>
      <c r="HBG24" s="11"/>
      <c r="HBH24" s="11"/>
      <c r="HBI24" s="11"/>
      <c r="HBJ24" s="11"/>
      <c r="HBK24" s="11"/>
      <c r="HBL24" s="11"/>
      <c r="HBM24" s="11"/>
      <c r="HBN24" s="11"/>
      <c r="HBO24" s="11"/>
      <c r="HBP24" s="11"/>
      <c r="HBQ24" s="11"/>
      <c r="HBR24" s="11"/>
      <c r="HBS24" s="11"/>
      <c r="HBT24" s="11"/>
      <c r="HBU24" s="11"/>
      <c r="HBV24" s="11"/>
      <c r="HBW24" s="11"/>
      <c r="HBX24" s="11"/>
      <c r="HBY24" s="11"/>
      <c r="HBZ24" s="11"/>
      <c r="HCA24" s="11"/>
      <c r="HCB24" s="11"/>
      <c r="HCC24" s="11"/>
      <c r="HCD24" s="11"/>
      <c r="HCE24" s="11"/>
      <c r="HCF24" s="11"/>
      <c r="HCG24" s="11"/>
      <c r="HCH24" s="11"/>
      <c r="HCI24" s="11"/>
      <c r="HCJ24" s="11"/>
      <c r="HCK24" s="11"/>
      <c r="HCL24" s="11"/>
      <c r="HCM24" s="11"/>
      <c r="HCN24" s="11"/>
      <c r="HCO24" s="11"/>
      <c r="HCP24" s="11"/>
      <c r="HCQ24" s="11"/>
      <c r="HCR24" s="11"/>
      <c r="HCS24" s="11"/>
      <c r="HCT24" s="11"/>
      <c r="HCU24" s="11"/>
      <c r="HCV24" s="11"/>
      <c r="HCW24" s="11"/>
      <c r="HCX24" s="11"/>
      <c r="HCY24" s="11"/>
      <c r="HCZ24" s="11"/>
      <c r="HDA24" s="11"/>
      <c r="HDB24" s="11"/>
      <c r="HDC24" s="11"/>
      <c r="HDD24" s="11"/>
      <c r="HDE24" s="11"/>
      <c r="HDF24" s="11"/>
      <c r="HDG24" s="11"/>
      <c r="HDH24" s="11"/>
      <c r="HDI24" s="11"/>
      <c r="HDJ24" s="11"/>
      <c r="HDK24" s="11"/>
      <c r="HDL24" s="11"/>
      <c r="HDM24" s="11"/>
      <c r="HDN24" s="11"/>
      <c r="HDO24" s="11"/>
      <c r="HDP24" s="11"/>
      <c r="HDQ24" s="11"/>
      <c r="HDR24" s="11"/>
      <c r="HDS24" s="11"/>
      <c r="HDT24" s="11"/>
      <c r="HDU24" s="11"/>
      <c r="HDV24" s="11"/>
      <c r="HDW24" s="11"/>
      <c r="HDX24" s="11"/>
      <c r="HDY24" s="11"/>
      <c r="HDZ24" s="11"/>
      <c r="HEA24" s="11"/>
      <c r="HEB24" s="11"/>
      <c r="HEC24" s="11"/>
      <c r="HED24" s="11"/>
      <c r="HEE24" s="11"/>
      <c r="HEF24" s="11"/>
      <c r="HEG24" s="11"/>
      <c r="HEH24" s="11"/>
      <c r="HEI24" s="11"/>
      <c r="HEJ24" s="11"/>
      <c r="HEK24" s="11"/>
      <c r="HEL24" s="11"/>
      <c r="HEM24" s="11"/>
      <c r="HEN24" s="11"/>
      <c r="HEO24" s="11"/>
      <c r="HEP24" s="11"/>
      <c r="HEQ24" s="11"/>
      <c r="HER24" s="11"/>
      <c r="HES24" s="11"/>
      <c r="HET24" s="11"/>
      <c r="HEU24" s="11"/>
      <c r="HEV24" s="11"/>
      <c r="HEW24" s="11"/>
      <c r="HEX24" s="11"/>
      <c r="HEY24" s="11"/>
      <c r="HEZ24" s="11"/>
      <c r="HFA24" s="11"/>
      <c r="HFB24" s="11"/>
      <c r="HFC24" s="11"/>
      <c r="HFD24" s="11"/>
      <c r="HFE24" s="11"/>
      <c r="HFF24" s="11"/>
      <c r="HFG24" s="11"/>
      <c r="HFH24" s="11"/>
      <c r="HFI24" s="11"/>
      <c r="HFJ24" s="11"/>
      <c r="HFK24" s="11"/>
      <c r="HFL24" s="11"/>
      <c r="HFM24" s="11"/>
      <c r="HFN24" s="11"/>
      <c r="HFO24" s="11"/>
      <c r="HFP24" s="11"/>
      <c r="HFQ24" s="11"/>
      <c r="HFR24" s="11"/>
      <c r="HFS24" s="11"/>
      <c r="HFT24" s="11"/>
      <c r="HFU24" s="11"/>
      <c r="HFV24" s="11"/>
      <c r="HFW24" s="11"/>
      <c r="HFX24" s="11"/>
      <c r="HFY24" s="11"/>
      <c r="HFZ24" s="11"/>
      <c r="HGA24" s="11"/>
      <c r="HGB24" s="11"/>
      <c r="HGC24" s="11"/>
      <c r="HGD24" s="11"/>
      <c r="HGE24" s="11"/>
      <c r="HGF24" s="11"/>
      <c r="HGG24" s="11"/>
      <c r="HGH24" s="11"/>
      <c r="HGI24" s="11"/>
      <c r="HGJ24" s="11"/>
      <c r="HGK24" s="11"/>
      <c r="HGL24" s="11"/>
      <c r="HGM24" s="11"/>
      <c r="HGN24" s="11"/>
      <c r="HGO24" s="11"/>
      <c r="HGP24" s="11"/>
      <c r="HGQ24" s="11"/>
      <c r="HGR24" s="11"/>
      <c r="HGS24" s="11"/>
      <c r="HGT24" s="11"/>
      <c r="HGU24" s="11"/>
      <c r="HGV24" s="11"/>
      <c r="HGW24" s="11"/>
      <c r="HGX24" s="11"/>
      <c r="HGY24" s="11"/>
      <c r="HGZ24" s="11"/>
      <c r="HHA24" s="11"/>
      <c r="HHB24" s="11"/>
      <c r="HHC24" s="11"/>
      <c r="HHD24" s="11"/>
      <c r="HHE24" s="11"/>
      <c r="HHF24" s="11"/>
      <c r="HHG24" s="11"/>
      <c r="HHH24" s="11"/>
      <c r="HHI24" s="11"/>
      <c r="HHJ24" s="11"/>
      <c r="HHK24" s="11"/>
      <c r="HHL24" s="11"/>
      <c r="HHM24" s="11"/>
      <c r="HHN24" s="11"/>
      <c r="HHO24" s="11"/>
      <c r="HHP24" s="11"/>
      <c r="HHQ24" s="11"/>
      <c r="HHR24" s="11"/>
      <c r="HHS24" s="11"/>
      <c r="HHT24" s="11"/>
      <c r="HHU24" s="11"/>
      <c r="HHV24" s="11"/>
      <c r="HHW24" s="11"/>
      <c r="HHX24" s="11"/>
      <c r="HHY24" s="11"/>
      <c r="HHZ24" s="11"/>
      <c r="HIA24" s="11"/>
      <c r="HIB24" s="11"/>
      <c r="HIC24" s="11"/>
      <c r="HID24" s="11"/>
      <c r="HIE24" s="11"/>
      <c r="HIF24" s="11"/>
      <c r="HIG24" s="11"/>
      <c r="HIH24" s="11"/>
      <c r="HII24" s="11"/>
      <c r="HIJ24" s="11"/>
      <c r="HIK24" s="11"/>
      <c r="HIL24" s="11"/>
      <c r="HIM24" s="11"/>
      <c r="HIN24" s="11"/>
      <c r="HIO24" s="11"/>
      <c r="HIP24" s="11"/>
      <c r="HIQ24" s="11"/>
      <c r="HIR24" s="11"/>
      <c r="HIS24" s="11"/>
      <c r="HIT24" s="11"/>
      <c r="HIU24" s="11"/>
      <c r="HIV24" s="11"/>
      <c r="HIW24" s="11"/>
      <c r="HIX24" s="11"/>
      <c r="HIY24" s="11"/>
      <c r="HIZ24" s="11"/>
      <c r="HJA24" s="11"/>
      <c r="HJB24" s="11"/>
      <c r="HJC24" s="11"/>
      <c r="HJD24" s="11"/>
      <c r="HJE24" s="11"/>
      <c r="HJF24" s="11"/>
      <c r="HJG24" s="11"/>
      <c r="HJH24" s="11"/>
      <c r="HJI24" s="11"/>
      <c r="HJJ24" s="11"/>
      <c r="HJK24" s="11"/>
      <c r="HJL24" s="11"/>
      <c r="HJM24" s="11"/>
      <c r="HJN24" s="11"/>
      <c r="HJO24" s="11"/>
      <c r="HJP24" s="11"/>
      <c r="HJQ24" s="11"/>
      <c r="HJR24" s="11"/>
      <c r="HJS24" s="11"/>
      <c r="HJT24" s="11"/>
      <c r="HJU24" s="11"/>
      <c r="HJV24" s="11"/>
      <c r="HJW24" s="11"/>
      <c r="HJX24" s="11"/>
      <c r="HJY24" s="11"/>
      <c r="HJZ24" s="11"/>
      <c r="HKA24" s="11"/>
      <c r="HKB24" s="11"/>
      <c r="HKC24" s="11"/>
      <c r="HKD24" s="11"/>
      <c r="HKE24" s="11"/>
      <c r="HKF24" s="11"/>
      <c r="HKG24" s="11"/>
      <c r="HKH24" s="11"/>
      <c r="HKI24" s="11"/>
      <c r="HKJ24" s="11"/>
      <c r="HKK24" s="11"/>
      <c r="HKL24" s="11"/>
      <c r="HKM24" s="11"/>
      <c r="HKN24" s="11"/>
      <c r="HKO24" s="11"/>
      <c r="HKP24" s="11"/>
      <c r="HKQ24" s="11"/>
      <c r="HKR24" s="11"/>
      <c r="HKS24" s="11"/>
      <c r="HKT24" s="11"/>
      <c r="HKU24" s="11"/>
      <c r="HKV24" s="11"/>
      <c r="HKW24" s="11"/>
      <c r="HKX24" s="11"/>
      <c r="HKY24" s="11"/>
      <c r="HKZ24" s="11"/>
      <c r="HLA24" s="11"/>
      <c r="HLB24" s="11"/>
      <c r="HLC24" s="11"/>
      <c r="HLD24" s="11"/>
      <c r="HLE24" s="11"/>
      <c r="HLF24" s="11"/>
      <c r="HLG24" s="11"/>
      <c r="HLH24" s="11"/>
      <c r="HLI24" s="11"/>
      <c r="HLJ24" s="11"/>
      <c r="HLK24" s="11"/>
      <c r="HLL24" s="11"/>
      <c r="HLM24" s="11"/>
      <c r="HLN24" s="11"/>
      <c r="HLO24" s="11"/>
      <c r="HLP24" s="11"/>
      <c r="HLQ24" s="11"/>
      <c r="HLR24" s="11"/>
      <c r="HLS24" s="11"/>
      <c r="HLT24" s="11"/>
      <c r="HLU24" s="11"/>
      <c r="HLV24" s="11"/>
      <c r="HLW24" s="11"/>
      <c r="HLX24" s="11"/>
      <c r="HLY24" s="11"/>
      <c r="HLZ24" s="11"/>
      <c r="HMA24" s="11"/>
      <c r="HMB24" s="11"/>
      <c r="HMC24" s="11"/>
      <c r="HMD24" s="11"/>
      <c r="HME24" s="11"/>
      <c r="HMF24" s="11"/>
      <c r="HMG24" s="11"/>
      <c r="HMH24" s="11"/>
      <c r="HMI24" s="11"/>
      <c r="HMJ24" s="11"/>
      <c r="HMK24" s="11"/>
      <c r="HML24" s="11"/>
      <c r="HMM24" s="11"/>
      <c r="HMN24" s="11"/>
      <c r="HMO24" s="11"/>
      <c r="HMP24" s="11"/>
      <c r="HMQ24" s="11"/>
      <c r="HMR24" s="11"/>
      <c r="HMS24" s="11"/>
      <c r="HMT24" s="11"/>
      <c r="HMU24" s="11"/>
      <c r="HMV24" s="11"/>
      <c r="HMW24" s="11"/>
      <c r="HMX24" s="11"/>
      <c r="HMY24" s="11"/>
      <c r="HMZ24" s="11"/>
      <c r="HNA24" s="11"/>
      <c r="HNB24" s="11"/>
      <c r="HNC24" s="11"/>
      <c r="HND24" s="11"/>
      <c r="HNE24" s="11"/>
      <c r="HNF24" s="11"/>
      <c r="HNG24" s="11"/>
      <c r="HNH24" s="11"/>
      <c r="HNI24" s="11"/>
      <c r="HNJ24" s="11"/>
      <c r="HNK24" s="11"/>
      <c r="HNL24" s="11"/>
      <c r="HNM24" s="11"/>
      <c r="HNN24" s="11"/>
      <c r="HNO24" s="11"/>
      <c r="HNP24" s="11"/>
      <c r="HNQ24" s="11"/>
      <c r="HNR24" s="11"/>
      <c r="HNS24" s="11"/>
      <c r="HNT24" s="11"/>
      <c r="HNU24" s="11"/>
      <c r="HNV24" s="11"/>
      <c r="HNW24" s="11"/>
      <c r="HNX24" s="11"/>
      <c r="HNY24" s="11"/>
      <c r="HNZ24" s="11"/>
      <c r="HOA24" s="11"/>
      <c r="HOB24" s="11"/>
      <c r="HOC24" s="11"/>
      <c r="HOD24" s="11"/>
      <c r="HOE24" s="11"/>
      <c r="HOF24" s="11"/>
      <c r="HOG24" s="11"/>
      <c r="HOH24" s="11"/>
      <c r="HOI24" s="11"/>
      <c r="HOJ24" s="11"/>
      <c r="HOK24" s="11"/>
      <c r="HOL24" s="11"/>
      <c r="HOM24" s="11"/>
      <c r="HON24" s="11"/>
      <c r="HOO24" s="11"/>
      <c r="HOP24" s="11"/>
      <c r="HOQ24" s="11"/>
      <c r="HOR24" s="11"/>
      <c r="HOS24" s="11"/>
      <c r="HOT24" s="11"/>
      <c r="HOU24" s="11"/>
      <c r="HOV24" s="11"/>
      <c r="HOW24" s="11"/>
      <c r="HOX24" s="11"/>
      <c r="HOY24" s="11"/>
      <c r="HOZ24" s="11"/>
      <c r="HPA24" s="11"/>
      <c r="HPB24" s="11"/>
      <c r="HPC24" s="11"/>
      <c r="HPD24" s="11"/>
      <c r="HPE24" s="11"/>
      <c r="HPF24" s="11"/>
      <c r="HPG24" s="11"/>
      <c r="HPH24" s="11"/>
      <c r="HPI24" s="11"/>
      <c r="HPJ24" s="11"/>
      <c r="HPK24" s="11"/>
      <c r="HPL24" s="11"/>
      <c r="HPM24" s="11"/>
      <c r="HPN24" s="11"/>
      <c r="HPO24" s="11"/>
      <c r="HPP24" s="11"/>
      <c r="HPQ24" s="11"/>
      <c r="HPR24" s="11"/>
      <c r="HPS24" s="11"/>
      <c r="HPT24" s="11"/>
      <c r="HPU24" s="11"/>
      <c r="HPV24" s="11"/>
      <c r="HPW24" s="11"/>
      <c r="HPX24" s="11"/>
      <c r="HPY24" s="11"/>
      <c r="HPZ24" s="11"/>
      <c r="HQA24" s="11"/>
      <c r="HQB24" s="11"/>
      <c r="HQC24" s="11"/>
      <c r="HQD24" s="11"/>
      <c r="HQE24" s="11"/>
      <c r="HQF24" s="11"/>
      <c r="HQG24" s="11"/>
      <c r="HQH24" s="11"/>
      <c r="HQI24" s="11"/>
      <c r="HQJ24" s="11"/>
      <c r="HQK24" s="11"/>
      <c r="HQL24" s="11"/>
      <c r="HQM24" s="11"/>
      <c r="HQN24" s="11"/>
      <c r="HQO24" s="11"/>
      <c r="HQP24" s="11"/>
      <c r="HQQ24" s="11"/>
      <c r="HQR24" s="11"/>
      <c r="HQS24" s="11"/>
      <c r="HQT24" s="11"/>
      <c r="HQU24" s="11"/>
      <c r="HQV24" s="11"/>
      <c r="HQW24" s="11"/>
      <c r="HQX24" s="11"/>
      <c r="HQY24" s="11"/>
      <c r="HQZ24" s="11"/>
      <c r="HRA24" s="11"/>
      <c r="HRB24" s="11"/>
      <c r="HRC24" s="11"/>
      <c r="HRD24" s="11"/>
      <c r="HRE24" s="11"/>
      <c r="HRF24" s="11"/>
      <c r="HRG24" s="11"/>
      <c r="HRH24" s="11"/>
      <c r="HRI24" s="11"/>
      <c r="HRJ24" s="11"/>
      <c r="HRK24" s="11"/>
      <c r="HRL24" s="11"/>
      <c r="HRM24" s="11"/>
      <c r="HRN24" s="11"/>
      <c r="HRO24" s="11"/>
      <c r="HRP24" s="11"/>
      <c r="HRQ24" s="11"/>
      <c r="HRR24" s="11"/>
      <c r="HRS24" s="11"/>
      <c r="HRT24" s="11"/>
      <c r="HRU24" s="11"/>
      <c r="HRV24" s="11"/>
      <c r="HRW24" s="11"/>
      <c r="HRX24" s="11"/>
      <c r="HRY24" s="11"/>
      <c r="HRZ24" s="11"/>
      <c r="HSA24" s="11"/>
      <c r="HSB24" s="11"/>
      <c r="HSC24" s="11"/>
      <c r="HSD24" s="11"/>
      <c r="HSE24" s="11"/>
      <c r="HSF24" s="11"/>
      <c r="HSG24" s="11"/>
      <c r="HSH24" s="11"/>
      <c r="HSI24" s="11"/>
      <c r="HSJ24" s="11"/>
      <c r="HSK24" s="11"/>
      <c r="HSL24" s="11"/>
      <c r="HSM24" s="11"/>
      <c r="HSN24" s="11"/>
      <c r="HSO24" s="11"/>
      <c r="HSP24" s="11"/>
      <c r="HSQ24" s="11"/>
      <c r="HSR24" s="11"/>
      <c r="HSS24" s="11"/>
      <c r="HST24" s="11"/>
      <c r="HSU24" s="11"/>
      <c r="HSV24" s="11"/>
      <c r="HSW24" s="11"/>
      <c r="HSX24" s="11"/>
      <c r="HSY24" s="11"/>
      <c r="HSZ24" s="11"/>
      <c r="HTA24" s="11"/>
      <c r="HTB24" s="11"/>
      <c r="HTC24" s="11"/>
      <c r="HTD24" s="11"/>
      <c r="HTE24" s="11"/>
      <c r="HTF24" s="11"/>
      <c r="HTG24" s="11"/>
      <c r="HTH24" s="11"/>
      <c r="HTI24" s="11"/>
      <c r="HTJ24" s="11"/>
      <c r="HTK24" s="11"/>
      <c r="HTL24" s="11"/>
      <c r="HTM24" s="11"/>
      <c r="HTN24" s="11"/>
      <c r="HTO24" s="11"/>
      <c r="HTP24" s="11"/>
      <c r="HTQ24" s="11"/>
      <c r="HTR24" s="11"/>
      <c r="HTS24" s="11"/>
      <c r="HTT24" s="11"/>
      <c r="HTU24" s="11"/>
      <c r="HTV24" s="11"/>
      <c r="HTW24" s="11"/>
      <c r="HTX24" s="11"/>
      <c r="HTY24" s="11"/>
      <c r="HTZ24" s="11"/>
      <c r="HUA24" s="11"/>
      <c r="HUB24" s="11"/>
      <c r="HUC24" s="11"/>
      <c r="HUD24" s="11"/>
      <c r="HUE24" s="11"/>
      <c r="HUF24" s="11"/>
      <c r="HUG24" s="11"/>
      <c r="HUH24" s="11"/>
      <c r="HUI24" s="11"/>
      <c r="HUJ24" s="11"/>
      <c r="HUK24" s="11"/>
      <c r="HUL24" s="11"/>
      <c r="HUM24" s="11"/>
      <c r="HUN24" s="11"/>
      <c r="HUO24" s="11"/>
      <c r="HUP24" s="11"/>
      <c r="HUQ24" s="11"/>
      <c r="HUR24" s="11"/>
      <c r="HUS24" s="11"/>
      <c r="HUT24" s="11"/>
      <c r="HUU24" s="11"/>
      <c r="HUV24" s="11"/>
      <c r="HUW24" s="11"/>
      <c r="HUX24" s="11"/>
      <c r="HUY24" s="11"/>
      <c r="HUZ24" s="11"/>
      <c r="HVA24" s="11"/>
      <c r="HVB24" s="11"/>
      <c r="HVC24" s="11"/>
      <c r="HVD24" s="11"/>
      <c r="HVE24" s="11"/>
      <c r="HVF24" s="11"/>
      <c r="HVG24" s="11"/>
      <c r="HVH24" s="11"/>
      <c r="HVI24" s="11"/>
      <c r="HVJ24" s="11"/>
      <c r="HVK24" s="11"/>
      <c r="HVL24" s="11"/>
      <c r="HVM24" s="11"/>
      <c r="HVN24" s="11"/>
      <c r="HVO24" s="11"/>
      <c r="HVP24" s="11"/>
      <c r="HVQ24" s="11"/>
      <c r="HVR24" s="11"/>
      <c r="HVS24" s="11"/>
      <c r="HVT24" s="11"/>
      <c r="HVU24" s="11"/>
      <c r="HVV24" s="11"/>
      <c r="HVW24" s="11"/>
      <c r="HVX24" s="11"/>
      <c r="HVY24" s="11"/>
      <c r="HVZ24" s="11"/>
      <c r="HWA24" s="11"/>
      <c r="HWB24" s="11"/>
      <c r="HWC24" s="11"/>
      <c r="HWD24" s="11"/>
      <c r="HWE24" s="11"/>
      <c r="HWF24" s="11"/>
      <c r="HWG24" s="11"/>
      <c r="HWH24" s="11"/>
      <c r="HWI24" s="11"/>
      <c r="HWJ24" s="11"/>
      <c r="HWK24" s="11"/>
      <c r="HWL24" s="11"/>
      <c r="HWM24" s="11"/>
      <c r="HWN24" s="11"/>
      <c r="HWO24" s="11"/>
      <c r="HWP24" s="11"/>
      <c r="HWQ24" s="11"/>
      <c r="HWR24" s="11"/>
      <c r="HWS24" s="11"/>
      <c r="HWT24" s="11"/>
      <c r="HWU24" s="11"/>
      <c r="HWV24" s="11"/>
      <c r="HWW24" s="11"/>
      <c r="HWX24" s="11"/>
      <c r="HWY24" s="11"/>
      <c r="HWZ24" s="11"/>
      <c r="HXA24" s="11"/>
      <c r="HXB24" s="11"/>
      <c r="HXC24" s="11"/>
      <c r="HXD24" s="11"/>
      <c r="HXE24" s="11"/>
      <c r="HXF24" s="11"/>
      <c r="HXG24" s="11"/>
      <c r="HXH24" s="11"/>
      <c r="HXI24" s="11"/>
      <c r="HXJ24" s="11"/>
      <c r="HXK24" s="11"/>
      <c r="HXL24" s="11"/>
      <c r="HXM24" s="11"/>
      <c r="HXN24" s="11"/>
      <c r="HXO24" s="11"/>
      <c r="HXP24" s="11"/>
      <c r="HXQ24" s="11"/>
      <c r="HXR24" s="11"/>
      <c r="HXS24" s="11"/>
      <c r="HXT24" s="11"/>
      <c r="HXU24" s="11"/>
      <c r="HXV24" s="11"/>
      <c r="HXW24" s="11"/>
      <c r="HXX24" s="11"/>
      <c r="HXY24" s="11"/>
      <c r="HXZ24" s="11"/>
      <c r="HYA24" s="11"/>
      <c r="HYB24" s="11"/>
      <c r="HYC24" s="11"/>
      <c r="HYD24" s="11"/>
      <c r="HYE24" s="11"/>
      <c r="HYF24" s="11"/>
      <c r="HYG24" s="11"/>
      <c r="HYH24" s="11"/>
      <c r="HYI24" s="11"/>
      <c r="HYJ24" s="11"/>
      <c r="HYK24" s="11"/>
      <c r="HYL24" s="11"/>
      <c r="HYM24" s="11"/>
      <c r="HYN24" s="11"/>
      <c r="HYO24" s="11"/>
      <c r="HYP24" s="11"/>
      <c r="HYQ24" s="11"/>
      <c r="HYR24" s="11"/>
      <c r="HYS24" s="11"/>
      <c r="HYT24" s="11"/>
      <c r="HYU24" s="11"/>
      <c r="HYV24" s="11"/>
      <c r="HYW24" s="11"/>
      <c r="HYX24" s="11"/>
      <c r="HYY24" s="11"/>
      <c r="HYZ24" s="11"/>
      <c r="HZA24" s="11"/>
      <c r="HZB24" s="11"/>
      <c r="HZC24" s="11"/>
      <c r="HZD24" s="11"/>
      <c r="HZE24" s="11"/>
      <c r="HZF24" s="11"/>
      <c r="HZG24" s="11"/>
      <c r="HZH24" s="11"/>
      <c r="HZI24" s="11"/>
      <c r="HZJ24" s="11"/>
      <c r="HZK24" s="11"/>
      <c r="HZL24" s="11"/>
      <c r="HZM24" s="11"/>
      <c r="HZN24" s="11"/>
      <c r="HZO24" s="11"/>
      <c r="HZP24" s="11"/>
      <c r="HZQ24" s="11"/>
      <c r="HZR24" s="11"/>
      <c r="HZS24" s="11"/>
      <c r="HZT24" s="11"/>
      <c r="HZU24" s="11"/>
      <c r="HZV24" s="11"/>
      <c r="HZW24" s="11"/>
      <c r="HZX24" s="11"/>
      <c r="HZY24" s="11"/>
      <c r="HZZ24" s="11"/>
      <c r="IAA24" s="11"/>
      <c r="IAB24" s="11"/>
      <c r="IAC24" s="11"/>
      <c r="IAD24" s="11"/>
      <c r="IAE24" s="11"/>
      <c r="IAF24" s="11"/>
      <c r="IAG24" s="11"/>
      <c r="IAH24" s="11"/>
      <c r="IAI24" s="11"/>
      <c r="IAJ24" s="11"/>
      <c r="IAK24" s="11"/>
      <c r="IAL24" s="11"/>
      <c r="IAM24" s="11"/>
      <c r="IAN24" s="11"/>
      <c r="IAO24" s="11"/>
      <c r="IAP24" s="11"/>
      <c r="IAQ24" s="11"/>
      <c r="IAR24" s="11"/>
      <c r="IAS24" s="11"/>
      <c r="IAT24" s="11"/>
      <c r="IAU24" s="11"/>
      <c r="IAV24" s="11"/>
      <c r="IAW24" s="11"/>
      <c r="IAX24" s="11"/>
      <c r="IAY24" s="11"/>
      <c r="IAZ24" s="11"/>
      <c r="IBA24" s="11"/>
      <c r="IBB24" s="11"/>
      <c r="IBC24" s="11"/>
      <c r="IBD24" s="11"/>
      <c r="IBE24" s="11"/>
      <c r="IBF24" s="11"/>
      <c r="IBG24" s="11"/>
      <c r="IBH24" s="11"/>
      <c r="IBI24" s="11"/>
      <c r="IBJ24" s="11"/>
      <c r="IBK24" s="11"/>
      <c r="IBL24" s="11"/>
      <c r="IBM24" s="11"/>
      <c r="IBN24" s="11"/>
      <c r="IBO24" s="11"/>
      <c r="IBP24" s="11"/>
      <c r="IBQ24" s="11"/>
      <c r="IBR24" s="11"/>
      <c r="IBS24" s="11"/>
      <c r="IBT24" s="11"/>
      <c r="IBU24" s="11"/>
      <c r="IBV24" s="11"/>
      <c r="IBW24" s="11"/>
      <c r="IBX24" s="11"/>
      <c r="IBY24" s="11"/>
      <c r="IBZ24" s="11"/>
      <c r="ICA24" s="11"/>
      <c r="ICB24" s="11"/>
      <c r="ICC24" s="11"/>
      <c r="ICD24" s="11"/>
      <c r="ICE24" s="11"/>
      <c r="ICF24" s="11"/>
      <c r="ICG24" s="11"/>
      <c r="ICH24" s="11"/>
      <c r="ICI24" s="11"/>
      <c r="ICJ24" s="11"/>
      <c r="ICK24" s="11"/>
      <c r="ICL24" s="11"/>
      <c r="ICM24" s="11"/>
      <c r="ICN24" s="11"/>
      <c r="ICO24" s="11"/>
      <c r="ICP24" s="11"/>
      <c r="ICQ24" s="11"/>
      <c r="ICR24" s="11"/>
      <c r="ICS24" s="11"/>
      <c r="ICT24" s="11"/>
      <c r="ICU24" s="11"/>
      <c r="ICV24" s="11"/>
      <c r="ICW24" s="11"/>
      <c r="ICX24" s="11"/>
      <c r="ICY24" s="11"/>
      <c r="ICZ24" s="11"/>
      <c r="IDA24" s="11"/>
      <c r="IDB24" s="11"/>
      <c r="IDC24" s="11"/>
      <c r="IDD24" s="11"/>
      <c r="IDE24" s="11"/>
      <c r="IDF24" s="11"/>
      <c r="IDG24" s="11"/>
      <c r="IDH24" s="11"/>
      <c r="IDI24" s="11"/>
      <c r="IDJ24" s="11"/>
      <c r="IDK24" s="11"/>
      <c r="IDL24" s="11"/>
      <c r="IDM24" s="11"/>
      <c r="IDN24" s="11"/>
      <c r="IDO24" s="11"/>
      <c r="IDP24" s="11"/>
      <c r="IDQ24" s="11"/>
      <c r="IDR24" s="11"/>
      <c r="IDS24" s="11"/>
      <c r="IDT24" s="11"/>
      <c r="IDU24" s="11"/>
      <c r="IDV24" s="11"/>
      <c r="IDW24" s="11"/>
      <c r="IDX24" s="11"/>
      <c r="IDY24" s="11"/>
      <c r="IDZ24" s="11"/>
      <c r="IEA24" s="11"/>
      <c r="IEB24" s="11"/>
      <c r="IEC24" s="11"/>
      <c r="IED24" s="11"/>
      <c r="IEE24" s="11"/>
      <c r="IEF24" s="11"/>
      <c r="IEG24" s="11"/>
      <c r="IEH24" s="11"/>
      <c r="IEI24" s="11"/>
      <c r="IEJ24" s="11"/>
      <c r="IEK24" s="11"/>
      <c r="IEL24" s="11"/>
      <c r="IEM24" s="11"/>
      <c r="IEN24" s="11"/>
      <c r="IEO24" s="11"/>
      <c r="IEP24" s="11"/>
      <c r="IEQ24" s="11"/>
      <c r="IER24" s="11"/>
      <c r="IES24" s="11"/>
      <c r="IET24" s="11"/>
      <c r="IEU24" s="11"/>
      <c r="IEV24" s="11"/>
      <c r="IEW24" s="11"/>
      <c r="IEX24" s="11"/>
      <c r="IEY24" s="11"/>
      <c r="IEZ24" s="11"/>
      <c r="IFA24" s="11"/>
      <c r="IFB24" s="11"/>
      <c r="IFC24" s="11"/>
      <c r="IFD24" s="11"/>
      <c r="IFE24" s="11"/>
      <c r="IFF24" s="11"/>
      <c r="IFG24" s="11"/>
      <c r="IFH24" s="11"/>
      <c r="IFI24" s="11"/>
      <c r="IFJ24" s="11"/>
      <c r="IFK24" s="11"/>
      <c r="IFL24" s="11"/>
      <c r="IFM24" s="11"/>
      <c r="IFN24" s="11"/>
      <c r="IFO24" s="11"/>
      <c r="IFP24" s="11"/>
      <c r="IFQ24" s="11"/>
      <c r="IFR24" s="11"/>
      <c r="IFS24" s="11"/>
      <c r="IFT24" s="11"/>
      <c r="IFU24" s="11"/>
      <c r="IFV24" s="11"/>
      <c r="IFW24" s="11"/>
      <c r="IFX24" s="11"/>
      <c r="IFY24" s="11"/>
      <c r="IFZ24" s="11"/>
      <c r="IGA24" s="11"/>
      <c r="IGB24" s="11"/>
      <c r="IGC24" s="11"/>
      <c r="IGD24" s="11"/>
      <c r="IGE24" s="11"/>
      <c r="IGF24" s="11"/>
      <c r="IGG24" s="11"/>
      <c r="IGH24" s="11"/>
      <c r="IGI24" s="11"/>
      <c r="IGJ24" s="11"/>
      <c r="IGK24" s="11"/>
      <c r="IGL24" s="11"/>
      <c r="IGM24" s="11"/>
      <c r="IGN24" s="11"/>
      <c r="IGO24" s="11"/>
      <c r="IGP24" s="11"/>
      <c r="IGQ24" s="11"/>
      <c r="IGR24" s="11"/>
      <c r="IGS24" s="11"/>
      <c r="IGT24" s="11"/>
      <c r="IGU24" s="11"/>
      <c r="IGV24" s="11"/>
      <c r="IGW24" s="11"/>
      <c r="IGX24" s="11"/>
      <c r="IGY24" s="11"/>
      <c r="IGZ24" s="11"/>
      <c r="IHA24" s="11"/>
      <c r="IHB24" s="11"/>
      <c r="IHC24" s="11"/>
      <c r="IHD24" s="11"/>
      <c r="IHE24" s="11"/>
      <c r="IHF24" s="11"/>
      <c r="IHG24" s="11"/>
      <c r="IHH24" s="11"/>
      <c r="IHI24" s="11"/>
      <c r="IHJ24" s="11"/>
      <c r="IHK24" s="11"/>
      <c r="IHL24" s="11"/>
      <c r="IHM24" s="11"/>
      <c r="IHN24" s="11"/>
      <c r="IHO24" s="11"/>
      <c r="IHP24" s="11"/>
      <c r="IHQ24" s="11"/>
      <c r="IHR24" s="11"/>
      <c r="IHS24" s="11"/>
      <c r="IHT24" s="11"/>
      <c r="IHU24" s="11"/>
      <c r="IHV24" s="11"/>
      <c r="IHW24" s="11"/>
      <c r="IHX24" s="11"/>
      <c r="IHY24" s="11"/>
      <c r="IHZ24" s="11"/>
      <c r="IIA24" s="11"/>
      <c r="IIB24" s="11"/>
      <c r="IIC24" s="11"/>
      <c r="IID24" s="11"/>
      <c r="IIE24" s="11"/>
      <c r="IIF24" s="11"/>
      <c r="IIG24" s="11"/>
      <c r="IIH24" s="11"/>
      <c r="III24" s="11"/>
      <c r="IIJ24" s="11"/>
      <c r="IIK24" s="11"/>
      <c r="IIL24" s="11"/>
      <c r="IIM24" s="11"/>
      <c r="IIN24" s="11"/>
      <c r="IIO24" s="11"/>
      <c r="IIP24" s="11"/>
      <c r="IIQ24" s="11"/>
      <c r="IIR24" s="11"/>
      <c r="IIS24" s="11"/>
      <c r="IIT24" s="11"/>
      <c r="IIU24" s="11"/>
      <c r="IIV24" s="11"/>
      <c r="IIW24" s="11"/>
      <c r="IIX24" s="11"/>
      <c r="IIY24" s="11"/>
      <c r="IIZ24" s="11"/>
      <c r="IJA24" s="11"/>
      <c r="IJB24" s="11"/>
      <c r="IJC24" s="11"/>
      <c r="IJD24" s="11"/>
      <c r="IJE24" s="11"/>
      <c r="IJF24" s="11"/>
      <c r="IJG24" s="11"/>
      <c r="IJH24" s="11"/>
      <c r="IJI24" s="11"/>
      <c r="IJJ24" s="11"/>
      <c r="IJK24" s="11"/>
      <c r="IJL24" s="11"/>
      <c r="IJM24" s="11"/>
      <c r="IJN24" s="11"/>
      <c r="IJO24" s="11"/>
      <c r="IJP24" s="11"/>
      <c r="IJQ24" s="11"/>
      <c r="IJR24" s="11"/>
      <c r="IJS24" s="11"/>
      <c r="IJT24" s="11"/>
      <c r="IJU24" s="11"/>
      <c r="IJV24" s="11"/>
      <c r="IJW24" s="11"/>
      <c r="IJX24" s="11"/>
      <c r="IJY24" s="11"/>
      <c r="IJZ24" s="11"/>
      <c r="IKA24" s="11"/>
      <c r="IKB24" s="11"/>
      <c r="IKC24" s="11"/>
      <c r="IKD24" s="11"/>
      <c r="IKE24" s="11"/>
      <c r="IKF24" s="11"/>
      <c r="IKG24" s="11"/>
      <c r="IKH24" s="11"/>
      <c r="IKI24" s="11"/>
      <c r="IKJ24" s="11"/>
      <c r="IKK24" s="11"/>
      <c r="IKL24" s="11"/>
      <c r="IKM24" s="11"/>
      <c r="IKN24" s="11"/>
      <c r="IKO24" s="11"/>
      <c r="IKP24" s="11"/>
      <c r="IKQ24" s="11"/>
      <c r="IKR24" s="11"/>
      <c r="IKS24" s="11"/>
      <c r="IKT24" s="11"/>
      <c r="IKU24" s="11"/>
      <c r="IKV24" s="11"/>
      <c r="IKW24" s="11"/>
      <c r="IKX24" s="11"/>
      <c r="IKY24" s="11"/>
      <c r="IKZ24" s="11"/>
      <c r="ILA24" s="11"/>
      <c r="ILB24" s="11"/>
      <c r="ILC24" s="11"/>
      <c r="ILD24" s="11"/>
      <c r="ILE24" s="11"/>
      <c r="ILF24" s="11"/>
      <c r="ILG24" s="11"/>
      <c r="ILH24" s="11"/>
      <c r="ILI24" s="11"/>
      <c r="ILJ24" s="11"/>
      <c r="ILK24" s="11"/>
      <c r="ILL24" s="11"/>
      <c r="ILM24" s="11"/>
      <c r="ILN24" s="11"/>
      <c r="ILO24" s="11"/>
      <c r="ILP24" s="11"/>
      <c r="ILQ24" s="11"/>
      <c r="ILR24" s="11"/>
      <c r="ILS24" s="11"/>
      <c r="ILT24" s="11"/>
      <c r="ILU24" s="11"/>
      <c r="ILV24" s="11"/>
      <c r="ILW24" s="11"/>
      <c r="ILX24" s="11"/>
      <c r="ILY24" s="11"/>
      <c r="ILZ24" s="11"/>
      <c r="IMA24" s="11"/>
      <c r="IMB24" s="11"/>
      <c r="IMC24" s="11"/>
      <c r="IMD24" s="11"/>
      <c r="IME24" s="11"/>
      <c r="IMF24" s="11"/>
      <c r="IMG24" s="11"/>
      <c r="IMH24" s="11"/>
      <c r="IMI24" s="11"/>
      <c r="IMJ24" s="11"/>
      <c r="IMK24" s="11"/>
      <c r="IML24" s="11"/>
      <c r="IMM24" s="11"/>
      <c r="IMN24" s="11"/>
      <c r="IMO24" s="11"/>
      <c r="IMP24" s="11"/>
      <c r="IMQ24" s="11"/>
      <c r="IMR24" s="11"/>
      <c r="IMS24" s="11"/>
      <c r="IMT24" s="11"/>
      <c r="IMU24" s="11"/>
      <c r="IMV24" s="11"/>
      <c r="IMW24" s="11"/>
      <c r="IMX24" s="11"/>
      <c r="IMY24" s="11"/>
      <c r="IMZ24" s="11"/>
      <c r="INA24" s="11"/>
      <c r="INB24" s="11"/>
      <c r="INC24" s="11"/>
      <c r="IND24" s="11"/>
      <c r="INE24" s="11"/>
      <c r="INF24" s="11"/>
      <c r="ING24" s="11"/>
      <c r="INH24" s="11"/>
      <c r="INI24" s="11"/>
      <c r="INJ24" s="11"/>
      <c r="INK24" s="11"/>
      <c r="INL24" s="11"/>
      <c r="INM24" s="11"/>
      <c r="INN24" s="11"/>
      <c r="INO24" s="11"/>
      <c r="INP24" s="11"/>
      <c r="INQ24" s="11"/>
      <c r="INR24" s="11"/>
      <c r="INS24" s="11"/>
      <c r="INT24" s="11"/>
      <c r="INU24" s="11"/>
      <c r="INV24" s="11"/>
      <c r="INW24" s="11"/>
      <c r="INX24" s="11"/>
      <c r="INY24" s="11"/>
      <c r="INZ24" s="11"/>
      <c r="IOA24" s="11"/>
      <c r="IOB24" s="11"/>
      <c r="IOC24" s="11"/>
      <c r="IOD24" s="11"/>
      <c r="IOE24" s="11"/>
      <c r="IOF24" s="11"/>
      <c r="IOG24" s="11"/>
      <c r="IOH24" s="11"/>
      <c r="IOI24" s="11"/>
      <c r="IOJ24" s="11"/>
      <c r="IOK24" s="11"/>
      <c r="IOL24" s="11"/>
      <c r="IOM24" s="11"/>
      <c r="ION24" s="11"/>
      <c r="IOO24" s="11"/>
      <c r="IOP24" s="11"/>
      <c r="IOQ24" s="11"/>
      <c r="IOR24" s="11"/>
      <c r="IOS24" s="11"/>
      <c r="IOT24" s="11"/>
      <c r="IOU24" s="11"/>
      <c r="IOV24" s="11"/>
      <c r="IOW24" s="11"/>
      <c r="IOX24" s="11"/>
      <c r="IOY24" s="11"/>
      <c r="IOZ24" s="11"/>
      <c r="IPA24" s="11"/>
      <c r="IPB24" s="11"/>
      <c r="IPC24" s="11"/>
      <c r="IPD24" s="11"/>
      <c r="IPE24" s="11"/>
      <c r="IPF24" s="11"/>
      <c r="IPG24" s="11"/>
      <c r="IPH24" s="11"/>
      <c r="IPI24" s="11"/>
      <c r="IPJ24" s="11"/>
      <c r="IPK24" s="11"/>
      <c r="IPL24" s="11"/>
      <c r="IPM24" s="11"/>
      <c r="IPN24" s="11"/>
      <c r="IPO24" s="11"/>
      <c r="IPP24" s="11"/>
      <c r="IPQ24" s="11"/>
      <c r="IPR24" s="11"/>
      <c r="IPS24" s="11"/>
      <c r="IPT24" s="11"/>
      <c r="IPU24" s="11"/>
      <c r="IPV24" s="11"/>
      <c r="IPW24" s="11"/>
      <c r="IPX24" s="11"/>
      <c r="IPY24" s="11"/>
      <c r="IPZ24" s="11"/>
      <c r="IQA24" s="11"/>
      <c r="IQB24" s="11"/>
      <c r="IQC24" s="11"/>
      <c r="IQD24" s="11"/>
      <c r="IQE24" s="11"/>
      <c r="IQF24" s="11"/>
      <c r="IQG24" s="11"/>
      <c r="IQH24" s="11"/>
      <c r="IQI24" s="11"/>
      <c r="IQJ24" s="11"/>
      <c r="IQK24" s="11"/>
      <c r="IQL24" s="11"/>
      <c r="IQM24" s="11"/>
      <c r="IQN24" s="11"/>
      <c r="IQO24" s="11"/>
      <c r="IQP24" s="11"/>
      <c r="IQQ24" s="11"/>
      <c r="IQR24" s="11"/>
      <c r="IQS24" s="11"/>
      <c r="IQT24" s="11"/>
      <c r="IQU24" s="11"/>
      <c r="IQV24" s="11"/>
      <c r="IQW24" s="11"/>
      <c r="IQX24" s="11"/>
      <c r="IQY24" s="11"/>
      <c r="IQZ24" s="11"/>
      <c r="IRA24" s="11"/>
      <c r="IRB24" s="11"/>
      <c r="IRC24" s="11"/>
      <c r="IRD24" s="11"/>
      <c r="IRE24" s="11"/>
      <c r="IRF24" s="11"/>
      <c r="IRG24" s="11"/>
      <c r="IRH24" s="11"/>
      <c r="IRI24" s="11"/>
      <c r="IRJ24" s="11"/>
      <c r="IRK24" s="11"/>
      <c r="IRL24" s="11"/>
      <c r="IRM24" s="11"/>
      <c r="IRN24" s="11"/>
      <c r="IRO24" s="11"/>
      <c r="IRP24" s="11"/>
      <c r="IRQ24" s="11"/>
      <c r="IRR24" s="11"/>
      <c r="IRS24" s="11"/>
      <c r="IRT24" s="11"/>
      <c r="IRU24" s="11"/>
      <c r="IRV24" s="11"/>
      <c r="IRW24" s="11"/>
      <c r="IRX24" s="11"/>
      <c r="IRY24" s="11"/>
      <c r="IRZ24" s="11"/>
      <c r="ISA24" s="11"/>
      <c r="ISB24" s="11"/>
      <c r="ISC24" s="11"/>
      <c r="ISD24" s="11"/>
      <c r="ISE24" s="11"/>
      <c r="ISF24" s="11"/>
      <c r="ISG24" s="11"/>
      <c r="ISH24" s="11"/>
      <c r="ISI24" s="11"/>
      <c r="ISJ24" s="11"/>
      <c r="ISK24" s="11"/>
      <c r="ISL24" s="11"/>
      <c r="ISM24" s="11"/>
      <c r="ISN24" s="11"/>
      <c r="ISO24" s="11"/>
      <c r="ISP24" s="11"/>
      <c r="ISQ24" s="11"/>
      <c r="ISR24" s="11"/>
      <c r="ISS24" s="11"/>
      <c r="IST24" s="11"/>
      <c r="ISU24" s="11"/>
      <c r="ISV24" s="11"/>
      <c r="ISW24" s="11"/>
      <c r="ISX24" s="11"/>
      <c r="ISY24" s="11"/>
      <c r="ISZ24" s="11"/>
      <c r="ITA24" s="11"/>
      <c r="ITB24" s="11"/>
      <c r="ITC24" s="11"/>
      <c r="ITD24" s="11"/>
      <c r="ITE24" s="11"/>
      <c r="ITF24" s="11"/>
      <c r="ITG24" s="11"/>
      <c r="ITH24" s="11"/>
      <c r="ITI24" s="11"/>
      <c r="ITJ24" s="11"/>
      <c r="ITK24" s="11"/>
      <c r="ITL24" s="11"/>
      <c r="ITM24" s="11"/>
      <c r="ITN24" s="11"/>
      <c r="ITO24" s="11"/>
      <c r="ITP24" s="11"/>
      <c r="ITQ24" s="11"/>
      <c r="ITR24" s="11"/>
      <c r="ITS24" s="11"/>
      <c r="ITT24" s="11"/>
      <c r="ITU24" s="11"/>
      <c r="ITV24" s="11"/>
      <c r="ITW24" s="11"/>
      <c r="ITX24" s="11"/>
      <c r="ITY24" s="11"/>
      <c r="ITZ24" s="11"/>
      <c r="IUA24" s="11"/>
      <c r="IUB24" s="11"/>
      <c r="IUC24" s="11"/>
      <c r="IUD24" s="11"/>
      <c r="IUE24" s="11"/>
      <c r="IUF24" s="11"/>
      <c r="IUG24" s="11"/>
      <c r="IUH24" s="11"/>
      <c r="IUI24" s="11"/>
      <c r="IUJ24" s="11"/>
      <c r="IUK24" s="11"/>
      <c r="IUL24" s="11"/>
      <c r="IUM24" s="11"/>
      <c r="IUN24" s="11"/>
      <c r="IUO24" s="11"/>
      <c r="IUP24" s="11"/>
      <c r="IUQ24" s="11"/>
      <c r="IUR24" s="11"/>
      <c r="IUS24" s="11"/>
      <c r="IUT24" s="11"/>
      <c r="IUU24" s="11"/>
      <c r="IUV24" s="11"/>
      <c r="IUW24" s="11"/>
      <c r="IUX24" s="11"/>
      <c r="IUY24" s="11"/>
      <c r="IUZ24" s="11"/>
      <c r="IVA24" s="11"/>
      <c r="IVB24" s="11"/>
      <c r="IVC24" s="11"/>
      <c r="IVD24" s="11"/>
      <c r="IVE24" s="11"/>
      <c r="IVF24" s="11"/>
      <c r="IVG24" s="11"/>
      <c r="IVH24" s="11"/>
      <c r="IVI24" s="11"/>
      <c r="IVJ24" s="11"/>
      <c r="IVK24" s="11"/>
      <c r="IVL24" s="11"/>
      <c r="IVM24" s="11"/>
      <c r="IVN24" s="11"/>
      <c r="IVO24" s="11"/>
      <c r="IVP24" s="11"/>
      <c r="IVQ24" s="11"/>
      <c r="IVR24" s="11"/>
      <c r="IVS24" s="11"/>
      <c r="IVT24" s="11"/>
      <c r="IVU24" s="11"/>
      <c r="IVV24" s="11"/>
      <c r="IVW24" s="11"/>
      <c r="IVX24" s="11"/>
      <c r="IVY24" s="11"/>
      <c r="IVZ24" s="11"/>
      <c r="IWA24" s="11"/>
      <c r="IWB24" s="11"/>
      <c r="IWC24" s="11"/>
      <c r="IWD24" s="11"/>
      <c r="IWE24" s="11"/>
      <c r="IWF24" s="11"/>
      <c r="IWG24" s="11"/>
      <c r="IWH24" s="11"/>
      <c r="IWI24" s="11"/>
      <c r="IWJ24" s="11"/>
      <c r="IWK24" s="11"/>
      <c r="IWL24" s="11"/>
      <c r="IWM24" s="11"/>
      <c r="IWN24" s="11"/>
      <c r="IWO24" s="11"/>
      <c r="IWP24" s="11"/>
      <c r="IWQ24" s="11"/>
      <c r="IWR24" s="11"/>
      <c r="IWS24" s="11"/>
      <c r="IWT24" s="11"/>
      <c r="IWU24" s="11"/>
      <c r="IWV24" s="11"/>
      <c r="IWW24" s="11"/>
      <c r="IWX24" s="11"/>
      <c r="IWY24" s="11"/>
      <c r="IWZ24" s="11"/>
      <c r="IXA24" s="11"/>
      <c r="IXB24" s="11"/>
      <c r="IXC24" s="11"/>
      <c r="IXD24" s="11"/>
      <c r="IXE24" s="11"/>
      <c r="IXF24" s="11"/>
      <c r="IXG24" s="11"/>
      <c r="IXH24" s="11"/>
      <c r="IXI24" s="11"/>
      <c r="IXJ24" s="11"/>
      <c r="IXK24" s="11"/>
      <c r="IXL24" s="11"/>
      <c r="IXM24" s="11"/>
      <c r="IXN24" s="11"/>
      <c r="IXO24" s="11"/>
      <c r="IXP24" s="11"/>
      <c r="IXQ24" s="11"/>
      <c r="IXR24" s="11"/>
      <c r="IXS24" s="11"/>
      <c r="IXT24" s="11"/>
      <c r="IXU24" s="11"/>
      <c r="IXV24" s="11"/>
      <c r="IXW24" s="11"/>
      <c r="IXX24" s="11"/>
      <c r="IXY24" s="11"/>
      <c r="IXZ24" s="11"/>
      <c r="IYA24" s="11"/>
      <c r="IYB24" s="11"/>
      <c r="IYC24" s="11"/>
      <c r="IYD24" s="11"/>
      <c r="IYE24" s="11"/>
      <c r="IYF24" s="11"/>
      <c r="IYG24" s="11"/>
      <c r="IYH24" s="11"/>
      <c r="IYI24" s="11"/>
      <c r="IYJ24" s="11"/>
      <c r="IYK24" s="11"/>
      <c r="IYL24" s="11"/>
      <c r="IYM24" s="11"/>
      <c r="IYN24" s="11"/>
      <c r="IYO24" s="11"/>
      <c r="IYP24" s="11"/>
      <c r="IYQ24" s="11"/>
      <c r="IYR24" s="11"/>
      <c r="IYS24" s="11"/>
      <c r="IYT24" s="11"/>
      <c r="IYU24" s="11"/>
      <c r="IYV24" s="11"/>
      <c r="IYW24" s="11"/>
      <c r="IYX24" s="11"/>
      <c r="IYY24" s="11"/>
      <c r="IYZ24" s="11"/>
      <c r="IZA24" s="11"/>
      <c r="IZB24" s="11"/>
      <c r="IZC24" s="11"/>
      <c r="IZD24" s="11"/>
      <c r="IZE24" s="11"/>
      <c r="IZF24" s="11"/>
      <c r="IZG24" s="11"/>
      <c r="IZH24" s="11"/>
      <c r="IZI24" s="11"/>
      <c r="IZJ24" s="11"/>
      <c r="IZK24" s="11"/>
      <c r="IZL24" s="11"/>
      <c r="IZM24" s="11"/>
      <c r="IZN24" s="11"/>
      <c r="IZO24" s="11"/>
      <c r="IZP24" s="11"/>
      <c r="IZQ24" s="11"/>
      <c r="IZR24" s="11"/>
      <c r="IZS24" s="11"/>
      <c r="IZT24" s="11"/>
      <c r="IZU24" s="11"/>
      <c r="IZV24" s="11"/>
      <c r="IZW24" s="11"/>
      <c r="IZX24" s="11"/>
      <c r="IZY24" s="11"/>
      <c r="IZZ24" s="11"/>
      <c r="JAA24" s="11"/>
      <c r="JAB24" s="11"/>
      <c r="JAC24" s="11"/>
      <c r="JAD24" s="11"/>
      <c r="JAE24" s="11"/>
      <c r="JAF24" s="11"/>
      <c r="JAG24" s="11"/>
      <c r="JAH24" s="11"/>
      <c r="JAI24" s="11"/>
      <c r="JAJ24" s="11"/>
      <c r="JAK24" s="11"/>
      <c r="JAL24" s="11"/>
      <c r="JAM24" s="11"/>
      <c r="JAN24" s="11"/>
      <c r="JAO24" s="11"/>
      <c r="JAP24" s="11"/>
      <c r="JAQ24" s="11"/>
      <c r="JAR24" s="11"/>
      <c r="JAS24" s="11"/>
      <c r="JAT24" s="11"/>
      <c r="JAU24" s="11"/>
      <c r="JAV24" s="11"/>
      <c r="JAW24" s="11"/>
      <c r="JAX24" s="11"/>
      <c r="JAY24" s="11"/>
      <c r="JAZ24" s="11"/>
      <c r="JBA24" s="11"/>
      <c r="JBB24" s="11"/>
      <c r="JBC24" s="11"/>
      <c r="JBD24" s="11"/>
      <c r="JBE24" s="11"/>
      <c r="JBF24" s="11"/>
      <c r="JBG24" s="11"/>
      <c r="JBH24" s="11"/>
      <c r="JBI24" s="11"/>
      <c r="JBJ24" s="11"/>
      <c r="JBK24" s="11"/>
      <c r="JBL24" s="11"/>
      <c r="JBM24" s="11"/>
      <c r="JBN24" s="11"/>
      <c r="JBO24" s="11"/>
      <c r="JBP24" s="11"/>
      <c r="JBQ24" s="11"/>
      <c r="JBR24" s="11"/>
      <c r="JBS24" s="11"/>
      <c r="JBT24" s="11"/>
      <c r="JBU24" s="11"/>
      <c r="JBV24" s="11"/>
      <c r="JBW24" s="11"/>
      <c r="JBX24" s="11"/>
      <c r="JBY24" s="11"/>
      <c r="JBZ24" s="11"/>
      <c r="JCA24" s="11"/>
      <c r="JCB24" s="11"/>
      <c r="JCC24" s="11"/>
      <c r="JCD24" s="11"/>
      <c r="JCE24" s="11"/>
      <c r="JCF24" s="11"/>
      <c r="JCG24" s="11"/>
      <c r="JCH24" s="11"/>
      <c r="JCI24" s="11"/>
      <c r="JCJ24" s="11"/>
      <c r="JCK24" s="11"/>
      <c r="JCL24" s="11"/>
      <c r="JCM24" s="11"/>
      <c r="JCN24" s="11"/>
      <c r="JCO24" s="11"/>
      <c r="JCP24" s="11"/>
      <c r="JCQ24" s="11"/>
      <c r="JCR24" s="11"/>
      <c r="JCS24" s="11"/>
      <c r="JCT24" s="11"/>
      <c r="JCU24" s="11"/>
      <c r="JCV24" s="11"/>
      <c r="JCW24" s="11"/>
      <c r="JCX24" s="11"/>
      <c r="JCY24" s="11"/>
      <c r="JCZ24" s="11"/>
      <c r="JDA24" s="11"/>
      <c r="JDB24" s="11"/>
      <c r="JDC24" s="11"/>
      <c r="JDD24" s="11"/>
      <c r="JDE24" s="11"/>
      <c r="JDF24" s="11"/>
      <c r="JDG24" s="11"/>
      <c r="JDH24" s="11"/>
      <c r="JDI24" s="11"/>
      <c r="JDJ24" s="11"/>
      <c r="JDK24" s="11"/>
      <c r="JDL24" s="11"/>
      <c r="JDM24" s="11"/>
      <c r="JDN24" s="11"/>
      <c r="JDO24" s="11"/>
      <c r="JDP24" s="11"/>
      <c r="JDQ24" s="11"/>
      <c r="JDR24" s="11"/>
      <c r="JDS24" s="11"/>
      <c r="JDT24" s="11"/>
      <c r="JDU24" s="11"/>
      <c r="JDV24" s="11"/>
      <c r="JDW24" s="11"/>
      <c r="JDX24" s="11"/>
      <c r="JDY24" s="11"/>
      <c r="JDZ24" s="11"/>
      <c r="JEA24" s="11"/>
      <c r="JEB24" s="11"/>
      <c r="JEC24" s="11"/>
      <c r="JED24" s="11"/>
      <c r="JEE24" s="11"/>
      <c r="JEF24" s="11"/>
      <c r="JEG24" s="11"/>
      <c r="JEH24" s="11"/>
      <c r="JEI24" s="11"/>
      <c r="JEJ24" s="11"/>
      <c r="JEK24" s="11"/>
      <c r="JEL24" s="11"/>
      <c r="JEM24" s="11"/>
      <c r="JEN24" s="11"/>
      <c r="JEO24" s="11"/>
      <c r="JEP24" s="11"/>
      <c r="JEQ24" s="11"/>
      <c r="JER24" s="11"/>
      <c r="JES24" s="11"/>
      <c r="JET24" s="11"/>
      <c r="JEU24" s="11"/>
      <c r="JEV24" s="11"/>
      <c r="JEW24" s="11"/>
      <c r="JEX24" s="11"/>
      <c r="JEY24" s="11"/>
      <c r="JEZ24" s="11"/>
      <c r="JFA24" s="11"/>
      <c r="JFB24" s="11"/>
      <c r="JFC24" s="11"/>
      <c r="JFD24" s="11"/>
      <c r="JFE24" s="11"/>
      <c r="JFF24" s="11"/>
      <c r="JFG24" s="11"/>
      <c r="JFH24" s="11"/>
      <c r="JFI24" s="11"/>
      <c r="JFJ24" s="11"/>
      <c r="JFK24" s="11"/>
      <c r="JFL24" s="11"/>
      <c r="JFM24" s="11"/>
      <c r="JFN24" s="11"/>
      <c r="JFO24" s="11"/>
      <c r="JFP24" s="11"/>
      <c r="JFQ24" s="11"/>
      <c r="JFR24" s="11"/>
      <c r="JFS24" s="11"/>
      <c r="JFT24" s="11"/>
      <c r="JFU24" s="11"/>
      <c r="JFV24" s="11"/>
      <c r="JFW24" s="11"/>
      <c r="JFX24" s="11"/>
      <c r="JFY24" s="11"/>
      <c r="JFZ24" s="11"/>
      <c r="JGA24" s="11"/>
      <c r="JGB24" s="11"/>
      <c r="JGC24" s="11"/>
      <c r="JGD24" s="11"/>
      <c r="JGE24" s="11"/>
      <c r="JGF24" s="11"/>
      <c r="JGG24" s="11"/>
      <c r="JGH24" s="11"/>
      <c r="JGI24" s="11"/>
      <c r="JGJ24" s="11"/>
      <c r="JGK24" s="11"/>
      <c r="JGL24" s="11"/>
      <c r="JGM24" s="11"/>
      <c r="JGN24" s="11"/>
      <c r="JGO24" s="11"/>
      <c r="JGP24" s="11"/>
      <c r="JGQ24" s="11"/>
      <c r="JGR24" s="11"/>
      <c r="JGS24" s="11"/>
      <c r="JGT24" s="11"/>
      <c r="JGU24" s="11"/>
      <c r="JGV24" s="11"/>
      <c r="JGW24" s="11"/>
      <c r="JGX24" s="11"/>
      <c r="JGY24" s="11"/>
      <c r="JGZ24" s="11"/>
      <c r="JHA24" s="11"/>
      <c r="JHB24" s="11"/>
      <c r="JHC24" s="11"/>
      <c r="JHD24" s="11"/>
      <c r="JHE24" s="11"/>
      <c r="JHF24" s="11"/>
      <c r="JHG24" s="11"/>
      <c r="JHH24" s="11"/>
      <c r="JHI24" s="11"/>
      <c r="JHJ24" s="11"/>
      <c r="JHK24" s="11"/>
      <c r="JHL24" s="11"/>
      <c r="JHM24" s="11"/>
      <c r="JHN24" s="11"/>
      <c r="JHO24" s="11"/>
      <c r="JHP24" s="11"/>
      <c r="JHQ24" s="11"/>
      <c r="JHR24" s="11"/>
      <c r="JHS24" s="11"/>
      <c r="JHT24" s="11"/>
      <c r="JHU24" s="11"/>
      <c r="JHV24" s="11"/>
      <c r="JHW24" s="11"/>
      <c r="JHX24" s="11"/>
      <c r="JHY24" s="11"/>
      <c r="JHZ24" s="11"/>
      <c r="JIA24" s="11"/>
      <c r="JIB24" s="11"/>
      <c r="JIC24" s="11"/>
      <c r="JID24" s="11"/>
      <c r="JIE24" s="11"/>
      <c r="JIF24" s="11"/>
      <c r="JIG24" s="11"/>
      <c r="JIH24" s="11"/>
      <c r="JII24" s="11"/>
      <c r="JIJ24" s="11"/>
      <c r="JIK24" s="11"/>
      <c r="JIL24" s="11"/>
      <c r="JIM24" s="11"/>
      <c r="JIN24" s="11"/>
      <c r="JIO24" s="11"/>
      <c r="JIP24" s="11"/>
      <c r="JIQ24" s="11"/>
      <c r="JIR24" s="11"/>
      <c r="JIS24" s="11"/>
      <c r="JIT24" s="11"/>
      <c r="JIU24" s="11"/>
      <c r="JIV24" s="11"/>
      <c r="JIW24" s="11"/>
      <c r="JIX24" s="11"/>
      <c r="JIY24" s="11"/>
      <c r="JIZ24" s="11"/>
      <c r="JJA24" s="11"/>
      <c r="JJB24" s="11"/>
      <c r="JJC24" s="11"/>
      <c r="JJD24" s="11"/>
      <c r="JJE24" s="11"/>
      <c r="JJF24" s="11"/>
      <c r="JJG24" s="11"/>
      <c r="JJH24" s="11"/>
      <c r="JJI24" s="11"/>
      <c r="JJJ24" s="11"/>
      <c r="JJK24" s="11"/>
      <c r="JJL24" s="11"/>
      <c r="JJM24" s="11"/>
      <c r="JJN24" s="11"/>
      <c r="JJO24" s="11"/>
      <c r="JJP24" s="11"/>
      <c r="JJQ24" s="11"/>
      <c r="JJR24" s="11"/>
      <c r="JJS24" s="11"/>
      <c r="JJT24" s="11"/>
      <c r="JJU24" s="11"/>
      <c r="JJV24" s="11"/>
      <c r="JJW24" s="11"/>
      <c r="JJX24" s="11"/>
      <c r="JJY24" s="11"/>
      <c r="JJZ24" s="11"/>
      <c r="JKA24" s="11"/>
      <c r="JKB24" s="11"/>
      <c r="JKC24" s="11"/>
      <c r="JKD24" s="11"/>
      <c r="JKE24" s="11"/>
      <c r="JKF24" s="11"/>
      <c r="JKG24" s="11"/>
      <c r="JKH24" s="11"/>
      <c r="JKI24" s="11"/>
      <c r="JKJ24" s="11"/>
      <c r="JKK24" s="11"/>
      <c r="JKL24" s="11"/>
      <c r="JKM24" s="11"/>
      <c r="JKN24" s="11"/>
      <c r="JKO24" s="11"/>
      <c r="JKP24" s="11"/>
      <c r="JKQ24" s="11"/>
      <c r="JKR24" s="11"/>
      <c r="JKS24" s="11"/>
      <c r="JKT24" s="11"/>
      <c r="JKU24" s="11"/>
      <c r="JKV24" s="11"/>
      <c r="JKW24" s="11"/>
      <c r="JKX24" s="11"/>
      <c r="JKY24" s="11"/>
      <c r="JKZ24" s="11"/>
      <c r="JLA24" s="11"/>
      <c r="JLB24" s="11"/>
      <c r="JLC24" s="11"/>
      <c r="JLD24" s="11"/>
      <c r="JLE24" s="11"/>
      <c r="JLF24" s="11"/>
      <c r="JLG24" s="11"/>
      <c r="JLH24" s="11"/>
      <c r="JLI24" s="11"/>
      <c r="JLJ24" s="11"/>
      <c r="JLK24" s="11"/>
      <c r="JLL24" s="11"/>
      <c r="JLM24" s="11"/>
      <c r="JLN24" s="11"/>
      <c r="JLO24" s="11"/>
      <c r="JLP24" s="11"/>
      <c r="JLQ24" s="11"/>
      <c r="JLR24" s="11"/>
      <c r="JLS24" s="11"/>
      <c r="JLT24" s="11"/>
      <c r="JLU24" s="11"/>
      <c r="JLV24" s="11"/>
      <c r="JLW24" s="11"/>
      <c r="JLX24" s="11"/>
      <c r="JLY24" s="11"/>
      <c r="JLZ24" s="11"/>
      <c r="JMA24" s="11"/>
      <c r="JMB24" s="11"/>
      <c r="JMC24" s="11"/>
      <c r="JMD24" s="11"/>
      <c r="JME24" s="11"/>
      <c r="JMF24" s="11"/>
      <c r="JMG24" s="11"/>
      <c r="JMH24" s="11"/>
      <c r="JMI24" s="11"/>
      <c r="JMJ24" s="11"/>
      <c r="JMK24" s="11"/>
      <c r="JML24" s="11"/>
      <c r="JMM24" s="11"/>
      <c r="JMN24" s="11"/>
      <c r="JMO24" s="11"/>
      <c r="JMP24" s="11"/>
      <c r="JMQ24" s="11"/>
      <c r="JMR24" s="11"/>
      <c r="JMS24" s="11"/>
      <c r="JMT24" s="11"/>
      <c r="JMU24" s="11"/>
      <c r="JMV24" s="11"/>
      <c r="JMW24" s="11"/>
      <c r="JMX24" s="11"/>
      <c r="JMY24" s="11"/>
      <c r="JMZ24" s="11"/>
      <c r="JNA24" s="11"/>
      <c r="JNB24" s="11"/>
      <c r="JNC24" s="11"/>
      <c r="JND24" s="11"/>
      <c r="JNE24" s="11"/>
      <c r="JNF24" s="11"/>
      <c r="JNG24" s="11"/>
      <c r="JNH24" s="11"/>
      <c r="JNI24" s="11"/>
      <c r="JNJ24" s="11"/>
      <c r="JNK24" s="11"/>
      <c r="JNL24" s="11"/>
      <c r="JNM24" s="11"/>
      <c r="JNN24" s="11"/>
      <c r="JNO24" s="11"/>
      <c r="JNP24" s="11"/>
      <c r="JNQ24" s="11"/>
      <c r="JNR24" s="11"/>
      <c r="JNS24" s="11"/>
      <c r="JNT24" s="11"/>
      <c r="JNU24" s="11"/>
      <c r="JNV24" s="11"/>
      <c r="JNW24" s="11"/>
      <c r="JNX24" s="11"/>
      <c r="JNY24" s="11"/>
      <c r="JNZ24" s="11"/>
      <c r="JOA24" s="11"/>
      <c r="JOB24" s="11"/>
      <c r="JOC24" s="11"/>
      <c r="JOD24" s="11"/>
      <c r="JOE24" s="11"/>
      <c r="JOF24" s="11"/>
      <c r="JOG24" s="11"/>
      <c r="JOH24" s="11"/>
      <c r="JOI24" s="11"/>
      <c r="JOJ24" s="11"/>
      <c r="JOK24" s="11"/>
      <c r="JOL24" s="11"/>
      <c r="JOM24" s="11"/>
      <c r="JON24" s="11"/>
      <c r="JOO24" s="11"/>
      <c r="JOP24" s="11"/>
      <c r="JOQ24" s="11"/>
      <c r="JOR24" s="11"/>
      <c r="JOS24" s="11"/>
      <c r="JOT24" s="11"/>
      <c r="JOU24" s="11"/>
      <c r="JOV24" s="11"/>
      <c r="JOW24" s="11"/>
      <c r="JOX24" s="11"/>
      <c r="JOY24" s="11"/>
      <c r="JOZ24" s="11"/>
      <c r="JPA24" s="11"/>
      <c r="JPB24" s="11"/>
      <c r="JPC24" s="11"/>
      <c r="JPD24" s="11"/>
      <c r="JPE24" s="11"/>
      <c r="JPF24" s="11"/>
      <c r="JPG24" s="11"/>
      <c r="JPH24" s="11"/>
      <c r="JPI24" s="11"/>
      <c r="JPJ24" s="11"/>
      <c r="JPK24" s="11"/>
      <c r="JPL24" s="11"/>
      <c r="JPM24" s="11"/>
      <c r="JPN24" s="11"/>
      <c r="JPO24" s="11"/>
      <c r="JPP24" s="11"/>
      <c r="JPQ24" s="11"/>
      <c r="JPR24" s="11"/>
      <c r="JPS24" s="11"/>
      <c r="JPT24" s="11"/>
      <c r="JPU24" s="11"/>
      <c r="JPV24" s="11"/>
      <c r="JPW24" s="11"/>
      <c r="JPX24" s="11"/>
      <c r="JPY24" s="11"/>
      <c r="JPZ24" s="11"/>
      <c r="JQA24" s="11"/>
      <c r="JQB24" s="11"/>
      <c r="JQC24" s="11"/>
      <c r="JQD24" s="11"/>
      <c r="JQE24" s="11"/>
      <c r="JQF24" s="11"/>
      <c r="JQG24" s="11"/>
      <c r="JQH24" s="11"/>
      <c r="JQI24" s="11"/>
      <c r="JQJ24" s="11"/>
      <c r="JQK24" s="11"/>
      <c r="JQL24" s="11"/>
      <c r="JQM24" s="11"/>
      <c r="JQN24" s="11"/>
      <c r="JQO24" s="11"/>
      <c r="JQP24" s="11"/>
      <c r="JQQ24" s="11"/>
      <c r="JQR24" s="11"/>
      <c r="JQS24" s="11"/>
      <c r="JQT24" s="11"/>
      <c r="JQU24" s="11"/>
      <c r="JQV24" s="11"/>
      <c r="JQW24" s="11"/>
      <c r="JQX24" s="11"/>
      <c r="JQY24" s="11"/>
      <c r="JQZ24" s="11"/>
      <c r="JRA24" s="11"/>
      <c r="JRB24" s="11"/>
      <c r="JRC24" s="11"/>
      <c r="JRD24" s="11"/>
      <c r="JRE24" s="11"/>
      <c r="JRF24" s="11"/>
      <c r="JRG24" s="11"/>
      <c r="JRH24" s="11"/>
      <c r="JRI24" s="11"/>
      <c r="JRJ24" s="11"/>
      <c r="JRK24" s="11"/>
      <c r="JRL24" s="11"/>
      <c r="JRM24" s="11"/>
      <c r="JRN24" s="11"/>
      <c r="JRO24" s="11"/>
      <c r="JRP24" s="11"/>
      <c r="JRQ24" s="11"/>
      <c r="JRR24" s="11"/>
      <c r="JRS24" s="11"/>
      <c r="JRT24" s="11"/>
      <c r="JRU24" s="11"/>
      <c r="JRV24" s="11"/>
      <c r="JRW24" s="11"/>
      <c r="JRX24" s="11"/>
      <c r="JRY24" s="11"/>
      <c r="JRZ24" s="11"/>
      <c r="JSA24" s="11"/>
      <c r="JSB24" s="11"/>
      <c r="JSC24" s="11"/>
      <c r="JSD24" s="11"/>
      <c r="JSE24" s="11"/>
      <c r="JSF24" s="11"/>
      <c r="JSG24" s="11"/>
      <c r="JSH24" s="11"/>
      <c r="JSI24" s="11"/>
      <c r="JSJ24" s="11"/>
      <c r="JSK24" s="11"/>
      <c r="JSL24" s="11"/>
      <c r="JSM24" s="11"/>
      <c r="JSN24" s="11"/>
      <c r="JSO24" s="11"/>
      <c r="JSP24" s="11"/>
      <c r="JSQ24" s="11"/>
      <c r="JSR24" s="11"/>
      <c r="JSS24" s="11"/>
      <c r="JST24" s="11"/>
      <c r="JSU24" s="11"/>
      <c r="JSV24" s="11"/>
      <c r="JSW24" s="11"/>
      <c r="JSX24" s="11"/>
      <c r="JSY24" s="11"/>
      <c r="JSZ24" s="11"/>
      <c r="JTA24" s="11"/>
      <c r="JTB24" s="11"/>
      <c r="JTC24" s="11"/>
      <c r="JTD24" s="11"/>
      <c r="JTE24" s="11"/>
      <c r="JTF24" s="11"/>
      <c r="JTG24" s="11"/>
      <c r="JTH24" s="11"/>
      <c r="JTI24" s="11"/>
      <c r="JTJ24" s="11"/>
      <c r="JTK24" s="11"/>
      <c r="JTL24" s="11"/>
      <c r="JTM24" s="11"/>
      <c r="JTN24" s="11"/>
      <c r="JTO24" s="11"/>
      <c r="JTP24" s="11"/>
      <c r="JTQ24" s="11"/>
      <c r="JTR24" s="11"/>
      <c r="JTS24" s="11"/>
      <c r="JTT24" s="11"/>
      <c r="JTU24" s="11"/>
      <c r="JTV24" s="11"/>
      <c r="JTW24" s="11"/>
      <c r="JTX24" s="11"/>
      <c r="JTY24" s="11"/>
      <c r="JTZ24" s="11"/>
      <c r="JUA24" s="11"/>
      <c r="JUB24" s="11"/>
      <c r="JUC24" s="11"/>
      <c r="JUD24" s="11"/>
      <c r="JUE24" s="11"/>
      <c r="JUF24" s="11"/>
      <c r="JUG24" s="11"/>
      <c r="JUH24" s="11"/>
      <c r="JUI24" s="11"/>
      <c r="JUJ24" s="11"/>
      <c r="JUK24" s="11"/>
      <c r="JUL24" s="11"/>
      <c r="JUM24" s="11"/>
      <c r="JUN24" s="11"/>
      <c r="JUO24" s="11"/>
      <c r="JUP24" s="11"/>
      <c r="JUQ24" s="11"/>
      <c r="JUR24" s="11"/>
      <c r="JUS24" s="11"/>
      <c r="JUT24" s="11"/>
      <c r="JUU24" s="11"/>
      <c r="JUV24" s="11"/>
      <c r="JUW24" s="11"/>
      <c r="JUX24" s="11"/>
      <c r="JUY24" s="11"/>
      <c r="JUZ24" s="11"/>
      <c r="JVA24" s="11"/>
      <c r="JVB24" s="11"/>
      <c r="JVC24" s="11"/>
      <c r="JVD24" s="11"/>
      <c r="JVE24" s="11"/>
      <c r="JVF24" s="11"/>
      <c r="JVG24" s="11"/>
      <c r="JVH24" s="11"/>
      <c r="JVI24" s="11"/>
      <c r="JVJ24" s="11"/>
      <c r="JVK24" s="11"/>
      <c r="JVL24" s="11"/>
      <c r="JVM24" s="11"/>
      <c r="JVN24" s="11"/>
      <c r="JVO24" s="11"/>
      <c r="JVP24" s="11"/>
      <c r="JVQ24" s="11"/>
      <c r="JVR24" s="11"/>
      <c r="JVS24" s="11"/>
      <c r="JVT24" s="11"/>
      <c r="JVU24" s="11"/>
      <c r="JVV24" s="11"/>
      <c r="JVW24" s="11"/>
      <c r="JVX24" s="11"/>
      <c r="JVY24" s="11"/>
      <c r="JVZ24" s="11"/>
      <c r="JWA24" s="11"/>
      <c r="JWB24" s="11"/>
      <c r="JWC24" s="11"/>
      <c r="JWD24" s="11"/>
      <c r="JWE24" s="11"/>
      <c r="JWF24" s="11"/>
      <c r="JWG24" s="11"/>
      <c r="JWH24" s="11"/>
      <c r="JWI24" s="11"/>
      <c r="JWJ24" s="11"/>
      <c r="JWK24" s="11"/>
      <c r="JWL24" s="11"/>
      <c r="JWM24" s="11"/>
      <c r="JWN24" s="11"/>
      <c r="JWO24" s="11"/>
      <c r="JWP24" s="11"/>
      <c r="JWQ24" s="11"/>
      <c r="JWR24" s="11"/>
      <c r="JWS24" s="11"/>
      <c r="JWT24" s="11"/>
      <c r="JWU24" s="11"/>
      <c r="JWV24" s="11"/>
      <c r="JWW24" s="11"/>
      <c r="JWX24" s="11"/>
      <c r="JWY24" s="11"/>
      <c r="JWZ24" s="11"/>
      <c r="JXA24" s="11"/>
      <c r="JXB24" s="11"/>
      <c r="JXC24" s="11"/>
      <c r="JXD24" s="11"/>
      <c r="JXE24" s="11"/>
      <c r="JXF24" s="11"/>
      <c r="JXG24" s="11"/>
      <c r="JXH24" s="11"/>
      <c r="JXI24" s="11"/>
      <c r="JXJ24" s="11"/>
      <c r="JXK24" s="11"/>
      <c r="JXL24" s="11"/>
      <c r="JXM24" s="11"/>
      <c r="JXN24" s="11"/>
      <c r="JXO24" s="11"/>
      <c r="JXP24" s="11"/>
      <c r="JXQ24" s="11"/>
      <c r="JXR24" s="11"/>
      <c r="JXS24" s="11"/>
      <c r="JXT24" s="11"/>
      <c r="JXU24" s="11"/>
      <c r="JXV24" s="11"/>
      <c r="JXW24" s="11"/>
      <c r="JXX24" s="11"/>
      <c r="JXY24" s="11"/>
      <c r="JXZ24" s="11"/>
      <c r="JYA24" s="11"/>
      <c r="JYB24" s="11"/>
      <c r="JYC24" s="11"/>
      <c r="JYD24" s="11"/>
      <c r="JYE24" s="11"/>
      <c r="JYF24" s="11"/>
      <c r="JYG24" s="11"/>
      <c r="JYH24" s="11"/>
      <c r="JYI24" s="11"/>
      <c r="JYJ24" s="11"/>
      <c r="JYK24" s="11"/>
      <c r="JYL24" s="11"/>
      <c r="JYM24" s="11"/>
      <c r="JYN24" s="11"/>
      <c r="JYO24" s="11"/>
      <c r="JYP24" s="11"/>
      <c r="JYQ24" s="11"/>
      <c r="JYR24" s="11"/>
      <c r="JYS24" s="11"/>
      <c r="JYT24" s="11"/>
      <c r="JYU24" s="11"/>
      <c r="JYV24" s="11"/>
      <c r="JYW24" s="11"/>
      <c r="JYX24" s="11"/>
      <c r="JYY24" s="11"/>
      <c r="JYZ24" s="11"/>
      <c r="JZA24" s="11"/>
      <c r="JZB24" s="11"/>
      <c r="JZC24" s="11"/>
      <c r="JZD24" s="11"/>
      <c r="JZE24" s="11"/>
      <c r="JZF24" s="11"/>
      <c r="JZG24" s="11"/>
      <c r="JZH24" s="11"/>
      <c r="JZI24" s="11"/>
      <c r="JZJ24" s="11"/>
      <c r="JZK24" s="11"/>
      <c r="JZL24" s="11"/>
      <c r="JZM24" s="11"/>
      <c r="JZN24" s="11"/>
      <c r="JZO24" s="11"/>
      <c r="JZP24" s="11"/>
      <c r="JZQ24" s="11"/>
      <c r="JZR24" s="11"/>
      <c r="JZS24" s="11"/>
      <c r="JZT24" s="11"/>
      <c r="JZU24" s="11"/>
      <c r="JZV24" s="11"/>
      <c r="JZW24" s="11"/>
      <c r="JZX24" s="11"/>
      <c r="JZY24" s="11"/>
      <c r="JZZ24" s="11"/>
      <c r="KAA24" s="11"/>
      <c r="KAB24" s="11"/>
      <c r="KAC24" s="11"/>
      <c r="KAD24" s="11"/>
      <c r="KAE24" s="11"/>
      <c r="KAF24" s="11"/>
      <c r="KAG24" s="11"/>
      <c r="KAH24" s="11"/>
      <c r="KAI24" s="11"/>
      <c r="KAJ24" s="11"/>
      <c r="KAK24" s="11"/>
      <c r="KAL24" s="11"/>
      <c r="KAM24" s="11"/>
      <c r="KAN24" s="11"/>
      <c r="KAO24" s="11"/>
      <c r="KAP24" s="11"/>
      <c r="KAQ24" s="11"/>
      <c r="KAR24" s="11"/>
      <c r="KAS24" s="11"/>
      <c r="KAT24" s="11"/>
      <c r="KAU24" s="11"/>
      <c r="KAV24" s="11"/>
      <c r="KAW24" s="11"/>
      <c r="KAX24" s="11"/>
      <c r="KAY24" s="11"/>
      <c r="KAZ24" s="11"/>
      <c r="KBA24" s="11"/>
      <c r="KBB24" s="11"/>
      <c r="KBC24" s="11"/>
      <c r="KBD24" s="11"/>
      <c r="KBE24" s="11"/>
      <c r="KBF24" s="11"/>
      <c r="KBG24" s="11"/>
      <c r="KBH24" s="11"/>
      <c r="KBI24" s="11"/>
      <c r="KBJ24" s="11"/>
      <c r="KBK24" s="11"/>
      <c r="KBL24" s="11"/>
      <c r="KBM24" s="11"/>
      <c r="KBN24" s="11"/>
      <c r="KBO24" s="11"/>
      <c r="KBP24" s="11"/>
      <c r="KBQ24" s="11"/>
      <c r="KBR24" s="11"/>
      <c r="KBS24" s="11"/>
      <c r="KBT24" s="11"/>
      <c r="KBU24" s="11"/>
      <c r="KBV24" s="11"/>
      <c r="KBW24" s="11"/>
      <c r="KBX24" s="11"/>
      <c r="KBY24" s="11"/>
      <c r="KBZ24" s="11"/>
      <c r="KCA24" s="11"/>
      <c r="KCB24" s="11"/>
      <c r="KCC24" s="11"/>
      <c r="KCD24" s="11"/>
      <c r="KCE24" s="11"/>
      <c r="KCF24" s="11"/>
      <c r="KCG24" s="11"/>
      <c r="KCH24" s="11"/>
      <c r="KCI24" s="11"/>
      <c r="KCJ24" s="11"/>
      <c r="KCK24" s="11"/>
      <c r="KCL24" s="11"/>
      <c r="KCM24" s="11"/>
      <c r="KCN24" s="11"/>
      <c r="KCO24" s="11"/>
      <c r="KCP24" s="11"/>
      <c r="KCQ24" s="11"/>
      <c r="KCR24" s="11"/>
      <c r="KCS24" s="11"/>
      <c r="KCT24" s="11"/>
      <c r="KCU24" s="11"/>
      <c r="KCV24" s="11"/>
      <c r="KCW24" s="11"/>
      <c r="KCX24" s="11"/>
      <c r="KCY24" s="11"/>
      <c r="KCZ24" s="11"/>
      <c r="KDA24" s="11"/>
      <c r="KDB24" s="11"/>
      <c r="KDC24" s="11"/>
      <c r="KDD24" s="11"/>
      <c r="KDE24" s="11"/>
      <c r="KDF24" s="11"/>
      <c r="KDG24" s="11"/>
      <c r="KDH24" s="11"/>
      <c r="KDI24" s="11"/>
      <c r="KDJ24" s="11"/>
      <c r="KDK24" s="11"/>
      <c r="KDL24" s="11"/>
      <c r="KDM24" s="11"/>
      <c r="KDN24" s="11"/>
      <c r="KDO24" s="11"/>
      <c r="KDP24" s="11"/>
      <c r="KDQ24" s="11"/>
      <c r="KDR24" s="11"/>
      <c r="KDS24" s="11"/>
      <c r="KDT24" s="11"/>
      <c r="KDU24" s="11"/>
      <c r="KDV24" s="11"/>
      <c r="KDW24" s="11"/>
      <c r="KDX24" s="11"/>
      <c r="KDY24" s="11"/>
      <c r="KDZ24" s="11"/>
      <c r="KEA24" s="11"/>
      <c r="KEB24" s="11"/>
      <c r="KEC24" s="11"/>
      <c r="KED24" s="11"/>
      <c r="KEE24" s="11"/>
      <c r="KEF24" s="11"/>
      <c r="KEG24" s="11"/>
      <c r="KEH24" s="11"/>
      <c r="KEI24" s="11"/>
      <c r="KEJ24" s="11"/>
      <c r="KEK24" s="11"/>
      <c r="KEL24" s="11"/>
      <c r="KEM24" s="11"/>
      <c r="KEN24" s="11"/>
      <c r="KEO24" s="11"/>
      <c r="KEP24" s="11"/>
      <c r="KEQ24" s="11"/>
      <c r="KER24" s="11"/>
      <c r="KES24" s="11"/>
      <c r="KET24" s="11"/>
      <c r="KEU24" s="11"/>
      <c r="KEV24" s="11"/>
      <c r="KEW24" s="11"/>
      <c r="KEX24" s="11"/>
      <c r="KEY24" s="11"/>
      <c r="KEZ24" s="11"/>
      <c r="KFA24" s="11"/>
      <c r="KFB24" s="11"/>
      <c r="KFC24" s="11"/>
      <c r="KFD24" s="11"/>
      <c r="KFE24" s="11"/>
      <c r="KFF24" s="11"/>
      <c r="KFG24" s="11"/>
      <c r="KFH24" s="11"/>
      <c r="KFI24" s="11"/>
      <c r="KFJ24" s="11"/>
      <c r="KFK24" s="11"/>
      <c r="KFL24" s="11"/>
      <c r="KFM24" s="11"/>
      <c r="KFN24" s="11"/>
      <c r="KFO24" s="11"/>
      <c r="KFP24" s="11"/>
      <c r="KFQ24" s="11"/>
      <c r="KFR24" s="11"/>
      <c r="KFS24" s="11"/>
      <c r="KFT24" s="11"/>
      <c r="KFU24" s="11"/>
      <c r="KFV24" s="11"/>
      <c r="KFW24" s="11"/>
      <c r="KFX24" s="11"/>
      <c r="KFY24" s="11"/>
      <c r="KFZ24" s="11"/>
      <c r="KGA24" s="11"/>
      <c r="KGB24" s="11"/>
      <c r="KGC24" s="11"/>
      <c r="KGD24" s="11"/>
      <c r="KGE24" s="11"/>
      <c r="KGF24" s="11"/>
      <c r="KGG24" s="11"/>
      <c r="KGH24" s="11"/>
      <c r="KGI24" s="11"/>
      <c r="KGJ24" s="11"/>
      <c r="KGK24" s="11"/>
      <c r="KGL24" s="11"/>
      <c r="KGM24" s="11"/>
      <c r="KGN24" s="11"/>
      <c r="KGO24" s="11"/>
      <c r="KGP24" s="11"/>
      <c r="KGQ24" s="11"/>
      <c r="KGR24" s="11"/>
      <c r="KGS24" s="11"/>
      <c r="KGT24" s="11"/>
      <c r="KGU24" s="11"/>
      <c r="KGV24" s="11"/>
      <c r="KGW24" s="11"/>
      <c r="KGX24" s="11"/>
      <c r="KGY24" s="11"/>
      <c r="KGZ24" s="11"/>
      <c r="KHA24" s="11"/>
      <c r="KHB24" s="11"/>
      <c r="KHC24" s="11"/>
      <c r="KHD24" s="11"/>
      <c r="KHE24" s="11"/>
      <c r="KHF24" s="11"/>
      <c r="KHG24" s="11"/>
      <c r="KHH24" s="11"/>
      <c r="KHI24" s="11"/>
      <c r="KHJ24" s="11"/>
      <c r="KHK24" s="11"/>
      <c r="KHL24" s="11"/>
      <c r="KHM24" s="11"/>
      <c r="KHN24" s="11"/>
      <c r="KHO24" s="11"/>
      <c r="KHP24" s="11"/>
      <c r="KHQ24" s="11"/>
      <c r="KHR24" s="11"/>
      <c r="KHS24" s="11"/>
      <c r="KHT24" s="11"/>
      <c r="KHU24" s="11"/>
      <c r="KHV24" s="11"/>
      <c r="KHW24" s="11"/>
      <c r="KHX24" s="11"/>
      <c r="KHY24" s="11"/>
      <c r="KHZ24" s="11"/>
      <c r="KIA24" s="11"/>
      <c r="KIB24" s="11"/>
      <c r="KIC24" s="11"/>
      <c r="KID24" s="11"/>
      <c r="KIE24" s="11"/>
      <c r="KIF24" s="11"/>
      <c r="KIG24" s="11"/>
      <c r="KIH24" s="11"/>
      <c r="KII24" s="11"/>
      <c r="KIJ24" s="11"/>
      <c r="KIK24" s="11"/>
      <c r="KIL24" s="11"/>
      <c r="KIM24" s="11"/>
      <c r="KIN24" s="11"/>
      <c r="KIO24" s="11"/>
      <c r="KIP24" s="11"/>
      <c r="KIQ24" s="11"/>
      <c r="KIR24" s="11"/>
      <c r="KIS24" s="11"/>
      <c r="KIT24" s="11"/>
      <c r="KIU24" s="11"/>
      <c r="KIV24" s="11"/>
      <c r="KIW24" s="11"/>
      <c r="KIX24" s="11"/>
      <c r="KIY24" s="11"/>
      <c r="KIZ24" s="11"/>
      <c r="KJA24" s="11"/>
      <c r="KJB24" s="11"/>
      <c r="KJC24" s="11"/>
      <c r="KJD24" s="11"/>
      <c r="KJE24" s="11"/>
      <c r="KJF24" s="11"/>
      <c r="KJG24" s="11"/>
      <c r="KJH24" s="11"/>
      <c r="KJI24" s="11"/>
      <c r="KJJ24" s="11"/>
      <c r="KJK24" s="11"/>
      <c r="KJL24" s="11"/>
      <c r="KJM24" s="11"/>
      <c r="KJN24" s="11"/>
      <c r="KJO24" s="11"/>
      <c r="KJP24" s="11"/>
      <c r="KJQ24" s="11"/>
      <c r="KJR24" s="11"/>
      <c r="KJS24" s="11"/>
      <c r="KJT24" s="11"/>
      <c r="KJU24" s="11"/>
      <c r="KJV24" s="11"/>
      <c r="KJW24" s="11"/>
      <c r="KJX24" s="11"/>
      <c r="KJY24" s="11"/>
      <c r="KJZ24" s="11"/>
      <c r="KKA24" s="11"/>
      <c r="KKB24" s="11"/>
      <c r="KKC24" s="11"/>
      <c r="KKD24" s="11"/>
      <c r="KKE24" s="11"/>
      <c r="KKF24" s="11"/>
      <c r="KKG24" s="11"/>
      <c r="KKH24" s="11"/>
      <c r="KKI24" s="11"/>
      <c r="KKJ24" s="11"/>
      <c r="KKK24" s="11"/>
      <c r="KKL24" s="11"/>
      <c r="KKM24" s="11"/>
      <c r="KKN24" s="11"/>
      <c r="KKO24" s="11"/>
      <c r="KKP24" s="11"/>
      <c r="KKQ24" s="11"/>
      <c r="KKR24" s="11"/>
      <c r="KKS24" s="11"/>
      <c r="KKT24" s="11"/>
      <c r="KKU24" s="11"/>
      <c r="KKV24" s="11"/>
      <c r="KKW24" s="11"/>
      <c r="KKX24" s="11"/>
      <c r="KKY24" s="11"/>
      <c r="KKZ24" s="11"/>
      <c r="KLA24" s="11"/>
      <c r="KLB24" s="11"/>
      <c r="KLC24" s="11"/>
      <c r="KLD24" s="11"/>
      <c r="KLE24" s="11"/>
      <c r="KLF24" s="11"/>
      <c r="KLG24" s="11"/>
      <c r="KLH24" s="11"/>
      <c r="KLI24" s="11"/>
      <c r="KLJ24" s="11"/>
      <c r="KLK24" s="11"/>
      <c r="KLL24" s="11"/>
      <c r="KLM24" s="11"/>
      <c r="KLN24" s="11"/>
      <c r="KLO24" s="11"/>
      <c r="KLP24" s="11"/>
      <c r="KLQ24" s="11"/>
      <c r="KLR24" s="11"/>
      <c r="KLS24" s="11"/>
      <c r="KLT24" s="11"/>
      <c r="KLU24" s="11"/>
      <c r="KLV24" s="11"/>
      <c r="KLW24" s="11"/>
      <c r="KLX24" s="11"/>
      <c r="KLY24" s="11"/>
      <c r="KLZ24" s="11"/>
      <c r="KMA24" s="11"/>
      <c r="KMB24" s="11"/>
      <c r="KMC24" s="11"/>
      <c r="KMD24" s="11"/>
      <c r="KME24" s="11"/>
      <c r="KMF24" s="11"/>
      <c r="KMG24" s="11"/>
      <c r="KMH24" s="11"/>
      <c r="KMI24" s="11"/>
      <c r="KMJ24" s="11"/>
      <c r="KMK24" s="11"/>
      <c r="KML24" s="11"/>
      <c r="KMM24" s="11"/>
      <c r="KMN24" s="11"/>
      <c r="KMO24" s="11"/>
      <c r="KMP24" s="11"/>
      <c r="KMQ24" s="11"/>
      <c r="KMR24" s="11"/>
      <c r="KMS24" s="11"/>
      <c r="KMT24" s="11"/>
      <c r="KMU24" s="11"/>
      <c r="KMV24" s="11"/>
      <c r="KMW24" s="11"/>
      <c r="KMX24" s="11"/>
      <c r="KMY24" s="11"/>
      <c r="KMZ24" s="11"/>
      <c r="KNA24" s="11"/>
      <c r="KNB24" s="11"/>
      <c r="KNC24" s="11"/>
      <c r="KND24" s="11"/>
      <c r="KNE24" s="11"/>
      <c r="KNF24" s="11"/>
      <c r="KNG24" s="11"/>
      <c r="KNH24" s="11"/>
      <c r="KNI24" s="11"/>
      <c r="KNJ24" s="11"/>
      <c r="KNK24" s="11"/>
      <c r="KNL24" s="11"/>
      <c r="KNM24" s="11"/>
      <c r="KNN24" s="11"/>
      <c r="KNO24" s="11"/>
      <c r="KNP24" s="11"/>
      <c r="KNQ24" s="11"/>
      <c r="KNR24" s="11"/>
      <c r="KNS24" s="11"/>
      <c r="KNT24" s="11"/>
      <c r="KNU24" s="11"/>
      <c r="KNV24" s="11"/>
      <c r="KNW24" s="11"/>
      <c r="KNX24" s="11"/>
      <c r="KNY24" s="11"/>
      <c r="KNZ24" s="11"/>
      <c r="KOA24" s="11"/>
      <c r="KOB24" s="11"/>
      <c r="KOC24" s="11"/>
      <c r="KOD24" s="11"/>
      <c r="KOE24" s="11"/>
      <c r="KOF24" s="11"/>
      <c r="KOG24" s="11"/>
      <c r="KOH24" s="11"/>
      <c r="KOI24" s="11"/>
      <c r="KOJ24" s="11"/>
      <c r="KOK24" s="11"/>
      <c r="KOL24" s="11"/>
      <c r="KOM24" s="11"/>
      <c r="KON24" s="11"/>
      <c r="KOO24" s="11"/>
      <c r="KOP24" s="11"/>
      <c r="KOQ24" s="11"/>
      <c r="KOR24" s="11"/>
      <c r="KOS24" s="11"/>
      <c r="KOT24" s="11"/>
      <c r="KOU24" s="11"/>
      <c r="KOV24" s="11"/>
      <c r="KOW24" s="11"/>
      <c r="KOX24" s="11"/>
      <c r="KOY24" s="11"/>
      <c r="KOZ24" s="11"/>
      <c r="KPA24" s="11"/>
      <c r="KPB24" s="11"/>
      <c r="KPC24" s="11"/>
      <c r="KPD24" s="11"/>
      <c r="KPE24" s="11"/>
      <c r="KPF24" s="11"/>
      <c r="KPG24" s="11"/>
      <c r="KPH24" s="11"/>
      <c r="KPI24" s="11"/>
      <c r="KPJ24" s="11"/>
      <c r="KPK24" s="11"/>
      <c r="KPL24" s="11"/>
      <c r="KPM24" s="11"/>
      <c r="KPN24" s="11"/>
      <c r="KPO24" s="11"/>
      <c r="KPP24" s="11"/>
      <c r="KPQ24" s="11"/>
      <c r="KPR24" s="11"/>
      <c r="KPS24" s="11"/>
      <c r="KPT24" s="11"/>
      <c r="KPU24" s="11"/>
      <c r="KPV24" s="11"/>
      <c r="KPW24" s="11"/>
      <c r="KPX24" s="11"/>
      <c r="KPY24" s="11"/>
      <c r="KPZ24" s="11"/>
      <c r="KQA24" s="11"/>
      <c r="KQB24" s="11"/>
      <c r="KQC24" s="11"/>
      <c r="KQD24" s="11"/>
      <c r="KQE24" s="11"/>
      <c r="KQF24" s="11"/>
      <c r="KQG24" s="11"/>
      <c r="KQH24" s="11"/>
      <c r="KQI24" s="11"/>
      <c r="KQJ24" s="11"/>
      <c r="KQK24" s="11"/>
      <c r="KQL24" s="11"/>
      <c r="KQM24" s="11"/>
      <c r="KQN24" s="11"/>
      <c r="KQO24" s="11"/>
      <c r="KQP24" s="11"/>
      <c r="KQQ24" s="11"/>
      <c r="KQR24" s="11"/>
      <c r="KQS24" s="11"/>
      <c r="KQT24" s="11"/>
      <c r="KQU24" s="11"/>
      <c r="KQV24" s="11"/>
      <c r="KQW24" s="11"/>
      <c r="KQX24" s="11"/>
      <c r="KQY24" s="11"/>
      <c r="KQZ24" s="11"/>
      <c r="KRA24" s="11"/>
      <c r="KRB24" s="11"/>
      <c r="KRC24" s="11"/>
      <c r="KRD24" s="11"/>
      <c r="KRE24" s="11"/>
      <c r="KRF24" s="11"/>
      <c r="KRG24" s="11"/>
      <c r="KRH24" s="11"/>
      <c r="KRI24" s="11"/>
      <c r="KRJ24" s="11"/>
      <c r="KRK24" s="11"/>
      <c r="KRL24" s="11"/>
      <c r="KRM24" s="11"/>
      <c r="KRN24" s="11"/>
      <c r="KRO24" s="11"/>
      <c r="KRP24" s="11"/>
      <c r="KRQ24" s="11"/>
      <c r="KRR24" s="11"/>
      <c r="KRS24" s="11"/>
      <c r="KRT24" s="11"/>
      <c r="KRU24" s="11"/>
      <c r="KRV24" s="11"/>
      <c r="KRW24" s="11"/>
      <c r="KRX24" s="11"/>
      <c r="KRY24" s="11"/>
      <c r="KRZ24" s="11"/>
      <c r="KSA24" s="11"/>
      <c r="KSB24" s="11"/>
      <c r="KSC24" s="11"/>
      <c r="KSD24" s="11"/>
      <c r="KSE24" s="11"/>
      <c r="KSF24" s="11"/>
      <c r="KSG24" s="11"/>
      <c r="KSH24" s="11"/>
      <c r="KSI24" s="11"/>
      <c r="KSJ24" s="11"/>
      <c r="KSK24" s="11"/>
      <c r="KSL24" s="11"/>
      <c r="KSM24" s="11"/>
      <c r="KSN24" s="11"/>
      <c r="KSO24" s="11"/>
      <c r="KSP24" s="11"/>
      <c r="KSQ24" s="11"/>
      <c r="KSR24" s="11"/>
      <c r="KSS24" s="11"/>
      <c r="KST24" s="11"/>
      <c r="KSU24" s="11"/>
      <c r="KSV24" s="11"/>
      <c r="KSW24" s="11"/>
      <c r="KSX24" s="11"/>
      <c r="KSY24" s="11"/>
      <c r="KSZ24" s="11"/>
      <c r="KTA24" s="11"/>
      <c r="KTB24" s="11"/>
      <c r="KTC24" s="11"/>
      <c r="KTD24" s="11"/>
      <c r="KTE24" s="11"/>
      <c r="KTF24" s="11"/>
      <c r="KTG24" s="11"/>
      <c r="KTH24" s="11"/>
      <c r="KTI24" s="11"/>
      <c r="KTJ24" s="11"/>
      <c r="KTK24" s="11"/>
      <c r="KTL24" s="11"/>
      <c r="KTM24" s="11"/>
      <c r="KTN24" s="11"/>
      <c r="KTO24" s="11"/>
      <c r="KTP24" s="11"/>
      <c r="KTQ24" s="11"/>
      <c r="KTR24" s="11"/>
      <c r="KTS24" s="11"/>
      <c r="KTT24" s="11"/>
      <c r="KTU24" s="11"/>
      <c r="KTV24" s="11"/>
      <c r="KTW24" s="11"/>
      <c r="KTX24" s="11"/>
      <c r="KTY24" s="11"/>
      <c r="KTZ24" s="11"/>
      <c r="KUA24" s="11"/>
      <c r="KUB24" s="11"/>
      <c r="KUC24" s="11"/>
      <c r="KUD24" s="11"/>
      <c r="KUE24" s="11"/>
      <c r="KUF24" s="11"/>
      <c r="KUG24" s="11"/>
      <c r="KUH24" s="11"/>
      <c r="KUI24" s="11"/>
      <c r="KUJ24" s="11"/>
      <c r="KUK24" s="11"/>
      <c r="KUL24" s="11"/>
      <c r="KUM24" s="11"/>
      <c r="KUN24" s="11"/>
      <c r="KUO24" s="11"/>
      <c r="KUP24" s="11"/>
      <c r="KUQ24" s="11"/>
      <c r="KUR24" s="11"/>
      <c r="KUS24" s="11"/>
      <c r="KUT24" s="11"/>
      <c r="KUU24" s="11"/>
      <c r="KUV24" s="11"/>
      <c r="KUW24" s="11"/>
      <c r="KUX24" s="11"/>
      <c r="KUY24" s="11"/>
      <c r="KUZ24" s="11"/>
      <c r="KVA24" s="11"/>
      <c r="KVB24" s="11"/>
      <c r="KVC24" s="11"/>
      <c r="KVD24" s="11"/>
      <c r="KVE24" s="11"/>
      <c r="KVF24" s="11"/>
      <c r="KVG24" s="11"/>
      <c r="KVH24" s="11"/>
      <c r="KVI24" s="11"/>
      <c r="KVJ24" s="11"/>
      <c r="KVK24" s="11"/>
      <c r="KVL24" s="11"/>
      <c r="KVM24" s="11"/>
      <c r="KVN24" s="11"/>
      <c r="KVO24" s="11"/>
      <c r="KVP24" s="11"/>
      <c r="KVQ24" s="11"/>
      <c r="KVR24" s="11"/>
      <c r="KVS24" s="11"/>
      <c r="KVT24" s="11"/>
      <c r="KVU24" s="11"/>
      <c r="KVV24" s="11"/>
      <c r="KVW24" s="11"/>
      <c r="KVX24" s="11"/>
      <c r="KVY24" s="11"/>
      <c r="KVZ24" s="11"/>
      <c r="KWA24" s="11"/>
      <c r="KWB24" s="11"/>
      <c r="KWC24" s="11"/>
      <c r="KWD24" s="11"/>
      <c r="KWE24" s="11"/>
      <c r="KWF24" s="11"/>
      <c r="KWG24" s="11"/>
      <c r="KWH24" s="11"/>
      <c r="KWI24" s="11"/>
      <c r="KWJ24" s="11"/>
      <c r="KWK24" s="11"/>
      <c r="KWL24" s="11"/>
      <c r="KWM24" s="11"/>
      <c r="KWN24" s="11"/>
      <c r="KWO24" s="11"/>
      <c r="KWP24" s="11"/>
      <c r="KWQ24" s="11"/>
      <c r="KWR24" s="11"/>
      <c r="KWS24" s="11"/>
      <c r="KWT24" s="11"/>
      <c r="KWU24" s="11"/>
      <c r="KWV24" s="11"/>
      <c r="KWW24" s="11"/>
      <c r="KWX24" s="11"/>
      <c r="KWY24" s="11"/>
      <c r="KWZ24" s="11"/>
      <c r="KXA24" s="11"/>
      <c r="KXB24" s="11"/>
      <c r="KXC24" s="11"/>
      <c r="KXD24" s="11"/>
      <c r="KXE24" s="11"/>
      <c r="KXF24" s="11"/>
      <c r="KXG24" s="11"/>
      <c r="KXH24" s="11"/>
      <c r="KXI24" s="11"/>
      <c r="KXJ24" s="11"/>
      <c r="KXK24" s="11"/>
      <c r="KXL24" s="11"/>
      <c r="KXM24" s="11"/>
      <c r="KXN24" s="11"/>
      <c r="KXO24" s="11"/>
      <c r="KXP24" s="11"/>
      <c r="KXQ24" s="11"/>
      <c r="KXR24" s="11"/>
      <c r="KXS24" s="11"/>
      <c r="KXT24" s="11"/>
      <c r="KXU24" s="11"/>
      <c r="KXV24" s="11"/>
      <c r="KXW24" s="11"/>
      <c r="KXX24" s="11"/>
      <c r="KXY24" s="11"/>
      <c r="KXZ24" s="11"/>
      <c r="KYA24" s="11"/>
      <c r="KYB24" s="11"/>
      <c r="KYC24" s="11"/>
      <c r="KYD24" s="11"/>
      <c r="KYE24" s="11"/>
      <c r="KYF24" s="11"/>
      <c r="KYG24" s="11"/>
      <c r="KYH24" s="11"/>
      <c r="KYI24" s="11"/>
      <c r="KYJ24" s="11"/>
      <c r="KYK24" s="11"/>
      <c r="KYL24" s="11"/>
      <c r="KYM24" s="11"/>
      <c r="KYN24" s="11"/>
      <c r="KYO24" s="11"/>
      <c r="KYP24" s="11"/>
      <c r="KYQ24" s="11"/>
      <c r="KYR24" s="11"/>
      <c r="KYS24" s="11"/>
      <c r="KYT24" s="11"/>
      <c r="KYU24" s="11"/>
      <c r="KYV24" s="11"/>
      <c r="KYW24" s="11"/>
      <c r="KYX24" s="11"/>
      <c r="KYY24" s="11"/>
      <c r="KYZ24" s="11"/>
      <c r="KZA24" s="11"/>
      <c r="KZB24" s="11"/>
      <c r="KZC24" s="11"/>
      <c r="KZD24" s="11"/>
      <c r="KZE24" s="11"/>
      <c r="KZF24" s="11"/>
      <c r="KZG24" s="11"/>
      <c r="KZH24" s="11"/>
      <c r="KZI24" s="11"/>
      <c r="KZJ24" s="11"/>
      <c r="KZK24" s="11"/>
      <c r="KZL24" s="11"/>
      <c r="KZM24" s="11"/>
      <c r="KZN24" s="11"/>
      <c r="KZO24" s="11"/>
      <c r="KZP24" s="11"/>
      <c r="KZQ24" s="11"/>
      <c r="KZR24" s="11"/>
      <c r="KZS24" s="11"/>
      <c r="KZT24" s="11"/>
      <c r="KZU24" s="11"/>
      <c r="KZV24" s="11"/>
      <c r="KZW24" s="11"/>
      <c r="KZX24" s="11"/>
      <c r="KZY24" s="11"/>
      <c r="KZZ24" s="11"/>
      <c r="LAA24" s="11"/>
      <c r="LAB24" s="11"/>
      <c r="LAC24" s="11"/>
      <c r="LAD24" s="11"/>
      <c r="LAE24" s="11"/>
      <c r="LAF24" s="11"/>
      <c r="LAG24" s="11"/>
      <c r="LAH24" s="11"/>
      <c r="LAI24" s="11"/>
      <c r="LAJ24" s="11"/>
      <c r="LAK24" s="11"/>
      <c r="LAL24" s="11"/>
      <c r="LAM24" s="11"/>
      <c r="LAN24" s="11"/>
      <c r="LAO24" s="11"/>
      <c r="LAP24" s="11"/>
      <c r="LAQ24" s="11"/>
      <c r="LAR24" s="11"/>
      <c r="LAS24" s="11"/>
      <c r="LAT24" s="11"/>
      <c r="LAU24" s="11"/>
      <c r="LAV24" s="11"/>
      <c r="LAW24" s="11"/>
      <c r="LAX24" s="11"/>
      <c r="LAY24" s="11"/>
      <c r="LAZ24" s="11"/>
      <c r="LBA24" s="11"/>
      <c r="LBB24" s="11"/>
      <c r="LBC24" s="11"/>
      <c r="LBD24" s="11"/>
      <c r="LBE24" s="11"/>
      <c r="LBF24" s="11"/>
      <c r="LBG24" s="11"/>
      <c r="LBH24" s="11"/>
      <c r="LBI24" s="11"/>
      <c r="LBJ24" s="11"/>
      <c r="LBK24" s="11"/>
      <c r="LBL24" s="11"/>
      <c r="LBM24" s="11"/>
      <c r="LBN24" s="11"/>
      <c r="LBO24" s="11"/>
      <c r="LBP24" s="11"/>
      <c r="LBQ24" s="11"/>
      <c r="LBR24" s="11"/>
      <c r="LBS24" s="11"/>
      <c r="LBT24" s="11"/>
      <c r="LBU24" s="11"/>
      <c r="LBV24" s="11"/>
      <c r="LBW24" s="11"/>
      <c r="LBX24" s="11"/>
      <c r="LBY24" s="11"/>
      <c r="LBZ24" s="11"/>
      <c r="LCA24" s="11"/>
      <c r="LCB24" s="11"/>
      <c r="LCC24" s="11"/>
      <c r="LCD24" s="11"/>
      <c r="LCE24" s="11"/>
      <c r="LCF24" s="11"/>
      <c r="LCG24" s="11"/>
      <c r="LCH24" s="11"/>
      <c r="LCI24" s="11"/>
      <c r="LCJ24" s="11"/>
      <c r="LCK24" s="11"/>
      <c r="LCL24" s="11"/>
      <c r="LCM24" s="11"/>
      <c r="LCN24" s="11"/>
      <c r="LCO24" s="11"/>
      <c r="LCP24" s="11"/>
      <c r="LCQ24" s="11"/>
      <c r="LCR24" s="11"/>
      <c r="LCS24" s="11"/>
      <c r="LCT24" s="11"/>
      <c r="LCU24" s="11"/>
      <c r="LCV24" s="11"/>
      <c r="LCW24" s="11"/>
      <c r="LCX24" s="11"/>
      <c r="LCY24" s="11"/>
      <c r="LCZ24" s="11"/>
      <c r="LDA24" s="11"/>
      <c r="LDB24" s="11"/>
      <c r="LDC24" s="11"/>
      <c r="LDD24" s="11"/>
      <c r="LDE24" s="11"/>
      <c r="LDF24" s="11"/>
      <c r="LDG24" s="11"/>
      <c r="LDH24" s="11"/>
      <c r="LDI24" s="11"/>
      <c r="LDJ24" s="11"/>
      <c r="LDK24" s="11"/>
      <c r="LDL24" s="11"/>
      <c r="LDM24" s="11"/>
      <c r="LDN24" s="11"/>
      <c r="LDO24" s="11"/>
      <c r="LDP24" s="11"/>
      <c r="LDQ24" s="11"/>
      <c r="LDR24" s="11"/>
      <c r="LDS24" s="11"/>
      <c r="LDT24" s="11"/>
      <c r="LDU24" s="11"/>
      <c r="LDV24" s="11"/>
      <c r="LDW24" s="11"/>
      <c r="LDX24" s="11"/>
      <c r="LDY24" s="11"/>
      <c r="LDZ24" s="11"/>
      <c r="LEA24" s="11"/>
      <c r="LEB24" s="11"/>
      <c r="LEC24" s="11"/>
      <c r="LED24" s="11"/>
      <c r="LEE24" s="11"/>
      <c r="LEF24" s="11"/>
      <c r="LEG24" s="11"/>
      <c r="LEH24" s="11"/>
      <c r="LEI24" s="11"/>
      <c r="LEJ24" s="11"/>
      <c r="LEK24" s="11"/>
      <c r="LEL24" s="11"/>
      <c r="LEM24" s="11"/>
      <c r="LEN24" s="11"/>
      <c r="LEO24" s="11"/>
      <c r="LEP24" s="11"/>
      <c r="LEQ24" s="11"/>
      <c r="LER24" s="11"/>
      <c r="LES24" s="11"/>
      <c r="LET24" s="11"/>
      <c r="LEU24" s="11"/>
      <c r="LEV24" s="11"/>
      <c r="LEW24" s="11"/>
      <c r="LEX24" s="11"/>
      <c r="LEY24" s="11"/>
      <c r="LEZ24" s="11"/>
      <c r="LFA24" s="11"/>
      <c r="LFB24" s="11"/>
      <c r="LFC24" s="11"/>
      <c r="LFD24" s="11"/>
      <c r="LFE24" s="11"/>
      <c r="LFF24" s="11"/>
      <c r="LFG24" s="11"/>
      <c r="LFH24" s="11"/>
      <c r="LFI24" s="11"/>
      <c r="LFJ24" s="11"/>
      <c r="LFK24" s="11"/>
      <c r="LFL24" s="11"/>
      <c r="LFM24" s="11"/>
      <c r="LFN24" s="11"/>
      <c r="LFO24" s="11"/>
      <c r="LFP24" s="11"/>
      <c r="LFQ24" s="11"/>
      <c r="LFR24" s="11"/>
      <c r="LFS24" s="11"/>
      <c r="LFT24" s="11"/>
      <c r="LFU24" s="11"/>
      <c r="LFV24" s="11"/>
      <c r="LFW24" s="11"/>
      <c r="LFX24" s="11"/>
      <c r="LFY24" s="11"/>
      <c r="LFZ24" s="11"/>
      <c r="LGA24" s="11"/>
      <c r="LGB24" s="11"/>
      <c r="LGC24" s="11"/>
      <c r="LGD24" s="11"/>
      <c r="LGE24" s="11"/>
      <c r="LGF24" s="11"/>
      <c r="LGG24" s="11"/>
      <c r="LGH24" s="11"/>
      <c r="LGI24" s="11"/>
      <c r="LGJ24" s="11"/>
      <c r="LGK24" s="11"/>
      <c r="LGL24" s="11"/>
      <c r="LGM24" s="11"/>
      <c r="LGN24" s="11"/>
      <c r="LGO24" s="11"/>
      <c r="LGP24" s="11"/>
      <c r="LGQ24" s="11"/>
      <c r="LGR24" s="11"/>
      <c r="LGS24" s="11"/>
      <c r="LGT24" s="11"/>
      <c r="LGU24" s="11"/>
      <c r="LGV24" s="11"/>
      <c r="LGW24" s="11"/>
      <c r="LGX24" s="11"/>
      <c r="LGY24" s="11"/>
      <c r="LGZ24" s="11"/>
      <c r="LHA24" s="11"/>
      <c r="LHB24" s="11"/>
      <c r="LHC24" s="11"/>
      <c r="LHD24" s="11"/>
      <c r="LHE24" s="11"/>
      <c r="LHF24" s="11"/>
      <c r="LHG24" s="11"/>
      <c r="LHH24" s="11"/>
      <c r="LHI24" s="11"/>
      <c r="LHJ24" s="11"/>
      <c r="LHK24" s="11"/>
      <c r="LHL24" s="11"/>
      <c r="LHM24" s="11"/>
      <c r="LHN24" s="11"/>
      <c r="LHO24" s="11"/>
      <c r="LHP24" s="11"/>
      <c r="LHQ24" s="11"/>
      <c r="LHR24" s="11"/>
      <c r="LHS24" s="11"/>
      <c r="LHT24" s="11"/>
      <c r="LHU24" s="11"/>
      <c r="LHV24" s="11"/>
      <c r="LHW24" s="11"/>
      <c r="LHX24" s="11"/>
      <c r="LHY24" s="11"/>
      <c r="LHZ24" s="11"/>
      <c r="LIA24" s="11"/>
      <c r="LIB24" s="11"/>
      <c r="LIC24" s="11"/>
      <c r="LID24" s="11"/>
      <c r="LIE24" s="11"/>
      <c r="LIF24" s="11"/>
      <c r="LIG24" s="11"/>
      <c r="LIH24" s="11"/>
      <c r="LII24" s="11"/>
      <c r="LIJ24" s="11"/>
      <c r="LIK24" s="11"/>
      <c r="LIL24" s="11"/>
      <c r="LIM24" s="11"/>
      <c r="LIN24" s="11"/>
      <c r="LIO24" s="11"/>
      <c r="LIP24" s="11"/>
      <c r="LIQ24" s="11"/>
      <c r="LIR24" s="11"/>
      <c r="LIS24" s="11"/>
      <c r="LIT24" s="11"/>
      <c r="LIU24" s="11"/>
      <c r="LIV24" s="11"/>
      <c r="LIW24" s="11"/>
      <c r="LIX24" s="11"/>
      <c r="LIY24" s="11"/>
      <c r="LIZ24" s="11"/>
      <c r="LJA24" s="11"/>
      <c r="LJB24" s="11"/>
      <c r="LJC24" s="11"/>
      <c r="LJD24" s="11"/>
      <c r="LJE24" s="11"/>
      <c r="LJF24" s="11"/>
      <c r="LJG24" s="11"/>
      <c r="LJH24" s="11"/>
      <c r="LJI24" s="11"/>
      <c r="LJJ24" s="11"/>
      <c r="LJK24" s="11"/>
      <c r="LJL24" s="11"/>
      <c r="LJM24" s="11"/>
      <c r="LJN24" s="11"/>
      <c r="LJO24" s="11"/>
      <c r="LJP24" s="11"/>
      <c r="LJQ24" s="11"/>
      <c r="LJR24" s="11"/>
      <c r="LJS24" s="11"/>
      <c r="LJT24" s="11"/>
      <c r="LJU24" s="11"/>
      <c r="LJV24" s="11"/>
      <c r="LJW24" s="11"/>
      <c r="LJX24" s="11"/>
      <c r="LJY24" s="11"/>
      <c r="LJZ24" s="11"/>
      <c r="LKA24" s="11"/>
      <c r="LKB24" s="11"/>
      <c r="LKC24" s="11"/>
      <c r="LKD24" s="11"/>
      <c r="LKE24" s="11"/>
      <c r="LKF24" s="11"/>
      <c r="LKG24" s="11"/>
      <c r="LKH24" s="11"/>
      <c r="LKI24" s="11"/>
      <c r="LKJ24" s="11"/>
      <c r="LKK24" s="11"/>
      <c r="LKL24" s="11"/>
      <c r="LKM24" s="11"/>
      <c r="LKN24" s="11"/>
      <c r="LKO24" s="11"/>
      <c r="LKP24" s="11"/>
      <c r="LKQ24" s="11"/>
      <c r="LKR24" s="11"/>
      <c r="LKS24" s="11"/>
      <c r="LKT24" s="11"/>
      <c r="LKU24" s="11"/>
      <c r="LKV24" s="11"/>
      <c r="LKW24" s="11"/>
      <c r="LKX24" s="11"/>
      <c r="LKY24" s="11"/>
      <c r="LKZ24" s="11"/>
      <c r="LLA24" s="11"/>
      <c r="LLB24" s="11"/>
      <c r="LLC24" s="11"/>
      <c r="LLD24" s="11"/>
      <c r="LLE24" s="11"/>
      <c r="LLF24" s="11"/>
      <c r="LLG24" s="11"/>
      <c r="LLH24" s="11"/>
      <c r="LLI24" s="11"/>
      <c r="LLJ24" s="11"/>
      <c r="LLK24" s="11"/>
      <c r="LLL24" s="11"/>
      <c r="LLM24" s="11"/>
      <c r="LLN24" s="11"/>
      <c r="LLO24" s="11"/>
      <c r="LLP24" s="11"/>
      <c r="LLQ24" s="11"/>
      <c r="LLR24" s="11"/>
      <c r="LLS24" s="11"/>
      <c r="LLT24" s="11"/>
      <c r="LLU24" s="11"/>
      <c r="LLV24" s="11"/>
      <c r="LLW24" s="11"/>
      <c r="LLX24" s="11"/>
      <c r="LLY24" s="11"/>
      <c r="LLZ24" s="11"/>
      <c r="LMA24" s="11"/>
      <c r="LMB24" s="11"/>
      <c r="LMC24" s="11"/>
      <c r="LMD24" s="11"/>
      <c r="LME24" s="11"/>
      <c r="LMF24" s="11"/>
      <c r="LMG24" s="11"/>
      <c r="LMH24" s="11"/>
      <c r="LMI24" s="11"/>
      <c r="LMJ24" s="11"/>
      <c r="LMK24" s="11"/>
      <c r="LML24" s="11"/>
      <c r="LMM24" s="11"/>
      <c r="LMN24" s="11"/>
      <c r="LMO24" s="11"/>
      <c r="LMP24" s="11"/>
      <c r="LMQ24" s="11"/>
      <c r="LMR24" s="11"/>
      <c r="LMS24" s="11"/>
      <c r="LMT24" s="11"/>
      <c r="LMU24" s="11"/>
      <c r="LMV24" s="11"/>
      <c r="LMW24" s="11"/>
      <c r="LMX24" s="11"/>
      <c r="LMY24" s="11"/>
      <c r="LMZ24" s="11"/>
      <c r="LNA24" s="11"/>
      <c r="LNB24" s="11"/>
      <c r="LNC24" s="11"/>
      <c r="LND24" s="11"/>
      <c r="LNE24" s="11"/>
      <c r="LNF24" s="11"/>
      <c r="LNG24" s="11"/>
      <c r="LNH24" s="11"/>
      <c r="LNI24" s="11"/>
      <c r="LNJ24" s="11"/>
      <c r="LNK24" s="11"/>
      <c r="LNL24" s="11"/>
      <c r="LNM24" s="11"/>
      <c r="LNN24" s="11"/>
      <c r="LNO24" s="11"/>
      <c r="LNP24" s="11"/>
      <c r="LNQ24" s="11"/>
      <c r="LNR24" s="11"/>
      <c r="LNS24" s="11"/>
      <c r="LNT24" s="11"/>
      <c r="LNU24" s="11"/>
      <c r="LNV24" s="11"/>
      <c r="LNW24" s="11"/>
      <c r="LNX24" s="11"/>
      <c r="LNY24" s="11"/>
      <c r="LNZ24" s="11"/>
      <c r="LOA24" s="11"/>
      <c r="LOB24" s="11"/>
      <c r="LOC24" s="11"/>
      <c r="LOD24" s="11"/>
      <c r="LOE24" s="11"/>
      <c r="LOF24" s="11"/>
      <c r="LOG24" s="11"/>
      <c r="LOH24" s="11"/>
      <c r="LOI24" s="11"/>
      <c r="LOJ24" s="11"/>
      <c r="LOK24" s="11"/>
      <c r="LOL24" s="11"/>
      <c r="LOM24" s="11"/>
      <c r="LON24" s="11"/>
      <c r="LOO24" s="11"/>
      <c r="LOP24" s="11"/>
      <c r="LOQ24" s="11"/>
      <c r="LOR24" s="11"/>
      <c r="LOS24" s="11"/>
      <c r="LOT24" s="11"/>
      <c r="LOU24" s="11"/>
      <c r="LOV24" s="11"/>
      <c r="LOW24" s="11"/>
      <c r="LOX24" s="11"/>
      <c r="LOY24" s="11"/>
      <c r="LOZ24" s="11"/>
      <c r="LPA24" s="11"/>
      <c r="LPB24" s="11"/>
      <c r="LPC24" s="11"/>
      <c r="LPD24" s="11"/>
      <c r="LPE24" s="11"/>
      <c r="LPF24" s="11"/>
      <c r="LPG24" s="11"/>
      <c r="LPH24" s="11"/>
      <c r="LPI24" s="11"/>
      <c r="LPJ24" s="11"/>
      <c r="LPK24" s="11"/>
      <c r="LPL24" s="11"/>
      <c r="LPM24" s="11"/>
      <c r="LPN24" s="11"/>
      <c r="LPO24" s="11"/>
      <c r="LPP24" s="11"/>
      <c r="LPQ24" s="11"/>
      <c r="LPR24" s="11"/>
      <c r="LPS24" s="11"/>
      <c r="LPT24" s="11"/>
      <c r="LPU24" s="11"/>
      <c r="LPV24" s="11"/>
      <c r="LPW24" s="11"/>
      <c r="LPX24" s="11"/>
      <c r="LPY24" s="11"/>
      <c r="LPZ24" s="11"/>
      <c r="LQA24" s="11"/>
      <c r="LQB24" s="11"/>
      <c r="LQC24" s="11"/>
      <c r="LQD24" s="11"/>
      <c r="LQE24" s="11"/>
      <c r="LQF24" s="11"/>
      <c r="LQG24" s="11"/>
      <c r="LQH24" s="11"/>
      <c r="LQI24" s="11"/>
      <c r="LQJ24" s="11"/>
      <c r="LQK24" s="11"/>
      <c r="LQL24" s="11"/>
      <c r="LQM24" s="11"/>
      <c r="LQN24" s="11"/>
      <c r="LQO24" s="11"/>
      <c r="LQP24" s="11"/>
      <c r="LQQ24" s="11"/>
      <c r="LQR24" s="11"/>
      <c r="LQS24" s="11"/>
      <c r="LQT24" s="11"/>
      <c r="LQU24" s="11"/>
      <c r="LQV24" s="11"/>
      <c r="LQW24" s="11"/>
      <c r="LQX24" s="11"/>
      <c r="LQY24" s="11"/>
      <c r="LQZ24" s="11"/>
      <c r="LRA24" s="11"/>
      <c r="LRB24" s="11"/>
      <c r="LRC24" s="11"/>
      <c r="LRD24" s="11"/>
      <c r="LRE24" s="11"/>
      <c r="LRF24" s="11"/>
      <c r="LRG24" s="11"/>
      <c r="LRH24" s="11"/>
      <c r="LRI24" s="11"/>
      <c r="LRJ24" s="11"/>
      <c r="LRK24" s="11"/>
      <c r="LRL24" s="11"/>
      <c r="LRM24" s="11"/>
      <c r="LRN24" s="11"/>
      <c r="LRO24" s="11"/>
      <c r="LRP24" s="11"/>
      <c r="LRQ24" s="11"/>
      <c r="LRR24" s="11"/>
      <c r="LRS24" s="11"/>
      <c r="LRT24" s="11"/>
      <c r="LRU24" s="11"/>
      <c r="LRV24" s="11"/>
      <c r="LRW24" s="11"/>
      <c r="LRX24" s="11"/>
      <c r="LRY24" s="11"/>
      <c r="LRZ24" s="11"/>
      <c r="LSA24" s="11"/>
      <c r="LSB24" s="11"/>
      <c r="LSC24" s="11"/>
      <c r="LSD24" s="11"/>
      <c r="LSE24" s="11"/>
      <c r="LSF24" s="11"/>
      <c r="LSG24" s="11"/>
      <c r="LSH24" s="11"/>
      <c r="LSI24" s="11"/>
      <c r="LSJ24" s="11"/>
      <c r="LSK24" s="11"/>
      <c r="LSL24" s="11"/>
      <c r="LSM24" s="11"/>
      <c r="LSN24" s="11"/>
      <c r="LSO24" s="11"/>
      <c r="LSP24" s="11"/>
      <c r="LSQ24" s="11"/>
      <c r="LSR24" s="11"/>
      <c r="LSS24" s="11"/>
      <c r="LST24" s="11"/>
      <c r="LSU24" s="11"/>
      <c r="LSV24" s="11"/>
      <c r="LSW24" s="11"/>
      <c r="LSX24" s="11"/>
      <c r="LSY24" s="11"/>
      <c r="LSZ24" s="11"/>
      <c r="LTA24" s="11"/>
      <c r="LTB24" s="11"/>
      <c r="LTC24" s="11"/>
      <c r="LTD24" s="11"/>
      <c r="LTE24" s="11"/>
      <c r="LTF24" s="11"/>
      <c r="LTG24" s="11"/>
      <c r="LTH24" s="11"/>
      <c r="LTI24" s="11"/>
      <c r="LTJ24" s="11"/>
      <c r="LTK24" s="11"/>
      <c r="LTL24" s="11"/>
      <c r="LTM24" s="11"/>
      <c r="LTN24" s="11"/>
      <c r="LTO24" s="11"/>
      <c r="LTP24" s="11"/>
      <c r="LTQ24" s="11"/>
      <c r="LTR24" s="11"/>
      <c r="LTS24" s="11"/>
      <c r="LTT24" s="11"/>
      <c r="LTU24" s="11"/>
      <c r="LTV24" s="11"/>
      <c r="LTW24" s="11"/>
      <c r="LTX24" s="11"/>
      <c r="LTY24" s="11"/>
      <c r="LTZ24" s="11"/>
      <c r="LUA24" s="11"/>
      <c r="LUB24" s="11"/>
      <c r="LUC24" s="11"/>
      <c r="LUD24" s="11"/>
      <c r="LUE24" s="11"/>
      <c r="LUF24" s="11"/>
      <c r="LUG24" s="11"/>
      <c r="LUH24" s="11"/>
      <c r="LUI24" s="11"/>
      <c r="LUJ24" s="11"/>
      <c r="LUK24" s="11"/>
      <c r="LUL24" s="11"/>
      <c r="LUM24" s="11"/>
      <c r="LUN24" s="11"/>
      <c r="LUO24" s="11"/>
      <c r="LUP24" s="11"/>
      <c r="LUQ24" s="11"/>
      <c r="LUR24" s="11"/>
      <c r="LUS24" s="11"/>
      <c r="LUT24" s="11"/>
      <c r="LUU24" s="11"/>
      <c r="LUV24" s="11"/>
      <c r="LUW24" s="11"/>
      <c r="LUX24" s="11"/>
      <c r="LUY24" s="11"/>
      <c r="LUZ24" s="11"/>
      <c r="LVA24" s="11"/>
      <c r="LVB24" s="11"/>
      <c r="LVC24" s="11"/>
      <c r="LVD24" s="11"/>
      <c r="LVE24" s="11"/>
      <c r="LVF24" s="11"/>
      <c r="LVG24" s="11"/>
      <c r="LVH24" s="11"/>
      <c r="LVI24" s="11"/>
      <c r="LVJ24" s="11"/>
      <c r="LVK24" s="11"/>
      <c r="LVL24" s="11"/>
      <c r="LVM24" s="11"/>
      <c r="LVN24" s="11"/>
      <c r="LVO24" s="11"/>
      <c r="LVP24" s="11"/>
      <c r="LVQ24" s="11"/>
      <c r="LVR24" s="11"/>
      <c r="LVS24" s="11"/>
      <c r="LVT24" s="11"/>
      <c r="LVU24" s="11"/>
      <c r="LVV24" s="11"/>
      <c r="LVW24" s="11"/>
      <c r="LVX24" s="11"/>
      <c r="LVY24" s="11"/>
      <c r="LVZ24" s="11"/>
      <c r="LWA24" s="11"/>
      <c r="LWB24" s="11"/>
      <c r="LWC24" s="11"/>
      <c r="LWD24" s="11"/>
      <c r="LWE24" s="11"/>
      <c r="LWF24" s="11"/>
      <c r="LWG24" s="11"/>
      <c r="LWH24" s="11"/>
      <c r="LWI24" s="11"/>
      <c r="LWJ24" s="11"/>
      <c r="LWK24" s="11"/>
      <c r="LWL24" s="11"/>
      <c r="LWM24" s="11"/>
      <c r="LWN24" s="11"/>
      <c r="LWO24" s="11"/>
      <c r="LWP24" s="11"/>
      <c r="LWQ24" s="11"/>
      <c r="LWR24" s="11"/>
      <c r="LWS24" s="11"/>
      <c r="LWT24" s="11"/>
      <c r="LWU24" s="11"/>
      <c r="LWV24" s="11"/>
      <c r="LWW24" s="11"/>
      <c r="LWX24" s="11"/>
      <c r="LWY24" s="11"/>
      <c r="LWZ24" s="11"/>
      <c r="LXA24" s="11"/>
      <c r="LXB24" s="11"/>
      <c r="LXC24" s="11"/>
      <c r="LXD24" s="11"/>
      <c r="LXE24" s="11"/>
      <c r="LXF24" s="11"/>
      <c r="LXG24" s="11"/>
      <c r="LXH24" s="11"/>
      <c r="LXI24" s="11"/>
      <c r="LXJ24" s="11"/>
      <c r="LXK24" s="11"/>
      <c r="LXL24" s="11"/>
      <c r="LXM24" s="11"/>
      <c r="LXN24" s="11"/>
      <c r="LXO24" s="11"/>
      <c r="LXP24" s="11"/>
      <c r="LXQ24" s="11"/>
      <c r="LXR24" s="11"/>
      <c r="LXS24" s="11"/>
      <c r="LXT24" s="11"/>
      <c r="LXU24" s="11"/>
      <c r="LXV24" s="11"/>
      <c r="LXW24" s="11"/>
      <c r="LXX24" s="11"/>
      <c r="LXY24" s="11"/>
      <c r="LXZ24" s="11"/>
      <c r="LYA24" s="11"/>
      <c r="LYB24" s="11"/>
      <c r="LYC24" s="11"/>
      <c r="LYD24" s="11"/>
      <c r="LYE24" s="11"/>
      <c r="LYF24" s="11"/>
      <c r="LYG24" s="11"/>
      <c r="LYH24" s="11"/>
      <c r="LYI24" s="11"/>
      <c r="LYJ24" s="11"/>
      <c r="LYK24" s="11"/>
      <c r="LYL24" s="11"/>
      <c r="LYM24" s="11"/>
      <c r="LYN24" s="11"/>
      <c r="LYO24" s="11"/>
      <c r="LYP24" s="11"/>
      <c r="LYQ24" s="11"/>
      <c r="LYR24" s="11"/>
      <c r="LYS24" s="11"/>
      <c r="LYT24" s="11"/>
      <c r="LYU24" s="11"/>
      <c r="LYV24" s="11"/>
      <c r="LYW24" s="11"/>
      <c r="LYX24" s="11"/>
      <c r="LYY24" s="11"/>
      <c r="LYZ24" s="11"/>
      <c r="LZA24" s="11"/>
      <c r="LZB24" s="11"/>
      <c r="LZC24" s="11"/>
      <c r="LZD24" s="11"/>
      <c r="LZE24" s="11"/>
      <c r="LZF24" s="11"/>
      <c r="LZG24" s="11"/>
      <c r="LZH24" s="11"/>
      <c r="LZI24" s="11"/>
      <c r="LZJ24" s="11"/>
      <c r="LZK24" s="11"/>
      <c r="LZL24" s="11"/>
      <c r="LZM24" s="11"/>
      <c r="LZN24" s="11"/>
      <c r="LZO24" s="11"/>
      <c r="LZP24" s="11"/>
      <c r="LZQ24" s="11"/>
      <c r="LZR24" s="11"/>
      <c r="LZS24" s="11"/>
      <c r="LZT24" s="11"/>
      <c r="LZU24" s="11"/>
      <c r="LZV24" s="11"/>
      <c r="LZW24" s="11"/>
      <c r="LZX24" s="11"/>
      <c r="LZY24" s="11"/>
      <c r="LZZ24" s="11"/>
      <c r="MAA24" s="11"/>
      <c r="MAB24" s="11"/>
      <c r="MAC24" s="11"/>
      <c r="MAD24" s="11"/>
      <c r="MAE24" s="11"/>
      <c r="MAF24" s="11"/>
      <c r="MAG24" s="11"/>
      <c r="MAH24" s="11"/>
      <c r="MAI24" s="11"/>
      <c r="MAJ24" s="11"/>
      <c r="MAK24" s="11"/>
      <c r="MAL24" s="11"/>
      <c r="MAM24" s="11"/>
      <c r="MAN24" s="11"/>
      <c r="MAO24" s="11"/>
      <c r="MAP24" s="11"/>
      <c r="MAQ24" s="11"/>
      <c r="MAR24" s="11"/>
      <c r="MAS24" s="11"/>
      <c r="MAT24" s="11"/>
      <c r="MAU24" s="11"/>
      <c r="MAV24" s="11"/>
      <c r="MAW24" s="11"/>
      <c r="MAX24" s="11"/>
      <c r="MAY24" s="11"/>
      <c r="MAZ24" s="11"/>
      <c r="MBA24" s="11"/>
      <c r="MBB24" s="11"/>
      <c r="MBC24" s="11"/>
      <c r="MBD24" s="11"/>
      <c r="MBE24" s="11"/>
      <c r="MBF24" s="11"/>
      <c r="MBG24" s="11"/>
      <c r="MBH24" s="11"/>
      <c r="MBI24" s="11"/>
      <c r="MBJ24" s="11"/>
      <c r="MBK24" s="11"/>
      <c r="MBL24" s="11"/>
      <c r="MBM24" s="11"/>
      <c r="MBN24" s="11"/>
      <c r="MBO24" s="11"/>
      <c r="MBP24" s="11"/>
      <c r="MBQ24" s="11"/>
      <c r="MBR24" s="11"/>
      <c r="MBS24" s="11"/>
      <c r="MBT24" s="11"/>
      <c r="MBU24" s="11"/>
      <c r="MBV24" s="11"/>
      <c r="MBW24" s="11"/>
      <c r="MBX24" s="11"/>
      <c r="MBY24" s="11"/>
      <c r="MBZ24" s="11"/>
      <c r="MCA24" s="11"/>
      <c r="MCB24" s="11"/>
      <c r="MCC24" s="11"/>
      <c r="MCD24" s="11"/>
      <c r="MCE24" s="11"/>
      <c r="MCF24" s="11"/>
      <c r="MCG24" s="11"/>
      <c r="MCH24" s="11"/>
      <c r="MCI24" s="11"/>
      <c r="MCJ24" s="11"/>
      <c r="MCK24" s="11"/>
      <c r="MCL24" s="11"/>
      <c r="MCM24" s="11"/>
      <c r="MCN24" s="11"/>
      <c r="MCO24" s="11"/>
      <c r="MCP24" s="11"/>
      <c r="MCQ24" s="11"/>
      <c r="MCR24" s="11"/>
      <c r="MCS24" s="11"/>
      <c r="MCT24" s="11"/>
      <c r="MCU24" s="11"/>
      <c r="MCV24" s="11"/>
      <c r="MCW24" s="11"/>
      <c r="MCX24" s="11"/>
      <c r="MCY24" s="11"/>
      <c r="MCZ24" s="11"/>
      <c r="MDA24" s="11"/>
      <c r="MDB24" s="11"/>
      <c r="MDC24" s="11"/>
      <c r="MDD24" s="11"/>
      <c r="MDE24" s="11"/>
      <c r="MDF24" s="11"/>
      <c r="MDG24" s="11"/>
      <c r="MDH24" s="11"/>
      <c r="MDI24" s="11"/>
      <c r="MDJ24" s="11"/>
      <c r="MDK24" s="11"/>
      <c r="MDL24" s="11"/>
      <c r="MDM24" s="11"/>
      <c r="MDN24" s="11"/>
      <c r="MDO24" s="11"/>
      <c r="MDP24" s="11"/>
      <c r="MDQ24" s="11"/>
      <c r="MDR24" s="11"/>
      <c r="MDS24" s="11"/>
      <c r="MDT24" s="11"/>
      <c r="MDU24" s="11"/>
      <c r="MDV24" s="11"/>
      <c r="MDW24" s="11"/>
      <c r="MDX24" s="11"/>
      <c r="MDY24" s="11"/>
      <c r="MDZ24" s="11"/>
      <c r="MEA24" s="11"/>
      <c r="MEB24" s="11"/>
      <c r="MEC24" s="11"/>
      <c r="MED24" s="11"/>
      <c r="MEE24" s="11"/>
      <c r="MEF24" s="11"/>
      <c r="MEG24" s="11"/>
      <c r="MEH24" s="11"/>
      <c r="MEI24" s="11"/>
      <c r="MEJ24" s="11"/>
      <c r="MEK24" s="11"/>
      <c r="MEL24" s="11"/>
      <c r="MEM24" s="11"/>
      <c r="MEN24" s="11"/>
      <c r="MEO24" s="11"/>
      <c r="MEP24" s="11"/>
      <c r="MEQ24" s="11"/>
      <c r="MER24" s="11"/>
      <c r="MES24" s="11"/>
      <c r="MET24" s="11"/>
      <c r="MEU24" s="11"/>
      <c r="MEV24" s="11"/>
      <c r="MEW24" s="11"/>
      <c r="MEX24" s="11"/>
      <c r="MEY24" s="11"/>
      <c r="MEZ24" s="11"/>
      <c r="MFA24" s="11"/>
      <c r="MFB24" s="11"/>
      <c r="MFC24" s="11"/>
      <c r="MFD24" s="11"/>
      <c r="MFE24" s="11"/>
      <c r="MFF24" s="11"/>
      <c r="MFG24" s="11"/>
      <c r="MFH24" s="11"/>
      <c r="MFI24" s="11"/>
      <c r="MFJ24" s="11"/>
      <c r="MFK24" s="11"/>
      <c r="MFL24" s="11"/>
      <c r="MFM24" s="11"/>
      <c r="MFN24" s="11"/>
      <c r="MFO24" s="11"/>
      <c r="MFP24" s="11"/>
      <c r="MFQ24" s="11"/>
      <c r="MFR24" s="11"/>
      <c r="MFS24" s="11"/>
      <c r="MFT24" s="11"/>
      <c r="MFU24" s="11"/>
      <c r="MFV24" s="11"/>
      <c r="MFW24" s="11"/>
      <c r="MFX24" s="11"/>
      <c r="MFY24" s="11"/>
      <c r="MFZ24" s="11"/>
      <c r="MGA24" s="11"/>
      <c r="MGB24" s="11"/>
      <c r="MGC24" s="11"/>
      <c r="MGD24" s="11"/>
      <c r="MGE24" s="11"/>
      <c r="MGF24" s="11"/>
      <c r="MGG24" s="11"/>
      <c r="MGH24" s="11"/>
      <c r="MGI24" s="11"/>
      <c r="MGJ24" s="11"/>
      <c r="MGK24" s="11"/>
      <c r="MGL24" s="11"/>
      <c r="MGM24" s="11"/>
      <c r="MGN24" s="11"/>
      <c r="MGO24" s="11"/>
      <c r="MGP24" s="11"/>
      <c r="MGQ24" s="11"/>
      <c r="MGR24" s="11"/>
      <c r="MGS24" s="11"/>
      <c r="MGT24" s="11"/>
      <c r="MGU24" s="11"/>
      <c r="MGV24" s="11"/>
      <c r="MGW24" s="11"/>
      <c r="MGX24" s="11"/>
      <c r="MGY24" s="11"/>
      <c r="MGZ24" s="11"/>
      <c r="MHA24" s="11"/>
      <c r="MHB24" s="11"/>
      <c r="MHC24" s="11"/>
      <c r="MHD24" s="11"/>
      <c r="MHE24" s="11"/>
      <c r="MHF24" s="11"/>
      <c r="MHG24" s="11"/>
      <c r="MHH24" s="11"/>
      <c r="MHI24" s="11"/>
      <c r="MHJ24" s="11"/>
      <c r="MHK24" s="11"/>
      <c r="MHL24" s="11"/>
      <c r="MHM24" s="11"/>
      <c r="MHN24" s="11"/>
      <c r="MHO24" s="11"/>
      <c r="MHP24" s="11"/>
      <c r="MHQ24" s="11"/>
      <c r="MHR24" s="11"/>
      <c r="MHS24" s="11"/>
      <c r="MHT24" s="11"/>
      <c r="MHU24" s="11"/>
      <c r="MHV24" s="11"/>
      <c r="MHW24" s="11"/>
      <c r="MHX24" s="11"/>
      <c r="MHY24" s="11"/>
      <c r="MHZ24" s="11"/>
      <c r="MIA24" s="11"/>
      <c r="MIB24" s="11"/>
      <c r="MIC24" s="11"/>
      <c r="MID24" s="11"/>
      <c r="MIE24" s="11"/>
      <c r="MIF24" s="11"/>
      <c r="MIG24" s="11"/>
      <c r="MIH24" s="11"/>
      <c r="MII24" s="11"/>
      <c r="MIJ24" s="11"/>
      <c r="MIK24" s="11"/>
      <c r="MIL24" s="11"/>
      <c r="MIM24" s="11"/>
      <c r="MIN24" s="11"/>
      <c r="MIO24" s="11"/>
      <c r="MIP24" s="11"/>
      <c r="MIQ24" s="11"/>
      <c r="MIR24" s="11"/>
      <c r="MIS24" s="11"/>
      <c r="MIT24" s="11"/>
      <c r="MIU24" s="11"/>
      <c r="MIV24" s="11"/>
      <c r="MIW24" s="11"/>
      <c r="MIX24" s="11"/>
      <c r="MIY24" s="11"/>
      <c r="MIZ24" s="11"/>
      <c r="MJA24" s="11"/>
      <c r="MJB24" s="11"/>
      <c r="MJC24" s="11"/>
      <c r="MJD24" s="11"/>
      <c r="MJE24" s="11"/>
      <c r="MJF24" s="11"/>
      <c r="MJG24" s="11"/>
      <c r="MJH24" s="11"/>
      <c r="MJI24" s="11"/>
      <c r="MJJ24" s="11"/>
      <c r="MJK24" s="11"/>
      <c r="MJL24" s="11"/>
      <c r="MJM24" s="11"/>
      <c r="MJN24" s="11"/>
      <c r="MJO24" s="11"/>
      <c r="MJP24" s="11"/>
      <c r="MJQ24" s="11"/>
      <c r="MJR24" s="11"/>
      <c r="MJS24" s="11"/>
      <c r="MJT24" s="11"/>
      <c r="MJU24" s="11"/>
      <c r="MJV24" s="11"/>
      <c r="MJW24" s="11"/>
      <c r="MJX24" s="11"/>
      <c r="MJY24" s="11"/>
      <c r="MJZ24" s="11"/>
      <c r="MKA24" s="11"/>
      <c r="MKB24" s="11"/>
      <c r="MKC24" s="11"/>
      <c r="MKD24" s="11"/>
      <c r="MKE24" s="11"/>
      <c r="MKF24" s="11"/>
      <c r="MKG24" s="11"/>
      <c r="MKH24" s="11"/>
      <c r="MKI24" s="11"/>
      <c r="MKJ24" s="11"/>
      <c r="MKK24" s="11"/>
      <c r="MKL24" s="11"/>
      <c r="MKM24" s="11"/>
      <c r="MKN24" s="11"/>
      <c r="MKO24" s="11"/>
      <c r="MKP24" s="11"/>
      <c r="MKQ24" s="11"/>
      <c r="MKR24" s="11"/>
      <c r="MKS24" s="11"/>
      <c r="MKT24" s="11"/>
      <c r="MKU24" s="11"/>
      <c r="MKV24" s="11"/>
      <c r="MKW24" s="11"/>
      <c r="MKX24" s="11"/>
      <c r="MKY24" s="11"/>
      <c r="MKZ24" s="11"/>
      <c r="MLA24" s="11"/>
      <c r="MLB24" s="11"/>
      <c r="MLC24" s="11"/>
      <c r="MLD24" s="11"/>
      <c r="MLE24" s="11"/>
      <c r="MLF24" s="11"/>
      <c r="MLG24" s="11"/>
      <c r="MLH24" s="11"/>
      <c r="MLI24" s="11"/>
      <c r="MLJ24" s="11"/>
      <c r="MLK24" s="11"/>
      <c r="MLL24" s="11"/>
      <c r="MLM24" s="11"/>
      <c r="MLN24" s="11"/>
      <c r="MLO24" s="11"/>
      <c r="MLP24" s="11"/>
      <c r="MLQ24" s="11"/>
      <c r="MLR24" s="11"/>
      <c r="MLS24" s="11"/>
      <c r="MLT24" s="11"/>
      <c r="MLU24" s="11"/>
      <c r="MLV24" s="11"/>
      <c r="MLW24" s="11"/>
      <c r="MLX24" s="11"/>
      <c r="MLY24" s="11"/>
      <c r="MLZ24" s="11"/>
      <c r="MMA24" s="11"/>
      <c r="MMB24" s="11"/>
      <c r="MMC24" s="11"/>
      <c r="MMD24" s="11"/>
      <c r="MME24" s="11"/>
      <c r="MMF24" s="11"/>
      <c r="MMG24" s="11"/>
      <c r="MMH24" s="11"/>
      <c r="MMI24" s="11"/>
      <c r="MMJ24" s="11"/>
      <c r="MMK24" s="11"/>
      <c r="MML24" s="11"/>
      <c r="MMM24" s="11"/>
      <c r="MMN24" s="11"/>
      <c r="MMO24" s="11"/>
      <c r="MMP24" s="11"/>
      <c r="MMQ24" s="11"/>
      <c r="MMR24" s="11"/>
      <c r="MMS24" s="11"/>
      <c r="MMT24" s="11"/>
      <c r="MMU24" s="11"/>
      <c r="MMV24" s="11"/>
      <c r="MMW24" s="11"/>
      <c r="MMX24" s="11"/>
      <c r="MMY24" s="11"/>
      <c r="MMZ24" s="11"/>
      <c r="MNA24" s="11"/>
      <c r="MNB24" s="11"/>
      <c r="MNC24" s="11"/>
      <c r="MND24" s="11"/>
      <c r="MNE24" s="11"/>
      <c r="MNF24" s="11"/>
      <c r="MNG24" s="11"/>
      <c r="MNH24" s="11"/>
      <c r="MNI24" s="11"/>
      <c r="MNJ24" s="11"/>
      <c r="MNK24" s="11"/>
      <c r="MNL24" s="11"/>
      <c r="MNM24" s="11"/>
      <c r="MNN24" s="11"/>
      <c r="MNO24" s="11"/>
      <c r="MNP24" s="11"/>
      <c r="MNQ24" s="11"/>
      <c r="MNR24" s="11"/>
      <c r="MNS24" s="11"/>
      <c r="MNT24" s="11"/>
      <c r="MNU24" s="11"/>
      <c r="MNV24" s="11"/>
      <c r="MNW24" s="11"/>
      <c r="MNX24" s="11"/>
      <c r="MNY24" s="11"/>
      <c r="MNZ24" s="11"/>
      <c r="MOA24" s="11"/>
      <c r="MOB24" s="11"/>
      <c r="MOC24" s="11"/>
      <c r="MOD24" s="11"/>
      <c r="MOE24" s="11"/>
      <c r="MOF24" s="11"/>
      <c r="MOG24" s="11"/>
      <c r="MOH24" s="11"/>
      <c r="MOI24" s="11"/>
      <c r="MOJ24" s="11"/>
      <c r="MOK24" s="11"/>
      <c r="MOL24" s="11"/>
      <c r="MOM24" s="11"/>
      <c r="MON24" s="11"/>
      <c r="MOO24" s="11"/>
      <c r="MOP24" s="11"/>
      <c r="MOQ24" s="11"/>
      <c r="MOR24" s="11"/>
      <c r="MOS24" s="11"/>
      <c r="MOT24" s="11"/>
      <c r="MOU24" s="11"/>
      <c r="MOV24" s="11"/>
      <c r="MOW24" s="11"/>
      <c r="MOX24" s="11"/>
      <c r="MOY24" s="11"/>
      <c r="MOZ24" s="11"/>
      <c r="MPA24" s="11"/>
      <c r="MPB24" s="11"/>
      <c r="MPC24" s="11"/>
      <c r="MPD24" s="11"/>
      <c r="MPE24" s="11"/>
      <c r="MPF24" s="11"/>
      <c r="MPG24" s="11"/>
      <c r="MPH24" s="11"/>
      <c r="MPI24" s="11"/>
      <c r="MPJ24" s="11"/>
      <c r="MPK24" s="11"/>
      <c r="MPL24" s="11"/>
      <c r="MPM24" s="11"/>
      <c r="MPN24" s="11"/>
      <c r="MPO24" s="11"/>
      <c r="MPP24" s="11"/>
      <c r="MPQ24" s="11"/>
      <c r="MPR24" s="11"/>
      <c r="MPS24" s="11"/>
      <c r="MPT24" s="11"/>
      <c r="MPU24" s="11"/>
      <c r="MPV24" s="11"/>
      <c r="MPW24" s="11"/>
      <c r="MPX24" s="11"/>
      <c r="MPY24" s="11"/>
      <c r="MPZ24" s="11"/>
      <c r="MQA24" s="11"/>
      <c r="MQB24" s="11"/>
      <c r="MQC24" s="11"/>
      <c r="MQD24" s="11"/>
      <c r="MQE24" s="11"/>
      <c r="MQF24" s="11"/>
      <c r="MQG24" s="11"/>
      <c r="MQH24" s="11"/>
      <c r="MQI24" s="11"/>
      <c r="MQJ24" s="11"/>
      <c r="MQK24" s="11"/>
      <c r="MQL24" s="11"/>
      <c r="MQM24" s="11"/>
      <c r="MQN24" s="11"/>
      <c r="MQO24" s="11"/>
      <c r="MQP24" s="11"/>
      <c r="MQQ24" s="11"/>
      <c r="MQR24" s="11"/>
      <c r="MQS24" s="11"/>
      <c r="MQT24" s="11"/>
      <c r="MQU24" s="11"/>
      <c r="MQV24" s="11"/>
      <c r="MQW24" s="11"/>
      <c r="MQX24" s="11"/>
      <c r="MQY24" s="11"/>
      <c r="MQZ24" s="11"/>
      <c r="MRA24" s="11"/>
      <c r="MRB24" s="11"/>
      <c r="MRC24" s="11"/>
      <c r="MRD24" s="11"/>
      <c r="MRE24" s="11"/>
      <c r="MRF24" s="11"/>
      <c r="MRG24" s="11"/>
      <c r="MRH24" s="11"/>
      <c r="MRI24" s="11"/>
      <c r="MRJ24" s="11"/>
      <c r="MRK24" s="11"/>
      <c r="MRL24" s="11"/>
      <c r="MRM24" s="11"/>
      <c r="MRN24" s="11"/>
      <c r="MRO24" s="11"/>
      <c r="MRP24" s="11"/>
      <c r="MRQ24" s="11"/>
      <c r="MRR24" s="11"/>
      <c r="MRS24" s="11"/>
      <c r="MRT24" s="11"/>
      <c r="MRU24" s="11"/>
      <c r="MRV24" s="11"/>
      <c r="MRW24" s="11"/>
      <c r="MRX24" s="11"/>
      <c r="MRY24" s="11"/>
      <c r="MRZ24" s="11"/>
      <c r="MSA24" s="11"/>
      <c r="MSB24" s="11"/>
      <c r="MSC24" s="11"/>
      <c r="MSD24" s="11"/>
      <c r="MSE24" s="11"/>
      <c r="MSF24" s="11"/>
      <c r="MSG24" s="11"/>
      <c r="MSH24" s="11"/>
      <c r="MSI24" s="11"/>
      <c r="MSJ24" s="11"/>
      <c r="MSK24" s="11"/>
      <c r="MSL24" s="11"/>
      <c r="MSM24" s="11"/>
      <c r="MSN24" s="11"/>
      <c r="MSO24" s="11"/>
      <c r="MSP24" s="11"/>
      <c r="MSQ24" s="11"/>
      <c r="MSR24" s="11"/>
      <c r="MSS24" s="11"/>
      <c r="MST24" s="11"/>
      <c r="MSU24" s="11"/>
      <c r="MSV24" s="11"/>
      <c r="MSW24" s="11"/>
      <c r="MSX24" s="11"/>
      <c r="MSY24" s="11"/>
      <c r="MSZ24" s="11"/>
      <c r="MTA24" s="11"/>
      <c r="MTB24" s="11"/>
      <c r="MTC24" s="11"/>
      <c r="MTD24" s="11"/>
      <c r="MTE24" s="11"/>
      <c r="MTF24" s="11"/>
      <c r="MTG24" s="11"/>
      <c r="MTH24" s="11"/>
      <c r="MTI24" s="11"/>
      <c r="MTJ24" s="11"/>
      <c r="MTK24" s="11"/>
      <c r="MTL24" s="11"/>
      <c r="MTM24" s="11"/>
      <c r="MTN24" s="11"/>
      <c r="MTO24" s="11"/>
      <c r="MTP24" s="11"/>
      <c r="MTQ24" s="11"/>
      <c r="MTR24" s="11"/>
      <c r="MTS24" s="11"/>
      <c r="MTT24" s="11"/>
      <c r="MTU24" s="11"/>
      <c r="MTV24" s="11"/>
      <c r="MTW24" s="11"/>
      <c r="MTX24" s="11"/>
      <c r="MTY24" s="11"/>
      <c r="MTZ24" s="11"/>
      <c r="MUA24" s="11"/>
      <c r="MUB24" s="11"/>
      <c r="MUC24" s="11"/>
      <c r="MUD24" s="11"/>
      <c r="MUE24" s="11"/>
      <c r="MUF24" s="11"/>
      <c r="MUG24" s="11"/>
      <c r="MUH24" s="11"/>
      <c r="MUI24" s="11"/>
      <c r="MUJ24" s="11"/>
      <c r="MUK24" s="11"/>
      <c r="MUL24" s="11"/>
      <c r="MUM24" s="11"/>
      <c r="MUN24" s="11"/>
      <c r="MUO24" s="11"/>
      <c r="MUP24" s="11"/>
      <c r="MUQ24" s="11"/>
      <c r="MUR24" s="11"/>
      <c r="MUS24" s="11"/>
      <c r="MUT24" s="11"/>
      <c r="MUU24" s="11"/>
      <c r="MUV24" s="11"/>
      <c r="MUW24" s="11"/>
      <c r="MUX24" s="11"/>
      <c r="MUY24" s="11"/>
      <c r="MUZ24" s="11"/>
      <c r="MVA24" s="11"/>
      <c r="MVB24" s="11"/>
      <c r="MVC24" s="11"/>
      <c r="MVD24" s="11"/>
      <c r="MVE24" s="11"/>
      <c r="MVF24" s="11"/>
      <c r="MVG24" s="11"/>
      <c r="MVH24" s="11"/>
      <c r="MVI24" s="11"/>
      <c r="MVJ24" s="11"/>
      <c r="MVK24" s="11"/>
      <c r="MVL24" s="11"/>
      <c r="MVM24" s="11"/>
      <c r="MVN24" s="11"/>
      <c r="MVO24" s="11"/>
      <c r="MVP24" s="11"/>
      <c r="MVQ24" s="11"/>
      <c r="MVR24" s="11"/>
      <c r="MVS24" s="11"/>
      <c r="MVT24" s="11"/>
      <c r="MVU24" s="11"/>
      <c r="MVV24" s="11"/>
      <c r="MVW24" s="11"/>
      <c r="MVX24" s="11"/>
      <c r="MVY24" s="11"/>
      <c r="MVZ24" s="11"/>
      <c r="MWA24" s="11"/>
      <c r="MWB24" s="11"/>
      <c r="MWC24" s="11"/>
      <c r="MWD24" s="11"/>
      <c r="MWE24" s="11"/>
      <c r="MWF24" s="11"/>
      <c r="MWG24" s="11"/>
      <c r="MWH24" s="11"/>
      <c r="MWI24" s="11"/>
      <c r="MWJ24" s="11"/>
      <c r="MWK24" s="11"/>
      <c r="MWL24" s="11"/>
      <c r="MWM24" s="11"/>
      <c r="MWN24" s="11"/>
      <c r="MWO24" s="11"/>
      <c r="MWP24" s="11"/>
      <c r="MWQ24" s="11"/>
      <c r="MWR24" s="11"/>
      <c r="MWS24" s="11"/>
      <c r="MWT24" s="11"/>
      <c r="MWU24" s="11"/>
      <c r="MWV24" s="11"/>
      <c r="MWW24" s="11"/>
      <c r="MWX24" s="11"/>
      <c r="MWY24" s="11"/>
      <c r="MWZ24" s="11"/>
      <c r="MXA24" s="11"/>
      <c r="MXB24" s="11"/>
      <c r="MXC24" s="11"/>
      <c r="MXD24" s="11"/>
      <c r="MXE24" s="11"/>
      <c r="MXF24" s="11"/>
      <c r="MXG24" s="11"/>
      <c r="MXH24" s="11"/>
      <c r="MXI24" s="11"/>
      <c r="MXJ24" s="11"/>
      <c r="MXK24" s="11"/>
      <c r="MXL24" s="11"/>
      <c r="MXM24" s="11"/>
      <c r="MXN24" s="11"/>
      <c r="MXO24" s="11"/>
      <c r="MXP24" s="11"/>
      <c r="MXQ24" s="11"/>
      <c r="MXR24" s="11"/>
      <c r="MXS24" s="11"/>
      <c r="MXT24" s="11"/>
      <c r="MXU24" s="11"/>
      <c r="MXV24" s="11"/>
      <c r="MXW24" s="11"/>
      <c r="MXX24" s="11"/>
      <c r="MXY24" s="11"/>
      <c r="MXZ24" s="11"/>
      <c r="MYA24" s="11"/>
      <c r="MYB24" s="11"/>
      <c r="MYC24" s="11"/>
      <c r="MYD24" s="11"/>
      <c r="MYE24" s="11"/>
      <c r="MYF24" s="11"/>
      <c r="MYG24" s="11"/>
      <c r="MYH24" s="11"/>
      <c r="MYI24" s="11"/>
      <c r="MYJ24" s="11"/>
      <c r="MYK24" s="11"/>
      <c r="MYL24" s="11"/>
      <c r="MYM24" s="11"/>
      <c r="MYN24" s="11"/>
      <c r="MYO24" s="11"/>
      <c r="MYP24" s="11"/>
      <c r="MYQ24" s="11"/>
      <c r="MYR24" s="11"/>
      <c r="MYS24" s="11"/>
      <c r="MYT24" s="11"/>
      <c r="MYU24" s="11"/>
      <c r="MYV24" s="11"/>
      <c r="MYW24" s="11"/>
      <c r="MYX24" s="11"/>
      <c r="MYY24" s="11"/>
      <c r="MYZ24" s="11"/>
      <c r="MZA24" s="11"/>
      <c r="MZB24" s="11"/>
      <c r="MZC24" s="11"/>
      <c r="MZD24" s="11"/>
      <c r="MZE24" s="11"/>
      <c r="MZF24" s="11"/>
      <c r="MZG24" s="11"/>
      <c r="MZH24" s="11"/>
      <c r="MZI24" s="11"/>
      <c r="MZJ24" s="11"/>
      <c r="MZK24" s="11"/>
      <c r="MZL24" s="11"/>
      <c r="MZM24" s="11"/>
      <c r="MZN24" s="11"/>
      <c r="MZO24" s="11"/>
      <c r="MZP24" s="11"/>
      <c r="MZQ24" s="11"/>
      <c r="MZR24" s="11"/>
      <c r="MZS24" s="11"/>
      <c r="MZT24" s="11"/>
      <c r="MZU24" s="11"/>
      <c r="MZV24" s="11"/>
      <c r="MZW24" s="11"/>
      <c r="MZX24" s="11"/>
      <c r="MZY24" s="11"/>
      <c r="MZZ24" s="11"/>
      <c r="NAA24" s="11"/>
      <c r="NAB24" s="11"/>
      <c r="NAC24" s="11"/>
      <c r="NAD24" s="11"/>
      <c r="NAE24" s="11"/>
      <c r="NAF24" s="11"/>
      <c r="NAG24" s="11"/>
      <c r="NAH24" s="11"/>
      <c r="NAI24" s="11"/>
      <c r="NAJ24" s="11"/>
      <c r="NAK24" s="11"/>
      <c r="NAL24" s="11"/>
      <c r="NAM24" s="11"/>
      <c r="NAN24" s="11"/>
      <c r="NAO24" s="11"/>
      <c r="NAP24" s="11"/>
      <c r="NAQ24" s="11"/>
      <c r="NAR24" s="11"/>
      <c r="NAS24" s="11"/>
      <c r="NAT24" s="11"/>
      <c r="NAU24" s="11"/>
      <c r="NAV24" s="11"/>
      <c r="NAW24" s="11"/>
      <c r="NAX24" s="11"/>
      <c r="NAY24" s="11"/>
      <c r="NAZ24" s="11"/>
      <c r="NBA24" s="11"/>
      <c r="NBB24" s="11"/>
      <c r="NBC24" s="11"/>
      <c r="NBD24" s="11"/>
      <c r="NBE24" s="11"/>
      <c r="NBF24" s="11"/>
      <c r="NBG24" s="11"/>
      <c r="NBH24" s="11"/>
      <c r="NBI24" s="11"/>
      <c r="NBJ24" s="11"/>
      <c r="NBK24" s="11"/>
      <c r="NBL24" s="11"/>
      <c r="NBM24" s="11"/>
      <c r="NBN24" s="11"/>
      <c r="NBO24" s="11"/>
      <c r="NBP24" s="11"/>
      <c r="NBQ24" s="11"/>
      <c r="NBR24" s="11"/>
      <c r="NBS24" s="11"/>
      <c r="NBT24" s="11"/>
      <c r="NBU24" s="11"/>
      <c r="NBV24" s="11"/>
      <c r="NBW24" s="11"/>
      <c r="NBX24" s="11"/>
      <c r="NBY24" s="11"/>
      <c r="NBZ24" s="11"/>
      <c r="NCA24" s="11"/>
      <c r="NCB24" s="11"/>
      <c r="NCC24" s="11"/>
      <c r="NCD24" s="11"/>
      <c r="NCE24" s="11"/>
      <c r="NCF24" s="11"/>
      <c r="NCG24" s="11"/>
      <c r="NCH24" s="11"/>
      <c r="NCI24" s="11"/>
      <c r="NCJ24" s="11"/>
      <c r="NCK24" s="11"/>
      <c r="NCL24" s="11"/>
      <c r="NCM24" s="11"/>
      <c r="NCN24" s="11"/>
      <c r="NCO24" s="11"/>
      <c r="NCP24" s="11"/>
      <c r="NCQ24" s="11"/>
      <c r="NCR24" s="11"/>
      <c r="NCS24" s="11"/>
      <c r="NCT24" s="11"/>
      <c r="NCU24" s="11"/>
      <c r="NCV24" s="11"/>
      <c r="NCW24" s="11"/>
      <c r="NCX24" s="11"/>
      <c r="NCY24" s="11"/>
      <c r="NCZ24" s="11"/>
      <c r="NDA24" s="11"/>
      <c r="NDB24" s="11"/>
      <c r="NDC24" s="11"/>
      <c r="NDD24" s="11"/>
      <c r="NDE24" s="11"/>
      <c r="NDF24" s="11"/>
      <c r="NDG24" s="11"/>
      <c r="NDH24" s="11"/>
      <c r="NDI24" s="11"/>
      <c r="NDJ24" s="11"/>
      <c r="NDK24" s="11"/>
      <c r="NDL24" s="11"/>
      <c r="NDM24" s="11"/>
      <c r="NDN24" s="11"/>
      <c r="NDO24" s="11"/>
      <c r="NDP24" s="11"/>
      <c r="NDQ24" s="11"/>
      <c r="NDR24" s="11"/>
      <c r="NDS24" s="11"/>
      <c r="NDT24" s="11"/>
      <c r="NDU24" s="11"/>
      <c r="NDV24" s="11"/>
      <c r="NDW24" s="11"/>
      <c r="NDX24" s="11"/>
      <c r="NDY24" s="11"/>
      <c r="NDZ24" s="11"/>
      <c r="NEA24" s="11"/>
      <c r="NEB24" s="11"/>
      <c r="NEC24" s="11"/>
      <c r="NED24" s="11"/>
      <c r="NEE24" s="11"/>
      <c r="NEF24" s="11"/>
      <c r="NEG24" s="11"/>
      <c r="NEH24" s="11"/>
      <c r="NEI24" s="11"/>
      <c r="NEJ24" s="11"/>
      <c r="NEK24" s="11"/>
      <c r="NEL24" s="11"/>
      <c r="NEM24" s="11"/>
      <c r="NEN24" s="11"/>
      <c r="NEO24" s="11"/>
      <c r="NEP24" s="11"/>
      <c r="NEQ24" s="11"/>
      <c r="NER24" s="11"/>
      <c r="NES24" s="11"/>
      <c r="NET24" s="11"/>
      <c r="NEU24" s="11"/>
      <c r="NEV24" s="11"/>
      <c r="NEW24" s="11"/>
      <c r="NEX24" s="11"/>
      <c r="NEY24" s="11"/>
      <c r="NEZ24" s="11"/>
      <c r="NFA24" s="11"/>
      <c r="NFB24" s="11"/>
      <c r="NFC24" s="11"/>
      <c r="NFD24" s="11"/>
      <c r="NFE24" s="11"/>
      <c r="NFF24" s="11"/>
      <c r="NFG24" s="11"/>
      <c r="NFH24" s="11"/>
      <c r="NFI24" s="11"/>
      <c r="NFJ24" s="11"/>
      <c r="NFK24" s="11"/>
      <c r="NFL24" s="11"/>
      <c r="NFM24" s="11"/>
      <c r="NFN24" s="11"/>
      <c r="NFO24" s="11"/>
      <c r="NFP24" s="11"/>
      <c r="NFQ24" s="11"/>
      <c r="NFR24" s="11"/>
      <c r="NFS24" s="11"/>
      <c r="NFT24" s="11"/>
      <c r="NFU24" s="11"/>
      <c r="NFV24" s="11"/>
      <c r="NFW24" s="11"/>
      <c r="NFX24" s="11"/>
      <c r="NFY24" s="11"/>
      <c r="NFZ24" s="11"/>
      <c r="NGA24" s="11"/>
      <c r="NGB24" s="11"/>
      <c r="NGC24" s="11"/>
      <c r="NGD24" s="11"/>
      <c r="NGE24" s="11"/>
      <c r="NGF24" s="11"/>
      <c r="NGG24" s="11"/>
      <c r="NGH24" s="11"/>
      <c r="NGI24" s="11"/>
      <c r="NGJ24" s="11"/>
      <c r="NGK24" s="11"/>
      <c r="NGL24" s="11"/>
      <c r="NGM24" s="11"/>
      <c r="NGN24" s="11"/>
      <c r="NGO24" s="11"/>
      <c r="NGP24" s="11"/>
      <c r="NGQ24" s="11"/>
      <c r="NGR24" s="11"/>
      <c r="NGS24" s="11"/>
      <c r="NGT24" s="11"/>
      <c r="NGU24" s="11"/>
      <c r="NGV24" s="11"/>
      <c r="NGW24" s="11"/>
      <c r="NGX24" s="11"/>
      <c r="NGY24" s="11"/>
      <c r="NGZ24" s="11"/>
      <c r="NHA24" s="11"/>
      <c r="NHB24" s="11"/>
      <c r="NHC24" s="11"/>
      <c r="NHD24" s="11"/>
      <c r="NHE24" s="11"/>
      <c r="NHF24" s="11"/>
      <c r="NHG24" s="11"/>
      <c r="NHH24" s="11"/>
      <c r="NHI24" s="11"/>
      <c r="NHJ24" s="11"/>
      <c r="NHK24" s="11"/>
      <c r="NHL24" s="11"/>
      <c r="NHM24" s="11"/>
      <c r="NHN24" s="11"/>
      <c r="NHO24" s="11"/>
      <c r="NHP24" s="11"/>
      <c r="NHQ24" s="11"/>
      <c r="NHR24" s="11"/>
      <c r="NHS24" s="11"/>
      <c r="NHT24" s="11"/>
      <c r="NHU24" s="11"/>
      <c r="NHV24" s="11"/>
      <c r="NHW24" s="11"/>
      <c r="NHX24" s="11"/>
      <c r="NHY24" s="11"/>
      <c r="NHZ24" s="11"/>
      <c r="NIA24" s="11"/>
      <c r="NIB24" s="11"/>
      <c r="NIC24" s="11"/>
      <c r="NID24" s="11"/>
      <c r="NIE24" s="11"/>
      <c r="NIF24" s="11"/>
      <c r="NIG24" s="11"/>
      <c r="NIH24" s="11"/>
      <c r="NII24" s="11"/>
      <c r="NIJ24" s="11"/>
      <c r="NIK24" s="11"/>
      <c r="NIL24" s="11"/>
      <c r="NIM24" s="11"/>
      <c r="NIN24" s="11"/>
      <c r="NIO24" s="11"/>
      <c r="NIP24" s="11"/>
      <c r="NIQ24" s="11"/>
      <c r="NIR24" s="11"/>
      <c r="NIS24" s="11"/>
      <c r="NIT24" s="11"/>
      <c r="NIU24" s="11"/>
      <c r="NIV24" s="11"/>
      <c r="NIW24" s="11"/>
      <c r="NIX24" s="11"/>
      <c r="NIY24" s="11"/>
      <c r="NIZ24" s="11"/>
      <c r="NJA24" s="11"/>
      <c r="NJB24" s="11"/>
      <c r="NJC24" s="11"/>
      <c r="NJD24" s="11"/>
      <c r="NJE24" s="11"/>
      <c r="NJF24" s="11"/>
      <c r="NJG24" s="11"/>
      <c r="NJH24" s="11"/>
      <c r="NJI24" s="11"/>
      <c r="NJJ24" s="11"/>
      <c r="NJK24" s="11"/>
      <c r="NJL24" s="11"/>
      <c r="NJM24" s="11"/>
      <c r="NJN24" s="11"/>
      <c r="NJO24" s="11"/>
      <c r="NJP24" s="11"/>
      <c r="NJQ24" s="11"/>
      <c r="NJR24" s="11"/>
      <c r="NJS24" s="11"/>
      <c r="NJT24" s="11"/>
      <c r="NJU24" s="11"/>
      <c r="NJV24" s="11"/>
      <c r="NJW24" s="11"/>
      <c r="NJX24" s="11"/>
      <c r="NJY24" s="11"/>
      <c r="NJZ24" s="11"/>
      <c r="NKA24" s="11"/>
      <c r="NKB24" s="11"/>
      <c r="NKC24" s="11"/>
      <c r="NKD24" s="11"/>
      <c r="NKE24" s="11"/>
      <c r="NKF24" s="11"/>
      <c r="NKG24" s="11"/>
      <c r="NKH24" s="11"/>
      <c r="NKI24" s="11"/>
      <c r="NKJ24" s="11"/>
      <c r="NKK24" s="11"/>
      <c r="NKL24" s="11"/>
      <c r="NKM24" s="11"/>
      <c r="NKN24" s="11"/>
      <c r="NKO24" s="11"/>
      <c r="NKP24" s="11"/>
      <c r="NKQ24" s="11"/>
      <c r="NKR24" s="11"/>
      <c r="NKS24" s="11"/>
      <c r="NKT24" s="11"/>
      <c r="NKU24" s="11"/>
      <c r="NKV24" s="11"/>
      <c r="NKW24" s="11"/>
      <c r="NKX24" s="11"/>
      <c r="NKY24" s="11"/>
      <c r="NKZ24" s="11"/>
      <c r="NLA24" s="11"/>
      <c r="NLB24" s="11"/>
      <c r="NLC24" s="11"/>
      <c r="NLD24" s="11"/>
      <c r="NLE24" s="11"/>
      <c r="NLF24" s="11"/>
      <c r="NLG24" s="11"/>
      <c r="NLH24" s="11"/>
      <c r="NLI24" s="11"/>
      <c r="NLJ24" s="11"/>
      <c r="NLK24" s="11"/>
      <c r="NLL24" s="11"/>
      <c r="NLM24" s="11"/>
      <c r="NLN24" s="11"/>
      <c r="NLO24" s="11"/>
      <c r="NLP24" s="11"/>
      <c r="NLQ24" s="11"/>
      <c r="NLR24" s="11"/>
      <c r="NLS24" s="11"/>
      <c r="NLT24" s="11"/>
      <c r="NLU24" s="11"/>
      <c r="NLV24" s="11"/>
      <c r="NLW24" s="11"/>
      <c r="NLX24" s="11"/>
      <c r="NLY24" s="11"/>
      <c r="NLZ24" s="11"/>
      <c r="NMA24" s="11"/>
      <c r="NMB24" s="11"/>
      <c r="NMC24" s="11"/>
      <c r="NMD24" s="11"/>
      <c r="NME24" s="11"/>
      <c r="NMF24" s="11"/>
      <c r="NMG24" s="11"/>
      <c r="NMH24" s="11"/>
      <c r="NMI24" s="11"/>
      <c r="NMJ24" s="11"/>
      <c r="NMK24" s="11"/>
      <c r="NML24" s="11"/>
      <c r="NMM24" s="11"/>
      <c r="NMN24" s="11"/>
      <c r="NMO24" s="11"/>
      <c r="NMP24" s="11"/>
      <c r="NMQ24" s="11"/>
      <c r="NMR24" s="11"/>
      <c r="NMS24" s="11"/>
      <c r="NMT24" s="11"/>
      <c r="NMU24" s="11"/>
      <c r="NMV24" s="11"/>
      <c r="NMW24" s="11"/>
      <c r="NMX24" s="11"/>
      <c r="NMY24" s="11"/>
      <c r="NMZ24" s="11"/>
      <c r="NNA24" s="11"/>
      <c r="NNB24" s="11"/>
      <c r="NNC24" s="11"/>
      <c r="NND24" s="11"/>
      <c r="NNE24" s="11"/>
      <c r="NNF24" s="11"/>
      <c r="NNG24" s="11"/>
      <c r="NNH24" s="11"/>
      <c r="NNI24" s="11"/>
      <c r="NNJ24" s="11"/>
      <c r="NNK24" s="11"/>
      <c r="NNL24" s="11"/>
      <c r="NNM24" s="11"/>
      <c r="NNN24" s="11"/>
      <c r="NNO24" s="11"/>
      <c r="NNP24" s="11"/>
      <c r="NNQ24" s="11"/>
      <c r="NNR24" s="11"/>
      <c r="NNS24" s="11"/>
      <c r="NNT24" s="11"/>
      <c r="NNU24" s="11"/>
      <c r="NNV24" s="11"/>
      <c r="NNW24" s="11"/>
      <c r="NNX24" s="11"/>
      <c r="NNY24" s="11"/>
      <c r="NNZ24" s="11"/>
      <c r="NOA24" s="11"/>
      <c r="NOB24" s="11"/>
      <c r="NOC24" s="11"/>
      <c r="NOD24" s="11"/>
      <c r="NOE24" s="11"/>
      <c r="NOF24" s="11"/>
      <c r="NOG24" s="11"/>
      <c r="NOH24" s="11"/>
      <c r="NOI24" s="11"/>
      <c r="NOJ24" s="11"/>
      <c r="NOK24" s="11"/>
      <c r="NOL24" s="11"/>
      <c r="NOM24" s="11"/>
      <c r="NON24" s="11"/>
      <c r="NOO24" s="11"/>
      <c r="NOP24" s="11"/>
      <c r="NOQ24" s="11"/>
      <c r="NOR24" s="11"/>
      <c r="NOS24" s="11"/>
      <c r="NOT24" s="11"/>
      <c r="NOU24" s="11"/>
      <c r="NOV24" s="11"/>
      <c r="NOW24" s="11"/>
      <c r="NOX24" s="11"/>
      <c r="NOY24" s="11"/>
      <c r="NOZ24" s="11"/>
      <c r="NPA24" s="11"/>
      <c r="NPB24" s="11"/>
      <c r="NPC24" s="11"/>
      <c r="NPD24" s="11"/>
      <c r="NPE24" s="11"/>
      <c r="NPF24" s="11"/>
      <c r="NPG24" s="11"/>
      <c r="NPH24" s="11"/>
      <c r="NPI24" s="11"/>
      <c r="NPJ24" s="11"/>
      <c r="NPK24" s="11"/>
      <c r="NPL24" s="11"/>
      <c r="NPM24" s="11"/>
      <c r="NPN24" s="11"/>
      <c r="NPO24" s="11"/>
      <c r="NPP24" s="11"/>
      <c r="NPQ24" s="11"/>
      <c r="NPR24" s="11"/>
      <c r="NPS24" s="11"/>
      <c r="NPT24" s="11"/>
      <c r="NPU24" s="11"/>
      <c r="NPV24" s="11"/>
      <c r="NPW24" s="11"/>
      <c r="NPX24" s="11"/>
      <c r="NPY24" s="11"/>
      <c r="NPZ24" s="11"/>
      <c r="NQA24" s="11"/>
      <c r="NQB24" s="11"/>
      <c r="NQC24" s="11"/>
      <c r="NQD24" s="11"/>
      <c r="NQE24" s="11"/>
      <c r="NQF24" s="11"/>
      <c r="NQG24" s="11"/>
      <c r="NQH24" s="11"/>
      <c r="NQI24" s="11"/>
      <c r="NQJ24" s="11"/>
      <c r="NQK24" s="11"/>
      <c r="NQL24" s="11"/>
      <c r="NQM24" s="11"/>
      <c r="NQN24" s="11"/>
      <c r="NQO24" s="11"/>
      <c r="NQP24" s="11"/>
      <c r="NQQ24" s="11"/>
      <c r="NQR24" s="11"/>
      <c r="NQS24" s="11"/>
      <c r="NQT24" s="11"/>
      <c r="NQU24" s="11"/>
      <c r="NQV24" s="11"/>
      <c r="NQW24" s="11"/>
      <c r="NQX24" s="11"/>
      <c r="NQY24" s="11"/>
      <c r="NQZ24" s="11"/>
      <c r="NRA24" s="11"/>
      <c r="NRB24" s="11"/>
      <c r="NRC24" s="11"/>
      <c r="NRD24" s="11"/>
      <c r="NRE24" s="11"/>
      <c r="NRF24" s="11"/>
      <c r="NRG24" s="11"/>
      <c r="NRH24" s="11"/>
      <c r="NRI24" s="11"/>
      <c r="NRJ24" s="11"/>
      <c r="NRK24" s="11"/>
      <c r="NRL24" s="11"/>
      <c r="NRM24" s="11"/>
      <c r="NRN24" s="11"/>
      <c r="NRO24" s="11"/>
      <c r="NRP24" s="11"/>
      <c r="NRQ24" s="11"/>
      <c r="NRR24" s="11"/>
      <c r="NRS24" s="11"/>
      <c r="NRT24" s="11"/>
      <c r="NRU24" s="11"/>
      <c r="NRV24" s="11"/>
      <c r="NRW24" s="11"/>
      <c r="NRX24" s="11"/>
      <c r="NRY24" s="11"/>
      <c r="NRZ24" s="11"/>
      <c r="NSA24" s="11"/>
      <c r="NSB24" s="11"/>
      <c r="NSC24" s="11"/>
      <c r="NSD24" s="11"/>
      <c r="NSE24" s="11"/>
      <c r="NSF24" s="11"/>
      <c r="NSG24" s="11"/>
      <c r="NSH24" s="11"/>
      <c r="NSI24" s="11"/>
      <c r="NSJ24" s="11"/>
      <c r="NSK24" s="11"/>
      <c r="NSL24" s="11"/>
      <c r="NSM24" s="11"/>
      <c r="NSN24" s="11"/>
      <c r="NSO24" s="11"/>
      <c r="NSP24" s="11"/>
      <c r="NSQ24" s="11"/>
      <c r="NSR24" s="11"/>
      <c r="NSS24" s="11"/>
      <c r="NST24" s="11"/>
      <c r="NSU24" s="11"/>
      <c r="NSV24" s="11"/>
      <c r="NSW24" s="11"/>
      <c r="NSX24" s="11"/>
      <c r="NSY24" s="11"/>
      <c r="NSZ24" s="11"/>
      <c r="NTA24" s="11"/>
      <c r="NTB24" s="11"/>
      <c r="NTC24" s="11"/>
      <c r="NTD24" s="11"/>
      <c r="NTE24" s="11"/>
      <c r="NTF24" s="11"/>
      <c r="NTG24" s="11"/>
      <c r="NTH24" s="11"/>
      <c r="NTI24" s="11"/>
      <c r="NTJ24" s="11"/>
      <c r="NTK24" s="11"/>
      <c r="NTL24" s="11"/>
      <c r="NTM24" s="11"/>
      <c r="NTN24" s="11"/>
      <c r="NTO24" s="11"/>
      <c r="NTP24" s="11"/>
      <c r="NTQ24" s="11"/>
      <c r="NTR24" s="11"/>
      <c r="NTS24" s="11"/>
      <c r="NTT24" s="11"/>
      <c r="NTU24" s="11"/>
      <c r="NTV24" s="11"/>
      <c r="NTW24" s="11"/>
      <c r="NTX24" s="11"/>
      <c r="NTY24" s="11"/>
      <c r="NTZ24" s="11"/>
      <c r="NUA24" s="11"/>
      <c r="NUB24" s="11"/>
      <c r="NUC24" s="11"/>
      <c r="NUD24" s="11"/>
      <c r="NUE24" s="11"/>
      <c r="NUF24" s="11"/>
      <c r="NUG24" s="11"/>
      <c r="NUH24" s="11"/>
      <c r="NUI24" s="11"/>
      <c r="NUJ24" s="11"/>
      <c r="NUK24" s="11"/>
      <c r="NUL24" s="11"/>
      <c r="NUM24" s="11"/>
      <c r="NUN24" s="11"/>
      <c r="NUO24" s="11"/>
      <c r="NUP24" s="11"/>
      <c r="NUQ24" s="11"/>
      <c r="NUR24" s="11"/>
      <c r="NUS24" s="11"/>
      <c r="NUT24" s="11"/>
      <c r="NUU24" s="11"/>
      <c r="NUV24" s="11"/>
      <c r="NUW24" s="11"/>
      <c r="NUX24" s="11"/>
      <c r="NUY24" s="11"/>
      <c r="NUZ24" s="11"/>
      <c r="NVA24" s="11"/>
      <c r="NVB24" s="11"/>
      <c r="NVC24" s="11"/>
      <c r="NVD24" s="11"/>
      <c r="NVE24" s="11"/>
      <c r="NVF24" s="11"/>
      <c r="NVG24" s="11"/>
      <c r="NVH24" s="11"/>
      <c r="NVI24" s="11"/>
      <c r="NVJ24" s="11"/>
      <c r="NVK24" s="11"/>
      <c r="NVL24" s="11"/>
      <c r="NVM24" s="11"/>
      <c r="NVN24" s="11"/>
      <c r="NVO24" s="11"/>
      <c r="NVP24" s="11"/>
      <c r="NVQ24" s="11"/>
      <c r="NVR24" s="11"/>
      <c r="NVS24" s="11"/>
      <c r="NVT24" s="11"/>
      <c r="NVU24" s="11"/>
      <c r="NVV24" s="11"/>
      <c r="NVW24" s="11"/>
      <c r="NVX24" s="11"/>
      <c r="NVY24" s="11"/>
      <c r="NVZ24" s="11"/>
      <c r="NWA24" s="11"/>
      <c r="NWB24" s="11"/>
      <c r="NWC24" s="11"/>
      <c r="NWD24" s="11"/>
      <c r="NWE24" s="11"/>
      <c r="NWF24" s="11"/>
      <c r="NWG24" s="11"/>
      <c r="NWH24" s="11"/>
      <c r="NWI24" s="11"/>
      <c r="NWJ24" s="11"/>
      <c r="NWK24" s="11"/>
      <c r="NWL24" s="11"/>
      <c r="NWM24" s="11"/>
      <c r="NWN24" s="11"/>
      <c r="NWO24" s="11"/>
      <c r="NWP24" s="11"/>
      <c r="NWQ24" s="11"/>
      <c r="NWR24" s="11"/>
      <c r="NWS24" s="11"/>
      <c r="NWT24" s="11"/>
      <c r="NWU24" s="11"/>
      <c r="NWV24" s="11"/>
      <c r="NWW24" s="11"/>
      <c r="NWX24" s="11"/>
      <c r="NWY24" s="11"/>
      <c r="NWZ24" s="11"/>
      <c r="NXA24" s="11"/>
      <c r="NXB24" s="11"/>
      <c r="NXC24" s="11"/>
      <c r="NXD24" s="11"/>
      <c r="NXE24" s="11"/>
      <c r="NXF24" s="11"/>
      <c r="NXG24" s="11"/>
      <c r="NXH24" s="11"/>
      <c r="NXI24" s="11"/>
      <c r="NXJ24" s="11"/>
      <c r="NXK24" s="11"/>
      <c r="NXL24" s="11"/>
      <c r="NXM24" s="11"/>
      <c r="NXN24" s="11"/>
      <c r="NXO24" s="11"/>
      <c r="NXP24" s="11"/>
      <c r="NXQ24" s="11"/>
      <c r="NXR24" s="11"/>
      <c r="NXS24" s="11"/>
      <c r="NXT24" s="11"/>
      <c r="NXU24" s="11"/>
      <c r="NXV24" s="11"/>
      <c r="NXW24" s="11"/>
      <c r="NXX24" s="11"/>
      <c r="NXY24" s="11"/>
      <c r="NXZ24" s="11"/>
      <c r="NYA24" s="11"/>
      <c r="NYB24" s="11"/>
      <c r="NYC24" s="11"/>
      <c r="NYD24" s="11"/>
      <c r="NYE24" s="11"/>
      <c r="NYF24" s="11"/>
      <c r="NYG24" s="11"/>
      <c r="NYH24" s="11"/>
      <c r="NYI24" s="11"/>
      <c r="NYJ24" s="11"/>
      <c r="NYK24" s="11"/>
      <c r="NYL24" s="11"/>
      <c r="NYM24" s="11"/>
      <c r="NYN24" s="11"/>
      <c r="NYO24" s="11"/>
      <c r="NYP24" s="11"/>
      <c r="NYQ24" s="11"/>
      <c r="NYR24" s="11"/>
      <c r="NYS24" s="11"/>
      <c r="NYT24" s="11"/>
      <c r="NYU24" s="11"/>
      <c r="NYV24" s="11"/>
      <c r="NYW24" s="11"/>
      <c r="NYX24" s="11"/>
      <c r="NYY24" s="11"/>
      <c r="NYZ24" s="11"/>
      <c r="NZA24" s="11"/>
      <c r="NZB24" s="11"/>
      <c r="NZC24" s="11"/>
      <c r="NZD24" s="11"/>
      <c r="NZE24" s="11"/>
      <c r="NZF24" s="11"/>
      <c r="NZG24" s="11"/>
      <c r="NZH24" s="11"/>
      <c r="NZI24" s="11"/>
      <c r="NZJ24" s="11"/>
      <c r="NZK24" s="11"/>
      <c r="NZL24" s="11"/>
      <c r="NZM24" s="11"/>
      <c r="NZN24" s="11"/>
      <c r="NZO24" s="11"/>
      <c r="NZP24" s="11"/>
      <c r="NZQ24" s="11"/>
      <c r="NZR24" s="11"/>
      <c r="NZS24" s="11"/>
      <c r="NZT24" s="11"/>
      <c r="NZU24" s="11"/>
      <c r="NZV24" s="11"/>
      <c r="NZW24" s="11"/>
      <c r="NZX24" s="11"/>
      <c r="NZY24" s="11"/>
      <c r="NZZ24" s="11"/>
      <c r="OAA24" s="11"/>
      <c r="OAB24" s="11"/>
      <c r="OAC24" s="11"/>
      <c r="OAD24" s="11"/>
      <c r="OAE24" s="11"/>
      <c r="OAF24" s="11"/>
      <c r="OAG24" s="11"/>
      <c r="OAH24" s="11"/>
      <c r="OAI24" s="11"/>
      <c r="OAJ24" s="11"/>
      <c r="OAK24" s="11"/>
      <c r="OAL24" s="11"/>
      <c r="OAM24" s="11"/>
      <c r="OAN24" s="11"/>
      <c r="OAO24" s="11"/>
      <c r="OAP24" s="11"/>
      <c r="OAQ24" s="11"/>
      <c r="OAR24" s="11"/>
      <c r="OAS24" s="11"/>
      <c r="OAT24" s="11"/>
      <c r="OAU24" s="11"/>
      <c r="OAV24" s="11"/>
      <c r="OAW24" s="11"/>
      <c r="OAX24" s="11"/>
      <c r="OAY24" s="11"/>
      <c r="OAZ24" s="11"/>
      <c r="OBA24" s="11"/>
      <c r="OBB24" s="11"/>
      <c r="OBC24" s="11"/>
      <c r="OBD24" s="11"/>
      <c r="OBE24" s="11"/>
      <c r="OBF24" s="11"/>
      <c r="OBG24" s="11"/>
      <c r="OBH24" s="11"/>
      <c r="OBI24" s="11"/>
      <c r="OBJ24" s="11"/>
      <c r="OBK24" s="11"/>
      <c r="OBL24" s="11"/>
      <c r="OBM24" s="11"/>
      <c r="OBN24" s="11"/>
      <c r="OBO24" s="11"/>
      <c r="OBP24" s="11"/>
      <c r="OBQ24" s="11"/>
      <c r="OBR24" s="11"/>
      <c r="OBS24" s="11"/>
      <c r="OBT24" s="11"/>
      <c r="OBU24" s="11"/>
      <c r="OBV24" s="11"/>
      <c r="OBW24" s="11"/>
      <c r="OBX24" s="11"/>
      <c r="OBY24" s="11"/>
      <c r="OBZ24" s="11"/>
      <c r="OCA24" s="11"/>
      <c r="OCB24" s="11"/>
      <c r="OCC24" s="11"/>
      <c r="OCD24" s="11"/>
      <c r="OCE24" s="11"/>
      <c r="OCF24" s="11"/>
      <c r="OCG24" s="11"/>
      <c r="OCH24" s="11"/>
      <c r="OCI24" s="11"/>
      <c r="OCJ24" s="11"/>
      <c r="OCK24" s="11"/>
      <c r="OCL24" s="11"/>
      <c r="OCM24" s="11"/>
      <c r="OCN24" s="11"/>
      <c r="OCO24" s="11"/>
      <c r="OCP24" s="11"/>
      <c r="OCQ24" s="11"/>
      <c r="OCR24" s="11"/>
      <c r="OCS24" s="11"/>
      <c r="OCT24" s="11"/>
      <c r="OCU24" s="11"/>
      <c r="OCV24" s="11"/>
      <c r="OCW24" s="11"/>
      <c r="OCX24" s="11"/>
      <c r="OCY24" s="11"/>
      <c r="OCZ24" s="11"/>
      <c r="ODA24" s="11"/>
      <c r="ODB24" s="11"/>
      <c r="ODC24" s="11"/>
      <c r="ODD24" s="11"/>
      <c r="ODE24" s="11"/>
      <c r="ODF24" s="11"/>
      <c r="ODG24" s="11"/>
      <c r="ODH24" s="11"/>
      <c r="ODI24" s="11"/>
      <c r="ODJ24" s="11"/>
      <c r="ODK24" s="11"/>
      <c r="ODL24" s="11"/>
      <c r="ODM24" s="11"/>
      <c r="ODN24" s="11"/>
      <c r="ODO24" s="11"/>
      <c r="ODP24" s="11"/>
      <c r="ODQ24" s="11"/>
      <c r="ODR24" s="11"/>
      <c r="ODS24" s="11"/>
      <c r="ODT24" s="11"/>
      <c r="ODU24" s="11"/>
      <c r="ODV24" s="11"/>
      <c r="ODW24" s="11"/>
      <c r="ODX24" s="11"/>
      <c r="ODY24" s="11"/>
      <c r="ODZ24" s="11"/>
      <c r="OEA24" s="11"/>
      <c r="OEB24" s="11"/>
      <c r="OEC24" s="11"/>
      <c r="OED24" s="11"/>
      <c r="OEE24" s="11"/>
      <c r="OEF24" s="11"/>
      <c r="OEG24" s="11"/>
      <c r="OEH24" s="11"/>
      <c r="OEI24" s="11"/>
      <c r="OEJ24" s="11"/>
      <c r="OEK24" s="11"/>
      <c r="OEL24" s="11"/>
      <c r="OEM24" s="11"/>
      <c r="OEN24" s="11"/>
      <c r="OEO24" s="11"/>
      <c r="OEP24" s="11"/>
      <c r="OEQ24" s="11"/>
      <c r="OER24" s="11"/>
      <c r="OES24" s="11"/>
      <c r="OET24" s="11"/>
      <c r="OEU24" s="11"/>
      <c r="OEV24" s="11"/>
      <c r="OEW24" s="11"/>
      <c r="OEX24" s="11"/>
      <c r="OEY24" s="11"/>
      <c r="OEZ24" s="11"/>
      <c r="OFA24" s="11"/>
      <c r="OFB24" s="11"/>
      <c r="OFC24" s="11"/>
      <c r="OFD24" s="11"/>
      <c r="OFE24" s="11"/>
      <c r="OFF24" s="11"/>
      <c r="OFG24" s="11"/>
      <c r="OFH24" s="11"/>
      <c r="OFI24" s="11"/>
      <c r="OFJ24" s="11"/>
      <c r="OFK24" s="11"/>
      <c r="OFL24" s="11"/>
      <c r="OFM24" s="11"/>
      <c r="OFN24" s="11"/>
      <c r="OFO24" s="11"/>
      <c r="OFP24" s="11"/>
      <c r="OFQ24" s="11"/>
      <c r="OFR24" s="11"/>
      <c r="OFS24" s="11"/>
      <c r="OFT24" s="11"/>
      <c r="OFU24" s="11"/>
      <c r="OFV24" s="11"/>
      <c r="OFW24" s="11"/>
      <c r="OFX24" s="11"/>
      <c r="OFY24" s="11"/>
      <c r="OFZ24" s="11"/>
      <c r="OGA24" s="11"/>
      <c r="OGB24" s="11"/>
      <c r="OGC24" s="11"/>
      <c r="OGD24" s="11"/>
      <c r="OGE24" s="11"/>
      <c r="OGF24" s="11"/>
      <c r="OGG24" s="11"/>
      <c r="OGH24" s="11"/>
      <c r="OGI24" s="11"/>
      <c r="OGJ24" s="11"/>
      <c r="OGK24" s="11"/>
      <c r="OGL24" s="11"/>
      <c r="OGM24" s="11"/>
      <c r="OGN24" s="11"/>
      <c r="OGO24" s="11"/>
      <c r="OGP24" s="11"/>
      <c r="OGQ24" s="11"/>
      <c r="OGR24" s="11"/>
      <c r="OGS24" s="11"/>
      <c r="OGT24" s="11"/>
      <c r="OGU24" s="11"/>
      <c r="OGV24" s="11"/>
      <c r="OGW24" s="11"/>
      <c r="OGX24" s="11"/>
      <c r="OGY24" s="11"/>
      <c r="OGZ24" s="11"/>
      <c r="OHA24" s="11"/>
      <c r="OHB24" s="11"/>
      <c r="OHC24" s="11"/>
      <c r="OHD24" s="11"/>
      <c r="OHE24" s="11"/>
      <c r="OHF24" s="11"/>
      <c r="OHG24" s="11"/>
      <c r="OHH24" s="11"/>
      <c r="OHI24" s="11"/>
      <c r="OHJ24" s="11"/>
      <c r="OHK24" s="11"/>
      <c r="OHL24" s="11"/>
      <c r="OHM24" s="11"/>
      <c r="OHN24" s="11"/>
      <c r="OHO24" s="11"/>
      <c r="OHP24" s="11"/>
      <c r="OHQ24" s="11"/>
      <c r="OHR24" s="11"/>
      <c r="OHS24" s="11"/>
      <c r="OHT24" s="11"/>
      <c r="OHU24" s="11"/>
      <c r="OHV24" s="11"/>
      <c r="OHW24" s="11"/>
      <c r="OHX24" s="11"/>
      <c r="OHY24" s="11"/>
      <c r="OHZ24" s="11"/>
      <c r="OIA24" s="11"/>
      <c r="OIB24" s="11"/>
      <c r="OIC24" s="11"/>
      <c r="OID24" s="11"/>
      <c r="OIE24" s="11"/>
      <c r="OIF24" s="11"/>
      <c r="OIG24" s="11"/>
      <c r="OIH24" s="11"/>
      <c r="OII24" s="11"/>
      <c r="OIJ24" s="11"/>
      <c r="OIK24" s="11"/>
      <c r="OIL24" s="11"/>
      <c r="OIM24" s="11"/>
      <c r="OIN24" s="11"/>
      <c r="OIO24" s="11"/>
      <c r="OIP24" s="11"/>
      <c r="OIQ24" s="11"/>
      <c r="OIR24" s="11"/>
      <c r="OIS24" s="11"/>
      <c r="OIT24" s="11"/>
      <c r="OIU24" s="11"/>
      <c r="OIV24" s="11"/>
      <c r="OIW24" s="11"/>
      <c r="OIX24" s="11"/>
      <c r="OIY24" s="11"/>
      <c r="OIZ24" s="11"/>
      <c r="OJA24" s="11"/>
      <c r="OJB24" s="11"/>
      <c r="OJC24" s="11"/>
      <c r="OJD24" s="11"/>
      <c r="OJE24" s="11"/>
      <c r="OJF24" s="11"/>
      <c r="OJG24" s="11"/>
      <c r="OJH24" s="11"/>
      <c r="OJI24" s="11"/>
      <c r="OJJ24" s="11"/>
      <c r="OJK24" s="11"/>
      <c r="OJL24" s="11"/>
      <c r="OJM24" s="11"/>
      <c r="OJN24" s="11"/>
      <c r="OJO24" s="11"/>
      <c r="OJP24" s="11"/>
      <c r="OJQ24" s="11"/>
      <c r="OJR24" s="11"/>
      <c r="OJS24" s="11"/>
      <c r="OJT24" s="11"/>
      <c r="OJU24" s="11"/>
      <c r="OJV24" s="11"/>
      <c r="OJW24" s="11"/>
      <c r="OJX24" s="11"/>
      <c r="OJY24" s="11"/>
      <c r="OJZ24" s="11"/>
      <c r="OKA24" s="11"/>
      <c r="OKB24" s="11"/>
      <c r="OKC24" s="11"/>
      <c r="OKD24" s="11"/>
      <c r="OKE24" s="11"/>
      <c r="OKF24" s="11"/>
      <c r="OKG24" s="11"/>
      <c r="OKH24" s="11"/>
      <c r="OKI24" s="11"/>
      <c r="OKJ24" s="11"/>
      <c r="OKK24" s="11"/>
      <c r="OKL24" s="11"/>
      <c r="OKM24" s="11"/>
      <c r="OKN24" s="11"/>
      <c r="OKO24" s="11"/>
      <c r="OKP24" s="11"/>
      <c r="OKQ24" s="11"/>
      <c r="OKR24" s="11"/>
      <c r="OKS24" s="11"/>
      <c r="OKT24" s="11"/>
      <c r="OKU24" s="11"/>
      <c r="OKV24" s="11"/>
      <c r="OKW24" s="11"/>
      <c r="OKX24" s="11"/>
      <c r="OKY24" s="11"/>
      <c r="OKZ24" s="11"/>
      <c r="OLA24" s="11"/>
      <c r="OLB24" s="11"/>
      <c r="OLC24" s="11"/>
      <c r="OLD24" s="11"/>
      <c r="OLE24" s="11"/>
      <c r="OLF24" s="11"/>
      <c r="OLG24" s="11"/>
      <c r="OLH24" s="11"/>
      <c r="OLI24" s="11"/>
      <c r="OLJ24" s="11"/>
      <c r="OLK24" s="11"/>
      <c r="OLL24" s="11"/>
      <c r="OLM24" s="11"/>
      <c r="OLN24" s="11"/>
      <c r="OLO24" s="11"/>
      <c r="OLP24" s="11"/>
      <c r="OLQ24" s="11"/>
      <c r="OLR24" s="11"/>
      <c r="OLS24" s="11"/>
      <c r="OLT24" s="11"/>
      <c r="OLU24" s="11"/>
      <c r="OLV24" s="11"/>
      <c r="OLW24" s="11"/>
      <c r="OLX24" s="11"/>
      <c r="OLY24" s="11"/>
      <c r="OLZ24" s="11"/>
      <c r="OMA24" s="11"/>
      <c r="OMB24" s="11"/>
      <c r="OMC24" s="11"/>
      <c r="OMD24" s="11"/>
      <c r="OME24" s="11"/>
      <c r="OMF24" s="11"/>
      <c r="OMG24" s="11"/>
      <c r="OMH24" s="11"/>
      <c r="OMI24" s="11"/>
      <c r="OMJ24" s="11"/>
      <c r="OMK24" s="11"/>
      <c r="OML24" s="11"/>
      <c r="OMM24" s="11"/>
      <c r="OMN24" s="11"/>
      <c r="OMO24" s="11"/>
      <c r="OMP24" s="11"/>
      <c r="OMQ24" s="11"/>
      <c r="OMR24" s="11"/>
      <c r="OMS24" s="11"/>
      <c r="OMT24" s="11"/>
      <c r="OMU24" s="11"/>
      <c r="OMV24" s="11"/>
      <c r="OMW24" s="11"/>
      <c r="OMX24" s="11"/>
      <c r="OMY24" s="11"/>
      <c r="OMZ24" s="11"/>
      <c r="ONA24" s="11"/>
      <c r="ONB24" s="11"/>
      <c r="ONC24" s="11"/>
      <c r="OND24" s="11"/>
      <c r="ONE24" s="11"/>
      <c r="ONF24" s="11"/>
      <c r="ONG24" s="11"/>
      <c r="ONH24" s="11"/>
      <c r="ONI24" s="11"/>
      <c r="ONJ24" s="11"/>
      <c r="ONK24" s="11"/>
      <c r="ONL24" s="11"/>
      <c r="ONM24" s="11"/>
      <c r="ONN24" s="11"/>
      <c r="ONO24" s="11"/>
      <c r="ONP24" s="11"/>
      <c r="ONQ24" s="11"/>
      <c r="ONR24" s="11"/>
      <c r="ONS24" s="11"/>
      <c r="ONT24" s="11"/>
      <c r="ONU24" s="11"/>
      <c r="ONV24" s="11"/>
      <c r="ONW24" s="11"/>
      <c r="ONX24" s="11"/>
      <c r="ONY24" s="11"/>
      <c r="ONZ24" s="11"/>
      <c r="OOA24" s="11"/>
      <c r="OOB24" s="11"/>
      <c r="OOC24" s="11"/>
      <c r="OOD24" s="11"/>
      <c r="OOE24" s="11"/>
      <c r="OOF24" s="11"/>
      <c r="OOG24" s="11"/>
      <c r="OOH24" s="11"/>
      <c r="OOI24" s="11"/>
      <c r="OOJ24" s="11"/>
      <c r="OOK24" s="11"/>
      <c r="OOL24" s="11"/>
      <c r="OOM24" s="11"/>
      <c r="OON24" s="11"/>
      <c r="OOO24" s="11"/>
      <c r="OOP24" s="11"/>
      <c r="OOQ24" s="11"/>
      <c r="OOR24" s="11"/>
      <c r="OOS24" s="11"/>
      <c r="OOT24" s="11"/>
      <c r="OOU24" s="11"/>
      <c r="OOV24" s="11"/>
      <c r="OOW24" s="11"/>
      <c r="OOX24" s="11"/>
      <c r="OOY24" s="11"/>
      <c r="OOZ24" s="11"/>
      <c r="OPA24" s="11"/>
      <c r="OPB24" s="11"/>
      <c r="OPC24" s="11"/>
      <c r="OPD24" s="11"/>
      <c r="OPE24" s="11"/>
      <c r="OPF24" s="11"/>
      <c r="OPG24" s="11"/>
      <c r="OPH24" s="11"/>
      <c r="OPI24" s="11"/>
      <c r="OPJ24" s="11"/>
      <c r="OPK24" s="11"/>
      <c r="OPL24" s="11"/>
      <c r="OPM24" s="11"/>
      <c r="OPN24" s="11"/>
      <c r="OPO24" s="11"/>
      <c r="OPP24" s="11"/>
      <c r="OPQ24" s="11"/>
      <c r="OPR24" s="11"/>
      <c r="OPS24" s="11"/>
      <c r="OPT24" s="11"/>
      <c r="OPU24" s="11"/>
      <c r="OPV24" s="11"/>
      <c r="OPW24" s="11"/>
      <c r="OPX24" s="11"/>
      <c r="OPY24" s="11"/>
      <c r="OPZ24" s="11"/>
      <c r="OQA24" s="11"/>
      <c r="OQB24" s="11"/>
      <c r="OQC24" s="11"/>
      <c r="OQD24" s="11"/>
      <c r="OQE24" s="11"/>
      <c r="OQF24" s="11"/>
      <c r="OQG24" s="11"/>
      <c r="OQH24" s="11"/>
      <c r="OQI24" s="11"/>
      <c r="OQJ24" s="11"/>
      <c r="OQK24" s="11"/>
      <c r="OQL24" s="11"/>
      <c r="OQM24" s="11"/>
      <c r="OQN24" s="11"/>
      <c r="OQO24" s="11"/>
      <c r="OQP24" s="11"/>
      <c r="OQQ24" s="11"/>
      <c r="OQR24" s="11"/>
      <c r="OQS24" s="11"/>
      <c r="OQT24" s="11"/>
      <c r="OQU24" s="11"/>
      <c r="OQV24" s="11"/>
      <c r="OQW24" s="11"/>
      <c r="OQX24" s="11"/>
      <c r="OQY24" s="11"/>
      <c r="OQZ24" s="11"/>
      <c r="ORA24" s="11"/>
      <c r="ORB24" s="11"/>
      <c r="ORC24" s="11"/>
      <c r="ORD24" s="11"/>
      <c r="ORE24" s="11"/>
      <c r="ORF24" s="11"/>
      <c r="ORG24" s="11"/>
      <c r="ORH24" s="11"/>
      <c r="ORI24" s="11"/>
      <c r="ORJ24" s="11"/>
      <c r="ORK24" s="11"/>
      <c r="ORL24" s="11"/>
      <c r="ORM24" s="11"/>
      <c r="ORN24" s="11"/>
      <c r="ORO24" s="11"/>
      <c r="ORP24" s="11"/>
      <c r="ORQ24" s="11"/>
      <c r="ORR24" s="11"/>
      <c r="ORS24" s="11"/>
      <c r="ORT24" s="11"/>
      <c r="ORU24" s="11"/>
      <c r="ORV24" s="11"/>
      <c r="ORW24" s="11"/>
      <c r="ORX24" s="11"/>
      <c r="ORY24" s="11"/>
      <c r="ORZ24" s="11"/>
      <c r="OSA24" s="11"/>
      <c r="OSB24" s="11"/>
      <c r="OSC24" s="11"/>
      <c r="OSD24" s="11"/>
      <c r="OSE24" s="11"/>
      <c r="OSF24" s="11"/>
      <c r="OSG24" s="11"/>
      <c r="OSH24" s="11"/>
      <c r="OSI24" s="11"/>
      <c r="OSJ24" s="11"/>
      <c r="OSK24" s="11"/>
      <c r="OSL24" s="11"/>
      <c r="OSM24" s="11"/>
      <c r="OSN24" s="11"/>
      <c r="OSO24" s="11"/>
      <c r="OSP24" s="11"/>
      <c r="OSQ24" s="11"/>
      <c r="OSR24" s="11"/>
      <c r="OSS24" s="11"/>
      <c r="OST24" s="11"/>
      <c r="OSU24" s="11"/>
      <c r="OSV24" s="11"/>
      <c r="OSW24" s="11"/>
      <c r="OSX24" s="11"/>
      <c r="OSY24" s="11"/>
      <c r="OSZ24" s="11"/>
      <c r="OTA24" s="11"/>
      <c r="OTB24" s="11"/>
      <c r="OTC24" s="11"/>
      <c r="OTD24" s="11"/>
      <c r="OTE24" s="11"/>
      <c r="OTF24" s="11"/>
      <c r="OTG24" s="11"/>
      <c r="OTH24" s="11"/>
      <c r="OTI24" s="11"/>
      <c r="OTJ24" s="11"/>
      <c r="OTK24" s="11"/>
      <c r="OTL24" s="11"/>
      <c r="OTM24" s="11"/>
      <c r="OTN24" s="11"/>
      <c r="OTO24" s="11"/>
      <c r="OTP24" s="11"/>
      <c r="OTQ24" s="11"/>
      <c r="OTR24" s="11"/>
      <c r="OTS24" s="11"/>
      <c r="OTT24" s="11"/>
      <c r="OTU24" s="11"/>
      <c r="OTV24" s="11"/>
      <c r="OTW24" s="11"/>
      <c r="OTX24" s="11"/>
      <c r="OTY24" s="11"/>
      <c r="OTZ24" s="11"/>
      <c r="OUA24" s="11"/>
      <c r="OUB24" s="11"/>
      <c r="OUC24" s="11"/>
      <c r="OUD24" s="11"/>
      <c r="OUE24" s="11"/>
      <c r="OUF24" s="11"/>
      <c r="OUG24" s="11"/>
      <c r="OUH24" s="11"/>
      <c r="OUI24" s="11"/>
      <c r="OUJ24" s="11"/>
      <c r="OUK24" s="11"/>
      <c r="OUL24" s="11"/>
      <c r="OUM24" s="11"/>
      <c r="OUN24" s="11"/>
      <c r="OUO24" s="11"/>
      <c r="OUP24" s="11"/>
      <c r="OUQ24" s="11"/>
      <c r="OUR24" s="11"/>
      <c r="OUS24" s="11"/>
      <c r="OUT24" s="11"/>
      <c r="OUU24" s="11"/>
      <c r="OUV24" s="11"/>
      <c r="OUW24" s="11"/>
      <c r="OUX24" s="11"/>
      <c r="OUY24" s="11"/>
      <c r="OUZ24" s="11"/>
      <c r="OVA24" s="11"/>
      <c r="OVB24" s="11"/>
      <c r="OVC24" s="11"/>
      <c r="OVD24" s="11"/>
      <c r="OVE24" s="11"/>
      <c r="OVF24" s="11"/>
      <c r="OVG24" s="11"/>
      <c r="OVH24" s="11"/>
      <c r="OVI24" s="11"/>
      <c r="OVJ24" s="11"/>
      <c r="OVK24" s="11"/>
      <c r="OVL24" s="11"/>
      <c r="OVM24" s="11"/>
      <c r="OVN24" s="11"/>
      <c r="OVO24" s="11"/>
      <c r="OVP24" s="11"/>
      <c r="OVQ24" s="11"/>
      <c r="OVR24" s="11"/>
      <c r="OVS24" s="11"/>
      <c r="OVT24" s="11"/>
      <c r="OVU24" s="11"/>
      <c r="OVV24" s="11"/>
      <c r="OVW24" s="11"/>
      <c r="OVX24" s="11"/>
      <c r="OVY24" s="11"/>
      <c r="OVZ24" s="11"/>
      <c r="OWA24" s="11"/>
      <c r="OWB24" s="11"/>
      <c r="OWC24" s="11"/>
      <c r="OWD24" s="11"/>
      <c r="OWE24" s="11"/>
      <c r="OWF24" s="11"/>
      <c r="OWG24" s="11"/>
      <c r="OWH24" s="11"/>
      <c r="OWI24" s="11"/>
      <c r="OWJ24" s="11"/>
      <c r="OWK24" s="11"/>
      <c r="OWL24" s="11"/>
      <c r="OWM24" s="11"/>
      <c r="OWN24" s="11"/>
      <c r="OWO24" s="11"/>
      <c r="OWP24" s="11"/>
      <c r="OWQ24" s="11"/>
      <c r="OWR24" s="11"/>
      <c r="OWS24" s="11"/>
      <c r="OWT24" s="11"/>
      <c r="OWU24" s="11"/>
      <c r="OWV24" s="11"/>
      <c r="OWW24" s="11"/>
      <c r="OWX24" s="11"/>
      <c r="OWY24" s="11"/>
      <c r="OWZ24" s="11"/>
      <c r="OXA24" s="11"/>
      <c r="OXB24" s="11"/>
      <c r="OXC24" s="11"/>
      <c r="OXD24" s="11"/>
      <c r="OXE24" s="11"/>
      <c r="OXF24" s="11"/>
      <c r="OXG24" s="11"/>
      <c r="OXH24" s="11"/>
      <c r="OXI24" s="11"/>
      <c r="OXJ24" s="11"/>
      <c r="OXK24" s="11"/>
      <c r="OXL24" s="11"/>
      <c r="OXM24" s="11"/>
      <c r="OXN24" s="11"/>
      <c r="OXO24" s="11"/>
      <c r="OXP24" s="11"/>
      <c r="OXQ24" s="11"/>
      <c r="OXR24" s="11"/>
      <c r="OXS24" s="11"/>
      <c r="OXT24" s="11"/>
      <c r="OXU24" s="11"/>
      <c r="OXV24" s="11"/>
      <c r="OXW24" s="11"/>
      <c r="OXX24" s="11"/>
      <c r="OXY24" s="11"/>
      <c r="OXZ24" s="11"/>
      <c r="OYA24" s="11"/>
      <c r="OYB24" s="11"/>
      <c r="OYC24" s="11"/>
      <c r="OYD24" s="11"/>
      <c r="OYE24" s="11"/>
      <c r="OYF24" s="11"/>
      <c r="OYG24" s="11"/>
      <c r="OYH24" s="11"/>
      <c r="OYI24" s="11"/>
      <c r="OYJ24" s="11"/>
      <c r="OYK24" s="11"/>
      <c r="OYL24" s="11"/>
      <c r="OYM24" s="11"/>
      <c r="OYN24" s="11"/>
      <c r="OYO24" s="11"/>
      <c r="OYP24" s="11"/>
      <c r="OYQ24" s="11"/>
      <c r="OYR24" s="11"/>
      <c r="OYS24" s="11"/>
      <c r="OYT24" s="11"/>
      <c r="OYU24" s="11"/>
      <c r="OYV24" s="11"/>
      <c r="OYW24" s="11"/>
      <c r="OYX24" s="11"/>
      <c r="OYY24" s="11"/>
      <c r="OYZ24" s="11"/>
      <c r="OZA24" s="11"/>
      <c r="OZB24" s="11"/>
      <c r="OZC24" s="11"/>
      <c r="OZD24" s="11"/>
      <c r="OZE24" s="11"/>
      <c r="OZF24" s="11"/>
      <c r="OZG24" s="11"/>
      <c r="OZH24" s="11"/>
      <c r="OZI24" s="11"/>
      <c r="OZJ24" s="11"/>
      <c r="OZK24" s="11"/>
      <c r="OZL24" s="11"/>
      <c r="OZM24" s="11"/>
      <c r="OZN24" s="11"/>
      <c r="OZO24" s="11"/>
      <c r="OZP24" s="11"/>
      <c r="OZQ24" s="11"/>
      <c r="OZR24" s="11"/>
      <c r="OZS24" s="11"/>
      <c r="OZT24" s="11"/>
      <c r="OZU24" s="11"/>
      <c r="OZV24" s="11"/>
      <c r="OZW24" s="11"/>
      <c r="OZX24" s="11"/>
      <c r="OZY24" s="11"/>
      <c r="OZZ24" s="11"/>
      <c r="PAA24" s="11"/>
      <c r="PAB24" s="11"/>
      <c r="PAC24" s="11"/>
      <c r="PAD24" s="11"/>
      <c r="PAE24" s="11"/>
      <c r="PAF24" s="11"/>
      <c r="PAG24" s="11"/>
      <c r="PAH24" s="11"/>
      <c r="PAI24" s="11"/>
      <c r="PAJ24" s="11"/>
      <c r="PAK24" s="11"/>
      <c r="PAL24" s="11"/>
      <c r="PAM24" s="11"/>
      <c r="PAN24" s="11"/>
      <c r="PAO24" s="11"/>
      <c r="PAP24" s="11"/>
      <c r="PAQ24" s="11"/>
      <c r="PAR24" s="11"/>
      <c r="PAS24" s="11"/>
      <c r="PAT24" s="11"/>
      <c r="PAU24" s="11"/>
      <c r="PAV24" s="11"/>
      <c r="PAW24" s="11"/>
      <c r="PAX24" s="11"/>
      <c r="PAY24" s="11"/>
      <c r="PAZ24" s="11"/>
      <c r="PBA24" s="11"/>
      <c r="PBB24" s="11"/>
      <c r="PBC24" s="11"/>
      <c r="PBD24" s="11"/>
      <c r="PBE24" s="11"/>
      <c r="PBF24" s="11"/>
      <c r="PBG24" s="11"/>
      <c r="PBH24" s="11"/>
      <c r="PBI24" s="11"/>
      <c r="PBJ24" s="11"/>
      <c r="PBK24" s="11"/>
      <c r="PBL24" s="11"/>
      <c r="PBM24" s="11"/>
      <c r="PBN24" s="11"/>
      <c r="PBO24" s="11"/>
      <c r="PBP24" s="11"/>
      <c r="PBQ24" s="11"/>
      <c r="PBR24" s="11"/>
      <c r="PBS24" s="11"/>
      <c r="PBT24" s="11"/>
      <c r="PBU24" s="11"/>
      <c r="PBV24" s="11"/>
      <c r="PBW24" s="11"/>
      <c r="PBX24" s="11"/>
      <c r="PBY24" s="11"/>
      <c r="PBZ24" s="11"/>
      <c r="PCA24" s="11"/>
      <c r="PCB24" s="11"/>
      <c r="PCC24" s="11"/>
      <c r="PCD24" s="11"/>
      <c r="PCE24" s="11"/>
      <c r="PCF24" s="11"/>
      <c r="PCG24" s="11"/>
      <c r="PCH24" s="11"/>
      <c r="PCI24" s="11"/>
      <c r="PCJ24" s="11"/>
      <c r="PCK24" s="11"/>
      <c r="PCL24" s="11"/>
      <c r="PCM24" s="11"/>
      <c r="PCN24" s="11"/>
      <c r="PCO24" s="11"/>
      <c r="PCP24" s="11"/>
      <c r="PCQ24" s="11"/>
      <c r="PCR24" s="11"/>
      <c r="PCS24" s="11"/>
      <c r="PCT24" s="11"/>
      <c r="PCU24" s="11"/>
      <c r="PCV24" s="11"/>
      <c r="PCW24" s="11"/>
      <c r="PCX24" s="11"/>
      <c r="PCY24" s="11"/>
      <c r="PCZ24" s="11"/>
      <c r="PDA24" s="11"/>
      <c r="PDB24" s="11"/>
      <c r="PDC24" s="11"/>
      <c r="PDD24" s="11"/>
      <c r="PDE24" s="11"/>
      <c r="PDF24" s="11"/>
      <c r="PDG24" s="11"/>
      <c r="PDH24" s="11"/>
      <c r="PDI24" s="11"/>
      <c r="PDJ24" s="11"/>
      <c r="PDK24" s="11"/>
      <c r="PDL24" s="11"/>
      <c r="PDM24" s="11"/>
      <c r="PDN24" s="11"/>
      <c r="PDO24" s="11"/>
      <c r="PDP24" s="11"/>
      <c r="PDQ24" s="11"/>
      <c r="PDR24" s="11"/>
      <c r="PDS24" s="11"/>
      <c r="PDT24" s="11"/>
      <c r="PDU24" s="11"/>
      <c r="PDV24" s="11"/>
      <c r="PDW24" s="11"/>
      <c r="PDX24" s="11"/>
      <c r="PDY24" s="11"/>
      <c r="PDZ24" s="11"/>
      <c r="PEA24" s="11"/>
      <c r="PEB24" s="11"/>
      <c r="PEC24" s="11"/>
      <c r="PED24" s="11"/>
      <c r="PEE24" s="11"/>
      <c r="PEF24" s="11"/>
      <c r="PEG24" s="11"/>
      <c r="PEH24" s="11"/>
      <c r="PEI24" s="11"/>
      <c r="PEJ24" s="11"/>
      <c r="PEK24" s="11"/>
      <c r="PEL24" s="11"/>
      <c r="PEM24" s="11"/>
      <c r="PEN24" s="11"/>
      <c r="PEO24" s="11"/>
      <c r="PEP24" s="11"/>
      <c r="PEQ24" s="11"/>
      <c r="PER24" s="11"/>
      <c r="PES24" s="11"/>
      <c r="PET24" s="11"/>
      <c r="PEU24" s="11"/>
      <c r="PEV24" s="11"/>
      <c r="PEW24" s="11"/>
      <c r="PEX24" s="11"/>
      <c r="PEY24" s="11"/>
      <c r="PEZ24" s="11"/>
      <c r="PFA24" s="11"/>
      <c r="PFB24" s="11"/>
      <c r="PFC24" s="11"/>
      <c r="PFD24" s="11"/>
      <c r="PFE24" s="11"/>
      <c r="PFF24" s="11"/>
      <c r="PFG24" s="11"/>
      <c r="PFH24" s="11"/>
      <c r="PFI24" s="11"/>
      <c r="PFJ24" s="11"/>
      <c r="PFK24" s="11"/>
      <c r="PFL24" s="11"/>
      <c r="PFM24" s="11"/>
      <c r="PFN24" s="11"/>
      <c r="PFO24" s="11"/>
      <c r="PFP24" s="11"/>
      <c r="PFQ24" s="11"/>
      <c r="PFR24" s="11"/>
      <c r="PFS24" s="11"/>
      <c r="PFT24" s="11"/>
      <c r="PFU24" s="11"/>
      <c r="PFV24" s="11"/>
      <c r="PFW24" s="11"/>
      <c r="PFX24" s="11"/>
      <c r="PFY24" s="11"/>
      <c r="PFZ24" s="11"/>
      <c r="PGA24" s="11"/>
      <c r="PGB24" s="11"/>
      <c r="PGC24" s="11"/>
      <c r="PGD24" s="11"/>
      <c r="PGE24" s="11"/>
      <c r="PGF24" s="11"/>
      <c r="PGG24" s="11"/>
      <c r="PGH24" s="11"/>
      <c r="PGI24" s="11"/>
      <c r="PGJ24" s="11"/>
      <c r="PGK24" s="11"/>
      <c r="PGL24" s="11"/>
      <c r="PGM24" s="11"/>
      <c r="PGN24" s="11"/>
      <c r="PGO24" s="11"/>
      <c r="PGP24" s="11"/>
      <c r="PGQ24" s="11"/>
      <c r="PGR24" s="11"/>
      <c r="PGS24" s="11"/>
      <c r="PGT24" s="11"/>
      <c r="PGU24" s="11"/>
      <c r="PGV24" s="11"/>
      <c r="PGW24" s="11"/>
      <c r="PGX24" s="11"/>
      <c r="PGY24" s="11"/>
      <c r="PGZ24" s="11"/>
      <c r="PHA24" s="11"/>
      <c r="PHB24" s="11"/>
      <c r="PHC24" s="11"/>
      <c r="PHD24" s="11"/>
      <c r="PHE24" s="11"/>
      <c r="PHF24" s="11"/>
      <c r="PHG24" s="11"/>
      <c r="PHH24" s="11"/>
      <c r="PHI24" s="11"/>
      <c r="PHJ24" s="11"/>
      <c r="PHK24" s="11"/>
      <c r="PHL24" s="11"/>
      <c r="PHM24" s="11"/>
      <c r="PHN24" s="11"/>
      <c r="PHO24" s="11"/>
      <c r="PHP24" s="11"/>
      <c r="PHQ24" s="11"/>
      <c r="PHR24" s="11"/>
      <c r="PHS24" s="11"/>
      <c r="PHT24" s="11"/>
      <c r="PHU24" s="11"/>
      <c r="PHV24" s="11"/>
      <c r="PHW24" s="11"/>
      <c r="PHX24" s="11"/>
      <c r="PHY24" s="11"/>
      <c r="PHZ24" s="11"/>
      <c r="PIA24" s="11"/>
      <c r="PIB24" s="11"/>
      <c r="PIC24" s="11"/>
      <c r="PID24" s="11"/>
      <c r="PIE24" s="11"/>
      <c r="PIF24" s="11"/>
      <c r="PIG24" s="11"/>
      <c r="PIH24" s="11"/>
      <c r="PII24" s="11"/>
      <c r="PIJ24" s="11"/>
      <c r="PIK24" s="11"/>
      <c r="PIL24" s="11"/>
      <c r="PIM24" s="11"/>
      <c r="PIN24" s="11"/>
      <c r="PIO24" s="11"/>
      <c r="PIP24" s="11"/>
      <c r="PIQ24" s="11"/>
      <c r="PIR24" s="11"/>
      <c r="PIS24" s="11"/>
      <c r="PIT24" s="11"/>
      <c r="PIU24" s="11"/>
      <c r="PIV24" s="11"/>
      <c r="PIW24" s="11"/>
      <c r="PIX24" s="11"/>
      <c r="PIY24" s="11"/>
      <c r="PIZ24" s="11"/>
      <c r="PJA24" s="11"/>
      <c r="PJB24" s="11"/>
      <c r="PJC24" s="11"/>
      <c r="PJD24" s="11"/>
      <c r="PJE24" s="11"/>
      <c r="PJF24" s="11"/>
      <c r="PJG24" s="11"/>
      <c r="PJH24" s="11"/>
      <c r="PJI24" s="11"/>
      <c r="PJJ24" s="11"/>
      <c r="PJK24" s="11"/>
      <c r="PJL24" s="11"/>
      <c r="PJM24" s="11"/>
      <c r="PJN24" s="11"/>
      <c r="PJO24" s="11"/>
      <c r="PJP24" s="11"/>
      <c r="PJQ24" s="11"/>
      <c r="PJR24" s="11"/>
      <c r="PJS24" s="11"/>
      <c r="PJT24" s="11"/>
      <c r="PJU24" s="11"/>
      <c r="PJV24" s="11"/>
      <c r="PJW24" s="11"/>
      <c r="PJX24" s="11"/>
      <c r="PJY24" s="11"/>
      <c r="PJZ24" s="11"/>
      <c r="PKA24" s="11"/>
      <c r="PKB24" s="11"/>
      <c r="PKC24" s="11"/>
      <c r="PKD24" s="11"/>
      <c r="PKE24" s="11"/>
      <c r="PKF24" s="11"/>
      <c r="PKG24" s="11"/>
      <c r="PKH24" s="11"/>
      <c r="PKI24" s="11"/>
      <c r="PKJ24" s="11"/>
      <c r="PKK24" s="11"/>
      <c r="PKL24" s="11"/>
      <c r="PKM24" s="11"/>
      <c r="PKN24" s="11"/>
      <c r="PKO24" s="11"/>
      <c r="PKP24" s="11"/>
      <c r="PKQ24" s="11"/>
      <c r="PKR24" s="11"/>
      <c r="PKS24" s="11"/>
      <c r="PKT24" s="11"/>
      <c r="PKU24" s="11"/>
      <c r="PKV24" s="11"/>
      <c r="PKW24" s="11"/>
      <c r="PKX24" s="11"/>
      <c r="PKY24" s="11"/>
      <c r="PKZ24" s="11"/>
      <c r="PLA24" s="11"/>
      <c r="PLB24" s="11"/>
      <c r="PLC24" s="11"/>
      <c r="PLD24" s="11"/>
      <c r="PLE24" s="11"/>
      <c r="PLF24" s="11"/>
      <c r="PLG24" s="11"/>
      <c r="PLH24" s="11"/>
      <c r="PLI24" s="11"/>
      <c r="PLJ24" s="11"/>
      <c r="PLK24" s="11"/>
      <c r="PLL24" s="11"/>
      <c r="PLM24" s="11"/>
      <c r="PLN24" s="11"/>
      <c r="PLO24" s="11"/>
      <c r="PLP24" s="11"/>
      <c r="PLQ24" s="11"/>
      <c r="PLR24" s="11"/>
      <c r="PLS24" s="11"/>
      <c r="PLT24" s="11"/>
      <c r="PLU24" s="11"/>
      <c r="PLV24" s="11"/>
      <c r="PLW24" s="11"/>
      <c r="PLX24" s="11"/>
      <c r="PLY24" s="11"/>
      <c r="PLZ24" s="11"/>
      <c r="PMA24" s="11"/>
      <c r="PMB24" s="11"/>
      <c r="PMC24" s="11"/>
      <c r="PMD24" s="11"/>
      <c r="PME24" s="11"/>
      <c r="PMF24" s="11"/>
      <c r="PMG24" s="11"/>
      <c r="PMH24" s="11"/>
      <c r="PMI24" s="11"/>
      <c r="PMJ24" s="11"/>
      <c r="PMK24" s="11"/>
      <c r="PML24" s="11"/>
      <c r="PMM24" s="11"/>
      <c r="PMN24" s="11"/>
      <c r="PMO24" s="11"/>
      <c r="PMP24" s="11"/>
      <c r="PMQ24" s="11"/>
      <c r="PMR24" s="11"/>
      <c r="PMS24" s="11"/>
      <c r="PMT24" s="11"/>
      <c r="PMU24" s="11"/>
      <c r="PMV24" s="11"/>
      <c r="PMW24" s="11"/>
      <c r="PMX24" s="11"/>
      <c r="PMY24" s="11"/>
      <c r="PMZ24" s="11"/>
      <c r="PNA24" s="11"/>
      <c r="PNB24" s="11"/>
      <c r="PNC24" s="11"/>
      <c r="PND24" s="11"/>
      <c r="PNE24" s="11"/>
      <c r="PNF24" s="11"/>
      <c r="PNG24" s="11"/>
      <c r="PNH24" s="11"/>
      <c r="PNI24" s="11"/>
      <c r="PNJ24" s="11"/>
      <c r="PNK24" s="11"/>
      <c r="PNL24" s="11"/>
      <c r="PNM24" s="11"/>
      <c r="PNN24" s="11"/>
      <c r="PNO24" s="11"/>
      <c r="PNP24" s="11"/>
      <c r="PNQ24" s="11"/>
      <c r="PNR24" s="11"/>
      <c r="PNS24" s="11"/>
      <c r="PNT24" s="11"/>
      <c r="PNU24" s="11"/>
      <c r="PNV24" s="11"/>
      <c r="PNW24" s="11"/>
      <c r="PNX24" s="11"/>
      <c r="PNY24" s="11"/>
      <c r="PNZ24" s="11"/>
      <c r="POA24" s="11"/>
      <c r="POB24" s="11"/>
      <c r="POC24" s="11"/>
      <c r="POD24" s="11"/>
      <c r="POE24" s="11"/>
      <c r="POF24" s="11"/>
      <c r="POG24" s="11"/>
      <c r="POH24" s="11"/>
      <c r="POI24" s="11"/>
      <c r="POJ24" s="11"/>
      <c r="POK24" s="11"/>
      <c r="POL24" s="11"/>
      <c r="POM24" s="11"/>
      <c r="PON24" s="11"/>
      <c r="POO24" s="11"/>
      <c r="POP24" s="11"/>
      <c r="POQ24" s="11"/>
      <c r="POR24" s="11"/>
      <c r="POS24" s="11"/>
      <c r="POT24" s="11"/>
      <c r="POU24" s="11"/>
      <c r="POV24" s="11"/>
      <c r="POW24" s="11"/>
      <c r="POX24" s="11"/>
      <c r="POY24" s="11"/>
      <c r="POZ24" s="11"/>
      <c r="PPA24" s="11"/>
      <c r="PPB24" s="11"/>
      <c r="PPC24" s="11"/>
      <c r="PPD24" s="11"/>
      <c r="PPE24" s="11"/>
      <c r="PPF24" s="11"/>
      <c r="PPG24" s="11"/>
      <c r="PPH24" s="11"/>
      <c r="PPI24" s="11"/>
      <c r="PPJ24" s="11"/>
      <c r="PPK24" s="11"/>
      <c r="PPL24" s="11"/>
      <c r="PPM24" s="11"/>
      <c r="PPN24" s="11"/>
      <c r="PPO24" s="11"/>
      <c r="PPP24" s="11"/>
      <c r="PPQ24" s="11"/>
      <c r="PPR24" s="11"/>
      <c r="PPS24" s="11"/>
      <c r="PPT24" s="11"/>
      <c r="PPU24" s="11"/>
      <c r="PPV24" s="11"/>
      <c r="PPW24" s="11"/>
      <c r="PPX24" s="11"/>
      <c r="PPY24" s="11"/>
      <c r="PPZ24" s="11"/>
      <c r="PQA24" s="11"/>
      <c r="PQB24" s="11"/>
      <c r="PQC24" s="11"/>
      <c r="PQD24" s="11"/>
      <c r="PQE24" s="11"/>
      <c r="PQF24" s="11"/>
      <c r="PQG24" s="11"/>
      <c r="PQH24" s="11"/>
      <c r="PQI24" s="11"/>
      <c r="PQJ24" s="11"/>
      <c r="PQK24" s="11"/>
      <c r="PQL24" s="11"/>
      <c r="PQM24" s="11"/>
      <c r="PQN24" s="11"/>
      <c r="PQO24" s="11"/>
      <c r="PQP24" s="11"/>
      <c r="PQQ24" s="11"/>
      <c r="PQR24" s="11"/>
      <c r="PQS24" s="11"/>
      <c r="PQT24" s="11"/>
      <c r="PQU24" s="11"/>
      <c r="PQV24" s="11"/>
      <c r="PQW24" s="11"/>
      <c r="PQX24" s="11"/>
      <c r="PQY24" s="11"/>
      <c r="PQZ24" s="11"/>
      <c r="PRA24" s="11"/>
      <c r="PRB24" s="11"/>
      <c r="PRC24" s="11"/>
      <c r="PRD24" s="11"/>
      <c r="PRE24" s="11"/>
      <c r="PRF24" s="11"/>
      <c r="PRG24" s="11"/>
      <c r="PRH24" s="11"/>
      <c r="PRI24" s="11"/>
      <c r="PRJ24" s="11"/>
      <c r="PRK24" s="11"/>
      <c r="PRL24" s="11"/>
      <c r="PRM24" s="11"/>
      <c r="PRN24" s="11"/>
      <c r="PRO24" s="11"/>
      <c r="PRP24" s="11"/>
      <c r="PRQ24" s="11"/>
      <c r="PRR24" s="11"/>
      <c r="PRS24" s="11"/>
      <c r="PRT24" s="11"/>
      <c r="PRU24" s="11"/>
      <c r="PRV24" s="11"/>
      <c r="PRW24" s="11"/>
      <c r="PRX24" s="11"/>
      <c r="PRY24" s="11"/>
      <c r="PRZ24" s="11"/>
      <c r="PSA24" s="11"/>
      <c r="PSB24" s="11"/>
      <c r="PSC24" s="11"/>
      <c r="PSD24" s="11"/>
      <c r="PSE24" s="11"/>
      <c r="PSF24" s="11"/>
      <c r="PSG24" s="11"/>
      <c r="PSH24" s="11"/>
      <c r="PSI24" s="11"/>
      <c r="PSJ24" s="11"/>
      <c r="PSK24" s="11"/>
      <c r="PSL24" s="11"/>
      <c r="PSM24" s="11"/>
      <c r="PSN24" s="11"/>
      <c r="PSO24" s="11"/>
      <c r="PSP24" s="11"/>
      <c r="PSQ24" s="11"/>
      <c r="PSR24" s="11"/>
      <c r="PSS24" s="11"/>
      <c r="PST24" s="11"/>
      <c r="PSU24" s="11"/>
      <c r="PSV24" s="11"/>
      <c r="PSW24" s="11"/>
      <c r="PSX24" s="11"/>
      <c r="PSY24" s="11"/>
      <c r="PSZ24" s="11"/>
      <c r="PTA24" s="11"/>
      <c r="PTB24" s="11"/>
      <c r="PTC24" s="11"/>
      <c r="PTD24" s="11"/>
      <c r="PTE24" s="11"/>
      <c r="PTF24" s="11"/>
      <c r="PTG24" s="11"/>
      <c r="PTH24" s="11"/>
      <c r="PTI24" s="11"/>
      <c r="PTJ24" s="11"/>
      <c r="PTK24" s="11"/>
      <c r="PTL24" s="11"/>
      <c r="PTM24" s="11"/>
      <c r="PTN24" s="11"/>
      <c r="PTO24" s="11"/>
      <c r="PTP24" s="11"/>
      <c r="PTQ24" s="11"/>
      <c r="PTR24" s="11"/>
      <c r="PTS24" s="11"/>
      <c r="PTT24" s="11"/>
      <c r="PTU24" s="11"/>
      <c r="PTV24" s="11"/>
      <c r="PTW24" s="11"/>
      <c r="PTX24" s="11"/>
      <c r="PTY24" s="11"/>
      <c r="PTZ24" s="11"/>
      <c r="PUA24" s="11"/>
      <c r="PUB24" s="11"/>
      <c r="PUC24" s="11"/>
      <c r="PUD24" s="11"/>
      <c r="PUE24" s="11"/>
      <c r="PUF24" s="11"/>
      <c r="PUG24" s="11"/>
      <c r="PUH24" s="11"/>
      <c r="PUI24" s="11"/>
      <c r="PUJ24" s="11"/>
      <c r="PUK24" s="11"/>
      <c r="PUL24" s="11"/>
      <c r="PUM24" s="11"/>
      <c r="PUN24" s="11"/>
      <c r="PUO24" s="11"/>
      <c r="PUP24" s="11"/>
      <c r="PUQ24" s="11"/>
      <c r="PUR24" s="11"/>
      <c r="PUS24" s="11"/>
      <c r="PUT24" s="11"/>
      <c r="PUU24" s="11"/>
      <c r="PUV24" s="11"/>
      <c r="PUW24" s="11"/>
      <c r="PUX24" s="11"/>
      <c r="PUY24" s="11"/>
      <c r="PUZ24" s="11"/>
      <c r="PVA24" s="11"/>
      <c r="PVB24" s="11"/>
      <c r="PVC24" s="11"/>
      <c r="PVD24" s="11"/>
      <c r="PVE24" s="11"/>
      <c r="PVF24" s="11"/>
      <c r="PVG24" s="11"/>
      <c r="PVH24" s="11"/>
      <c r="PVI24" s="11"/>
      <c r="PVJ24" s="11"/>
      <c r="PVK24" s="11"/>
      <c r="PVL24" s="11"/>
      <c r="PVM24" s="11"/>
      <c r="PVN24" s="11"/>
      <c r="PVO24" s="11"/>
      <c r="PVP24" s="11"/>
      <c r="PVQ24" s="11"/>
      <c r="PVR24" s="11"/>
      <c r="PVS24" s="11"/>
      <c r="PVT24" s="11"/>
      <c r="PVU24" s="11"/>
      <c r="PVV24" s="11"/>
      <c r="PVW24" s="11"/>
      <c r="PVX24" s="11"/>
      <c r="PVY24" s="11"/>
      <c r="PVZ24" s="11"/>
      <c r="PWA24" s="11"/>
      <c r="PWB24" s="11"/>
      <c r="PWC24" s="11"/>
      <c r="PWD24" s="11"/>
      <c r="PWE24" s="11"/>
      <c r="PWF24" s="11"/>
      <c r="PWG24" s="11"/>
      <c r="PWH24" s="11"/>
      <c r="PWI24" s="11"/>
      <c r="PWJ24" s="11"/>
      <c r="PWK24" s="11"/>
      <c r="PWL24" s="11"/>
      <c r="PWM24" s="11"/>
      <c r="PWN24" s="11"/>
      <c r="PWO24" s="11"/>
      <c r="PWP24" s="11"/>
      <c r="PWQ24" s="11"/>
      <c r="PWR24" s="11"/>
      <c r="PWS24" s="11"/>
      <c r="PWT24" s="11"/>
      <c r="PWU24" s="11"/>
      <c r="PWV24" s="11"/>
      <c r="PWW24" s="11"/>
      <c r="PWX24" s="11"/>
      <c r="PWY24" s="11"/>
      <c r="PWZ24" s="11"/>
      <c r="PXA24" s="11"/>
      <c r="PXB24" s="11"/>
      <c r="PXC24" s="11"/>
      <c r="PXD24" s="11"/>
      <c r="PXE24" s="11"/>
      <c r="PXF24" s="11"/>
      <c r="PXG24" s="11"/>
      <c r="PXH24" s="11"/>
      <c r="PXI24" s="11"/>
      <c r="PXJ24" s="11"/>
      <c r="PXK24" s="11"/>
      <c r="PXL24" s="11"/>
      <c r="PXM24" s="11"/>
      <c r="PXN24" s="11"/>
      <c r="PXO24" s="11"/>
      <c r="PXP24" s="11"/>
      <c r="PXQ24" s="11"/>
      <c r="PXR24" s="11"/>
      <c r="PXS24" s="11"/>
      <c r="PXT24" s="11"/>
      <c r="PXU24" s="11"/>
      <c r="PXV24" s="11"/>
      <c r="PXW24" s="11"/>
      <c r="PXX24" s="11"/>
      <c r="PXY24" s="11"/>
      <c r="PXZ24" s="11"/>
      <c r="PYA24" s="11"/>
      <c r="PYB24" s="11"/>
      <c r="PYC24" s="11"/>
      <c r="PYD24" s="11"/>
      <c r="PYE24" s="11"/>
      <c r="PYF24" s="11"/>
      <c r="PYG24" s="11"/>
      <c r="PYH24" s="11"/>
      <c r="PYI24" s="11"/>
      <c r="PYJ24" s="11"/>
      <c r="PYK24" s="11"/>
      <c r="PYL24" s="11"/>
      <c r="PYM24" s="11"/>
      <c r="PYN24" s="11"/>
      <c r="PYO24" s="11"/>
      <c r="PYP24" s="11"/>
      <c r="PYQ24" s="11"/>
      <c r="PYR24" s="11"/>
      <c r="PYS24" s="11"/>
      <c r="PYT24" s="11"/>
      <c r="PYU24" s="11"/>
      <c r="PYV24" s="11"/>
      <c r="PYW24" s="11"/>
      <c r="PYX24" s="11"/>
      <c r="PYY24" s="11"/>
      <c r="PYZ24" s="11"/>
      <c r="PZA24" s="11"/>
      <c r="PZB24" s="11"/>
      <c r="PZC24" s="11"/>
      <c r="PZD24" s="11"/>
      <c r="PZE24" s="11"/>
      <c r="PZF24" s="11"/>
      <c r="PZG24" s="11"/>
      <c r="PZH24" s="11"/>
      <c r="PZI24" s="11"/>
      <c r="PZJ24" s="11"/>
      <c r="PZK24" s="11"/>
      <c r="PZL24" s="11"/>
      <c r="PZM24" s="11"/>
      <c r="PZN24" s="11"/>
      <c r="PZO24" s="11"/>
      <c r="PZP24" s="11"/>
      <c r="PZQ24" s="11"/>
      <c r="PZR24" s="11"/>
      <c r="PZS24" s="11"/>
      <c r="PZT24" s="11"/>
      <c r="PZU24" s="11"/>
      <c r="PZV24" s="11"/>
      <c r="PZW24" s="11"/>
      <c r="PZX24" s="11"/>
      <c r="PZY24" s="11"/>
      <c r="PZZ24" s="11"/>
      <c r="QAA24" s="11"/>
      <c r="QAB24" s="11"/>
      <c r="QAC24" s="11"/>
      <c r="QAD24" s="11"/>
      <c r="QAE24" s="11"/>
      <c r="QAF24" s="11"/>
      <c r="QAG24" s="11"/>
      <c r="QAH24" s="11"/>
      <c r="QAI24" s="11"/>
      <c r="QAJ24" s="11"/>
      <c r="QAK24" s="11"/>
      <c r="QAL24" s="11"/>
      <c r="QAM24" s="11"/>
      <c r="QAN24" s="11"/>
      <c r="QAO24" s="11"/>
      <c r="QAP24" s="11"/>
      <c r="QAQ24" s="11"/>
      <c r="QAR24" s="11"/>
      <c r="QAS24" s="11"/>
      <c r="QAT24" s="11"/>
      <c r="QAU24" s="11"/>
      <c r="QAV24" s="11"/>
      <c r="QAW24" s="11"/>
      <c r="QAX24" s="11"/>
      <c r="QAY24" s="11"/>
      <c r="QAZ24" s="11"/>
      <c r="QBA24" s="11"/>
      <c r="QBB24" s="11"/>
      <c r="QBC24" s="11"/>
      <c r="QBD24" s="11"/>
      <c r="QBE24" s="11"/>
      <c r="QBF24" s="11"/>
      <c r="QBG24" s="11"/>
      <c r="QBH24" s="11"/>
      <c r="QBI24" s="11"/>
      <c r="QBJ24" s="11"/>
      <c r="QBK24" s="11"/>
      <c r="QBL24" s="11"/>
      <c r="QBM24" s="11"/>
      <c r="QBN24" s="11"/>
      <c r="QBO24" s="11"/>
      <c r="QBP24" s="11"/>
      <c r="QBQ24" s="11"/>
      <c r="QBR24" s="11"/>
      <c r="QBS24" s="11"/>
      <c r="QBT24" s="11"/>
      <c r="QBU24" s="11"/>
      <c r="QBV24" s="11"/>
      <c r="QBW24" s="11"/>
      <c r="QBX24" s="11"/>
      <c r="QBY24" s="11"/>
      <c r="QBZ24" s="11"/>
      <c r="QCA24" s="11"/>
      <c r="QCB24" s="11"/>
      <c r="QCC24" s="11"/>
      <c r="QCD24" s="11"/>
      <c r="QCE24" s="11"/>
      <c r="QCF24" s="11"/>
      <c r="QCG24" s="11"/>
      <c r="QCH24" s="11"/>
      <c r="QCI24" s="11"/>
      <c r="QCJ24" s="11"/>
      <c r="QCK24" s="11"/>
      <c r="QCL24" s="11"/>
      <c r="QCM24" s="11"/>
      <c r="QCN24" s="11"/>
      <c r="QCO24" s="11"/>
      <c r="QCP24" s="11"/>
      <c r="QCQ24" s="11"/>
      <c r="QCR24" s="11"/>
      <c r="QCS24" s="11"/>
      <c r="QCT24" s="11"/>
      <c r="QCU24" s="11"/>
      <c r="QCV24" s="11"/>
      <c r="QCW24" s="11"/>
      <c r="QCX24" s="11"/>
      <c r="QCY24" s="11"/>
      <c r="QCZ24" s="11"/>
      <c r="QDA24" s="11"/>
      <c r="QDB24" s="11"/>
      <c r="QDC24" s="11"/>
      <c r="QDD24" s="11"/>
      <c r="QDE24" s="11"/>
      <c r="QDF24" s="11"/>
      <c r="QDG24" s="11"/>
      <c r="QDH24" s="11"/>
      <c r="QDI24" s="11"/>
      <c r="QDJ24" s="11"/>
      <c r="QDK24" s="11"/>
      <c r="QDL24" s="11"/>
      <c r="QDM24" s="11"/>
      <c r="QDN24" s="11"/>
      <c r="QDO24" s="11"/>
      <c r="QDP24" s="11"/>
      <c r="QDQ24" s="11"/>
      <c r="QDR24" s="11"/>
      <c r="QDS24" s="11"/>
      <c r="QDT24" s="11"/>
      <c r="QDU24" s="11"/>
      <c r="QDV24" s="11"/>
      <c r="QDW24" s="11"/>
      <c r="QDX24" s="11"/>
      <c r="QDY24" s="11"/>
      <c r="QDZ24" s="11"/>
      <c r="QEA24" s="11"/>
      <c r="QEB24" s="11"/>
      <c r="QEC24" s="11"/>
      <c r="QED24" s="11"/>
      <c r="QEE24" s="11"/>
      <c r="QEF24" s="11"/>
      <c r="QEG24" s="11"/>
      <c r="QEH24" s="11"/>
      <c r="QEI24" s="11"/>
      <c r="QEJ24" s="11"/>
      <c r="QEK24" s="11"/>
      <c r="QEL24" s="11"/>
      <c r="QEM24" s="11"/>
      <c r="QEN24" s="11"/>
      <c r="QEO24" s="11"/>
      <c r="QEP24" s="11"/>
      <c r="QEQ24" s="11"/>
      <c r="QER24" s="11"/>
      <c r="QES24" s="11"/>
      <c r="QET24" s="11"/>
      <c r="QEU24" s="11"/>
      <c r="QEV24" s="11"/>
      <c r="QEW24" s="11"/>
      <c r="QEX24" s="11"/>
      <c r="QEY24" s="11"/>
      <c r="QEZ24" s="11"/>
      <c r="QFA24" s="11"/>
      <c r="QFB24" s="11"/>
      <c r="QFC24" s="11"/>
      <c r="QFD24" s="11"/>
      <c r="QFE24" s="11"/>
      <c r="QFF24" s="11"/>
      <c r="QFG24" s="11"/>
      <c r="QFH24" s="11"/>
      <c r="QFI24" s="11"/>
      <c r="QFJ24" s="11"/>
      <c r="QFK24" s="11"/>
      <c r="QFL24" s="11"/>
      <c r="QFM24" s="11"/>
      <c r="QFN24" s="11"/>
      <c r="QFO24" s="11"/>
      <c r="QFP24" s="11"/>
      <c r="QFQ24" s="11"/>
      <c r="QFR24" s="11"/>
      <c r="QFS24" s="11"/>
      <c r="QFT24" s="11"/>
      <c r="QFU24" s="11"/>
      <c r="QFV24" s="11"/>
      <c r="QFW24" s="11"/>
      <c r="QFX24" s="11"/>
      <c r="QFY24" s="11"/>
      <c r="QFZ24" s="11"/>
      <c r="QGA24" s="11"/>
      <c r="QGB24" s="11"/>
      <c r="QGC24" s="11"/>
      <c r="QGD24" s="11"/>
      <c r="QGE24" s="11"/>
      <c r="QGF24" s="11"/>
      <c r="QGG24" s="11"/>
      <c r="QGH24" s="11"/>
      <c r="QGI24" s="11"/>
      <c r="QGJ24" s="11"/>
      <c r="QGK24" s="11"/>
      <c r="QGL24" s="11"/>
      <c r="QGM24" s="11"/>
      <c r="QGN24" s="11"/>
      <c r="QGO24" s="11"/>
      <c r="QGP24" s="11"/>
      <c r="QGQ24" s="11"/>
      <c r="QGR24" s="11"/>
      <c r="QGS24" s="11"/>
      <c r="QGT24" s="11"/>
      <c r="QGU24" s="11"/>
      <c r="QGV24" s="11"/>
      <c r="QGW24" s="11"/>
      <c r="QGX24" s="11"/>
      <c r="QGY24" s="11"/>
      <c r="QGZ24" s="11"/>
      <c r="QHA24" s="11"/>
      <c r="QHB24" s="11"/>
      <c r="QHC24" s="11"/>
      <c r="QHD24" s="11"/>
      <c r="QHE24" s="11"/>
      <c r="QHF24" s="11"/>
      <c r="QHG24" s="11"/>
      <c r="QHH24" s="11"/>
      <c r="QHI24" s="11"/>
      <c r="QHJ24" s="11"/>
      <c r="QHK24" s="11"/>
      <c r="QHL24" s="11"/>
      <c r="QHM24" s="11"/>
      <c r="QHN24" s="11"/>
      <c r="QHO24" s="11"/>
      <c r="QHP24" s="11"/>
      <c r="QHQ24" s="11"/>
      <c r="QHR24" s="11"/>
      <c r="QHS24" s="11"/>
      <c r="QHT24" s="11"/>
      <c r="QHU24" s="11"/>
      <c r="QHV24" s="11"/>
      <c r="QHW24" s="11"/>
      <c r="QHX24" s="11"/>
      <c r="QHY24" s="11"/>
      <c r="QHZ24" s="11"/>
      <c r="QIA24" s="11"/>
      <c r="QIB24" s="11"/>
      <c r="QIC24" s="11"/>
      <c r="QID24" s="11"/>
      <c r="QIE24" s="11"/>
      <c r="QIF24" s="11"/>
      <c r="QIG24" s="11"/>
      <c r="QIH24" s="11"/>
      <c r="QII24" s="11"/>
      <c r="QIJ24" s="11"/>
      <c r="QIK24" s="11"/>
      <c r="QIL24" s="11"/>
      <c r="QIM24" s="11"/>
      <c r="QIN24" s="11"/>
      <c r="QIO24" s="11"/>
      <c r="QIP24" s="11"/>
      <c r="QIQ24" s="11"/>
      <c r="QIR24" s="11"/>
      <c r="QIS24" s="11"/>
      <c r="QIT24" s="11"/>
      <c r="QIU24" s="11"/>
      <c r="QIV24" s="11"/>
      <c r="QIW24" s="11"/>
      <c r="QIX24" s="11"/>
      <c r="QIY24" s="11"/>
      <c r="QIZ24" s="11"/>
      <c r="QJA24" s="11"/>
      <c r="QJB24" s="11"/>
      <c r="QJC24" s="11"/>
      <c r="QJD24" s="11"/>
      <c r="QJE24" s="11"/>
      <c r="QJF24" s="11"/>
      <c r="QJG24" s="11"/>
      <c r="QJH24" s="11"/>
      <c r="QJI24" s="11"/>
      <c r="QJJ24" s="11"/>
      <c r="QJK24" s="11"/>
      <c r="QJL24" s="11"/>
      <c r="QJM24" s="11"/>
      <c r="QJN24" s="11"/>
      <c r="QJO24" s="11"/>
      <c r="QJP24" s="11"/>
      <c r="QJQ24" s="11"/>
      <c r="QJR24" s="11"/>
      <c r="QJS24" s="11"/>
      <c r="QJT24" s="11"/>
      <c r="QJU24" s="11"/>
      <c r="QJV24" s="11"/>
      <c r="QJW24" s="11"/>
      <c r="QJX24" s="11"/>
      <c r="QJY24" s="11"/>
      <c r="QJZ24" s="11"/>
      <c r="QKA24" s="11"/>
      <c r="QKB24" s="11"/>
      <c r="QKC24" s="11"/>
      <c r="QKD24" s="11"/>
      <c r="QKE24" s="11"/>
      <c r="QKF24" s="11"/>
      <c r="QKG24" s="11"/>
      <c r="QKH24" s="11"/>
      <c r="QKI24" s="11"/>
      <c r="QKJ24" s="11"/>
      <c r="QKK24" s="11"/>
      <c r="QKL24" s="11"/>
      <c r="QKM24" s="11"/>
      <c r="QKN24" s="11"/>
      <c r="QKO24" s="11"/>
      <c r="QKP24" s="11"/>
      <c r="QKQ24" s="11"/>
      <c r="QKR24" s="11"/>
      <c r="QKS24" s="11"/>
      <c r="QKT24" s="11"/>
      <c r="QKU24" s="11"/>
      <c r="QKV24" s="11"/>
      <c r="QKW24" s="11"/>
      <c r="QKX24" s="11"/>
      <c r="QKY24" s="11"/>
      <c r="QKZ24" s="11"/>
      <c r="QLA24" s="11"/>
      <c r="QLB24" s="11"/>
      <c r="QLC24" s="11"/>
      <c r="QLD24" s="11"/>
      <c r="QLE24" s="11"/>
      <c r="QLF24" s="11"/>
      <c r="QLG24" s="11"/>
      <c r="QLH24" s="11"/>
      <c r="QLI24" s="11"/>
      <c r="QLJ24" s="11"/>
      <c r="QLK24" s="11"/>
      <c r="QLL24" s="11"/>
      <c r="QLM24" s="11"/>
      <c r="QLN24" s="11"/>
      <c r="QLO24" s="11"/>
      <c r="QLP24" s="11"/>
      <c r="QLQ24" s="11"/>
      <c r="QLR24" s="11"/>
      <c r="QLS24" s="11"/>
      <c r="QLT24" s="11"/>
      <c r="QLU24" s="11"/>
      <c r="QLV24" s="11"/>
      <c r="QLW24" s="11"/>
      <c r="QLX24" s="11"/>
      <c r="QLY24" s="11"/>
      <c r="QLZ24" s="11"/>
      <c r="QMA24" s="11"/>
      <c r="QMB24" s="11"/>
      <c r="QMC24" s="11"/>
      <c r="QMD24" s="11"/>
      <c r="QME24" s="11"/>
      <c r="QMF24" s="11"/>
      <c r="QMG24" s="11"/>
      <c r="QMH24" s="11"/>
      <c r="QMI24" s="11"/>
      <c r="QMJ24" s="11"/>
      <c r="QMK24" s="11"/>
      <c r="QML24" s="11"/>
      <c r="QMM24" s="11"/>
      <c r="QMN24" s="11"/>
      <c r="QMO24" s="11"/>
      <c r="QMP24" s="11"/>
      <c r="QMQ24" s="11"/>
      <c r="QMR24" s="11"/>
      <c r="QMS24" s="11"/>
      <c r="QMT24" s="11"/>
      <c r="QMU24" s="11"/>
      <c r="QMV24" s="11"/>
      <c r="QMW24" s="11"/>
      <c r="QMX24" s="11"/>
      <c r="QMY24" s="11"/>
      <c r="QMZ24" s="11"/>
      <c r="QNA24" s="11"/>
      <c r="QNB24" s="11"/>
      <c r="QNC24" s="11"/>
      <c r="QND24" s="11"/>
      <c r="QNE24" s="11"/>
      <c r="QNF24" s="11"/>
      <c r="QNG24" s="11"/>
      <c r="QNH24" s="11"/>
      <c r="QNI24" s="11"/>
      <c r="QNJ24" s="11"/>
      <c r="QNK24" s="11"/>
      <c r="QNL24" s="11"/>
      <c r="QNM24" s="11"/>
      <c r="QNN24" s="11"/>
      <c r="QNO24" s="11"/>
      <c r="QNP24" s="11"/>
      <c r="QNQ24" s="11"/>
      <c r="QNR24" s="11"/>
      <c r="QNS24" s="11"/>
      <c r="QNT24" s="11"/>
      <c r="QNU24" s="11"/>
      <c r="QNV24" s="11"/>
      <c r="QNW24" s="11"/>
      <c r="QNX24" s="11"/>
      <c r="QNY24" s="11"/>
      <c r="QNZ24" s="11"/>
      <c r="QOA24" s="11"/>
      <c r="QOB24" s="11"/>
      <c r="QOC24" s="11"/>
      <c r="QOD24" s="11"/>
      <c r="QOE24" s="11"/>
      <c r="QOF24" s="11"/>
      <c r="QOG24" s="11"/>
      <c r="QOH24" s="11"/>
      <c r="QOI24" s="11"/>
      <c r="QOJ24" s="11"/>
      <c r="QOK24" s="11"/>
      <c r="QOL24" s="11"/>
      <c r="QOM24" s="11"/>
      <c r="QON24" s="11"/>
      <c r="QOO24" s="11"/>
      <c r="QOP24" s="11"/>
      <c r="QOQ24" s="11"/>
      <c r="QOR24" s="11"/>
      <c r="QOS24" s="11"/>
      <c r="QOT24" s="11"/>
      <c r="QOU24" s="11"/>
      <c r="QOV24" s="11"/>
      <c r="QOW24" s="11"/>
      <c r="QOX24" s="11"/>
      <c r="QOY24" s="11"/>
      <c r="QOZ24" s="11"/>
      <c r="QPA24" s="11"/>
      <c r="QPB24" s="11"/>
      <c r="QPC24" s="11"/>
      <c r="QPD24" s="11"/>
      <c r="QPE24" s="11"/>
      <c r="QPF24" s="11"/>
      <c r="QPG24" s="11"/>
      <c r="QPH24" s="11"/>
      <c r="QPI24" s="11"/>
      <c r="QPJ24" s="11"/>
      <c r="QPK24" s="11"/>
      <c r="QPL24" s="11"/>
      <c r="QPM24" s="11"/>
      <c r="QPN24" s="11"/>
      <c r="QPO24" s="11"/>
      <c r="QPP24" s="11"/>
      <c r="QPQ24" s="11"/>
      <c r="QPR24" s="11"/>
      <c r="QPS24" s="11"/>
      <c r="QPT24" s="11"/>
      <c r="QPU24" s="11"/>
      <c r="QPV24" s="11"/>
      <c r="QPW24" s="11"/>
      <c r="QPX24" s="11"/>
      <c r="QPY24" s="11"/>
      <c r="QPZ24" s="11"/>
      <c r="QQA24" s="11"/>
      <c r="QQB24" s="11"/>
      <c r="QQC24" s="11"/>
      <c r="QQD24" s="11"/>
      <c r="QQE24" s="11"/>
      <c r="QQF24" s="11"/>
      <c r="QQG24" s="11"/>
      <c r="QQH24" s="11"/>
      <c r="QQI24" s="11"/>
      <c r="QQJ24" s="11"/>
      <c r="QQK24" s="11"/>
      <c r="QQL24" s="11"/>
      <c r="QQM24" s="11"/>
      <c r="QQN24" s="11"/>
      <c r="QQO24" s="11"/>
      <c r="QQP24" s="11"/>
      <c r="QQQ24" s="11"/>
      <c r="QQR24" s="11"/>
      <c r="QQS24" s="11"/>
      <c r="QQT24" s="11"/>
      <c r="QQU24" s="11"/>
      <c r="QQV24" s="11"/>
      <c r="QQW24" s="11"/>
      <c r="QQX24" s="11"/>
      <c r="QQY24" s="11"/>
      <c r="QQZ24" s="11"/>
      <c r="QRA24" s="11"/>
      <c r="QRB24" s="11"/>
      <c r="QRC24" s="11"/>
      <c r="QRD24" s="11"/>
      <c r="QRE24" s="11"/>
      <c r="QRF24" s="11"/>
      <c r="QRG24" s="11"/>
      <c r="QRH24" s="11"/>
      <c r="QRI24" s="11"/>
      <c r="QRJ24" s="11"/>
      <c r="QRK24" s="11"/>
      <c r="QRL24" s="11"/>
      <c r="QRM24" s="11"/>
      <c r="QRN24" s="11"/>
      <c r="QRO24" s="11"/>
      <c r="QRP24" s="11"/>
      <c r="QRQ24" s="11"/>
      <c r="QRR24" s="11"/>
      <c r="QRS24" s="11"/>
      <c r="QRT24" s="11"/>
      <c r="QRU24" s="11"/>
      <c r="QRV24" s="11"/>
      <c r="QRW24" s="11"/>
      <c r="QRX24" s="11"/>
      <c r="QRY24" s="11"/>
      <c r="QRZ24" s="11"/>
      <c r="QSA24" s="11"/>
      <c r="QSB24" s="11"/>
      <c r="QSC24" s="11"/>
      <c r="QSD24" s="11"/>
      <c r="QSE24" s="11"/>
      <c r="QSF24" s="11"/>
      <c r="QSG24" s="11"/>
      <c r="QSH24" s="11"/>
      <c r="QSI24" s="11"/>
      <c r="QSJ24" s="11"/>
      <c r="QSK24" s="11"/>
      <c r="QSL24" s="11"/>
      <c r="QSM24" s="11"/>
      <c r="QSN24" s="11"/>
      <c r="QSO24" s="11"/>
      <c r="QSP24" s="11"/>
      <c r="QSQ24" s="11"/>
      <c r="QSR24" s="11"/>
      <c r="QSS24" s="11"/>
      <c r="QST24" s="11"/>
      <c r="QSU24" s="11"/>
      <c r="QSV24" s="11"/>
      <c r="QSW24" s="11"/>
      <c r="QSX24" s="11"/>
      <c r="QSY24" s="11"/>
      <c r="QSZ24" s="11"/>
      <c r="QTA24" s="11"/>
      <c r="QTB24" s="11"/>
      <c r="QTC24" s="11"/>
      <c r="QTD24" s="11"/>
      <c r="QTE24" s="11"/>
      <c r="QTF24" s="11"/>
      <c r="QTG24" s="11"/>
      <c r="QTH24" s="11"/>
      <c r="QTI24" s="11"/>
      <c r="QTJ24" s="11"/>
      <c r="QTK24" s="11"/>
      <c r="QTL24" s="11"/>
      <c r="QTM24" s="11"/>
      <c r="QTN24" s="11"/>
      <c r="QTO24" s="11"/>
      <c r="QTP24" s="11"/>
      <c r="QTQ24" s="11"/>
      <c r="QTR24" s="11"/>
      <c r="QTS24" s="11"/>
      <c r="QTT24" s="11"/>
      <c r="QTU24" s="11"/>
      <c r="QTV24" s="11"/>
      <c r="QTW24" s="11"/>
      <c r="QTX24" s="11"/>
      <c r="QTY24" s="11"/>
      <c r="QTZ24" s="11"/>
      <c r="QUA24" s="11"/>
      <c r="QUB24" s="11"/>
      <c r="QUC24" s="11"/>
      <c r="QUD24" s="11"/>
      <c r="QUE24" s="11"/>
      <c r="QUF24" s="11"/>
      <c r="QUG24" s="11"/>
      <c r="QUH24" s="11"/>
      <c r="QUI24" s="11"/>
      <c r="QUJ24" s="11"/>
      <c r="QUK24" s="11"/>
      <c r="QUL24" s="11"/>
      <c r="QUM24" s="11"/>
      <c r="QUN24" s="11"/>
      <c r="QUO24" s="11"/>
      <c r="QUP24" s="11"/>
      <c r="QUQ24" s="11"/>
      <c r="QUR24" s="11"/>
      <c r="QUS24" s="11"/>
      <c r="QUT24" s="11"/>
      <c r="QUU24" s="11"/>
      <c r="QUV24" s="11"/>
      <c r="QUW24" s="11"/>
      <c r="QUX24" s="11"/>
      <c r="QUY24" s="11"/>
      <c r="QUZ24" s="11"/>
      <c r="QVA24" s="11"/>
      <c r="QVB24" s="11"/>
      <c r="QVC24" s="11"/>
      <c r="QVD24" s="11"/>
      <c r="QVE24" s="11"/>
      <c r="QVF24" s="11"/>
      <c r="QVG24" s="11"/>
      <c r="QVH24" s="11"/>
      <c r="QVI24" s="11"/>
      <c r="QVJ24" s="11"/>
      <c r="QVK24" s="11"/>
      <c r="QVL24" s="11"/>
      <c r="QVM24" s="11"/>
      <c r="QVN24" s="11"/>
      <c r="QVO24" s="11"/>
      <c r="QVP24" s="11"/>
      <c r="QVQ24" s="11"/>
      <c r="QVR24" s="11"/>
      <c r="QVS24" s="11"/>
      <c r="QVT24" s="11"/>
      <c r="QVU24" s="11"/>
      <c r="QVV24" s="11"/>
      <c r="QVW24" s="11"/>
      <c r="QVX24" s="11"/>
      <c r="QVY24" s="11"/>
      <c r="QVZ24" s="11"/>
      <c r="QWA24" s="11"/>
      <c r="QWB24" s="11"/>
      <c r="QWC24" s="11"/>
      <c r="QWD24" s="11"/>
      <c r="QWE24" s="11"/>
      <c r="QWF24" s="11"/>
      <c r="QWG24" s="11"/>
      <c r="QWH24" s="11"/>
      <c r="QWI24" s="11"/>
      <c r="QWJ24" s="11"/>
      <c r="QWK24" s="11"/>
      <c r="QWL24" s="11"/>
      <c r="QWM24" s="11"/>
      <c r="QWN24" s="11"/>
      <c r="QWO24" s="11"/>
      <c r="QWP24" s="11"/>
      <c r="QWQ24" s="11"/>
      <c r="QWR24" s="11"/>
      <c r="QWS24" s="11"/>
      <c r="QWT24" s="11"/>
      <c r="QWU24" s="11"/>
      <c r="QWV24" s="11"/>
      <c r="QWW24" s="11"/>
      <c r="QWX24" s="11"/>
      <c r="QWY24" s="11"/>
      <c r="QWZ24" s="11"/>
      <c r="QXA24" s="11"/>
      <c r="QXB24" s="11"/>
      <c r="QXC24" s="11"/>
      <c r="QXD24" s="11"/>
      <c r="QXE24" s="11"/>
      <c r="QXF24" s="11"/>
      <c r="QXG24" s="11"/>
      <c r="QXH24" s="11"/>
      <c r="QXI24" s="11"/>
      <c r="QXJ24" s="11"/>
      <c r="QXK24" s="11"/>
      <c r="QXL24" s="11"/>
      <c r="QXM24" s="11"/>
      <c r="QXN24" s="11"/>
      <c r="QXO24" s="11"/>
      <c r="QXP24" s="11"/>
      <c r="QXQ24" s="11"/>
      <c r="QXR24" s="11"/>
      <c r="QXS24" s="11"/>
      <c r="QXT24" s="11"/>
      <c r="QXU24" s="11"/>
      <c r="QXV24" s="11"/>
      <c r="QXW24" s="11"/>
      <c r="QXX24" s="11"/>
      <c r="QXY24" s="11"/>
      <c r="QXZ24" s="11"/>
      <c r="QYA24" s="11"/>
      <c r="QYB24" s="11"/>
      <c r="QYC24" s="11"/>
      <c r="QYD24" s="11"/>
      <c r="QYE24" s="11"/>
      <c r="QYF24" s="11"/>
      <c r="QYG24" s="11"/>
      <c r="QYH24" s="11"/>
      <c r="QYI24" s="11"/>
      <c r="QYJ24" s="11"/>
      <c r="QYK24" s="11"/>
      <c r="QYL24" s="11"/>
      <c r="QYM24" s="11"/>
      <c r="QYN24" s="11"/>
      <c r="QYO24" s="11"/>
      <c r="QYP24" s="11"/>
      <c r="QYQ24" s="11"/>
      <c r="QYR24" s="11"/>
      <c r="QYS24" s="11"/>
      <c r="QYT24" s="11"/>
      <c r="QYU24" s="11"/>
      <c r="QYV24" s="11"/>
      <c r="QYW24" s="11"/>
      <c r="QYX24" s="11"/>
      <c r="QYY24" s="11"/>
      <c r="QYZ24" s="11"/>
      <c r="QZA24" s="11"/>
      <c r="QZB24" s="11"/>
      <c r="QZC24" s="11"/>
      <c r="QZD24" s="11"/>
      <c r="QZE24" s="11"/>
      <c r="QZF24" s="11"/>
      <c r="QZG24" s="11"/>
      <c r="QZH24" s="11"/>
      <c r="QZI24" s="11"/>
      <c r="QZJ24" s="11"/>
      <c r="QZK24" s="11"/>
      <c r="QZL24" s="11"/>
      <c r="QZM24" s="11"/>
      <c r="QZN24" s="11"/>
      <c r="QZO24" s="11"/>
      <c r="QZP24" s="11"/>
      <c r="QZQ24" s="11"/>
      <c r="QZR24" s="11"/>
      <c r="QZS24" s="11"/>
      <c r="QZT24" s="11"/>
      <c r="QZU24" s="11"/>
      <c r="QZV24" s="11"/>
      <c r="QZW24" s="11"/>
      <c r="QZX24" s="11"/>
      <c r="QZY24" s="11"/>
      <c r="QZZ24" s="11"/>
      <c r="RAA24" s="11"/>
      <c r="RAB24" s="11"/>
      <c r="RAC24" s="11"/>
      <c r="RAD24" s="11"/>
      <c r="RAE24" s="11"/>
      <c r="RAF24" s="11"/>
      <c r="RAG24" s="11"/>
      <c r="RAH24" s="11"/>
      <c r="RAI24" s="11"/>
      <c r="RAJ24" s="11"/>
      <c r="RAK24" s="11"/>
      <c r="RAL24" s="11"/>
      <c r="RAM24" s="11"/>
      <c r="RAN24" s="11"/>
      <c r="RAO24" s="11"/>
      <c r="RAP24" s="11"/>
      <c r="RAQ24" s="11"/>
      <c r="RAR24" s="11"/>
      <c r="RAS24" s="11"/>
      <c r="RAT24" s="11"/>
      <c r="RAU24" s="11"/>
      <c r="RAV24" s="11"/>
      <c r="RAW24" s="11"/>
      <c r="RAX24" s="11"/>
      <c r="RAY24" s="11"/>
      <c r="RAZ24" s="11"/>
      <c r="RBA24" s="11"/>
      <c r="RBB24" s="11"/>
      <c r="RBC24" s="11"/>
      <c r="RBD24" s="11"/>
      <c r="RBE24" s="11"/>
      <c r="RBF24" s="11"/>
      <c r="RBG24" s="11"/>
      <c r="RBH24" s="11"/>
      <c r="RBI24" s="11"/>
      <c r="RBJ24" s="11"/>
      <c r="RBK24" s="11"/>
      <c r="RBL24" s="11"/>
      <c r="RBM24" s="11"/>
      <c r="RBN24" s="11"/>
      <c r="RBO24" s="11"/>
      <c r="RBP24" s="11"/>
      <c r="RBQ24" s="11"/>
      <c r="RBR24" s="11"/>
      <c r="RBS24" s="11"/>
      <c r="RBT24" s="11"/>
      <c r="RBU24" s="11"/>
      <c r="RBV24" s="11"/>
      <c r="RBW24" s="11"/>
      <c r="RBX24" s="11"/>
      <c r="RBY24" s="11"/>
      <c r="RBZ24" s="11"/>
      <c r="RCA24" s="11"/>
      <c r="RCB24" s="11"/>
      <c r="RCC24" s="11"/>
      <c r="RCD24" s="11"/>
      <c r="RCE24" s="11"/>
      <c r="RCF24" s="11"/>
      <c r="RCG24" s="11"/>
      <c r="RCH24" s="11"/>
      <c r="RCI24" s="11"/>
      <c r="RCJ24" s="11"/>
      <c r="RCK24" s="11"/>
      <c r="RCL24" s="11"/>
      <c r="RCM24" s="11"/>
      <c r="RCN24" s="11"/>
      <c r="RCO24" s="11"/>
      <c r="RCP24" s="11"/>
      <c r="RCQ24" s="11"/>
      <c r="RCR24" s="11"/>
      <c r="RCS24" s="11"/>
      <c r="RCT24" s="11"/>
      <c r="RCU24" s="11"/>
      <c r="RCV24" s="11"/>
      <c r="RCW24" s="11"/>
      <c r="RCX24" s="11"/>
      <c r="RCY24" s="11"/>
      <c r="RCZ24" s="11"/>
      <c r="RDA24" s="11"/>
      <c r="RDB24" s="11"/>
      <c r="RDC24" s="11"/>
      <c r="RDD24" s="11"/>
      <c r="RDE24" s="11"/>
      <c r="RDF24" s="11"/>
      <c r="RDG24" s="11"/>
      <c r="RDH24" s="11"/>
      <c r="RDI24" s="11"/>
      <c r="RDJ24" s="11"/>
      <c r="RDK24" s="11"/>
      <c r="RDL24" s="11"/>
      <c r="RDM24" s="11"/>
      <c r="RDN24" s="11"/>
      <c r="RDO24" s="11"/>
      <c r="RDP24" s="11"/>
      <c r="RDQ24" s="11"/>
      <c r="RDR24" s="11"/>
      <c r="RDS24" s="11"/>
      <c r="RDT24" s="11"/>
      <c r="RDU24" s="11"/>
      <c r="RDV24" s="11"/>
      <c r="RDW24" s="11"/>
      <c r="RDX24" s="11"/>
      <c r="RDY24" s="11"/>
      <c r="RDZ24" s="11"/>
      <c r="REA24" s="11"/>
      <c r="REB24" s="11"/>
      <c r="REC24" s="11"/>
      <c r="RED24" s="11"/>
      <c r="REE24" s="11"/>
      <c r="REF24" s="11"/>
      <c r="REG24" s="11"/>
      <c r="REH24" s="11"/>
      <c r="REI24" s="11"/>
      <c r="REJ24" s="11"/>
      <c r="REK24" s="11"/>
      <c r="REL24" s="11"/>
      <c r="REM24" s="11"/>
      <c r="REN24" s="11"/>
      <c r="REO24" s="11"/>
      <c r="REP24" s="11"/>
      <c r="REQ24" s="11"/>
      <c r="RER24" s="11"/>
      <c r="RES24" s="11"/>
      <c r="RET24" s="11"/>
      <c r="REU24" s="11"/>
      <c r="REV24" s="11"/>
      <c r="REW24" s="11"/>
      <c r="REX24" s="11"/>
      <c r="REY24" s="11"/>
      <c r="REZ24" s="11"/>
      <c r="RFA24" s="11"/>
      <c r="RFB24" s="11"/>
      <c r="RFC24" s="11"/>
      <c r="RFD24" s="11"/>
      <c r="RFE24" s="11"/>
      <c r="RFF24" s="11"/>
      <c r="RFG24" s="11"/>
      <c r="RFH24" s="11"/>
      <c r="RFI24" s="11"/>
      <c r="RFJ24" s="11"/>
      <c r="RFK24" s="11"/>
      <c r="RFL24" s="11"/>
      <c r="RFM24" s="11"/>
      <c r="RFN24" s="11"/>
      <c r="RFO24" s="11"/>
      <c r="RFP24" s="11"/>
      <c r="RFQ24" s="11"/>
      <c r="RFR24" s="11"/>
      <c r="RFS24" s="11"/>
      <c r="RFT24" s="11"/>
      <c r="RFU24" s="11"/>
      <c r="RFV24" s="11"/>
      <c r="RFW24" s="11"/>
      <c r="RFX24" s="11"/>
      <c r="RFY24" s="11"/>
      <c r="RFZ24" s="11"/>
      <c r="RGA24" s="11"/>
      <c r="RGB24" s="11"/>
      <c r="RGC24" s="11"/>
      <c r="RGD24" s="11"/>
      <c r="RGE24" s="11"/>
      <c r="RGF24" s="11"/>
      <c r="RGG24" s="11"/>
      <c r="RGH24" s="11"/>
      <c r="RGI24" s="11"/>
      <c r="RGJ24" s="11"/>
      <c r="RGK24" s="11"/>
      <c r="RGL24" s="11"/>
      <c r="RGM24" s="11"/>
      <c r="RGN24" s="11"/>
      <c r="RGO24" s="11"/>
      <c r="RGP24" s="11"/>
      <c r="RGQ24" s="11"/>
      <c r="RGR24" s="11"/>
      <c r="RGS24" s="11"/>
      <c r="RGT24" s="11"/>
      <c r="RGU24" s="11"/>
      <c r="RGV24" s="11"/>
      <c r="RGW24" s="11"/>
      <c r="RGX24" s="11"/>
      <c r="RGY24" s="11"/>
      <c r="RGZ24" s="11"/>
      <c r="RHA24" s="11"/>
      <c r="RHB24" s="11"/>
      <c r="RHC24" s="11"/>
      <c r="RHD24" s="11"/>
      <c r="RHE24" s="11"/>
      <c r="RHF24" s="11"/>
      <c r="RHG24" s="11"/>
      <c r="RHH24" s="11"/>
      <c r="RHI24" s="11"/>
      <c r="RHJ24" s="11"/>
      <c r="RHK24" s="11"/>
      <c r="RHL24" s="11"/>
      <c r="RHM24" s="11"/>
      <c r="RHN24" s="11"/>
      <c r="RHO24" s="11"/>
      <c r="RHP24" s="11"/>
      <c r="RHQ24" s="11"/>
      <c r="RHR24" s="11"/>
      <c r="RHS24" s="11"/>
      <c r="RHT24" s="11"/>
      <c r="RHU24" s="11"/>
      <c r="RHV24" s="11"/>
      <c r="RHW24" s="11"/>
      <c r="RHX24" s="11"/>
      <c r="RHY24" s="11"/>
      <c r="RHZ24" s="11"/>
      <c r="RIA24" s="11"/>
      <c r="RIB24" s="11"/>
      <c r="RIC24" s="11"/>
      <c r="RID24" s="11"/>
      <c r="RIE24" s="11"/>
      <c r="RIF24" s="11"/>
      <c r="RIG24" s="11"/>
      <c r="RIH24" s="11"/>
      <c r="RII24" s="11"/>
      <c r="RIJ24" s="11"/>
      <c r="RIK24" s="11"/>
      <c r="RIL24" s="11"/>
      <c r="RIM24" s="11"/>
      <c r="RIN24" s="11"/>
      <c r="RIO24" s="11"/>
      <c r="RIP24" s="11"/>
      <c r="RIQ24" s="11"/>
      <c r="RIR24" s="11"/>
      <c r="RIS24" s="11"/>
      <c r="RIT24" s="11"/>
      <c r="RIU24" s="11"/>
      <c r="RIV24" s="11"/>
      <c r="RIW24" s="11"/>
      <c r="RIX24" s="11"/>
      <c r="RIY24" s="11"/>
      <c r="RIZ24" s="11"/>
      <c r="RJA24" s="11"/>
      <c r="RJB24" s="11"/>
      <c r="RJC24" s="11"/>
      <c r="RJD24" s="11"/>
      <c r="RJE24" s="11"/>
      <c r="RJF24" s="11"/>
      <c r="RJG24" s="11"/>
      <c r="RJH24" s="11"/>
      <c r="RJI24" s="11"/>
      <c r="RJJ24" s="11"/>
      <c r="RJK24" s="11"/>
      <c r="RJL24" s="11"/>
      <c r="RJM24" s="11"/>
      <c r="RJN24" s="11"/>
      <c r="RJO24" s="11"/>
      <c r="RJP24" s="11"/>
      <c r="RJQ24" s="11"/>
      <c r="RJR24" s="11"/>
      <c r="RJS24" s="11"/>
      <c r="RJT24" s="11"/>
      <c r="RJU24" s="11"/>
      <c r="RJV24" s="11"/>
      <c r="RJW24" s="11"/>
      <c r="RJX24" s="11"/>
      <c r="RJY24" s="11"/>
      <c r="RJZ24" s="11"/>
      <c r="RKA24" s="11"/>
      <c r="RKB24" s="11"/>
      <c r="RKC24" s="11"/>
      <c r="RKD24" s="11"/>
      <c r="RKE24" s="11"/>
      <c r="RKF24" s="11"/>
      <c r="RKG24" s="11"/>
      <c r="RKH24" s="11"/>
      <c r="RKI24" s="11"/>
      <c r="RKJ24" s="11"/>
      <c r="RKK24" s="11"/>
      <c r="RKL24" s="11"/>
      <c r="RKM24" s="11"/>
      <c r="RKN24" s="11"/>
      <c r="RKO24" s="11"/>
      <c r="RKP24" s="11"/>
      <c r="RKQ24" s="11"/>
      <c r="RKR24" s="11"/>
      <c r="RKS24" s="11"/>
      <c r="RKT24" s="11"/>
      <c r="RKU24" s="11"/>
      <c r="RKV24" s="11"/>
      <c r="RKW24" s="11"/>
      <c r="RKX24" s="11"/>
      <c r="RKY24" s="11"/>
      <c r="RKZ24" s="11"/>
      <c r="RLA24" s="11"/>
      <c r="RLB24" s="11"/>
      <c r="RLC24" s="11"/>
      <c r="RLD24" s="11"/>
      <c r="RLE24" s="11"/>
      <c r="RLF24" s="11"/>
      <c r="RLG24" s="11"/>
      <c r="RLH24" s="11"/>
      <c r="RLI24" s="11"/>
      <c r="RLJ24" s="11"/>
      <c r="RLK24" s="11"/>
      <c r="RLL24" s="11"/>
      <c r="RLM24" s="11"/>
      <c r="RLN24" s="11"/>
      <c r="RLO24" s="11"/>
      <c r="RLP24" s="11"/>
      <c r="RLQ24" s="11"/>
      <c r="RLR24" s="11"/>
      <c r="RLS24" s="11"/>
      <c r="RLT24" s="11"/>
      <c r="RLU24" s="11"/>
      <c r="RLV24" s="11"/>
      <c r="RLW24" s="11"/>
      <c r="RLX24" s="11"/>
      <c r="RLY24" s="11"/>
      <c r="RLZ24" s="11"/>
      <c r="RMA24" s="11"/>
      <c r="RMB24" s="11"/>
      <c r="RMC24" s="11"/>
      <c r="RMD24" s="11"/>
      <c r="RME24" s="11"/>
      <c r="RMF24" s="11"/>
      <c r="RMG24" s="11"/>
      <c r="RMH24" s="11"/>
      <c r="RMI24" s="11"/>
      <c r="RMJ24" s="11"/>
      <c r="RMK24" s="11"/>
      <c r="RML24" s="11"/>
      <c r="RMM24" s="11"/>
      <c r="RMN24" s="11"/>
      <c r="RMO24" s="11"/>
      <c r="RMP24" s="11"/>
      <c r="RMQ24" s="11"/>
      <c r="RMR24" s="11"/>
      <c r="RMS24" s="11"/>
      <c r="RMT24" s="11"/>
      <c r="RMU24" s="11"/>
      <c r="RMV24" s="11"/>
      <c r="RMW24" s="11"/>
      <c r="RMX24" s="11"/>
      <c r="RMY24" s="11"/>
      <c r="RMZ24" s="11"/>
      <c r="RNA24" s="11"/>
      <c r="RNB24" s="11"/>
      <c r="RNC24" s="11"/>
      <c r="RND24" s="11"/>
      <c r="RNE24" s="11"/>
      <c r="RNF24" s="11"/>
      <c r="RNG24" s="11"/>
      <c r="RNH24" s="11"/>
      <c r="RNI24" s="11"/>
      <c r="RNJ24" s="11"/>
      <c r="RNK24" s="11"/>
      <c r="RNL24" s="11"/>
      <c r="RNM24" s="11"/>
      <c r="RNN24" s="11"/>
      <c r="RNO24" s="11"/>
      <c r="RNP24" s="11"/>
      <c r="RNQ24" s="11"/>
      <c r="RNR24" s="11"/>
      <c r="RNS24" s="11"/>
      <c r="RNT24" s="11"/>
      <c r="RNU24" s="11"/>
      <c r="RNV24" s="11"/>
      <c r="RNW24" s="11"/>
      <c r="RNX24" s="11"/>
      <c r="RNY24" s="11"/>
      <c r="RNZ24" s="11"/>
      <c r="ROA24" s="11"/>
      <c r="ROB24" s="11"/>
      <c r="ROC24" s="11"/>
      <c r="ROD24" s="11"/>
      <c r="ROE24" s="11"/>
      <c r="ROF24" s="11"/>
      <c r="ROG24" s="11"/>
      <c r="ROH24" s="11"/>
      <c r="ROI24" s="11"/>
      <c r="ROJ24" s="11"/>
      <c r="ROK24" s="11"/>
      <c r="ROL24" s="11"/>
      <c r="ROM24" s="11"/>
      <c r="RON24" s="11"/>
      <c r="ROO24" s="11"/>
      <c r="ROP24" s="11"/>
      <c r="ROQ24" s="11"/>
      <c r="ROR24" s="11"/>
      <c r="ROS24" s="11"/>
      <c r="ROT24" s="11"/>
      <c r="ROU24" s="11"/>
      <c r="ROV24" s="11"/>
      <c r="ROW24" s="11"/>
      <c r="ROX24" s="11"/>
      <c r="ROY24" s="11"/>
      <c r="ROZ24" s="11"/>
      <c r="RPA24" s="11"/>
      <c r="RPB24" s="11"/>
      <c r="RPC24" s="11"/>
      <c r="RPD24" s="11"/>
      <c r="RPE24" s="11"/>
      <c r="RPF24" s="11"/>
      <c r="RPG24" s="11"/>
      <c r="RPH24" s="11"/>
      <c r="RPI24" s="11"/>
      <c r="RPJ24" s="11"/>
      <c r="RPK24" s="11"/>
      <c r="RPL24" s="11"/>
      <c r="RPM24" s="11"/>
      <c r="RPN24" s="11"/>
      <c r="RPO24" s="11"/>
      <c r="RPP24" s="11"/>
      <c r="RPQ24" s="11"/>
      <c r="RPR24" s="11"/>
      <c r="RPS24" s="11"/>
      <c r="RPT24" s="11"/>
      <c r="RPU24" s="11"/>
      <c r="RPV24" s="11"/>
      <c r="RPW24" s="11"/>
      <c r="RPX24" s="11"/>
      <c r="RPY24" s="11"/>
      <c r="RPZ24" s="11"/>
      <c r="RQA24" s="11"/>
      <c r="RQB24" s="11"/>
      <c r="RQC24" s="11"/>
      <c r="RQD24" s="11"/>
      <c r="RQE24" s="11"/>
      <c r="RQF24" s="11"/>
      <c r="RQG24" s="11"/>
      <c r="RQH24" s="11"/>
      <c r="RQI24" s="11"/>
      <c r="RQJ24" s="11"/>
      <c r="RQK24" s="11"/>
      <c r="RQL24" s="11"/>
      <c r="RQM24" s="11"/>
      <c r="RQN24" s="11"/>
      <c r="RQO24" s="11"/>
      <c r="RQP24" s="11"/>
      <c r="RQQ24" s="11"/>
      <c r="RQR24" s="11"/>
      <c r="RQS24" s="11"/>
      <c r="RQT24" s="11"/>
      <c r="RQU24" s="11"/>
      <c r="RQV24" s="11"/>
      <c r="RQW24" s="11"/>
      <c r="RQX24" s="11"/>
      <c r="RQY24" s="11"/>
      <c r="RQZ24" s="11"/>
      <c r="RRA24" s="11"/>
      <c r="RRB24" s="11"/>
      <c r="RRC24" s="11"/>
      <c r="RRD24" s="11"/>
      <c r="RRE24" s="11"/>
      <c r="RRF24" s="11"/>
      <c r="RRG24" s="11"/>
      <c r="RRH24" s="11"/>
      <c r="RRI24" s="11"/>
      <c r="RRJ24" s="11"/>
      <c r="RRK24" s="11"/>
      <c r="RRL24" s="11"/>
      <c r="RRM24" s="11"/>
      <c r="RRN24" s="11"/>
      <c r="RRO24" s="11"/>
      <c r="RRP24" s="11"/>
      <c r="RRQ24" s="11"/>
      <c r="RRR24" s="11"/>
      <c r="RRS24" s="11"/>
      <c r="RRT24" s="11"/>
      <c r="RRU24" s="11"/>
      <c r="RRV24" s="11"/>
      <c r="RRW24" s="11"/>
      <c r="RRX24" s="11"/>
      <c r="RRY24" s="11"/>
      <c r="RRZ24" s="11"/>
      <c r="RSA24" s="11"/>
      <c r="RSB24" s="11"/>
      <c r="RSC24" s="11"/>
      <c r="RSD24" s="11"/>
      <c r="RSE24" s="11"/>
      <c r="RSF24" s="11"/>
      <c r="RSG24" s="11"/>
      <c r="RSH24" s="11"/>
      <c r="RSI24" s="11"/>
      <c r="RSJ24" s="11"/>
      <c r="RSK24" s="11"/>
      <c r="RSL24" s="11"/>
      <c r="RSM24" s="11"/>
      <c r="RSN24" s="11"/>
      <c r="RSO24" s="11"/>
      <c r="RSP24" s="11"/>
      <c r="RSQ24" s="11"/>
      <c r="RSR24" s="11"/>
      <c r="RSS24" s="11"/>
      <c r="RST24" s="11"/>
      <c r="RSU24" s="11"/>
      <c r="RSV24" s="11"/>
      <c r="RSW24" s="11"/>
      <c r="RSX24" s="11"/>
      <c r="RSY24" s="11"/>
      <c r="RSZ24" s="11"/>
      <c r="RTA24" s="11"/>
      <c r="RTB24" s="11"/>
      <c r="RTC24" s="11"/>
      <c r="RTD24" s="11"/>
      <c r="RTE24" s="11"/>
      <c r="RTF24" s="11"/>
      <c r="RTG24" s="11"/>
      <c r="RTH24" s="11"/>
      <c r="RTI24" s="11"/>
      <c r="RTJ24" s="11"/>
      <c r="RTK24" s="11"/>
      <c r="RTL24" s="11"/>
      <c r="RTM24" s="11"/>
      <c r="RTN24" s="11"/>
      <c r="RTO24" s="11"/>
      <c r="RTP24" s="11"/>
      <c r="RTQ24" s="11"/>
      <c r="RTR24" s="11"/>
      <c r="RTS24" s="11"/>
      <c r="RTT24" s="11"/>
      <c r="RTU24" s="11"/>
      <c r="RTV24" s="11"/>
      <c r="RTW24" s="11"/>
      <c r="RTX24" s="11"/>
      <c r="RTY24" s="11"/>
      <c r="RTZ24" s="11"/>
      <c r="RUA24" s="11"/>
      <c r="RUB24" s="11"/>
      <c r="RUC24" s="11"/>
      <c r="RUD24" s="11"/>
      <c r="RUE24" s="11"/>
      <c r="RUF24" s="11"/>
      <c r="RUG24" s="11"/>
      <c r="RUH24" s="11"/>
      <c r="RUI24" s="11"/>
      <c r="RUJ24" s="11"/>
      <c r="RUK24" s="11"/>
      <c r="RUL24" s="11"/>
      <c r="RUM24" s="11"/>
      <c r="RUN24" s="11"/>
      <c r="RUO24" s="11"/>
      <c r="RUP24" s="11"/>
      <c r="RUQ24" s="11"/>
      <c r="RUR24" s="11"/>
      <c r="RUS24" s="11"/>
      <c r="RUT24" s="11"/>
      <c r="RUU24" s="11"/>
      <c r="RUV24" s="11"/>
      <c r="RUW24" s="11"/>
      <c r="RUX24" s="11"/>
      <c r="RUY24" s="11"/>
      <c r="RUZ24" s="11"/>
      <c r="RVA24" s="11"/>
      <c r="RVB24" s="11"/>
      <c r="RVC24" s="11"/>
      <c r="RVD24" s="11"/>
      <c r="RVE24" s="11"/>
      <c r="RVF24" s="11"/>
      <c r="RVG24" s="11"/>
      <c r="RVH24" s="11"/>
      <c r="RVI24" s="11"/>
      <c r="RVJ24" s="11"/>
      <c r="RVK24" s="11"/>
      <c r="RVL24" s="11"/>
      <c r="RVM24" s="11"/>
      <c r="RVN24" s="11"/>
      <c r="RVO24" s="11"/>
      <c r="RVP24" s="11"/>
      <c r="RVQ24" s="11"/>
      <c r="RVR24" s="11"/>
      <c r="RVS24" s="11"/>
      <c r="RVT24" s="11"/>
      <c r="RVU24" s="11"/>
      <c r="RVV24" s="11"/>
      <c r="RVW24" s="11"/>
      <c r="RVX24" s="11"/>
      <c r="RVY24" s="11"/>
      <c r="RVZ24" s="11"/>
      <c r="RWA24" s="11"/>
      <c r="RWB24" s="11"/>
      <c r="RWC24" s="11"/>
      <c r="RWD24" s="11"/>
      <c r="RWE24" s="11"/>
      <c r="RWF24" s="11"/>
      <c r="RWG24" s="11"/>
      <c r="RWH24" s="11"/>
      <c r="RWI24" s="11"/>
      <c r="RWJ24" s="11"/>
      <c r="RWK24" s="11"/>
      <c r="RWL24" s="11"/>
      <c r="RWM24" s="11"/>
      <c r="RWN24" s="11"/>
      <c r="RWO24" s="11"/>
      <c r="RWP24" s="11"/>
      <c r="RWQ24" s="11"/>
      <c r="RWR24" s="11"/>
      <c r="RWS24" s="11"/>
      <c r="RWT24" s="11"/>
      <c r="RWU24" s="11"/>
      <c r="RWV24" s="11"/>
      <c r="RWW24" s="11"/>
      <c r="RWX24" s="11"/>
      <c r="RWY24" s="11"/>
      <c r="RWZ24" s="11"/>
      <c r="RXA24" s="11"/>
      <c r="RXB24" s="11"/>
      <c r="RXC24" s="11"/>
      <c r="RXD24" s="11"/>
      <c r="RXE24" s="11"/>
      <c r="RXF24" s="11"/>
      <c r="RXG24" s="11"/>
      <c r="RXH24" s="11"/>
      <c r="RXI24" s="11"/>
      <c r="RXJ24" s="11"/>
      <c r="RXK24" s="11"/>
      <c r="RXL24" s="11"/>
      <c r="RXM24" s="11"/>
      <c r="RXN24" s="11"/>
      <c r="RXO24" s="11"/>
      <c r="RXP24" s="11"/>
      <c r="RXQ24" s="11"/>
      <c r="RXR24" s="11"/>
      <c r="RXS24" s="11"/>
      <c r="RXT24" s="11"/>
      <c r="RXU24" s="11"/>
      <c r="RXV24" s="11"/>
      <c r="RXW24" s="11"/>
      <c r="RXX24" s="11"/>
      <c r="RXY24" s="11"/>
      <c r="RXZ24" s="11"/>
      <c r="RYA24" s="11"/>
      <c r="RYB24" s="11"/>
      <c r="RYC24" s="11"/>
      <c r="RYD24" s="11"/>
      <c r="RYE24" s="11"/>
      <c r="RYF24" s="11"/>
      <c r="RYG24" s="11"/>
      <c r="RYH24" s="11"/>
      <c r="RYI24" s="11"/>
      <c r="RYJ24" s="11"/>
      <c r="RYK24" s="11"/>
      <c r="RYL24" s="11"/>
      <c r="RYM24" s="11"/>
      <c r="RYN24" s="11"/>
      <c r="RYO24" s="11"/>
      <c r="RYP24" s="11"/>
      <c r="RYQ24" s="11"/>
      <c r="RYR24" s="11"/>
      <c r="RYS24" s="11"/>
      <c r="RYT24" s="11"/>
      <c r="RYU24" s="11"/>
      <c r="RYV24" s="11"/>
      <c r="RYW24" s="11"/>
      <c r="RYX24" s="11"/>
      <c r="RYY24" s="11"/>
      <c r="RYZ24" s="11"/>
      <c r="RZA24" s="11"/>
      <c r="RZB24" s="11"/>
      <c r="RZC24" s="11"/>
      <c r="RZD24" s="11"/>
      <c r="RZE24" s="11"/>
      <c r="RZF24" s="11"/>
      <c r="RZG24" s="11"/>
      <c r="RZH24" s="11"/>
      <c r="RZI24" s="11"/>
      <c r="RZJ24" s="11"/>
      <c r="RZK24" s="11"/>
      <c r="RZL24" s="11"/>
      <c r="RZM24" s="11"/>
      <c r="RZN24" s="11"/>
      <c r="RZO24" s="11"/>
      <c r="RZP24" s="11"/>
      <c r="RZQ24" s="11"/>
      <c r="RZR24" s="11"/>
      <c r="RZS24" s="11"/>
      <c r="RZT24" s="11"/>
      <c r="RZU24" s="11"/>
      <c r="RZV24" s="11"/>
      <c r="RZW24" s="11"/>
      <c r="RZX24" s="11"/>
      <c r="RZY24" s="11"/>
      <c r="RZZ24" s="11"/>
      <c r="SAA24" s="11"/>
      <c r="SAB24" s="11"/>
      <c r="SAC24" s="11"/>
      <c r="SAD24" s="11"/>
      <c r="SAE24" s="11"/>
      <c r="SAF24" s="11"/>
      <c r="SAG24" s="11"/>
      <c r="SAH24" s="11"/>
      <c r="SAI24" s="11"/>
      <c r="SAJ24" s="11"/>
      <c r="SAK24" s="11"/>
      <c r="SAL24" s="11"/>
      <c r="SAM24" s="11"/>
      <c r="SAN24" s="11"/>
      <c r="SAO24" s="11"/>
      <c r="SAP24" s="11"/>
      <c r="SAQ24" s="11"/>
      <c r="SAR24" s="11"/>
      <c r="SAS24" s="11"/>
      <c r="SAT24" s="11"/>
      <c r="SAU24" s="11"/>
      <c r="SAV24" s="11"/>
      <c r="SAW24" s="11"/>
      <c r="SAX24" s="11"/>
      <c r="SAY24" s="11"/>
      <c r="SAZ24" s="11"/>
      <c r="SBA24" s="11"/>
      <c r="SBB24" s="11"/>
      <c r="SBC24" s="11"/>
      <c r="SBD24" s="11"/>
      <c r="SBE24" s="11"/>
      <c r="SBF24" s="11"/>
      <c r="SBG24" s="11"/>
      <c r="SBH24" s="11"/>
      <c r="SBI24" s="11"/>
      <c r="SBJ24" s="11"/>
      <c r="SBK24" s="11"/>
      <c r="SBL24" s="11"/>
      <c r="SBM24" s="11"/>
      <c r="SBN24" s="11"/>
      <c r="SBO24" s="11"/>
      <c r="SBP24" s="11"/>
      <c r="SBQ24" s="11"/>
      <c r="SBR24" s="11"/>
      <c r="SBS24" s="11"/>
      <c r="SBT24" s="11"/>
      <c r="SBU24" s="11"/>
      <c r="SBV24" s="11"/>
      <c r="SBW24" s="11"/>
      <c r="SBX24" s="11"/>
      <c r="SBY24" s="11"/>
      <c r="SBZ24" s="11"/>
      <c r="SCA24" s="11"/>
      <c r="SCB24" s="11"/>
      <c r="SCC24" s="11"/>
      <c r="SCD24" s="11"/>
      <c r="SCE24" s="11"/>
      <c r="SCF24" s="11"/>
      <c r="SCG24" s="11"/>
      <c r="SCH24" s="11"/>
      <c r="SCI24" s="11"/>
      <c r="SCJ24" s="11"/>
      <c r="SCK24" s="11"/>
      <c r="SCL24" s="11"/>
      <c r="SCM24" s="11"/>
      <c r="SCN24" s="11"/>
      <c r="SCO24" s="11"/>
      <c r="SCP24" s="11"/>
      <c r="SCQ24" s="11"/>
      <c r="SCR24" s="11"/>
      <c r="SCS24" s="11"/>
      <c r="SCT24" s="11"/>
      <c r="SCU24" s="11"/>
      <c r="SCV24" s="11"/>
      <c r="SCW24" s="11"/>
      <c r="SCX24" s="11"/>
      <c r="SCY24" s="11"/>
      <c r="SCZ24" s="11"/>
      <c r="SDA24" s="11"/>
      <c r="SDB24" s="11"/>
      <c r="SDC24" s="11"/>
      <c r="SDD24" s="11"/>
      <c r="SDE24" s="11"/>
      <c r="SDF24" s="11"/>
      <c r="SDG24" s="11"/>
      <c r="SDH24" s="11"/>
      <c r="SDI24" s="11"/>
      <c r="SDJ24" s="11"/>
      <c r="SDK24" s="11"/>
      <c r="SDL24" s="11"/>
      <c r="SDM24" s="11"/>
      <c r="SDN24" s="11"/>
      <c r="SDO24" s="11"/>
      <c r="SDP24" s="11"/>
      <c r="SDQ24" s="11"/>
      <c r="SDR24" s="11"/>
      <c r="SDS24" s="11"/>
      <c r="SDT24" s="11"/>
      <c r="SDU24" s="11"/>
      <c r="SDV24" s="11"/>
      <c r="SDW24" s="11"/>
      <c r="SDX24" s="11"/>
      <c r="SDY24" s="11"/>
      <c r="SDZ24" s="11"/>
      <c r="SEA24" s="11"/>
      <c r="SEB24" s="11"/>
      <c r="SEC24" s="11"/>
      <c r="SED24" s="11"/>
      <c r="SEE24" s="11"/>
      <c r="SEF24" s="11"/>
      <c r="SEG24" s="11"/>
      <c r="SEH24" s="11"/>
      <c r="SEI24" s="11"/>
      <c r="SEJ24" s="11"/>
      <c r="SEK24" s="11"/>
      <c r="SEL24" s="11"/>
      <c r="SEM24" s="11"/>
      <c r="SEN24" s="11"/>
      <c r="SEO24" s="11"/>
      <c r="SEP24" s="11"/>
      <c r="SEQ24" s="11"/>
      <c r="SER24" s="11"/>
      <c r="SES24" s="11"/>
      <c r="SET24" s="11"/>
      <c r="SEU24" s="11"/>
      <c r="SEV24" s="11"/>
      <c r="SEW24" s="11"/>
      <c r="SEX24" s="11"/>
      <c r="SEY24" s="11"/>
      <c r="SEZ24" s="11"/>
      <c r="SFA24" s="11"/>
      <c r="SFB24" s="11"/>
      <c r="SFC24" s="11"/>
      <c r="SFD24" s="11"/>
      <c r="SFE24" s="11"/>
      <c r="SFF24" s="11"/>
      <c r="SFG24" s="11"/>
      <c r="SFH24" s="11"/>
      <c r="SFI24" s="11"/>
      <c r="SFJ24" s="11"/>
      <c r="SFK24" s="11"/>
      <c r="SFL24" s="11"/>
      <c r="SFM24" s="11"/>
      <c r="SFN24" s="11"/>
      <c r="SFO24" s="11"/>
      <c r="SFP24" s="11"/>
      <c r="SFQ24" s="11"/>
      <c r="SFR24" s="11"/>
      <c r="SFS24" s="11"/>
      <c r="SFT24" s="11"/>
      <c r="SFU24" s="11"/>
      <c r="SFV24" s="11"/>
      <c r="SFW24" s="11"/>
      <c r="SFX24" s="11"/>
      <c r="SFY24" s="11"/>
      <c r="SFZ24" s="11"/>
      <c r="SGA24" s="11"/>
      <c r="SGB24" s="11"/>
      <c r="SGC24" s="11"/>
      <c r="SGD24" s="11"/>
      <c r="SGE24" s="11"/>
      <c r="SGF24" s="11"/>
      <c r="SGG24" s="11"/>
      <c r="SGH24" s="11"/>
      <c r="SGI24" s="11"/>
      <c r="SGJ24" s="11"/>
      <c r="SGK24" s="11"/>
      <c r="SGL24" s="11"/>
      <c r="SGM24" s="11"/>
      <c r="SGN24" s="11"/>
      <c r="SGO24" s="11"/>
      <c r="SGP24" s="11"/>
      <c r="SGQ24" s="11"/>
      <c r="SGR24" s="11"/>
      <c r="SGS24" s="11"/>
      <c r="SGT24" s="11"/>
      <c r="SGU24" s="11"/>
      <c r="SGV24" s="11"/>
      <c r="SGW24" s="11"/>
      <c r="SGX24" s="11"/>
      <c r="SGY24" s="11"/>
      <c r="SGZ24" s="11"/>
      <c r="SHA24" s="11"/>
      <c r="SHB24" s="11"/>
      <c r="SHC24" s="11"/>
      <c r="SHD24" s="11"/>
      <c r="SHE24" s="11"/>
      <c r="SHF24" s="11"/>
      <c r="SHG24" s="11"/>
      <c r="SHH24" s="11"/>
      <c r="SHI24" s="11"/>
      <c r="SHJ24" s="11"/>
      <c r="SHK24" s="11"/>
      <c r="SHL24" s="11"/>
      <c r="SHM24" s="11"/>
      <c r="SHN24" s="11"/>
      <c r="SHO24" s="11"/>
      <c r="SHP24" s="11"/>
      <c r="SHQ24" s="11"/>
      <c r="SHR24" s="11"/>
      <c r="SHS24" s="11"/>
      <c r="SHT24" s="11"/>
      <c r="SHU24" s="11"/>
      <c r="SHV24" s="11"/>
      <c r="SHW24" s="11"/>
      <c r="SHX24" s="11"/>
      <c r="SHY24" s="11"/>
      <c r="SHZ24" s="11"/>
      <c r="SIA24" s="11"/>
      <c r="SIB24" s="11"/>
      <c r="SIC24" s="11"/>
      <c r="SID24" s="11"/>
      <c r="SIE24" s="11"/>
      <c r="SIF24" s="11"/>
      <c r="SIG24" s="11"/>
      <c r="SIH24" s="11"/>
      <c r="SII24" s="11"/>
      <c r="SIJ24" s="11"/>
      <c r="SIK24" s="11"/>
      <c r="SIL24" s="11"/>
      <c r="SIM24" s="11"/>
      <c r="SIN24" s="11"/>
      <c r="SIO24" s="11"/>
      <c r="SIP24" s="11"/>
      <c r="SIQ24" s="11"/>
      <c r="SIR24" s="11"/>
      <c r="SIS24" s="11"/>
      <c r="SIT24" s="11"/>
      <c r="SIU24" s="11"/>
      <c r="SIV24" s="11"/>
      <c r="SIW24" s="11"/>
      <c r="SIX24" s="11"/>
      <c r="SIY24" s="11"/>
      <c r="SIZ24" s="11"/>
      <c r="SJA24" s="11"/>
      <c r="SJB24" s="11"/>
      <c r="SJC24" s="11"/>
      <c r="SJD24" s="11"/>
      <c r="SJE24" s="11"/>
      <c r="SJF24" s="11"/>
      <c r="SJG24" s="11"/>
      <c r="SJH24" s="11"/>
      <c r="SJI24" s="11"/>
      <c r="SJJ24" s="11"/>
      <c r="SJK24" s="11"/>
      <c r="SJL24" s="11"/>
      <c r="SJM24" s="11"/>
      <c r="SJN24" s="11"/>
      <c r="SJO24" s="11"/>
      <c r="SJP24" s="11"/>
      <c r="SJQ24" s="11"/>
      <c r="SJR24" s="11"/>
      <c r="SJS24" s="11"/>
      <c r="SJT24" s="11"/>
      <c r="SJU24" s="11"/>
      <c r="SJV24" s="11"/>
      <c r="SJW24" s="11"/>
      <c r="SJX24" s="11"/>
      <c r="SJY24" s="11"/>
      <c r="SJZ24" s="11"/>
      <c r="SKA24" s="11"/>
      <c r="SKB24" s="11"/>
      <c r="SKC24" s="11"/>
      <c r="SKD24" s="11"/>
      <c r="SKE24" s="11"/>
      <c r="SKF24" s="11"/>
      <c r="SKG24" s="11"/>
      <c r="SKH24" s="11"/>
      <c r="SKI24" s="11"/>
      <c r="SKJ24" s="11"/>
      <c r="SKK24" s="11"/>
      <c r="SKL24" s="11"/>
      <c r="SKM24" s="11"/>
      <c r="SKN24" s="11"/>
      <c r="SKO24" s="11"/>
      <c r="SKP24" s="11"/>
      <c r="SKQ24" s="11"/>
      <c r="SKR24" s="11"/>
      <c r="SKS24" s="11"/>
      <c r="SKT24" s="11"/>
      <c r="SKU24" s="11"/>
      <c r="SKV24" s="11"/>
      <c r="SKW24" s="11"/>
      <c r="SKX24" s="11"/>
      <c r="SKY24" s="11"/>
      <c r="SKZ24" s="11"/>
      <c r="SLA24" s="11"/>
      <c r="SLB24" s="11"/>
      <c r="SLC24" s="11"/>
      <c r="SLD24" s="11"/>
      <c r="SLE24" s="11"/>
      <c r="SLF24" s="11"/>
      <c r="SLG24" s="11"/>
      <c r="SLH24" s="11"/>
      <c r="SLI24" s="11"/>
      <c r="SLJ24" s="11"/>
      <c r="SLK24" s="11"/>
      <c r="SLL24" s="11"/>
      <c r="SLM24" s="11"/>
      <c r="SLN24" s="11"/>
      <c r="SLO24" s="11"/>
      <c r="SLP24" s="11"/>
      <c r="SLQ24" s="11"/>
      <c r="SLR24" s="11"/>
      <c r="SLS24" s="11"/>
      <c r="SLT24" s="11"/>
      <c r="SLU24" s="11"/>
      <c r="SLV24" s="11"/>
      <c r="SLW24" s="11"/>
      <c r="SLX24" s="11"/>
      <c r="SLY24" s="11"/>
      <c r="SLZ24" s="11"/>
      <c r="SMA24" s="11"/>
      <c r="SMB24" s="11"/>
      <c r="SMC24" s="11"/>
      <c r="SMD24" s="11"/>
      <c r="SME24" s="11"/>
      <c r="SMF24" s="11"/>
      <c r="SMG24" s="11"/>
      <c r="SMH24" s="11"/>
      <c r="SMI24" s="11"/>
      <c r="SMJ24" s="11"/>
      <c r="SMK24" s="11"/>
      <c r="SML24" s="11"/>
      <c r="SMM24" s="11"/>
      <c r="SMN24" s="11"/>
      <c r="SMO24" s="11"/>
      <c r="SMP24" s="11"/>
      <c r="SMQ24" s="11"/>
      <c r="SMR24" s="11"/>
      <c r="SMS24" s="11"/>
      <c r="SMT24" s="11"/>
      <c r="SMU24" s="11"/>
      <c r="SMV24" s="11"/>
      <c r="SMW24" s="11"/>
      <c r="SMX24" s="11"/>
      <c r="SMY24" s="11"/>
      <c r="SMZ24" s="11"/>
      <c r="SNA24" s="11"/>
      <c r="SNB24" s="11"/>
      <c r="SNC24" s="11"/>
      <c r="SND24" s="11"/>
      <c r="SNE24" s="11"/>
      <c r="SNF24" s="11"/>
      <c r="SNG24" s="11"/>
      <c r="SNH24" s="11"/>
      <c r="SNI24" s="11"/>
      <c r="SNJ24" s="11"/>
      <c r="SNK24" s="11"/>
      <c r="SNL24" s="11"/>
      <c r="SNM24" s="11"/>
      <c r="SNN24" s="11"/>
      <c r="SNO24" s="11"/>
      <c r="SNP24" s="11"/>
      <c r="SNQ24" s="11"/>
      <c r="SNR24" s="11"/>
      <c r="SNS24" s="11"/>
      <c r="SNT24" s="11"/>
      <c r="SNU24" s="11"/>
      <c r="SNV24" s="11"/>
      <c r="SNW24" s="11"/>
      <c r="SNX24" s="11"/>
      <c r="SNY24" s="11"/>
      <c r="SNZ24" s="11"/>
      <c r="SOA24" s="11"/>
      <c r="SOB24" s="11"/>
      <c r="SOC24" s="11"/>
      <c r="SOD24" s="11"/>
      <c r="SOE24" s="11"/>
      <c r="SOF24" s="11"/>
      <c r="SOG24" s="11"/>
      <c r="SOH24" s="11"/>
      <c r="SOI24" s="11"/>
      <c r="SOJ24" s="11"/>
      <c r="SOK24" s="11"/>
      <c r="SOL24" s="11"/>
      <c r="SOM24" s="11"/>
      <c r="SON24" s="11"/>
      <c r="SOO24" s="11"/>
      <c r="SOP24" s="11"/>
      <c r="SOQ24" s="11"/>
      <c r="SOR24" s="11"/>
      <c r="SOS24" s="11"/>
      <c r="SOT24" s="11"/>
      <c r="SOU24" s="11"/>
      <c r="SOV24" s="11"/>
      <c r="SOW24" s="11"/>
      <c r="SOX24" s="11"/>
      <c r="SOY24" s="11"/>
      <c r="SOZ24" s="11"/>
      <c r="SPA24" s="11"/>
      <c r="SPB24" s="11"/>
      <c r="SPC24" s="11"/>
      <c r="SPD24" s="11"/>
      <c r="SPE24" s="11"/>
      <c r="SPF24" s="11"/>
      <c r="SPG24" s="11"/>
      <c r="SPH24" s="11"/>
      <c r="SPI24" s="11"/>
      <c r="SPJ24" s="11"/>
      <c r="SPK24" s="11"/>
      <c r="SPL24" s="11"/>
      <c r="SPM24" s="11"/>
      <c r="SPN24" s="11"/>
      <c r="SPO24" s="11"/>
      <c r="SPP24" s="11"/>
      <c r="SPQ24" s="11"/>
      <c r="SPR24" s="11"/>
      <c r="SPS24" s="11"/>
      <c r="SPT24" s="11"/>
      <c r="SPU24" s="11"/>
      <c r="SPV24" s="11"/>
      <c r="SPW24" s="11"/>
      <c r="SPX24" s="11"/>
      <c r="SPY24" s="11"/>
      <c r="SPZ24" s="11"/>
      <c r="SQA24" s="11"/>
      <c r="SQB24" s="11"/>
      <c r="SQC24" s="11"/>
      <c r="SQD24" s="11"/>
      <c r="SQE24" s="11"/>
      <c r="SQF24" s="11"/>
      <c r="SQG24" s="11"/>
      <c r="SQH24" s="11"/>
      <c r="SQI24" s="11"/>
      <c r="SQJ24" s="11"/>
      <c r="SQK24" s="11"/>
      <c r="SQL24" s="11"/>
      <c r="SQM24" s="11"/>
      <c r="SQN24" s="11"/>
      <c r="SQO24" s="11"/>
      <c r="SQP24" s="11"/>
      <c r="SQQ24" s="11"/>
      <c r="SQR24" s="11"/>
      <c r="SQS24" s="11"/>
      <c r="SQT24" s="11"/>
      <c r="SQU24" s="11"/>
      <c r="SQV24" s="11"/>
      <c r="SQW24" s="11"/>
      <c r="SQX24" s="11"/>
      <c r="SQY24" s="11"/>
      <c r="SQZ24" s="11"/>
      <c r="SRA24" s="11"/>
      <c r="SRB24" s="11"/>
      <c r="SRC24" s="11"/>
      <c r="SRD24" s="11"/>
      <c r="SRE24" s="11"/>
      <c r="SRF24" s="11"/>
      <c r="SRG24" s="11"/>
      <c r="SRH24" s="11"/>
      <c r="SRI24" s="11"/>
      <c r="SRJ24" s="11"/>
      <c r="SRK24" s="11"/>
      <c r="SRL24" s="11"/>
      <c r="SRM24" s="11"/>
      <c r="SRN24" s="11"/>
      <c r="SRO24" s="11"/>
      <c r="SRP24" s="11"/>
      <c r="SRQ24" s="11"/>
      <c r="SRR24" s="11"/>
      <c r="SRS24" s="11"/>
      <c r="SRT24" s="11"/>
      <c r="SRU24" s="11"/>
      <c r="SRV24" s="11"/>
      <c r="SRW24" s="11"/>
      <c r="SRX24" s="11"/>
      <c r="SRY24" s="11"/>
      <c r="SRZ24" s="11"/>
      <c r="SSA24" s="11"/>
      <c r="SSB24" s="11"/>
      <c r="SSC24" s="11"/>
      <c r="SSD24" s="11"/>
      <c r="SSE24" s="11"/>
      <c r="SSF24" s="11"/>
      <c r="SSG24" s="11"/>
      <c r="SSH24" s="11"/>
      <c r="SSI24" s="11"/>
      <c r="SSJ24" s="11"/>
      <c r="SSK24" s="11"/>
      <c r="SSL24" s="11"/>
      <c r="SSM24" s="11"/>
      <c r="SSN24" s="11"/>
      <c r="SSO24" s="11"/>
      <c r="SSP24" s="11"/>
      <c r="SSQ24" s="11"/>
      <c r="SSR24" s="11"/>
      <c r="SSS24" s="11"/>
      <c r="SST24" s="11"/>
      <c r="SSU24" s="11"/>
      <c r="SSV24" s="11"/>
      <c r="SSW24" s="11"/>
      <c r="SSX24" s="11"/>
      <c r="SSY24" s="11"/>
      <c r="SSZ24" s="11"/>
      <c r="STA24" s="11"/>
      <c r="STB24" s="11"/>
      <c r="STC24" s="11"/>
      <c r="STD24" s="11"/>
      <c r="STE24" s="11"/>
      <c r="STF24" s="11"/>
      <c r="STG24" s="11"/>
      <c r="STH24" s="11"/>
      <c r="STI24" s="11"/>
      <c r="STJ24" s="11"/>
      <c r="STK24" s="11"/>
      <c r="STL24" s="11"/>
      <c r="STM24" s="11"/>
      <c r="STN24" s="11"/>
      <c r="STO24" s="11"/>
      <c r="STP24" s="11"/>
      <c r="STQ24" s="11"/>
      <c r="STR24" s="11"/>
      <c r="STS24" s="11"/>
      <c r="STT24" s="11"/>
      <c r="STU24" s="11"/>
      <c r="STV24" s="11"/>
      <c r="STW24" s="11"/>
      <c r="STX24" s="11"/>
      <c r="STY24" s="11"/>
      <c r="STZ24" s="11"/>
      <c r="SUA24" s="11"/>
      <c r="SUB24" s="11"/>
      <c r="SUC24" s="11"/>
      <c r="SUD24" s="11"/>
      <c r="SUE24" s="11"/>
      <c r="SUF24" s="11"/>
      <c r="SUG24" s="11"/>
      <c r="SUH24" s="11"/>
      <c r="SUI24" s="11"/>
      <c r="SUJ24" s="11"/>
      <c r="SUK24" s="11"/>
      <c r="SUL24" s="11"/>
      <c r="SUM24" s="11"/>
      <c r="SUN24" s="11"/>
      <c r="SUO24" s="11"/>
      <c r="SUP24" s="11"/>
      <c r="SUQ24" s="11"/>
      <c r="SUR24" s="11"/>
      <c r="SUS24" s="11"/>
      <c r="SUT24" s="11"/>
      <c r="SUU24" s="11"/>
      <c r="SUV24" s="11"/>
      <c r="SUW24" s="11"/>
      <c r="SUX24" s="11"/>
      <c r="SUY24" s="11"/>
      <c r="SUZ24" s="11"/>
      <c r="SVA24" s="11"/>
      <c r="SVB24" s="11"/>
      <c r="SVC24" s="11"/>
      <c r="SVD24" s="11"/>
      <c r="SVE24" s="11"/>
      <c r="SVF24" s="11"/>
      <c r="SVG24" s="11"/>
      <c r="SVH24" s="11"/>
      <c r="SVI24" s="11"/>
      <c r="SVJ24" s="11"/>
      <c r="SVK24" s="11"/>
      <c r="SVL24" s="11"/>
      <c r="SVM24" s="11"/>
      <c r="SVN24" s="11"/>
      <c r="SVO24" s="11"/>
      <c r="SVP24" s="11"/>
      <c r="SVQ24" s="11"/>
      <c r="SVR24" s="11"/>
      <c r="SVS24" s="11"/>
      <c r="SVT24" s="11"/>
      <c r="SVU24" s="11"/>
      <c r="SVV24" s="11"/>
      <c r="SVW24" s="11"/>
      <c r="SVX24" s="11"/>
      <c r="SVY24" s="11"/>
      <c r="SVZ24" s="11"/>
      <c r="SWA24" s="11"/>
      <c r="SWB24" s="11"/>
      <c r="SWC24" s="11"/>
      <c r="SWD24" s="11"/>
      <c r="SWE24" s="11"/>
      <c r="SWF24" s="11"/>
      <c r="SWG24" s="11"/>
      <c r="SWH24" s="11"/>
      <c r="SWI24" s="11"/>
      <c r="SWJ24" s="11"/>
      <c r="SWK24" s="11"/>
      <c r="SWL24" s="11"/>
      <c r="SWM24" s="11"/>
      <c r="SWN24" s="11"/>
      <c r="SWO24" s="11"/>
      <c r="SWP24" s="11"/>
      <c r="SWQ24" s="11"/>
      <c r="SWR24" s="11"/>
      <c r="SWS24" s="11"/>
      <c r="SWT24" s="11"/>
      <c r="SWU24" s="11"/>
      <c r="SWV24" s="11"/>
      <c r="SWW24" s="11"/>
      <c r="SWX24" s="11"/>
      <c r="SWY24" s="11"/>
      <c r="SWZ24" s="11"/>
      <c r="SXA24" s="11"/>
      <c r="SXB24" s="11"/>
      <c r="SXC24" s="11"/>
      <c r="SXD24" s="11"/>
      <c r="SXE24" s="11"/>
      <c r="SXF24" s="11"/>
      <c r="SXG24" s="11"/>
      <c r="SXH24" s="11"/>
      <c r="SXI24" s="11"/>
      <c r="SXJ24" s="11"/>
      <c r="SXK24" s="11"/>
      <c r="SXL24" s="11"/>
      <c r="SXM24" s="11"/>
      <c r="SXN24" s="11"/>
      <c r="SXO24" s="11"/>
      <c r="SXP24" s="11"/>
      <c r="SXQ24" s="11"/>
      <c r="SXR24" s="11"/>
      <c r="SXS24" s="11"/>
      <c r="SXT24" s="11"/>
      <c r="SXU24" s="11"/>
      <c r="SXV24" s="11"/>
      <c r="SXW24" s="11"/>
      <c r="SXX24" s="11"/>
      <c r="SXY24" s="11"/>
      <c r="SXZ24" s="11"/>
      <c r="SYA24" s="11"/>
      <c r="SYB24" s="11"/>
      <c r="SYC24" s="11"/>
      <c r="SYD24" s="11"/>
      <c r="SYE24" s="11"/>
      <c r="SYF24" s="11"/>
      <c r="SYG24" s="11"/>
      <c r="SYH24" s="11"/>
      <c r="SYI24" s="11"/>
      <c r="SYJ24" s="11"/>
      <c r="SYK24" s="11"/>
      <c r="SYL24" s="11"/>
      <c r="SYM24" s="11"/>
      <c r="SYN24" s="11"/>
      <c r="SYO24" s="11"/>
      <c r="SYP24" s="11"/>
      <c r="SYQ24" s="11"/>
      <c r="SYR24" s="11"/>
      <c r="SYS24" s="11"/>
      <c r="SYT24" s="11"/>
      <c r="SYU24" s="11"/>
      <c r="SYV24" s="11"/>
      <c r="SYW24" s="11"/>
      <c r="SYX24" s="11"/>
      <c r="SYY24" s="11"/>
      <c r="SYZ24" s="11"/>
      <c r="SZA24" s="11"/>
      <c r="SZB24" s="11"/>
      <c r="SZC24" s="11"/>
      <c r="SZD24" s="11"/>
      <c r="SZE24" s="11"/>
      <c r="SZF24" s="11"/>
      <c r="SZG24" s="11"/>
      <c r="SZH24" s="11"/>
      <c r="SZI24" s="11"/>
      <c r="SZJ24" s="11"/>
      <c r="SZK24" s="11"/>
      <c r="SZL24" s="11"/>
      <c r="SZM24" s="11"/>
      <c r="SZN24" s="11"/>
      <c r="SZO24" s="11"/>
      <c r="SZP24" s="11"/>
      <c r="SZQ24" s="11"/>
      <c r="SZR24" s="11"/>
      <c r="SZS24" s="11"/>
      <c r="SZT24" s="11"/>
      <c r="SZU24" s="11"/>
      <c r="SZV24" s="11"/>
      <c r="SZW24" s="11"/>
      <c r="SZX24" s="11"/>
      <c r="SZY24" s="11"/>
      <c r="SZZ24" s="11"/>
      <c r="TAA24" s="11"/>
      <c r="TAB24" s="11"/>
      <c r="TAC24" s="11"/>
      <c r="TAD24" s="11"/>
      <c r="TAE24" s="11"/>
      <c r="TAF24" s="11"/>
      <c r="TAG24" s="11"/>
      <c r="TAH24" s="11"/>
      <c r="TAI24" s="11"/>
      <c r="TAJ24" s="11"/>
      <c r="TAK24" s="11"/>
      <c r="TAL24" s="11"/>
      <c r="TAM24" s="11"/>
      <c r="TAN24" s="11"/>
      <c r="TAO24" s="11"/>
      <c r="TAP24" s="11"/>
      <c r="TAQ24" s="11"/>
      <c r="TAR24" s="11"/>
      <c r="TAS24" s="11"/>
      <c r="TAT24" s="11"/>
      <c r="TAU24" s="11"/>
      <c r="TAV24" s="11"/>
      <c r="TAW24" s="11"/>
      <c r="TAX24" s="11"/>
      <c r="TAY24" s="11"/>
      <c r="TAZ24" s="11"/>
      <c r="TBA24" s="11"/>
      <c r="TBB24" s="11"/>
      <c r="TBC24" s="11"/>
      <c r="TBD24" s="11"/>
      <c r="TBE24" s="11"/>
      <c r="TBF24" s="11"/>
      <c r="TBG24" s="11"/>
      <c r="TBH24" s="11"/>
      <c r="TBI24" s="11"/>
      <c r="TBJ24" s="11"/>
      <c r="TBK24" s="11"/>
      <c r="TBL24" s="11"/>
      <c r="TBM24" s="11"/>
      <c r="TBN24" s="11"/>
      <c r="TBO24" s="11"/>
      <c r="TBP24" s="11"/>
      <c r="TBQ24" s="11"/>
      <c r="TBR24" s="11"/>
      <c r="TBS24" s="11"/>
      <c r="TBT24" s="11"/>
      <c r="TBU24" s="11"/>
      <c r="TBV24" s="11"/>
      <c r="TBW24" s="11"/>
      <c r="TBX24" s="11"/>
      <c r="TBY24" s="11"/>
      <c r="TBZ24" s="11"/>
      <c r="TCA24" s="11"/>
      <c r="TCB24" s="11"/>
      <c r="TCC24" s="11"/>
      <c r="TCD24" s="11"/>
      <c r="TCE24" s="11"/>
      <c r="TCF24" s="11"/>
      <c r="TCG24" s="11"/>
      <c r="TCH24" s="11"/>
      <c r="TCI24" s="11"/>
      <c r="TCJ24" s="11"/>
      <c r="TCK24" s="11"/>
      <c r="TCL24" s="11"/>
      <c r="TCM24" s="11"/>
      <c r="TCN24" s="11"/>
      <c r="TCO24" s="11"/>
      <c r="TCP24" s="11"/>
      <c r="TCQ24" s="11"/>
      <c r="TCR24" s="11"/>
      <c r="TCS24" s="11"/>
      <c r="TCT24" s="11"/>
      <c r="TCU24" s="11"/>
      <c r="TCV24" s="11"/>
      <c r="TCW24" s="11"/>
      <c r="TCX24" s="11"/>
      <c r="TCY24" s="11"/>
      <c r="TCZ24" s="11"/>
      <c r="TDA24" s="11"/>
      <c r="TDB24" s="11"/>
      <c r="TDC24" s="11"/>
      <c r="TDD24" s="11"/>
      <c r="TDE24" s="11"/>
      <c r="TDF24" s="11"/>
      <c r="TDG24" s="11"/>
      <c r="TDH24" s="11"/>
      <c r="TDI24" s="11"/>
      <c r="TDJ24" s="11"/>
      <c r="TDK24" s="11"/>
      <c r="TDL24" s="11"/>
      <c r="TDM24" s="11"/>
      <c r="TDN24" s="11"/>
      <c r="TDO24" s="11"/>
      <c r="TDP24" s="11"/>
      <c r="TDQ24" s="11"/>
      <c r="TDR24" s="11"/>
      <c r="TDS24" s="11"/>
      <c r="TDT24" s="11"/>
      <c r="TDU24" s="11"/>
      <c r="TDV24" s="11"/>
      <c r="TDW24" s="11"/>
      <c r="TDX24" s="11"/>
      <c r="TDY24" s="11"/>
      <c r="TDZ24" s="11"/>
      <c r="TEA24" s="11"/>
      <c r="TEB24" s="11"/>
      <c r="TEC24" s="11"/>
      <c r="TED24" s="11"/>
      <c r="TEE24" s="11"/>
      <c r="TEF24" s="11"/>
      <c r="TEG24" s="11"/>
      <c r="TEH24" s="11"/>
      <c r="TEI24" s="11"/>
      <c r="TEJ24" s="11"/>
      <c r="TEK24" s="11"/>
      <c r="TEL24" s="11"/>
      <c r="TEM24" s="11"/>
      <c r="TEN24" s="11"/>
      <c r="TEO24" s="11"/>
      <c r="TEP24" s="11"/>
      <c r="TEQ24" s="11"/>
      <c r="TER24" s="11"/>
      <c r="TES24" s="11"/>
      <c r="TET24" s="11"/>
      <c r="TEU24" s="11"/>
      <c r="TEV24" s="11"/>
      <c r="TEW24" s="11"/>
      <c r="TEX24" s="11"/>
      <c r="TEY24" s="11"/>
      <c r="TEZ24" s="11"/>
      <c r="TFA24" s="11"/>
      <c r="TFB24" s="11"/>
      <c r="TFC24" s="11"/>
      <c r="TFD24" s="11"/>
      <c r="TFE24" s="11"/>
      <c r="TFF24" s="11"/>
      <c r="TFG24" s="11"/>
      <c r="TFH24" s="11"/>
      <c r="TFI24" s="11"/>
      <c r="TFJ24" s="11"/>
      <c r="TFK24" s="11"/>
      <c r="TFL24" s="11"/>
      <c r="TFM24" s="11"/>
      <c r="TFN24" s="11"/>
      <c r="TFO24" s="11"/>
      <c r="TFP24" s="11"/>
      <c r="TFQ24" s="11"/>
      <c r="TFR24" s="11"/>
      <c r="TFS24" s="11"/>
      <c r="TFT24" s="11"/>
      <c r="TFU24" s="11"/>
      <c r="TFV24" s="11"/>
      <c r="TFW24" s="11"/>
      <c r="TFX24" s="11"/>
      <c r="TFY24" s="11"/>
      <c r="TFZ24" s="11"/>
      <c r="TGA24" s="11"/>
      <c r="TGB24" s="11"/>
      <c r="TGC24" s="11"/>
      <c r="TGD24" s="11"/>
      <c r="TGE24" s="11"/>
      <c r="TGF24" s="11"/>
      <c r="TGG24" s="11"/>
      <c r="TGH24" s="11"/>
      <c r="TGI24" s="11"/>
      <c r="TGJ24" s="11"/>
      <c r="TGK24" s="11"/>
      <c r="TGL24" s="11"/>
      <c r="TGM24" s="11"/>
      <c r="TGN24" s="11"/>
      <c r="TGO24" s="11"/>
      <c r="TGP24" s="11"/>
      <c r="TGQ24" s="11"/>
      <c r="TGR24" s="11"/>
      <c r="TGS24" s="11"/>
      <c r="TGT24" s="11"/>
      <c r="TGU24" s="11"/>
      <c r="TGV24" s="11"/>
      <c r="TGW24" s="11"/>
      <c r="TGX24" s="11"/>
      <c r="TGY24" s="11"/>
      <c r="TGZ24" s="11"/>
      <c r="THA24" s="11"/>
      <c r="THB24" s="11"/>
      <c r="THC24" s="11"/>
      <c r="THD24" s="11"/>
      <c r="THE24" s="11"/>
      <c r="THF24" s="11"/>
      <c r="THG24" s="11"/>
      <c r="THH24" s="11"/>
      <c r="THI24" s="11"/>
      <c r="THJ24" s="11"/>
      <c r="THK24" s="11"/>
      <c r="THL24" s="11"/>
      <c r="THM24" s="11"/>
      <c r="THN24" s="11"/>
      <c r="THO24" s="11"/>
      <c r="THP24" s="11"/>
      <c r="THQ24" s="11"/>
      <c r="THR24" s="11"/>
      <c r="THS24" s="11"/>
      <c r="THT24" s="11"/>
      <c r="THU24" s="11"/>
      <c r="THV24" s="11"/>
      <c r="THW24" s="11"/>
      <c r="THX24" s="11"/>
      <c r="THY24" s="11"/>
      <c r="THZ24" s="11"/>
      <c r="TIA24" s="11"/>
      <c r="TIB24" s="11"/>
      <c r="TIC24" s="11"/>
      <c r="TID24" s="11"/>
      <c r="TIE24" s="11"/>
      <c r="TIF24" s="11"/>
      <c r="TIG24" s="11"/>
      <c r="TIH24" s="11"/>
      <c r="TII24" s="11"/>
      <c r="TIJ24" s="11"/>
      <c r="TIK24" s="11"/>
      <c r="TIL24" s="11"/>
      <c r="TIM24" s="11"/>
      <c r="TIN24" s="11"/>
      <c r="TIO24" s="11"/>
      <c r="TIP24" s="11"/>
      <c r="TIQ24" s="11"/>
      <c r="TIR24" s="11"/>
      <c r="TIS24" s="11"/>
      <c r="TIT24" s="11"/>
      <c r="TIU24" s="11"/>
      <c r="TIV24" s="11"/>
      <c r="TIW24" s="11"/>
      <c r="TIX24" s="11"/>
      <c r="TIY24" s="11"/>
      <c r="TIZ24" s="11"/>
      <c r="TJA24" s="11"/>
      <c r="TJB24" s="11"/>
      <c r="TJC24" s="11"/>
      <c r="TJD24" s="11"/>
      <c r="TJE24" s="11"/>
      <c r="TJF24" s="11"/>
      <c r="TJG24" s="11"/>
      <c r="TJH24" s="11"/>
      <c r="TJI24" s="11"/>
      <c r="TJJ24" s="11"/>
      <c r="TJK24" s="11"/>
      <c r="TJL24" s="11"/>
      <c r="TJM24" s="11"/>
      <c r="TJN24" s="11"/>
      <c r="TJO24" s="11"/>
      <c r="TJP24" s="11"/>
      <c r="TJQ24" s="11"/>
      <c r="TJR24" s="11"/>
      <c r="TJS24" s="11"/>
      <c r="TJT24" s="11"/>
      <c r="TJU24" s="11"/>
      <c r="TJV24" s="11"/>
      <c r="TJW24" s="11"/>
      <c r="TJX24" s="11"/>
      <c r="TJY24" s="11"/>
      <c r="TJZ24" s="11"/>
      <c r="TKA24" s="11"/>
      <c r="TKB24" s="11"/>
      <c r="TKC24" s="11"/>
      <c r="TKD24" s="11"/>
      <c r="TKE24" s="11"/>
      <c r="TKF24" s="11"/>
      <c r="TKG24" s="11"/>
      <c r="TKH24" s="11"/>
      <c r="TKI24" s="11"/>
      <c r="TKJ24" s="11"/>
      <c r="TKK24" s="11"/>
      <c r="TKL24" s="11"/>
      <c r="TKM24" s="11"/>
      <c r="TKN24" s="11"/>
      <c r="TKO24" s="11"/>
      <c r="TKP24" s="11"/>
      <c r="TKQ24" s="11"/>
      <c r="TKR24" s="11"/>
      <c r="TKS24" s="11"/>
      <c r="TKT24" s="11"/>
      <c r="TKU24" s="11"/>
      <c r="TKV24" s="11"/>
      <c r="TKW24" s="11"/>
      <c r="TKX24" s="11"/>
      <c r="TKY24" s="11"/>
      <c r="TKZ24" s="11"/>
      <c r="TLA24" s="11"/>
      <c r="TLB24" s="11"/>
      <c r="TLC24" s="11"/>
      <c r="TLD24" s="11"/>
      <c r="TLE24" s="11"/>
      <c r="TLF24" s="11"/>
      <c r="TLG24" s="11"/>
      <c r="TLH24" s="11"/>
      <c r="TLI24" s="11"/>
      <c r="TLJ24" s="11"/>
      <c r="TLK24" s="11"/>
      <c r="TLL24" s="11"/>
      <c r="TLM24" s="11"/>
      <c r="TLN24" s="11"/>
      <c r="TLO24" s="11"/>
      <c r="TLP24" s="11"/>
      <c r="TLQ24" s="11"/>
      <c r="TLR24" s="11"/>
      <c r="TLS24" s="11"/>
      <c r="TLT24" s="11"/>
      <c r="TLU24" s="11"/>
      <c r="TLV24" s="11"/>
      <c r="TLW24" s="11"/>
      <c r="TLX24" s="11"/>
      <c r="TLY24" s="11"/>
      <c r="TLZ24" s="11"/>
      <c r="TMA24" s="11"/>
      <c r="TMB24" s="11"/>
      <c r="TMC24" s="11"/>
      <c r="TMD24" s="11"/>
      <c r="TME24" s="11"/>
      <c r="TMF24" s="11"/>
      <c r="TMG24" s="11"/>
      <c r="TMH24" s="11"/>
      <c r="TMI24" s="11"/>
      <c r="TMJ24" s="11"/>
      <c r="TMK24" s="11"/>
      <c r="TML24" s="11"/>
      <c r="TMM24" s="11"/>
      <c r="TMN24" s="11"/>
      <c r="TMO24" s="11"/>
      <c r="TMP24" s="11"/>
      <c r="TMQ24" s="11"/>
      <c r="TMR24" s="11"/>
      <c r="TMS24" s="11"/>
      <c r="TMT24" s="11"/>
      <c r="TMU24" s="11"/>
      <c r="TMV24" s="11"/>
      <c r="TMW24" s="11"/>
      <c r="TMX24" s="11"/>
      <c r="TMY24" s="11"/>
      <c r="TMZ24" s="11"/>
      <c r="TNA24" s="11"/>
      <c r="TNB24" s="11"/>
      <c r="TNC24" s="11"/>
      <c r="TND24" s="11"/>
      <c r="TNE24" s="11"/>
      <c r="TNF24" s="11"/>
      <c r="TNG24" s="11"/>
      <c r="TNH24" s="11"/>
      <c r="TNI24" s="11"/>
      <c r="TNJ24" s="11"/>
      <c r="TNK24" s="11"/>
      <c r="TNL24" s="11"/>
      <c r="TNM24" s="11"/>
      <c r="TNN24" s="11"/>
      <c r="TNO24" s="11"/>
      <c r="TNP24" s="11"/>
      <c r="TNQ24" s="11"/>
      <c r="TNR24" s="11"/>
      <c r="TNS24" s="11"/>
      <c r="TNT24" s="11"/>
      <c r="TNU24" s="11"/>
      <c r="TNV24" s="11"/>
      <c r="TNW24" s="11"/>
      <c r="TNX24" s="11"/>
      <c r="TNY24" s="11"/>
      <c r="TNZ24" s="11"/>
      <c r="TOA24" s="11"/>
      <c r="TOB24" s="11"/>
      <c r="TOC24" s="11"/>
      <c r="TOD24" s="11"/>
      <c r="TOE24" s="11"/>
      <c r="TOF24" s="11"/>
      <c r="TOG24" s="11"/>
      <c r="TOH24" s="11"/>
      <c r="TOI24" s="11"/>
      <c r="TOJ24" s="11"/>
      <c r="TOK24" s="11"/>
      <c r="TOL24" s="11"/>
      <c r="TOM24" s="11"/>
      <c r="TON24" s="11"/>
      <c r="TOO24" s="11"/>
      <c r="TOP24" s="11"/>
      <c r="TOQ24" s="11"/>
      <c r="TOR24" s="11"/>
      <c r="TOS24" s="11"/>
      <c r="TOT24" s="11"/>
      <c r="TOU24" s="11"/>
      <c r="TOV24" s="11"/>
      <c r="TOW24" s="11"/>
      <c r="TOX24" s="11"/>
      <c r="TOY24" s="11"/>
      <c r="TOZ24" s="11"/>
      <c r="TPA24" s="11"/>
      <c r="TPB24" s="11"/>
      <c r="TPC24" s="11"/>
      <c r="TPD24" s="11"/>
      <c r="TPE24" s="11"/>
      <c r="TPF24" s="11"/>
      <c r="TPG24" s="11"/>
      <c r="TPH24" s="11"/>
      <c r="TPI24" s="11"/>
      <c r="TPJ24" s="11"/>
      <c r="TPK24" s="11"/>
      <c r="TPL24" s="11"/>
      <c r="TPM24" s="11"/>
      <c r="TPN24" s="11"/>
      <c r="TPO24" s="11"/>
      <c r="TPP24" s="11"/>
      <c r="TPQ24" s="11"/>
      <c r="TPR24" s="11"/>
      <c r="TPS24" s="11"/>
      <c r="TPT24" s="11"/>
      <c r="TPU24" s="11"/>
      <c r="TPV24" s="11"/>
      <c r="TPW24" s="11"/>
      <c r="TPX24" s="11"/>
      <c r="TPY24" s="11"/>
      <c r="TPZ24" s="11"/>
      <c r="TQA24" s="11"/>
      <c r="TQB24" s="11"/>
      <c r="TQC24" s="11"/>
      <c r="TQD24" s="11"/>
      <c r="TQE24" s="11"/>
      <c r="TQF24" s="11"/>
      <c r="TQG24" s="11"/>
      <c r="TQH24" s="11"/>
      <c r="TQI24" s="11"/>
      <c r="TQJ24" s="11"/>
      <c r="TQK24" s="11"/>
      <c r="TQL24" s="11"/>
      <c r="TQM24" s="11"/>
      <c r="TQN24" s="11"/>
      <c r="TQO24" s="11"/>
      <c r="TQP24" s="11"/>
      <c r="TQQ24" s="11"/>
      <c r="TQR24" s="11"/>
      <c r="TQS24" s="11"/>
      <c r="TQT24" s="11"/>
      <c r="TQU24" s="11"/>
      <c r="TQV24" s="11"/>
      <c r="TQW24" s="11"/>
      <c r="TQX24" s="11"/>
      <c r="TQY24" s="11"/>
      <c r="TQZ24" s="11"/>
      <c r="TRA24" s="11"/>
      <c r="TRB24" s="11"/>
      <c r="TRC24" s="11"/>
      <c r="TRD24" s="11"/>
      <c r="TRE24" s="11"/>
      <c r="TRF24" s="11"/>
      <c r="TRG24" s="11"/>
      <c r="TRH24" s="11"/>
      <c r="TRI24" s="11"/>
      <c r="TRJ24" s="11"/>
      <c r="TRK24" s="11"/>
      <c r="TRL24" s="11"/>
      <c r="TRM24" s="11"/>
      <c r="TRN24" s="11"/>
      <c r="TRO24" s="11"/>
      <c r="TRP24" s="11"/>
      <c r="TRQ24" s="11"/>
      <c r="TRR24" s="11"/>
      <c r="TRS24" s="11"/>
      <c r="TRT24" s="11"/>
      <c r="TRU24" s="11"/>
      <c r="TRV24" s="11"/>
      <c r="TRW24" s="11"/>
      <c r="TRX24" s="11"/>
      <c r="TRY24" s="11"/>
      <c r="TRZ24" s="11"/>
      <c r="TSA24" s="11"/>
      <c r="TSB24" s="11"/>
      <c r="TSC24" s="11"/>
      <c r="TSD24" s="11"/>
      <c r="TSE24" s="11"/>
      <c r="TSF24" s="11"/>
      <c r="TSG24" s="11"/>
      <c r="TSH24" s="11"/>
      <c r="TSI24" s="11"/>
      <c r="TSJ24" s="11"/>
      <c r="TSK24" s="11"/>
      <c r="TSL24" s="11"/>
      <c r="TSM24" s="11"/>
      <c r="TSN24" s="11"/>
      <c r="TSO24" s="11"/>
      <c r="TSP24" s="11"/>
      <c r="TSQ24" s="11"/>
      <c r="TSR24" s="11"/>
      <c r="TSS24" s="11"/>
      <c r="TST24" s="11"/>
      <c r="TSU24" s="11"/>
      <c r="TSV24" s="11"/>
      <c r="TSW24" s="11"/>
      <c r="TSX24" s="11"/>
      <c r="TSY24" s="11"/>
      <c r="TSZ24" s="11"/>
      <c r="TTA24" s="11"/>
      <c r="TTB24" s="11"/>
      <c r="TTC24" s="11"/>
      <c r="TTD24" s="11"/>
      <c r="TTE24" s="11"/>
      <c r="TTF24" s="11"/>
      <c r="TTG24" s="11"/>
      <c r="TTH24" s="11"/>
      <c r="TTI24" s="11"/>
      <c r="TTJ24" s="11"/>
      <c r="TTK24" s="11"/>
      <c r="TTL24" s="11"/>
      <c r="TTM24" s="11"/>
      <c r="TTN24" s="11"/>
      <c r="TTO24" s="11"/>
      <c r="TTP24" s="11"/>
      <c r="TTQ24" s="11"/>
      <c r="TTR24" s="11"/>
      <c r="TTS24" s="11"/>
      <c r="TTT24" s="11"/>
      <c r="TTU24" s="11"/>
      <c r="TTV24" s="11"/>
      <c r="TTW24" s="11"/>
      <c r="TTX24" s="11"/>
      <c r="TTY24" s="11"/>
      <c r="TTZ24" s="11"/>
      <c r="TUA24" s="11"/>
      <c r="TUB24" s="11"/>
      <c r="TUC24" s="11"/>
      <c r="TUD24" s="11"/>
      <c r="TUE24" s="11"/>
      <c r="TUF24" s="11"/>
      <c r="TUG24" s="11"/>
      <c r="TUH24" s="11"/>
      <c r="TUI24" s="11"/>
      <c r="TUJ24" s="11"/>
      <c r="TUK24" s="11"/>
      <c r="TUL24" s="11"/>
      <c r="TUM24" s="11"/>
      <c r="TUN24" s="11"/>
      <c r="TUO24" s="11"/>
      <c r="TUP24" s="11"/>
      <c r="TUQ24" s="11"/>
      <c r="TUR24" s="11"/>
      <c r="TUS24" s="11"/>
      <c r="TUT24" s="11"/>
      <c r="TUU24" s="11"/>
      <c r="TUV24" s="11"/>
      <c r="TUW24" s="11"/>
      <c r="TUX24" s="11"/>
      <c r="TUY24" s="11"/>
      <c r="TUZ24" s="11"/>
      <c r="TVA24" s="11"/>
      <c r="TVB24" s="11"/>
      <c r="TVC24" s="11"/>
      <c r="TVD24" s="11"/>
      <c r="TVE24" s="11"/>
      <c r="TVF24" s="11"/>
      <c r="TVG24" s="11"/>
      <c r="TVH24" s="11"/>
      <c r="TVI24" s="11"/>
      <c r="TVJ24" s="11"/>
      <c r="TVK24" s="11"/>
      <c r="TVL24" s="11"/>
      <c r="TVM24" s="11"/>
      <c r="TVN24" s="11"/>
      <c r="TVO24" s="11"/>
      <c r="TVP24" s="11"/>
      <c r="TVQ24" s="11"/>
      <c r="TVR24" s="11"/>
      <c r="TVS24" s="11"/>
      <c r="TVT24" s="11"/>
      <c r="TVU24" s="11"/>
      <c r="TVV24" s="11"/>
      <c r="TVW24" s="11"/>
      <c r="TVX24" s="11"/>
      <c r="TVY24" s="11"/>
      <c r="TVZ24" s="11"/>
      <c r="TWA24" s="11"/>
      <c r="TWB24" s="11"/>
      <c r="TWC24" s="11"/>
      <c r="TWD24" s="11"/>
      <c r="TWE24" s="11"/>
      <c r="TWF24" s="11"/>
      <c r="TWG24" s="11"/>
      <c r="TWH24" s="11"/>
      <c r="TWI24" s="11"/>
      <c r="TWJ24" s="11"/>
      <c r="TWK24" s="11"/>
      <c r="TWL24" s="11"/>
      <c r="TWM24" s="11"/>
      <c r="TWN24" s="11"/>
      <c r="TWO24" s="11"/>
      <c r="TWP24" s="11"/>
      <c r="TWQ24" s="11"/>
      <c r="TWR24" s="11"/>
      <c r="TWS24" s="11"/>
      <c r="TWT24" s="11"/>
      <c r="TWU24" s="11"/>
      <c r="TWV24" s="11"/>
      <c r="TWW24" s="11"/>
      <c r="TWX24" s="11"/>
      <c r="TWY24" s="11"/>
      <c r="TWZ24" s="11"/>
      <c r="TXA24" s="11"/>
      <c r="TXB24" s="11"/>
      <c r="TXC24" s="11"/>
      <c r="TXD24" s="11"/>
      <c r="TXE24" s="11"/>
      <c r="TXF24" s="11"/>
      <c r="TXG24" s="11"/>
      <c r="TXH24" s="11"/>
      <c r="TXI24" s="11"/>
      <c r="TXJ24" s="11"/>
      <c r="TXK24" s="11"/>
      <c r="TXL24" s="11"/>
      <c r="TXM24" s="11"/>
      <c r="TXN24" s="11"/>
      <c r="TXO24" s="11"/>
      <c r="TXP24" s="11"/>
      <c r="TXQ24" s="11"/>
      <c r="TXR24" s="11"/>
      <c r="TXS24" s="11"/>
      <c r="TXT24" s="11"/>
      <c r="TXU24" s="11"/>
      <c r="TXV24" s="11"/>
      <c r="TXW24" s="11"/>
      <c r="TXX24" s="11"/>
      <c r="TXY24" s="11"/>
      <c r="TXZ24" s="11"/>
      <c r="TYA24" s="11"/>
      <c r="TYB24" s="11"/>
      <c r="TYC24" s="11"/>
      <c r="TYD24" s="11"/>
      <c r="TYE24" s="11"/>
      <c r="TYF24" s="11"/>
      <c r="TYG24" s="11"/>
      <c r="TYH24" s="11"/>
      <c r="TYI24" s="11"/>
      <c r="TYJ24" s="11"/>
      <c r="TYK24" s="11"/>
      <c r="TYL24" s="11"/>
      <c r="TYM24" s="11"/>
      <c r="TYN24" s="11"/>
      <c r="TYO24" s="11"/>
      <c r="TYP24" s="11"/>
      <c r="TYQ24" s="11"/>
      <c r="TYR24" s="11"/>
      <c r="TYS24" s="11"/>
      <c r="TYT24" s="11"/>
      <c r="TYU24" s="11"/>
      <c r="TYV24" s="11"/>
      <c r="TYW24" s="11"/>
      <c r="TYX24" s="11"/>
      <c r="TYY24" s="11"/>
      <c r="TYZ24" s="11"/>
      <c r="TZA24" s="11"/>
      <c r="TZB24" s="11"/>
      <c r="TZC24" s="11"/>
      <c r="TZD24" s="11"/>
      <c r="TZE24" s="11"/>
      <c r="TZF24" s="11"/>
      <c r="TZG24" s="11"/>
      <c r="TZH24" s="11"/>
      <c r="TZI24" s="11"/>
      <c r="TZJ24" s="11"/>
      <c r="TZK24" s="11"/>
      <c r="TZL24" s="11"/>
      <c r="TZM24" s="11"/>
      <c r="TZN24" s="11"/>
      <c r="TZO24" s="11"/>
      <c r="TZP24" s="11"/>
      <c r="TZQ24" s="11"/>
      <c r="TZR24" s="11"/>
      <c r="TZS24" s="11"/>
      <c r="TZT24" s="11"/>
      <c r="TZU24" s="11"/>
      <c r="TZV24" s="11"/>
      <c r="TZW24" s="11"/>
      <c r="TZX24" s="11"/>
      <c r="TZY24" s="11"/>
      <c r="TZZ24" s="11"/>
      <c r="UAA24" s="11"/>
      <c r="UAB24" s="11"/>
      <c r="UAC24" s="11"/>
      <c r="UAD24" s="11"/>
      <c r="UAE24" s="11"/>
      <c r="UAF24" s="11"/>
      <c r="UAG24" s="11"/>
      <c r="UAH24" s="11"/>
      <c r="UAI24" s="11"/>
      <c r="UAJ24" s="11"/>
      <c r="UAK24" s="11"/>
      <c r="UAL24" s="11"/>
      <c r="UAM24" s="11"/>
      <c r="UAN24" s="11"/>
      <c r="UAO24" s="11"/>
      <c r="UAP24" s="11"/>
      <c r="UAQ24" s="11"/>
      <c r="UAR24" s="11"/>
      <c r="UAS24" s="11"/>
      <c r="UAT24" s="11"/>
      <c r="UAU24" s="11"/>
      <c r="UAV24" s="11"/>
      <c r="UAW24" s="11"/>
      <c r="UAX24" s="11"/>
      <c r="UAY24" s="11"/>
      <c r="UAZ24" s="11"/>
      <c r="UBA24" s="11"/>
      <c r="UBB24" s="11"/>
      <c r="UBC24" s="11"/>
      <c r="UBD24" s="11"/>
      <c r="UBE24" s="11"/>
      <c r="UBF24" s="11"/>
      <c r="UBG24" s="11"/>
      <c r="UBH24" s="11"/>
      <c r="UBI24" s="11"/>
      <c r="UBJ24" s="11"/>
      <c r="UBK24" s="11"/>
      <c r="UBL24" s="11"/>
      <c r="UBM24" s="11"/>
      <c r="UBN24" s="11"/>
      <c r="UBO24" s="11"/>
      <c r="UBP24" s="11"/>
      <c r="UBQ24" s="11"/>
      <c r="UBR24" s="11"/>
      <c r="UBS24" s="11"/>
      <c r="UBT24" s="11"/>
      <c r="UBU24" s="11"/>
      <c r="UBV24" s="11"/>
      <c r="UBW24" s="11"/>
      <c r="UBX24" s="11"/>
      <c r="UBY24" s="11"/>
      <c r="UBZ24" s="11"/>
      <c r="UCA24" s="11"/>
      <c r="UCB24" s="11"/>
      <c r="UCC24" s="11"/>
      <c r="UCD24" s="11"/>
      <c r="UCE24" s="11"/>
      <c r="UCF24" s="11"/>
      <c r="UCG24" s="11"/>
      <c r="UCH24" s="11"/>
      <c r="UCI24" s="11"/>
      <c r="UCJ24" s="11"/>
      <c r="UCK24" s="11"/>
      <c r="UCL24" s="11"/>
      <c r="UCM24" s="11"/>
      <c r="UCN24" s="11"/>
      <c r="UCO24" s="11"/>
      <c r="UCP24" s="11"/>
      <c r="UCQ24" s="11"/>
      <c r="UCR24" s="11"/>
      <c r="UCS24" s="11"/>
      <c r="UCT24" s="11"/>
      <c r="UCU24" s="11"/>
      <c r="UCV24" s="11"/>
      <c r="UCW24" s="11"/>
      <c r="UCX24" s="11"/>
      <c r="UCY24" s="11"/>
      <c r="UCZ24" s="11"/>
      <c r="UDA24" s="11"/>
      <c r="UDB24" s="11"/>
      <c r="UDC24" s="11"/>
      <c r="UDD24" s="11"/>
      <c r="UDE24" s="11"/>
      <c r="UDF24" s="11"/>
      <c r="UDG24" s="11"/>
      <c r="UDH24" s="11"/>
      <c r="UDI24" s="11"/>
      <c r="UDJ24" s="11"/>
      <c r="UDK24" s="11"/>
      <c r="UDL24" s="11"/>
      <c r="UDM24" s="11"/>
      <c r="UDN24" s="11"/>
      <c r="UDO24" s="11"/>
      <c r="UDP24" s="11"/>
      <c r="UDQ24" s="11"/>
      <c r="UDR24" s="11"/>
      <c r="UDS24" s="11"/>
      <c r="UDT24" s="11"/>
      <c r="UDU24" s="11"/>
      <c r="UDV24" s="11"/>
      <c r="UDW24" s="11"/>
      <c r="UDX24" s="11"/>
      <c r="UDY24" s="11"/>
      <c r="UDZ24" s="11"/>
      <c r="UEA24" s="11"/>
      <c r="UEB24" s="11"/>
      <c r="UEC24" s="11"/>
      <c r="UED24" s="11"/>
      <c r="UEE24" s="11"/>
      <c r="UEF24" s="11"/>
      <c r="UEG24" s="11"/>
      <c r="UEH24" s="11"/>
      <c r="UEI24" s="11"/>
      <c r="UEJ24" s="11"/>
      <c r="UEK24" s="11"/>
      <c r="UEL24" s="11"/>
      <c r="UEM24" s="11"/>
      <c r="UEN24" s="11"/>
      <c r="UEO24" s="11"/>
      <c r="UEP24" s="11"/>
      <c r="UEQ24" s="11"/>
      <c r="UER24" s="11"/>
      <c r="UES24" s="11"/>
      <c r="UET24" s="11"/>
      <c r="UEU24" s="11"/>
      <c r="UEV24" s="11"/>
      <c r="UEW24" s="11"/>
      <c r="UEX24" s="11"/>
      <c r="UEY24" s="11"/>
      <c r="UEZ24" s="11"/>
      <c r="UFA24" s="11"/>
      <c r="UFB24" s="11"/>
      <c r="UFC24" s="11"/>
      <c r="UFD24" s="11"/>
      <c r="UFE24" s="11"/>
      <c r="UFF24" s="11"/>
      <c r="UFG24" s="11"/>
      <c r="UFH24" s="11"/>
      <c r="UFI24" s="11"/>
      <c r="UFJ24" s="11"/>
      <c r="UFK24" s="11"/>
      <c r="UFL24" s="11"/>
      <c r="UFM24" s="11"/>
      <c r="UFN24" s="11"/>
      <c r="UFO24" s="11"/>
      <c r="UFP24" s="11"/>
      <c r="UFQ24" s="11"/>
      <c r="UFR24" s="11"/>
      <c r="UFS24" s="11"/>
      <c r="UFT24" s="11"/>
      <c r="UFU24" s="11"/>
      <c r="UFV24" s="11"/>
      <c r="UFW24" s="11"/>
      <c r="UFX24" s="11"/>
      <c r="UFY24" s="11"/>
      <c r="UFZ24" s="11"/>
      <c r="UGA24" s="11"/>
      <c r="UGB24" s="11"/>
      <c r="UGC24" s="11"/>
      <c r="UGD24" s="11"/>
      <c r="UGE24" s="11"/>
      <c r="UGF24" s="11"/>
      <c r="UGG24" s="11"/>
      <c r="UGH24" s="11"/>
      <c r="UGI24" s="11"/>
      <c r="UGJ24" s="11"/>
      <c r="UGK24" s="11"/>
      <c r="UGL24" s="11"/>
      <c r="UGM24" s="11"/>
      <c r="UGN24" s="11"/>
      <c r="UGO24" s="11"/>
      <c r="UGP24" s="11"/>
      <c r="UGQ24" s="11"/>
      <c r="UGR24" s="11"/>
      <c r="UGS24" s="11"/>
      <c r="UGT24" s="11"/>
      <c r="UGU24" s="11"/>
      <c r="UGV24" s="11"/>
      <c r="UGW24" s="11"/>
      <c r="UGX24" s="11"/>
      <c r="UGY24" s="11"/>
      <c r="UGZ24" s="11"/>
      <c r="UHA24" s="11"/>
      <c r="UHB24" s="11"/>
      <c r="UHC24" s="11"/>
      <c r="UHD24" s="11"/>
      <c r="UHE24" s="11"/>
      <c r="UHF24" s="11"/>
      <c r="UHG24" s="11"/>
      <c r="UHH24" s="11"/>
      <c r="UHI24" s="11"/>
      <c r="UHJ24" s="11"/>
      <c r="UHK24" s="11"/>
      <c r="UHL24" s="11"/>
      <c r="UHM24" s="11"/>
      <c r="UHN24" s="11"/>
      <c r="UHO24" s="11"/>
      <c r="UHP24" s="11"/>
      <c r="UHQ24" s="11"/>
      <c r="UHR24" s="11"/>
      <c r="UHS24" s="11"/>
      <c r="UHT24" s="11"/>
      <c r="UHU24" s="11"/>
      <c r="UHV24" s="11"/>
      <c r="UHW24" s="11"/>
      <c r="UHX24" s="11"/>
      <c r="UHY24" s="11"/>
      <c r="UHZ24" s="11"/>
      <c r="UIA24" s="11"/>
      <c r="UIB24" s="11"/>
      <c r="UIC24" s="11"/>
      <c r="UID24" s="11"/>
      <c r="UIE24" s="11"/>
      <c r="UIF24" s="11"/>
      <c r="UIG24" s="11"/>
      <c r="UIH24" s="11"/>
      <c r="UII24" s="11"/>
      <c r="UIJ24" s="11"/>
      <c r="UIK24" s="11"/>
      <c r="UIL24" s="11"/>
      <c r="UIM24" s="11"/>
      <c r="UIN24" s="11"/>
      <c r="UIO24" s="11"/>
      <c r="UIP24" s="11"/>
      <c r="UIQ24" s="11"/>
      <c r="UIR24" s="11"/>
      <c r="UIS24" s="11"/>
      <c r="UIT24" s="11"/>
      <c r="UIU24" s="11"/>
      <c r="UIV24" s="11"/>
      <c r="UIW24" s="11"/>
      <c r="UIX24" s="11"/>
      <c r="UIY24" s="11"/>
      <c r="UIZ24" s="11"/>
      <c r="UJA24" s="11"/>
      <c r="UJB24" s="11"/>
      <c r="UJC24" s="11"/>
      <c r="UJD24" s="11"/>
      <c r="UJE24" s="11"/>
      <c r="UJF24" s="11"/>
      <c r="UJG24" s="11"/>
      <c r="UJH24" s="11"/>
      <c r="UJI24" s="11"/>
      <c r="UJJ24" s="11"/>
      <c r="UJK24" s="11"/>
      <c r="UJL24" s="11"/>
      <c r="UJM24" s="11"/>
      <c r="UJN24" s="11"/>
      <c r="UJO24" s="11"/>
      <c r="UJP24" s="11"/>
      <c r="UJQ24" s="11"/>
      <c r="UJR24" s="11"/>
      <c r="UJS24" s="11"/>
      <c r="UJT24" s="11"/>
      <c r="UJU24" s="11"/>
      <c r="UJV24" s="11"/>
      <c r="UJW24" s="11"/>
      <c r="UJX24" s="11"/>
      <c r="UJY24" s="11"/>
      <c r="UJZ24" s="11"/>
      <c r="UKA24" s="11"/>
      <c r="UKB24" s="11"/>
      <c r="UKC24" s="11"/>
      <c r="UKD24" s="11"/>
      <c r="UKE24" s="11"/>
      <c r="UKF24" s="11"/>
      <c r="UKG24" s="11"/>
      <c r="UKH24" s="11"/>
      <c r="UKI24" s="11"/>
      <c r="UKJ24" s="11"/>
      <c r="UKK24" s="11"/>
      <c r="UKL24" s="11"/>
      <c r="UKM24" s="11"/>
      <c r="UKN24" s="11"/>
      <c r="UKO24" s="11"/>
      <c r="UKP24" s="11"/>
      <c r="UKQ24" s="11"/>
      <c r="UKR24" s="11"/>
      <c r="UKS24" s="11"/>
      <c r="UKT24" s="11"/>
      <c r="UKU24" s="11"/>
      <c r="UKV24" s="11"/>
      <c r="UKW24" s="11"/>
      <c r="UKX24" s="11"/>
      <c r="UKY24" s="11"/>
      <c r="UKZ24" s="11"/>
      <c r="ULA24" s="11"/>
      <c r="ULB24" s="11"/>
      <c r="ULC24" s="11"/>
      <c r="ULD24" s="11"/>
      <c r="ULE24" s="11"/>
      <c r="ULF24" s="11"/>
      <c r="ULG24" s="11"/>
      <c r="ULH24" s="11"/>
      <c r="ULI24" s="11"/>
      <c r="ULJ24" s="11"/>
      <c r="ULK24" s="11"/>
      <c r="ULL24" s="11"/>
      <c r="ULM24" s="11"/>
      <c r="ULN24" s="11"/>
      <c r="ULO24" s="11"/>
      <c r="ULP24" s="11"/>
      <c r="ULQ24" s="11"/>
      <c r="ULR24" s="11"/>
      <c r="ULS24" s="11"/>
      <c r="ULT24" s="11"/>
      <c r="ULU24" s="11"/>
      <c r="ULV24" s="11"/>
      <c r="ULW24" s="11"/>
      <c r="ULX24" s="11"/>
      <c r="ULY24" s="11"/>
      <c r="ULZ24" s="11"/>
      <c r="UMA24" s="11"/>
      <c r="UMB24" s="11"/>
      <c r="UMC24" s="11"/>
      <c r="UMD24" s="11"/>
      <c r="UME24" s="11"/>
      <c r="UMF24" s="11"/>
      <c r="UMG24" s="11"/>
      <c r="UMH24" s="11"/>
      <c r="UMI24" s="11"/>
      <c r="UMJ24" s="11"/>
      <c r="UMK24" s="11"/>
      <c r="UML24" s="11"/>
      <c r="UMM24" s="11"/>
      <c r="UMN24" s="11"/>
      <c r="UMO24" s="11"/>
      <c r="UMP24" s="11"/>
      <c r="UMQ24" s="11"/>
      <c r="UMR24" s="11"/>
      <c r="UMS24" s="11"/>
      <c r="UMT24" s="11"/>
      <c r="UMU24" s="11"/>
      <c r="UMV24" s="11"/>
      <c r="UMW24" s="11"/>
      <c r="UMX24" s="11"/>
      <c r="UMY24" s="11"/>
      <c r="UMZ24" s="11"/>
      <c r="UNA24" s="11"/>
      <c r="UNB24" s="11"/>
      <c r="UNC24" s="11"/>
      <c r="UND24" s="11"/>
      <c r="UNE24" s="11"/>
      <c r="UNF24" s="11"/>
      <c r="UNG24" s="11"/>
      <c r="UNH24" s="11"/>
      <c r="UNI24" s="11"/>
      <c r="UNJ24" s="11"/>
      <c r="UNK24" s="11"/>
      <c r="UNL24" s="11"/>
      <c r="UNM24" s="11"/>
      <c r="UNN24" s="11"/>
      <c r="UNO24" s="11"/>
      <c r="UNP24" s="11"/>
      <c r="UNQ24" s="11"/>
      <c r="UNR24" s="11"/>
      <c r="UNS24" s="11"/>
      <c r="UNT24" s="11"/>
      <c r="UNU24" s="11"/>
      <c r="UNV24" s="11"/>
      <c r="UNW24" s="11"/>
      <c r="UNX24" s="11"/>
      <c r="UNY24" s="11"/>
      <c r="UNZ24" s="11"/>
      <c r="UOA24" s="11"/>
      <c r="UOB24" s="11"/>
      <c r="UOC24" s="11"/>
      <c r="UOD24" s="11"/>
      <c r="UOE24" s="11"/>
      <c r="UOF24" s="11"/>
      <c r="UOG24" s="11"/>
      <c r="UOH24" s="11"/>
      <c r="UOI24" s="11"/>
      <c r="UOJ24" s="11"/>
      <c r="UOK24" s="11"/>
      <c r="UOL24" s="11"/>
      <c r="UOM24" s="11"/>
      <c r="UON24" s="11"/>
      <c r="UOO24" s="11"/>
      <c r="UOP24" s="11"/>
      <c r="UOQ24" s="11"/>
      <c r="UOR24" s="11"/>
      <c r="UOS24" s="11"/>
      <c r="UOT24" s="11"/>
      <c r="UOU24" s="11"/>
      <c r="UOV24" s="11"/>
      <c r="UOW24" s="11"/>
      <c r="UOX24" s="11"/>
      <c r="UOY24" s="11"/>
      <c r="UOZ24" s="11"/>
      <c r="UPA24" s="11"/>
      <c r="UPB24" s="11"/>
      <c r="UPC24" s="11"/>
      <c r="UPD24" s="11"/>
      <c r="UPE24" s="11"/>
      <c r="UPF24" s="11"/>
      <c r="UPG24" s="11"/>
      <c r="UPH24" s="11"/>
      <c r="UPI24" s="11"/>
      <c r="UPJ24" s="11"/>
      <c r="UPK24" s="11"/>
      <c r="UPL24" s="11"/>
      <c r="UPM24" s="11"/>
      <c r="UPN24" s="11"/>
      <c r="UPO24" s="11"/>
      <c r="UPP24" s="11"/>
      <c r="UPQ24" s="11"/>
      <c r="UPR24" s="11"/>
      <c r="UPS24" s="11"/>
      <c r="UPT24" s="11"/>
      <c r="UPU24" s="11"/>
      <c r="UPV24" s="11"/>
      <c r="UPW24" s="11"/>
      <c r="UPX24" s="11"/>
      <c r="UPY24" s="11"/>
      <c r="UPZ24" s="11"/>
      <c r="UQA24" s="11"/>
      <c r="UQB24" s="11"/>
      <c r="UQC24" s="11"/>
      <c r="UQD24" s="11"/>
      <c r="UQE24" s="11"/>
      <c r="UQF24" s="11"/>
      <c r="UQG24" s="11"/>
      <c r="UQH24" s="11"/>
      <c r="UQI24" s="11"/>
      <c r="UQJ24" s="11"/>
      <c r="UQK24" s="11"/>
      <c r="UQL24" s="11"/>
      <c r="UQM24" s="11"/>
      <c r="UQN24" s="11"/>
      <c r="UQO24" s="11"/>
      <c r="UQP24" s="11"/>
      <c r="UQQ24" s="11"/>
      <c r="UQR24" s="11"/>
      <c r="UQS24" s="11"/>
      <c r="UQT24" s="11"/>
      <c r="UQU24" s="11"/>
      <c r="UQV24" s="11"/>
      <c r="UQW24" s="11"/>
      <c r="UQX24" s="11"/>
      <c r="UQY24" s="11"/>
      <c r="UQZ24" s="11"/>
      <c r="URA24" s="11"/>
      <c r="URB24" s="11"/>
      <c r="URC24" s="11"/>
      <c r="URD24" s="11"/>
      <c r="URE24" s="11"/>
      <c r="URF24" s="11"/>
      <c r="URG24" s="11"/>
      <c r="URH24" s="11"/>
      <c r="URI24" s="11"/>
      <c r="URJ24" s="11"/>
      <c r="URK24" s="11"/>
      <c r="URL24" s="11"/>
      <c r="URM24" s="11"/>
      <c r="URN24" s="11"/>
      <c r="URO24" s="11"/>
      <c r="URP24" s="11"/>
      <c r="URQ24" s="11"/>
      <c r="URR24" s="11"/>
      <c r="URS24" s="11"/>
      <c r="URT24" s="11"/>
      <c r="URU24" s="11"/>
      <c r="URV24" s="11"/>
      <c r="URW24" s="11"/>
      <c r="URX24" s="11"/>
      <c r="URY24" s="11"/>
      <c r="URZ24" s="11"/>
      <c r="USA24" s="11"/>
      <c r="USB24" s="11"/>
      <c r="USC24" s="11"/>
      <c r="USD24" s="11"/>
      <c r="USE24" s="11"/>
      <c r="USF24" s="11"/>
      <c r="USG24" s="11"/>
      <c r="USH24" s="11"/>
      <c r="USI24" s="11"/>
      <c r="USJ24" s="11"/>
      <c r="USK24" s="11"/>
      <c r="USL24" s="11"/>
      <c r="USM24" s="11"/>
      <c r="USN24" s="11"/>
      <c r="USO24" s="11"/>
      <c r="USP24" s="11"/>
      <c r="USQ24" s="11"/>
      <c r="USR24" s="11"/>
      <c r="USS24" s="11"/>
      <c r="UST24" s="11"/>
      <c r="USU24" s="11"/>
      <c r="USV24" s="11"/>
      <c r="USW24" s="11"/>
      <c r="USX24" s="11"/>
      <c r="USY24" s="11"/>
      <c r="USZ24" s="11"/>
      <c r="UTA24" s="11"/>
      <c r="UTB24" s="11"/>
      <c r="UTC24" s="11"/>
      <c r="UTD24" s="11"/>
      <c r="UTE24" s="11"/>
      <c r="UTF24" s="11"/>
      <c r="UTG24" s="11"/>
      <c r="UTH24" s="11"/>
      <c r="UTI24" s="11"/>
      <c r="UTJ24" s="11"/>
      <c r="UTK24" s="11"/>
      <c r="UTL24" s="11"/>
      <c r="UTM24" s="11"/>
      <c r="UTN24" s="11"/>
      <c r="UTO24" s="11"/>
      <c r="UTP24" s="11"/>
      <c r="UTQ24" s="11"/>
      <c r="UTR24" s="11"/>
      <c r="UTS24" s="11"/>
      <c r="UTT24" s="11"/>
      <c r="UTU24" s="11"/>
      <c r="UTV24" s="11"/>
      <c r="UTW24" s="11"/>
      <c r="UTX24" s="11"/>
      <c r="UTY24" s="11"/>
      <c r="UTZ24" s="11"/>
      <c r="UUA24" s="11"/>
      <c r="UUB24" s="11"/>
      <c r="UUC24" s="11"/>
      <c r="UUD24" s="11"/>
      <c r="UUE24" s="11"/>
      <c r="UUF24" s="11"/>
      <c r="UUG24" s="11"/>
      <c r="UUH24" s="11"/>
      <c r="UUI24" s="11"/>
      <c r="UUJ24" s="11"/>
      <c r="UUK24" s="11"/>
      <c r="UUL24" s="11"/>
      <c r="UUM24" s="11"/>
      <c r="UUN24" s="11"/>
      <c r="UUO24" s="11"/>
      <c r="UUP24" s="11"/>
      <c r="UUQ24" s="11"/>
      <c r="UUR24" s="11"/>
      <c r="UUS24" s="11"/>
      <c r="UUT24" s="11"/>
      <c r="UUU24" s="11"/>
      <c r="UUV24" s="11"/>
      <c r="UUW24" s="11"/>
      <c r="UUX24" s="11"/>
      <c r="UUY24" s="11"/>
      <c r="UUZ24" s="11"/>
      <c r="UVA24" s="11"/>
      <c r="UVB24" s="11"/>
      <c r="UVC24" s="11"/>
      <c r="UVD24" s="11"/>
      <c r="UVE24" s="11"/>
      <c r="UVF24" s="11"/>
      <c r="UVG24" s="11"/>
      <c r="UVH24" s="11"/>
      <c r="UVI24" s="11"/>
      <c r="UVJ24" s="11"/>
      <c r="UVK24" s="11"/>
      <c r="UVL24" s="11"/>
      <c r="UVM24" s="11"/>
      <c r="UVN24" s="11"/>
      <c r="UVO24" s="11"/>
      <c r="UVP24" s="11"/>
      <c r="UVQ24" s="11"/>
      <c r="UVR24" s="11"/>
      <c r="UVS24" s="11"/>
      <c r="UVT24" s="11"/>
      <c r="UVU24" s="11"/>
      <c r="UVV24" s="11"/>
      <c r="UVW24" s="11"/>
      <c r="UVX24" s="11"/>
      <c r="UVY24" s="11"/>
      <c r="UVZ24" s="11"/>
      <c r="UWA24" s="11"/>
      <c r="UWB24" s="11"/>
      <c r="UWC24" s="11"/>
      <c r="UWD24" s="11"/>
      <c r="UWE24" s="11"/>
      <c r="UWF24" s="11"/>
      <c r="UWG24" s="11"/>
      <c r="UWH24" s="11"/>
      <c r="UWI24" s="11"/>
      <c r="UWJ24" s="11"/>
      <c r="UWK24" s="11"/>
      <c r="UWL24" s="11"/>
      <c r="UWM24" s="11"/>
      <c r="UWN24" s="11"/>
      <c r="UWO24" s="11"/>
      <c r="UWP24" s="11"/>
      <c r="UWQ24" s="11"/>
      <c r="UWR24" s="11"/>
      <c r="UWS24" s="11"/>
      <c r="UWT24" s="11"/>
      <c r="UWU24" s="11"/>
      <c r="UWV24" s="11"/>
      <c r="UWW24" s="11"/>
      <c r="UWX24" s="11"/>
      <c r="UWY24" s="11"/>
      <c r="UWZ24" s="11"/>
      <c r="UXA24" s="11"/>
      <c r="UXB24" s="11"/>
      <c r="UXC24" s="11"/>
      <c r="UXD24" s="11"/>
      <c r="UXE24" s="11"/>
      <c r="UXF24" s="11"/>
      <c r="UXG24" s="11"/>
      <c r="UXH24" s="11"/>
      <c r="UXI24" s="11"/>
      <c r="UXJ24" s="11"/>
      <c r="UXK24" s="11"/>
      <c r="UXL24" s="11"/>
      <c r="UXM24" s="11"/>
      <c r="UXN24" s="11"/>
      <c r="UXO24" s="11"/>
      <c r="UXP24" s="11"/>
      <c r="UXQ24" s="11"/>
      <c r="UXR24" s="11"/>
      <c r="UXS24" s="11"/>
      <c r="UXT24" s="11"/>
      <c r="UXU24" s="11"/>
      <c r="UXV24" s="11"/>
      <c r="UXW24" s="11"/>
      <c r="UXX24" s="11"/>
      <c r="UXY24" s="11"/>
      <c r="UXZ24" s="11"/>
      <c r="UYA24" s="11"/>
      <c r="UYB24" s="11"/>
      <c r="UYC24" s="11"/>
      <c r="UYD24" s="11"/>
      <c r="UYE24" s="11"/>
      <c r="UYF24" s="11"/>
      <c r="UYG24" s="11"/>
      <c r="UYH24" s="11"/>
      <c r="UYI24" s="11"/>
      <c r="UYJ24" s="11"/>
      <c r="UYK24" s="11"/>
      <c r="UYL24" s="11"/>
      <c r="UYM24" s="11"/>
      <c r="UYN24" s="11"/>
      <c r="UYO24" s="11"/>
      <c r="UYP24" s="11"/>
      <c r="UYQ24" s="11"/>
      <c r="UYR24" s="11"/>
      <c r="UYS24" s="11"/>
      <c r="UYT24" s="11"/>
      <c r="UYU24" s="11"/>
      <c r="UYV24" s="11"/>
      <c r="UYW24" s="11"/>
      <c r="UYX24" s="11"/>
      <c r="UYY24" s="11"/>
      <c r="UYZ24" s="11"/>
      <c r="UZA24" s="11"/>
      <c r="UZB24" s="11"/>
      <c r="UZC24" s="11"/>
      <c r="UZD24" s="11"/>
      <c r="UZE24" s="11"/>
      <c r="UZF24" s="11"/>
      <c r="UZG24" s="11"/>
      <c r="UZH24" s="11"/>
      <c r="UZI24" s="11"/>
      <c r="UZJ24" s="11"/>
      <c r="UZK24" s="11"/>
      <c r="UZL24" s="11"/>
      <c r="UZM24" s="11"/>
      <c r="UZN24" s="11"/>
      <c r="UZO24" s="11"/>
      <c r="UZP24" s="11"/>
      <c r="UZQ24" s="11"/>
      <c r="UZR24" s="11"/>
      <c r="UZS24" s="11"/>
      <c r="UZT24" s="11"/>
      <c r="UZU24" s="11"/>
      <c r="UZV24" s="11"/>
      <c r="UZW24" s="11"/>
      <c r="UZX24" s="11"/>
      <c r="UZY24" s="11"/>
      <c r="UZZ24" s="11"/>
      <c r="VAA24" s="11"/>
      <c r="VAB24" s="11"/>
      <c r="VAC24" s="11"/>
      <c r="VAD24" s="11"/>
      <c r="VAE24" s="11"/>
      <c r="VAF24" s="11"/>
      <c r="VAG24" s="11"/>
      <c r="VAH24" s="11"/>
      <c r="VAI24" s="11"/>
      <c r="VAJ24" s="11"/>
      <c r="VAK24" s="11"/>
      <c r="VAL24" s="11"/>
      <c r="VAM24" s="11"/>
      <c r="VAN24" s="11"/>
      <c r="VAO24" s="11"/>
      <c r="VAP24" s="11"/>
      <c r="VAQ24" s="11"/>
      <c r="VAR24" s="11"/>
      <c r="VAS24" s="11"/>
      <c r="VAT24" s="11"/>
      <c r="VAU24" s="11"/>
      <c r="VAV24" s="11"/>
      <c r="VAW24" s="11"/>
      <c r="VAX24" s="11"/>
      <c r="VAY24" s="11"/>
      <c r="VAZ24" s="11"/>
      <c r="VBA24" s="11"/>
      <c r="VBB24" s="11"/>
      <c r="VBC24" s="11"/>
      <c r="VBD24" s="11"/>
      <c r="VBE24" s="11"/>
      <c r="VBF24" s="11"/>
      <c r="VBG24" s="11"/>
      <c r="VBH24" s="11"/>
      <c r="VBI24" s="11"/>
      <c r="VBJ24" s="11"/>
      <c r="VBK24" s="11"/>
      <c r="VBL24" s="11"/>
      <c r="VBM24" s="11"/>
      <c r="VBN24" s="11"/>
      <c r="VBO24" s="11"/>
      <c r="VBP24" s="11"/>
      <c r="VBQ24" s="11"/>
      <c r="VBR24" s="11"/>
      <c r="VBS24" s="11"/>
      <c r="VBT24" s="11"/>
      <c r="VBU24" s="11"/>
      <c r="VBV24" s="11"/>
      <c r="VBW24" s="11"/>
      <c r="VBX24" s="11"/>
      <c r="VBY24" s="11"/>
      <c r="VBZ24" s="11"/>
      <c r="VCA24" s="11"/>
      <c r="VCB24" s="11"/>
      <c r="VCC24" s="11"/>
      <c r="VCD24" s="11"/>
      <c r="VCE24" s="11"/>
      <c r="VCF24" s="11"/>
      <c r="VCG24" s="11"/>
      <c r="VCH24" s="11"/>
      <c r="VCI24" s="11"/>
      <c r="VCJ24" s="11"/>
      <c r="VCK24" s="11"/>
      <c r="VCL24" s="11"/>
      <c r="VCM24" s="11"/>
      <c r="VCN24" s="11"/>
      <c r="VCO24" s="11"/>
      <c r="VCP24" s="11"/>
      <c r="VCQ24" s="11"/>
      <c r="VCR24" s="11"/>
      <c r="VCS24" s="11"/>
      <c r="VCT24" s="11"/>
      <c r="VCU24" s="11"/>
      <c r="VCV24" s="11"/>
      <c r="VCW24" s="11"/>
      <c r="VCX24" s="11"/>
      <c r="VCY24" s="11"/>
      <c r="VCZ24" s="11"/>
      <c r="VDA24" s="11"/>
      <c r="VDB24" s="11"/>
      <c r="VDC24" s="11"/>
      <c r="VDD24" s="11"/>
      <c r="VDE24" s="11"/>
      <c r="VDF24" s="11"/>
      <c r="VDG24" s="11"/>
      <c r="VDH24" s="11"/>
      <c r="VDI24" s="11"/>
      <c r="VDJ24" s="11"/>
      <c r="VDK24" s="11"/>
      <c r="VDL24" s="11"/>
      <c r="VDM24" s="11"/>
      <c r="VDN24" s="11"/>
      <c r="VDO24" s="11"/>
      <c r="VDP24" s="11"/>
      <c r="VDQ24" s="11"/>
      <c r="VDR24" s="11"/>
      <c r="VDS24" s="11"/>
      <c r="VDT24" s="11"/>
      <c r="VDU24" s="11"/>
      <c r="VDV24" s="11"/>
      <c r="VDW24" s="11"/>
      <c r="VDX24" s="11"/>
      <c r="VDY24" s="11"/>
      <c r="VDZ24" s="11"/>
      <c r="VEA24" s="11"/>
      <c r="VEB24" s="11"/>
      <c r="VEC24" s="11"/>
      <c r="VED24" s="11"/>
      <c r="VEE24" s="11"/>
      <c r="VEF24" s="11"/>
      <c r="VEG24" s="11"/>
      <c r="VEH24" s="11"/>
      <c r="VEI24" s="11"/>
      <c r="VEJ24" s="11"/>
      <c r="VEK24" s="11"/>
      <c r="VEL24" s="11"/>
      <c r="VEM24" s="11"/>
      <c r="VEN24" s="11"/>
      <c r="VEO24" s="11"/>
      <c r="VEP24" s="11"/>
      <c r="VEQ24" s="11"/>
      <c r="VER24" s="11"/>
      <c r="VES24" s="11"/>
      <c r="VET24" s="11"/>
      <c r="VEU24" s="11"/>
      <c r="VEV24" s="11"/>
      <c r="VEW24" s="11"/>
      <c r="VEX24" s="11"/>
      <c r="VEY24" s="11"/>
      <c r="VEZ24" s="11"/>
      <c r="VFA24" s="11"/>
      <c r="VFB24" s="11"/>
      <c r="VFC24" s="11"/>
      <c r="VFD24" s="11"/>
      <c r="VFE24" s="11"/>
      <c r="VFF24" s="11"/>
      <c r="VFG24" s="11"/>
      <c r="VFH24" s="11"/>
      <c r="VFI24" s="11"/>
      <c r="VFJ24" s="11"/>
      <c r="VFK24" s="11"/>
      <c r="VFL24" s="11"/>
      <c r="VFM24" s="11"/>
      <c r="VFN24" s="11"/>
      <c r="VFO24" s="11"/>
      <c r="VFP24" s="11"/>
      <c r="VFQ24" s="11"/>
      <c r="VFR24" s="11"/>
      <c r="VFS24" s="11"/>
      <c r="VFT24" s="11"/>
      <c r="VFU24" s="11"/>
      <c r="VFV24" s="11"/>
      <c r="VFW24" s="11"/>
      <c r="VFX24" s="11"/>
      <c r="VFY24" s="11"/>
      <c r="VFZ24" s="11"/>
      <c r="VGA24" s="11"/>
      <c r="VGB24" s="11"/>
      <c r="VGC24" s="11"/>
      <c r="VGD24" s="11"/>
      <c r="VGE24" s="11"/>
      <c r="VGF24" s="11"/>
      <c r="VGG24" s="11"/>
      <c r="VGH24" s="11"/>
      <c r="VGI24" s="11"/>
      <c r="VGJ24" s="11"/>
      <c r="VGK24" s="11"/>
      <c r="VGL24" s="11"/>
      <c r="VGM24" s="11"/>
      <c r="VGN24" s="11"/>
      <c r="VGO24" s="11"/>
      <c r="VGP24" s="11"/>
      <c r="VGQ24" s="11"/>
      <c r="VGR24" s="11"/>
      <c r="VGS24" s="11"/>
      <c r="VGT24" s="11"/>
      <c r="VGU24" s="11"/>
      <c r="VGV24" s="11"/>
      <c r="VGW24" s="11"/>
      <c r="VGX24" s="11"/>
      <c r="VGY24" s="11"/>
      <c r="VGZ24" s="11"/>
      <c r="VHA24" s="11"/>
      <c r="VHB24" s="11"/>
      <c r="VHC24" s="11"/>
      <c r="VHD24" s="11"/>
      <c r="VHE24" s="11"/>
      <c r="VHF24" s="11"/>
      <c r="VHG24" s="11"/>
      <c r="VHH24" s="11"/>
      <c r="VHI24" s="11"/>
      <c r="VHJ24" s="11"/>
      <c r="VHK24" s="11"/>
      <c r="VHL24" s="11"/>
      <c r="VHM24" s="11"/>
      <c r="VHN24" s="11"/>
      <c r="VHO24" s="11"/>
      <c r="VHP24" s="11"/>
      <c r="VHQ24" s="11"/>
      <c r="VHR24" s="11"/>
      <c r="VHS24" s="11"/>
      <c r="VHT24" s="11"/>
      <c r="VHU24" s="11"/>
      <c r="VHV24" s="11"/>
      <c r="VHW24" s="11"/>
      <c r="VHX24" s="11"/>
      <c r="VHY24" s="11"/>
      <c r="VHZ24" s="11"/>
      <c r="VIA24" s="11"/>
      <c r="VIB24" s="11"/>
      <c r="VIC24" s="11"/>
      <c r="VID24" s="11"/>
      <c r="VIE24" s="11"/>
      <c r="VIF24" s="11"/>
      <c r="VIG24" s="11"/>
      <c r="VIH24" s="11"/>
      <c r="VII24" s="11"/>
      <c r="VIJ24" s="11"/>
      <c r="VIK24" s="11"/>
      <c r="VIL24" s="11"/>
      <c r="VIM24" s="11"/>
      <c r="VIN24" s="11"/>
      <c r="VIO24" s="11"/>
      <c r="VIP24" s="11"/>
      <c r="VIQ24" s="11"/>
      <c r="VIR24" s="11"/>
      <c r="VIS24" s="11"/>
      <c r="VIT24" s="11"/>
      <c r="VIU24" s="11"/>
      <c r="VIV24" s="11"/>
      <c r="VIW24" s="11"/>
      <c r="VIX24" s="11"/>
      <c r="VIY24" s="11"/>
      <c r="VIZ24" s="11"/>
      <c r="VJA24" s="11"/>
      <c r="VJB24" s="11"/>
      <c r="VJC24" s="11"/>
      <c r="VJD24" s="11"/>
      <c r="VJE24" s="11"/>
      <c r="VJF24" s="11"/>
      <c r="VJG24" s="11"/>
      <c r="VJH24" s="11"/>
      <c r="VJI24" s="11"/>
      <c r="VJJ24" s="11"/>
      <c r="VJK24" s="11"/>
      <c r="VJL24" s="11"/>
      <c r="VJM24" s="11"/>
      <c r="VJN24" s="11"/>
      <c r="VJO24" s="11"/>
      <c r="VJP24" s="11"/>
      <c r="VJQ24" s="11"/>
      <c r="VJR24" s="11"/>
      <c r="VJS24" s="11"/>
      <c r="VJT24" s="11"/>
      <c r="VJU24" s="11"/>
      <c r="VJV24" s="11"/>
      <c r="VJW24" s="11"/>
      <c r="VJX24" s="11"/>
      <c r="VJY24" s="11"/>
      <c r="VJZ24" s="11"/>
      <c r="VKA24" s="11"/>
      <c r="VKB24" s="11"/>
      <c r="VKC24" s="11"/>
      <c r="VKD24" s="11"/>
      <c r="VKE24" s="11"/>
      <c r="VKF24" s="11"/>
      <c r="VKG24" s="11"/>
      <c r="VKH24" s="11"/>
      <c r="VKI24" s="11"/>
      <c r="VKJ24" s="11"/>
      <c r="VKK24" s="11"/>
      <c r="VKL24" s="11"/>
      <c r="VKM24" s="11"/>
      <c r="VKN24" s="11"/>
      <c r="VKO24" s="11"/>
      <c r="VKP24" s="11"/>
      <c r="VKQ24" s="11"/>
      <c r="VKR24" s="11"/>
      <c r="VKS24" s="11"/>
      <c r="VKT24" s="11"/>
      <c r="VKU24" s="11"/>
      <c r="VKV24" s="11"/>
      <c r="VKW24" s="11"/>
      <c r="VKX24" s="11"/>
      <c r="VKY24" s="11"/>
      <c r="VKZ24" s="11"/>
      <c r="VLA24" s="11"/>
      <c r="VLB24" s="11"/>
      <c r="VLC24" s="11"/>
      <c r="VLD24" s="11"/>
      <c r="VLE24" s="11"/>
      <c r="VLF24" s="11"/>
      <c r="VLG24" s="11"/>
      <c r="VLH24" s="11"/>
      <c r="VLI24" s="11"/>
      <c r="VLJ24" s="11"/>
      <c r="VLK24" s="11"/>
      <c r="VLL24" s="11"/>
      <c r="VLM24" s="11"/>
      <c r="VLN24" s="11"/>
      <c r="VLO24" s="11"/>
      <c r="VLP24" s="11"/>
      <c r="VLQ24" s="11"/>
      <c r="VLR24" s="11"/>
      <c r="VLS24" s="11"/>
      <c r="VLT24" s="11"/>
      <c r="VLU24" s="11"/>
      <c r="VLV24" s="11"/>
      <c r="VLW24" s="11"/>
      <c r="VLX24" s="11"/>
      <c r="VLY24" s="11"/>
      <c r="VLZ24" s="11"/>
      <c r="VMA24" s="11"/>
      <c r="VMB24" s="11"/>
      <c r="VMC24" s="11"/>
      <c r="VMD24" s="11"/>
      <c r="VME24" s="11"/>
      <c r="VMF24" s="11"/>
      <c r="VMG24" s="11"/>
      <c r="VMH24" s="11"/>
      <c r="VMI24" s="11"/>
      <c r="VMJ24" s="11"/>
      <c r="VMK24" s="11"/>
      <c r="VML24" s="11"/>
      <c r="VMM24" s="11"/>
      <c r="VMN24" s="11"/>
      <c r="VMO24" s="11"/>
      <c r="VMP24" s="11"/>
      <c r="VMQ24" s="11"/>
      <c r="VMR24" s="11"/>
      <c r="VMS24" s="11"/>
      <c r="VMT24" s="11"/>
      <c r="VMU24" s="11"/>
      <c r="VMV24" s="11"/>
      <c r="VMW24" s="11"/>
      <c r="VMX24" s="11"/>
      <c r="VMY24" s="11"/>
      <c r="VMZ24" s="11"/>
      <c r="VNA24" s="11"/>
      <c r="VNB24" s="11"/>
      <c r="VNC24" s="11"/>
      <c r="VND24" s="11"/>
      <c r="VNE24" s="11"/>
      <c r="VNF24" s="11"/>
      <c r="VNG24" s="11"/>
      <c r="VNH24" s="11"/>
      <c r="VNI24" s="11"/>
      <c r="VNJ24" s="11"/>
      <c r="VNK24" s="11"/>
      <c r="VNL24" s="11"/>
      <c r="VNM24" s="11"/>
      <c r="VNN24" s="11"/>
      <c r="VNO24" s="11"/>
      <c r="VNP24" s="11"/>
      <c r="VNQ24" s="11"/>
      <c r="VNR24" s="11"/>
      <c r="VNS24" s="11"/>
      <c r="VNT24" s="11"/>
      <c r="VNU24" s="11"/>
      <c r="VNV24" s="11"/>
      <c r="VNW24" s="11"/>
      <c r="VNX24" s="11"/>
      <c r="VNY24" s="11"/>
      <c r="VNZ24" s="11"/>
      <c r="VOA24" s="11"/>
      <c r="VOB24" s="11"/>
      <c r="VOC24" s="11"/>
      <c r="VOD24" s="11"/>
      <c r="VOE24" s="11"/>
      <c r="VOF24" s="11"/>
      <c r="VOG24" s="11"/>
      <c r="VOH24" s="11"/>
      <c r="VOI24" s="11"/>
      <c r="VOJ24" s="11"/>
      <c r="VOK24" s="11"/>
      <c r="VOL24" s="11"/>
      <c r="VOM24" s="11"/>
      <c r="VON24" s="11"/>
      <c r="VOO24" s="11"/>
      <c r="VOP24" s="11"/>
      <c r="VOQ24" s="11"/>
      <c r="VOR24" s="11"/>
      <c r="VOS24" s="11"/>
      <c r="VOT24" s="11"/>
      <c r="VOU24" s="11"/>
      <c r="VOV24" s="11"/>
      <c r="VOW24" s="11"/>
      <c r="VOX24" s="11"/>
      <c r="VOY24" s="11"/>
      <c r="VOZ24" s="11"/>
      <c r="VPA24" s="11"/>
      <c r="VPB24" s="11"/>
      <c r="VPC24" s="11"/>
      <c r="VPD24" s="11"/>
      <c r="VPE24" s="11"/>
      <c r="VPF24" s="11"/>
      <c r="VPG24" s="11"/>
      <c r="VPH24" s="11"/>
      <c r="VPI24" s="11"/>
      <c r="VPJ24" s="11"/>
      <c r="VPK24" s="11"/>
      <c r="VPL24" s="11"/>
      <c r="VPM24" s="11"/>
      <c r="VPN24" s="11"/>
      <c r="VPO24" s="11"/>
      <c r="VPP24" s="11"/>
      <c r="VPQ24" s="11"/>
      <c r="VPR24" s="11"/>
      <c r="VPS24" s="11"/>
      <c r="VPT24" s="11"/>
      <c r="VPU24" s="11"/>
      <c r="VPV24" s="11"/>
      <c r="VPW24" s="11"/>
      <c r="VPX24" s="11"/>
      <c r="VPY24" s="11"/>
      <c r="VPZ24" s="11"/>
      <c r="VQA24" s="11"/>
      <c r="VQB24" s="11"/>
      <c r="VQC24" s="11"/>
      <c r="VQD24" s="11"/>
      <c r="VQE24" s="11"/>
      <c r="VQF24" s="11"/>
      <c r="VQG24" s="11"/>
      <c r="VQH24" s="11"/>
      <c r="VQI24" s="11"/>
      <c r="VQJ24" s="11"/>
      <c r="VQK24" s="11"/>
      <c r="VQL24" s="11"/>
      <c r="VQM24" s="11"/>
      <c r="VQN24" s="11"/>
      <c r="VQO24" s="11"/>
      <c r="VQP24" s="11"/>
      <c r="VQQ24" s="11"/>
      <c r="VQR24" s="11"/>
      <c r="VQS24" s="11"/>
      <c r="VQT24" s="11"/>
      <c r="VQU24" s="11"/>
      <c r="VQV24" s="11"/>
      <c r="VQW24" s="11"/>
      <c r="VQX24" s="11"/>
      <c r="VQY24" s="11"/>
      <c r="VQZ24" s="11"/>
      <c r="VRA24" s="11"/>
      <c r="VRB24" s="11"/>
      <c r="VRC24" s="11"/>
      <c r="VRD24" s="11"/>
      <c r="VRE24" s="11"/>
      <c r="VRF24" s="11"/>
      <c r="VRG24" s="11"/>
      <c r="VRH24" s="11"/>
      <c r="VRI24" s="11"/>
      <c r="VRJ24" s="11"/>
      <c r="VRK24" s="11"/>
      <c r="VRL24" s="11"/>
      <c r="VRM24" s="11"/>
      <c r="VRN24" s="11"/>
      <c r="VRO24" s="11"/>
      <c r="VRP24" s="11"/>
      <c r="VRQ24" s="11"/>
      <c r="VRR24" s="11"/>
      <c r="VRS24" s="11"/>
      <c r="VRT24" s="11"/>
      <c r="VRU24" s="11"/>
      <c r="VRV24" s="11"/>
      <c r="VRW24" s="11"/>
      <c r="VRX24" s="11"/>
      <c r="VRY24" s="11"/>
      <c r="VRZ24" s="11"/>
      <c r="VSA24" s="11"/>
      <c r="VSB24" s="11"/>
      <c r="VSC24" s="11"/>
      <c r="VSD24" s="11"/>
      <c r="VSE24" s="11"/>
      <c r="VSF24" s="11"/>
      <c r="VSG24" s="11"/>
      <c r="VSH24" s="11"/>
      <c r="VSI24" s="11"/>
      <c r="VSJ24" s="11"/>
      <c r="VSK24" s="11"/>
      <c r="VSL24" s="11"/>
      <c r="VSM24" s="11"/>
      <c r="VSN24" s="11"/>
      <c r="VSO24" s="11"/>
      <c r="VSP24" s="11"/>
      <c r="VSQ24" s="11"/>
      <c r="VSR24" s="11"/>
      <c r="VSS24" s="11"/>
      <c r="VST24" s="11"/>
      <c r="VSU24" s="11"/>
      <c r="VSV24" s="11"/>
      <c r="VSW24" s="11"/>
      <c r="VSX24" s="11"/>
      <c r="VSY24" s="11"/>
      <c r="VSZ24" s="11"/>
      <c r="VTA24" s="11"/>
      <c r="VTB24" s="11"/>
      <c r="VTC24" s="11"/>
      <c r="VTD24" s="11"/>
      <c r="VTE24" s="11"/>
      <c r="VTF24" s="11"/>
      <c r="VTG24" s="11"/>
      <c r="VTH24" s="11"/>
      <c r="VTI24" s="11"/>
      <c r="VTJ24" s="11"/>
      <c r="VTK24" s="11"/>
      <c r="VTL24" s="11"/>
      <c r="VTM24" s="11"/>
      <c r="VTN24" s="11"/>
      <c r="VTO24" s="11"/>
      <c r="VTP24" s="11"/>
      <c r="VTQ24" s="11"/>
      <c r="VTR24" s="11"/>
      <c r="VTS24" s="11"/>
      <c r="VTT24" s="11"/>
      <c r="VTU24" s="11"/>
      <c r="VTV24" s="11"/>
      <c r="VTW24" s="11"/>
      <c r="VTX24" s="11"/>
      <c r="VTY24" s="11"/>
      <c r="VTZ24" s="11"/>
      <c r="VUA24" s="11"/>
      <c r="VUB24" s="11"/>
      <c r="VUC24" s="11"/>
      <c r="VUD24" s="11"/>
      <c r="VUE24" s="11"/>
      <c r="VUF24" s="11"/>
      <c r="VUG24" s="11"/>
      <c r="VUH24" s="11"/>
      <c r="VUI24" s="11"/>
      <c r="VUJ24" s="11"/>
      <c r="VUK24" s="11"/>
      <c r="VUL24" s="11"/>
      <c r="VUM24" s="11"/>
      <c r="VUN24" s="11"/>
      <c r="VUO24" s="11"/>
      <c r="VUP24" s="11"/>
      <c r="VUQ24" s="11"/>
      <c r="VUR24" s="11"/>
      <c r="VUS24" s="11"/>
      <c r="VUT24" s="11"/>
      <c r="VUU24" s="11"/>
      <c r="VUV24" s="11"/>
      <c r="VUW24" s="11"/>
      <c r="VUX24" s="11"/>
      <c r="VUY24" s="11"/>
      <c r="VUZ24" s="11"/>
      <c r="VVA24" s="11"/>
      <c r="VVB24" s="11"/>
      <c r="VVC24" s="11"/>
      <c r="VVD24" s="11"/>
      <c r="VVE24" s="11"/>
      <c r="VVF24" s="11"/>
      <c r="VVG24" s="11"/>
      <c r="VVH24" s="11"/>
      <c r="VVI24" s="11"/>
      <c r="VVJ24" s="11"/>
      <c r="VVK24" s="11"/>
      <c r="VVL24" s="11"/>
      <c r="VVM24" s="11"/>
      <c r="VVN24" s="11"/>
      <c r="VVO24" s="11"/>
      <c r="VVP24" s="11"/>
      <c r="VVQ24" s="11"/>
      <c r="VVR24" s="11"/>
      <c r="VVS24" s="11"/>
      <c r="VVT24" s="11"/>
      <c r="VVU24" s="11"/>
      <c r="VVV24" s="11"/>
      <c r="VVW24" s="11"/>
      <c r="VVX24" s="11"/>
      <c r="VVY24" s="11"/>
      <c r="VVZ24" s="11"/>
      <c r="VWA24" s="11"/>
      <c r="VWB24" s="11"/>
      <c r="VWC24" s="11"/>
      <c r="VWD24" s="11"/>
      <c r="VWE24" s="11"/>
      <c r="VWF24" s="11"/>
      <c r="VWG24" s="11"/>
      <c r="VWH24" s="11"/>
      <c r="VWI24" s="11"/>
      <c r="VWJ24" s="11"/>
      <c r="VWK24" s="11"/>
      <c r="VWL24" s="11"/>
      <c r="VWM24" s="11"/>
      <c r="VWN24" s="11"/>
      <c r="VWO24" s="11"/>
      <c r="VWP24" s="11"/>
      <c r="VWQ24" s="11"/>
      <c r="VWR24" s="11"/>
      <c r="VWS24" s="11"/>
      <c r="VWT24" s="11"/>
      <c r="VWU24" s="11"/>
      <c r="VWV24" s="11"/>
      <c r="VWW24" s="11"/>
      <c r="VWX24" s="11"/>
      <c r="VWY24" s="11"/>
      <c r="VWZ24" s="11"/>
      <c r="VXA24" s="11"/>
      <c r="VXB24" s="11"/>
      <c r="VXC24" s="11"/>
      <c r="VXD24" s="11"/>
      <c r="VXE24" s="11"/>
      <c r="VXF24" s="11"/>
      <c r="VXG24" s="11"/>
      <c r="VXH24" s="11"/>
      <c r="VXI24" s="11"/>
      <c r="VXJ24" s="11"/>
      <c r="VXK24" s="11"/>
      <c r="VXL24" s="11"/>
      <c r="VXM24" s="11"/>
      <c r="VXN24" s="11"/>
      <c r="VXO24" s="11"/>
      <c r="VXP24" s="11"/>
      <c r="VXQ24" s="11"/>
      <c r="VXR24" s="11"/>
      <c r="VXS24" s="11"/>
      <c r="VXT24" s="11"/>
      <c r="VXU24" s="11"/>
      <c r="VXV24" s="11"/>
      <c r="VXW24" s="11"/>
      <c r="VXX24" s="11"/>
      <c r="VXY24" s="11"/>
      <c r="VXZ24" s="11"/>
      <c r="VYA24" s="11"/>
      <c r="VYB24" s="11"/>
      <c r="VYC24" s="11"/>
      <c r="VYD24" s="11"/>
      <c r="VYE24" s="11"/>
      <c r="VYF24" s="11"/>
      <c r="VYG24" s="11"/>
      <c r="VYH24" s="11"/>
      <c r="VYI24" s="11"/>
      <c r="VYJ24" s="11"/>
      <c r="VYK24" s="11"/>
      <c r="VYL24" s="11"/>
      <c r="VYM24" s="11"/>
      <c r="VYN24" s="11"/>
      <c r="VYO24" s="11"/>
      <c r="VYP24" s="11"/>
      <c r="VYQ24" s="11"/>
      <c r="VYR24" s="11"/>
      <c r="VYS24" s="11"/>
      <c r="VYT24" s="11"/>
      <c r="VYU24" s="11"/>
      <c r="VYV24" s="11"/>
      <c r="VYW24" s="11"/>
      <c r="VYX24" s="11"/>
      <c r="VYY24" s="11"/>
      <c r="VYZ24" s="11"/>
      <c r="VZA24" s="11"/>
      <c r="VZB24" s="11"/>
      <c r="VZC24" s="11"/>
      <c r="VZD24" s="11"/>
      <c r="VZE24" s="11"/>
      <c r="VZF24" s="11"/>
      <c r="VZG24" s="11"/>
      <c r="VZH24" s="11"/>
      <c r="VZI24" s="11"/>
      <c r="VZJ24" s="11"/>
      <c r="VZK24" s="11"/>
      <c r="VZL24" s="11"/>
      <c r="VZM24" s="11"/>
      <c r="VZN24" s="11"/>
      <c r="VZO24" s="11"/>
      <c r="VZP24" s="11"/>
      <c r="VZQ24" s="11"/>
      <c r="VZR24" s="11"/>
      <c r="VZS24" s="11"/>
      <c r="VZT24" s="11"/>
      <c r="VZU24" s="11"/>
      <c r="VZV24" s="11"/>
      <c r="VZW24" s="11"/>
      <c r="VZX24" s="11"/>
      <c r="VZY24" s="11"/>
      <c r="VZZ24" s="11"/>
      <c r="WAA24" s="11"/>
      <c r="WAB24" s="11"/>
      <c r="WAC24" s="11"/>
      <c r="WAD24" s="11"/>
      <c r="WAE24" s="11"/>
      <c r="WAF24" s="11"/>
      <c r="WAG24" s="11"/>
      <c r="WAH24" s="11"/>
      <c r="WAI24" s="11"/>
      <c r="WAJ24" s="11"/>
      <c r="WAK24" s="11"/>
      <c r="WAL24" s="11"/>
      <c r="WAM24" s="11"/>
      <c r="WAN24" s="11"/>
      <c r="WAO24" s="11"/>
      <c r="WAP24" s="11"/>
      <c r="WAQ24" s="11"/>
      <c r="WAR24" s="11"/>
      <c r="WAS24" s="11"/>
      <c r="WAT24" s="11"/>
      <c r="WAU24" s="11"/>
      <c r="WAV24" s="11"/>
      <c r="WAW24" s="11"/>
      <c r="WAX24" s="11"/>
      <c r="WAY24" s="11"/>
      <c r="WAZ24" s="11"/>
      <c r="WBA24" s="11"/>
      <c r="WBB24" s="11"/>
      <c r="WBC24" s="11"/>
      <c r="WBD24" s="11"/>
      <c r="WBE24" s="11"/>
      <c r="WBF24" s="11"/>
      <c r="WBG24" s="11"/>
      <c r="WBH24" s="11"/>
      <c r="WBI24" s="11"/>
      <c r="WBJ24" s="11"/>
      <c r="WBK24" s="11"/>
      <c r="WBL24" s="11"/>
      <c r="WBM24" s="11"/>
      <c r="WBN24" s="11"/>
      <c r="WBO24" s="11"/>
      <c r="WBP24" s="11"/>
      <c r="WBQ24" s="11"/>
      <c r="WBR24" s="11"/>
      <c r="WBS24" s="11"/>
      <c r="WBT24" s="11"/>
      <c r="WBU24" s="11"/>
      <c r="WBV24" s="11"/>
      <c r="WBW24" s="11"/>
      <c r="WBX24" s="11"/>
      <c r="WBY24" s="11"/>
      <c r="WBZ24" s="11"/>
      <c r="WCA24" s="11"/>
      <c r="WCB24" s="11"/>
      <c r="WCC24" s="11"/>
      <c r="WCD24" s="11"/>
      <c r="WCE24" s="11"/>
      <c r="WCF24" s="11"/>
      <c r="WCG24" s="11"/>
      <c r="WCH24" s="11"/>
      <c r="WCI24" s="11"/>
      <c r="WCJ24" s="11"/>
      <c r="WCK24" s="11"/>
      <c r="WCL24" s="11"/>
      <c r="WCM24" s="11"/>
      <c r="WCN24" s="11"/>
      <c r="WCO24" s="11"/>
      <c r="WCP24" s="11"/>
      <c r="WCQ24" s="11"/>
      <c r="WCR24" s="11"/>
      <c r="WCS24" s="11"/>
      <c r="WCT24" s="11"/>
      <c r="WCU24" s="11"/>
      <c r="WCV24" s="11"/>
      <c r="WCW24" s="11"/>
      <c r="WCX24" s="11"/>
      <c r="WCY24" s="11"/>
      <c r="WCZ24" s="11"/>
      <c r="WDA24" s="11"/>
      <c r="WDB24" s="11"/>
      <c r="WDC24" s="11"/>
      <c r="WDD24" s="11"/>
      <c r="WDE24" s="11"/>
      <c r="WDF24" s="11"/>
      <c r="WDG24" s="11"/>
      <c r="WDH24" s="11"/>
      <c r="WDI24" s="11"/>
      <c r="WDJ24" s="11"/>
      <c r="WDK24" s="11"/>
      <c r="WDL24" s="11"/>
      <c r="WDM24" s="11"/>
      <c r="WDN24" s="11"/>
      <c r="WDO24" s="11"/>
      <c r="WDP24" s="11"/>
      <c r="WDQ24" s="11"/>
      <c r="WDR24" s="11"/>
      <c r="WDS24" s="11"/>
      <c r="WDT24" s="11"/>
      <c r="WDU24" s="11"/>
      <c r="WDV24" s="11"/>
      <c r="WDW24" s="11"/>
      <c r="WDX24" s="11"/>
      <c r="WDY24" s="11"/>
      <c r="WDZ24" s="11"/>
      <c r="WEA24" s="11"/>
      <c r="WEB24" s="11"/>
      <c r="WEC24" s="11"/>
      <c r="WED24" s="11"/>
      <c r="WEE24" s="11"/>
      <c r="WEF24" s="11"/>
      <c r="WEG24" s="11"/>
      <c r="WEH24" s="11"/>
      <c r="WEI24" s="11"/>
      <c r="WEJ24" s="11"/>
      <c r="WEK24" s="11"/>
      <c r="WEL24" s="11"/>
      <c r="WEM24" s="11"/>
      <c r="WEN24" s="11"/>
      <c r="WEO24" s="11"/>
      <c r="WEP24" s="11"/>
      <c r="WEQ24" s="11"/>
      <c r="WER24" s="11"/>
      <c r="WES24" s="11"/>
      <c r="WET24" s="11"/>
      <c r="WEU24" s="11"/>
      <c r="WEV24" s="11"/>
      <c r="WEW24" s="11"/>
      <c r="WEX24" s="11"/>
      <c r="WEY24" s="11"/>
      <c r="WEZ24" s="11"/>
      <c r="WFA24" s="11"/>
      <c r="WFB24" s="11"/>
      <c r="WFC24" s="11"/>
      <c r="WFD24" s="11"/>
      <c r="WFE24" s="11"/>
      <c r="WFF24" s="11"/>
      <c r="WFG24" s="11"/>
      <c r="WFH24" s="11"/>
      <c r="WFI24" s="11"/>
      <c r="WFJ24" s="11"/>
      <c r="WFK24" s="11"/>
      <c r="WFL24" s="11"/>
      <c r="WFM24" s="11"/>
      <c r="WFN24" s="11"/>
      <c r="WFO24" s="11"/>
      <c r="WFP24" s="11"/>
      <c r="WFQ24" s="11"/>
      <c r="WFR24" s="11"/>
      <c r="WFS24" s="11"/>
      <c r="WFT24" s="11"/>
      <c r="WFU24" s="11"/>
      <c r="WFV24" s="11"/>
      <c r="WFW24" s="11"/>
      <c r="WFX24" s="11"/>
      <c r="WFY24" s="11"/>
      <c r="WFZ24" s="11"/>
      <c r="WGA24" s="11"/>
      <c r="WGB24" s="11"/>
      <c r="WGC24" s="11"/>
      <c r="WGD24" s="11"/>
      <c r="WGE24" s="11"/>
      <c r="WGF24" s="11"/>
      <c r="WGG24" s="11"/>
      <c r="WGH24" s="11"/>
      <c r="WGI24" s="11"/>
      <c r="WGJ24" s="11"/>
      <c r="WGK24" s="11"/>
      <c r="WGL24" s="11"/>
      <c r="WGM24" s="11"/>
      <c r="WGN24" s="11"/>
      <c r="WGO24" s="11"/>
      <c r="WGP24" s="11"/>
      <c r="WGQ24" s="11"/>
      <c r="WGR24" s="11"/>
      <c r="WGS24" s="11"/>
      <c r="WGT24" s="11"/>
      <c r="WGU24" s="11"/>
      <c r="WGV24" s="11"/>
      <c r="WGW24" s="11"/>
      <c r="WGX24" s="11"/>
      <c r="WGY24" s="11"/>
      <c r="WGZ24" s="11"/>
      <c r="WHA24" s="11"/>
      <c r="WHB24" s="11"/>
      <c r="WHC24" s="11"/>
      <c r="WHD24" s="11"/>
      <c r="WHE24" s="11"/>
      <c r="WHF24" s="11"/>
      <c r="WHG24" s="11"/>
      <c r="WHH24" s="11"/>
      <c r="WHI24" s="11"/>
      <c r="WHJ24" s="11"/>
      <c r="WHK24" s="11"/>
      <c r="WHL24" s="11"/>
      <c r="WHM24" s="11"/>
      <c r="WHN24" s="11"/>
      <c r="WHO24" s="11"/>
      <c r="WHP24" s="11"/>
      <c r="WHQ24" s="11"/>
      <c r="WHR24" s="11"/>
      <c r="WHS24" s="11"/>
      <c r="WHT24" s="11"/>
      <c r="WHU24" s="11"/>
      <c r="WHV24" s="11"/>
      <c r="WHW24" s="11"/>
      <c r="WHX24" s="11"/>
      <c r="WHY24" s="11"/>
      <c r="WHZ24" s="11"/>
      <c r="WIA24" s="11"/>
      <c r="WIB24" s="11"/>
      <c r="WIC24" s="11"/>
      <c r="WID24" s="11"/>
      <c r="WIE24" s="11"/>
      <c r="WIF24" s="11"/>
      <c r="WIG24" s="11"/>
      <c r="WIH24" s="11"/>
      <c r="WII24" s="11"/>
      <c r="WIJ24" s="11"/>
      <c r="WIK24" s="11"/>
      <c r="WIL24" s="11"/>
      <c r="WIM24" s="11"/>
      <c r="WIN24" s="11"/>
      <c r="WIO24" s="11"/>
      <c r="WIP24" s="11"/>
      <c r="WIQ24" s="11"/>
      <c r="WIR24" s="11"/>
      <c r="WIS24" s="11"/>
      <c r="WIT24" s="11"/>
      <c r="WIU24" s="11"/>
      <c r="WIV24" s="11"/>
      <c r="WIW24" s="11"/>
      <c r="WIX24" s="11"/>
      <c r="WIY24" s="11"/>
      <c r="WIZ24" s="11"/>
      <c r="WJA24" s="11"/>
      <c r="WJB24" s="11"/>
      <c r="WJC24" s="11"/>
      <c r="WJD24" s="11"/>
      <c r="WJE24" s="11"/>
      <c r="WJF24" s="11"/>
      <c r="WJG24" s="11"/>
      <c r="WJH24" s="11"/>
      <c r="WJI24" s="11"/>
      <c r="WJJ24" s="11"/>
      <c r="WJK24" s="11"/>
      <c r="WJL24" s="11"/>
      <c r="WJM24" s="11"/>
      <c r="WJN24" s="11"/>
      <c r="WJO24" s="11"/>
      <c r="WJP24" s="11"/>
      <c r="WJQ24" s="11"/>
      <c r="WJR24" s="11"/>
      <c r="WJS24" s="11"/>
      <c r="WJT24" s="11"/>
      <c r="WJU24" s="11"/>
      <c r="WJV24" s="11"/>
      <c r="WJW24" s="11"/>
      <c r="WJX24" s="11"/>
      <c r="WJY24" s="11"/>
      <c r="WJZ24" s="11"/>
      <c r="WKA24" s="11"/>
      <c r="WKB24" s="11"/>
      <c r="WKC24" s="11"/>
      <c r="WKD24" s="11"/>
      <c r="WKE24" s="11"/>
      <c r="WKF24" s="11"/>
      <c r="WKG24" s="11"/>
      <c r="WKH24" s="11"/>
      <c r="WKI24" s="11"/>
      <c r="WKJ24" s="11"/>
      <c r="WKK24" s="11"/>
      <c r="WKL24" s="11"/>
      <c r="WKM24" s="11"/>
      <c r="WKN24" s="11"/>
      <c r="WKO24" s="11"/>
      <c r="WKP24" s="11"/>
      <c r="WKQ24" s="11"/>
      <c r="WKR24" s="11"/>
      <c r="WKS24" s="11"/>
      <c r="WKT24" s="11"/>
      <c r="WKU24" s="11"/>
      <c r="WKV24" s="11"/>
      <c r="WKW24" s="11"/>
      <c r="WKX24" s="11"/>
      <c r="WKY24" s="11"/>
      <c r="WKZ24" s="11"/>
      <c r="WLA24" s="11"/>
      <c r="WLB24" s="11"/>
      <c r="WLC24" s="11"/>
      <c r="WLD24" s="11"/>
      <c r="WLE24" s="11"/>
      <c r="WLF24" s="11"/>
      <c r="WLG24" s="11"/>
      <c r="WLH24" s="11"/>
      <c r="WLI24" s="11"/>
      <c r="WLJ24" s="11"/>
      <c r="WLK24" s="11"/>
      <c r="WLL24" s="11"/>
      <c r="WLM24" s="11"/>
      <c r="WLN24" s="11"/>
      <c r="WLO24" s="11"/>
      <c r="WLP24" s="11"/>
      <c r="WLQ24" s="11"/>
      <c r="WLR24" s="11"/>
      <c r="WLS24" s="11"/>
      <c r="WLT24" s="11"/>
      <c r="WLU24" s="11"/>
      <c r="WLV24" s="11"/>
      <c r="WLW24" s="11"/>
      <c r="WLX24" s="11"/>
      <c r="WLY24" s="11"/>
      <c r="WLZ24" s="11"/>
      <c r="WMA24" s="11"/>
      <c r="WMB24" s="11"/>
      <c r="WMC24" s="11"/>
      <c r="WMD24" s="11"/>
      <c r="WME24" s="11"/>
      <c r="WMF24" s="11"/>
      <c r="WMG24" s="11"/>
      <c r="WMH24" s="11"/>
      <c r="WMI24" s="11"/>
      <c r="WMJ24" s="11"/>
      <c r="WMK24" s="11"/>
      <c r="WML24" s="11"/>
      <c r="WMM24" s="11"/>
      <c r="WMN24" s="11"/>
      <c r="WMO24" s="11"/>
      <c r="WMP24" s="11"/>
      <c r="WMQ24" s="11"/>
      <c r="WMR24" s="11"/>
      <c r="WMS24" s="11"/>
      <c r="WMT24" s="11"/>
      <c r="WMU24" s="11"/>
      <c r="WMV24" s="11"/>
      <c r="WMW24" s="11"/>
      <c r="WMX24" s="11"/>
      <c r="WMY24" s="11"/>
      <c r="WMZ24" s="11"/>
      <c r="WNA24" s="11"/>
      <c r="WNB24" s="11"/>
      <c r="WNC24" s="11"/>
      <c r="WND24" s="11"/>
      <c r="WNE24" s="11"/>
      <c r="WNF24" s="11"/>
      <c r="WNG24" s="11"/>
      <c r="WNH24" s="11"/>
      <c r="WNI24" s="11"/>
      <c r="WNJ24" s="11"/>
      <c r="WNK24" s="11"/>
      <c r="WNL24" s="11"/>
      <c r="WNM24" s="11"/>
      <c r="WNN24" s="11"/>
      <c r="WNO24" s="11"/>
      <c r="WNP24" s="11"/>
      <c r="WNQ24" s="11"/>
      <c r="WNR24" s="11"/>
      <c r="WNS24" s="11"/>
      <c r="WNT24" s="11"/>
      <c r="WNU24" s="11"/>
      <c r="WNV24" s="11"/>
      <c r="WNW24" s="11"/>
      <c r="WNX24" s="11"/>
      <c r="WNY24" s="11"/>
      <c r="WNZ24" s="11"/>
      <c r="WOA24" s="11"/>
      <c r="WOB24" s="11"/>
      <c r="WOC24" s="11"/>
      <c r="WOD24" s="11"/>
      <c r="WOE24" s="11"/>
      <c r="WOF24" s="11"/>
      <c r="WOG24" s="11"/>
      <c r="WOH24" s="11"/>
      <c r="WOI24" s="11"/>
      <c r="WOJ24" s="11"/>
      <c r="WOK24" s="11"/>
      <c r="WOL24" s="11"/>
      <c r="WOM24" s="11"/>
      <c r="WON24" s="11"/>
      <c r="WOO24" s="11"/>
      <c r="WOP24" s="11"/>
      <c r="WOQ24" s="11"/>
      <c r="WOR24" s="11"/>
      <c r="WOS24" s="11"/>
      <c r="WOT24" s="11"/>
      <c r="WOU24" s="11"/>
      <c r="WOV24" s="11"/>
      <c r="WOW24" s="11"/>
      <c r="WOX24" s="11"/>
      <c r="WOY24" s="11"/>
      <c r="WOZ24" s="11"/>
      <c r="WPA24" s="11"/>
      <c r="WPB24" s="11"/>
      <c r="WPC24" s="11"/>
      <c r="WPD24" s="11"/>
      <c r="WPE24" s="11"/>
      <c r="WPF24" s="11"/>
      <c r="WPG24" s="11"/>
      <c r="WPH24" s="11"/>
      <c r="WPI24" s="11"/>
      <c r="WPJ24" s="11"/>
      <c r="WPK24" s="11"/>
      <c r="WPL24" s="11"/>
      <c r="WPM24" s="11"/>
      <c r="WPN24" s="11"/>
      <c r="WPO24" s="11"/>
      <c r="WPP24" s="11"/>
      <c r="WPQ24" s="11"/>
      <c r="WPR24" s="11"/>
      <c r="WPS24" s="11"/>
      <c r="WPT24" s="11"/>
      <c r="WPU24" s="11"/>
      <c r="WPV24" s="11"/>
      <c r="WPW24" s="11"/>
      <c r="WPX24" s="11"/>
      <c r="WPY24" s="11"/>
      <c r="WPZ24" s="11"/>
      <c r="WQA24" s="11"/>
      <c r="WQB24" s="11"/>
      <c r="WQC24" s="11"/>
      <c r="WQD24" s="11"/>
      <c r="WQE24" s="11"/>
      <c r="WQF24" s="11"/>
      <c r="WQG24" s="11"/>
      <c r="WQH24" s="11"/>
      <c r="WQI24" s="11"/>
      <c r="WQJ24" s="11"/>
      <c r="WQK24" s="11"/>
      <c r="WQL24" s="11"/>
      <c r="WQM24" s="11"/>
      <c r="WQN24" s="11"/>
      <c r="WQO24" s="11"/>
      <c r="WQP24" s="11"/>
      <c r="WQQ24" s="11"/>
      <c r="WQR24" s="11"/>
      <c r="WQS24" s="11"/>
      <c r="WQT24" s="11"/>
      <c r="WQU24" s="11"/>
      <c r="WQV24" s="11"/>
      <c r="WQW24" s="11"/>
      <c r="WQX24" s="11"/>
      <c r="WQY24" s="11"/>
      <c r="WQZ24" s="11"/>
      <c r="WRA24" s="11"/>
      <c r="WRB24" s="11"/>
      <c r="WRC24" s="11"/>
      <c r="WRD24" s="11"/>
      <c r="WRE24" s="11"/>
      <c r="WRF24" s="11"/>
      <c r="WRG24" s="11"/>
      <c r="WRH24" s="11"/>
      <c r="WRI24" s="11"/>
      <c r="WRJ24" s="11"/>
      <c r="WRK24" s="11"/>
      <c r="WRL24" s="11"/>
      <c r="WRM24" s="11"/>
      <c r="WRN24" s="11"/>
      <c r="WRO24" s="11"/>
      <c r="WRP24" s="11"/>
      <c r="WRQ24" s="11"/>
      <c r="WRR24" s="11"/>
      <c r="WRS24" s="11"/>
      <c r="WRT24" s="11"/>
      <c r="WRU24" s="11"/>
      <c r="WRV24" s="11"/>
      <c r="WRW24" s="11"/>
      <c r="WRX24" s="11"/>
      <c r="WRY24" s="11"/>
      <c r="WRZ24" s="11"/>
      <c r="WSA24" s="11"/>
      <c r="WSB24" s="11"/>
      <c r="WSC24" s="11"/>
      <c r="WSD24" s="11"/>
      <c r="WSE24" s="11"/>
      <c r="WSF24" s="11"/>
      <c r="WSG24" s="11"/>
      <c r="WSH24" s="11"/>
      <c r="WSI24" s="11"/>
      <c r="WSJ24" s="11"/>
      <c r="WSK24" s="11"/>
      <c r="WSL24" s="11"/>
      <c r="WSM24" s="11"/>
      <c r="WSN24" s="11"/>
      <c r="WSO24" s="11"/>
      <c r="WSP24" s="11"/>
      <c r="WSQ24" s="11"/>
      <c r="WSR24" s="11"/>
      <c r="WSS24" s="11"/>
      <c r="WST24" s="11"/>
      <c r="WSU24" s="11"/>
      <c r="WSV24" s="11"/>
      <c r="WSW24" s="11"/>
      <c r="WSX24" s="11"/>
      <c r="WSY24" s="11"/>
      <c r="WSZ24" s="11"/>
      <c r="WTA24" s="11"/>
      <c r="WTB24" s="11"/>
      <c r="WTC24" s="11"/>
      <c r="WTD24" s="11"/>
      <c r="WTE24" s="11"/>
      <c r="WTF24" s="11"/>
      <c r="WTG24" s="11"/>
      <c r="WTH24" s="11"/>
      <c r="WTI24" s="11"/>
      <c r="WTJ24" s="11"/>
      <c r="WTK24" s="11"/>
      <c r="WTL24" s="11"/>
      <c r="WTM24" s="11"/>
      <c r="WTN24" s="11"/>
      <c r="WTO24" s="11"/>
      <c r="WTP24" s="11"/>
      <c r="WTQ24" s="11"/>
      <c r="WTR24" s="11"/>
      <c r="WTS24" s="11"/>
      <c r="WTT24" s="11"/>
      <c r="WTU24" s="11"/>
      <c r="WTV24" s="11"/>
      <c r="WTW24" s="11"/>
      <c r="WTX24" s="11"/>
      <c r="WTY24" s="11"/>
      <c r="WTZ24" s="11"/>
      <c r="WUA24" s="11"/>
      <c r="WUB24" s="11"/>
      <c r="WUC24" s="11"/>
      <c r="WUD24" s="11"/>
      <c r="WUE24" s="11"/>
      <c r="WUF24" s="11"/>
      <c r="WUG24" s="11"/>
      <c r="WUH24" s="11"/>
      <c r="WUI24" s="11"/>
      <c r="WUJ24" s="11"/>
      <c r="WUK24" s="11"/>
      <c r="WUL24" s="11"/>
      <c r="WUM24" s="11"/>
      <c r="WUN24" s="11"/>
      <c r="WUO24" s="11"/>
      <c r="WUP24" s="11"/>
      <c r="WUQ24" s="11"/>
      <c r="WUR24" s="11"/>
      <c r="WUS24" s="11"/>
      <c r="WUT24" s="11"/>
      <c r="WUU24" s="11"/>
      <c r="WUV24" s="11"/>
      <c r="WUW24" s="11"/>
      <c r="WUX24" s="11"/>
      <c r="WUY24" s="11"/>
      <c r="WUZ24" s="11"/>
      <c r="WVA24" s="11"/>
      <c r="WVB24" s="11"/>
      <c r="WVC24" s="11"/>
      <c r="WVD24" s="11"/>
      <c r="WVE24" s="11"/>
      <c r="WVF24" s="11"/>
      <c r="WVG24" s="11"/>
      <c r="WVH24" s="11"/>
      <c r="WVI24" s="11"/>
      <c r="WVJ24" s="11"/>
      <c r="WVK24" s="11"/>
      <c r="WVL24" s="11"/>
      <c r="WVM24" s="11"/>
      <c r="WVN24" s="11"/>
      <c r="WVO24" s="11"/>
      <c r="WVP24" s="11"/>
      <c r="WVQ24" s="11"/>
      <c r="WVR24" s="11"/>
      <c r="WVS24" s="11"/>
      <c r="WVT24" s="11"/>
      <c r="WVU24" s="11"/>
      <c r="WVV24" s="11"/>
      <c r="WVW24" s="11"/>
      <c r="WVX24" s="11"/>
      <c r="WVY24" s="11"/>
      <c r="WVZ24" s="11"/>
      <c r="WWA24" s="11"/>
      <c r="WWB24" s="11"/>
      <c r="WWC24" s="11"/>
      <c r="WWD24" s="11"/>
      <c r="WWE24" s="11"/>
      <c r="WWF24" s="11"/>
      <c r="WWG24" s="11"/>
      <c r="WWH24" s="11"/>
      <c r="WWI24" s="11"/>
      <c r="WWJ24" s="11"/>
      <c r="WWK24" s="11"/>
      <c r="WWL24" s="11"/>
      <c r="WWM24" s="11"/>
      <c r="WWN24" s="11"/>
      <c r="WWO24" s="11"/>
      <c r="WWP24" s="11"/>
      <c r="WWQ24" s="11"/>
      <c r="WWR24" s="11"/>
      <c r="WWS24" s="11"/>
      <c r="WWT24" s="11"/>
      <c r="WWU24" s="11"/>
      <c r="WWV24" s="11"/>
      <c r="WWW24" s="11"/>
      <c r="WWX24" s="11"/>
      <c r="WWY24" s="11"/>
      <c r="WWZ24" s="11"/>
      <c r="WXA24" s="11"/>
      <c r="WXB24" s="11"/>
      <c r="WXC24" s="11"/>
      <c r="WXD24" s="11"/>
      <c r="WXE24" s="11"/>
      <c r="WXF24" s="11"/>
      <c r="WXG24" s="11"/>
      <c r="WXH24" s="11"/>
      <c r="WXI24" s="11"/>
      <c r="WXJ24" s="11"/>
      <c r="WXK24" s="11"/>
      <c r="WXL24" s="11"/>
      <c r="WXM24" s="11"/>
      <c r="WXN24" s="11"/>
      <c r="WXO24" s="11"/>
      <c r="WXP24" s="11"/>
      <c r="WXQ24" s="11"/>
      <c r="WXR24" s="11"/>
      <c r="WXS24" s="11"/>
      <c r="WXT24" s="11"/>
      <c r="WXU24" s="11"/>
      <c r="WXV24" s="11"/>
      <c r="WXW24" s="11"/>
      <c r="WXX24" s="11"/>
      <c r="WXY24" s="11"/>
      <c r="WXZ24" s="11"/>
      <c r="WYA24" s="11"/>
      <c r="WYB24" s="11"/>
      <c r="WYC24" s="11"/>
      <c r="WYD24" s="11"/>
      <c r="WYE24" s="11"/>
      <c r="WYF24" s="11"/>
      <c r="WYG24" s="11"/>
      <c r="WYH24" s="11"/>
      <c r="WYI24" s="11"/>
      <c r="WYJ24" s="11"/>
      <c r="WYK24" s="11"/>
      <c r="WYL24" s="11"/>
      <c r="WYM24" s="11"/>
      <c r="WYN24" s="11"/>
      <c r="WYO24" s="11"/>
      <c r="WYP24" s="11"/>
      <c r="WYQ24" s="11"/>
      <c r="WYR24" s="11"/>
      <c r="WYS24" s="11"/>
      <c r="WYT24" s="11"/>
      <c r="WYU24" s="11"/>
      <c r="WYV24" s="11"/>
      <c r="WYW24" s="11"/>
      <c r="WYX24" s="11"/>
      <c r="WYY24" s="11"/>
      <c r="WYZ24" s="11"/>
      <c r="WZA24" s="11"/>
      <c r="WZB24" s="11"/>
      <c r="WZC24" s="11"/>
      <c r="WZD24" s="11"/>
      <c r="WZE24" s="11"/>
      <c r="WZF24" s="11"/>
      <c r="WZG24" s="11"/>
      <c r="WZH24" s="11"/>
      <c r="WZI24" s="11"/>
      <c r="WZJ24" s="11"/>
      <c r="WZK24" s="11"/>
      <c r="WZL24" s="11"/>
      <c r="WZM24" s="11"/>
      <c r="WZN24" s="11"/>
      <c r="WZO24" s="11"/>
      <c r="WZP24" s="11"/>
      <c r="WZQ24" s="11"/>
      <c r="WZR24" s="11"/>
      <c r="WZS24" s="11"/>
      <c r="WZT24" s="11"/>
      <c r="WZU24" s="11"/>
      <c r="WZV24" s="11"/>
      <c r="WZW24" s="11"/>
      <c r="WZX24" s="11"/>
      <c r="WZY24" s="11"/>
      <c r="WZZ24" s="11"/>
      <c r="XAA24" s="11"/>
      <c r="XAB24" s="11"/>
      <c r="XAC24" s="11"/>
      <c r="XAD24" s="11"/>
      <c r="XAE24" s="11"/>
      <c r="XAF24" s="11"/>
      <c r="XAG24" s="11"/>
      <c r="XAH24" s="11"/>
      <c r="XAI24" s="11"/>
      <c r="XAJ24" s="11"/>
      <c r="XAK24" s="11"/>
      <c r="XAL24" s="11"/>
      <c r="XAM24" s="11"/>
      <c r="XAN24" s="11"/>
      <c r="XAO24" s="11"/>
      <c r="XAP24" s="11"/>
      <c r="XAQ24" s="11"/>
      <c r="XAR24" s="11"/>
      <c r="XAS24" s="11"/>
      <c r="XAT24" s="11"/>
      <c r="XAU24" s="11"/>
      <c r="XAV24" s="11"/>
      <c r="XAW24" s="11"/>
      <c r="XAX24" s="11"/>
      <c r="XAY24" s="11"/>
      <c r="XAZ24" s="11"/>
      <c r="XBA24" s="11"/>
      <c r="XBB24" s="11"/>
      <c r="XBC24" s="11"/>
      <c r="XBD24" s="11"/>
      <c r="XBE24" s="11"/>
      <c r="XBF24" s="11"/>
      <c r="XBG24" s="11"/>
      <c r="XBH24" s="11"/>
      <c r="XBI24" s="11"/>
      <c r="XBJ24" s="11"/>
      <c r="XBK24" s="11"/>
      <c r="XBL24" s="11"/>
      <c r="XBM24" s="11"/>
      <c r="XBN24" s="11"/>
      <c r="XBO24" s="11"/>
      <c r="XBP24" s="11"/>
      <c r="XBQ24" s="11"/>
      <c r="XBR24" s="11"/>
      <c r="XBS24" s="11"/>
      <c r="XBT24" s="11"/>
      <c r="XBU24" s="11"/>
      <c r="XBV24" s="11"/>
      <c r="XBW24" s="11"/>
      <c r="XBX24" s="11"/>
      <c r="XBY24" s="11"/>
      <c r="XBZ24" s="11"/>
      <c r="XCA24" s="11"/>
      <c r="XCB24" s="11"/>
      <c r="XCC24" s="11"/>
      <c r="XCD24" s="11"/>
      <c r="XCE24" s="11"/>
      <c r="XCF24" s="11"/>
      <c r="XCG24" s="11"/>
      <c r="XCH24" s="11"/>
      <c r="XCI24" s="11"/>
      <c r="XCJ24" s="11"/>
      <c r="XCK24" s="11"/>
      <c r="XCL24" s="11"/>
      <c r="XCM24" s="11"/>
      <c r="XCN24" s="11"/>
      <c r="XCO24" s="11"/>
      <c r="XCP24" s="11"/>
      <c r="XCQ24" s="11"/>
      <c r="XCR24" s="11"/>
      <c r="XCS24" s="11"/>
      <c r="XCT24" s="11"/>
      <c r="XCU24" s="11"/>
      <c r="XCV24" s="11"/>
      <c r="XCW24" s="11"/>
      <c r="XCX24" s="11"/>
      <c r="XCY24" s="11"/>
      <c r="XCZ24" s="11"/>
      <c r="XDA24" s="11"/>
      <c r="XDB24" s="11"/>
      <c r="XDC24" s="11"/>
      <c r="XDD24" s="11"/>
      <c r="XDE24" s="11"/>
      <c r="XDF24" s="11"/>
      <c r="XDG24" s="11"/>
      <c r="XDH24" s="11"/>
      <c r="XDI24" s="11"/>
      <c r="XDJ24" s="11"/>
      <c r="XDK24" s="11"/>
      <c r="XDL24" s="11"/>
      <c r="XDM24" s="11"/>
      <c r="XDN24" s="11"/>
      <c r="XDO24" s="11"/>
      <c r="XDP24" s="11"/>
      <c r="XDQ24" s="11"/>
      <c r="XDR24" s="11"/>
      <c r="XDS24" s="11"/>
      <c r="XDT24" s="11"/>
      <c r="XDU24" s="11"/>
      <c r="XDV24" s="11"/>
      <c r="XDW24" s="11"/>
      <c r="XDX24" s="11"/>
      <c r="XDY24" s="11"/>
      <c r="XDZ24" s="11"/>
      <c r="XEA24" s="11"/>
      <c r="XEB24" s="11"/>
      <c r="XEC24" s="11"/>
      <c r="XED24" s="11"/>
      <c r="XEE24" s="11"/>
      <c r="XEF24" s="11"/>
      <c r="XEG24" s="11"/>
      <c r="XEH24" s="11"/>
      <c r="XEI24" s="11"/>
      <c r="XEJ24" s="11"/>
      <c r="XEK24" s="11"/>
      <c r="XEL24" s="11"/>
      <c r="XEM24" s="11"/>
      <c r="XEN24" s="11"/>
      <c r="XEO24" s="11"/>
      <c r="XEP24" s="11"/>
      <c r="XEQ24" s="11"/>
      <c r="XER24" s="11"/>
    </row>
    <row r="25" spans="1:16372" ht="15.75" thickBot="1" x14ac:dyDescent="0.3">
      <c r="A25" s="55">
        <f t="array" ref="A25">SUM($G25:$M25*$G$8:$M$8)-F25</f>
        <v>0.14161387562302075</v>
      </c>
      <c r="B25" s="73" t="s">
        <v>104</v>
      </c>
      <c r="C25" s="73">
        <v>0.30751475062025935</v>
      </c>
      <c r="D25" s="39" t="s">
        <v>22</v>
      </c>
      <c r="E25" s="36">
        <v>1</v>
      </c>
      <c r="F25" s="56">
        <v>0</v>
      </c>
      <c r="G25" s="62">
        <v>1</v>
      </c>
      <c r="H25" s="16">
        <v>-1</v>
      </c>
      <c r="I25" s="16">
        <v>-1</v>
      </c>
      <c r="J25" s="16">
        <v>0</v>
      </c>
      <c r="K25" s="16">
        <v>0</v>
      </c>
      <c r="L25" s="16">
        <v>0</v>
      </c>
      <c r="M25" s="17">
        <v>0</v>
      </c>
      <c r="N25" s="114" t="s">
        <v>104</v>
      </c>
      <c r="O25" s="11">
        <v>10.055582055556812</v>
      </c>
      <c r="P25" s="11">
        <v>8.9706813416869799E-2</v>
      </c>
      <c r="Q25" s="10">
        <v>-7.5599113768858667E-2</v>
      </c>
      <c r="R25" s="11">
        <v>0.24583898371175608</v>
      </c>
    </row>
    <row r="26" spans="1:16372" ht="15.75" thickBot="1" x14ac:dyDescent="0.3">
      <c r="A26" s="57">
        <f t="array" ref="A26">SUM($G26:$M26*$G$8:$M$8)-F26</f>
        <v>-0.24649806943529029</v>
      </c>
      <c r="B26" s="74" t="s">
        <v>104</v>
      </c>
      <c r="C26" s="74">
        <v>0.39806339739032554</v>
      </c>
      <c r="D26" s="41" t="s">
        <v>23</v>
      </c>
      <c r="E26" s="37">
        <v>2</v>
      </c>
      <c r="F26" s="58">
        <v>0</v>
      </c>
      <c r="G26" s="63">
        <v>0</v>
      </c>
      <c r="H26" s="5">
        <v>0</v>
      </c>
      <c r="I26" s="5">
        <v>1</v>
      </c>
      <c r="J26" s="5">
        <v>-1</v>
      </c>
      <c r="K26" s="5">
        <v>-1</v>
      </c>
      <c r="L26" s="5">
        <v>0</v>
      </c>
      <c r="M26" s="7">
        <v>0</v>
      </c>
      <c r="N26" s="114" t="s">
        <v>104</v>
      </c>
      <c r="O26" s="11">
        <v>7.0413310641976103</v>
      </c>
      <c r="P26" s="11">
        <v>0.12193899680405966</v>
      </c>
      <c r="Q26" s="10">
        <v>-9.3146756111086387E-2</v>
      </c>
      <c r="R26" s="11">
        <v>0.23399980184500682</v>
      </c>
      <c r="S26" s="65"/>
    </row>
    <row r="27" spans="1:16372" ht="15.75" thickBot="1" x14ac:dyDescent="0.3">
      <c r="A27" s="59">
        <f t="array" ref="A27">SUM($G27:$M27*$G$8:$M$8)-F27</f>
        <v>4.4505057257530622E-2</v>
      </c>
      <c r="B27" s="75" t="s">
        <v>104</v>
      </c>
      <c r="C27" s="75">
        <v>0.19321793142406726</v>
      </c>
      <c r="D27" s="40" t="s">
        <v>24</v>
      </c>
      <c r="E27" s="38">
        <v>4</v>
      </c>
      <c r="F27" s="60">
        <v>0</v>
      </c>
      <c r="G27" s="64">
        <v>0</v>
      </c>
      <c r="H27" s="14">
        <v>0</v>
      </c>
      <c r="I27" s="14">
        <v>0</v>
      </c>
      <c r="J27" s="14">
        <v>0</v>
      </c>
      <c r="K27" s="14">
        <v>1</v>
      </c>
      <c r="L27" s="14">
        <v>-1</v>
      </c>
      <c r="M27" s="15">
        <v>-1</v>
      </c>
      <c r="N27" s="114" t="s">
        <v>104</v>
      </c>
      <c r="O27" s="10">
        <v>5.0592270085190965</v>
      </c>
      <c r="P27" s="24">
        <v>9.0547273323316829E-2</v>
      </c>
      <c r="Q27" s="10">
        <v>2.4122653551687079E-2</v>
      </c>
      <c r="R27" s="11">
        <v>0.12484686785484525</v>
      </c>
    </row>
    <row r="28" spans="1:16372" ht="15.75" thickBot="1" x14ac:dyDescent="0.3">
      <c r="A28" s="70">
        <f>SUM(A25:A27)</f>
        <v>-6.0379136554738921E-2</v>
      </c>
      <c r="B28" s="79">
        <f>NORMSINV(1-(1-(1-A31)^(1/C32))/2)</f>
        <v>2.3877378870708172</v>
      </c>
      <c r="C28" s="51"/>
      <c r="E28" s="52"/>
      <c r="F28" s="118" t="s">
        <v>77</v>
      </c>
      <c r="G28" s="114" t="s">
        <v>104</v>
      </c>
      <c r="H28" s="114" t="s">
        <v>104</v>
      </c>
      <c r="I28" s="114" t="s">
        <v>104</v>
      </c>
      <c r="J28" s="114" t="s">
        <v>104</v>
      </c>
      <c r="K28" s="114" t="s">
        <v>104</v>
      </c>
      <c r="L28" s="114" t="s">
        <v>104</v>
      </c>
      <c r="M28" s="114" t="s">
        <v>104</v>
      </c>
      <c r="N28" s="79">
        <f>CHIINV(1-(1-A31)^(1/(C32+C31)),1)</f>
        <v>7.8379013685466994</v>
      </c>
      <c r="O28" s="13"/>
      <c r="P28" s="13"/>
      <c r="Q28" s="10"/>
    </row>
    <row r="29" spans="1:16372" ht="15.75" thickBot="1" x14ac:dyDescent="0.3">
      <c r="D29" s="50"/>
      <c r="E29" s="50"/>
      <c r="F29" s="136" t="s">
        <v>86</v>
      </c>
      <c r="G29" s="51">
        <v>10.05558205555681</v>
      </c>
      <c r="H29" s="49">
        <v>3.0142509913592015</v>
      </c>
      <c r="I29" s="49">
        <v>7.0413310641976095</v>
      </c>
      <c r="J29" s="49">
        <v>1.9821040556785134</v>
      </c>
      <c r="K29" s="49">
        <v>5.0592270085190965</v>
      </c>
      <c r="L29" s="49">
        <v>4.0674035510255697</v>
      </c>
      <c r="M29" s="49">
        <v>0.99182345749352652</v>
      </c>
      <c r="P29" s="10"/>
      <c r="Q29" s="10"/>
    </row>
    <row r="30" spans="1:16372" ht="15.75" thickBot="1" x14ac:dyDescent="0.3">
      <c r="A30" s="72" t="s">
        <v>31</v>
      </c>
      <c r="D30" s="50"/>
      <c r="E30" s="50"/>
      <c r="F30" s="137" t="s">
        <v>88</v>
      </c>
      <c r="G30" s="49">
        <v>9.6920772337997882E-2</v>
      </c>
      <c r="H30" s="49">
        <v>0.32332900675043297</v>
      </c>
      <c r="I30" s="49">
        <v>0.386744276626172</v>
      </c>
      <c r="J30" s="49">
        <v>0.46801779713404784</v>
      </c>
      <c r="K30" s="49">
        <v>0.1006747892751793</v>
      </c>
      <c r="L30" s="49">
        <v>0.12168406698539193</v>
      </c>
      <c r="M30" s="49">
        <v>0.4990184517417976</v>
      </c>
    </row>
    <row r="31" spans="1:16372" ht="15.75" thickBot="1" x14ac:dyDescent="0.3">
      <c r="A31" s="71">
        <v>0.05</v>
      </c>
      <c r="B31" s="66" t="s">
        <v>76</v>
      </c>
      <c r="C31" s="42">
        <v>7</v>
      </c>
      <c r="D31" s="50"/>
      <c r="E31" s="50"/>
      <c r="F31" s="137"/>
      <c r="G31" s="52"/>
      <c r="H31" s="49"/>
      <c r="I31" s="49"/>
      <c r="J31" s="49"/>
      <c r="K31" s="49"/>
      <c r="L31" s="49"/>
      <c r="M31" s="49"/>
    </row>
    <row r="32" spans="1:16372" ht="15.75" thickBot="1" x14ac:dyDescent="0.3">
      <c r="B32" s="80" t="s">
        <v>75</v>
      </c>
      <c r="C32" s="50">
        <v>3</v>
      </c>
      <c r="D32" s="50"/>
      <c r="E32" s="50"/>
      <c r="F32" s="50"/>
      <c r="G32" s="49"/>
      <c r="H32" s="49"/>
      <c r="I32" s="49"/>
      <c r="J32" s="49"/>
      <c r="K32" s="49"/>
      <c r="L32" s="49"/>
      <c r="M32" s="49"/>
    </row>
    <row r="33" spans="1:22" ht="16.5" thickBot="1" x14ac:dyDescent="0.3">
      <c r="A33" s="71">
        <v>0.9</v>
      </c>
      <c r="B33" s="68" t="s">
        <v>32</v>
      </c>
      <c r="C33" s="79">
        <f>CHIINV(A31,C32)</f>
        <v>7.8147279032511792</v>
      </c>
      <c r="D33" s="50"/>
      <c r="E33" s="50"/>
      <c r="F33" s="50"/>
      <c r="G33" s="50"/>
      <c r="H33" s="50"/>
      <c r="I33" s="50"/>
      <c r="J33" s="50"/>
      <c r="K33" s="50"/>
      <c r="L33" s="50"/>
      <c r="M33" s="50"/>
    </row>
    <row r="34" spans="1:22" ht="15.75" thickBot="1" x14ac:dyDescent="0.3">
      <c r="B34" s="66" t="s">
        <v>25</v>
      </c>
      <c r="C34" s="119">
        <v>0.31106053680282286</v>
      </c>
      <c r="D34" s="50"/>
      <c r="E34" s="50"/>
      <c r="F34" s="50"/>
      <c r="G34" s="50"/>
      <c r="H34" s="50"/>
      <c r="I34" s="50"/>
      <c r="J34" s="50"/>
      <c r="K34" s="50"/>
      <c r="L34" s="50"/>
      <c r="M34" s="50"/>
    </row>
    <row r="35" spans="1:22" ht="15.75" thickBot="1" x14ac:dyDescent="0.3"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</row>
    <row r="36" spans="1:22" x14ac:dyDescent="0.25">
      <c r="A36" s="146" t="s">
        <v>95</v>
      </c>
      <c r="B36" s="56">
        <v>7</v>
      </c>
      <c r="C36" s="49"/>
      <c r="D36" s="49"/>
      <c r="E36" s="49"/>
      <c r="F36" s="49"/>
      <c r="G36" s="49"/>
      <c r="H36" s="53"/>
      <c r="I36" s="53"/>
      <c r="J36" s="53"/>
      <c r="K36" s="53"/>
      <c r="L36" s="53"/>
      <c r="M36" s="49"/>
    </row>
    <row r="37" spans="1:22" x14ac:dyDescent="0.25">
      <c r="A37" s="147" t="s">
        <v>96</v>
      </c>
      <c r="B37" s="58">
        <v>7</v>
      </c>
      <c r="C37" s="49"/>
      <c r="D37" s="49"/>
      <c r="E37" s="49"/>
      <c r="F37" s="49"/>
      <c r="G37" s="53"/>
      <c r="H37" s="53"/>
      <c r="I37" s="53"/>
      <c r="J37" s="53"/>
      <c r="K37" s="53"/>
      <c r="L37" s="53"/>
      <c r="M37" s="53"/>
    </row>
    <row r="38" spans="1:22" x14ac:dyDescent="0.25">
      <c r="A38" s="148" t="s">
        <v>97</v>
      </c>
      <c r="B38" s="58">
        <v>0</v>
      </c>
      <c r="C38" s="49"/>
      <c r="D38" s="49"/>
      <c r="E38" s="49"/>
      <c r="F38" s="49"/>
      <c r="G38" s="52"/>
      <c r="H38" s="52"/>
      <c r="I38" s="52"/>
      <c r="J38" s="52"/>
      <c r="K38" s="52"/>
      <c r="L38" s="52"/>
      <c r="M38" s="52"/>
    </row>
    <row r="39" spans="1:22" x14ac:dyDescent="0.25">
      <c r="A39" s="147" t="s">
        <v>94</v>
      </c>
      <c r="B39" s="58">
        <v>3</v>
      </c>
      <c r="C39" s="49"/>
      <c r="D39" s="49"/>
      <c r="E39" s="49"/>
      <c r="F39" s="49"/>
      <c r="G39" s="53"/>
      <c r="H39" s="53"/>
      <c r="I39" s="53"/>
      <c r="J39" s="53"/>
      <c r="K39" s="53"/>
      <c r="L39" s="53"/>
      <c r="M39" s="53"/>
    </row>
    <row r="40" spans="1:22" ht="15" customHeight="1" thickBot="1" x14ac:dyDescent="0.3">
      <c r="A40" s="149" t="s">
        <v>98</v>
      </c>
      <c r="B40" s="60">
        <v>3</v>
      </c>
      <c r="C40" s="49"/>
      <c r="D40" s="49"/>
      <c r="E40" s="49"/>
      <c r="F40" s="49"/>
      <c r="G40" s="54"/>
      <c r="H40" s="54"/>
      <c r="I40" s="54"/>
      <c r="J40" s="54"/>
      <c r="K40" s="54"/>
      <c r="L40" s="54"/>
      <c r="M40" s="54"/>
    </row>
    <row r="41" spans="1:22" x14ac:dyDescent="0.25"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</row>
    <row r="42" spans="1:22" x14ac:dyDescent="0.25"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</row>
    <row r="44" spans="1:22" x14ac:dyDescent="0.25">
      <c r="G44" s="10"/>
      <c r="H44" s="10"/>
      <c r="I44" s="10"/>
      <c r="J44" s="10"/>
      <c r="K44" s="10"/>
      <c r="L44" s="10"/>
      <c r="M44" s="10"/>
    </row>
    <row r="45" spans="1:22" x14ac:dyDescent="0.25">
      <c r="G45" s="10"/>
      <c r="H45" s="10"/>
      <c r="I45" s="10"/>
      <c r="J45" s="10"/>
      <c r="K45" s="10"/>
      <c r="L45" s="10"/>
      <c r="M45" s="10"/>
      <c r="S45" s="30">
        <v>10</v>
      </c>
      <c r="T45" s="30">
        <v>3</v>
      </c>
      <c r="U45" s="30">
        <v>7</v>
      </c>
      <c r="V45" s="30">
        <v>2</v>
      </c>
    </row>
    <row r="46" spans="1:22" x14ac:dyDescent="0.25">
      <c r="G46" s="12"/>
      <c r="H46" s="12"/>
      <c r="I46" s="12"/>
      <c r="J46" s="12"/>
      <c r="K46" s="12"/>
      <c r="S46" s="11">
        <v>9.9849999999999994</v>
      </c>
      <c r="T46" s="11">
        <v>3.0129999999999999</v>
      </c>
      <c r="U46" s="11">
        <v>7.008</v>
      </c>
      <c r="V46" s="11">
        <v>2.02</v>
      </c>
    </row>
    <row r="47" spans="1:22" x14ac:dyDescent="0.25">
      <c r="G47" s="12"/>
      <c r="H47" s="12"/>
      <c r="I47" s="12"/>
      <c r="J47" s="12"/>
      <c r="K47" s="12"/>
      <c r="S47" s="11">
        <v>9.9876317421448224</v>
      </c>
      <c r="T47" s="11">
        <v>3.012041470570197</v>
      </c>
      <c r="U47" s="11">
        <v>6.975590271574621</v>
      </c>
      <c r="V47" s="11">
        <v>2.0199999999999996</v>
      </c>
    </row>
    <row r="48" spans="1:22" x14ac:dyDescent="0.25">
      <c r="G48" s="12"/>
      <c r="H48" s="12"/>
      <c r="I48" s="12"/>
      <c r="J48" s="12"/>
      <c r="K48" s="12"/>
      <c r="L48" s="12"/>
      <c r="M48" s="12"/>
    </row>
    <row r="49" spans="3:45" x14ac:dyDescent="0.25">
      <c r="G49" s="12"/>
      <c r="H49" s="12"/>
      <c r="I49" s="12"/>
      <c r="J49" s="12"/>
      <c r="K49" s="12"/>
      <c r="L49" s="12"/>
      <c r="M49" s="12"/>
      <c r="S49" s="11">
        <v>0.02</v>
      </c>
      <c r="T49" s="11">
        <v>0.04</v>
      </c>
      <c r="U49" s="11">
        <v>9.9999999999999992E-2</v>
      </c>
      <c r="V49" s="11">
        <v>0.02</v>
      </c>
    </row>
    <row r="50" spans="3:45" ht="14.45" customHeight="1" x14ac:dyDescent="0.25">
      <c r="G50" s="19"/>
      <c r="H50" s="19"/>
      <c r="I50" s="19"/>
      <c r="J50" s="19"/>
      <c r="K50" s="19"/>
      <c r="L50" s="19"/>
      <c r="M50" s="19"/>
      <c r="S50" s="11">
        <v>1.9250014456627943E-2</v>
      </c>
      <c r="T50" s="11">
        <v>3.9476449681152756E-2</v>
      </c>
      <c r="U50" s="11">
        <v>3.1726745858959543E-2</v>
      </c>
      <c r="V50" s="11">
        <v>1.9999999999999997E-2</v>
      </c>
    </row>
    <row r="51" spans="3:45" x14ac:dyDescent="0.25">
      <c r="G51" s="20"/>
      <c r="H51" s="20"/>
      <c r="I51" s="20"/>
      <c r="J51" s="20"/>
      <c r="K51" s="20"/>
      <c r="L51" s="20"/>
      <c r="M51" s="20"/>
    </row>
    <row r="52" spans="3:45" x14ac:dyDescent="0.25">
      <c r="G52" s="12"/>
      <c r="H52" s="12"/>
      <c r="I52" s="12"/>
      <c r="J52" s="12"/>
      <c r="K52" s="12"/>
      <c r="AG52" s="31" t="s">
        <v>12</v>
      </c>
      <c r="AH52" s="18">
        <v>1.45</v>
      </c>
      <c r="AI52" s="25">
        <v>0.02</v>
      </c>
      <c r="AJ52" s="18">
        <v>1.4652522388958158</v>
      </c>
      <c r="AK52" s="22">
        <v>1.3322406557417526E-2</v>
      </c>
      <c r="AL52" s="25">
        <f>AJ52/AH52-1</f>
        <v>1.0518785445390311E-2</v>
      </c>
    </row>
    <row r="53" spans="3:45" x14ac:dyDescent="0.25">
      <c r="G53" s="21"/>
      <c r="H53" s="12"/>
      <c r="I53" s="12"/>
      <c r="J53" s="12"/>
      <c r="K53" s="12"/>
      <c r="AG53" s="32" t="s">
        <v>11</v>
      </c>
      <c r="AH53" s="33">
        <v>3.6</v>
      </c>
      <c r="AI53" s="34">
        <v>0.02</v>
      </c>
      <c r="AJ53" s="33">
        <v>3.5387506937804427</v>
      </c>
      <c r="AK53" s="35">
        <v>7.9289303491051101E-3</v>
      </c>
      <c r="AL53" s="34">
        <f>AJ53/AH53-1</f>
        <v>-1.7013696172099246E-2</v>
      </c>
    </row>
    <row r="54" spans="3:45" x14ac:dyDescent="0.25">
      <c r="AG54" s="31"/>
      <c r="AH54" s="18"/>
      <c r="AI54" s="25"/>
      <c r="AJ54" s="18"/>
      <c r="AK54" s="22"/>
    </row>
    <row r="55" spans="3:45" ht="13.9" customHeight="1" x14ac:dyDescent="0.3">
      <c r="C55" s="6"/>
      <c r="D55" s="6"/>
      <c r="E55" s="6"/>
      <c r="F55" s="6"/>
      <c r="AG55" s="31"/>
      <c r="AH55" s="18"/>
      <c r="AI55" s="25"/>
      <c r="AJ55" s="18"/>
      <c r="AK55" s="22"/>
      <c r="AO55" s="23"/>
    </row>
    <row r="59" spans="3:45" x14ac:dyDescent="0.25">
      <c r="R59" s="12"/>
      <c r="AN59" s="11">
        <f>$AP$62</f>
        <v>1</v>
      </c>
      <c r="AO59" s="11">
        <f>$AP$63</f>
        <v>2</v>
      </c>
      <c r="AP59" s="11">
        <f>$AP$64</f>
        <v>3</v>
      </c>
      <c r="AQ59" s="11">
        <f>$AP$65</f>
        <v>90</v>
      </c>
      <c r="AR59" s="11">
        <f>$AP$66</f>
        <v>5</v>
      </c>
      <c r="AS59" s="11">
        <f>$AP$67</f>
        <v>6</v>
      </c>
    </row>
    <row r="60" spans="3:45" x14ac:dyDescent="0.25">
      <c r="R60" s="12"/>
    </row>
    <row r="62" spans="3:45" x14ac:dyDescent="0.25">
      <c r="AO62" s="11">
        <f>$AP$62</f>
        <v>1</v>
      </c>
      <c r="AP62" s="11">
        <v>1</v>
      </c>
    </row>
    <row r="63" spans="3:45" x14ac:dyDescent="0.25">
      <c r="AO63" s="11">
        <f>$AP$63</f>
        <v>2</v>
      </c>
      <c r="AP63" s="11">
        <v>2</v>
      </c>
    </row>
    <row r="64" spans="3:45" x14ac:dyDescent="0.25">
      <c r="AO64" s="11">
        <f>$AP$64</f>
        <v>3</v>
      </c>
      <c r="AP64" s="11">
        <v>3</v>
      </c>
    </row>
    <row r="65" spans="7:42" x14ac:dyDescent="0.25">
      <c r="AO65" s="11">
        <f>$AP$65</f>
        <v>90</v>
      </c>
      <c r="AP65" s="11">
        <v>90</v>
      </c>
    </row>
    <row r="66" spans="7:42" x14ac:dyDescent="0.25">
      <c r="AO66" s="11">
        <f>$AP$66</f>
        <v>5</v>
      </c>
      <c r="AP66" s="11">
        <v>5</v>
      </c>
    </row>
    <row r="67" spans="7:42" x14ac:dyDescent="0.25">
      <c r="AO67" s="11">
        <f>$AP$67</f>
        <v>6</v>
      </c>
      <c r="AP67" s="11">
        <v>6</v>
      </c>
    </row>
    <row r="70" spans="7:42" x14ac:dyDescent="0.25"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7:42" x14ac:dyDescent="0.25"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spans="7:42" x14ac:dyDescent="0.25"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spans="7:42" x14ac:dyDescent="0.25"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spans="7:42" x14ac:dyDescent="0.25"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spans="7:42" x14ac:dyDescent="0.25"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spans="7:42" x14ac:dyDescent="0.25"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spans="7:42" x14ac:dyDescent="0.25"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spans="7:42" x14ac:dyDescent="0.25"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spans="7:42" x14ac:dyDescent="0.25">
      <c r="G79" s="11">
        <f>G100^2*G$10^2</f>
        <v>5.631149607150731E-3</v>
      </c>
      <c r="H79" s="11">
        <f t="shared" ref="H79:M79" si="11">H100^2*H$10^2</f>
        <v>5.7481525915086132E-3</v>
      </c>
      <c r="I79" s="11">
        <f t="shared" si="11"/>
        <v>4.1073787548442813E-5</v>
      </c>
      <c r="J79" s="11">
        <f t="shared" si="11"/>
        <v>5.9718811244025406E-4</v>
      </c>
      <c r="K79" s="11">
        <f t="shared" si="11"/>
        <v>2.1662840603044651E-3</v>
      </c>
      <c r="L79" s="11">
        <f t="shared" si="11"/>
        <v>1.6578797552973986E-4</v>
      </c>
      <c r="M79" s="11">
        <f t="shared" si="11"/>
        <v>9.8953983822475712E-6</v>
      </c>
      <c r="N79" s="89">
        <f>SUM(G79:M79)</f>
        <v>1.4359531532864492E-2</v>
      </c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spans="7:42" x14ac:dyDescent="0.25">
      <c r="G80" s="11">
        <f t="shared" ref="G80:M80" si="12">G101^2*G$10^2</f>
        <v>2.2539749598071263E-3</v>
      </c>
      <c r="H80" s="11">
        <f t="shared" si="12"/>
        <v>8.5611350630563805E-3</v>
      </c>
      <c r="I80" s="11">
        <f t="shared" si="12"/>
        <v>5.9185525628192842E-6</v>
      </c>
      <c r="J80" s="11">
        <f t="shared" si="12"/>
        <v>8.6052186670144439E-5</v>
      </c>
      <c r="K80" s="11">
        <f t="shared" si="12"/>
        <v>3.1215202790314746E-4</v>
      </c>
      <c r="L80" s="11">
        <f t="shared" si="12"/>
        <v>2.388931983199487E-5</v>
      </c>
      <c r="M80" s="11">
        <f t="shared" si="12"/>
        <v>1.4258834880103311E-6</v>
      </c>
      <c r="N80" s="89">
        <f t="shared" ref="N80:N85" si="13">SUM(G80:M80)</f>
        <v>1.1244547993319623E-2</v>
      </c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spans="6:26" x14ac:dyDescent="0.25">
      <c r="G81" s="11">
        <f t="shared" ref="G81:M81" si="14">G102^2*G$10^2</f>
        <v>7.5982591793394467E-4</v>
      </c>
      <c r="H81" s="11">
        <f t="shared" si="14"/>
        <v>2.792184175351496E-4</v>
      </c>
      <c r="I81" s="11">
        <f t="shared" si="14"/>
        <v>7.8175500346204006E-5</v>
      </c>
      <c r="J81" s="11">
        <f t="shared" si="14"/>
        <v>1.1366246522982878E-3</v>
      </c>
      <c r="K81" s="11">
        <f t="shared" si="14"/>
        <v>4.1230758207184259E-3</v>
      </c>
      <c r="L81" s="11">
        <f t="shared" si="14"/>
        <v>3.1554328714234045E-4</v>
      </c>
      <c r="M81" s="11">
        <f t="shared" si="14"/>
        <v>1.8833854042431926E-5</v>
      </c>
      <c r="N81" s="89">
        <f t="shared" si="13"/>
        <v>6.711297450016784E-3</v>
      </c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spans="6:26" x14ac:dyDescent="0.25">
      <c r="G82" s="11">
        <f t="shared" ref="G82:M82" si="15">G103^2*G$10^2</f>
        <v>2.4123595597989943E-5</v>
      </c>
      <c r="H82" s="11">
        <f t="shared" si="15"/>
        <v>8.8648623706387239E-6</v>
      </c>
      <c r="I82" s="11">
        <f t="shared" si="15"/>
        <v>2.4819818744144662E-6</v>
      </c>
      <c r="J82" s="11">
        <f t="shared" si="15"/>
        <v>1.4922643611642477E-3</v>
      </c>
      <c r="K82" s="11">
        <f t="shared" si="15"/>
        <v>4.1209750096756107E-6</v>
      </c>
      <c r="L82" s="11">
        <f t="shared" si="15"/>
        <v>3.1538250988503704E-7</v>
      </c>
      <c r="M82" s="11">
        <f t="shared" si="15"/>
        <v>1.8824257719135624E-8</v>
      </c>
      <c r="N82" s="89">
        <f t="shared" si="13"/>
        <v>1.5321899827845707E-3</v>
      </c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spans="6:26" x14ac:dyDescent="0.25">
      <c r="G83" s="11">
        <f t="shared" ref="G83:M83" si="16">G104^2*G$10^2</f>
        <v>5.1317482365778166E-4</v>
      </c>
      <c r="H83" s="11">
        <f t="shared" si="16"/>
        <v>1.8857985598888448E-4</v>
      </c>
      <c r="I83" s="11">
        <f t="shared" si="16"/>
        <v>5.2798539320174347E-5</v>
      </c>
      <c r="J83" s="11">
        <f t="shared" si="16"/>
        <v>2.4166793612257557E-5</v>
      </c>
      <c r="K83" s="11">
        <f t="shared" si="16"/>
        <v>4.3878965649660484E-3</v>
      </c>
      <c r="L83" s="11">
        <f t="shared" si="16"/>
        <v>3.3581029453606115E-4</v>
      </c>
      <c r="M83" s="11">
        <f t="shared" si="16"/>
        <v>2.0043532316963042E-5</v>
      </c>
      <c r="N83" s="89">
        <f t="shared" si="13"/>
        <v>5.5224704043981701E-3</v>
      </c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spans="6:26" x14ac:dyDescent="0.25">
      <c r="G84" s="11">
        <f t="shared" ref="G84:M84" si="17">G105^2*G$10^2</f>
        <v>4.5531357681940625E-4</v>
      </c>
      <c r="H84" s="11">
        <f t="shared" si="17"/>
        <v>1.6731718858376145E-4</v>
      </c>
      <c r="I84" s="11">
        <f t="shared" si="17"/>
        <v>4.6845423197807198E-5</v>
      </c>
      <c r="J84" s="11">
        <f t="shared" si="17"/>
        <v>2.1441950642518677E-5</v>
      </c>
      <c r="K84" s="11">
        <f t="shared" si="17"/>
        <v>3.8931545111039684E-3</v>
      </c>
      <c r="L84" s="11">
        <f t="shared" si="17"/>
        <v>4.8279030584763262E-4</v>
      </c>
      <c r="M84" s="11">
        <f t="shared" si="17"/>
        <v>2.0898228037167786E-4</v>
      </c>
      <c r="N84" s="89">
        <f t="shared" si="13"/>
        <v>5.2758452365667726E-3</v>
      </c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spans="6:26" x14ac:dyDescent="0.25">
      <c r="G85" s="11">
        <f t="shared" ref="G85:M85" si="18">G106^2*G$10^2</f>
        <v>1.7299725474539758E-6</v>
      </c>
      <c r="H85" s="11">
        <f t="shared" si="18"/>
        <v>6.3572482285520517E-7</v>
      </c>
      <c r="I85" s="11">
        <f t="shared" si="18"/>
        <v>1.7799007152868902E-7</v>
      </c>
      <c r="J85" s="11">
        <f t="shared" si="18"/>
        <v>8.1469097044152553E-8</v>
      </c>
      <c r="K85" s="11">
        <f t="shared" si="18"/>
        <v>1.4792114204575599E-5</v>
      </c>
      <c r="L85" s="11">
        <f t="shared" si="18"/>
        <v>1.3303252056136714E-5</v>
      </c>
      <c r="M85" s="11">
        <f t="shared" si="18"/>
        <v>3.5846681222591862E-4</v>
      </c>
      <c r="N85" s="89">
        <f t="shared" si="13"/>
        <v>3.8918733502551296E-4</v>
      </c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spans="6:26" ht="30.75" thickBot="1" x14ac:dyDescent="0.3">
      <c r="F86" s="94"/>
      <c r="G86" s="95" t="s">
        <v>48</v>
      </c>
      <c r="H86" s="95" t="s">
        <v>42</v>
      </c>
      <c r="I86" s="95" t="s">
        <v>43</v>
      </c>
      <c r="J86" s="95" t="s">
        <v>44</v>
      </c>
      <c r="K86" s="95" t="s">
        <v>45</v>
      </c>
      <c r="L86" s="95" t="s">
        <v>46</v>
      </c>
      <c r="M86" s="95" t="s">
        <v>47</v>
      </c>
      <c r="N86" s="104" t="s">
        <v>56</v>
      </c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spans="6:26" x14ac:dyDescent="0.25">
      <c r="F87" s="96" t="s">
        <v>49</v>
      </c>
      <c r="G87" s="10">
        <f>G79/$N79*100</f>
        <v>39.215413081288794</v>
      </c>
      <c r="H87" s="10">
        <f t="shared" ref="H87:M87" si="19">H79/$N79*100</f>
        <v>40.030223676537666</v>
      </c>
      <c r="I87" s="10">
        <f t="shared" si="19"/>
        <v>0.28603849265164194</v>
      </c>
      <c r="J87" s="10">
        <f t="shared" si="19"/>
        <v>4.1588272644791831</v>
      </c>
      <c r="K87" s="10">
        <f t="shared" si="19"/>
        <v>15.086035748077965</v>
      </c>
      <c r="L87" s="10">
        <f t="shared" si="19"/>
        <v>1.1545500293676216</v>
      </c>
      <c r="M87" s="109">
        <f t="shared" si="19"/>
        <v>6.8911707597146099E-2</v>
      </c>
      <c r="N87" s="105">
        <f t="shared" ref="N87:N93" si="20">SUM(G87:M87)</f>
        <v>100.00000000000003</v>
      </c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spans="6:26" ht="15.75" thickBot="1" x14ac:dyDescent="0.3">
      <c r="F88" s="97" t="s">
        <v>50</v>
      </c>
      <c r="G88" s="10">
        <f t="shared" ref="G88:M88" si="21">G80/$N80*100</f>
        <v>20.045047263315617</v>
      </c>
      <c r="H88" s="10">
        <f t="shared" si="21"/>
        <v>76.135875520674944</v>
      </c>
      <c r="I88" s="10">
        <f t="shared" si="21"/>
        <v>5.2634864170044815E-2</v>
      </c>
      <c r="J88" s="10">
        <f t="shared" si="21"/>
        <v>0.76527919771668873</v>
      </c>
      <c r="K88" s="10">
        <f t="shared" si="21"/>
        <v>2.7760300199580876</v>
      </c>
      <c r="L88" s="10">
        <f t="shared" si="21"/>
        <v>0.21245246893149902</v>
      </c>
      <c r="M88" s="110">
        <f t="shared" si="21"/>
        <v>1.2680665233119618E-2</v>
      </c>
      <c r="N88" s="105">
        <f t="shared" si="20"/>
        <v>100</v>
      </c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spans="6:26" ht="15.75" thickBot="1" x14ac:dyDescent="0.3">
      <c r="F89" s="98" t="s">
        <v>51</v>
      </c>
      <c r="G89" s="106">
        <f t="shared" ref="G89:M89" si="22">G81/$N81*100</f>
        <v>11.321595020826331</v>
      </c>
      <c r="H89" s="107">
        <f t="shared" si="22"/>
        <v>4.1604238169245695</v>
      </c>
      <c r="I89" s="107">
        <f t="shared" si="22"/>
        <v>1.164834384534819</v>
      </c>
      <c r="J89" s="107">
        <f t="shared" si="22"/>
        <v>16.935989810665379</v>
      </c>
      <c r="K89" s="107">
        <f t="shared" si="22"/>
        <v>61.43485445885154</v>
      </c>
      <c r="L89" s="107">
        <f t="shared" si="22"/>
        <v>4.701673402086378</v>
      </c>
      <c r="M89" s="108">
        <f t="shared" si="22"/>
        <v>0.2806291061109924</v>
      </c>
      <c r="N89" s="105">
        <f t="shared" si="20"/>
        <v>100.00000000000001</v>
      </c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spans="6:26" x14ac:dyDescent="0.25">
      <c r="F90" s="97" t="s">
        <v>52</v>
      </c>
      <c r="G90" s="10">
        <f t="shared" ref="G90:M90" si="23">G82/$N82*100</f>
        <v>1.5744519850043801</v>
      </c>
      <c r="H90" s="10">
        <f t="shared" si="23"/>
        <v>0.5785746200042311</v>
      </c>
      <c r="I90" s="10">
        <f t="shared" si="23"/>
        <v>0.16198917251134634</v>
      </c>
      <c r="J90" s="10">
        <f t="shared" si="23"/>
        <v>97.394212071027709</v>
      </c>
      <c r="K90" s="10">
        <f t="shared" si="23"/>
        <v>0.26895979323570796</v>
      </c>
      <c r="L90" s="10">
        <f t="shared" si="23"/>
        <v>2.0583773124000414E-2</v>
      </c>
      <c r="M90" s="110">
        <f t="shared" si="23"/>
        <v>1.228585092621791E-3</v>
      </c>
      <c r="N90" s="105">
        <f t="shared" si="20"/>
        <v>100</v>
      </c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spans="6:26" x14ac:dyDescent="0.25">
      <c r="F91" s="97" t="s">
        <v>53</v>
      </c>
      <c r="G91" s="10">
        <f t="shared" ref="G91:M91" si="24">G83/$N83*100</f>
        <v>9.2924866242666013</v>
      </c>
      <c r="H91" s="10">
        <f t="shared" si="24"/>
        <v>3.4147735013427494</v>
      </c>
      <c r="I91" s="10">
        <f t="shared" si="24"/>
        <v>0.95606740197511741</v>
      </c>
      <c r="J91" s="10">
        <f t="shared" si="24"/>
        <v>0.43760838614926389</v>
      </c>
      <c r="K91" s="10">
        <f t="shared" si="24"/>
        <v>79.455320602016599</v>
      </c>
      <c r="L91" s="10">
        <f t="shared" si="24"/>
        <v>6.0807984460834286</v>
      </c>
      <c r="M91" s="110">
        <f t="shared" si="24"/>
        <v>0.3629450381662544</v>
      </c>
      <c r="N91" s="105">
        <f t="shared" si="20"/>
        <v>100.00000000000003</v>
      </c>
    </row>
    <row r="92" spans="6:26" x14ac:dyDescent="0.25">
      <c r="F92" s="97" t="s">
        <v>54</v>
      </c>
      <c r="G92" s="10">
        <f t="shared" ref="G92:M92" si="25">G84/$N84*100</f>
        <v>8.6301541535683679</v>
      </c>
      <c r="H92" s="10">
        <f t="shared" si="25"/>
        <v>3.1713816664690904</v>
      </c>
      <c r="I92" s="10">
        <f t="shared" si="25"/>
        <v>0.88792261897908897</v>
      </c>
      <c r="J92" s="10">
        <f t="shared" si="25"/>
        <v>0.40641735458623707</v>
      </c>
      <c r="K92" s="10">
        <f t="shared" si="25"/>
        <v>73.792052960928345</v>
      </c>
      <c r="L92" s="10">
        <f t="shared" si="25"/>
        <v>9.1509565614514834</v>
      </c>
      <c r="M92" s="110">
        <f t="shared" si="25"/>
        <v>3.961114684017379</v>
      </c>
      <c r="N92" s="105">
        <f t="shared" si="20"/>
        <v>99.999999999999986</v>
      </c>
    </row>
    <row r="93" spans="6:26" x14ac:dyDescent="0.25">
      <c r="F93" s="97" t="s">
        <v>55</v>
      </c>
      <c r="G93" s="10">
        <f t="shared" ref="G93:M93" si="26">G85/$N85*100</f>
        <v>0.44450895282616748</v>
      </c>
      <c r="H93" s="10">
        <f t="shared" si="26"/>
        <v>0.16334673963980112</v>
      </c>
      <c r="I93" s="10">
        <f t="shared" si="26"/>
        <v>4.5733777929084195E-2</v>
      </c>
      <c r="J93" s="10">
        <f t="shared" si="26"/>
        <v>2.093313160840958E-2</v>
      </c>
      <c r="K93" s="10">
        <f t="shared" si="26"/>
        <v>3.8007696739684271</v>
      </c>
      <c r="L93" s="10">
        <f t="shared" si="26"/>
        <v>3.4182129938181642</v>
      </c>
      <c r="M93" s="110">
        <f t="shared" si="26"/>
        <v>92.106494730209945</v>
      </c>
      <c r="N93" s="105">
        <f t="shared" si="20"/>
        <v>100</v>
      </c>
    </row>
    <row r="94" spans="6:26" x14ac:dyDescent="0.25">
      <c r="G94" s="10"/>
      <c r="H94" s="10"/>
      <c r="I94" s="10"/>
      <c r="J94" s="10"/>
      <c r="K94" s="10"/>
      <c r="L94" s="10"/>
      <c r="M94" s="10"/>
    </row>
    <row r="95" spans="6:26" x14ac:dyDescent="0.25">
      <c r="G95"/>
      <c r="H95"/>
      <c r="I95"/>
      <c r="J95"/>
      <c r="K95"/>
      <c r="L95"/>
      <c r="M95"/>
    </row>
    <row r="96" spans="6:26" x14ac:dyDescent="0.25">
      <c r="G96"/>
    </row>
    <row r="97" spans="5:28" x14ac:dyDescent="0.25">
      <c r="G97" s="10"/>
      <c r="H97" s="10"/>
      <c r="I97" s="10"/>
      <c r="J97" s="10"/>
      <c r="K97" s="10"/>
      <c r="L97" s="10"/>
      <c r="M97" s="10"/>
      <c r="N97" s="10"/>
      <c r="O97" s="10"/>
    </row>
    <row r="98" spans="5:28" x14ac:dyDescent="0.25">
      <c r="G98" s="11" t="s">
        <v>35</v>
      </c>
    </row>
    <row r="99" spans="5:28" ht="15.75" thickBot="1" x14ac:dyDescent="0.3">
      <c r="F99" s="94"/>
      <c r="G99" s="95" t="s">
        <v>48</v>
      </c>
      <c r="H99" s="95" t="s">
        <v>42</v>
      </c>
      <c r="I99" s="95" t="s">
        <v>43</v>
      </c>
      <c r="J99" s="95" t="s">
        <v>44</v>
      </c>
      <c r="K99" s="95" t="s">
        <v>45</v>
      </c>
      <c r="L99" s="95" t="s">
        <v>46</v>
      </c>
      <c r="M99" s="95" t="s">
        <v>47</v>
      </c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</row>
    <row r="100" spans="5:28" x14ac:dyDescent="0.25">
      <c r="F100" s="96" t="s">
        <v>49</v>
      </c>
      <c r="G100" s="18">
        <v>0.37499898393688647</v>
      </c>
      <c r="H100" s="18">
        <v>0.62500101606311353</v>
      </c>
      <c r="I100" s="18">
        <v>9.3817552140012788E-3</v>
      </c>
      <c r="J100" s="18">
        <v>0.61561926084911234</v>
      </c>
      <c r="K100" s="18">
        <v>0.45694054417336538</v>
      </c>
      <c r="L100" s="18">
        <v>0.15867871667574682</v>
      </c>
      <c r="M100" s="18">
        <v>0.15867871667574684</v>
      </c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</row>
    <row r="101" spans="5:28" ht="15.75" thickBot="1" x14ac:dyDescent="0.3">
      <c r="E101" s="29"/>
      <c r="F101" s="97" t="s">
        <v>50</v>
      </c>
      <c r="G101" s="18">
        <v>0.23724993474137276</v>
      </c>
      <c r="H101" s="18">
        <v>0.76275006525862721</v>
      </c>
      <c r="I101" s="18">
        <v>-3.5613075100290347E-3</v>
      </c>
      <c r="J101" s="18">
        <v>-0.23368862723134373</v>
      </c>
      <c r="K101" s="18">
        <v>-0.17345430087248201</v>
      </c>
      <c r="L101" s="18">
        <v>-6.0234326358861709E-2</v>
      </c>
      <c r="M101" s="18">
        <v>-6.0234326358861716E-2</v>
      </c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</row>
    <row r="102" spans="5:28" ht="15.75" thickBot="1" x14ac:dyDescent="0.3">
      <c r="F102" s="98" t="s">
        <v>51</v>
      </c>
      <c r="G102" s="99">
        <v>0.13774904919551334</v>
      </c>
      <c r="H102" s="99">
        <v>-0.13774904919551334</v>
      </c>
      <c r="I102" s="99">
        <v>1.2943062724030232E-2</v>
      </c>
      <c r="J102" s="99">
        <v>0.84930788808045643</v>
      </c>
      <c r="K102" s="99">
        <v>0.63039484504584808</v>
      </c>
      <c r="L102" s="99">
        <v>0.21891304303460843</v>
      </c>
      <c r="M102" s="100">
        <v>0.21891304303460843</v>
      </c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</row>
    <row r="103" spans="5:28" x14ac:dyDescent="0.25">
      <c r="F103" s="97" t="s">
        <v>52</v>
      </c>
      <c r="G103" s="18">
        <v>2.4544408920528671E-2</v>
      </c>
      <c r="H103" s="18">
        <v>-2.4544408920528671E-2</v>
      </c>
      <c r="I103" s="18">
        <v>2.3062215386456548E-3</v>
      </c>
      <c r="J103" s="18">
        <v>0.97314936954082554</v>
      </c>
      <c r="K103" s="18">
        <v>-1.9929756058136409E-2</v>
      </c>
      <c r="L103" s="18">
        <v>-6.920874401037916E-3</v>
      </c>
      <c r="M103" s="18">
        <v>-6.920874401037916E-3</v>
      </c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</row>
    <row r="104" spans="5:28" x14ac:dyDescent="0.25">
      <c r="F104" s="97" t="s">
        <v>53</v>
      </c>
      <c r="G104" s="18">
        <v>0.11320464027498389</v>
      </c>
      <c r="H104" s="18">
        <v>-0.11320464027498389</v>
      </c>
      <c r="I104" s="18">
        <v>1.0636841185384639E-2</v>
      </c>
      <c r="J104" s="18">
        <v>-0.12384148146036854</v>
      </c>
      <c r="K104" s="18">
        <v>0.65032460110398527</v>
      </c>
      <c r="L104" s="18">
        <v>0.22583391743564621</v>
      </c>
      <c r="M104" s="18">
        <v>0.22583391743564621</v>
      </c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</row>
    <row r="105" spans="5:28" x14ac:dyDescent="0.25">
      <c r="F105" s="97" t="s">
        <v>54</v>
      </c>
      <c r="G105" s="18">
        <v>0.10663182898034881</v>
      </c>
      <c r="H105" s="18">
        <v>-0.10663182898034884</v>
      </c>
      <c r="I105" s="18">
        <v>1.0019252103234795E-2</v>
      </c>
      <c r="J105" s="18">
        <v>-0.11665108108358363</v>
      </c>
      <c r="K105" s="18">
        <v>0.61256589374947823</v>
      </c>
      <c r="L105" s="18">
        <v>0.27078302516693808</v>
      </c>
      <c r="M105" s="18">
        <v>-0.72921697483306192</v>
      </c>
      <c r="Q105" s="10"/>
      <c r="R105" s="10"/>
      <c r="S105" s="10"/>
      <c r="T105" s="10"/>
      <c r="U105" s="10"/>
      <c r="V105" s="10"/>
      <c r="W105" s="10"/>
      <c r="X105" s="10"/>
      <c r="Y105" s="10"/>
    </row>
    <row r="106" spans="5:28" x14ac:dyDescent="0.25">
      <c r="F106" s="97" t="s">
        <v>55</v>
      </c>
      <c r="G106" s="18">
        <v>6.5728112946350226E-3</v>
      </c>
      <c r="H106" s="18">
        <v>-6.5728112946350226E-3</v>
      </c>
      <c r="I106" s="18">
        <v>6.1758908214988443E-4</v>
      </c>
      <c r="J106" s="18">
        <v>-7.1904003767849075E-3</v>
      </c>
      <c r="K106" s="18">
        <v>3.7758707354506399E-2</v>
      </c>
      <c r="L106" s="18">
        <v>-4.4949107731291307E-2</v>
      </c>
      <c r="M106" s="18">
        <v>0.95505089226870865</v>
      </c>
      <c r="Q106" s="10"/>
      <c r="R106" s="10"/>
      <c r="S106" s="10"/>
      <c r="T106" s="10"/>
      <c r="U106" s="10"/>
      <c r="V106" s="10"/>
      <c r="W106" s="10"/>
      <c r="X106" s="10"/>
      <c r="Y106" s="10"/>
    </row>
    <row r="107" spans="5:28" x14ac:dyDescent="0.25">
      <c r="G107" s="10"/>
      <c r="H107" s="10"/>
      <c r="I107" s="10"/>
      <c r="J107" s="10"/>
      <c r="K107" s="10"/>
      <c r="L107" s="10"/>
      <c r="M107" s="10"/>
      <c r="Q107" s="10"/>
      <c r="R107" s="10"/>
      <c r="S107" s="10"/>
      <c r="T107" s="10"/>
      <c r="U107" s="10"/>
      <c r="V107" s="10"/>
      <c r="W107" s="10"/>
      <c r="X107" s="10"/>
      <c r="Y107" s="10"/>
    </row>
    <row r="108" spans="5:28" ht="30.75" thickBot="1" x14ac:dyDescent="0.3">
      <c r="F108" s="94"/>
      <c r="G108" s="95" t="s">
        <v>48</v>
      </c>
      <c r="H108" s="95" t="s">
        <v>42</v>
      </c>
      <c r="I108" s="95" t="s">
        <v>43</v>
      </c>
      <c r="J108" s="95" t="s">
        <v>44</v>
      </c>
      <c r="K108" s="95" t="s">
        <v>45</v>
      </c>
      <c r="L108" s="95" t="s">
        <v>46</v>
      </c>
      <c r="M108" s="102" t="s">
        <v>47</v>
      </c>
      <c r="N108" s="104" t="s">
        <v>56</v>
      </c>
      <c r="Q108" s="10"/>
      <c r="R108" s="10"/>
      <c r="S108" s="10"/>
      <c r="T108" s="10"/>
      <c r="U108" s="10"/>
      <c r="V108" s="10"/>
      <c r="W108" s="10"/>
      <c r="X108" s="10"/>
      <c r="Y108" s="10"/>
    </row>
    <row r="109" spans="5:28" x14ac:dyDescent="0.25">
      <c r="F109" s="96" t="s">
        <v>49</v>
      </c>
      <c r="G109" s="18">
        <f>G100*G$8</f>
        <v>3.7520493090945415</v>
      </c>
      <c r="H109" s="18">
        <f t="shared" ref="H109:M109" si="27">H100*H$8</f>
        <v>1.8954143002765604</v>
      </c>
      <c r="I109" s="18">
        <f t="shared" si="27"/>
        <v>6.4088834868830935E-2</v>
      </c>
      <c r="J109" s="18">
        <f t="shared" si="27"/>
        <v>1.2218716303690151</v>
      </c>
      <c r="K109" s="18">
        <f t="shared" si="27"/>
        <v>2.3271678389753419</v>
      </c>
      <c r="L109" s="18">
        <f t="shared" si="27"/>
        <v>0.6437933976240745</v>
      </c>
      <c r="M109" s="97">
        <f t="shared" si="27"/>
        <v>0.15728476072276976</v>
      </c>
      <c r="N109" s="101">
        <f>SUM(G109:M109)</f>
        <v>10.061670071931132</v>
      </c>
    </row>
    <row r="110" spans="5:28" ht="15.75" thickBot="1" x14ac:dyDescent="0.3">
      <c r="F110" s="97" t="s">
        <v>50</v>
      </c>
      <c r="G110" s="18">
        <f t="shared" ref="G110:M110" si="28">G101*G$8</f>
        <v>2.3738023084321527</v>
      </c>
      <c r="H110" s="18">
        <f t="shared" si="28"/>
        <v>2.3131600494583675</v>
      </c>
      <c r="I110" s="18">
        <f t="shared" si="28"/>
        <v>-2.4328075474273101E-2</v>
      </c>
      <c r="J110" s="18">
        <f t="shared" si="28"/>
        <v>-0.4638215892726007</v>
      </c>
      <c r="K110" s="18">
        <f t="shared" si="28"/>
        <v>-0.88339123255659979</v>
      </c>
      <c r="L110" s="18">
        <f t="shared" si="28"/>
        <v>-0.24438350922267071</v>
      </c>
      <c r="M110" s="97">
        <f t="shared" si="28"/>
        <v>-5.9705181684890869E-2</v>
      </c>
      <c r="N110" s="101">
        <f t="shared" ref="N110:N115" si="29">SUM(G110:M110)</f>
        <v>3.0113327696794854</v>
      </c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spans="5:28" ht="15.75" thickBot="1" x14ac:dyDescent="0.3">
      <c r="F111" s="98" t="s">
        <v>51</v>
      </c>
      <c r="G111" s="103">
        <f t="shared" ref="G111:M111" si="30">G102*G$8</f>
        <v>1.3782470006623855</v>
      </c>
      <c r="H111" s="99">
        <f t="shared" si="30"/>
        <v>-0.41774574918180613</v>
      </c>
      <c r="I111" s="99">
        <f t="shared" si="30"/>
        <v>8.8416910343103478E-2</v>
      </c>
      <c r="J111" s="99">
        <f t="shared" si="30"/>
        <v>1.6856932196416166</v>
      </c>
      <c r="K111" s="99">
        <f t="shared" si="30"/>
        <v>3.2105590715319452</v>
      </c>
      <c r="L111" s="99">
        <f t="shared" si="30"/>
        <v>0.88817690684674477</v>
      </c>
      <c r="M111" s="100">
        <f t="shared" si="30"/>
        <v>0.21698994240766048</v>
      </c>
      <c r="N111" s="101">
        <f t="shared" si="29"/>
        <v>7.0503373022516493</v>
      </c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spans="5:28" x14ac:dyDescent="0.25">
      <c r="F112" s="97" t="s">
        <v>52</v>
      </c>
      <c r="G112" s="18">
        <f t="shared" ref="G112:M112" si="31">G103*G$8</f>
        <v>0.24557888548280135</v>
      </c>
      <c r="H112" s="18">
        <f t="shared" si="31"/>
        <v>-7.4434796846966689E-2</v>
      </c>
      <c r="I112" s="18">
        <f t="shared" si="31"/>
        <v>1.5754306948940869E-2</v>
      </c>
      <c r="J112" s="18">
        <f t="shared" si="31"/>
        <v>1.9314918852821046</v>
      </c>
      <c r="K112" s="18">
        <f t="shared" si="31"/>
        <v>-0.10150092376027435</v>
      </c>
      <c r="L112" s="18">
        <f t="shared" si="31"/>
        <v>-2.8079463575940915E-2</v>
      </c>
      <c r="M112" s="97">
        <f t="shared" si="31"/>
        <v>-6.860076114580586E-3</v>
      </c>
      <c r="N112" s="101">
        <f t="shared" si="29"/>
        <v>1.9819498174160846</v>
      </c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spans="6:26" x14ac:dyDescent="0.25">
      <c r="F113" s="97" t="s">
        <v>53</v>
      </c>
      <c r="G113" s="18">
        <f t="shared" ref="G113:M113" si="32">G104*G$8</f>
        <v>1.1326681151795763</v>
      </c>
      <c r="H113" s="18">
        <f t="shared" si="32"/>
        <v>-0.34331095233483711</v>
      </c>
      <c r="I113" s="18">
        <f t="shared" si="32"/>
        <v>7.2662603394163042E-2</v>
      </c>
      <c r="J113" s="18">
        <f t="shared" si="32"/>
        <v>-0.24579866564048694</v>
      </c>
      <c r="K113" s="18">
        <f t="shared" si="32"/>
        <v>3.3120599952922234</v>
      </c>
      <c r="L113" s="18">
        <f t="shared" si="32"/>
        <v>0.91625637042268515</v>
      </c>
      <c r="M113" s="97">
        <f t="shared" si="32"/>
        <v>0.22385001852224093</v>
      </c>
      <c r="N113" s="101">
        <f t="shared" si="29"/>
        <v>5.068387484835565</v>
      </c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spans="6:26" x14ac:dyDescent="0.25">
      <c r="F114" s="97" t="s">
        <v>54</v>
      </c>
      <c r="G114" s="18">
        <f t="shared" ref="G114:M114" si="33">G105*G$8</f>
        <v>1.0669039047864224</v>
      </c>
      <c r="H114" s="18">
        <f t="shared" si="33"/>
        <v>-0.3233778639066856</v>
      </c>
      <c r="I114" s="18">
        <f t="shared" si="33"/>
        <v>6.8443716437527835E-2</v>
      </c>
      <c r="J114" s="18">
        <f t="shared" si="33"/>
        <v>-0.23152726968177353</v>
      </c>
      <c r="K114" s="18">
        <f t="shared" si="33"/>
        <v>3.1197574068763618</v>
      </c>
      <c r="L114" s="18">
        <f t="shared" si="33"/>
        <v>1.0986244875384317</v>
      </c>
      <c r="M114" s="97">
        <f t="shared" si="33"/>
        <v>-0.72281097178252263</v>
      </c>
      <c r="N114" s="101">
        <f t="shared" si="29"/>
        <v>4.0760134102677616</v>
      </c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spans="6:26" x14ac:dyDescent="0.25">
      <c r="F115" s="97" t="s">
        <v>55</v>
      </c>
      <c r="G115" s="18">
        <f t="shared" ref="G115:M115" si="34">G106*G$8</f>
        <v>6.5764210393153347E-2</v>
      </c>
      <c r="H115" s="18">
        <f t="shared" si="34"/>
        <v>-1.9933088428151398E-2</v>
      </c>
      <c r="I115" s="18">
        <f t="shared" si="34"/>
        <v>4.2188869566354703E-3</v>
      </c>
      <c r="J115" s="18">
        <f t="shared" si="34"/>
        <v>-1.4271395958713406E-2</v>
      </c>
      <c r="K115" s="18">
        <f t="shared" si="34"/>
        <v>0.19230258841585829</v>
      </c>
      <c r="L115" s="18">
        <f t="shared" si="34"/>
        <v>-0.18236811711574419</v>
      </c>
      <c r="M115" s="97">
        <f t="shared" si="34"/>
        <v>0.94666099030476414</v>
      </c>
      <c r="N115" s="101">
        <f t="shared" si="29"/>
        <v>0.99237407456780224</v>
      </c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spans="6:26" x14ac:dyDescent="0.25">
      <c r="G116" s="10"/>
      <c r="H116" s="10"/>
      <c r="I116" s="10"/>
      <c r="J116" s="10"/>
      <c r="K116" s="10"/>
      <c r="L116" s="10"/>
      <c r="M116" s="10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spans="6:26" x14ac:dyDescent="0.25">
      <c r="G117" s="10">
        <f>SUM(G109:G115)</f>
        <v>10.015013734031031</v>
      </c>
      <c r="H117" s="10">
        <f t="shared" ref="H117:M117" si="35">SUM(H109:H115)</f>
        <v>3.029771899036481</v>
      </c>
      <c r="I117" s="10">
        <f t="shared" si="35"/>
        <v>0.28925718347492851</v>
      </c>
      <c r="J117" s="10">
        <f t="shared" si="35"/>
        <v>3.8836378147391613</v>
      </c>
      <c r="K117" s="10">
        <f t="shared" si="35"/>
        <v>11.176954744774855</v>
      </c>
      <c r="L117" s="10">
        <f t="shared" si="35"/>
        <v>3.0920200725175802</v>
      </c>
      <c r="M117" s="10">
        <f t="shared" si="35"/>
        <v>0.75540948237544125</v>
      </c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spans="6:26" x14ac:dyDescent="0.25">
      <c r="G118" s="10"/>
      <c r="H118" s="10"/>
      <c r="I118" s="10"/>
      <c r="J118" s="10"/>
      <c r="K118" s="10"/>
      <c r="L118" s="10"/>
      <c r="M118" s="10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spans="6:26" x14ac:dyDescent="0.25">
      <c r="G119" s="10"/>
      <c r="H119" s="10"/>
      <c r="I119" s="10"/>
      <c r="J119" s="10"/>
      <c r="K119" s="10"/>
      <c r="L119" s="10"/>
      <c r="M119" s="10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spans="6:26" x14ac:dyDescent="0.25">
      <c r="G120" s="10"/>
      <c r="H120" s="10"/>
      <c r="I120" s="10"/>
      <c r="J120" s="10"/>
      <c r="K120" s="10"/>
      <c r="L120" s="10"/>
      <c r="M120" s="10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spans="6:26" x14ac:dyDescent="0.25">
      <c r="G121" s="10"/>
      <c r="H121" s="10"/>
      <c r="I121" s="10"/>
      <c r="J121" s="10"/>
      <c r="K121" s="10"/>
      <c r="L121" s="10"/>
      <c r="M121" s="10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spans="6:26" x14ac:dyDescent="0.25">
      <c r="G122" s="10"/>
      <c r="H122" s="10"/>
      <c r="I122" s="10"/>
      <c r="J122" s="10"/>
      <c r="K122" s="10"/>
      <c r="L122" s="10"/>
      <c r="M122" s="10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spans="6:26" x14ac:dyDescent="0.25">
      <c r="G123" s="10"/>
      <c r="H123" s="10"/>
      <c r="I123" s="10"/>
      <c r="J123" s="10"/>
      <c r="K123" s="10"/>
      <c r="L123" s="10"/>
      <c r="M123" s="10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spans="6:26" x14ac:dyDescent="0.25">
      <c r="G124" s="10"/>
      <c r="H124" s="10"/>
      <c r="I124" s="10"/>
      <c r="J124" s="10"/>
      <c r="K124" s="10"/>
      <c r="L124" s="10"/>
      <c r="M124" s="10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spans="6:26" x14ac:dyDescent="0.25">
      <c r="G125" s="10"/>
      <c r="H125" s="10"/>
      <c r="I125" s="10"/>
      <c r="J125" s="10"/>
      <c r="K125" s="10"/>
      <c r="L125" s="10"/>
      <c r="M125" s="10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spans="6:26" x14ac:dyDescent="0.25">
      <c r="G126" s="10"/>
      <c r="H126" s="10"/>
      <c r="I126" s="10"/>
      <c r="J126" s="10"/>
      <c r="K126" s="10"/>
      <c r="L126" s="10"/>
      <c r="M126" s="10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spans="6:26" x14ac:dyDescent="0.25">
      <c r="G127" s="10"/>
      <c r="H127" s="10"/>
      <c r="I127" s="10"/>
      <c r="J127" s="10"/>
      <c r="K127" s="10"/>
      <c r="L127" s="10"/>
      <c r="M127" s="10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spans="6:26" x14ac:dyDescent="0.25">
      <c r="G128" s="10"/>
      <c r="H128" s="10"/>
      <c r="I128" s="10"/>
      <c r="J128" s="10"/>
      <c r="K128" s="10"/>
      <c r="L128" s="10"/>
      <c r="M128" s="10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spans="7:36" x14ac:dyDescent="0.25">
      <c r="G129" s="10"/>
      <c r="H129" s="10"/>
      <c r="I129" s="10"/>
      <c r="J129" s="10"/>
      <c r="K129" s="10"/>
      <c r="L129" s="10"/>
      <c r="M129" s="10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spans="7:36" x14ac:dyDescent="0.25">
      <c r="G130" s="10"/>
      <c r="H130" s="10"/>
      <c r="I130" s="10"/>
      <c r="J130" s="10"/>
      <c r="K130" s="10"/>
      <c r="L130" s="10"/>
      <c r="M130" s="10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spans="7:36" x14ac:dyDescent="0.25">
      <c r="G131" s="10"/>
      <c r="H131" s="10"/>
      <c r="I131" s="10"/>
      <c r="J131" s="10"/>
      <c r="K131" s="10"/>
      <c r="L131" s="10"/>
      <c r="M131" s="10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  <c r="AG131" s="23"/>
      <c r="AH131" s="23"/>
      <c r="AI131" s="23"/>
      <c r="AJ131" s="23"/>
    </row>
    <row r="132" spans="7:36" x14ac:dyDescent="0.25">
      <c r="G132" s="10"/>
      <c r="H132" s="10"/>
      <c r="I132" s="10"/>
      <c r="J132" s="10"/>
      <c r="K132" s="10"/>
      <c r="L132" s="10"/>
      <c r="M132" s="10"/>
    </row>
    <row r="133" spans="7:36" x14ac:dyDescent="0.25">
      <c r="G133" s="10"/>
      <c r="H133" s="10"/>
      <c r="I133" s="10"/>
      <c r="J133" s="10"/>
      <c r="K133" s="10"/>
      <c r="L133" s="10"/>
      <c r="M133" s="10"/>
    </row>
    <row r="134" spans="7:36" x14ac:dyDescent="0.25">
      <c r="G134" s="10"/>
      <c r="H134" s="10"/>
      <c r="I134" s="10"/>
      <c r="J134" s="10"/>
      <c r="K134" s="10"/>
      <c r="L134" s="10"/>
      <c r="M134" s="10"/>
    </row>
    <row r="135" spans="7:36" x14ac:dyDescent="0.25">
      <c r="G135" s="10"/>
      <c r="H135" s="10"/>
      <c r="I135" s="10"/>
      <c r="J135" s="10"/>
      <c r="K135" s="10"/>
      <c r="L135" s="10"/>
      <c r="M135" s="10"/>
    </row>
    <row r="136" spans="7:36" x14ac:dyDescent="0.25">
      <c r="G136" s="10"/>
      <c r="H136" s="10"/>
      <c r="I136" s="10"/>
      <c r="J136" s="10"/>
      <c r="K136" s="10"/>
      <c r="L136" s="10"/>
      <c r="M136" s="10"/>
    </row>
    <row r="137" spans="7:36" x14ac:dyDescent="0.25">
      <c r="G137" s="10"/>
      <c r="H137" s="10"/>
      <c r="I137" s="10"/>
      <c r="J137" s="10"/>
      <c r="K137" s="10"/>
      <c r="L137" s="10"/>
      <c r="M137" s="10"/>
    </row>
    <row r="138" spans="7:36" x14ac:dyDescent="0.25">
      <c r="G138" s="10"/>
      <c r="H138" s="10"/>
      <c r="I138" s="10"/>
      <c r="J138" s="10"/>
      <c r="K138" s="10"/>
      <c r="L138" s="10"/>
      <c r="M138" s="10"/>
    </row>
    <row r="139" spans="7:36" x14ac:dyDescent="0.25">
      <c r="G139" s="10"/>
      <c r="H139" s="10"/>
      <c r="I139" s="10"/>
      <c r="J139" s="10"/>
      <c r="K139" s="10"/>
      <c r="L139" s="10"/>
      <c r="M139" s="10"/>
    </row>
    <row r="140" spans="7:36" x14ac:dyDescent="0.25">
      <c r="G140" s="10"/>
      <c r="H140" s="10"/>
      <c r="I140" s="10"/>
      <c r="J140" s="10"/>
      <c r="K140" s="10"/>
      <c r="L140" s="10"/>
      <c r="M140" s="10"/>
    </row>
    <row r="141" spans="7:36" x14ac:dyDescent="0.25">
      <c r="G141" s="10"/>
      <c r="H141" s="10"/>
      <c r="I141" s="10"/>
      <c r="J141" s="10"/>
      <c r="K141" s="10"/>
      <c r="L141" s="10"/>
      <c r="M141" s="10"/>
    </row>
    <row r="142" spans="7:36" x14ac:dyDescent="0.25">
      <c r="G142" s="10"/>
      <c r="H142" s="10"/>
      <c r="I142" s="10"/>
      <c r="J142" s="10"/>
      <c r="K142" s="10"/>
      <c r="L142" s="10"/>
      <c r="M142" s="10"/>
    </row>
    <row r="143" spans="7:36" x14ac:dyDescent="0.25">
      <c r="G143" s="10"/>
      <c r="H143" s="10"/>
      <c r="I143" s="10"/>
      <c r="J143" s="10"/>
      <c r="K143" s="10"/>
      <c r="L143" s="10"/>
      <c r="M143" s="10"/>
    </row>
    <row r="144" spans="7:36" x14ac:dyDescent="0.25">
      <c r="G144" s="10"/>
      <c r="H144" s="10"/>
      <c r="I144" s="10"/>
      <c r="J144" s="10"/>
      <c r="K144" s="10"/>
      <c r="L144" s="10"/>
      <c r="M144" s="10"/>
    </row>
    <row r="145" spans="7:13" x14ac:dyDescent="0.25">
      <c r="G145" s="10"/>
      <c r="H145" s="10"/>
      <c r="I145" s="10"/>
      <c r="J145" s="10"/>
      <c r="K145" s="10"/>
      <c r="L145" s="10"/>
      <c r="M145" s="10"/>
    </row>
    <row r="146" spans="7:13" x14ac:dyDescent="0.25">
      <c r="G146" s="10"/>
      <c r="H146" s="10"/>
      <c r="I146" s="10"/>
      <c r="J146" s="10"/>
      <c r="K146" s="10"/>
      <c r="L146" s="10"/>
      <c r="M146" s="10"/>
    </row>
    <row r="147" spans="7:13" x14ac:dyDescent="0.25">
      <c r="G147" s="10"/>
      <c r="H147" s="10"/>
      <c r="I147" s="10"/>
      <c r="J147" s="10"/>
      <c r="K147" s="10"/>
      <c r="L147" s="10"/>
      <c r="M147" s="10"/>
    </row>
    <row r="148" spans="7:13" x14ac:dyDescent="0.25">
      <c r="G148" s="10"/>
      <c r="H148" s="10"/>
      <c r="I148" s="10"/>
      <c r="J148" s="10"/>
      <c r="K148" s="10"/>
      <c r="L148" s="10"/>
      <c r="M148" s="10"/>
    </row>
    <row r="149" spans="7:13" x14ac:dyDescent="0.25">
      <c r="G149" s="10"/>
      <c r="H149" s="10"/>
      <c r="I149" s="10"/>
      <c r="J149" s="10"/>
      <c r="K149" s="10"/>
      <c r="L149" s="10"/>
      <c r="M149" s="10"/>
    </row>
    <row r="150" spans="7:13" x14ac:dyDescent="0.25">
      <c r="G150" s="10"/>
      <c r="H150" s="10"/>
      <c r="I150" s="10"/>
      <c r="J150" s="10"/>
      <c r="K150" s="10"/>
      <c r="L150" s="10"/>
      <c r="M150" s="10"/>
    </row>
    <row r="151" spans="7:13" x14ac:dyDescent="0.25">
      <c r="G151" s="10"/>
      <c r="H151" s="10"/>
      <c r="I151" s="10"/>
      <c r="J151" s="10"/>
      <c r="K151" s="10"/>
      <c r="L151" s="10"/>
      <c r="M151" s="10"/>
    </row>
    <row r="152" spans="7:13" x14ac:dyDescent="0.25">
      <c r="G152" s="10"/>
      <c r="H152" s="10"/>
      <c r="I152" s="10"/>
      <c r="J152" s="10"/>
      <c r="K152" s="10"/>
      <c r="L152" s="10"/>
      <c r="M152" s="10"/>
    </row>
    <row r="153" spans="7:13" x14ac:dyDescent="0.25">
      <c r="G153" s="10"/>
      <c r="H153" s="10"/>
      <c r="I153" s="10"/>
      <c r="J153" s="10"/>
      <c r="K153" s="10"/>
      <c r="L153" s="10"/>
      <c r="M153" s="10"/>
    </row>
    <row r="154" spans="7:13" x14ac:dyDescent="0.25">
      <c r="G154" s="10"/>
      <c r="H154" s="10"/>
      <c r="I154" s="10"/>
      <c r="J154" s="10"/>
      <c r="K154" s="10"/>
      <c r="L154" s="10"/>
      <c r="M154" s="10"/>
    </row>
    <row r="155" spans="7:13" x14ac:dyDescent="0.25">
      <c r="G155" s="10"/>
      <c r="H155" s="10"/>
      <c r="I155" s="10"/>
      <c r="J155" s="10"/>
      <c r="K155" s="10"/>
      <c r="L155" s="10"/>
      <c r="M155" s="10"/>
    </row>
    <row r="156" spans="7:13" x14ac:dyDescent="0.25">
      <c r="G156" s="10"/>
      <c r="H156" s="10"/>
      <c r="I156" s="10"/>
      <c r="J156" s="10"/>
      <c r="K156" s="10"/>
      <c r="L156" s="10"/>
      <c r="M156" s="10"/>
    </row>
    <row r="157" spans="7:13" x14ac:dyDescent="0.25">
      <c r="G157" s="10"/>
      <c r="H157" s="10"/>
      <c r="I157" s="10"/>
      <c r="J157" s="10"/>
      <c r="K157" s="10"/>
      <c r="L157" s="10"/>
      <c r="M157" s="10"/>
    </row>
    <row r="158" spans="7:13" x14ac:dyDescent="0.25">
      <c r="G158" s="10"/>
      <c r="H158" s="10"/>
      <c r="I158" s="10"/>
      <c r="J158" s="10"/>
      <c r="K158" s="10"/>
      <c r="L158" s="10"/>
      <c r="M158" s="10"/>
    </row>
    <row r="159" spans="7:13" x14ac:dyDescent="0.25">
      <c r="G159" s="10"/>
      <c r="H159" s="10"/>
      <c r="I159" s="10"/>
      <c r="J159" s="10"/>
      <c r="K159" s="10"/>
      <c r="L159" s="10"/>
      <c r="M159" s="10"/>
    </row>
    <row r="160" spans="7:13" x14ac:dyDescent="0.25">
      <c r="G160" s="10"/>
      <c r="H160" s="10"/>
      <c r="I160" s="10"/>
      <c r="J160" s="10"/>
      <c r="K160" s="10"/>
      <c r="L160" s="10"/>
      <c r="M160" s="10"/>
    </row>
    <row r="161" spans="7:13" x14ac:dyDescent="0.25">
      <c r="G161" s="10"/>
      <c r="H161" s="10"/>
      <c r="I161" s="10"/>
      <c r="J161" s="10"/>
      <c r="K161" s="10"/>
      <c r="L161" s="10"/>
      <c r="M161" s="10"/>
    </row>
    <row r="162" spans="7:13" x14ac:dyDescent="0.25">
      <c r="G162" s="10"/>
      <c r="H162" s="10"/>
      <c r="I162" s="10"/>
      <c r="J162" s="10"/>
      <c r="K162" s="10"/>
      <c r="L162" s="10"/>
      <c r="M162" s="10"/>
    </row>
    <row r="163" spans="7:13" x14ac:dyDescent="0.25">
      <c r="G163" s="10"/>
      <c r="H163" s="10"/>
      <c r="I163" s="10"/>
      <c r="J163" s="10"/>
      <c r="K163" s="10"/>
      <c r="L163" s="10"/>
      <c r="M163" s="10"/>
    </row>
    <row r="164" spans="7:13" x14ac:dyDescent="0.25">
      <c r="G164" s="10"/>
      <c r="H164" s="10"/>
      <c r="I164" s="10"/>
      <c r="J164" s="10"/>
      <c r="K164" s="10"/>
      <c r="L164" s="10"/>
      <c r="M164" s="10"/>
    </row>
    <row r="165" spans="7:13" x14ac:dyDescent="0.25">
      <c r="G165" s="10"/>
      <c r="H165" s="10"/>
      <c r="I165" s="10"/>
      <c r="J165" s="10"/>
      <c r="K165" s="10"/>
      <c r="L165" s="10"/>
      <c r="M165" s="10"/>
    </row>
    <row r="166" spans="7:13" x14ac:dyDescent="0.25">
      <c r="G166" s="10"/>
      <c r="H166" s="10"/>
      <c r="I166" s="10"/>
      <c r="J166" s="10"/>
      <c r="K166" s="10"/>
      <c r="L166" s="10"/>
      <c r="M166" s="10"/>
    </row>
    <row r="167" spans="7:13" x14ac:dyDescent="0.25">
      <c r="G167" s="10"/>
      <c r="H167" s="10"/>
      <c r="I167" s="10"/>
      <c r="J167" s="10"/>
      <c r="K167" s="10"/>
      <c r="L167" s="10"/>
      <c r="M167" s="10"/>
    </row>
    <row r="168" spans="7:13" x14ac:dyDescent="0.25">
      <c r="G168" s="10"/>
      <c r="H168" s="10"/>
      <c r="I168" s="10"/>
      <c r="J168" s="10"/>
      <c r="K168" s="10"/>
      <c r="L168" s="10"/>
      <c r="M168" s="10"/>
    </row>
    <row r="169" spans="7:13" x14ac:dyDescent="0.25">
      <c r="G169" s="10"/>
      <c r="H169" s="10"/>
      <c r="I169" s="10"/>
      <c r="J169" s="10"/>
      <c r="K169" s="10"/>
      <c r="L169" s="10"/>
      <c r="M169" s="10"/>
    </row>
    <row r="170" spans="7:13" x14ac:dyDescent="0.25">
      <c r="G170" s="10"/>
      <c r="H170" s="10"/>
      <c r="I170" s="10"/>
      <c r="J170" s="10"/>
      <c r="K170" s="10"/>
      <c r="L170" s="10"/>
      <c r="M170" s="10"/>
    </row>
    <row r="171" spans="7:13" x14ac:dyDescent="0.25">
      <c r="G171" s="10"/>
      <c r="H171" s="10"/>
      <c r="I171" s="10"/>
      <c r="J171" s="10"/>
      <c r="K171" s="10"/>
      <c r="L171" s="10"/>
      <c r="M171" s="10"/>
    </row>
    <row r="172" spans="7:13" x14ac:dyDescent="0.25">
      <c r="G172" s="10"/>
      <c r="H172" s="10"/>
      <c r="I172" s="10"/>
      <c r="J172" s="10"/>
      <c r="K172" s="10"/>
      <c r="L172" s="10"/>
      <c r="M172" s="10"/>
    </row>
    <row r="173" spans="7:13" x14ac:dyDescent="0.25">
      <c r="G173" s="10"/>
      <c r="H173" s="10"/>
      <c r="I173" s="10"/>
      <c r="J173" s="10"/>
      <c r="K173" s="10"/>
      <c r="L173" s="10"/>
      <c r="M173" s="10"/>
    </row>
    <row r="174" spans="7:13" x14ac:dyDescent="0.25">
      <c r="G174" s="10"/>
      <c r="H174" s="10"/>
      <c r="I174" s="10"/>
      <c r="J174" s="10"/>
      <c r="K174" s="10"/>
      <c r="L174" s="10"/>
      <c r="M174" s="10"/>
    </row>
    <row r="175" spans="7:13" x14ac:dyDescent="0.25">
      <c r="G175" s="10"/>
      <c r="H175" s="10"/>
      <c r="I175" s="10"/>
      <c r="J175" s="10"/>
      <c r="K175" s="10"/>
      <c r="L175" s="10"/>
      <c r="M175" s="10"/>
    </row>
    <row r="176" spans="7:13" x14ac:dyDescent="0.25">
      <c r="G176" s="10"/>
      <c r="H176" s="10"/>
      <c r="I176" s="10"/>
      <c r="J176" s="10"/>
      <c r="K176" s="10"/>
      <c r="L176" s="10"/>
      <c r="M176" s="10"/>
    </row>
    <row r="177" spans="7:13" x14ac:dyDescent="0.25">
      <c r="G177" s="10"/>
      <c r="H177" s="10"/>
      <c r="I177" s="10"/>
      <c r="J177" s="10"/>
      <c r="K177" s="10"/>
      <c r="L177" s="10"/>
      <c r="M177" s="10"/>
    </row>
    <row r="178" spans="7:13" x14ac:dyDescent="0.25">
      <c r="G178" s="10"/>
      <c r="H178" s="10"/>
      <c r="I178" s="10"/>
      <c r="J178" s="10"/>
      <c r="K178" s="10"/>
      <c r="L178" s="10"/>
      <c r="M178" s="10"/>
    </row>
    <row r="179" spans="7:13" x14ac:dyDescent="0.25">
      <c r="G179" s="10"/>
      <c r="H179" s="10"/>
      <c r="I179" s="10"/>
      <c r="J179" s="10"/>
      <c r="K179" s="10"/>
      <c r="L179" s="10"/>
      <c r="M179" s="10"/>
    </row>
    <row r="180" spans="7:13" x14ac:dyDescent="0.25">
      <c r="G180" s="10"/>
      <c r="H180" s="10"/>
      <c r="I180" s="10"/>
      <c r="J180" s="10"/>
      <c r="K180" s="10"/>
      <c r="L180" s="10"/>
      <c r="M180" s="10"/>
    </row>
    <row r="181" spans="7:13" x14ac:dyDescent="0.25">
      <c r="G181" s="10"/>
      <c r="H181" s="10"/>
      <c r="I181" s="10"/>
      <c r="J181" s="10"/>
      <c r="K181" s="10"/>
      <c r="L181" s="10"/>
      <c r="M181" s="10"/>
    </row>
    <row r="182" spans="7:13" x14ac:dyDescent="0.25">
      <c r="G182" s="10"/>
      <c r="H182" s="10"/>
      <c r="I182" s="10"/>
      <c r="J182" s="10"/>
      <c r="K182" s="10"/>
      <c r="L182" s="10"/>
      <c r="M182" s="10"/>
    </row>
    <row r="183" spans="7:13" x14ac:dyDescent="0.25">
      <c r="G183" s="10"/>
      <c r="H183" s="10"/>
      <c r="I183" s="10"/>
      <c r="J183" s="10"/>
      <c r="K183" s="10"/>
      <c r="L183" s="10"/>
      <c r="M183" s="10"/>
    </row>
    <row r="184" spans="7:13" x14ac:dyDescent="0.25">
      <c r="G184" s="10"/>
      <c r="H184" s="10"/>
      <c r="I184" s="10"/>
      <c r="J184" s="10"/>
      <c r="K184" s="10"/>
      <c r="L184" s="10"/>
      <c r="M184" s="10"/>
    </row>
    <row r="185" spans="7:13" x14ac:dyDescent="0.25">
      <c r="G185" s="10"/>
      <c r="H185" s="10"/>
      <c r="I185" s="10"/>
      <c r="J185" s="10"/>
      <c r="K185" s="10"/>
      <c r="L185" s="10"/>
      <c r="M185" s="10"/>
    </row>
    <row r="186" spans="7:13" x14ac:dyDescent="0.25">
      <c r="G186" s="10"/>
      <c r="H186" s="10"/>
      <c r="I186" s="10"/>
      <c r="J186" s="10"/>
      <c r="K186" s="10"/>
      <c r="L186" s="10"/>
      <c r="M186" s="10"/>
    </row>
    <row r="187" spans="7:13" x14ac:dyDescent="0.25">
      <c r="G187" s="10"/>
      <c r="H187" s="10"/>
      <c r="I187" s="10"/>
      <c r="J187" s="10"/>
      <c r="K187" s="10"/>
      <c r="L187" s="10"/>
      <c r="M187" s="10"/>
    </row>
    <row r="188" spans="7:13" x14ac:dyDescent="0.25">
      <c r="G188" s="10"/>
      <c r="H188" s="10"/>
      <c r="I188" s="10"/>
      <c r="J188" s="10"/>
      <c r="K188" s="10"/>
      <c r="L188" s="10"/>
      <c r="M188" s="10"/>
    </row>
    <row r="189" spans="7:13" x14ac:dyDescent="0.25">
      <c r="G189" s="10"/>
      <c r="H189" s="10"/>
      <c r="I189" s="10"/>
      <c r="J189" s="10"/>
      <c r="K189" s="10"/>
      <c r="L189" s="10"/>
      <c r="M189" s="10"/>
    </row>
    <row r="190" spans="7:13" x14ac:dyDescent="0.25">
      <c r="G190" s="10"/>
      <c r="H190" s="10"/>
      <c r="I190" s="10"/>
      <c r="J190" s="10"/>
      <c r="K190" s="10"/>
      <c r="L190" s="10"/>
      <c r="M190" s="10"/>
    </row>
    <row r="191" spans="7:13" x14ac:dyDescent="0.25">
      <c r="G191" s="10"/>
      <c r="H191" s="10"/>
      <c r="I191" s="10"/>
      <c r="J191" s="10"/>
      <c r="K191" s="10"/>
      <c r="L191" s="10"/>
      <c r="M191" s="10"/>
    </row>
    <row r="192" spans="7:13" x14ac:dyDescent="0.25">
      <c r="G192" s="10"/>
      <c r="H192" s="10"/>
      <c r="I192" s="10"/>
      <c r="J192" s="10"/>
      <c r="K192" s="10"/>
      <c r="L192" s="10"/>
      <c r="M192" s="10"/>
    </row>
    <row r="193" spans="7:26" x14ac:dyDescent="0.25">
      <c r="G193" s="10"/>
      <c r="H193" s="10"/>
      <c r="I193" s="10"/>
      <c r="J193" s="10"/>
      <c r="K193" s="10"/>
      <c r="L193" s="10"/>
      <c r="M193" s="10"/>
    </row>
    <row r="194" spans="7:26" x14ac:dyDescent="0.25">
      <c r="G194" s="10"/>
      <c r="H194" s="10"/>
      <c r="I194" s="10"/>
      <c r="J194" s="10"/>
      <c r="K194" s="10"/>
      <c r="L194" s="10"/>
      <c r="M194" s="10"/>
    </row>
    <row r="195" spans="7:26" x14ac:dyDescent="0.25">
      <c r="G195" s="10"/>
      <c r="H195" s="10"/>
      <c r="I195" s="10"/>
      <c r="J195" s="10"/>
      <c r="K195" s="10"/>
      <c r="L195" s="10"/>
      <c r="M195" s="10"/>
    </row>
    <row r="196" spans="7:26" x14ac:dyDescent="0.25">
      <c r="G196" s="10"/>
      <c r="H196" s="10"/>
      <c r="I196" s="10"/>
      <c r="J196" s="10"/>
      <c r="K196" s="10"/>
      <c r="L196" s="10"/>
      <c r="M196" s="10"/>
    </row>
    <row r="197" spans="7:26" x14ac:dyDescent="0.25">
      <c r="G197" s="10"/>
      <c r="H197" s="10"/>
      <c r="I197" s="10"/>
      <c r="J197" s="10"/>
      <c r="K197" s="10"/>
      <c r="L197" s="10"/>
      <c r="M197" s="10"/>
    </row>
    <row r="198" spans="7:26" x14ac:dyDescent="0.25">
      <c r="G198" s="10"/>
      <c r="H198" s="10"/>
      <c r="I198" s="10"/>
      <c r="J198" s="10"/>
      <c r="K198" s="10"/>
      <c r="L198" s="10"/>
      <c r="M198" s="10"/>
    </row>
    <row r="199" spans="7:26" x14ac:dyDescent="0.25">
      <c r="G199" s="10"/>
      <c r="H199" s="10"/>
      <c r="I199" s="10"/>
      <c r="J199" s="10"/>
      <c r="K199" s="10"/>
      <c r="L199" s="10"/>
      <c r="M199" s="10"/>
      <c r="R199" s="10">
        <v>0</v>
      </c>
      <c r="S199" s="10">
        <v>0</v>
      </c>
      <c r="T199" s="10">
        <v>0</v>
      </c>
      <c r="U199" s="10"/>
      <c r="V199" s="10"/>
      <c r="W199" s="10"/>
      <c r="X199" s="10"/>
      <c r="Y199" s="10"/>
      <c r="Z199" s="10"/>
    </row>
    <row r="200" spans="7:26" x14ac:dyDescent="0.25">
      <c r="G200" s="10">
        <v>0</v>
      </c>
      <c r="H200" s="10">
        <v>0</v>
      </c>
      <c r="I200" s="10">
        <v>0</v>
      </c>
      <c r="J200" s="10">
        <v>0</v>
      </c>
      <c r="K200" s="10">
        <v>0</v>
      </c>
      <c r="L200" s="10">
        <v>0</v>
      </c>
      <c r="M200" s="10">
        <v>0</v>
      </c>
      <c r="R200" s="10">
        <v>0</v>
      </c>
      <c r="S200" s="10">
        <v>0</v>
      </c>
      <c r="T200" s="10">
        <v>0</v>
      </c>
      <c r="U200" s="10"/>
      <c r="V200" s="10"/>
      <c r="W200" s="10"/>
      <c r="X200" s="10"/>
      <c r="Y200" s="10"/>
      <c r="Z200" s="10"/>
    </row>
    <row r="201" spans="7:26" x14ac:dyDescent="0.25">
      <c r="G201" s="10">
        <v>0</v>
      </c>
      <c r="H201" s="10">
        <v>0</v>
      </c>
      <c r="I201" s="10">
        <v>0</v>
      </c>
      <c r="J201" s="10">
        <v>0</v>
      </c>
      <c r="K201" s="10">
        <v>0</v>
      </c>
      <c r="L201" s="10">
        <v>0</v>
      </c>
      <c r="M201" s="10">
        <v>0</v>
      </c>
      <c r="R201" s="10">
        <v>0</v>
      </c>
      <c r="S201" s="10">
        <v>0</v>
      </c>
      <c r="T201" s="10">
        <v>0</v>
      </c>
      <c r="U201" s="10"/>
      <c r="V201" s="10"/>
      <c r="W201" s="10"/>
      <c r="X201" s="10"/>
      <c r="Y201" s="10"/>
      <c r="Z201" s="10"/>
    </row>
    <row r="202" spans="7:26" x14ac:dyDescent="0.25">
      <c r="G202" s="10">
        <v>0</v>
      </c>
      <c r="H202" s="10">
        <v>0</v>
      </c>
      <c r="I202" s="10">
        <v>0</v>
      </c>
      <c r="J202" s="10">
        <v>0</v>
      </c>
      <c r="K202" s="10">
        <v>0</v>
      </c>
      <c r="L202" s="10">
        <v>0</v>
      </c>
      <c r="M202" s="10">
        <v>0</v>
      </c>
      <c r="R202" s="10">
        <v>0</v>
      </c>
      <c r="S202" s="10">
        <v>0</v>
      </c>
      <c r="T202" s="10">
        <v>0</v>
      </c>
      <c r="U202" s="10"/>
      <c r="V202" s="10"/>
      <c r="W202" s="10"/>
      <c r="X202" s="10"/>
      <c r="Y202" s="10"/>
      <c r="Z202" s="10"/>
    </row>
    <row r="203" spans="7:26" x14ac:dyDescent="0.25">
      <c r="G203" s="10">
        <v>0</v>
      </c>
      <c r="H203" s="10">
        <v>0</v>
      </c>
      <c r="I203" s="10">
        <v>0</v>
      </c>
      <c r="J203" s="10">
        <v>0</v>
      </c>
      <c r="K203" s="10">
        <v>0</v>
      </c>
      <c r="L203" s="10">
        <v>0</v>
      </c>
      <c r="M203" s="10">
        <v>0</v>
      </c>
      <c r="R203" s="10">
        <v>0</v>
      </c>
      <c r="S203" s="10">
        <v>0</v>
      </c>
      <c r="T203" s="10">
        <v>0</v>
      </c>
      <c r="U203" s="10"/>
      <c r="V203" s="10"/>
      <c r="W203" s="10"/>
      <c r="X203" s="10"/>
      <c r="Y203" s="10"/>
      <c r="Z203" s="10"/>
    </row>
    <row r="204" spans="7:26" x14ac:dyDescent="0.25">
      <c r="G204" s="10">
        <v>0</v>
      </c>
      <c r="H204" s="10">
        <v>0</v>
      </c>
      <c r="I204" s="10">
        <v>0</v>
      </c>
      <c r="J204" s="10">
        <v>0</v>
      </c>
      <c r="K204" s="10">
        <v>0</v>
      </c>
      <c r="L204" s="10">
        <v>0</v>
      </c>
      <c r="M204" s="10">
        <v>0</v>
      </c>
      <c r="R204" s="10">
        <v>0</v>
      </c>
      <c r="S204" s="10">
        <v>0</v>
      </c>
      <c r="T204" s="10">
        <v>0</v>
      </c>
      <c r="U204" s="10"/>
      <c r="V204" s="10"/>
      <c r="W204" s="10"/>
      <c r="X204" s="10"/>
      <c r="Y204" s="10"/>
      <c r="Z204" s="10"/>
    </row>
    <row r="205" spans="7:26" x14ac:dyDescent="0.25">
      <c r="G205" s="10">
        <v>0</v>
      </c>
      <c r="H205" s="10">
        <v>0</v>
      </c>
      <c r="I205" s="10">
        <v>0</v>
      </c>
      <c r="J205" s="10">
        <v>0</v>
      </c>
      <c r="K205" s="10">
        <v>0</v>
      </c>
      <c r="L205" s="10">
        <v>0</v>
      </c>
      <c r="M205" s="10">
        <v>0</v>
      </c>
      <c r="R205" s="10">
        <v>0</v>
      </c>
      <c r="S205" s="10">
        <v>0</v>
      </c>
      <c r="T205" s="10">
        <v>0</v>
      </c>
      <c r="U205" s="10"/>
      <c r="V205" s="10"/>
      <c r="W205" s="10"/>
      <c r="X205" s="10"/>
      <c r="Y205" s="10"/>
      <c r="Z205" s="10"/>
    </row>
    <row r="206" spans="7:26" x14ac:dyDescent="0.25">
      <c r="G206" s="10">
        <v>0</v>
      </c>
      <c r="H206" s="10">
        <v>0</v>
      </c>
      <c r="I206" s="10">
        <v>0</v>
      </c>
      <c r="J206" s="10">
        <v>0</v>
      </c>
      <c r="K206" s="10">
        <v>0</v>
      </c>
      <c r="L206" s="10">
        <v>0</v>
      </c>
      <c r="M206" s="10">
        <v>0</v>
      </c>
      <c r="R206" s="10">
        <v>0</v>
      </c>
      <c r="S206" s="10">
        <v>0</v>
      </c>
      <c r="T206" s="10">
        <v>0</v>
      </c>
      <c r="U206" s="10"/>
      <c r="V206" s="10"/>
      <c r="W206" s="10"/>
      <c r="X206" s="10"/>
      <c r="Y206" s="10"/>
      <c r="Z206" s="10"/>
    </row>
    <row r="207" spans="7:26" x14ac:dyDescent="0.25">
      <c r="G207" s="10"/>
      <c r="H207" s="10"/>
      <c r="I207" s="10"/>
      <c r="J207" s="10"/>
      <c r="K207" s="10"/>
      <c r="L207" s="10"/>
      <c r="M207" s="10"/>
      <c r="R207" s="10">
        <v>0</v>
      </c>
      <c r="S207" s="10">
        <v>0</v>
      </c>
      <c r="T207" s="10">
        <v>0</v>
      </c>
      <c r="U207" s="10"/>
      <c r="V207" s="10"/>
      <c r="W207" s="10"/>
      <c r="X207" s="10"/>
      <c r="Y207" s="10"/>
      <c r="Z207" s="10"/>
    </row>
    <row r="208" spans="7:26" x14ac:dyDescent="0.25">
      <c r="G208" s="10"/>
      <c r="H208" s="10"/>
      <c r="I208" s="10"/>
      <c r="J208" s="10"/>
      <c r="K208" s="10"/>
      <c r="L208" s="10"/>
      <c r="M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7:13" x14ac:dyDescent="0.25">
      <c r="G209" s="10"/>
      <c r="H209" s="10"/>
      <c r="I209" s="10"/>
      <c r="J209" s="10"/>
      <c r="K209" s="10"/>
      <c r="L209" s="10"/>
      <c r="M209" s="10"/>
    </row>
    <row r="210" spans="7:13" x14ac:dyDescent="0.25">
      <c r="G210" s="10"/>
      <c r="H210" s="10"/>
      <c r="I210" s="10"/>
      <c r="J210" s="10"/>
      <c r="K210" s="10"/>
      <c r="L210" s="10"/>
      <c r="M210" s="10"/>
    </row>
    <row r="211" spans="7:13" x14ac:dyDescent="0.25">
      <c r="G211" s="10"/>
      <c r="H211" s="10"/>
      <c r="I211" s="10"/>
      <c r="J211" s="10"/>
      <c r="K211" s="10"/>
      <c r="L211" s="10"/>
      <c r="M211" s="10"/>
    </row>
    <row r="212" spans="7:13" x14ac:dyDescent="0.25">
      <c r="G212" s="10"/>
      <c r="H212" s="10"/>
      <c r="I212" s="10"/>
      <c r="J212" s="10"/>
      <c r="K212" s="10"/>
      <c r="L212" s="10"/>
      <c r="M212" s="10"/>
    </row>
    <row r="213" spans="7:13" x14ac:dyDescent="0.25">
      <c r="G213" s="10"/>
      <c r="H213" s="10"/>
      <c r="I213" s="10"/>
      <c r="J213" s="10"/>
      <c r="K213" s="10"/>
      <c r="L213" s="10"/>
      <c r="M213" s="10"/>
    </row>
    <row r="214" spans="7:13" x14ac:dyDescent="0.25">
      <c r="G214" s="10"/>
      <c r="H214" s="10"/>
      <c r="I214" s="10"/>
      <c r="J214" s="10"/>
      <c r="K214" s="10"/>
      <c r="L214" s="10"/>
      <c r="M214" s="10"/>
    </row>
    <row r="215" spans="7:13" x14ac:dyDescent="0.25">
      <c r="G215" s="10"/>
      <c r="H215" s="10"/>
      <c r="I215" s="10"/>
      <c r="J215" s="10"/>
      <c r="K215" s="10"/>
      <c r="L215" s="10"/>
      <c r="M215" s="10"/>
    </row>
    <row r="216" spans="7:13" x14ac:dyDescent="0.25">
      <c r="G216" s="10"/>
      <c r="H216" s="10"/>
      <c r="I216" s="10"/>
      <c r="J216" s="10"/>
      <c r="K216" s="10"/>
      <c r="L216" s="10"/>
      <c r="M216" s="10"/>
    </row>
    <row r="217" spans="7:13" x14ac:dyDescent="0.25">
      <c r="G217" s="10"/>
      <c r="H217" s="10"/>
      <c r="I217" s="10"/>
      <c r="J217" s="10"/>
      <c r="K217" s="10"/>
      <c r="L217" s="10"/>
      <c r="M217" s="10"/>
    </row>
    <row r="218" spans="7:13" x14ac:dyDescent="0.25">
      <c r="G218" s="10"/>
      <c r="H218" s="10"/>
      <c r="I218" s="10"/>
      <c r="J218" s="10"/>
      <c r="K218" s="10"/>
      <c r="L218" s="10"/>
      <c r="M218" s="10"/>
    </row>
    <row r="219" spans="7:13" x14ac:dyDescent="0.25">
      <c r="G219" s="10"/>
      <c r="H219" s="10"/>
      <c r="I219" s="10"/>
      <c r="J219" s="10"/>
      <c r="K219" s="10"/>
      <c r="L219" s="10"/>
      <c r="M219" s="10"/>
    </row>
    <row r="220" spans="7:13" x14ac:dyDescent="0.25">
      <c r="G220" s="10"/>
      <c r="H220" s="10"/>
      <c r="I220" s="10"/>
      <c r="J220" s="10"/>
      <c r="K220" s="10"/>
      <c r="L220" s="10"/>
      <c r="M220" s="10"/>
    </row>
    <row r="221" spans="7:13" x14ac:dyDescent="0.25">
      <c r="G221" s="10"/>
      <c r="H221" s="10"/>
      <c r="I221" s="10"/>
      <c r="J221" s="10"/>
      <c r="K221" s="10"/>
      <c r="L221" s="10"/>
      <c r="M221" s="10"/>
    </row>
    <row r="222" spans="7:13" x14ac:dyDescent="0.25">
      <c r="G222" s="10"/>
      <c r="H222" s="10"/>
      <c r="I222" s="10"/>
      <c r="J222" s="10"/>
      <c r="K222" s="10"/>
      <c r="L222" s="10"/>
      <c r="M222" s="10"/>
    </row>
    <row r="223" spans="7:13" x14ac:dyDescent="0.25">
      <c r="G223" s="10"/>
      <c r="H223" s="10"/>
      <c r="I223" s="10"/>
      <c r="J223" s="10"/>
      <c r="K223" s="10"/>
      <c r="L223" s="10"/>
      <c r="M223" s="10"/>
    </row>
    <row r="224" spans="7:13" x14ac:dyDescent="0.25">
      <c r="G224" s="10"/>
      <c r="H224" s="10"/>
      <c r="I224" s="10"/>
      <c r="J224" s="10"/>
      <c r="K224" s="10"/>
      <c r="L224" s="10"/>
      <c r="M224" s="10"/>
    </row>
    <row r="225" spans="7:13" x14ac:dyDescent="0.25">
      <c r="G225" s="10"/>
      <c r="H225" s="10"/>
      <c r="I225" s="10"/>
      <c r="J225" s="10"/>
      <c r="K225" s="10"/>
      <c r="L225" s="10"/>
      <c r="M225" s="10"/>
    </row>
    <row r="226" spans="7:13" x14ac:dyDescent="0.25">
      <c r="G226" s="10"/>
      <c r="H226" s="10"/>
      <c r="I226" s="10"/>
      <c r="J226" s="10"/>
      <c r="K226" s="10"/>
      <c r="L226" s="10"/>
      <c r="M226" s="10"/>
    </row>
    <row r="227" spans="7:13" x14ac:dyDescent="0.25">
      <c r="G227" s="10"/>
      <c r="H227" s="10"/>
      <c r="I227" s="10"/>
      <c r="J227" s="10"/>
      <c r="K227" s="10"/>
      <c r="L227" s="10"/>
      <c r="M227" s="10"/>
    </row>
    <row r="228" spans="7:13" x14ac:dyDescent="0.25">
      <c r="G228" s="10"/>
      <c r="H228" s="10"/>
      <c r="I228" s="10"/>
      <c r="J228" s="10"/>
      <c r="K228" s="10"/>
      <c r="L228" s="10"/>
      <c r="M228" s="10"/>
    </row>
    <row r="229" spans="7:13" x14ac:dyDescent="0.25">
      <c r="G229" s="10"/>
      <c r="H229" s="10"/>
      <c r="I229" s="10"/>
      <c r="J229" s="10"/>
      <c r="K229" s="10"/>
      <c r="L229" s="10"/>
      <c r="M229" s="10"/>
    </row>
    <row r="230" spans="7:13" x14ac:dyDescent="0.25">
      <c r="G230" s="10"/>
      <c r="H230" s="10"/>
      <c r="I230" s="10"/>
      <c r="J230" s="10"/>
      <c r="K230" s="10"/>
      <c r="L230" s="10"/>
      <c r="M230" s="10"/>
    </row>
    <row r="231" spans="7:13" x14ac:dyDescent="0.25">
      <c r="G231" s="10"/>
      <c r="H231" s="10"/>
      <c r="I231" s="10"/>
      <c r="J231" s="10"/>
      <c r="K231" s="10"/>
      <c r="L231" s="10"/>
      <c r="M231" s="10"/>
    </row>
    <row r="232" spans="7:13" x14ac:dyDescent="0.25">
      <c r="G232" s="10"/>
      <c r="H232" s="10"/>
      <c r="I232" s="10"/>
      <c r="J232" s="10"/>
      <c r="K232" s="10"/>
      <c r="L232" s="10"/>
      <c r="M232" s="10"/>
    </row>
    <row r="233" spans="7:13" x14ac:dyDescent="0.25">
      <c r="G233" s="10"/>
      <c r="H233" s="10"/>
      <c r="I233" s="10"/>
      <c r="J233" s="10"/>
      <c r="K233" s="10"/>
      <c r="L233" s="10"/>
      <c r="M233" s="10"/>
    </row>
    <row r="234" spans="7:13" x14ac:dyDescent="0.25">
      <c r="G234" s="10"/>
      <c r="H234" s="10"/>
      <c r="I234" s="10"/>
      <c r="J234" s="10"/>
      <c r="K234" s="10"/>
      <c r="L234" s="10"/>
      <c r="M234" s="10"/>
    </row>
    <row r="235" spans="7:13" x14ac:dyDescent="0.25">
      <c r="G235" s="10"/>
      <c r="H235" s="10"/>
      <c r="I235" s="10"/>
      <c r="J235" s="10"/>
      <c r="K235" s="10"/>
      <c r="L235" s="10"/>
      <c r="M235" s="10"/>
    </row>
    <row r="236" spans="7:13" x14ac:dyDescent="0.25">
      <c r="G236" s="10"/>
      <c r="H236" s="10"/>
      <c r="I236" s="10"/>
      <c r="J236" s="10"/>
      <c r="K236" s="10"/>
      <c r="L236" s="10"/>
      <c r="M236" s="10"/>
    </row>
    <row r="237" spans="7:13" x14ac:dyDescent="0.25">
      <c r="G237" s="10"/>
      <c r="H237" s="10"/>
      <c r="I237" s="10"/>
      <c r="J237" s="10"/>
      <c r="K237" s="10"/>
      <c r="L237" s="10"/>
      <c r="M237" s="10"/>
    </row>
    <row r="238" spans="7:13" x14ac:dyDescent="0.25">
      <c r="G238" s="10"/>
      <c r="H238" s="10"/>
      <c r="I238" s="10"/>
      <c r="J238" s="10"/>
      <c r="K238" s="10"/>
      <c r="L238" s="10"/>
      <c r="M238" s="10"/>
    </row>
    <row r="239" spans="7:13" x14ac:dyDescent="0.25">
      <c r="G239" s="10"/>
      <c r="H239" s="10"/>
      <c r="I239" s="10"/>
      <c r="J239" s="10"/>
      <c r="K239" s="10"/>
      <c r="L239" s="10"/>
      <c r="M239" s="10"/>
    </row>
    <row r="240" spans="7:13" x14ac:dyDescent="0.25">
      <c r="G240" s="10"/>
      <c r="H240" s="10"/>
      <c r="I240" s="10"/>
      <c r="J240" s="10"/>
      <c r="K240" s="10"/>
      <c r="L240" s="10"/>
      <c r="M240" s="10"/>
    </row>
    <row r="241" spans="7:13" x14ac:dyDescent="0.25">
      <c r="G241" s="10"/>
      <c r="H241" s="10"/>
      <c r="I241" s="10"/>
      <c r="J241" s="10"/>
      <c r="K241" s="10"/>
      <c r="L241" s="10"/>
      <c r="M241" s="10"/>
    </row>
    <row r="242" spans="7:13" x14ac:dyDescent="0.25">
      <c r="G242" s="10"/>
      <c r="H242" s="10"/>
      <c r="I242" s="10"/>
      <c r="J242" s="10"/>
      <c r="K242" s="10"/>
      <c r="L242" s="10"/>
      <c r="M242" s="10"/>
    </row>
    <row r="243" spans="7:13" x14ac:dyDescent="0.25">
      <c r="G243" s="10"/>
      <c r="H243" s="10"/>
      <c r="I243" s="10"/>
      <c r="J243" s="10"/>
      <c r="K243" s="10"/>
      <c r="L243" s="10"/>
      <c r="M243" s="10"/>
    </row>
    <row r="244" spans="7:13" x14ac:dyDescent="0.25">
      <c r="G244" s="10"/>
      <c r="H244" s="10"/>
      <c r="I244" s="10"/>
      <c r="J244" s="10"/>
      <c r="K244" s="10"/>
      <c r="L244" s="10"/>
      <c r="M244" s="10"/>
    </row>
    <row r="245" spans="7:13" x14ac:dyDescent="0.25">
      <c r="G245" s="10"/>
      <c r="H245" s="10"/>
      <c r="I245" s="10"/>
      <c r="J245" s="10"/>
      <c r="K245" s="10"/>
      <c r="L245" s="10"/>
      <c r="M245" s="10"/>
    </row>
    <row r="246" spans="7:13" x14ac:dyDescent="0.25">
      <c r="G246" s="10"/>
      <c r="H246" s="10"/>
      <c r="I246" s="10"/>
      <c r="J246" s="10"/>
      <c r="K246" s="10"/>
      <c r="L246" s="10"/>
      <c r="M246" s="10"/>
    </row>
    <row r="247" spans="7:13" x14ac:dyDescent="0.25">
      <c r="G247" s="10"/>
      <c r="H247" s="10"/>
      <c r="I247" s="10"/>
      <c r="J247" s="10"/>
      <c r="K247" s="10"/>
      <c r="L247" s="10"/>
      <c r="M247" s="10"/>
    </row>
    <row r="248" spans="7:13" x14ac:dyDescent="0.25">
      <c r="G248" s="10"/>
      <c r="H248" s="10"/>
      <c r="I248" s="10"/>
      <c r="J248" s="10"/>
      <c r="K248" s="10"/>
      <c r="L248" s="10"/>
      <c r="M248" s="10"/>
    </row>
    <row r="249" spans="7:13" x14ac:dyDescent="0.25">
      <c r="G249" s="10"/>
      <c r="H249" s="10"/>
      <c r="I249" s="10"/>
      <c r="J249" s="10"/>
      <c r="K249" s="10"/>
      <c r="L249" s="10"/>
      <c r="M249" s="10"/>
    </row>
    <row r="250" spans="7:13" x14ac:dyDescent="0.25">
      <c r="G250" s="10"/>
      <c r="H250" s="10"/>
      <c r="I250" s="10"/>
      <c r="J250" s="10"/>
      <c r="K250" s="10"/>
      <c r="L250" s="10"/>
      <c r="M250" s="10"/>
    </row>
    <row r="251" spans="7:13" x14ac:dyDescent="0.25">
      <c r="G251" s="10"/>
      <c r="H251" s="10"/>
      <c r="I251" s="10"/>
      <c r="J251" s="10"/>
      <c r="K251" s="10"/>
      <c r="L251" s="10"/>
      <c r="M251" s="10"/>
    </row>
    <row r="252" spans="7:13" x14ac:dyDescent="0.25">
      <c r="G252" s="10"/>
      <c r="H252" s="10"/>
      <c r="I252" s="10"/>
      <c r="J252" s="10"/>
      <c r="K252" s="10"/>
      <c r="L252" s="10"/>
      <c r="M252" s="10"/>
    </row>
    <row r="253" spans="7:13" x14ac:dyDescent="0.25">
      <c r="G253" s="10"/>
      <c r="H253" s="10"/>
      <c r="I253" s="10"/>
      <c r="J253" s="10"/>
      <c r="K253" s="10"/>
      <c r="L253" s="10"/>
      <c r="M253" s="10"/>
    </row>
    <row r="254" spans="7:13" x14ac:dyDescent="0.25">
      <c r="G254" s="10"/>
      <c r="H254" s="10"/>
      <c r="I254" s="10"/>
      <c r="J254" s="10"/>
      <c r="K254" s="10"/>
      <c r="L254" s="10"/>
      <c r="M254" s="10"/>
    </row>
    <row r="255" spans="7:13" x14ac:dyDescent="0.25">
      <c r="G255" s="10"/>
      <c r="H255" s="10"/>
      <c r="I255" s="10"/>
      <c r="J255" s="10"/>
      <c r="K255" s="10"/>
      <c r="L255" s="10"/>
      <c r="M255" s="10"/>
    </row>
    <row r="256" spans="7:13" x14ac:dyDescent="0.25">
      <c r="G256" s="10"/>
      <c r="H256" s="10"/>
      <c r="I256" s="10"/>
      <c r="J256" s="10"/>
      <c r="K256" s="10"/>
      <c r="L256" s="10"/>
      <c r="M256" s="10"/>
    </row>
    <row r="257" spans="7:13" x14ac:dyDescent="0.25">
      <c r="G257" s="10"/>
      <c r="H257" s="10"/>
      <c r="I257" s="10"/>
      <c r="J257" s="10"/>
      <c r="K257" s="10"/>
      <c r="L257" s="10"/>
      <c r="M257" s="10"/>
    </row>
    <row r="258" spans="7:13" x14ac:dyDescent="0.25">
      <c r="G258" s="10"/>
      <c r="H258" s="10"/>
      <c r="I258" s="10"/>
      <c r="J258" s="10"/>
      <c r="K258" s="10"/>
      <c r="L258" s="10"/>
      <c r="M258" s="10"/>
    </row>
    <row r="259" spans="7:13" x14ac:dyDescent="0.25">
      <c r="G259" s="10"/>
      <c r="H259" s="10"/>
      <c r="I259" s="10"/>
      <c r="J259" s="10"/>
      <c r="K259" s="10"/>
      <c r="L259" s="10"/>
      <c r="M259" s="10"/>
    </row>
    <row r="260" spans="7:13" x14ac:dyDescent="0.25">
      <c r="G260" s="10"/>
      <c r="H260" s="10"/>
      <c r="I260" s="10"/>
      <c r="J260" s="10"/>
      <c r="K260" s="10"/>
      <c r="L260" s="10"/>
      <c r="M260" s="10"/>
    </row>
    <row r="261" spans="7:13" x14ac:dyDescent="0.25">
      <c r="G261" s="10"/>
      <c r="H261" s="10"/>
      <c r="I261" s="10"/>
      <c r="J261" s="10"/>
      <c r="K261" s="10"/>
      <c r="L261" s="10"/>
      <c r="M261" s="10"/>
    </row>
    <row r="262" spans="7:13" x14ac:dyDescent="0.25">
      <c r="G262" s="10"/>
      <c r="H262" s="10"/>
      <c r="I262" s="10"/>
      <c r="J262" s="10"/>
      <c r="K262" s="10"/>
      <c r="L262" s="10"/>
      <c r="M262" s="10"/>
    </row>
    <row r="263" spans="7:13" x14ac:dyDescent="0.25">
      <c r="G263" s="10"/>
      <c r="H263" s="10"/>
      <c r="I263" s="10"/>
      <c r="J263" s="10"/>
      <c r="K263" s="10"/>
      <c r="L263" s="10"/>
      <c r="M263" s="10"/>
    </row>
    <row r="264" spans="7:13" x14ac:dyDescent="0.25">
      <c r="G264" s="10"/>
      <c r="H264" s="10"/>
      <c r="I264" s="10"/>
      <c r="J264" s="10"/>
      <c r="K264" s="10"/>
      <c r="L264" s="10"/>
      <c r="M264" s="10"/>
    </row>
    <row r="265" spans="7:13" x14ac:dyDescent="0.25">
      <c r="G265" s="10"/>
      <c r="H265" s="10"/>
      <c r="I265" s="10"/>
      <c r="J265" s="10"/>
      <c r="K265" s="10"/>
      <c r="L265" s="10"/>
      <c r="M265" s="10"/>
    </row>
    <row r="266" spans="7:13" x14ac:dyDescent="0.25">
      <c r="G266" s="10"/>
      <c r="H266" s="10"/>
      <c r="I266" s="10"/>
      <c r="J266" s="10"/>
      <c r="K266" s="10"/>
      <c r="L266" s="10"/>
      <c r="M266" s="10"/>
    </row>
    <row r="267" spans="7:13" x14ac:dyDescent="0.25">
      <c r="G267" s="10"/>
      <c r="H267" s="10"/>
      <c r="I267" s="10"/>
      <c r="J267" s="10"/>
      <c r="K267" s="10"/>
      <c r="L267" s="10"/>
      <c r="M267" s="10"/>
    </row>
    <row r="268" spans="7:13" x14ac:dyDescent="0.25">
      <c r="G268" s="10"/>
      <c r="H268" s="10"/>
      <c r="I268" s="10"/>
      <c r="J268" s="10"/>
      <c r="K268" s="10"/>
      <c r="L268" s="10"/>
      <c r="M268" s="10"/>
    </row>
    <row r="269" spans="7:13" x14ac:dyDescent="0.25">
      <c r="G269" s="10"/>
      <c r="H269" s="10"/>
      <c r="I269" s="10"/>
      <c r="J269" s="10"/>
      <c r="K269" s="10"/>
      <c r="L269" s="10"/>
      <c r="M269" s="10"/>
    </row>
    <row r="270" spans="7:13" x14ac:dyDescent="0.25">
      <c r="G270" s="10"/>
      <c r="H270" s="10"/>
      <c r="I270" s="10"/>
      <c r="J270" s="10"/>
      <c r="K270" s="10"/>
      <c r="L270" s="10"/>
      <c r="M270" s="10"/>
    </row>
    <row r="271" spans="7:13" x14ac:dyDescent="0.25">
      <c r="G271" s="10"/>
      <c r="H271" s="10"/>
      <c r="I271" s="10"/>
      <c r="J271" s="10"/>
      <c r="K271" s="10"/>
      <c r="L271" s="10"/>
      <c r="M271" s="10"/>
    </row>
    <row r="272" spans="7:13" x14ac:dyDescent="0.25">
      <c r="G272" s="10"/>
      <c r="H272" s="10"/>
      <c r="I272" s="10"/>
      <c r="J272" s="10"/>
      <c r="K272" s="10"/>
      <c r="L272" s="10"/>
      <c r="M272" s="10"/>
    </row>
    <row r="273" spans="7:14" x14ac:dyDescent="0.25">
      <c r="G273" s="10"/>
      <c r="H273" s="10"/>
      <c r="I273" s="10"/>
      <c r="J273" s="10"/>
      <c r="K273" s="10"/>
      <c r="L273" s="10"/>
      <c r="M273" s="10"/>
    </row>
    <row r="274" spans="7:14" x14ac:dyDescent="0.25">
      <c r="G274" s="10"/>
      <c r="H274" s="10"/>
      <c r="I274" s="10"/>
      <c r="J274" s="10"/>
      <c r="K274" s="10"/>
      <c r="L274" s="10"/>
      <c r="M274" s="10"/>
    </row>
    <row r="275" spans="7:14" x14ac:dyDescent="0.25">
      <c r="G275" s="10"/>
      <c r="H275" s="10"/>
      <c r="I275" s="10"/>
      <c r="J275" s="10"/>
      <c r="K275" s="10"/>
      <c r="L275" s="10"/>
      <c r="M275" s="10"/>
    </row>
    <row r="276" spans="7:14" x14ac:dyDescent="0.25">
      <c r="G276" s="10"/>
      <c r="H276" s="10"/>
      <c r="I276" s="10"/>
      <c r="J276" s="10"/>
      <c r="K276" s="10"/>
      <c r="L276" s="10"/>
      <c r="M276" s="10"/>
    </row>
    <row r="277" spans="7:14" x14ac:dyDescent="0.25">
      <c r="G277" s="10"/>
      <c r="H277" s="10"/>
      <c r="I277" s="10"/>
      <c r="J277" s="10"/>
      <c r="K277" s="10"/>
      <c r="L277" s="10"/>
      <c r="M277" s="10"/>
    </row>
    <row r="278" spans="7:14" x14ac:dyDescent="0.25">
      <c r="G278" s="10"/>
      <c r="H278" s="10"/>
      <c r="I278" s="10"/>
      <c r="J278" s="10"/>
      <c r="K278" s="10"/>
      <c r="L278" s="10"/>
      <c r="M278" s="10"/>
    </row>
    <row r="279" spans="7:14" x14ac:dyDescent="0.25">
      <c r="G279" s="10"/>
      <c r="H279" s="10"/>
      <c r="I279" s="10"/>
      <c r="J279" s="10"/>
      <c r="K279" s="10"/>
      <c r="L279" s="10"/>
      <c r="M279" s="10"/>
    </row>
    <row r="280" spans="7:14" x14ac:dyDescent="0.25">
      <c r="G280" s="10"/>
      <c r="H280" s="10"/>
      <c r="I280" s="10"/>
      <c r="J280" s="10"/>
      <c r="K280" s="10"/>
      <c r="L280" s="10"/>
      <c r="M280" s="10"/>
    </row>
    <row r="281" spans="7:14" x14ac:dyDescent="0.25">
      <c r="G281" s="10"/>
      <c r="H281" s="10"/>
      <c r="I281" s="10"/>
      <c r="J281" s="10"/>
      <c r="K281" s="10"/>
      <c r="L281" s="10"/>
      <c r="M281" s="10"/>
    </row>
    <row r="282" spans="7:14" x14ac:dyDescent="0.25">
      <c r="G282" s="10"/>
      <c r="H282" s="10"/>
      <c r="I282" s="10"/>
      <c r="J282" s="10"/>
      <c r="K282" s="10"/>
      <c r="L282" s="10"/>
      <c r="M282" s="10"/>
    </row>
    <row r="283" spans="7:14" x14ac:dyDescent="0.25">
      <c r="G283" s="10"/>
      <c r="H283" s="10"/>
      <c r="I283" s="10"/>
      <c r="J283" s="10"/>
      <c r="K283" s="10"/>
      <c r="L283" s="10"/>
      <c r="M283" s="10"/>
    </row>
    <row r="284" spans="7:14" x14ac:dyDescent="0.25">
      <c r="G284" s="10"/>
      <c r="H284" s="10"/>
      <c r="I284" s="10"/>
      <c r="J284" s="10"/>
      <c r="K284" s="10"/>
      <c r="L284" s="10"/>
      <c r="M284" s="10"/>
    </row>
    <row r="285" spans="7:14" x14ac:dyDescent="0.25">
      <c r="G285" s="10"/>
      <c r="H285" s="10"/>
      <c r="I285" s="10"/>
      <c r="J285" s="10"/>
      <c r="K285" s="10"/>
      <c r="L285" s="10"/>
      <c r="M285" s="10"/>
    </row>
    <row r="286" spans="7:14" x14ac:dyDescent="0.25">
      <c r="G286" s="10"/>
      <c r="H286" s="10"/>
      <c r="I286" s="10"/>
      <c r="J286" s="10"/>
      <c r="K286" s="10"/>
      <c r="L286" s="10"/>
      <c r="M286" s="10"/>
    </row>
    <row r="287" spans="7:14" x14ac:dyDescent="0.25">
      <c r="G287" s="10"/>
      <c r="H287" s="10"/>
      <c r="I287" s="10"/>
      <c r="J287" s="10"/>
      <c r="K287" s="10"/>
      <c r="L287" s="10"/>
      <c r="M287" s="10"/>
    </row>
    <row r="288" spans="7:14" x14ac:dyDescent="0.25">
      <c r="G288" s="90"/>
      <c r="H288" s="90"/>
      <c r="I288" s="90"/>
      <c r="J288" s="90"/>
      <c r="K288" s="90"/>
      <c r="L288" s="90"/>
      <c r="M288" s="90"/>
      <c r="N288" s="10"/>
    </row>
    <row r="289" spans="6:14" x14ac:dyDescent="0.25">
      <c r="G289" s="90"/>
      <c r="H289" s="90"/>
      <c r="I289" s="90"/>
      <c r="J289" s="90"/>
      <c r="K289" s="90"/>
      <c r="L289" s="90"/>
      <c r="M289" s="90"/>
    </row>
    <row r="290" spans="6:14" x14ac:dyDescent="0.25">
      <c r="G290" s="90"/>
      <c r="H290" s="90"/>
      <c r="I290" s="90"/>
      <c r="J290" s="90"/>
      <c r="K290" s="90"/>
      <c r="L290" s="90"/>
      <c r="M290" s="90"/>
    </row>
    <row r="291" spans="6:14" x14ac:dyDescent="0.25">
      <c r="G291" s="90"/>
      <c r="H291" s="90"/>
      <c r="I291" s="90"/>
      <c r="J291" s="90"/>
      <c r="K291" s="90"/>
      <c r="L291" s="90"/>
      <c r="M291" s="90"/>
    </row>
    <row r="292" spans="6:14" x14ac:dyDescent="0.25">
      <c r="G292" s="90"/>
      <c r="H292" s="90"/>
      <c r="I292" s="90"/>
      <c r="J292" s="90"/>
      <c r="K292" s="90"/>
      <c r="L292" s="90"/>
      <c r="M292" s="90"/>
    </row>
    <row r="293" spans="6:14" x14ac:dyDescent="0.25">
      <c r="G293" s="90"/>
      <c r="H293" s="90"/>
      <c r="I293" s="90"/>
      <c r="J293" s="90"/>
      <c r="K293" s="90"/>
      <c r="L293" s="90"/>
      <c r="M293" s="90"/>
    </row>
    <row r="294" spans="6:14" x14ac:dyDescent="0.25">
      <c r="G294" s="90"/>
      <c r="H294" s="90"/>
      <c r="I294" s="90"/>
      <c r="J294" s="90"/>
      <c r="K294" s="90"/>
      <c r="L294" s="90"/>
      <c r="M294" s="90"/>
    </row>
    <row r="295" spans="6:14" x14ac:dyDescent="0.25">
      <c r="G295" s="90"/>
      <c r="H295" s="90"/>
      <c r="I295" s="90"/>
      <c r="J295" s="90"/>
      <c r="K295" s="90"/>
      <c r="L295" s="90"/>
      <c r="M295" s="90"/>
    </row>
    <row r="296" spans="6:14" x14ac:dyDescent="0.25">
      <c r="G296" s="90"/>
      <c r="H296" s="90"/>
      <c r="I296" s="90"/>
      <c r="J296" s="90"/>
      <c r="K296" s="90"/>
      <c r="L296" s="90"/>
      <c r="M296" s="90"/>
    </row>
    <row r="297" spans="6:14" x14ac:dyDescent="0.25">
      <c r="G297" s="10"/>
      <c r="H297" s="10"/>
      <c r="I297" s="10"/>
      <c r="J297" s="10"/>
      <c r="K297" s="10"/>
      <c r="L297" s="10"/>
      <c r="M297" s="10"/>
    </row>
    <row r="298" spans="6:14" x14ac:dyDescent="0.25">
      <c r="G298" s="10"/>
      <c r="H298" s="10"/>
      <c r="I298" s="10"/>
      <c r="J298" s="10"/>
      <c r="K298" s="10"/>
      <c r="L298" s="10"/>
      <c r="M298" s="10"/>
    </row>
    <row r="299" spans="6:14" x14ac:dyDescent="0.25">
      <c r="F299" s="91"/>
      <c r="G299" s="92"/>
      <c r="H299" s="92"/>
      <c r="I299" s="92"/>
      <c r="J299" s="92"/>
      <c r="K299" s="92"/>
      <c r="L299" s="92"/>
      <c r="M299" s="92"/>
    </row>
    <row r="300" spans="6:14" x14ac:dyDescent="0.25">
      <c r="F300" s="91"/>
      <c r="G300" s="90">
        <v>1.471899293225723E-2</v>
      </c>
      <c r="H300" s="90">
        <v>9.3122388652244811E-3</v>
      </c>
      <c r="I300" s="90">
        <v>5.4067540670327489E-3</v>
      </c>
      <c r="J300" s="90">
        <v>9.6338656077131284E-4</v>
      </c>
      <c r="K300" s="90">
        <v>4.4433675062614357E-3</v>
      </c>
      <c r="L300" s="90">
        <v>4.1853797059342853E-3</v>
      </c>
      <c r="M300" s="90">
        <v>2.579878003271503E-4</v>
      </c>
      <c r="N300" s="90"/>
    </row>
    <row r="301" spans="6:14" x14ac:dyDescent="0.25">
      <c r="F301" s="91"/>
      <c r="G301" s="90">
        <v>9.3122388652244811E-3</v>
      </c>
      <c r="H301" s="90">
        <v>1.1364638807941755E-2</v>
      </c>
      <c r="I301" s="90">
        <v>-2.0523999427172739E-3</v>
      </c>
      <c r="J301" s="90">
        <v>-3.6570084335771531E-4</v>
      </c>
      <c r="K301" s="90">
        <v>-1.6866990993595582E-3</v>
      </c>
      <c r="L301" s="90">
        <v>-1.5887671165009801E-3</v>
      </c>
      <c r="M301" s="90">
        <v>-9.7931982858578116E-5</v>
      </c>
      <c r="N301" s="90"/>
    </row>
    <row r="302" spans="6:14" x14ac:dyDescent="0.25">
      <c r="F302" s="91"/>
      <c r="G302" s="90">
        <v>5.4067540670327489E-3</v>
      </c>
      <c r="H302" s="90">
        <v>-2.0523999427172735E-3</v>
      </c>
      <c r="I302" s="90">
        <v>7.4591540097500237E-3</v>
      </c>
      <c r="J302" s="90">
        <v>1.3290874041290278E-3</v>
      </c>
      <c r="K302" s="90">
        <v>6.1300666056209943E-3</v>
      </c>
      <c r="L302" s="90">
        <v>5.7741468224352666E-3</v>
      </c>
      <c r="M302" s="90">
        <v>3.5591978318572841E-4</v>
      </c>
      <c r="N302" s="90"/>
    </row>
    <row r="303" spans="6:14" x14ac:dyDescent="0.25">
      <c r="F303" s="91"/>
      <c r="G303" s="90">
        <v>9.6338656077131284E-4</v>
      </c>
      <c r="H303" s="90">
        <v>-3.6570084335771526E-4</v>
      </c>
      <c r="I303" s="90">
        <v>1.3290874041290278E-3</v>
      </c>
      <c r="J303" s="90">
        <v>1.522887738998945E-3</v>
      </c>
      <c r="K303" s="90">
        <v>-1.9380033486991711E-4</v>
      </c>
      <c r="L303" s="90">
        <v>-1.8254803084030453E-4</v>
      </c>
      <c r="M303" s="90">
        <v>-1.1252304029612551E-5</v>
      </c>
      <c r="N303" s="90"/>
    </row>
    <row r="304" spans="6:14" x14ac:dyDescent="0.25">
      <c r="F304" s="91"/>
      <c r="G304" s="90">
        <v>4.4433675062614357E-3</v>
      </c>
      <c r="H304" s="90">
        <v>-1.6866990993595582E-3</v>
      </c>
      <c r="I304" s="90">
        <v>6.1300666056209952E-3</v>
      </c>
      <c r="J304" s="90">
        <v>-1.9380033486991708E-4</v>
      </c>
      <c r="K304" s="90">
        <v>6.3238669404909109E-3</v>
      </c>
      <c r="L304" s="90">
        <v>5.9566948532755702E-3</v>
      </c>
      <c r="M304" s="90">
        <v>3.6717208721534093E-4</v>
      </c>
      <c r="N304" s="90"/>
    </row>
    <row r="305" spans="6:14" x14ac:dyDescent="0.25">
      <c r="F305" s="91"/>
      <c r="G305" s="90">
        <v>4.1853797059342845E-3</v>
      </c>
      <c r="H305" s="90">
        <v>-1.5887671165009803E-3</v>
      </c>
      <c r="I305" s="90">
        <v>5.7741468224352666E-3</v>
      </c>
      <c r="J305" s="90">
        <v>-1.8254803084030455E-4</v>
      </c>
      <c r="K305" s="90">
        <v>5.9566948532755702E-3</v>
      </c>
      <c r="L305" s="90">
        <v>7.1422923123401925E-3</v>
      </c>
      <c r="M305" s="90">
        <v>-1.1855974590646229E-3</v>
      </c>
      <c r="N305" s="90"/>
    </row>
    <row r="306" spans="6:14" x14ac:dyDescent="0.25">
      <c r="F306" s="91"/>
      <c r="G306" s="90">
        <v>2.5798780032715025E-4</v>
      </c>
      <c r="H306" s="90">
        <v>-9.7931982858578102E-5</v>
      </c>
      <c r="I306" s="90">
        <v>3.5591978318572841E-4</v>
      </c>
      <c r="J306" s="90">
        <v>-1.1252304029612553E-5</v>
      </c>
      <c r="K306" s="90">
        <v>3.6717208721534088E-4</v>
      </c>
      <c r="L306" s="90">
        <v>-1.1855974590646229E-3</v>
      </c>
      <c r="M306" s="90">
        <v>1.5527695462799638E-3</v>
      </c>
      <c r="N306" s="90"/>
    </row>
    <row r="307" spans="6:14" x14ac:dyDescent="0.25">
      <c r="F307" s="91"/>
      <c r="G307" s="93"/>
      <c r="H307" s="93"/>
      <c r="I307" s="93"/>
      <c r="J307" s="93"/>
      <c r="K307" s="93"/>
      <c r="L307" s="93"/>
      <c r="M307" s="93"/>
    </row>
    <row r="308" spans="6:14" x14ac:dyDescent="0.25">
      <c r="G308" s="10"/>
      <c r="H308" s="10"/>
      <c r="I308" s="10"/>
      <c r="J308" s="10"/>
      <c r="K308" s="10"/>
      <c r="L308" s="10"/>
      <c r="M308" s="10"/>
    </row>
    <row r="309" spans="6:14" x14ac:dyDescent="0.25">
      <c r="G309" s="10"/>
      <c r="H309" s="10"/>
      <c r="I309" s="10"/>
      <c r="J309" s="10"/>
      <c r="K309" s="10"/>
      <c r="L309" s="10"/>
      <c r="M309" s="10"/>
    </row>
    <row r="310" spans="6:14" x14ac:dyDescent="0.25">
      <c r="G310" s="10"/>
      <c r="H310" s="10"/>
      <c r="I310" s="10"/>
      <c r="J310" s="10"/>
      <c r="K310" s="10"/>
      <c r="L310" s="10"/>
      <c r="M310" s="10"/>
    </row>
    <row r="311" spans="6:14" x14ac:dyDescent="0.25">
      <c r="G311" s="10"/>
      <c r="H311" s="10"/>
      <c r="I311" s="10"/>
      <c r="J311" s="10"/>
      <c r="K311" s="10"/>
      <c r="L311" s="10"/>
      <c r="M311" s="10"/>
    </row>
    <row r="312" spans="6:14" x14ac:dyDescent="0.25">
      <c r="G312" s="10"/>
      <c r="H312" s="10"/>
      <c r="I312" s="10"/>
      <c r="J312" s="10"/>
      <c r="K312" s="10"/>
      <c r="L312" s="10"/>
      <c r="M312" s="10"/>
    </row>
    <row r="313" spans="6:14" x14ac:dyDescent="0.25">
      <c r="G313" s="10"/>
      <c r="H313" s="10"/>
      <c r="I313" s="10"/>
      <c r="J313" s="10"/>
      <c r="K313" s="10"/>
      <c r="L313" s="10"/>
      <c r="M313" s="10"/>
    </row>
    <row r="314" spans="6:14" x14ac:dyDescent="0.25">
      <c r="G314" s="10"/>
      <c r="H314" s="10"/>
      <c r="I314" s="10"/>
      <c r="J314" s="10"/>
      <c r="K314" s="10"/>
      <c r="L314" s="10"/>
      <c r="M314" s="10"/>
    </row>
    <row r="315" spans="6:14" x14ac:dyDescent="0.25">
      <c r="G315" s="10"/>
      <c r="H315" s="10"/>
      <c r="I315" s="10"/>
      <c r="J315" s="10"/>
      <c r="K315" s="10"/>
      <c r="L315" s="10"/>
      <c r="M315" s="10"/>
    </row>
    <row r="316" spans="6:14" x14ac:dyDescent="0.25">
      <c r="G316" s="10"/>
      <c r="H316" s="10"/>
      <c r="I316" s="10"/>
      <c r="J316" s="10"/>
      <c r="K316" s="10"/>
      <c r="L316" s="10"/>
      <c r="M316" s="10"/>
    </row>
    <row r="317" spans="6:14" x14ac:dyDescent="0.25">
      <c r="G317" s="10"/>
      <c r="H317" s="10"/>
      <c r="I317" s="10"/>
      <c r="J317" s="10"/>
      <c r="K317" s="10"/>
      <c r="L317" s="10"/>
      <c r="M317" s="10"/>
    </row>
    <row r="318" spans="6:14" x14ac:dyDescent="0.25">
      <c r="G318" s="10"/>
      <c r="H318" s="10"/>
      <c r="I318" s="10"/>
      <c r="J318" s="10"/>
      <c r="K318" s="10"/>
      <c r="L318" s="10"/>
      <c r="M318" s="10"/>
    </row>
    <row r="319" spans="6:14" x14ac:dyDescent="0.25">
      <c r="G319" s="10"/>
      <c r="H319" s="10"/>
      <c r="I319" s="10"/>
      <c r="J319" s="10"/>
      <c r="K319" s="10"/>
      <c r="L319" s="10"/>
      <c r="M319" s="10"/>
    </row>
    <row r="320" spans="6:14" x14ac:dyDescent="0.25">
      <c r="G320" s="10"/>
      <c r="H320" s="10"/>
      <c r="I320" s="10"/>
      <c r="J320" s="10"/>
      <c r="K320" s="10"/>
      <c r="L320" s="10"/>
      <c r="M320" s="10"/>
    </row>
    <row r="321" spans="7:13" x14ac:dyDescent="0.25">
      <c r="G321" s="10"/>
      <c r="H321" s="10"/>
      <c r="I321" s="10"/>
      <c r="J321" s="10"/>
      <c r="K321" s="10"/>
      <c r="L321" s="10"/>
      <c r="M321" s="10"/>
    </row>
    <row r="322" spans="7:13" x14ac:dyDescent="0.25">
      <c r="G322" s="10"/>
      <c r="H322" s="10"/>
      <c r="I322" s="10"/>
      <c r="J322" s="10"/>
      <c r="K322" s="10"/>
      <c r="L322" s="10"/>
      <c r="M322" s="10"/>
    </row>
    <row r="323" spans="7:13" x14ac:dyDescent="0.25">
      <c r="G323" s="10"/>
      <c r="H323" s="10"/>
      <c r="I323" s="10"/>
      <c r="J323" s="10"/>
      <c r="K323" s="10"/>
      <c r="L323" s="10"/>
      <c r="M323" s="10"/>
    </row>
    <row r="324" spans="7:13" x14ac:dyDescent="0.25">
      <c r="G324" s="10"/>
      <c r="H324" s="10"/>
      <c r="I324" s="10"/>
      <c r="J324" s="10"/>
      <c r="K324" s="10"/>
      <c r="L324" s="10"/>
      <c r="M324" s="10"/>
    </row>
    <row r="325" spans="7:13" x14ac:dyDescent="0.25">
      <c r="G325" s="10"/>
      <c r="H325" s="10"/>
      <c r="I325" s="10"/>
      <c r="J325" s="10"/>
      <c r="K325" s="10"/>
      <c r="L325" s="10"/>
      <c r="M325" s="10"/>
    </row>
    <row r="326" spans="7:13" x14ac:dyDescent="0.25">
      <c r="G326" s="10"/>
      <c r="H326" s="10"/>
      <c r="I326" s="10"/>
      <c r="J326" s="10"/>
      <c r="K326" s="10"/>
      <c r="L326" s="10"/>
      <c r="M326" s="10"/>
    </row>
    <row r="327" spans="7:13" x14ac:dyDescent="0.25">
      <c r="G327" s="10"/>
      <c r="H327" s="10"/>
      <c r="I327" s="10"/>
      <c r="J327" s="10"/>
      <c r="K327" s="10"/>
      <c r="L327" s="10"/>
      <c r="M327" s="10"/>
    </row>
    <row r="328" spans="7:13" x14ac:dyDescent="0.25">
      <c r="G328" s="10"/>
      <c r="H328" s="10"/>
      <c r="I328" s="10"/>
      <c r="J328" s="10"/>
      <c r="K328" s="10"/>
      <c r="L328" s="10"/>
      <c r="M328" s="10"/>
    </row>
    <row r="329" spans="7:13" x14ac:dyDescent="0.25">
      <c r="G329" s="10"/>
      <c r="H329" s="10"/>
      <c r="I329" s="10"/>
      <c r="J329" s="10"/>
      <c r="K329" s="10"/>
      <c r="L329" s="10"/>
      <c r="M329" s="10"/>
    </row>
    <row r="330" spans="7:13" x14ac:dyDescent="0.25">
      <c r="G330" s="10"/>
      <c r="H330" s="10"/>
      <c r="I330" s="10"/>
      <c r="J330" s="10"/>
      <c r="K330" s="10"/>
      <c r="L330" s="10"/>
      <c r="M330" s="10"/>
    </row>
    <row r="331" spans="7:13" x14ac:dyDescent="0.25">
      <c r="G331" s="10"/>
      <c r="H331" s="10"/>
      <c r="I331" s="10"/>
      <c r="J331" s="10"/>
      <c r="K331" s="10"/>
      <c r="L331" s="10"/>
      <c r="M331" s="10"/>
    </row>
    <row r="332" spans="7:13" x14ac:dyDescent="0.25">
      <c r="G332" s="10"/>
      <c r="H332" s="10"/>
      <c r="I332" s="10"/>
      <c r="J332" s="10"/>
      <c r="K332" s="10"/>
      <c r="L332" s="10"/>
      <c r="M332" s="10"/>
    </row>
    <row r="333" spans="7:13" x14ac:dyDescent="0.25">
      <c r="G333" s="10"/>
      <c r="H333" s="10"/>
      <c r="I333" s="10"/>
      <c r="J333" s="10"/>
      <c r="K333" s="10"/>
      <c r="L333" s="10"/>
      <c r="M333" s="10"/>
    </row>
    <row r="334" spans="7:13" x14ac:dyDescent="0.25">
      <c r="G334" s="10"/>
      <c r="H334" s="10"/>
      <c r="I334" s="10"/>
      <c r="J334" s="10"/>
      <c r="K334" s="10"/>
      <c r="L334" s="10"/>
      <c r="M334" s="10"/>
    </row>
    <row r="335" spans="7:13" x14ac:dyDescent="0.25">
      <c r="G335" s="10"/>
      <c r="H335" s="10"/>
      <c r="I335" s="10"/>
      <c r="J335" s="10"/>
      <c r="K335" s="10"/>
      <c r="L335" s="10"/>
      <c r="M335" s="10"/>
    </row>
    <row r="336" spans="7:13" x14ac:dyDescent="0.25">
      <c r="G336" s="10"/>
      <c r="H336" s="10"/>
      <c r="I336" s="10"/>
      <c r="J336" s="10"/>
      <c r="K336" s="10"/>
      <c r="L336" s="10"/>
      <c r="M336" s="10"/>
    </row>
    <row r="337" spans="7:13" x14ac:dyDescent="0.25">
      <c r="G337" s="10"/>
      <c r="H337" s="10"/>
      <c r="I337" s="10"/>
      <c r="J337" s="10"/>
      <c r="K337" s="10"/>
      <c r="L337" s="10"/>
      <c r="M337" s="10"/>
    </row>
    <row r="338" spans="7:13" x14ac:dyDescent="0.25">
      <c r="G338" s="10"/>
      <c r="H338" s="10"/>
      <c r="I338" s="10"/>
      <c r="J338" s="10"/>
      <c r="K338" s="10"/>
      <c r="L338" s="10"/>
      <c r="M338" s="10"/>
    </row>
    <row r="339" spans="7:13" x14ac:dyDescent="0.25">
      <c r="G339" s="10"/>
      <c r="H339" s="10"/>
      <c r="I339" s="10"/>
      <c r="J339" s="10"/>
      <c r="K339" s="10"/>
      <c r="L339" s="10"/>
      <c r="M339" s="10"/>
    </row>
    <row r="340" spans="7:13" x14ac:dyDescent="0.25">
      <c r="G340" s="10"/>
      <c r="H340" s="10"/>
      <c r="I340" s="10"/>
      <c r="J340" s="10"/>
      <c r="K340" s="10"/>
      <c r="L340" s="10"/>
      <c r="M340" s="10"/>
    </row>
    <row r="341" spans="7:13" x14ac:dyDescent="0.25">
      <c r="G341" s="10"/>
      <c r="H341" s="10"/>
      <c r="I341" s="10"/>
      <c r="J341" s="10"/>
      <c r="K341" s="10"/>
      <c r="L341" s="10"/>
      <c r="M341" s="10"/>
    </row>
    <row r="342" spans="7:13" x14ac:dyDescent="0.25">
      <c r="G342" s="10"/>
      <c r="H342" s="10"/>
      <c r="I342" s="10"/>
      <c r="J342" s="10"/>
      <c r="K342" s="10"/>
      <c r="L342" s="10"/>
      <c r="M342" s="10"/>
    </row>
    <row r="343" spans="7:13" x14ac:dyDescent="0.25">
      <c r="G343" s="10"/>
      <c r="H343" s="10"/>
      <c r="I343" s="10"/>
      <c r="J343" s="10"/>
      <c r="K343" s="10"/>
      <c r="L343" s="10"/>
      <c r="M343" s="10"/>
    </row>
    <row r="344" spans="7:13" x14ac:dyDescent="0.25">
      <c r="G344" s="10"/>
      <c r="H344" s="10"/>
      <c r="I344" s="10"/>
      <c r="J344" s="10"/>
      <c r="K344" s="10"/>
      <c r="L344" s="10"/>
      <c r="M344" s="10"/>
    </row>
    <row r="345" spans="7:13" x14ac:dyDescent="0.25">
      <c r="G345" s="10"/>
      <c r="H345" s="10"/>
      <c r="I345" s="10"/>
      <c r="J345" s="10"/>
      <c r="K345" s="10"/>
      <c r="L345" s="10"/>
      <c r="M345" s="10"/>
    </row>
    <row r="346" spans="7:13" x14ac:dyDescent="0.25">
      <c r="G346" s="10"/>
      <c r="H346" s="10"/>
      <c r="I346" s="10"/>
      <c r="J346" s="10"/>
      <c r="K346" s="10"/>
      <c r="L346" s="10"/>
      <c r="M346" s="10"/>
    </row>
    <row r="347" spans="7:13" x14ac:dyDescent="0.25">
      <c r="G347" s="10"/>
      <c r="H347" s="10"/>
      <c r="I347" s="10"/>
      <c r="J347" s="10"/>
      <c r="K347" s="10"/>
      <c r="L347" s="10"/>
      <c r="M347" s="10"/>
    </row>
    <row r="348" spans="7:13" x14ac:dyDescent="0.25">
      <c r="G348" s="10"/>
      <c r="H348" s="10"/>
      <c r="I348" s="10"/>
      <c r="J348" s="10"/>
      <c r="K348" s="10"/>
      <c r="L348" s="10"/>
      <c r="M348" s="10"/>
    </row>
    <row r="349" spans="7:13" x14ac:dyDescent="0.25">
      <c r="G349" s="10"/>
      <c r="H349" s="10"/>
      <c r="I349" s="10"/>
      <c r="J349" s="10"/>
      <c r="K349" s="10"/>
      <c r="L349" s="10"/>
      <c r="M349" s="10"/>
    </row>
    <row r="350" spans="7:13" x14ac:dyDescent="0.25">
      <c r="G350" s="10"/>
      <c r="H350" s="10"/>
      <c r="I350" s="10"/>
      <c r="J350" s="10"/>
      <c r="K350" s="10"/>
      <c r="L350" s="10"/>
      <c r="M350" s="10"/>
    </row>
    <row r="351" spans="7:13" x14ac:dyDescent="0.25">
      <c r="G351" s="10"/>
      <c r="H351" s="10"/>
      <c r="I351" s="10"/>
      <c r="J351" s="10"/>
      <c r="K351" s="10"/>
      <c r="L351" s="10"/>
      <c r="M351" s="10"/>
    </row>
    <row r="352" spans="7:13" x14ac:dyDescent="0.25">
      <c r="G352" s="10"/>
      <c r="H352" s="10"/>
      <c r="I352" s="10"/>
      <c r="J352" s="10"/>
      <c r="K352" s="10"/>
      <c r="L352" s="10"/>
      <c r="M352" s="10"/>
    </row>
    <row r="353" spans="7:13" x14ac:dyDescent="0.25">
      <c r="G353" s="10"/>
      <c r="H353" s="10"/>
      <c r="I353" s="10"/>
      <c r="J353" s="10"/>
      <c r="K353" s="10"/>
      <c r="L353" s="10"/>
      <c r="M353" s="10"/>
    </row>
    <row r="354" spans="7:13" x14ac:dyDescent="0.25">
      <c r="G354" s="10"/>
      <c r="H354" s="10"/>
      <c r="I354" s="10"/>
      <c r="J354" s="10"/>
      <c r="K354" s="10"/>
      <c r="L354" s="10"/>
      <c r="M354" s="10"/>
    </row>
    <row r="355" spans="7:13" x14ac:dyDescent="0.25">
      <c r="G355" s="10"/>
      <c r="H355" s="10"/>
      <c r="I355" s="10"/>
      <c r="J355" s="10"/>
      <c r="K355" s="10"/>
      <c r="L355" s="10"/>
      <c r="M355" s="10"/>
    </row>
    <row r="356" spans="7:13" x14ac:dyDescent="0.25">
      <c r="G356" s="10"/>
      <c r="H356" s="10"/>
      <c r="I356" s="10"/>
      <c r="J356" s="10"/>
      <c r="K356" s="10"/>
      <c r="L356" s="10"/>
      <c r="M356" s="10"/>
    </row>
    <row r="357" spans="7:13" x14ac:dyDescent="0.25">
      <c r="G357" s="10"/>
      <c r="H357" s="10"/>
      <c r="I357" s="10"/>
      <c r="J357" s="10"/>
      <c r="K357" s="10"/>
      <c r="L357" s="10"/>
      <c r="M357" s="10"/>
    </row>
    <row r="358" spans="7:13" x14ac:dyDescent="0.25">
      <c r="G358" s="10"/>
      <c r="H358" s="10"/>
      <c r="I358" s="10"/>
      <c r="J358" s="10"/>
      <c r="K358" s="10"/>
      <c r="L358" s="10"/>
      <c r="M358" s="10"/>
    </row>
    <row r="359" spans="7:13" x14ac:dyDescent="0.25">
      <c r="G359" s="10"/>
      <c r="H359" s="10"/>
      <c r="I359" s="10"/>
      <c r="J359" s="10"/>
      <c r="K359" s="10"/>
      <c r="L359" s="10"/>
      <c r="M359" s="10"/>
    </row>
    <row r="360" spans="7:13" x14ac:dyDescent="0.25">
      <c r="G360" s="10"/>
      <c r="H360" s="10"/>
      <c r="I360" s="10"/>
      <c r="J360" s="10"/>
      <c r="K360" s="10"/>
      <c r="L360" s="10"/>
      <c r="M360" s="10"/>
    </row>
    <row r="361" spans="7:13" x14ac:dyDescent="0.25">
      <c r="G361" s="10"/>
      <c r="H361" s="10"/>
      <c r="I361" s="10"/>
      <c r="J361" s="10"/>
      <c r="K361" s="10"/>
      <c r="L361" s="10"/>
      <c r="M361" s="10"/>
    </row>
    <row r="362" spans="7:13" x14ac:dyDescent="0.25">
      <c r="G362" s="10"/>
      <c r="H362" s="10"/>
      <c r="I362" s="10"/>
      <c r="J362" s="10"/>
      <c r="K362" s="10"/>
      <c r="L362" s="10"/>
      <c r="M362" s="10"/>
    </row>
    <row r="363" spans="7:13" x14ac:dyDescent="0.25">
      <c r="G363" s="10"/>
      <c r="H363" s="10"/>
      <c r="I363" s="10"/>
      <c r="J363" s="10"/>
      <c r="K363" s="10"/>
      <c r="L363" s="10"/>
      <c r="M363" s="10"/>
    </row>
    <row r="364" spans="7:13" x14ac:dyDescent="0.25">
      <c r="G364" s="10"/>
      <c r="H364" s="10"/>
      <c r="I364" s="10"/>
      <c r="J364" s="10"/>
      <c r="K364" s="10"/>
      <c r="L364" s="10"/>
      <c r="M364" s="10"/>
    </row>
    <row r="365" spans="7:13" x14ac:dyDescent="0.25">
      <c r="G365" s="10"/>
      <c r="H365" s="10"/>
      <c r="I365" s="10"/>
      <c r="J365" s="10"/>
      <c r="K365" s="10"/>
      <c r="L365" s="10"/>
      <c r="M365" s="10"/>
    </row>
    <row r="366" spans="7:13" x14ac:dyDescent="0.25">
      <c r="G366" s="10"/>
      <c r="H366" s="10"/>
      <c r="I366" s="10"/>
      <c r="J366" s="10"/>
      <c r="K366" s="10"/>
      <c r="L366" s="10"/>
      <c r="M366" s="10"/>
    </row>
    <row r="367" spans="7:13" x14ac:dyDescent="0.25">
      <c r="G367" s="10"/>
      <c r="H367" s="10"/>
      <c r="I367" s="10"/>
      <c r="J367" s="10"/>
      <c r="K367" s="10"/>
      <c r="L367" s="10"/>
      <c r="M367" s="10"/>
    </row>
    <row r="368" spans="7:13" x14ac:dyDescent="0.25">
      <c r="G368" s="10"/>
      <c r="H368" s="10"/>
      <c r="I368" s="10"/>
      <c r="J368" s="10"/>
      <c r="K368" s="10"/>
      <c r="L368" s="10"/>
      <c r="M368" s="10"/>
    </row>
    <row r="369" spans="7:13" x14ac:dyDescent="0.25">
      <c r="G369" s="10"/>
      <c r="H369" s="10"/>
      <c r="I369" s="10"/>
      <c r="J369" s="10"/>
      <c r="K369" s="10"/>
      <c r="L369" s="10"/>
      <c r="M369" s="10"/>
    </row>
    <row r="370" spans="7:13" x14ac:dyDescent="0.25">
      <c r="G370" s="10"/>
      <c r="H370" s="10"/>
      <c r="I370" s="10"/>
      <c r="J370" s="10"/>
      <c r="K370" s="10"/>
      <c r="L370" s="10"/>
      <c r="M370" s="10"/>
    </row>
    <row r="371" spans="7:13" x14ac:dyDescent="0.25">
      <c r="G371" s="10"/>
      <c r="H371" s="10"/>
      <c r="I371" s="10"/>
      <c r="J371" s="10"/>
      <c r="K371" s="10"/>
      <c r="L371" s="10"/>
      <c r="M371" s="10"/>
    </row>
    <row r="372" spans="7:13" x14ac:dyDescent="0.25">
      <c r="G372" s="10"/>
      <c r="H372" s="10"/>
      <c r="I372" s="10"/>
      <c r="J372" s="10"/>
      <c r="K372" s="10"/>
      <c r="L372" s="10"/>
      <c r="M372" s="10"/>
    </row>
    <row r="373" spans="7:13" x14ac:dyDescent="0.25">
      <c r="G373" s="10"/>
      <c r="H373" s="10"/>
      <c r="I373" s="10"/>
      <c r="J373" s="10"/>
      <c r="K373" s="10"/>
      <c r="L373" s="10"/>
      <c r="M373" s="10"/>
    </row>
    <row r="374" spans="7:13" x14ac:dyDescent="0.25">
      <c r="G374" s="10"/>
      <c r="H374" s="10"/>
      <c r="I374" s="10"/>
      <c r="J374" s="10"/>
      <c r="K374" s="10"/>
      <c r="L374" s="10"/>
      <c r="M374" s="10"/>
    </row>
    <row r="375" spans="7:13" x14ac:dyDescent="0.25">
      <c r="G375" s="10"/>
      <c r="H375" s="10"/>
      <c r="I375" s="10"/>
      <c r="J375" s="10"/>
      <c r="K375" s="10"/>
      <c r="L375" s="10"/>
      <c r="M375" s="10"/>
    </row>
    <row r="376" spans="7:13" x14ac:dyDescent="0.25">
      <c r="G376" s="10"/>
      <c r="H376" s="10"/>
      <c r="I376" s="10"/>
      <c r="J376" s="10"/>
      <c r="K376" s="10"/>
      <c r="L376" s="10"/>
      <c r="M376" s="10"/>
    </row>
    <row r="377" spans="7:13" x14ac:dyDescent="0.25">
      <c r="G377" s="10"/>
      <c r="H377" s="10"/>
      <c r="I377" s="10"/>
      <c r="J377" s="10"/>
      <c r="K377" s="10"/>
      <c r="L377" s="10"/>
      <c r="M377" s="10"/>
    </row>
    <row r="378" spans="7:13" x14ac:dyDescent="0.25">
      <c r="G378" s="10"/>
      <c r="H378" s="10"/>
      <c r="I378" s="10"/>
      <c r="J378" s="10"/>
      <c r="K378" s="10"/>
      <c r="L378" s="10"/>
      <c r="M378" s="10"/>
    </row>
    <row r="379" spans="7:13" x14ac:dyDescent="0.25">
      <c r="G379" s="10"/>
      <c r="H379" s="10"/>
      <c r="I379" s="10"/>
      <c r="J379" s="10"/>
      <c r="K379" s="10"/>
      <c r="L379" s="10"/>
      <c r="M379" s="10"/>
    </row>
    <row r="380" spans="7:13" x14ac:dyDescent="0.25">
      <c r="G380" s="10"/>
      <c r="H380" s="10"/>
      <c r="I380" s="10"/>
      <c r="J380" s="10"/>
      <c r="K380" s="10"/>
      <c r="L380" s="10"/>
      <c r="M380" s="10"/>
    </row>
    <row r="381" spans="7:13" x14ac:dyDescent="0.25">
      <c r="G381" s="10"/>
      <c r="H381" s="10"/>
      <c r="I381" s="10"/>
      <c r="J381" s="10"/>
      <c r="K381" s="10"/>
      <c r="L381" s="10"/>
      <c r="M381" s="10"/>
    </row>
    <row r="382" spans="7:13" x14ac:dyDescent="0.25">
      <c r="G382" s="10"/>
      <c r="H382" s="10"/>
      <c r="I382" s="10"/>
      <c r="J382" s="10"/>
      <c r="K382" s="10"/>
      <c r="L382" s="10"/>
      <c r="M382" s="10"/>
    </row>
    <row r="383" spans="7:13" x14ac:dyDescent="0.25">
      <c r="G383" s="10"/>
      <c r="H383" s="10"/>
      <c r="I383" s="10"/>
      <c r="J383" s="10"/>
      <c r="K383" s="10"/>
      <c r="L383" s="10"/>
      <c r="M383" s="10"/>
    </row>
    <row r="384" spans="7:13" x14ac:dyDescent="0.25">
      <c r="G384" s="10"/>
      <c r="H384" s="10"/>
      <c r="I384" s="10"/>
      <c r="J384" s="10"/>
      <c r="K384" s="10"/>
      <c r="L384" s="10"/>
      <c r="M384" s="10"/>
    </row>
    <row r="385" spans="7:13" x14ac:dyDescent="0.25">
      <c r="G385" s="10"/>
      <c r="H385" s="10"/>
      <c r="I385" s="10"/>
      <c r="J385" s="10"/>
      <c r="K385" s="10"/>
      <c r="L385" s="10"/>
      <c r="M385" s="10"/>
    </row>
    <row r="386" spans="7:13" x14ac:dyDescent="0.25">
      <c r="G386" s="10"/>
      <c r="H386" s="10"/>
      <c r="I386" s="10"/>
      <c r="J386" s="10"/>
      <c r="K386" s="10"/>
      <c r="L386" s="10"/>
      <c r="M386" s="10"/>
    </row>
    <row r="387" spans="7:13" x14ac:dyDescent="0.25">
      <c r="G387" s="10"/>
      <c r="H387" s="10"/>
      <c r="I387" s="10"/>
      <c r="J387" s="10"/>
      <c r="K387" s="10"/>
      <c r="L387" s="10"/>
      <c r="M387" s="10"/>
    </row>
    <row r="388" spans="7:13" x14ac:dyDescent="0.25">
      <c r="G388" s="10"/>
      <c r="H388" s="10"/>
      <c r="I388" s="10"/>
      <c r="J388" s="10"/>
      <c r="K388" s="10"/>
      <c r="L388" s="10"/>
      <c r="M388" s="10"/>
    </row>
    <row r="389" spans="7:13" x14ac:dyDescent="0.25">
      <c r="G389" s="10"/>
      <c r="H389" s="10"/>
      <c r="I389" s="10"/>
      <c r="J389" s="10"/>
      <c r="K389" s="10"/>
      <c r="L389" s="10"/>
      <c r="M389" s="10"/>
    </row>
    <row r="390" spans="7:13" x14ac:dyDescent="0.25">
      <c r="G390" s="10"/>
      <c r="H390" s="10"/>
      <c r="I390" s="10"/>
      <c r="J390" s="10"/>
      <c r="K390" s="10"/>
      <c r="L390" s="10"/>
      <c r="M390" s="10"/>
    </row>
    <row r="391" spans="7:13" x14ac:dyDescent="0.25">
      <c r="G391" s="10"/>
      <c r="H391" s="10"/>
      <c r="I391" s="10"/>
      <c r="J391" s="10"/>
      <c r="K391" s="10"/>
      <c r="L391" s="10"/>
      <c r="M391" s="10"/>
    </row>
    <row r="392" spans="7:13" x14ac:dyDescent="0.25">
      <c r="G392" s="10"/>
      <c r="H392" s="10"/>
      <c r="I392" s="10"/>
      <c r="J392" s="10"/>
      <c r="K392" s="10"/>
      <c r="L392" s="10"/>
      <c r="M392" s="10"/>
    </row>
    <row r="393" spans="7:13" x14ac:dyDescent="0.25">
      <c r="G393" s="10"/>
      <c r="H393" s="10"/>
      <c r="I393" s="10"/>
      <c r="J393" s="10"/>
      <c r="K393" s="10"/>
      <c r="L393" s="10"/>
      <c r="M393" s="10"/>
    </row>
    <row r="394" spans="7:13" x14ac:dyDescent="0.25">
      <c r="G394" s="10"/>
      <c r="H394" s="10"/>
      <c r="I394" s="10"/>
      <c r="J394" s="10"/>
      <c r="K394" s="10"/>
      <c r="L394" s="10"/>
      <c r="M394" s="10"/>
    </row>
    <row r="395" spans="7:13" x14ac:dyDescent="0.25">
      <c r="G395" s="10"/>
      <c r="H395" s="10"/>
      <c r="I395" s="10"/>
      <c r="J395" s="10"/>
      <c r="K395" s="10"/>
      <c r="L395" s="10"/>
      <c r="M395" s="10"/>
    </row>
    <row r="396" spans="7:13" x14ac:dyDescent="0.25">
      <c r="G396" s="10"/>
      <c r="H396" s="10"/>
      <c r="I396" s="10"/>
      <c r="J396" s="10"/>
      <c r="K396" s="10"/>
      <c r="L396" s="10"/>
      <c r="M396" s="10"/>
    </row>
    <row r="397" spans="7:13" x14ac:dyDescent="0.25">
      <c r="G397" s="10"/>
      <c r="H397" s="10"/>
      <c r="I397" s="10"/>
      <c r="J397" s="10"/>
      <c r="K397" s="10"/>
      <c r="L397" s="10"/>
      <c r="M397" s="10"/>
    </row>
    <row r="398" spans="7:13" x14ac:dyDescent="0.25">
      <c r="G398" s="10"/>
      <c r="H398" s="10"/>
      <c r="I398" s="10"/>
      <c r="J398" s="10"/>
      <c r="K398" s="10"/>
      <c r="L398" s="10"/>
      <c r="M398" s="10"/>
    </row>
    <row r="399" spans="7:13" x14ac:dyDescent="0.25">
      <c r="G399" s="10"/>
      <c r="H399" s="10"/>
      <c r="I399" s="10"/>
      <c r="J399" s="10"/>
      <c r="K399" s="10"/>
      <c r="L399" s="10"/>
      <c r="M399" s="10"/>
    </row>
    <row r="400" spans="7:13" x14ac:dyDescent="0.25">
      <c r="G400" s="10"/>
      <c r="H400" s="10"/>
      <c r="I400" s="10"/>
      <c r="J400" s="10"/>
      <c r="K400" s="10"/>
      <c r="L400" s="10"/>
      <c r="M400" s="10"/>
    </row>
    <row r="401" spans="7:13" x14ac:dyDescent="0.25">
      <c r="G401" s="10"/>
      <c r="H401" s="10"/>
      <c r="I401" s="10"/>
      <c r="J401" s="10"/>
      <c r="K401" s="10"/>
      <c r="L401" s="10"/>
      <c r="M401" s="10"/>
    </row>
    <row r="402" spans="7:13" x14ac:dyDescent="0.25">
      <c r="G402" s="10"/>
      <c r="H402" s="10"/>
      <c r="I402" s="10"/>
      <c r="J402" s="10"/>
      <c r="K402" s="10"/>
      <c r="L402" s="10"/>
      <c r="M402" s="10"/>
    </row>
    <row r="403" spans="7:13" x14ac:dyDescent="0.25">
      <c r="G403" s="10"/>
      <c r="H403" s="10"/>
      <c r="I403" s="10"/>
      <c r="J403" s="10"/>
      <c r="K403" s="10"/>
      <c r="L403" s="10"/>
      <c r="M403" s="10"/>
    </row>
    <row r="404" spans="7:13" x14ac:dyDescent="0.25">
      <c r="G404" s="10"/>
      <c r="H404" s="10"/>
      <c r="I404" s="10"/>
      <c r="J404" s="10"/>
      <c r="K404" s="10"/>
      <c r="L404" s="10"/>
      <c r="M404" s="10"/>
    </row>
    <row r="405" spans="7:13" x14ac:dyDescent="0.25">
      <c r="G405" s="10"/>
      <c r="H405" s="10"/>
      <c r="I405" s="10"/>
      <c r="J405" s="10"/>
      <c r="K405" s="10"/>
      <c r="L405" s="10"/>
      <c r="M405" s="10"/>
    </row>
    <row r="406" spans="7:13" x14ac:dyDescent="0.25">
      <c r="G406" s="10"/>
      <c r="H406" s="10"/>
      <c r="I406" s="10"/>
      <c r="J406" s="10"/>
      <c r="K406" s="10"/>
      <c r="L406" s="10"/>
      <c r="M406" s="10"/>
    </row>
    <row r="407" spans="7:13" x14ac:dyDescent="0.25">
      <c r="G407" s="10"/>
      <c r="H407" s="10"/>
      <c r="I407" s="10"/>
      <c r="J407" s="10"/>
      <c r="K407" s="10"/>
      <c r="L407" s="10"/>
      <c r="M407" s="10"/>
    </row>
    <row r="408" spans="7:13" x14ac:dyDescent="0.25">
      <c r="G408" s="10"/>
      <c r="H408" s="10"/>
      <c r="I408" s="10"/>
      <c r="J408" s="10"/>
      <c r="K408" s="10"/>
      <c r="L408" s="10"/>
      <c r="M408" s="10"/>
    </row>
    <row r="409" spans="7:13" x14ac:dyDescent="0.25">
      <c r="G409" s="10"/>
      <c r="H409" s="10"/>
      <c r="I409" s="10"/>
      <c r="J409" s="10"/>
      <c r="K409" s="10"/>
      <c r="L409" s="10"/>
      <c r="M409" s="10"/>
    </row>
    <row r="410" spans="7:13" x14ac:dyDescent="0.25">
      <c r="G410" s="10"/>
      <c r="H410" s="10"/>
      <c r="I410" s="10"/>
      <c r="J410" s="10"/>
      <c r="K410" s="10"/>
      <c r="L410" s="10"/>
      <c r="M410" s="10"/>
    </row>
    <row r="411" spans="7:13" x14ac:dyDescent="0.25">
      <c r="G411" s="10"/>
      <c r="H411" s="10"/>
      <c r="I411" s="10"/>
      <c r="J411" s="10"/>
      <c r="K411" s="10"/>
      <c r="L411" s="10"/>
      <c r="M411" s="10"/>
    </row>
    <row r="412" spans="7:13" x14ac:dyDescent="0.25">
      <c r="G412" s="10"/>
      <c r="H412" s="10"/>
      <c r="I412" s="10"/>
      <c r="J412" s="10"/>
      <c r="K412" s="10"/>
      <c r="L412" s="10"/>
      <c r="M412" s="10"/>
    </row>
    <row r="413" spans="7:13" x14ac:dyDescent="0.25">
      <c r="G413" s="10"/>
      <c r="H413" s="10"/>
      <c r="I413" s="10"/>
      <c r="J413" s="10"/>
      <c r="K413" s="10"/>
      <c r="L413" s="10"/>
      <c r="M413" s="10"/>
    </row>
    <row r="414" spans="7:13" x14ac:dyDescent="0.25">
      <c r="G414" s="10"/>
      <c r="H414" s="10"/>
      <c r="I414" s="10"/>
      <c r="J414" s="10"/>
      <c r="K414" s="10"/>
      <c r="L414" s="10"/>
      <c r="M414" s="10"/>
    </row>
    <row r="415" spans="7:13" x14ac:dyDescent="0.25">
      <c r="G415" s="10"/>
      <c r="H415" s="10"/>
      <c r="I415" s="10"/>
      <c r="J415" s="10"/>
      <c r="K415" s="10"/>
      <c r="L415" s="10"/>
      <c r="M415" s="10"/>
    </row>
    <row r="416" spans="7:13" x14ac:dyDescent="0.25">
      <c r="G416" s="10"/>
      <c r="H416" s="10"/>
      <c r="I416" s="10"/>
      <c r="J416" s="10"/>
      <c r="K416" s="10"/>
      <c r="L416" s="10"/>
      <c r="M416" s="10"/>
    </row>
    <row r="417" spans="7:13" x14ac:dyDescent="0.25">
      <c r="G417" s="10"/>
      <c r="H417" s="10"/>
      <c r="I417" s="10"/>
      <c r="J417" s="10"/>
      <c r="K417" s="10"/>
      <c r="L417" s="10"/>
      <c r="M417" s="10"/>
    </row>
    <row r="418" spans="7:13" x14ac:dyDescent="0.25">
      <c r="G418" s="10"/>
      <c r="H418" s="10"/>
      <c r="I418" s="10"/>
      <c r="J418" s="10"/>
      <c r="K418" s="10"/>
      <c r="L418" s="10"/>
      <c r="M418" s="10"/>
    </row>
    <row r="419" spans="7:13" x14ac:dyDescent="0.25">
      <c r="G419" s="10"/>
      <c r="H419" s="10"/>
      <c r="I419" s="10"/>
      <c r="J419" s="10"/>
      <c r="K419" s="10"/>
      <c r="L419" s="10"/>
      <c r="M419" s="10"/>
    </row>
    <row r="420" spans="7:13" x14ac:dyDescent="0.25">
      <c r="G420" s="10"/>
      <c r="H420" s="10"/>
      <c r="I420" s="10"/>
      <c r="J420" s="10"/>
      <c r="K420" s="10"/>
      <c r="L420" s="10"/>
      <c r="M420" s="10"/>
    </row>
    <row r="421" spans="7:13" x14ac:dyDescent="0.25">
      <c r="G421" s="10"/>
      <c r="H421" s="10"/>
      <c r="I421" s="10"/>
      <c r="J421" s="10"/>
      <c r="K421" s="10"/>
      <c r="L421" s="10"/>
      <c r="M421" s="10"/>
    </row>
    <row r="422" spans="7:13" x14ac:dyDescent="0.25">
      <c r="G422" s="10"/>
      <c r="H422" s="10"/>
      <c r="I422" s="10"/>
      <c r="J422" s="10"/>
      <c r="K422" s="10"/>
      <c r="L422" s="10"/>
      <c r="M422" s="10"/>
    </row>
    <row r="423" spans="7:13" x14ac:dyDescent="0.25">
      <c r="G423" s="10"/>
      <c r="H423" s="10"/>
      <c r="I423" s="10"/>
      <c r="J423" s="10"/>
      <c r="K423" s="10"/>
      <c r="L423" s="10"/>
      <c r="M423" s="10"/>
    </row>
    <row r="424" spans="7:13" x14ac:dyDescent="0.25">
      <c r="G424" s="10"/>
      <c r="H424" s="10"/>
      <c r="I424" s="10"/>
      <c r="J424" s="10"/>
      <c r="K424" s="10"/>
      <c r="L424" s="10"/>
      <c r="M424" s="10"/>
    </row>
  </sheetData>
  <conditionalFormatting sqref="G4:M4">
    <cfRule type="cellIs" dxfId="59" priority="71" operator="equal">
      <formula>0</formula>
    </cfRule>
  </conditionalFormatting>
  <conditionalFormatting sqref="G2:M2 G4:M4 G7:M7">
    <cfRule type="cellIs" dxfId="58" priority="70" operator="equal">
      <formula>0</formula>
    </cfRule>
  </conditionalFormatting>
  <conditionalFormatting sqref="G6:M6 P6:V6">
    <cfRule type="cellIs" dxfId="57" priority="68" operator="equal">
      <formula>-1</formula>
    </cfRule>
    <cfRule type="cellIs" dxfId="56" priority="69" operator="equal">
      <formula>1</formula>
    </cfRule>
  </conditionalFormatting>
  <conditionalFormatting sqref="G25:M28">
    <cfRule type="cellIs" dxfId="55" priority="66" operator="equal">
      <formula>-1</formula>
    </cfRule>
    <cfRule type="cellIs" dxfId="54" priority="67" operator="equal">
      <formula>1</formula>
    </cfRule>
  </conditionalFormatting>
  <conditionalFormatting sqref="G16:M17">
    <cfRule type="cellIs" dxfId="53" priority="65" operator="between">
      <formula>-1</formula>
      <formula>1</formula>
    </cfRule>
  </conditionalFormatting>
  <conditionalFormatting sqref="Q99:Y108 R199:Z208 Z99:AB104 H288:N288 F100:F106 F109:F115 G99:M399">
    <cfRule type="cellIs" dxfId="52" priority="64" operator="between">
      <formula>-0.001</formula>
      <formula>0.001</formula>
    </cfRule>
  </conditionalFormatting>
  <conditionalFormatting sqref="C34">
    <cfRule type="cellIs" dxfId="51" priority="62" operator="lessThanOrEqual">
      <formula>$C$33</formula>
    </cfRule>
    <cfRule type="cellIs" dxfId="50" priority="63" operator="greaterThan">
      <formula>$C$33</formula>
    </cfRule>
  </conditionalFormatting>
  <conditionalFormatting sqref="G23:M23">
    <cfRule type="cellIs" dxfId="49" priority="57" operator="greaterThan">
      <formula>$E$23</formula>
    </cfRule>
  </conditionalFormatting>
  <conditionalFormatting sqref="H23">
    <cfRule type="cellIs" dxfId="48" priority="55" operator="equal">
      <formula>1000</formula>
    </cfRule>
  </conditionalFormatting>
  <conditionalFormatting sqref="G23:M23">
    <cfRule type="cellIs" dxfId="47" priority="53" operator="equal">
      <formula>1000</formula>
    </cfRule>
  </conditionalFormatting>
  <conditionalFormatting sqref="B25:C27">
    <cfRule type="cellIs" dxfId="46" priority="83" operator="greaterThan">
      <formula>$B$28</formula>
    </cfRule>
  </conditionalFormatting>
  <conditionalFormatting sqref="F87:F93">
    <cfRule type="cellIs" dxfId="45" priority="47" operator="between">
      <formula>-0.001</formula>
      <formula>0.001</formula>
    </cfRule>
  </conditionalFormatting>
  <conditionalFormatting sqref="G86:M86">
    <cfRule type="cellIs" dxfId="44" priority="46" operator="between">
      <formula>-0.001</formula>
      <formula>0.001</formula>
    </cfRule>
  </conditionalFormatting>
  <conditionalFormatting sqref="G28">
    <cfRule type="cellIs" dxfId="43" priority="43" operator="equal">
      <formula>-1</formula>
    </cfRule>
    <cfRule type="cellIs" dxfId="42" priority="44" operator="equal">
      <formula>1</formula>
    </cfRule>
  </conditionalFormatting>
  <conditionalFormatting sqref="G28">
    <cfRule type="cellIs" dxfId="41" priority="41" operator="equal">
      <formula>-1</formula>
    </cfRule>
    <cfRule type="cellIs" dxfId="40" priority="42" operator="equal">
      <formula>1</formula>
    </cfRule>
  </conditionalFormatting>
  <conditionalFormatting sqref="G28">
    <cfRule type="cellIs" dxfId="39" priority="39" operator="equal">
      <formula>-1</formula>
    </cfRule>
    <cfRule type="cellIs" dxfId="38" priority="40" operator="equal">
      <formula>1</formula>
    </cfRule>
  </conditionalFormatting>
  <conditionalFormatting sqref="G28">
    <cfRule type="cellIs" dxfId="37" priority="37" operator="equal">
      <formula>-1</formula>
    </cfRule>
    <cfRule type="cellIs" dxfId="36" priority="38" operator="equal">
      <formula>1</formula>
    </cfRule>
  </conditionalFormatting>
  <conditionalFormatting sqref="G28">
    <cfRule type="cellIs" dxfId="35" priority="36" operator="greaterThan">
      <formula>$N$28</formula>
    </cfRule>
  </conditionalFormatting>
  <conditionalFormatting sqref="G28">
    <cfRule type="cellIs" dxfId="34" priority="35" operator="equal">
      <formula>1000</formula>
    </cfRule>
  </conditionalFormatting>
  <conditionalFormatting sqref="H28:M28">
    <cfRule type="cellIs" dxfId="33" priority="33" operator="equal">
      <formula>-1</formula>
    </cfRule>
    <cfRule type="cellIs" dxfId="32" priority="34" operator="equal">
      <formula>1</formula>
    </cfRule>
  </conditionalFormatting>
  <conditionalFormatting sqref="H28:M28">
    <cfRule type="cellIs" dxfId="31" priority="31" operator="equal">
      <formula>-1</formula>
    </cfRule>
    <cfRule type="cellIs" dxfId="30" priority="32" operator="equal">
      <formula>1</formula>
    </cfRule>
  </conditionalFormatting>
  <conditionalFormatting sqref="H28:M28">
    <cfRule type="cellIs" dxfId="29" priority="29" operator="equal">
      <formula>-1</formula>
    </cfRule>
    <cfRule type="cellIs" dxfId="28" priority="30" operator="equal">
      <formula>1</formula>
    </cfRule>
  </conditionalFormatting>
  <conditionalFormatting sqref="H28:M28">
    <cfRule type="cellIs" dxfId="27" priority="27" operator="equal">
      <formula>-1</formula>
    </cfRule>
    <cfRule type="cellIs" dxfId="26" priority="28" operator="equal">
      <formula>1</formula>
    </cfRule>
  </conditionalFormatting>
  <conditionalFormatting sqref="H28:M28">
    <cfRule type="cellIs" dxfId="25" priority="26" operator="greaterThan">
      <formula>$N$28</formula>
    </cfRule>
  </conditionalFormatting>
  <conditionalFormatting sqref="H28:M28">
    <cfRule type="cellIs" dxfId="24" priority="25" operator="equal">
      <formula>1000</formula>
    </cfRule>
  </conditionalFormatting>
  <conditionalFormatting sqref="N25">
    <cfRule type="cellIs" dxfId="23" priority="23" operator="equal">
      <formula>-1</formula>
    </cfRule>
    <cfRule type="cellIs" dxfId="22" priority="24" operator="equal">
      <formula>1</formula>
    </cfRule>
  </conditionalFormatting>
  <conditionalFormatting sqref="N25">
    <cfRule type="cellIs" dxfId="21" priority="21" operator="equal">
      <formula>-1</formula>
    </cfRule>
    <cfRule type="cellIs" dxfId="20" priority="22" operator="equal">
      <formula>1</formula>
    </cfRule>
  </conditionalFormatting>
  <conditionalFormatting sqref="N25">
    <cfRule type="cellIs" dxfId="19" priority="19" operator="equal">
      <formula>-1</formula>
    </cfRule>
    <cfRule type="cellIs" dxfId="18" priority="20" operator="equal">
      <formula>1</formula>
    </cfRule>
  </conditionalFormatting>
  <conditionalFormatting sqref="N25">
    <cfRule type="cellIs" dxfId="17" priority="17" operator="equal">
      <formula>-1</formula>
    </cfRule>
    <cfRule type="cellIs" dxfId="16" priority="18" operator="equal">
      <formula>1</formula>
    </cfRule>
  </conditionalFormatting>
  <conditionalFormatting sqref="N25">
    <cfRule type="cellIs" dxfId="15" priority="15" operator="equal">
      <formula>-1</formula>
    </cfRule>
    <cfRule type="cellIs" dxfId="14" priority="16" operator="equal">
      <formula>1</formula>
    </cfRule>
  </conditionalFormatting>
  <conditionalFormatting sqref="N25">
    <cfRule type="cellIs" dxfId="13" priority="14" operator="greaterThan">
      <formula>$N$28</formula>
    </cfRule>
  </conditionalFormatting>
  <conditionalFormatting sqref="N25">
    <cfRule type="cellIs" dxfId="12" priority="13" operator="equal">
      <formula>1000</formula>
    </cfRule>
  </conditionalFormatting>
  <conditionalFormatting sqref="N26:N27">
    <cfRule type="cellIs" dxfId="11" priority="11" operator="equal">
      <formula>-1</formula>
    </cfRule>
    <cfRule type="cellIs" dxfId="10" priority="12" operator="equal">
      <formula>1</formula>
    </cfRule>
  </conditionalFormatting>
  <conditionalFormatting sqref="N26:N27">
    <cfRule type="cellIs" dxfId="9" priority="9" operator="equal">
      <formula>-1</formula>
    </cfRule>
    <cfRule type="cellIs" dxfId="8" priority="10" operator="equal">
      <formula>1</formula>
    </cfRule>
  </conditionalFormatting>
  <conditionalFormatting sqref="N26:N27">
    <cfRule type="cellIs" dxfId="7" priority="7" operator="equal">
      <formula>-1</formula>
    </cfRule>
    <cfRule type="cellIs" dxfId="6" priority="8" operator="equal">
      <formula>1</formula>
    </cfRule>
  </conditionalFormatting>
  <conditionalFormatting sqref="N26:N27">
    <cfRule type="cellIs" dxfId="5" priority="5" operator="equal">
      <formula>-1</formula>
    </cfRule>
    <cfRule type="cellIs" dxfId="4" priority="6" operator="equal">
      <formula>1</formula>
    </cfRule>
  </conditionalFormatting>
  <conditionalFormatting sqref="N26:N27">
    <cfRule type="cellIs" dxfId="3" priority="3" operator="equal">
      <formula>-1</formula>
    </cfRule>
    <cfRule type="cellIs" dxfId="2" priority="4" operator="equal">
      <formula>1</formula>
    </cfRule>
  </conditionalFormatting>
  <conditionalFormatting sqref="N26:N27">
    <cfRule type="cellIs" dxfId="1" priority="2" operator="greaterThan">
      <formula>$N$28</formula>
    </cfRule>
  </conditionalFormatting>
  <conditionalFormatting sqref="N26:N27">
    <cfRule type="cellIs" dxfId="0" priority="1" operator="equal">
      <formula>1000</formula>
    </cfRule>
  </conditionalFormatting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1" shapeId="5133" r:id="rId4">
          <objectPr defaultSize="0" r:id="rId5">
            <anchor moveWithCells="1">
              <from>
                <xdr:col>7</xdr:col>
                <xdr:colOff>0</xdr:colOff>
                <xdr:row>32</xdr:row>
                <xdr:rowOff>0</xdr:rowOff>
              </from>
              <to>
                <xdr:col>14</xdr:col>
                <xdr:colOff>304800</xdr:colOff>
                <xdr:row>42</xdr:row>
                <xdr:rowOff>133350</xdr:rowOff>
              </to>
            </anchor>
          </objectPr>
        </oleObject>
      </mc:Choice>
      <mc:Fallback>
        <oleObject progId="Visio.Drawing.11" shapeId="5133" r:id="rId4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FF00"/>
  </sheetPr>
  <dimension ref="A1:H8"/>
  <sheetViews>
    <sheetView workbookViewId="0">
      <selection activeCell="H8" sqref="H8"/>
    </sheetView>
  </sheetViews>
  <sheetFormatPr defaultRowHeight="15" x14ac:dyDescent="0.25"/>
  <cols>
    <col min="2" max="2" width="16.7109375" bestFit="1" customWidth="1"/>
  </cols>
  <sheetData>
    <row r="1" spans="1:8" x14ac:dyDescent="0.25">
      <c r="B1" s="42" t="s">
        <v>58</v>
      </c>
      <c r="C1" s="42" t="s">
        <v>59</v>
      </c>
      <c r="D1" s="42" t="s">
        <v>60</v>
      </c>
      <c r="E1" s="42" t="s">
        <v>61</v>
      </c>
      <c r="F1" s="42" t="s">
        <v>62</v>
      </c>
      <c r="G1" s="42" t="s">
        <v>63</v>
      </c>
      <c r="H1" s="42" t="s">
        <v>91</v>
      </c>
    </row>
    <row r="2" spans="1:8" x14ac:dyDescent="0.25">
      <c r="A2" s="42" t="s">
        <v>64</v>
      </c>
      <c r="B2" s="111">
        <v>0.33742448937904279</v>
      </c>
      <c r="C2" s="111">
        <v>0.66257551062095721</v>
      </c>
      <c r="D2" s="111">
        <v>8.0613232516843474E-3</v>
      </c>
      <c r="E2" s="111">
        <v>0.6545141873692728</v>
      </c>
      <c r="F2" s="111">
        <v>0.26317717270411373</v>
      </c>
      <c r="G2" s="111">
        <v>0.39133701466515919</v>
      </c>
      <c r="H2" s="111">
        <v>0.39133701466515924</v>
      </c>
    </row>
    <row r="3" spans="1:8" x14ac:dyDescent="0.25">
      <c r="A3" s="42" t="s">
        <v>65</v>
      </c>
      <c r="B3" s="111">
        <v>0.2434811464133429</v>
      </c>
      <c r="C3" s="111">
        <v>0.75651885358665716</v>
      </c>
      <c r="D3" s="111">
        <v>-2.9623494914400692E-3</v>
      </c>
      <c r="E3" s="111">
        <v>-0.24051879692190284</v>
      </c>
      <c r="F3" s="111">
        <v>-9.6711512412775869E-2</v>
      </c>
      <c r="G3" s="111">
        <v>-0.14380728450912697</v>
      </c>
      <c r="H3" s="111">
        <v>-0.14380728450912697</v>
      </c>
    </row>
    <row r="4" spans="1:8" x14ac:dyDescent="0.25">
      <c r="A4" s="42" t="s">
        <v>66</v>
      </c>
      <c r="B4" s="111">
        <v>9.3943342965699519E-2</v>
      </c>
      <c r="C4" s="111">
        <v>-9.3943342965699519E-2</v>
      </c>
      <c r="D4" s="111">
        <v>1.1023672743124768E-2</v>
      </c>
      <c r="E4" s="111">
        <v>0.89503298429117584</v>
      </c>
      <c r="F4" s="111">
        <v>0.35988868511688954</v>
      </c>
      <c r="G4" s="111">
        <v>0.53514429917428608</v>
      </c>
      <c r="H4" s="111">
        <v>0.53514429917428608</v>
      </c>
    </row>
    <row r="5" spans="1:8" x14ac:dyDescent="0.25">
      <c r="A5" s="42" t="s">
        <v>67</v>
      </c>
      <c r="B5" s="111">
        <v>2.5755437824767091E-2</v>
      </c>
      <c r="C5" s="111">
        <v>-2.5755437824767091E-2</v>
      </c>
      <c r="D5" s="111">
        <v>3.0222420128245405E-3</v>
      </c>
      <c r="E5" s="111">
        <v>0.97122232016240839</v>
      </c>
      <c r="F5" s="111">
        <v>-1.1571373948489455E-2</v>
      </c>
      <c r="G5" s="111">
        <v>-1.7206305889102172E-2</v>
      </c>
      <c r="H5" s="111">
        <v>-1.7206305889102175E-2</v>
      </c>
    </row>
    <row r="6" spans="1:8" x14ac:dyDescent="0.25">
      <c r="A6" s="42" t="s">
        <v>68</v>
      </c>
      <c r="B6" s="111">
        <v>6.8187905140933022E-2</v>
      </c>
      <c r="C6" s="111">
        <v>-6.8187905140933008E-2</v>
      </c>
      <c r="D6" s="111">
        <v>8.0014307302999962E-3</v>
      </c>
      <c r="E6" s="111">
        <v>-7.6189335871232999E-2</v>
      </c>
      <c r="F6" s="111">
        <v>0.37146005906537871</v>
      </c>
      <c r="G6" s="111">
        <v>0.55235060506338829</v>
      </c>
      <c r="H6" s="111">
        <v>0.55235060506338829</v>
      </c>
    </row>
    <row r="7" spans="1:8" x14ac:dyDescent="0.25">
      <c r="A7" s="42" t="s">
        <v>69</v>
      </c>
      <c r="B7" s="111">
        <v>6.4347208829177965E-2</v>
      </c>
      <c r="C7" s="111">
        <v>-6.4347208829177965E-2</v>
      </c>
      <c r="D7" s="111">
        <v>7.5507486712000976E-3</v>
      </c>
      <c r="E7" s="111">
        <v>-7.1897957500378057E-2</v>
      </c>
      <c r="F7" s="111">
        <v>0.35053750284565016</v>
      </c>
      <c r="G7" s="111">
        <v>0.57756453965397181</v>
      </c>
      <c r="H7" s="111">
        <v>-0.42243546034602825</v>
      </c>
    </row>
    <row r="8" spans="1:8" x14ac:dyDescent="0.25">
      <c r="A8" s="42" t="s">
        <v>92</v>
      </c>
      <c r="B8" s="111">
        <v>3.8406963117549649E-3</v>
      </c>
      <c r="C8" s="111">
        <v>-3.8406963117549641E-3</v>
      </c>
      <c r="D8" s="112">
        <v>4.5068205909992639E-4</v>
      </c>
      <c r="E8" s="111">
        <v>-4.2913783708548904E-3</v>
      </c>
      <c r="F8" s="111">
        <v>2.092255621972847E-2</v>
      </c>
      <c r="G8" s="111">
        <v>-2.521393459058336E-2</v>
      </c>
      <c r="H8" s="111">
        <v>0.97478606540941659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H8"/>
  <sheetViews>
    <sheetView workbookViewId="0">
      <selection activeCell="H8" sqref="H8"/>
    </sheetView>
  </sheetViews>
  <sheetFormatPr defaultRowHeight="15" x14ac:dyDescent="0.25"/>
  <sheetData>
    <row r="1" spans="1:8" x14ac:dyDescent="0.25">
      <c r="B1" s="42" t="s">
        <v>58</v>
      </c>
      <c r="C1" s="42" t="s">
        <v>59</v>
      </c>
      <c r="D1" s="42" t="s">
        <v>60</v>
      </c>
      <c r="E1" s="42" t="s">
        <v>61</v>
      </c>
      <c r="F1" s="42" t="s">
        <v>62</v>
      </c>
      <c r="G1" s="42" t="s">
        <v>63</v>
      </c>
      <c r="H1" s="42" t="s">
        <v>91</v>
      </c>
    </row>
    <row r="2" spans="1:8" x14ac:dyDescent="0.25">
      <c r="A2" s="42" t="s">
        <v>64</v>
      </c>
      <c r="B2" s="112">
        <v>0</v>
      </c>
      <c r="C2" s="112">
        <v>0</v>
      </c>
      <c r="D2" s="112">
        <v>0</v>
      </c>
      <c r="E2" s="112">
        <v>0</v>
      </c>
      <c r="F2" s="112">
        <v>0</v>
      </c>
      <c r="G2" s="112">
        <v>0</v>
      </c>
      <c r="H2" s="112">
        <v>0</v>
      </c>
    </row>
    <row r="3" spans="1:8" x14ac:dyDescent="0.25">
      <c r="A3" s="42" t="s">
        <v>65</v>
      </c>
      <c r="B3" s="112">
        <v>0</v>
      </c>
      <c r="C3" s="112">
        <v>0</v>
      </c>
      <c r="D3" s="112">
        <v>0</v>
      </c>
      <c r="E3" s="112">
        <v>0</v>
      </c>
      <c r="F3" s="112">
        <v>0</v>
      </c>
      <c r="G3" s="112">
        <v>0</v>
      </c>
      <c r="H3" s="112">
        <v>0</v>
      </c>
    </row>
    <row r="4" spans="1:8" x14ac:dyDescent="0.25">
      <c r="A4" s="42" t="s">
        <v>66</v>
      </c>
      <c r="B4" s="112">
        <v>0</v>
      </c>
      <c r="C4" s="112">
        <v>0</v>
      </c>
      <c r="D4" s="112">
        <v>0</v>
      </c>
      <c r="E4" s="112">
        <v>0</v>
      </c>
      <c r="F4" s="112">
        <v>0</v>
      </c>
      <c r="G4" s="112">
        <v>0</v>
      </c>
      <c r="H4" s="112">
        <v>0</v>
      </c>
    </row>
    <row r="5" spans="1:8" x14ac:dyDescent="0.25">
      <c r="A5" s="42" t="s">
        <v>67</v>
      </c>
      <c r="B5" s="112">
        <v>0</v>
      </c>
      <c r="C5" s="112">
        <v>0</v>
      </c>
      <c r="D5" s="112">
        <v>0</v>
      </c>
      <c r="E5" s="112">
        <v>0</v>
      </c>
      <c r="F5" s="112">
        <v>0</v>
      </c>
      <c r="G5" s="112">
        <v>0</v>
      </c>
      <c r="H5" s="112">
        <v>0</v>
      </c>
    </row>
    <row r="6" spans="1:8" x14ac:dyDescent="0.25">
      <c r="A6" s="42" t="s">
        <v>68</v>
      </c>
      <c r="B6" s="112">
        <v>0</v>
      </c>
      <c r="C6" s="112">
        <v>0</v>
      </c>
      <c r="D6" s="112">
        <v>0</v>
      </c>
      <c r="E6" s="112">
        <v>0</v>
      </c>
      <c r="F6" s="112">
        <v>0</v>
      </c>
      <c r="G6" s="112">
        <v>0</v>
      </c>
      <c r="H6" s="112">
        <v>0</v>
      </c>
    </row>
    <row r="7" spans="1:8" x14ac:dyDescent="0.25">
      <c r="A7" s="42" t="s">
        <v>69</v>
      </c>
      <c r="B7" s="112">
        <v>0</v>
      </c>
      <c r="C7" s="112">
        <v>0</v>
      </c>
      <c r="D7" s="112">
        <v>0</v>
      </c>
      <c r="E7" s="112">
        <v>0</v>
      </c>
      <c r="F7" s="112">
        <v>0</v>
      </c>
      <c r="G7" s="112">
        <v>0</v>
      </c>
      <c r="H7" s="112">
        <v>0</v>
      </c>
    </row>
    <row r="8" spans="1:8" x14ac:dyDescent="0.25">
      <c r="A8" s="42" t="s">
        <v>92</v>
      </c>
      <c r="B8" s="112">
        <v>0</v>
      </c>
      <c r="C8" s="112">
        <v>0</v>
      </c>
      <c r="D8" s="112">
        <v>0</v>
      </c>
      <c r="E8" s="112">
        <v>0</v>
      </c>
      <c r="F8" s="112">
        <v>0</v>
      </c>
      <c r="G8" s="112">
        <v>0</v>
      </c>
      <c r="H8" s="11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FF00"/>
  </sheetPr>
  <dimension ref="A1:I8"/>
  <sheetViews>
    <sheetView workbookViewId="0">
      <selection activeCell="H8" sqref="H8"/>
    </sheetView>
  </sheetViews>
  <sheetFormatPr defaultRowHeight="15" x14ac:dyDescent="0.25"/>
  <sheetData>
    <row r="1" spans="1:9" ht="30" x14ac:dyDescent="0.25">
      <c r="B1" s="42" t="s">
        <v>58</v>
      </c>
      <c r="C1" s="42" t="s">
        <v>59</v>
      </c>
      <c r="D1" s="42" t="s">
        <v>60</v>
      </c>
      <c r="E1" s="42" t="s">
        <v>61</v>
      </c>
      <c r="F1" s="42" t="s">
        <v>62</v>
      </c>
      <c r="G1" s="42" t="s">
        <v>63</v>
      </c>
      <c r="H1" s="42" t="s">
        <v>91</v>
      </c>
      <c r="I1" s="88" t="s">
        <v>72</v>
      </c>
    </row>
    <row r="2" spans="1:9" x14ac:dyDescent="0.25">
      <c r="A2" s="42" t="s">
        <v>64</v>
      </c>
      <c r="B2" s="113">
        <v>3.3760979175567627</v>
      </c>
      <c r="C2" s="113">
        <v>2.0093648433685303</v>
      </c>
      <c r="D2" s="113">
        <v>5.5068671703338623E-2</v>
      </c>
      <c r="E2" s="113">
        <v>1.2990696430206299</v>
      </c>
      <c r="F2" s="113">
        <v>1.3403438329696655</v>
      </c>
      <c r="G2" s="113">
        <v>1.5877376794815063</v>
      </c>
      <c r="H2" s="113">
        <v>0.38789921998977661</v>
      </c>
      <c r="I2" s="101">
        <v>10.05558205555681</v>
      </c>
    </row>
    <row r="3" spans="1:9" x14ac:dyDescent="0.25">
      <c r="A3" s="42" t="s">
        <v>65</v>
      </c>
      <c r="B3" s="113">
        <v>2.4361486434936523</v>
      </c>
      <c r="C3" s="113">
        <v>2.2942628860473633</v>
      </c>
      <c r="D3" s="234">
        <v>-2.0236460492014885E-2</v>
      </c>
      <c r="E3" s="234">
        <v>-0.47737801074981689</v>
      </c>
      <c r="F3" s="234">
        <v>-0.49254530668258667</v>
      </c>
      <c r="G3" s="234">
        <v>-0.58345681428909302</v>
      </c>
      <c r="H3" s="234">
        <v>-0.1425439715385437</v>
      </c>
      <c r="I3" s="101">
        <v>3.0142509913592015</v>
      </c>
    </row>
    <row r="4" spans="1:9" x14ac:dyDescent="0.25">
      <c r="A4" s="42" t="s">
        <v>66</v>
      </c>
      <c r="B4" s="113">
        <v>0.93994933366775513</v>
      </c>
      <c r="C4" s="234">
        <v>-0.28489801287651062</v>
      </c>
      <c r="D4" s="113">
        <v>7.5305134057998657E-2</v>
      </c>
      <c r="E4" s="113">
        <v>1.7764476537704468</v>
      </c>
      <c r="F4" s="113">
        <v>1.832889199256897</v>
      </c>
      <c r="G4" s="113">
        <v>2.1711945533752441</v>
      </c>
      <c r="H4" s="113">
        <v>0.53044319152832031</v>
      </c>
      <c r="I4" s="101">
        <v>7.0413310641976095</v>
      </c>
    </row>
    <row r="5" spans="1:9" x14ac:dyDescent="0.25">
      <c r="A5" s="42" t="s">
        <v>67</v>
      </c>
      <c r="B5" s="113">
        <v>0.25769582390785217</v>
      </c>
      <c r="C5" s="234">
        <v>-7.8107431530952454E-2</v>
      </c>
      <c r="D5" s="113">
        <v>2.0645599812269211E-2</v>
      </c>
      <c r="E5" s="113">
        <v>1.9276671409606934</v>
      </c>
      <c r="F5" s="234">
        <v>-5.8932237327098846E-2</v>
      </c>
      <c r="G5" s="234">
        <v>-6.9809652864933014E-2</v>
      </c>
      <c r="H5" s="234">
        <v>-1.7055151984095573E-2</v>
      </c>
      <c r="I5" s="101">
        <v>1.9821040556785134</v>
      </c>
    </row>
    <row r="6" spans="1:9" x14ac:dyDescent="0.25">
      <c r="A6" s="42" t="s">
        <v>68</v>
      </c>
      <c r="B6" s="113">
        <v>0.68225353956222534</v>
      </c>
      <c r="C6" s="234">
        <v>-0.20679059624671936</v>
      </c>
      <c r="D6" s="113">
        <v>5.4659534245729446E-2</v>
      </c>
      <c r="E6" s="234">
        <v>-0.15121942758560181</v>
      </c>
      <c r="F6" s="113">
        <v>1.8918213844299316</v>
      </c>
      <c r="G6" s="113">
        <v>2.2410042285919189</v>
      </c>
      <c r="H6" s="113">
        <v>0.54749834537506104</v>
      </c>
      <c r="I6" s="101">
        <v>5.0592270085190965</v>
      </c>
    </row>
    <row r="7" spans="1:9" x14ac:dyDescent="0.25">
      <c r="A7" s="42" t="s">
        <v>69</v>
      </c>
      <c r="B7" s="113">
        <v>0.6438254714012146</v>
      </c>
      <c r="C7" s="234">
        <v>-0.19514307379722595</v>
      </c>
      <c r="D7" s="113">
        <v>5.1580827683210373E-2</v>
      </c>
      <c r="E7" s="234">
        <v>-0.14270195364952087</v>
      </c>
      <c r="F7" s="113">
        <v>1.785264253616333</v>
      </c>
      <c r="G7" s="113">
        <v>2.3433024883270264</v>
      </c>
      <c r="H7" s="234">
        <v>-0.41872444748878479</v>
      </c>
      <c r="I7" s="101">
        <v>4.0674035510255697</v>
      </c>
    </row>
    <row r="8" spans="1:9" x14ac:dyDescent="0.25">
      <c r="A8" s="42" t="s">
        <v>92</v>
      </c>
      <c r="B8" s="113">
        <v>3.8428056985139847E-2</v>
      </c>
      <c r="C8" s="234">
        <v>-1.1647517792880535E-2</v>
      </c>
      <c r="D8" s="113">
        <v>3.0787084251642227E-3</v>
      </c>
      <c r="E8" s="234">
        <v>-8.5174618288874626E-3</v>
      </c>
      <c r="F8" s="113">
        <v>0.10655719041824341</v>
      </c>
      <c r="G8" s="234">
        <v>-0.1022983118891716</v>
      </c>
      <c r="H8" s="113">
        <v>0.96622282266616821</v>
      </c>
      <c r="I8" s="101">
        <v>0.99182345749352652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00"/>
  </sheetPr>
  <dimension ref="A1:H8"/>
  <sheetViews>
    <sheetView workbookViewId="0">
      <selection activeCell="I23" sqref="I23"/>
    </sheetView>
  </sheetViews>
  <sheetFormatPr defaultRowHeight="15" x14ac:dyDescent="0.25"/>
  <sheetData>
    <row r="1" spans="1:8" x14ac:dyDescent="0.25">
      <c r="B1" s="42" t="s">
        <v>58</v>
      </c>
      <c r="C1" s="42" t="s">
        <v>59</v>
      </c>
      <c r="D1" s="42" t="s">
        <v>60</v>
      </c>
      <c r="E1" s="42" t="s">
        <v>61</v>
      </c>
      <c r="F1" s="42" t="s">
        <v>62</v>
      </c>
      <c r="G1" s="42" t="s">
        <v>63</v>
      </c>
      <c r="H1" s="42" t="s">
        <v>91</v>
      </c>
    </row>
    <row r="2" spans="1:8" x14ac:dyDescent="0.25">
      <c r="A2" s="42" t="s">
        <v>70</v>
      </c>
      <c r="B2" s="145">
        <v>33.742450714111328</v>
      </c>
      <c r="C2" s="154">
        <v>47.810592651367188</v>
      </c>
      <c r="D2" s="133">
        <v>0.22443766891956329</v>
      </c>
      <c r="E2" s="133">
        <v>4.995872974395752</v>
      </c>
      <c r="F2" s="133">
        <v>5.3183751106262207</v>
      </c>
      <c r="G2" s="133">
        <v>7.4628386497497559</v>
      </c>
      <c r="H2" s="133">
        <v>0.44543495774269104</v>
      </c>
    </row>
    <row r="3" spans="1:8" x14ac:dyDescent="0.25">
      <c r="A3" s="42" t="s">
        <v>71</v>
      </c>
      <c r="B3" s="145">
        <v>21.324604034423828</v>
      </c>
      <c r="C3" s="167">
        <v>75.651885986328125</v>
      </c>
      <c r="D3" s="157">
        <v>3.6785997450351715E-2</v>
      </c>
      <c r="E3" s="133">
        <v>0.81883841753005981</v>
      </c>
      <c r="F3" s="133">
        <v>0.87169742584228516</v>
      </c>
      <c r="G3" s="133">
        <v>1.2231813669204712</v>
      </c>
      <c r="H3" s="157">
        <v>7.3008105158805847E-2</v>
      </c>
    </row>
    <row r="4" spans="1:8" x14ac:dyDescent="0.25">
      <c r="A4" s="42" t="s">
        <v>79</v>
      </c>
      <c r="B4" s="133">
        <v>6.8698306083679199</v>
      </c>
      <c r="C4" s="133">
        <v>2.5245037078857422</v>
      </c>
      <c r="D4" s="133">
        <v>1.1023672819137573</v>
      </c>
      <c r="E4" s="145">
        <v>24.538158416748047</v>
      </c>
      <c r="F4" s="145">
        <v>26.122186660766602</v>
      </c>
      <c r="G4" s="145">
        <v>36.655117034912109</v>
      </c>
      <c r="H4" s="133">
        <v>2.1878364086151123</v>
      </c>
    </row>
    <row r="5" spans="1:8" x14ac:dyDescent="0.25">
      <c r="A5" s="42" t="s">
        <v>81</v>
      </c>
      <c r="B5" s="133">
        <v>1.7356787919998169</v>
      </c>
      <c r="C5" s="133">
        <v>0.6378217339515686</v>
      </c>
      <c r="D5" s="133">
        <v>0.27851566672325134</v>
      </c>
      <c r="E5" s="132">
        <v>97.122230529785156</v>
      </c>
      <c r="F5" s="157">
        <v>9.0773791074752808E-2</v>
      </c>
      <c r="G5" s="133">
        <v>0.12737539410591125</v>
      </c>
      <c r="H5" s="157">
        <v>7.6026637107133865E-3</v>
      </c>
    </row>
    <row r="6" spans="1:8" x14ac:dyDescent="0.25">
      <c r="A6" s="42" t="s">
        <v>82</v>
      </c>
      <c r="B6" s="133">
        <v>4.8310713768005371</v>
      </c>
      <c r="C6" s="133">
        <v>1.7753067016601563</v>
      </c>
      <c r="D6" s="133">
        <v>0.77521777153015137</v>
      </c>
      <c r="E6" s="133">
        <v>0.23733784258365631</v>
      </c>
      <c r="F6" s="145">
        <v>37.146007537841797</v>
      </c>
      <c r="G6" s="154">
        <v>52.123935699462891</v>
      </c>
      <c r="H6" s="133">
        <v>3.1111249923706055</v>
      </c>
    </row>
    <row r="7" spans="1:8" x14ac:dyDescent="0.25">
      <c r="A7" s="42" t="s">
        <v>83</v>
      </c>
      <c r="B7" s="133">
        <v>4.3599362373352051</v>
      </c>
      <c r="C7" s="133">
        <v>1.6021754741668701</v>
      </c>
      <c r="D7" s="133">
        <v>0.69961708784103394</v>
      </c>
      <c r="E7" s="133">
        <v>0.21419221162796021</v>
      </c>
      <c r="F7" s="145">
        <v>33.523456573486328</v>
      </c>
      <c r="G7" s="154">
        <v>57.756454467773437</v>
      </c>
      <c r="H7" s="133">
        <v>1.844167947769165</v>
      </c>
    </row>
    <row r="8" spans="1:8" x14ac:dyDescent="0.25">
      <c r="A8" s="42" t="s">
        <v>93</v>
      </c>
      <c r="B8" s="133">
        <v>0.1541883647441864</v>
      </c>
      <c r="C8" s="157">
        <v>5.6660648435354233E-2</v>
      </c>
      <c r="D8" s="157">
        <v>2.4741832166910172E-2</v>
      </c>
      <c r="E8" s="157">
        <v>7.5748693197965622E-3</v>
      </c>
      <c r="F8" s="133">
        <v>1.1855510473251343</v>
      </c>
      <c r="G8" s="133">
        <v>1.0926766395568848</v>
      </c>
      <c r="H8" s="132">
        <v>97.478607177734375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FF0000"/>
  </sheetPr>
  <dimension ref="A1:J4"/>
  <sheetViews>
    <sheetView workbookViewId="0">
      <selection activeCell="H4" sqref="H4"/>
    </sheetView>
  </sheetViews>
  <sheetFormatPr defaultRowHeight="15" x14ac:dyDescent="0.25"/>
  <sheetData>
    <row r="1" spans="1:10" x14ac:dyDescent="0.25">
      <c r="B1" s="42" t="s">
        <v>58</v>
      </c>
      <c r="C1" s="42" t="s">
        <v>59</v>
      </c>
      <c r="D1" s="42" t="s">
        <v>60</v>
      </c>
      <c r="E1" s="42" t="s">
        <v>61</v>
      </c>
      <c r="F1" s="42" t="s">
        <v>62</v>
      </c>
      <c r="G1" s="42" t="s">
        <v>63</v>
      </c>
      <c r="H1" s="42" t="s">
        <v>91</v>
      </c>
    </row>
    <row r="2" spans="1:10" x14ac:dyDescent="0.25">
      <c r="A2" s="42" t="s">
        <v>70</v>
      </c>
      <c r="B2" s="167">
        <v>66.257553100585938</v>
      </c>
      <c r="C2" s="145">
        <v>24.348114013671875</v>
      </c>
      <c r="D2" s="133">
        <v>0.11429756134748459</v>
      </c>
      <c r="E2" s="133">
        <v>2.5442080497741699</v>
      </c>
      <c r="F2" s="133">
        <v>2.7084460258483887</v>
      </c>
      <c r="G2" s="133">
        <v>3.800539493560791</v>
      </c>
      <c r="H2" s="133">
        <v>0.22684307396411896</v>
      </c>
      <c r="J2">
        <v>100.00000131875277</v>
      </c>
    </row>
    <row r="3" spans="1:10" x14ac:dyDescent="0.25">
      <c r="A3" s="42" t="s">
        <v>71</v>
      </c>
      <c r="B3" s="154">
        <v>58.577686309814453</v>
      </c>
      <c r="C3" s="145">
        <v>21.525943756103516</v>
      </c>
      <c r="D3" s="133">
        <v>9.3996677398681641</v>
      </c>
      <c r="E3" s="133">
        <v>2.8777680397033691</v>
      </c>
      <c r="F3" s="133">
        <v>3.0635385513305664</v>
      </c>
      <c r="G3" s="133">
        <v>4.2988114356994629</v>
      </c>
      <c r="H3" s="133">
        <v>0.25658348202705383</v>
      </c>
      <c r="J3">
        <v>99.999999314546585</v>
      </c>
    </row>
    <row r="4" spans="1:10" x14ac:dyDescent="0.25">
      <c r="A4" s="42" t="s">
        <v>79</v>
      </c>
      <c r="B4" s="133">
        <v>5.9610157012939453</v>
      </c>
      <c r="C4" s="133">
        <v>2.1905350685119629</v>
      </c>
      <c r="D4" s="133">
        <v>0.95653432607650757</v>
      </c>
      <c r="E4" s="133">
        <v>0.29284906387329102</v>
      </c>
      <c r="F4" s="154">
        <v>45.834125518798828</v>
      </c>
      <c r="G4" s="154">
        <v>42.243545532226563</v>
      </c>
      <c r="H4" s="133">
        <v>2.5213935375213623</v>
      </c>
      <c r="J4">
        <v>99.99999874830246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R95"/>
  <sheetViews>
    <sheetView topLeftCell="A64" workbookViewId="0">
      <selection activeCell="O86" sqref="O86"/>
    </sheetView>
  </sheetViews>
  <sheetFormatPr defaultRowHeight="15" x14ac:dyDescent="0.25"/>
  <sheetData>
    <row r="1" spans="1:18" x14ac:dyDescent="0.25">
      <c r="A1" s="11"/>
      <c r="B1" s="42" t="s">
        <v>58</v>
      </c>
      <c r="C1" s="42" t="s">
        <v>59</v>
      </c>
      <c r="D1" s="42" t="s">
        <v>60</v>
      </c>
      <c r="E1" s="42" t="s">
        <v>61</v>
      </c>
      <c r="F1" s="42" t="s">
        <v>62</v>
      </c>
      <c r="G1" s="42" t="s">
        <v>63</v>
      </c>
      <c r="H1" s="42" t="s">
        <v>91</v>
      </c>
      <c r="I1" s="42" t="s">
        <v>100</v>
      </c>
      <c r="K1" s="42" t="s">
        <v>58</v>
      </c>
      <c r="L1" s="42" t="s">
        <v>59</v>
      </c>
      <c r="M1" s="42" t="s">
        <v>60</v>
      </c>
      <c r="N1" s="42" t="s">
        <v>61</v>
      </c>
      <c r="O1" s="42" t="s">
        <v>62</v>
      </c>
      <c r="P1" s="42" t="s">
        <v>63</v>
      </c>
      <c r="Q1" s="42" t="s">
        <v>91</v>
      </c>
      <c r="R1" s="42" t="s">
        <v>100</v>
      </c>
    </row>
    <row r="2" spans="1:18" x14ac:dyDescent="0.25">
      <c r="A2" s="42" t="s">
        <v>64</v>
      </c>
      <c r="B2" s="112">
        <v>1.7724717249478772E-9</v>
      </c>
      <c r="C2" s="111">
        <v>0.2528089883159485</v>
      </c>
      <c r="D2" s="111">
        <v>0.34831460612419507</v>
      </c>
      <c r="E2" s="111">
        <v>0.39887640378738476</v>
      </c>
      <c r="F2" s="111">
        <v>0.99999999822752828</v>
      </c>
      <c r="G2" s="111">
        <v>0.74719100991157983</v>
      </c>
      <c r="H2" s="111">
        <v>0.39887640378738476</v>
      </c>
      <c r="I2" s="111">
        <v>0.60112359444014374</v>
      </c>
      <c r="K2" s="23">
        <f>B2*B2</f>
        <v>3.1416560157397032E-18</v>
      </c>
      <c r="L2" s="23">
        <f t="shared" ref="L2:R2" si="0">C2*C2</f>
        <v>6.3912384573333383E-2</v>
      </c>
      <c r="M2" s="23">
        <f t="shared" si="0"/>
        <v>0.12132306483945315</v>
      </c>
      <c r="N2" s="23">
        <f t="shared" si="0"/>
        <v>0.15910238549835681</v>
      </c>
      <c r="O2" s="23">
        <f t="shared" si="0"/>
        <v>0.99999999645505655</v>
      </c>
      <c r="P2" s="23">
        <f t="shared" si="0"/>
        <v>0.55829440529268659</v>
      </c>
      <c r="Q2" s="23">
        <f t="shared" si="0"/>
        <v>0.15910238549835681</v>
      </c>
      <c r="R2" s="23">
        <f t="shared" si="0"/>
        <v>0.36134957579263843</v>
      </c>
    </row>
    <row r="3" spans="1:18" x14ac:dyDescent="0.25">
      <c r="A3" s="42" t="s">
        <v>65</v>
      </c>
      <c r="B3" s="112">
        <v>6.3202247078987094E-10</v>
      </c>
      <c r="C3" s="111">
        <v>0.29775280882898325</v>
      </c>
      <c r="D3" s="111">
        <v>0.42134831438659881</v>
      </c>
      <c r="E3" s="111">
        <v>0.2808988761523955</v>
      </c>
      <c r="F3" s="112">
        <v>-6.3202247078987083E-10</v>
      </c>
      <c r="G3" s="111">
        <v>0.70224719053899431</v>
      </c>
      <c r="H3" s="111">
        <v>0.2808988761523955</v>
      </c>
      <c r="I3" s="111">
        <v>-0.28089887678441794</v>
      </c>
      <c r="K3" s="23">
        <f t="shared" ref="K3:K9" si="1">B3*B3</f>
        <v>3.9945240358333328E-19</v>
      </c>
      <c r="L3" s="23">
        <f t="shared" ref="L3:L9" si="2">C3*C3</f>
        <v>8.8656735165549047E-2</v>
      </c>
      <c r="M3" s="23">
        <f t="shared" ref="M3:M9" si="3">D3*D3</f>
        <v>0.17753440203642812</v>
      </c>
      <c r="N3" s="23">
        <f t="shared" ref="N3:N9" si="4">E3*E3</f>
        <v>7.8904178623678822E-2</v>
      </c>
      <c r="O3" s="23">
        <f t="shared" ref="O3:O9" si="5">F3*F3</f>
        <v>3.9945240358333313E-19</v>
      </c>
      <c r="P3" s="23">
        <f t="shared" ref="P3:P9" si="6">G3*G3</f>
        <v>0.49315111661991057</v>
      </c>
      <c r="Q3" s="23">
        <f t="shared" ref="Q3:Q9" si="7">H3*H3</f>
        <v>7.8904178623678822E-2</v>
      </c>
      <c r="R3" s="23">
        <f t="shared" ref="R3:R9" si="8">I3*I3</f>
        <v>7.8904178978747616E-2</v>
      </c>
    </row>
    <row r="4" spans="1:18" x14ac:dyDescent="0.25">
      <c r="A4" s="42" t="s">
        <v>66</v>
      </c>
      <c r="B4" s="112">
        <v>5.5730336979871216E-10</v>
      </c>
      <c r="C4" s="111">
        <v>0.26966292120742325</v>
      </c>
      <c r="D4" s="111">
        <v>0.43820224699689431</v>
      </c>
      <c r="E4" s="111">
        <v>0.29213483123837913</v>
      </c>
      <c r="F4" s="112">
        <v>-5.5730336979871216E-10</v>
      </c>
      <c r="G4" s="111">
        <v>-0.26966292176472656</v>
      </c>
      <c r="H4" s="111">
        <v>0.29213483123837913</v>
      </c>
      <c r="I4" s="111">
        <v>-0.2921348317956825</v>
      </c>
      <c r="K4" s="23">
        <f t="shared" si="1"/>
        <v>3.105870459890001E-19</v>
      </c>
      <c r="L4" s="23">
        <f t="shared" si="2"/>
        <v>7.2718091074120958E-2</v>
      </c>
      <c r="M4" s="23">
        <f t="shared" si="3"/>
        <v>0.19202120927312716</v>
      </c>
      <c r="N4" s="23">
        <f t="shared" si="4"/>
        <v>8.5342759622676262E-2</v>
      </c>
      <c r="O4" s="23">
        <f t="shared" si="5"/>
        <v>3.105870459890001E-19</v>
      </c>
      <c r="P4" s="23">
        <f t="shared" si="6"/>
        <v>7.2718091374689042E-2</v>
      </c>
      <c r="Q4" s="23">
        <f t="shared" si="7"/>
        <v>8.5342759622676262E-2</v>
      </c>
      <c r="R4" s="23">
        <f t="shared" si="8"/>
        <v>8.5342759948291713E-2</v>
      </c>
    </row>
    <row r="5" spans="1:18" ht="15.75" thickBot="1" x14ac:dyDescent="0.3">
      <c r="A5" s="42" t="s">
        <v>67</v>
      </c>
      <c r="B5" s="112">
        <v>6.3820224605981575E-10</v>
      </c>
      <c r="C5" s="111">
        <v>0.17977528073753313</v>
      </c>
      <c r="D5" s="111">
        <v>0.29213483123837902</v>
      </c>
      <c r="E5" s="111">
        <v>0.52808988738588558</v>
      </c>
      <c r="F5" s="112">
        <v>-6.3820224605981575E-10</v>
      </c>
      <c r="G5" s="111">
        <v>-0.1797752813757354</v>
      </c>
      <c r="H5" s="111">
        <v>-0.47191011261411442</v>
      </c>
      <c r="I5" s="111">
        <v>0.47191011197591221</v>
      </c>
      <c r="K5" s="23">
        <f t="shared" si="1"/>
        <v>4.073021068757936E-19</v>
      </c>
      <c r="L5" s="23">
        <f t="shared" si="2"/>
        <v>3.2319151564258852E-2</v>
      </c>
      <c r="M5" s="23">
        <f t="shared" si="3"/>
        <v>8.5342759622676193E-2</v>
      </c>
      <c r="N5" s="23">
        <f t="shared" si="4"/>
        <v>0.27887892915923729</v>
      </c>
      <c r="O5" s="23">
        <f t="shared" si="5"/>
        <v>4.073021068757936E-19</v>
      </c>
      <c r="P5" s="23">
        <f t="shared" si="6"/>
        <v>3.2319151793724833E-2</v>
      </c>
      <c r="Q5" s="23">
        <f t="shared" si="7"/>
        <v>0.22269915438746615</v>
      </c>
      <c r="R5" s="23">
        <f t="shared" si="8"/>
        <v>0.22269915378511801</v>
      </c>
    </row>
    <row r="6" spans="1:18" ht="15.75" thickBot="1" x14ac:dyDescent="0.3">
      <c r="A6" s="42" t="s">
        <v>68</v>
      </c>
      <c r="B6" s="112">
        <v>8.9999999840477526E-10</v>
      </c>
      <c r="C6" s="112">
        <v>-2.2752808948435358E-10</v>
      </c>
      <c r="D6" s="112">
        <v>-3.1348314551177544E-10</v>
      </c>
      <c r="E6" s="112">
        <v>-3.5898876340864631E-10</v>
      </c>
      <c r="F6" s="166">
        <v>0.99999999910000004</v>
      </c>
      <c r="G6" s="112">
        <v>-6.7247190892042175E-10</v>
      </c>
      <c r="H6" s="112">
        <v>-3.5898876340864631E-10</v>
      </c>
      <c r="I6" s="112">
        <v>-5.410112349961291E-10</v>
      </c>
      <c r="K6" s="23">
        <f t="shared" si="1"/>
        <v>8.0999999712859544E-19</v>
      </c>
      <c r="L6" s="23">
        <f t="shared" si="2"/>
        <v>5.1769031504400009E-20</v>
      </c>
      <c r="M6" s="23">
        <f t="shared" si="3"/>
        <v>9.827168251995698E-20</v>
      </c>
      <c r="N6" s="23">
        <f t="shared" si="4"/>
        <v>1.2887293225366903E-19</v>
      </c>
      <c r="O6" s="23">
        <f t="shared" si="5"/>
        <v>0.99999999820000007</v>
      </c>
      <c r="P6" s="23">
        <f t="shared" si="6"/>
        <v>4.5221846828707604E-19</v>
      </c>
      <c r="Q6" s="23">
        <f t="shared" si="7"/>
        <v>1.2887293225366903E-19</v>
      </c>
      <c r="R6" s="23">
        <f t="shared" si="8"/>
        <v>2.9269315639203681E-19</v>
      </c>
    </row>
    <row r="7" spans="1:18" x14ac:dyDescent="0.25">
      <c r="A7" s="42" t="s">
        <v>69</v>
      </c>
      <c r="B7" s="112">
        <v>7.4719100991158014E-11</v>
      </c>
      <c r="C7" s="111">
        <v>2.8089887621559773E-2</v>
      </c>
      <c r="D7" s="111">
        <v>-1.6853932610295413E-2</v>
      </c>
      <c r="E7" s="111">
        <v>-1.1235955085983462E-2</v>
      </c>
      <c r="F7" s="112">
        <v>-7.4719100991158001E-11</v>
      </c>
      <c r="G7" s="111">
        <v>0.97191011230372115</v>
      </c>
      <c r="H7" s="111">
        <v>-1.1235955085983462E-2</v>
      </c>
      <c r="I7" s="111">
        <v>1.123595501126436E-2</v>
      </c>
      <c r="K7" s="23">
        <f t="shared" si="1"/>
        <v>5.5829440529268702E-21</v>
      </c>
      <c r="L7" s="23">
        <f t="shared" si="2"/>
        <v>7.8904178659185695E-4</v>
      </c>
      <c r="M7" s="23">
        <f t="shared" si="3"/>
        <v>2.8405504443237918E-4</v>
      </c>
      <c r="N7" s="23">
        <f t="shared" si="4"/>
        <v>1.2624668669423763E-4</v>
      </c>
      <c r="O7" s="23">
        <f t="shared" si="5"/>
        <v>5.5829440529268687E-21</v>
      </c>
      <c r="P7" s="23">
        <f t="shared" si="6"/>
        <v>0.94460926639823184</v>
      </c>
      <c r="Q7" s="23">
        <f t="shared" si="7"/>
        <v>1.2624668669423763E-4</v>
      </c>
      <c r="R7" s="23">
        <f t="shared" si="8"/>
        <v>1.2624668501515668E-4</v>
      </c>
    </row>
    <row r="8" spans="1:18" x14ac:dyDescent="0.25">
      <c r="A8" s="42" t="s">
        <v>92</v>
      </c>
      <c r="B8" s="112">
        <v>1.5955056151495394E-10</v>
      </c>
      <c r="C8" s="111">
        <v>4.4943820184383282E-2</v>
      </c>
      <c r="D8" s="111">
        <v>7.3033707809594756E-2</v>
      </c>
      <c r="E8" s="111">
        <v>-0.1179775281535286</v>
      </c>
      <c r="F8" s="112">
        <v>-1.5955056151495394E-10</v>
      </c>
      <c r="G8" s="111">
        <v>-4.4943820343933849E-2</v>
      </c>
      <c r="H8" s="111">
        <v>0.88202247184647153</v>
      </c>
      <c r="I8" s="111">
        <v>0.11797752799397805</v>
      </c>
      <c r="K8" s="23">
        <f t="shared" si="1"/>
        <v>2.54563816797371E-20</v>
      </c>
      <c r="L8" s="23">
        <f t="shared" si="2"/>
        <v>2.0199469727661783E-3</v>
      </c>
      <c r="M8" s="23">
        <f t="shared" si="3"/>
        <v>5.333922476417262E-3</v>
      </c>
      <c r="N8" s="23">
        <f t="shared" si="4"/>
        <v>1.3918697149216635E-2</v>
      </c>
      <c r="O8" s="23">
        <f t="shared" si="5"/>
        <v>2.54563816797371E-20</v>
      </c>
      <c r="P8" s="23">
        <f t="shared" si="6"/>
        <v>2.0199469871078021E-3</v>
      </c>
      <c r="Q8" s="23">
        <f t="shared" si="7"/>
        <v>0.77796364084215963</v>
      </c>
      <c r="R8" s="23">
        <f t="shared" si="8"/>
        <v>1.3918697111569876E-2</v>
      </c>
    </row>
    <row r="9" spans="1:18" x14ac:dyDescent="0.25">
      <c r="A9" s="42" t="s">
        <v>101</v>
      </c>
      <c r="B9" s="112">
        <v>2.4044943777605742E-10</v>
      </c>
      <c r="C9" s="111">
        <v>-4.4943820285506871E-2</v>
      </c>
      <c r="D9" s="111">
        <v>-7.3033707948920626E-2</v>
      </c>
      <c r="E9" s="111">
        <v>0.11797752799397805</v>
      </c>
      <c r="F9" s="112">
        <v>-2.4044943777605742E-10</v>
      </c>
      <c r="G9" s="111">
        <v>4.4943820045057432E-2</v>
      </c>
      <c r="H9" s="111">
        <v>0.11797752799397805</v>
      </c>
      <c r="I9" s="111">
        <v>0.88202247176557247</v>
      </c>
      <c r="K9" s="23">
        <f t="shared" si="1"/>
        <v>5.7815932126822109E-20</v>
      </c>
      <c r="L9" s="23">
        <f t="shared" si="2"/>
        <v>2.0199469818559389E-3</v>
      </c>
      <c r="M9" s="23">
        <f t="shared" si="3"/>
        <v>5.3339224967682321E-3</v>
      </c>
      <c r="N9" s="23">
        <f t="shared" si="4"/>
        <v>1.3918697111569876E-2</v>
      </c>
      <c r="O9" s="23">
        <f t="shared" si="5"/>
        <v>5.7815932126822109E-20</v>
      </c>
      <c r="P9" s="23">
        <f t="shared" si="6"/>
        <v>2.0199469602425061E-3</v>
      </c>
      <c r="Q9" s="23">
        <f t="shared" si="7"/>
        <v>1.3918697111569876E-2</v>
      </c>
      <c r="R9" s="23">
        <f t="shared" si="8"/>
        <v>0.77796364069945012</v>
      </c>
    </row>
    <row r="12" spans="1:18" x14ac:dyDescent="0.25">
      <c r="A12" s="11"/>
      <c r="B12" s="165" t="s">
        <v>58</v>
      </c>
      <c r="C12" s="42" t="s">
        <v>59</v>
      </c>
      <c r="D12" s="42" t="s">
        <v>60</v>
      </c>
      <c r="E12" s="42" t="s">
        <v>61</v>
      </c>
      <c r="F12" s="42" t="s">
        <v>62</v>
      </c>
      <c r="G12" s="42" t="s">
        <v>63</v>
      </c>
      <c r="H12" s="42" t="s">
        <v>91</v>
      </c>
      <c r="I12" s="42" t="s">
        <v>100</v>
      </c>
    </row>
    <row r="13" spans="1:18" x14ac:dyDescent="0.25">
      <c r="A13" s="165" t="s">
        <v>64</v>
      </c>
      <c r="B13" s="112">
        <v>8.7247531421752456E-10</v>
      </c>
      <c r="C13" s="111">
        <v>0.25280898854347561</v>
      </c>
      <c r="D13" s="111">
        <v>0.34831460643767698</v>
      </c>
      <c r="E13" s="111">
        <v>0.39887640414637204</v>
      </c>
      <c r="F13" s="111">
        <v>0.99999999912752469</v>
      </c>
      <c r="G13" s="111">
        <v>0.74719101058404902</v>
      </c>
      <c r="H13" s="111">
        <v>0.39887640414637204</v>
      </c>
      <c r="I13" s="111">
        <v>0.60112359498115275</v>
      </c>
      <c r="K13" s="23">
        <f>B13*B13</f>
        <v>7.6121317391896821E-19</v>
      </c>
      <c r="L13" s="23">
        <f t="shared" ref="L13:L20" si="9">C13*C13</f>
        <v>6.3912384688375179E-2</v>
      </c>
      <c r="M13" s="23">
        <f t="shared" ref="M13:M20" si="10">D13*D13</f>
        <v>0.1213230650578338</v>
      </c>
      <c r="N13" s="23">
        <f t="shared" ref="N13:N20" si="11">E13*E13</f>
        <v>0.15910238578473992</v>
      </c>
      <c r="O13" s="23">
        <f t="shared" ref="O13:O20" si="12">F13*F13</f>
        <v>0.99999999825504937</v>
      </c>
      <c r="P13" s="23">
        <f t="shared" ref="P13:P20" si="13">G13*G13</f>
        <v>0.5582944062976124</v>
      </c>
      <c r="Q13" s="23">
        <f t="shared" ref="Q13:Q20" si="14">H13*H13</f>
        <v>0.15910238578473992</v>
      </c>
      <c r="R13" s="23">
        <f t="shared" ref="R13:R20" si="15">I13*I13</f>
        <v>0.36134957644306498</v>
      </c>
    </row>
    <row r="14" spans="1:18" x14ac:dyDescent="0.25">
      <c r="A14" s="42" t="s">
        <v>65</v>
      </c>
      <c r="B14" s="112">
        <v>6.320224713586881E-10</v>
      </c>
      <c r="C14" s="111">
        <v>0.29775280882898325</v>
      </c>
      <c r="D14" s="111">
        <v>0.42134831438659875</v>
      </c>
      <c r="E14" s="111">
        <v>0.28089887615239556</v>
      </c>
      <c r="F14" s="112">
        <v>-6.320224713586881E-10</v>
      </c>
      <c r="G14" s="111">
        <v>0.70224719053899431</v>
      </c>
      <c r="H14" s="111">
        <v>0.28089887615239556</v>
      </c>
      <c r="I14" s="111">
        <v>-0.28089887678441805</v>
      </c>
      <c r="K14" s="23">
        <f t="shared" ref="K14:K20" si="16">B14*B14</f>
        <v>3.9945240430234374E-19</v>
      </c>
      <c r="L14" s="23">
        <f t="shared" si="9"/>
        <v>8.8656735165549047E-2</v>
      </c>
      <c r="M14" s="23">
        <f t="shared" si="10"/>
        <v>0.17753440203642806</v>
      </c>
      <c r="N14" s="23">
        <f t="shared" si="11"/>
        <v>7.8904178623678864E-2</v>
      </c>
      <c r="O14" s="23">
        <f t="shared" si="12"/>
        <v>3.9945240430234374E-19</v>
      </c>
      <c r="P14" s="23">
        <f t="shared" si="13"/>
        <v>0.49315111661991057</v>
      </c>
      <c r="Q14" s="23">
        <f t="shared" si="14"/>
        <v>7.8904178623678864E-2</v>
      </c>
      <c r="R14" s="23">
        <f t="shared" si="15"/>
        <v>7.8904178978747672E-2</v>
      </c>
    </row>
    <row r="15" spans="1:18" x14ac:dyDescent="0.25">
      <c r="A15" s="42" t="s">
        <v>66</v>
      </c>
      <c r="B15" s="112">
        <v>5.5730337030028305E-10</v>
      </c>
      <c r="C15" s="111">
        <v>0.26966292120742325</v>
      </c>
      <c r="D15" s="111">
        <v>0.43820224699689442</v>
      </c>
      <c r="E15" s="111">
        <v>0.29213483123837908</v>
      </c>
      <c r="F15" s="112">
        <v>-5.5730337030028305E-10</v>
      </c>
      <c r="G15" s="111">
        <v>-0.26966292176472656</v>
      </c>
      <c r="H15" s="111">
        <v>0.29213483123837908</v>
      </c>
      <c r="I15" s="111">
        <v>-0.29213483179568245</v>
      </c>
      <c r="K15" s="23">
        <f t="shared" si="16"/>
        <v>3.1058704654805442E-19</v>
      </c>
      <c r="L15" s="23">
        <f t="shared" si="9"/>
        <v>7.2718091074120958E-2</v>
      </c>
      <c r="M15" s="23">
        <f t="shared" si="10"/>
        <v>0.19202120927312727</v>
      </c>
      <c r="N15" s="23">
        <f t="shared" si="11"/>
        <v>8.534275962267622E-2</v>
      </c>
      <c r="O15" s="23">
        <f t="shared" si="12"/>
        <v>3.1058704654805442E-19</v>
      </c>
      <c r="P15" s="23">
        <f t="shared" si="13"/>
        <v>7.2718091374689042E-2</v>
      </c>
      <c r="Q15" s="23">
        <f t="shared" si="14"/>
        <v>8.534275962267622E-2</v>
      </c>
      <c r="R15" s="23">
        <f t="shared" si="15"/>
        <v>8.5342759948291672E-2</v>
      </c>
    </row>
    <row r="16" spans="1:18" ht="15.75" thickBot="1" x14ac:dyDescent="0.3">
      <c r="A16" s="42" t="s">
        <v>67</v>
      </c>
      <c r="B16" s="112">
        <v>6.382022466341957E-10</v>
      </c>
      <c r="C16" s="111">
        <v>0.17977528073753313</v>
      </c>
      <c r="D16" s="111">
        <v>0.29213483123837897</v>
      </c>
      <c r="E16" s="111">
        <v>0.52808988738588569</v>
      </c>
      <c r="F16" s="112">
        <v>-6.382022466341956E-10</v>
      </c>
      <c r="G16" s="111">
        <v>-0.1797752813757354</v>
      </c>
      <c r="H16" s="111">
        <v>-0.47191011261411431</v>
      </c>
      <c r="I16" s="111">
        <v>0.47191011197591215</v>
      </c>
      <c r="K16" s="23">
        <f t="shared" si="16"/>
        <v>4.0730210760893476E-19</v>
      </c>
      <c r="L16" s="23">
        <f t="shared" si="9"/>
        <v>3.2319151564258852E-2</v>
      </c>
      <c r="M16" s="23">
        <f t="shared" si="10"/>
        <v>8.5342759622676165E-2</v>
      </c>
      <c r="N16" s="23">
        <f t="shared" si="11"/>
        <v>0.27887892915923745</v>
      </c>
      <c r="O16" s="23">
        <f t="shared" si="12"/>
        <v>4.0730210760893461E-19</v>
      </c>
      <c r="P16" s="23">
        <f t="shared" si="13"/>
        <v>3.2319151793724833E-2</v>
      </c>
      <c r="Q16" s="23">
        <f t="shared" si="14"/>
        <v>0.22269915438746604</v>
      </c>
      <c r="R16" s="23">
        <f t="shared" si="15"/>
        <v>0.22269915378511795</v>
      </c>
    </row>
    <row r="17" spans="1:18" ht="15.75" thickBot="1" x14ac:dyDescent="0.3">
      <c r="A17" s="42" t="s">
        <v>68</v>
      </c>
      <c r="B17" s="112">
        <v>3.5999999968590873E-15</v>
      </c>
      <c r="C17" s="112">
        <v>-9.1011235875651134E-16</v>
      </c>
      <c r="D17" s="112">
        <v>-1.2539325831756373E-15</v>
      </c>
      <c r="E17" s="112">
        <v>-1.4359550549269397E-15</v>
      </c>
      <c r="F17" s="166">
        <v>0.99999999999999645</v>
      </c>
      <c r="G17" s="112">
        <v>-2.6898876381025762E-15</v>
      </c>
      <c r="H17" s="112">
        <v>-1.4359550549269397E-15</v>
      </c>
      <c r="I17" s="112">
        <v>-2.1640449419321482E-15</v>
      </c>
      <c r="K17" s="23">
        <f t="shared" si="16"/>
        <v>1.2959999977385428E-29</v>
      </c>
      <c r="L17" s="23">
        <f t="shared" si="9"/>
        <v>8.2830450556134075E-31</v>
      </c>
      <c r="M17" s="23">
        <f t="shared" si="10"/>
        <v>1.5723469231495264E-30</v>
      </c>
      <c r="N17" s="23">
        <f t="shared" si="11"/>
        <v>2.0619669197702304E-30</v>
      </c>
      <c r="O17" s="23">
        <f t="shared" si="12"/>
        <v>0.99999999999999289</v>
      </c>
      <c r="P17" s="23">
        <f t="shared" si="13"/>
        <v>7.2354955056170562E-30</v>
      </c>
      <c r="Q17" s="23">
        <f t="shared" si="14"/>
        <v>2.0619669197702304E-30</v>
      </c>
      <c r="R17" s="23">
        <f t="shared" si="15"/>
        <v>4.6830905107021143E-30</v>
      </c>
    </row>
    <row r="18" spans="1:18" x14ac:dyDescent="0.25">
      <c r="A18" s="42" t="s">
        <v>69</v>
      </c>
      <c r="B18" s="112">
        <v>7.4719101058404941E-11</v>
      </c>
      <c r="C18" s="111">
        <v>2.808988762155977E-2</v>
      </c>
      <c r="D18" s="111">
        <v>-1.6853932610295413E-2</v>
      </c>
      <c r="E18" s="111">
        <v>-1.1235955085983462E-2</v>
      </c>
      <c r="F18" s="112">
        <v>-7.4719101058404928E-11</v>
      </c>
      <c r="G18" s="111">
        <v>0.97191011230372115</v>
      </c>
      <c r="H18" s="111">
        <v>-1.1235955085983462E-2</v>
      </c>
      <c r="I18" s="111">
        <v>1.123595501126436E-2</v>
      </c>
      <c r="K18" s="23">
        <f t="shared" si="16"/>
        <v>5.5829440629761304E-21</v>
      </c>
      <c r="L18" s="23">
        <f t="shared" si="9"/>
        <v>7.8904178659185674E-4</v>
      </c>
      <c r="M18" s="23">
        <f t="shared" si="10"/>
        <v>2.8405504443237918E-4</v>
      </c>
      <c r="N18" s="23">
        <f t="shared" si="11"/>
        <v>1.2624668669423763E-4</v>
      </c>
      <c r="O18" s="23">
        <f t="shared" si="12"/>
        <v>5.5829440629761282E-21</v>
      </c>
      <c r="P18" s="23">
        <f t="shared" si="13"/>
        <v>0.94460926639823184</v>
      </c>
      <c r="Q18" s="23">
        <f t="shared" si="14"/>
        <v>1.2624668669423763E-4</v>
      </c>
      <c r="R18" s="23">
        <f t="shared" si="15"/>
        <v>1.2624668501515668E-4</v>
      </c>
    </row>
    <row r="19" spans="1:18" x14ac:dyDescent="0.25">
      <c r="A19" s="42" t="s">
        <v>92</v>
      </c>
      <c r="B19" s="112">
        <v>1.5955056165854892E-10</v>
      </c>
      <c r="C19" s="111">
        <v>4.4943820184383282E-2</v>
      </c>
      <c r="D19" s="111">
        <v>7.3033707809594742E-2</v>
      </c>
      <c r="E19" s="111">
        <v>-0.11797752815352858</v>
      </c>
      <c r="F19" s="112">
        <v>-1.595505616585489E-10</v>
      </c>
      <c r="G19" s="111">
        <v>-4.4943820343933849E-2</v>
      </c>
      <c r="H19" s="111">
        <v>0.88202247184647153</v>
      </c>
      <c r="I19" s="111">
        <v>0.11797752799397804</v>
      </c>
      <c r="K19" s="23">
        <f t="shared" si="16"/>
        <v>2.5456381725558422E-20</v>
      </c>
      <c r="L19" s="23">
        <f t="shared" si="9"/>
        <v>2.0199469727661783E-3</v>
      </c>
      <c r="M19" s="23">
        <f t="shared" si="10"/>
        <v>5.3339224764172603E-3</v>
      </c>
      <c r="N19" s="23">
        <f t="shared" si="11"/>
        <v>1.3918697149216628E-2</v>
      </c>
      <c r="O19" s="23">
        <f t="shared" si="12"/>
        <v>2.5456381725558413E-20</v>
      </c>
      <c r="P19" s="23">
        <f t="shared" si="13"/>
        <v>2.0199469871078021E-3</v>
      </c>
      <c r="Q19" s="23">
        <f t="shared" si="14"/>
        <v>0.77796364084215963</v>
      </c>
      <c r="R19" s="23">
        <f t="shared" si="15"/>
        <v>1.3918697111569872E-2</v>
      </c>
    </row>
    <row r="20" spans="1:18" x14ac:dyDescent="0.25">
      <c r="A20" s="42" t="s">
        <v>101</v>
      </c>
      <c r="B20" s="112">
        <v>2.4044943799246095E-10</v>
      </c>
      <c r="C20" s="111">
        <v>-4.4943820285506877E-2</v>
      </c>
      <c r="D20" s="111">
        <v>-7.3033707948920598E-2</v>
      </c>
      <c r="E20" s="111">
        <v>0.11797752799397805</v>
      </c>
      <c r="F20" s="112">
        <v>-2.404494379924609E-10</v>
      </c>
      <c r="G20" s="111">
        <v>4.4943820045057439E-2</v>
      </c>
      <c r="H20" s="111">
        <v>0.11797752799397805</v>
      </c>
      <c r="I20" s="111">
        <v>0.88202247176557247</v>
      </c>
      <c r="K20" s="23">
        <f t="shared" si="16"/>
        <v>5.7815932230890323E-20</v>
      </c>
      <c r="L20" s="23">
        <f t="shared" si="9"/>
        <v>2.0199469818559393E-3</v>
      </c>
      <c r="M20" s="23">
        <f t="shared" si="10"/>
        <v>5.3339224967682277E-3</v>
      </c>
      <c r="N20" s="23">
        <f t="shared" si="11"/>
        <v>1.3918697111569876E-2</v>
      </c>
      <c r="O20" s="23">
        <f t="shared" si="12"/>
        <v>5.7815932230890299E-20</v>
      </c>
      <c r="P20" s="23">
        <f t="shared" si="13"/>
        <v>2.0199469602425069E-3</v>
      </c>
      <c r="Q20" s="23">
        <f t="shared" si="14"/>
        <v>1.3918697111569876E-2</v>
      </c>
      <c r="R20" s="23">
        <f t="shared" si="15"/>
        <v>0.77796364069945012</v>
      </c>
    </row>
    <row r="24" spans="1:18" x14ac:dyDescent="0.25">
      <c r="A24" s="11"/>
      <c r="B24" s="42" t="s">
        <v>58</v>
      </c>
      <c r="C24" s="42" t="s">
        <v>59</v>
      </c>
      <c r="D24" s="42" t="s">
        <v>60</v>
      </c>
      <c r="E24" s="42" t="s">
        <v>61</v>
      </c>
      <c r="F24" s="165" t="s">
        <v>62</v>
      </c>
      <c r="G24" s="42" t="s">
        <v>63</v>
      </c>
      <c r="H24" s="42" t="s">
        <v>91</v>
      </c>
      <c r="I24" s="42" t="s">
        <v>100</v>
      </c>
    </row>
    <row r="25" spans="1:18" x14ac:dyDescent="0.25">
      <c r="A25" s="42" t="s">
        <v>64</v>
      </c>
      <c r="B25" s="112">
        <v>3.5999576455725268E-5</v>
      </c>
      <c r="C25" s="111">
        <v>0.25279988774752532</v>
      </c>
      <c r="D25" s="111">
        <v>0.34830206756325699</v>
      </c>
      <c r="E25" s="111">
        <v>0.39886204511276191</v>
      </c>
      <c r="F25" s="111">
        <v>0.99996400042354427</v>
      </c>
      <c r="G25" s="111">
        <v>0.7471641126760189</v>
      </c>
      <c r="H25" s="111">
        <v>0.39886204511276191</v>
      </c>
      <c r="I25" s="111">
        <v>0.60110195531078248</v>
      </c>
      <c r="K25" s="23">
        <f>B25*B25</f>
        <v>1.2959695049916091E-9</v>
      </c>
      <c r="L25" s="23">
        <f t="shared" ref="L25:L32" si="17">C25*C25</f>
        <v>6.3907783245161401E-2</v>
      </c>
      <c r="M25" s="23">
        <f t="shared" ref="M25:M32" si="18">D25*D25</f>
        <v>0.12131433026883964</v>
      </c>
      <c r="N25" s="23">
        <f t="shared" ref="N25:N32" si="19">E25*E25</f>
        <v>0.1590909310315349</v>
      </c>
      <c r="O25" s="23">
        <f t="shared" ref="O25:O32" si="20">F25*F25</f>
        <v>0.9999280021430581</v>
      </c>
      <c r="P25" s="23">
        <f t="shared" ref="P25:P32" si="21">G25*G25</f>
        <v>0.55825421127094266</v>
      </c>
      <c r="Q25" s="23">
        <f t="shared" ref="Q25:Q32" si="22">H25*H25</f>
        <v>0.1590909310315349</v>
      </c>
      <c r="R25" s="23">
        <f t="shared" ref="R25:R32" si="23">I25*I25</f>
        <v>0.36132356067844595</v>
      </c>
    </row>
    <row r="26" spans="1:18" x14ac:dyDescent="0.25">
      <c r="A26" s="42" t="s">
        <v>65</v>
      </c>
      <c r="B26" s="112">
        <v>6.3199971936881361E-10</v>
      </c>
      <c r="C26" s="111">
        <v>0.2977528088289888</v>
      </c>
      <c r="D26" s="111">
        <v>0.42134831438660703</v>
      </c>
      <c r="E26" s="111">
        <v>0.2808988761524045</v>
      </c>
      <c r="F26" s="112">
        <v>-6.3199971936881351E-10</v>
      </c>
      <c r="G26" s="111">
        <v>0.70224719053901152</v>
      </c>
      <c r="H26" s="111">
        <v>0.2808988761524045</v>
      </c>
      <c r="I26" s="111">
        <v>-0.28089887678440423</v>
      </c>
      <c r="K26" s="23">
        <f t="shared" ref="K26:K32" si="24">B26*B26</f>
        <v>3.9942364528225915E-19</v>
      </c>
      <c r="L26" s="23">
        <f t="shared" si="17"/>
        <v>8.865673516555235E-2</v>
      </c>
      <c r="M26" s="23">
        <f t="shared" si="18"/>
        <v>0.17753440203643503</v>
      </c>
      <c r="N26" s="23">
        <f t="shared" si="19"/>
        <v>7.8904178623683874E-2</v>
      </c>
      <c r="O26" s="23">
        <f t="shared" si="20"/>
        <v>3.9942364528225905E-19</v>
      </c>
      <c r="P26" s="23">
        <f t="shared" si="21"/>
        <v>0.49315111661993477</v>
      </c>
      <c r="Q26" s="23">
        <f t="shared" si="22"/>
        <v>7.8904178623683874E-2</v>
      </c>
      <c r="R26" s="23">
        <f t="shared" si="23"/>
        <v>7.8904178978739914E-2</v>
      </c>
    </row>
    <row r="27" spans="1:18" x14ac:dyDescent="0.25">
      <c r="A27" s="42" t="s">
        <v>66</v>
      </c>
      <c r="B27" s="112">
        <v>5.5728330810121106E-10</v>
      </c>
      <c r="C27" s="111">
        <v>0.26966292120742841</v>
      </c>
      <c r="D27" s="111">
        <v>0.43820224699690141</v>
      </c>
      <c r="E27" s="111">
        <v>0.29213483123838691</v>
      </c>
      <c r="F27" s="112">
        <v>-5.5728330810121106E-10</v>
      </c>
      <c r="G27" s="111">
        <v>-0.26966292176471168</v>
      </c>
      <c r="H27" s="111">
        <v>0.29213483123838691</v>
      </c>
      <c r="I27" s="111">
        <v>-0.29213483179567024</v>
      </c>
      <c r="K27" s="23">
        <f t="shared" si="24"/>
        <v>3.1056468548822935E-19</v>
      </c>
      <c r="L27" s="23">
        <f t="shared" si="17"/>
        <v>7.2718091074123747E-2</v>
      </c>
      <c r="M27" s="23">
        <f t="shared" si="18"/>
        <v>0.1920212092731334</v>
      </c>
      <c r="N27" s="23">
        <f t="shared" si="19"/>
        <v>8.53427596226808E-2</v>
      </c>
      <c r="O27" s="23">
        <f t="shared" si="20"/>
        <v>3.1056468548822935E-19</v>
      </c>
      <c r="P27" s="23">
        <f t="shared" si="21"/>
        <v>7.2718091374681007E-2</v>
      </c>
      <c r="Q27" s="23">
        <f t="shared" si="22"/>
        <v>8.53427596226808E-2</v>
      </c>
      <c r="R27" s="23">
        <f t="shared" si="23"/>
        <v>8.5342759948284538E-2</v>
      </c>
    </row>
    <row r="28" spans="1:18" ht="15.75" thickBot="1" x14ac:dyDescent="0.3">
      <c r="A28" s="42" t="s">
        <v>67</v>
      </c>
      <c r="B28" s="112">
        <v>6.3817927218041926E-10</v>
      </c>
      <c r="C28" s="111">
        <v>0.17977528073753898</v>
      </c>
      <c r="D28" s="111">
        <v>0.29213483123838685</v>
      </c>
      <c r="E28" s="111">
        <v>0.52808988738589491</v>
      </c>
      <c r="F28" s="112">
        <v>-6.3817927218041916E-10</v>
      </c>
      <c r="G28" s="111">
        <v>-0.17977528137571827</v>
      </c>
      <c r="H28" s="111">
        <v>-0.47191011261410509</v>
      </c>
      <c r="I28" s="111">
        <v>0.47191011197592581</v>
      </c>
      <c r="K28" s="23">
        <f t="shared" si="24"/>
        <v>4.0727278344072965E-19</v>
      </c>
      <c r="L28" s="23">
        <f t="shared" si="17"/>
        <v>3.2319151564260955E-2</v>
      </c>
      <c r="M28" s="23">
        <f t="shared" si="18"/>
        <v>8.5342759622680758E-2</v>
      </c>
      <c r="N28" s="23">
        <f t="shared" si="19"/>
        <v>0.27887892915924717</v>
      </c>
      <c r="O28" s="23">
        <f t="shared" si="20"/>
        <v>4.0727278344072951E-19</v>
      </c>
      <c r="P28" s="23">
        <f t="shared" si="21"/>
        <v>3.2319151793718678E-2</v>
      </c>
      <c r="Q28" s="23">
        <f t="shared" si="22"/>
        <v>0.22269915438745735</v>
      </c>
      <c r="R28" s="23">
        <f t="shared" si="23"/>
        <v>0.22269915378513083</v>
      </c>
    </row>
    <row r="29" spans="1:18" ht="15.75" thickBot="1" x14ac:dyDescent="0.3">
      <c r="A29" s="165" t="s">
        <v>68</v>
      </c>
      <c r="B29" s="112">
        <v>3.5998704015247592E-5</v>
      </c>
      <c r="C29" s="112">
        <v>-9.1007959589109078E-6</v>
      </c>
      <c r="D29" s="112">
        <v>-1.2538874432277254E-5</v>
      </c>
      <c r="E29" s="112">
        <v>-1.4359033624059428E-5</v>
      </c>
      <c r="F29" s="166">
        <v>0.99996400129598473</v>
      </c>
      <c r="G29" s="112">
        <v>-2.689790805633668E-5</v>
      </c>
      <c r="H29" s="112">
        <v>-1.4359033624059428E-5</v>
      </c>
      <c r="I29" s="112">
        <v>-2.163967039118816E-5</v>
      </c>
      <c r="K29" s="23">
        <f t="shared" si="24"/>
        <v>1.295906690777403E-9</v>
      </c>
      <c r="L29" s="23">
        <f t="shared" si="17"/>
        <v>8.2824487085729105E-11</v>
      </c>
      <c r="M29" s="23">
        <f t="shared" si="18"/>
        <v>1.5722337202841622E-10</v>
      </c>
      <c r="N29" s="23">
        <f t="shared" si="19"/>
        <v>2.0618184661686922E-10</v>
      </c>
      <c r="O29" s="23">
        <f t="shared" si="20"/>
        <v>0.99992800388787617</v>
      </c>
      <c r="P29" s="23">
        <f t="shared" si="21"/>
        <v>7.234974578071417E-10</v>
      </c>
      <c r="Q29" s="23">
        <f t="shared" si="22"/>
        <v>2.0618184661686922E-10</v>
      </c>
      <c r="R29" s="23">
        <f t="shared" si="23"/>
        <v>4.6827533463926556E-10</v>
      </c>
    </row>
    <row r="30" spans="1:18" x14ac:dyDescent="0.25">
      <c r="A30" s="42" t="s">
        <v>69</v>
      </c>
      <c r="B30" s="112">
        <v>7.4716411267601889E-11</v>
      </c>
      <c r="C30" s="111">
        <v>2.8089887621560457E-2</v>
      </c>
      <c r="D30" s="111">
        <v>-1.6853932610294477E-2</v>
      </c>
      <c r="E30" s="111">
        <v>-1.1235955085982388E-2</v>
      </c>
      <c r="F30" s="112">
        <v>-7.4716411267601876E-11</v>
      </c>
      <c r="G30" s="111">
        <v>0.97191011230372326</v>
      </c>
      <c r="H30" s="111">
        <v>-1.1235955085982388E-2</v>
      </c>
      <c r="I30" s="111">
        <v>1.123595501126598E-2</v>
      </c>
      <c r="K30" s="23">
        <f t="shared" si="24"/>
        <v>5.5825421127094266E-21</v>
      </c>
      <c r="L30" s="23">
        <f t="shared" si="17"/>
        <v>7.8904178659189533E-4</v>
      </c>
      <c r="M30" s="23">
        <f t="shared" si="18"/>
        <v>2.8405504443234758E-4</v>
      </c>
      <c r="N30" s="23">
        <f t="shared" si="19"/>
        <v>1.2624668669421351E-4</v>
      </c>
      <c r="O30" s="23">
        <f t="shared" si="20"/>
        <v>5.5825421127094243E-21</v>
      </c>
      <c r="P30" s="23">
        <f t="shared" si="21"/>
        <v>0.94460926639823595</v>
      </c>
      <c r="Q30" s="23">
        <f t="shared" si="22"/>
        <v>1.2624668669421351E-4</v>
      </c>
      <c r="R30" s="23">
        <f t="shared" si="23"/>
        <v>1.2624668501519309E-4</v>
      </c>
    </row>
    <row r="31" spans="1:18" x14ac:dyDescent="0.25">
      <c r="A31" s="42" t="s">
        <v>92</v>
      </c>
      <c r="B31" s="112">
        <v>1.5954481804510482E-10</v>
      </c>
      <c r="C31" s="111">
        <v>4.4943820184384746E-2</v>
      </c>
      <c r="D31" s="111">
        <v>7.3033707809596712E-2</v>
      </c>
      <c r="E31" s="111">
        <v>-0.11797752815352627</v>
      </c>
      <c r="F31" s="112">
        <v>-1.5954481804510479E-10</v>
      </c>
      <c r="G31" s="111">
        <v>-4.4943820343929568E-2</v>
      </c>
      <c r="H31" s="111">
        <v>0.88202247184647387</v>
      </c>
      <c r="I31" s="111">
        <v>0.11797752799398145</v>
      </c>
      <c r="K31" s="23">
        <f t="shared" si="24"/>
        <v>2.5454548965045603E-20</v>
      </c>
      <c r="L31" s="23">
        <f t="shared" si="17"/>
        <v>2.0199469727663097E-3</v>
      </c>
      <c r="M31" s="23">
        <f t="shared" si="18"/>
        <v>5.3339224764175474E-3</v>
      </c>
      <c r="N31" s="23">
        <f t="shared" si="19"/>
        <v>1.3918697149216085E-2</v>
      </c>
      <c r="O31" s="23">
        <f t="shared" si="20"/>
        <v>2.5454548965045594E-20</v>
      </c>
      <c r="P31" s="23">
        <f t="shared" si="21"/>
        <v>2.0199469871074174E-3</v>
      </c>
      <c r="Q31" s="23">
        <f t="shared" si="22"/>
        <v>0.77796364084216374</v>
      </c>
      <c r="R31" s="23">
        <f t="shared" si="23"/>
        <v>1.3918697111570677E-2</v>
      </c>
    </row>
    <row r="32" spans="1:18" x14ac:dyDescent="0.25">
      <c r="A32" s="42" t="s">
        <v>101</v>
      </c>
      <c r="B32" s="112">
        <v>2.4044078212431304E-10</v>
      </c>
      <c r="C32" s="111">
        <v>-4.4943820285504692E-2</v>
      </c>
      <c r="D32" s="111">
        <v>-7.3033707948917545E-2</v>
      </c>
      <c r="E32" s="111">
        <v>0.11797752799398145</v>
      </c>
      <c r="F32" s="112">
        <v>-2.4044078212431304E-10</v>
      </c>
      <c r="G32" s="111">
        <v>4.4943820045063913E-2</v>
      </c>
      <c r="H32" s="111">
        <v>0.11797752799398145</v>
      </c>
      <c r="I32" s="111">
        <v>0.8820224717655778</v>
      </c>
      <c r="K32" s="23">
        <f t="shared" si="24"/>
        <v>5.781176970855137E-20</v>
      </c>
      <c r="L32" s="23">
        <f t="shared" si="17"/>
        <v>2.0199469818557429E-3</v>
      </c>
      <c r="M32" s="23">
        <f t="shared" si="18"/>
        <v>5.3339224967677819E-3</v>
      </c>
      <c r="N32" s="23">
        <f t="shared" si="19"/>
        <v>1.3918697111570677E-2</v>
      </c>
      <c r="O32" s="23">
        <f t="shared" si="20"/>
        <v>5.781176970855137E-20</v>
      </c>
      <c r="P32" s="23">
        <f t="shared" si="21"/>
        <v>2.0199469602430889E-3</v>
      </c>
      <c r="Q32" s="23">
        <f t="shared" si="22"/>
        <v>1.3918697111570677E-2</v>
      </c>
      <c r="R32" s="23">
        <f t="shared" si="23"/>
        <v>0.77796364069945945</v>
      </c>
    </row>
    <row r="35" spans="1:18" x14ac:dyDescent="0.25">
      <c r="A35" s="11"/>
      <c r="B35" s="42" t="s">
        <v>58</v>
      </c>
      <c r="C35" s="42" t="s">
        <v>59</v>
      </c>
      <c r="D35" s="42" t="s">
        <v>60</v>
      </c>
      <c r="E35" s="42" t="s">
        <v>61</v>
      </c>
      <c r="F35" s="42" t="s">
        <v>62</v>
      </c>
      <c r="G35" s="42" t="s">
        <v>63</v>
      </c>
      <c r="H35" s="42" t="s">
        <v>91</v>
      </c>
      <c r="I35" s="42" t="s">
        <v>100</v>
      </c>
    </row>
    <row r="36" spans="1:18" x14ac:dyDescent="0.25">
      <c r="A36" s="42" t="s">
        <v>64</v>
      </c>
      <c r="B36" s="112">
        <v>1.7724717249478772E-9</v>
      </c>
      <c r="C36" s="111">
        <v>0.2528089883159485</v>
      </c>
      <c r="D36" s="111">
        <v>0.34831460612419507</v>
      </c>
      <c r="E36" s="111">
        <v>0.39887640378738476</v>
      </c>
      <c r="F36" s="111">
        <v>0.99999999822752828</v>
      </c>
      <c r="G36" s="111">
        <v>0.74719100991157983</v>
      </c>
      <c r="H36" s="111">
        <v>0.39887640378738476</v>
      </c>
      <c r="I36" s="111">
        <v>0.60112359444014374</v>
      </c>
      <c r="K36" s="11">
        <f>B36*B36</f>
        <v>3.1416560157397032E-18</v>
      </c>
      <c r="L36" s="11">
        <f t="shared" ref="L36:L43" si="25">C36*C36</f>
        <v>6.3912384573333383E-2</v>
      </c>
      <c r="M36" s="11">
        <f t="shared" ref="M36:M43" si="26">D36*D36</f>
        <v>0.12132306483945315</v>
      </c>
      <c r="N36" s="11">
        <f t="shared" ref="N36:N43" si="27">E36*E36</f>
        <v>0.15910238549835681</v>
      </c>
      <c r="O36" s="11">
        <f t="shared" ref="O36:O43" si="28">F36*F36</f>
        <v>0.99999999645505655</v>
      </c>
      <c r="P36" s="11">
        <f t="shared" ref="P36:P43" si="29">G36*G36</f>
        <v>0.55829440529268659</v>
      </c>
      <c r="Q36" s="11">
        <f t="shared" ref="Q36:Q43" si="30">H36*H36</f>
        <v>0.15910238549835681</v>
      </c>
      <c r="R36" s="11">
        <f t="shared" ref="R36:R43" si="31">I36*I36</f>
        <v>0.36134957579263843</v>
      </c>
    </row>
    <row r="37" spans="1:18" x14ac:dyDescent="0.25">
      <c r="A37" s="42" t="s">
        <v>65</v>
      </c>
      <c r="B37" s="112">
        <v>6.3202247078987094E-10</v>
      </c>
      <c r="C37" s="111">
        <v>0.29775280882898325</v>
      </c>
      <c r="D37" s="111">
        <v>0.42134831438659881</v>
      </c>
      <c r="E37" s="111">
        <v>0.2808988761523955</v>
      </c>
      <c r="F37" s="112">
        <v>-6.3202247078987083E-10</v>
      </c>
      <c r="G37" s="111">
        <v>0.70224719053899431</v>
      </c>
      <c r="H37" s="111">
        <v>0.2808988761523955</v>
      </c>
      <c r="I37" s="111">
        <v>-0.28089887678441794</v>
      </c>
      <c r="K37" s="11">
        <f t="shared" ref="K37:K43" si="32">B37*B37</f>
        <v>3.9945240358333328E-19</v>
      </c>
      <c r="L37" s="11">
        <f t="shared" si="25"/>
        <v>8.8656735165549047E-2</v>
      </c>
      <c r="M37" s="11">
        <f t="shared" si="26"/>
        <v>0.17753440203642812</v>
      </c>
      <c r="N37" s="11">
        <f t="shared" si="27"/>
        <v>7.8904178623678822E-2</v>
      </c>
      <c r="O37" s="11">
        <f t="shared" si="28"/>
        <v>3.9945240358333313E-19</v>
      </c>
      <c r="P37" s="11">
        <f t="shared" si="29"/>
        <v>0.49315111661991057</v>
      </c>
      <c r="Q37" s="11">
        <f t="shared" si="30"/>
        <v>7.8904178623678822E-2</v>
      </c>
      <c r="R37" s="11">
        <f t="shared" si="31"/>
        <v>7.8904178978747616E-2</v>
      </c>
    </row>
    <row r="38" spans="1:18" x14ac:dyDescent="0.25">
      <c r="A38" s="42" t="s">
        <v>66</v>
      </c>
      <c r="B38" s="112">
        <v>5.5730336979871216E-10</v>
      </c>
      <c r="C38" s="111">
        <v>0.26966292120742325</v>
      </c>
      <c r="D38" s="111">
        <v>0.43820224699689431</v>
      </c>
      <c r="E38" s="111">
        <v>0.29213483123837913</v>
      </c>
      <c r="F38" s="112">
        <v>-5.5730336979871216E-10</v>
      </c>
      <c r="G38" s="111">
        <v>-0.26966292176472656</v>
      </c>
      <c r="H38" s="111">
        <v>0.29213483123837913</v>
      </c>
      <c r="I38" s="111">
        <v>-0.2921348317956825</v>
      </c>
      <c r="K38" s="11">
        <f t="shared" si="32"/>
        <v>3.105870459890001E-19</v>
      </c>
      <c r="L38" s="11">
        <f t="shared" si="25"/>
        <v>7.2718091074120958E-2</v>
      </c>
      <c r="M38" s="11">
        <f t="shared" si="26"/>
        <v>0.19202120927312716</v>
      </c>
      <c r="N38" s="11">
        <f t="shared" si="27"/>
        <v>8.5342759622676262E-2</v>
      </c>
      <c r="O38" s="11">
        <f t="shared" si="28"/>
        <v>3.105870459890001E-19</v>
      </c>
      <c r="P38" s="11">
        <f t="shared" si="29"/>
        <v>7.2718091374689042E-2</v>
      </c>
      <c r="Q38" s="11">
        <f t="shared" si="30"/>
        <v>8.5342759622676262E-2</v>
      </c>
      <c r="R38" s="11">
        <f t="shared" si="31"/>
        <v>8.5342759948291713E-2</v>
      </c>
    </row>
    <row r="39" spans="1:18" ht="15.75" thickBot="1" x14ac:dyDescent="0.3">
      <c r="A39" s="42" t="s">
        <v>67</v>
      </c>
      <c r="B39" s="112">
        <v>6.3820224605981575E-10</v>
      </c>
      <c r="C39" s="111">
        <v>0.17977528073753313</v>
      </c>
      <c r="D39" s="111">
        <v>0.29213483123837902</v>
      </c>
      <c r="E39" s="111">
        <v>0.52808988738588558</v>
      </c>
      <c r="F39" s="112">
        <v>-6.3820224605981575E-10</v>
      </c>
      <c r="G39" s="111">
        <v>-0.1797752813757354</v>
      </c>
      <c r="H39" s="111">
        <v>-0.47191011261411442</v>
      </c>
      <c r="I39" s="111">
        <v>0.47191011197591221</v>
      </c>
      <c r="K39" s="11">
        <f t="shared" si="32"/>
        <v>4.073021068757936E-19</v>
      </c>
      <c r="L39" s="11">
        <f t="shared" si="25"/>
        <v>3.2319151564258852E-2</v>
      </c>
      <c r="M39" s="11">
        <f t="shared" si="26"/>
        <v>8.5342759622676193E-2</v>
      </c>
      <c r="N39" s="11">
        <f t="shared" si="27"/>
        <v>0.27887892915923729</v>
      </c>
      <c r="O39" s="11">
        <f t="shared" si="28"/>
        <v>4.073021068757936E-19</v>
      </c>
      <c r="P39" s="11">
        <f t="shared" si="29"/>
        <v>3.2319151793724833E-2</v>
      </c>
      <c r="Q39" s="11">
        <f t="shared" si="30"/>
        <v>0.22269915438746615</v>
      </c>
      <c r="R39" s="11">
        <f t="shared" si="31"/>
        <v>0.22269915378511801</v>
      </c>
    </row>
    <row r="40" spans="1:18" ht="15.75" thickBot="1" x14ac:dyDescent="0.3">
      <c r="A40" s="42" t="s">
        <v>68</v>
      </c>
      <c r="B40" s="112">
        <v>8.9999999840477526E-10</v>
      </c>
      <c r="C40" s="112">
        <v>-2.2752808948435358E-10</v>
      </c>
      <c r="D40" s="112">
        <v>-3.1348314551177544E-10</v>
      </c>
      <c r="E40" s="112">
        <v>-3.5898876340864631E-10</v>
      </c>
      <c r="F40" s="166">
        <v>0.99999999910000004</v>
      </c>
      <c r="G40" s="112">
        <v>-6.7247190892042175E-10</v>
      </c>
      <c r="H40" s="112">
        <v>-3.5898876340864631E-10</v>
      </c>
      <c r="I40" s="112">
        <v>-5.410112349961291E-10</v>
      </c>
      <c r="K40" s="11">
        <f t="shared" si="32"/>
        <v>8.0999999712859544E-19</v>
      </c>
      <c r="L40" s="11">
        <f t="shared" si="25"/>
        <v>5.1769031504400009E-20</v>
      </c>
      <c r="M40" s="11">
        <f t="shared" si="26"/>
        <v>9.827168251995698E-20</v>
      </c>
      <c r="N40" s="11">
        <f t="shared" si="27"/>
        <v>1.2887293225366903E-19</v>
      </c>
      <c r="O40" s="11">
        <f t="shared" si="28"/>
        <v>0.99999999820000007</v>
      </c>
      <c r="P40" s="11">
        <f t="shared" si="29"/>
        <v>4.5221846828707604E-19</v>
      </c>
      <c r="Q40" s="11">
        <f t="shared" si="30"/>
        <v>1.2887293225366903E-19</v>
      </c>
      <c r="R40" s="11">
        <f t="shared" si="31"/>
        <v>2.9269315639203681E-19</v>
      </c>
    </row>
    <row r="41" spans="1:18" x14ac:dyDescent="0.25">
      <c r="A41" s="42" t="s">
        <v>69</v>
      </c>
      <c r="B41" s="112">
        <v>7.4719100991158014E-11</v>
      </c>
      <c r="C41" s="111">
        <v>2.8089887621559773E-2</v>
      </c>
      <c r="D41" s="111">
        <v>-1.6853932610295413E-2</v>
      </c>
      <c r="E41" s="111">
        <v>-1.1235955085983462E-2</v>
      </c>
      <c r="F41" s="112">
        <v>-7.4719100991158001E-11</v>
      </c>
      <c r="G41" s="111">
        <v>0.97191011230372115</v>
      </c>
      <c r="H41" s="111">
        <v>-1.1235955085983462E-2</v>
      </c>
      <c r="I41" s="111">
        <v>1.123595501126436E-2</v>
      </c>
      <c r="K41" s="11">
        <f t="shared" si="32"/>
        <v>5.5829440529268702E-21</v>
      </c>
      <c r="L41" s="11">
        <f t="shared" si="25"/>
        <v>7.8904178659185695E-4</v>
      </c>
      <c r="M41" s="11">
        <f t="shared" si="26"/>
        <v>2.8405504443237918E-4</v>
      </c>
      <c r="N41" s="11">
        <f t="shared" si="27"/>
        <v>1.2624668669423763E-4</v>
      </c>
      <c r="O41" s="11">
        <f t="shared" si="28"/>
        <v>5.5829440529268687E-21</v>
      </c>
      <c r="P41" s="11">
        <f t="shared" si="29"/>
        <v>0.94460926639823184</v>
      </c>
      <c r="Q41" s="11">
        <f t="shared" si="30"/>
        <v>1.2624668669423763E-4</v>
      </c>
      <c r="R41" s="11">
        <f t="shared" si="31"/>
        <v>1.2624668501515668E-4</v>
      </c>
    </row>
    <row r="42" spans="1:18" x14ac:dyDescent="0.25">
      <c r="A42" s="42" t="s">
        <v>92</v>
      </c>
      <c r="B42" s="112">
        <v>1.5955056151495394E-10</v>
      </c>
      <c r="C42" s="111">
        <v>4.4943820184383282E-2</v>
      </c>
      <c r="D42" s="111">
        <v>7.3033707809594756E-2</v>
      </c>
      <c r="E42" s="111">
        <v>-0.1179775281535286</v>
      </c>
      <c r="F42" s="112">
        <v>-1.5955056151495394E-10</v>
      </c>
      <c r="G42" s="111">
        <v>-4.4943820343933849E-2</v>
      </c>
      <c r="H42" s="111">
        <v>0.88202247184647153</v>
      </c>
      <c r="I42" s="111">
        <v>0.11797752799397805</v>
      </c>
      <c r="K42" s="11">
        <f t="shared" si="32"/>
        <v>2.54563816797371E-20</v>
      </c>
      <c r="L42" s="11">
        <f t="shared" si="25"/>
        <v>2.0199469727661783E-3</v>
      </c>
      <c r="M42" s="11">
        <f t="shared" si="26"/>
        <v>5.333922476417262E-3</v>
      </c>
      <c r="N42" s="11">
        <f t="shared" si="27"/>
        <v>1.3918697149216635E-2</v>
      </c>
      <c r="O42" s="11">
        <f t="shared" si="28"/>
        <v>2.54563816797371E-20</v>
      </c>
      <c r="P42" s="11">
        <f t="shared" si="29"/>
        <v>2.0199469871078021E-3</v>
      </c>
      <c r="Q42" s="11">
        <f t="shared" si="30"/>
        <v>0.77796364084215963</v>
      </c>
      <c r="R42" s="11">
        <f t="shared" si="31"/>
        <v>1.3918697111569876E-2</v>
      </c>
    </row>
    <row r="43" spans="1:18" x14ac:dyDescent="0.25">
      <c r="A43" s="42" t="s">
        <v>101</v>
      </c>
      <c r="B43" s="112">
        <v>2.4044943777605742E-10</v>
      </c>
      <c r="C43" s="111">
        <v>-4.4943820285506871E-2</v>
      </c>
      <c r="D43" s="111">
        <v>-7.3033707948920626E-2</v>
      </c>
      <c r="E43" s="111">
        <v>0.11797752799397805</v>
      </c>
      <c r="F43" s="112">
        <v>-2.4044943777605742E-10</v>
      </c>
      <c r="G43" s="111">
        <v>4.4943820045057432E-2</v>
      </c>
      <c r="H43" s="111">
        <v>0.11797752799397805</v>
      </c>
      <c r="I43" s="111">
        <v>0.88202247176557247</v>
      </c>
      <c r="K43" s="11">
        <f t="shared" si="32"/>
        <v>5.7815932126822109E-20</v>
      </c>
      <c r="L43" s="11">
        <f t="shared" si="25"/>
        <v>2.0199469818559389E-3</v>
      </c>
      <c r="M43" s="11">
        <f t="shared" si="26"/>
        <v>5.3339224967682321E-3</v>
      </c>
      <c r="N43" s="11">
        <f t="shared" si="27"/>
        <v>1.3918697111569876E-2</v>
      </c>
      <c r="O43" s="11">
        <f t="shared" si="28"/>
        <v>5.7815932126822109E-20</v>
      </c>
      <c r="P43" s="11">
        <f t="shared" si="29"/>
        <v>2.0199469602425061E-3</v>
      </c>
      <c r="Q43" s="11">
        <f t="shared" si="30"/>
        <v>1.3918697111569876E-2</v>
      </c>
      <c r="R43" s="11">
        <f t="shared" si="31"/>
        <v>0.77796364069945012</v>
      </c>
    </row>
    <row r="46" spans="1:18" x14ac:dyDescent="0.25">
      <c r="A46" s="11"/>
      <c r="B46" s="42" t="s">
        <v>58</v>
      </c>
      <c r="C46" s="42" t="s">
        <v>59</v>
      </c>
      <c r="D46" s="42" t="s">
        <v>60</v>
      </c>
      <c r="E46" s="42" t="s">
        <v>61</v>
      </c>
      <c r="F46" s="42" t="s">
        <v>62</v>
      </c>
      <c r="G46" s="42" t="s">
        <v>63</v>
      </c>
      <c r="H46" s="42" t="s">
        <v>91</v>
      </c>
      <c r="I46" s="42" t="s">
        <v>100</v>
      </c>
    </row>
    <row r="47" spans="1:18" x14ac:dyDescent="0.25">
      <c r="A47" s="42" t="s">
        <v>64</v>
      </c>
      <c r="B47" s="111">
        <v>0.15056072536387533</v>
      </c>
      <c r="C47" s="111">
        <v>0.21474588403722228</v>
      </c>
      <c r="D47" s="111">
        <v>0.29587210689572918</v>
      </c>
      <c r="E47" s="111">
        <v>0.33882128370317333</v>
      </c>
      <c r="F47" s="111">
        <v>0.84943927463612456</v>
      </c>
      <c r="G47" s="111">
        <v>0.63469339059890251</v>
      </c>
      <c r="H47" s="111">
        <v>0.33882128370317333</v>
      </c>
      <c r="I47" s="111">
        <v>0.51061799093295135</v>
      </c>
    </row>
    <row r="48" spans="1:18" x14ac:dyDescent="0.25">
      <c r="A48" s="42" t="s">
        <v>65</v>
      </c>
      <c r="B48" s="111">
        <v>5.3686471009305577E-2</v>
      </c>
      <c r="C48" s="111">
        <v>0.28418038654259137</v>
      </c>
      <c r="D48" s="111">
        <v>0.40264853256979255</v>
      </c>
      <c r="E48" s="111">
        <v>0.25948460987831051</v>
      </c>
      <c r="F48" s="111">
        <v>-5.3686471009305577E-2</v>
      </c>
      <c r="G48" s="111">
        <v>0.66213314244810306</v>
      </c>
      <c r="H48" s="111">
        <v>0.25948460987831051</v>
      </c>
      <c r="I48" s="111">
        <v>-0.31317108088761614</v>
      </c>
    </row>
    <row r="49" spans="1:18" x14ac:dyDescent="0.25">
      <c r="A49" s="42" t="s">
        <v>66</v>
      </c>
      <c r="B49" s="111">
        <v>4.7339537103316592E-2</v>
      </c>
      <c r="C49" s="111">
        <v>0.25769506084466709</v>
      </c>
      <c r="D49" s="111">
        <v>0.42171319494154141</v>
      </c>
      <c r="E49" s="111">
        <v>0.27325220711047499</v>
      </c>
      <c r="F49" s="111">
        <v>-4.7339537103316592E-2</v>
      </c>
      <c r="G49" s="111">
        <v>-0.30503459794798371</v>
      </c>
      <c r="H49" s="111">
        <v>0.27325220711047499</v>
      </c>
      <c r="I49" s="111">
        <v>-0.32059174421379155</v>
      </c>
    </row>
    <row r="50" spans="1:18" x14ac:dyDescent="0.25">
      <c r="A50" s="42" t="s">
        <v>67</v>
      </c>
      <c r="B50" s="111">
        <v>5.4211405392507774E-2</v>
      </c>
      <c r="C50" s="111">
        <v>0.16607015032211894</v>
      </c>
      <c r="D50" s="111">
        <v>0.27325220711047465</v>
      </c>
      <c r="E50" s="111">
        <v>0.5064662371748988</v>
      </c>
      <c r="F50" s="111">
        <v>-5.4211405392507774E-2</v>
      </c>
      <c r="G50" s="111">
        <v>-0.22028155571462671</v>
      </c>
      <c r="H50" s="111">
        <v>-0.49353376282510136</v>
      </c>
      <c r="I50" s="111">
        <v>0.43932235743259362</v>
      </c>
    </row>
    <row r="51" spans="1:18" x14ac:dyDescent="0.25">
      <c r="A51" s="42" t="s">
        <v>68</v>
      </c>
      <c r="B51" s="111">
        <v>7.6449534717251202E-2</v>
      </c>
      <c r="C51" s="111">
        <v>-1.9327129563350007E-2</v>
      </c>
      <c r="D51" s="111">
        <v>-2.6628489620615623E-2</v>
      </c>
      <c r="E51" s="111">
        <v>-3.0493915533285586E-2</v>
      </c>
      <c r="F51" s="111">
        <v>0.92355046528274864</v>
      </c>
      <c r="G51" s="111">
        <v>-5.7122405153901212E-2</v>
      </c>
      <c r="H51" s="111">
        <v>-3.0493915533285586E-2</v>
      </c>
      <c r="I51" s="111">
        <v>-4.5955619183965624E-2</v>
      </c>
    </row>
    <row r="52" spans="1:18" x14ac:dyDescent="0.25">
      <c r="A52" s="42" t="s">
        <v>69</v>
      </c>
      <c r="B52" s="111">
        <v>6.3469339059890224E-3</v>
      </c>
      <c r="C52" s="111">
        <v>2.6485325697924129E-2</v>
      </c>
      <c r="D52" s="111">
        <v>-1.9064662371749003E-2</v>
      </c>
      <c r="E52" s="111">
        <v>-1.376759723216415E-2</v>
      </c>
      <c r="F52" s="111">
        <v>-6.3469339059890224E-3</v>
      </c>
      <c r="G52" s="111">
        <v>0.96716774039608699</v>
      </c>
      <c r="H52" s="111">
        <v>-1.376759723216415E-2</v>
      </c>
      <c r="I52" s="111">
        <v>7.4206633261751287E-3</v>
      </c>
    </row>
    <row r="53" spans="1:18" x14ac:dyDescent="0.25">
      <c r="A53" s="42" t="s">
        <v>92</v>
      </c>
      <c r="B53" s="111">
        <v>1.3552851348126943E-2</v>
      </c>
      <c r="C53" s="111">
        <v>4.1517537580529736E-2</v>
      </c>
      <c r="D53" s="111">
        <v>6.8313051777618664E-2</v>
      </c>
      <c r="E53" s="111">
        <v>-0.12338344070627534</v>
      </c>
      <c r="F53" s="111">
        <v>-1.3552851348126943E-2</v>
      </c>
      <c r="G53" s="111">
        <v>-5.5070388928656677E-2</v>
      </c>
      <c r="H53" s="111">
        <v>0.87661655929372473</v>
      </c>
      <c r="I53" s="111">
        <v>0.10983058935814841</v>
      </c>
    </row>
    <row r="54" spans="1:18" x14ac:dyDescent="0.25">
      <c r="A54" s="42" t="s">
        <v>101</v>
      </c>
      <c r="B54" s="111">
        <v>2.042471963731806E-2</v>
      </c>
      <c r="C54" s="111">
        <v>-5.0107372942018627E-2</v>
      </c>
      <c r="D54" s="111">
        <v>-8.0147936053447832E-2</v>
      </c>
      <c r="E54" s="111">
        <v>0.10983058935814841</v>
      </c>
      <c r="F54" s="111">
        <v>-2.042471963731806E-2</v>
      </c>
      <c r="G54" s="111">
        <v>2.968265330470057E-2</v>
      </c>
      <c r="H54" s="111">
        <v>0.10983058935814841</v>
      </c>
      <c r="I54" s="111">
        <v>0.86974469100453367</v>
      </c>
    </row>
    <row r="62" spans="1:18" x14ac:dyDescent="0.25">
      <c r="B62" s="82">
        <v>0.5</v>
      </c>
      <c r="C62" s="82">
        <v>0.25</v>
      </c>
      <c r="D62" s="82">
        <v>0.2</v>
      </c>
      <c r="E62" s="82">
        <v>0.2</v>
      </c>
      <c r="F62" s="82">
        <v>0.15</v>
      </c>
      <c r="G62" s="82">
        <v>0.05</v>
      </c>
      <c r="H62" s="82">
        <v>0.1</v>
      </c>
      <c r="I62" s="82">
        <v>0.1</v>
      </c>
      <c r="K62" s="82">
        <v>0.5</v>
      </c>
      <c r="L62" s="82">
        <v>0.25</v>
      </c>
      <c r="M62" s="82">
        <v>0.2</v>
      </c>
      <c r="N62" s="82">
        <v>0.2</v>
      </c>
      <c r="O62" s="82">
        <v>0.15</v>
      </c>
      <c r="P62" s="82">
        <v>0.05</v>
      </c>
      <c r="Q62" s="82">
        <v>0.1</v>
      </c>
      <c r="R62" s="82">
        <v>0.1</v>
      </c>
    </row>
    <row r="63" spans="1:18" x14ac:dyDescent="0.25">
      <c r="A63" s="11"/>
      <c r="B63" s="42" t="s">
        <v>58</v>
      </c>
      <c r="C63" s="42" t="s">
        <v>59</v>
      </c>
      <c r="D63" s="42" t="s">
        <v>60</v>
      </c>
      <c r="E63" s="42" t="s">
        <v>61</v>
      </c>
      <c r="F63" s="42" t="s">
        <v>62</v>
      </c>
      <c r="G63" s="42" t="s">
        <v>63</v>
      </c>
      <c r="H63" s="42" t="s">
        <v>91</v>
      </c>
      <c r="I63" s="42" t="s">
        <v>100</v>
      </c>
    </row>
    <row r="64" spans="1:18" x14ac:dyDescent="0.25">
      <c r="A64" s="42" t="s">
        <v>70</v>
      </c>
      <c r="B64" s="132">
        <v>88.536201477050781</v>
      </c>
      <c r="C64" s="133">
        <v>1.0334136486053467</v>
      </c>
      <c r="D64" s="133">
        <v>1.2554879188537598</v>
      </c>
      <c r="E64" s="133">
        <v>1.646439790725708</v>
      </c>
      <c r="F64" s="133">
        <v>5.820920467376709</v>
      </c>
      <c r="G64" s="133">
        <v>0.36108750104904175</v>
      </c>
      <c r="H64" s="133">
        <v>0.411609947681427</v>
      </c>
      <c r="I64" s="133">
        <v>0.93483877182006836</v>
      </c>
      <c r="K64">
        <f>B64/K$62^2</f>
        <v>354.14480590820312</v>
      </c>
      <c r="L64" s="11">
        <f t="shared" ref="L64:R64" si="33">C64/L$62^2</f>
        <v>16.534618377685547</v>
      </c>
      <c r="M64" s="11">
        <f t="shared" si="33"/>
        <v>31.387197971343987</v>
      </c>
      <c r="N64" s="11">
        <f t="shared" si="33"/>
        <v>41.160994768142693</v>
      </c>
      <c r="O64" s="11">
        <f t="shared" si="33"/>
        <v>258.70757632785376</v>
      </c>
      <c r="P64" s="11">
        <f t="shared" si="33"/>
        <v>144.43500041961667</v>
      </c>
      <c r="Q64" s="11">
        <f t="shared" si="33"/>
        <v>41.160994768142693</v>
      </c>
      <c r="R64" s="11">
        <f t="shared" si="33"/>
        <v>93.483877182006822</v>
      </c>
    </row>
    <row r="65" spans="1:18" x14ac:dyDescent="0.25">
      <c r="A65" s="42" t="s">
        <v>71</v>
      </c>
      <c r="B65" s="133">
        <v>10.084714889526367</v>
      </c>
      <c r="C65" s="154">
        <v>56.9306640625</v>
      </c>
      <c r="D65" s="133">
        <v>17.34356689453125</v>
      </c>
      <c r="E65" s="133">
        <v>8.7457551956176758</v>
      </c>
      <c r="F65" s="133">
        <v>0.66303187608718872</v>
      </c>
      <c r="G65" s="133">
        <v>3.1700763702392578</v>
      </c>
      <c r="H65" s="133">
        <v>2.1864387989044189</v>
      </c>
      <c r="I65" s="133">
        <v>0.87575161457061768</v>
      </c>
      <c r="K65" s="11">
        <f t="shared" ref="K65:K66" si="34">B65/K$62^2</f>
        <v>40.338859558105469</v>
      </c>
      <c r="L65" s="11">
        <f t="shared" ref="L65:L66" si="35">C65/L$62^2</f>
        <v>910.890625</v>
      </c>
      <c r="M65" s="11">
        <f t="shared" ref="M65:M66" si="36">D65/M$62^2</f>
        <v>433.58917236328119</v>
      </c>
      <c r="N65" s="11">
        <f t="shared" ref="N65:N66" si="37">E65/N$62^2</f>
        <v>218.64387989044187</v>
      </c>
      <c r="O65" s="11">
        <f t="shared" ref="O65:O66" si="38">F65/O$62^2</f>
        <v>29.468083381652832</v>
      </c>
      <c r="P65" s="11">
        <f t="shared" ref="P65:P66" si="39">G65/P$62^2</f>
        <v>1268.0305480957029</v>
      </c>
      <c r="Q65" s="11">
        <f t="shared" ref="Q65:Q66" si="40">H65/Q$62^2</f>
        <v>218.64387989044187</v>
      </c>
      <c r="R65" s="11">
        <f t="shared" ref="R65:R66" si="41">I65/R$62^2</f>
        <v>87.575161457061753</v>
      </c>
    </row>
    <row r="66" spans="1:18" x14ac:dyDescent="0.25">
      <c r="A66" s="42" t="s">
        <v>79</v>
      </c>
      <c r="B66" s="133">
        <v>2.9847896099090576</v>
      </c>
      <c r="C66" s="133">
        <v>9.1745901107788086</v>
      </c>
      <c r="D66" s="133">
        <v>15.797141075134277</v>
      </c>
      <c r="E66" s="154">
        <v>48.837451934814453</v>
      </c>
      <c r="F66" s="133">
        <v>0.19623863697052002</v>
      </c>
      <c r="G66" s="133">
        <v>0.56769365072250366</v>
      </c>
      <c r="H66" s="133">
        <v>12.209362983703613</v>
      </c>
      <c r="I66" s="133">
        <v>10.232732772827148</v>
      </c>
      <c r="K66" s="11">
        <f t="shared" si="34"/>
        <v>11.93915843963623</v>
      </c>
      <c r="L66" s="11">
        <f t="shared" si="35"/>
        <v>146.79344177246094</v>
      </c>
      <c r="M66" s="11">
        <f t="shared" si="36"/>
        <v>394.92852687835688</v>
      </c>
      <c r="N66" s="11">
        <f t="shared" si="37"/>
        <v>1220.9362983703611</v>
      </c>
      <c r="O66" s="11">
        <f t="shared" si="38"/>
        <v>8.7217171986897792</v>
      </c>
      <c r="P66" s="11">
        <f t="shared" si="39"/>
        <v>227.07746028900141</v>
      </c>
      <c r="Q66" s="11">
        <f t="shared" si="40"/>
        <v>1220.9362983703611</v>
      </c>
      <c r="R66" s="11">
        <f t="shared" si="41"/>
        <v>1023.2732772827146</v>
      </c>
    </row>
    <row r="68" spans="1:18" x14ac:dyDescent="0.25">
      <c r="B68" s="82">
        <v>0.01</v>
      </c>
      <c r="C68" s="82">
        <v>0.25</v>
      </c>
      <c r="D68" s="82">
        <v>0.2</v>
      </c>
      <c r="E68" s="82">
        <v>0.2</v>
      </c>
      <c r="F68" s="82">
        <v>0.15</v>
      </c>
      <c r="G68" s="82">
        <v>0.05</v>
      </c>
      <c r="H68" s="82">
        <v>0.1</v>
      </c>
      <c r="I68" s="82">
        <v>0.1</v>
      </c>
      <c r="K68" s="82">
        <v>0.01</v>
      </c>
      <c r="L68" s="82">
        <v>0.25</v>
      </c>
      <c r="M68" s="82">
        <v>0.2</v>
      </c>
      <c r="N68" s="82">
        <v>0.2</v>
      </c>
      <c r="O68" s="82">
        <v>0.15</v>
      </c>
      <c r="P68" s="82">
        <v>0.05</v>
      </c>
      <c r="Q68" s="82">
        <v>0.1</v>
      </c>
      <c r="R68" s="82">
        <v>0.1</v>
      </c>
    </row>
    <row r="69" spans="1:18" x14ac:dyDescent="0.25">
      <c r="A69" s="11"/>
      <c r="B69" s="42" t="s">
        <v>58</v>
      </c>
      <c r="C69" s="42" t="s">
        <v>59</v>
      </c>
      <c r="D69" s="42" t="s">
        <v>60</v>
      </c>
      <c r="E69" s="42" t="s">
        <v>61</v>
      </c>
      <c r="F69" s="42" t="s">
        <v>62</v>
      </c>
      <c r="G69" s="42" t="s">
        <v>63</v>
      </c>
      <c r="H69" s="42" t="s">
        <v>91</v>
      </c>
      <c r="I69" s="42" t="s">
        <v>100</v>
      </c>
    </row>
    <row r="70" spans="1:18" x14ac:dyDescent="0.25">
      <c r="A70" s="42" t="s">
        <v>70</v>
      </c>
      <c r="B70" s="133">
        <v>0.22516539692878723</v>
      </c>
      <c r="C70" s="133">
        <v>8.9942855834960937</v>
      </c>
      <c r="D70" s="133">
        <v>10.927102088928223</v>
      </c>
      <c r="E70" s="133">
        <v>14.329740524291992</v>
      </c>
      <c r="F70" s="154">
        <v>50.662212371826172</v>
      </c>
      <c r="G70" s="133">
        <v>3.1427145004272461</v>
      </c>
      <c r="H70" s="133">
        <v>3.582435131072998</v>
      </c>
      <c r="I70" s="133">
        <v>8.1363420486450195</v>
      </c>
      <c r="K70" s="11">
        <f>B70/K$68^2</f>
        <v>2251.6539692878723</v>
      </c>
      <c r="L70" s="11">
        <f t="shared" ref="L70:R70" si="42">C70/L$68^2</f>
        <v>143.9085693359375</v>
      </c>
      <c r="M70" s="11">
        <f t="shared" si="42"/>
        <v>273.17755222320551</v>
      </c>
      <c r="N70" s="11">
        <f t="shared" si="42"/>
        <v>358.24351310729975</v>
      </c>
      <c r="O70" s="11">
        <f t="shared" si="42"/>
        <v>2251.6538831922744</v>
      </c>
      <c r="P70" s="11">
        <f t="shared" si="42"/>
        <v>1257.0858001708982</v>
      </c>
      <c r="Q70" s="11">
        <f t="shared" si="42"/>
        <v>358.24351310729975</v>
      </c>
      <c r="R70" s="11">
        <f t="shared" si="42"/>
        <v>813.63420486450184</v>
      </c>
    </row>
    <row r="71" spans="1:18" x14ac:dyDescent="0.25">
      <c r="A71" s="42" t="s">
        <v>71</v>
      </c>
      <c r="B71" s="133">
        <v>0.11889547109603882</v>
      </c>
      <c r="C71" s="133">
        <v>12.800301551818848</v>
      </c>
      <c r="D71" s="145">
        <v>26.681797027587891</v>
      </c>
      <c r="E71" s="145">
        <v>21.095672607421875</v>
      </c>
      <c r="F71" s="145">
        <v>26.751480102539062</v>
      </c>
      <c r="G71" s="133">
        <v>5.9517030715942383</v>
      </c>
      <c r="H71" s="133">
        <v>5.2739181518554687</v>
      </c>
      <c r="I71" s="133">
        <v>1.3262308835983276</v>
      </c>
      <c r="K71" s="11">
        <f t="shared" ref="K71:K72" si="43">B71/K$68^2</f>
        <v>1188.9547109603882</v>
      </c>
      <c r="L71" s="11">
        <f t="shared" ref="L71:L72" si="44">C71/L$68^2</f>
        <v>204.80482482910156</v>
      </c>
      <c r="M71" s="11">
        <f t="shared" ref="M71:M72" si="45">D71/M$68^2</f>
        <v>667.04492568969715</v>
      </c>
      <c r="N71" s="11">
        <f t="shared" ref="N71:N72" si="46">E71/N$68^2</f>
        <v>527.39181518554676</v>
      </c>
      <c r="O71" s="11">
        <f t="shared" ref="O71:O72" si="47">F71/O$68^2</f>
        <v>1188.9546712239585</v>
      </c>
      <c r="P71" s="11">
        <f t="shared" ref="P71:P72" si="48">G71/P$68^2</f>
        <v>2380.6812286376949</v>
      </c>
      <c r="Q71" s="11">
        <f t="shared" ref="Q71:Q72" si="49">H71/Q$68^2</f>
        <v>527.39181518554676</v>
      </c>
      <c r="R71" s="11">
        <f t="shared" ref="R71:R72" si="50">I71/R$68^2</f>
        <v>132.62308835983274</v>
      </c>
    </row>
    <row r="72" spans="1:18" x14ac:dyDescent="0.25">
      <c r="A72" s="42" t="s">
        <v>79</v>
      </c>
      <c r="B72" s="157">
        <v>5.2446722984313965E-2</v>
      </c>
      <c r="C72" s="133">
        <v>2.0096452236175537</v>
      </c>
      <c r="D72" s="133">
        <v>4.5333695411682129</v>
      </c>
      <c r="E72" s="167">
        <v>61.520751953125</v>
      </c>
      <c r="F72" s="133">
        <v>11.800512313842773</v>
      </c>
      <c r="G72" s="133">
        <v>2.0408589839935303</v>
      </c>
      <c r="H72" s="133">
        <v>15.38018798828125</v>
      </c>
      <c r="I72" s="133">
        <v>2.6622273921966553</v>
      </c>
      <c r="K72" s="11">
        <f t="shared" si="43"/>
        <v>524.46722984313965</v>
      </c>
      <c r="L72" s="11">
        <f t="shared" si="44"/>
        <v>32.154323577880859</v>
      </c>
      <c r="M72" s="11">
        <f t="shared" si="45"/>
        <v>113.33423852920529</v>
      </c>
      <c r="N72" s="11">
        <f t="shared" si="46"/>
        <v>1538.0187988281248</v>
      </c>
      <c r="O72" s="11">
        <f t="shared" si="47"/>
        <v>524.46721394856775</v>
      </c>
      <c r="P72" s="11">
        <f t="shared" si="48"/>
        <v>816.343593597412</v>
      </c>
      <c r="Q72" s="11">
        <f t="shared" si="49"/>
        <v>1538.0187988281248</v>
      </c>
      <c r="R72" s="11">
        <f t="shared" si="50"/>
        <v>266.22273921966547</v>
      </c>
    </row>
    <row r="74" spans="1:18" x14ac:dyDescent="0.25">
      <c r="B74" s="11">
        <v>500</v>
      </c>
      <c r="C74" s="11">
        <v>0.25</v>
      </c>
      <c r="D74" s="11">
        <v>0.2</v>
      </c>
      <c r="E74" s="11">
        <v>0.2</v>
      </c>
      <c r="F74" s="11">
        <v>0.15</v>
      </c>
      <c r="G74" s="11">
        <v>0.05</v>
      </c>
      <c r="H74" s="11">
        <v>0.1</v>
      </c>
      <c r="I74" s="11">
        <v>0.1</v>
      </c>
      <c r="K74">
        <v>500</v>
      </c>
      <c r="L74">
        <v>0.25</v>
      </c>
      <c r="M74">
        <v>0.2</v>
      </c>
      <c r="N74">
        <v>0.2</v>
      </c>
      <c r="O74">
        <v>0.15</v>
      </c>
      <c r="P74">
        <v>0.05</v>
      </c>
      <c r="Q74">
        <v>0.1</v>
      </c>
      <c r="R74">
        <v>0.1</v>
      </c>
    </row>
    <row r="75" spans="1:18" x14ac:dyDescent="0.25">
      <c r="A75" s="11"/>
      <c r="B75" s="42" t="s">
        <v>58</v>
      </c>
      <c r="C75" s="42" t="s">
        <v>59</v>
      </c>
      <c r="D75" s="42" t="s">
        <v>60</v>
      </c>
      <c r="E75" s="42" t="s">
        <v>61</v>
      </c>
      <c r="F75" s="42" t="s">
        <v>62</v>
      </c>
      <c r="G75" s="42" t="s">
        <v>63</v>
      </c>
      <c r="H75" s="42" t="s">
        <v>91</v>
      </c>
      <c r="I75" s="42" t="s">
        <v>100</v>
      </c>
    </row>
    <row r="76" spans="1:18" x14ac:dyDescent="0.25">
      <c r="A76" s="42" t="s">
        <v>70</v>
      </c>
      <c r="B76" s="132">
        <v>99.999984741210938</v>
      </c>
      <c r="C76" s="157">
        <v>1.5978093870216981E-6</v>
      </c>
      <c r="D76" s="157">
        <v>1.9411686480452772E-6</v>
      </c>
      <c r="E76" s="157">
        <v>2.5456376988586271E-6</v>
      </c>
      <c r="F76" s="157">
        <v>8.999998499348294E-6</v>
      </c>
      <c r="G76" s="157">
        <v>5.5829428902143263E-7</v>
      </c>
      <c r="H76" s="157">
        <v>6.3640942471465678E-7</v>
      </c>
      <c r="I76" s="157">
        <v>1.4453980838879943E-6</v>
      </c>
      <c r="K76" s="11">
        <f>B76/K$74^2</f>
        <v>3.9999993896484376E-4</v>
      </c>
      <c r="L76" s="11">
        <f t="shared" ref="L76:R76" si="51">C76/L$74^2</f>
        <v>2.5564950192347169E-5</v>
      </c>
      <c r="M76" s="11">
        <f t="shared" si="51"/>
        <v>4.8529216201131924E-5</v>
      </c>
      <c r="N76" s="11">
        <f t="shared" si="51"/>
        <v>6.3640942471465664E-5</v>
      </c>
      <c r="O76" s="11">
        <f t="shared" si="51"/>
        <v>3.9999993330436863E-4</v>
      </c>
      <c r="P76" s="11">
        <f t="shared" si="51"/>
        <v>2.23317715608573E-4</v>
      </c>
      <c r="Q76" s="11">
        <f t="shared" si="51"/>
        <v>6.3640942471465664E-5</v>
      </c>
      <c r="R76" s="11">
        <f t="shared" si="51"/>
        <v>1.445398083887994E-4</v>
      </c>
    </row>
    <row r="77" spans="1:18" x14ac:dyDescent="0.25">
      <c r="A77" s="42" t="s">
        <v>71</v>
      </c>
      <c r="B77" s="157">
        <v>1.987526957236696E-5</v>
      </c>
      <c r="C77" s="167">
        <v>70.224693298339844</v>
      </c>
      <c r="D77" s="133">
        <v>16.179777145385742</v>
      </c>
      <c r="E77" s="133">
        <v>7.1910138130187988</v>
      </c>
      <c r="F77" s="157">
        <v>1.7887743153019442E-12</v>
      </c>
      <c r="G77" s="133">
        <v>2.8089892864227295</v>
      </c>
      <c r="H77" s="133">
        <v>1.7977534532546997</v>
      </c>
      <c r="I77" s="133">
        <v>1.7977510690689087</v>
      </c>
      <c r="K77" s="11">
        <f t="shared" ref="K77:K78" si="52">B77/K$74^2</f>
        <v>7.9501078289467847E-11</v>
      </c>
      <c r="L77" s="11">
        <f t="shared" ref="L77:L78" si="53">C77/L$74^2</f>
        <v>1123.5950927734375</v>
      </c>
      <c r="M77" s="11">
        <f t="shared" ref="M77:M78" si="54">D77/M$74^2</f>
        <v>404.4944286346435</v>
      </c>
      <c r="N77" s="11">
        <f t="shared" ref="N77:N78" si="55">E77/N$74^2</f>
        <v>179.77534532546994</v>
      </c>
      <c r="O77" s="11">
        <f t="shared" ref="O77:O78" si="56">F77/O$74^2</f>
        <v>7.9501080680086406E-11</v>
      </c>
      <c r="P77" s="11">
        <f t="shared" ref="P77:P78" si="57">G77/P$74^2</f>
        <v>1123.5957145690916</v>
      </c>
      <c r="Q77" s="11">
        <f t="shared" ref="Q77:Q78" si="58">H77/Q$74^2</f>
        <v>179.77534532546994</v>
      </c>
      <c r="R77" s="11">
        <f t="shared" ref="R77:R78" si="59">I77/R$74^2</f>
        <v>179.77510690689084</v>
      </c>
    </row>
    <row r="78" spans="1:18" x14ac:dyDescent="0.25">
      <c r="A78" s="42" t="s">
        <v>79</v>
      </c>
      <c r="B78" s="157">
        <v>5.3943263083056081E-6</v>
      </c>
      <c r="C78" s="133">
        <v>10.700906753540039</v>
      </c>
      <c r="D78" s="133">
        <v>18.08453369140625</v>
      </c>
      <c r="E78" s="154">
        <v>47.191013336181641</v>
      </c>
      <c r="F78" s="157">
        <v>4.8548936138620435E-13</v>
      </c>
      <c r="G78" s="133">
        <v>0.42803660035133362</v>
      </c>
      <c r="H78" s="133">
        <v>11.79775333404541</v>
      </c>
      <c r="I78" s="133">
        <v>11.797750473022461</v>
      </c>
      <c r="K78" s="11">
        <f t="shared" si="52"/>
        <v>2.1577305233222433E-11</v>
      </c>
      <c r="L78" s="11">
        <f t="shared" si="53"/>
        <v>171.21450805664062</v>
      </c>
      <c r="M78" s="11">
        <f t="shared" si="54"/>
        <v>452.11334228515614</v>
      </c>
      <c r="N78" s="11">
        <f t="shared" si="55"/>
        <v>1179.7753334045408</v>
      </c>
      <c r="O78" s="11">
        <f t="shared" si="56"/>
        <v>2.1577304950497971E-11</v>
      </c>
      <c r="P78" s="11">
        <f t="shared" si="57"/>
        <v>171.21464014053342</v>
      </c>
      <c r="Q78" s="11">
        <f t="shared" si="58"/>
        <v>1179.7753334045408</v>
      </c>
      <c r="R78" s="11">
        <f t="shared" si="59"/>
        <v>1179.7750473022459</v>
      </c>
    </row>
    <row r="81" spans="1:9" x14ac:dyDescent="0.25">
      <c r="A81" s="11"/>
      <c r="B81" s="42" t="s">
        <v>58</v>
      </c>
      <c r="C81" s="42" t="s">
        <v>59</v>
      </c>
      <c r="D81" s="42" t="s">
        <v>60</v>
      </c>
      <c r="E81" s="42" t="s">
        <v>61</v>
      </c>
      <c r="F81" s="42" t="s">
        <v>62</v>
      </c>
      <c r="G81" s="42" t="s">
        <v>63</v>
      </c>
      <c r="H81" s="42" t="s">
        <v>91</v>
      </c>
      <c r="I81" s="42" t="s">
        <v>100</v>
      </c>
    </row>
    <row r="82" spans="1:9" x14ac:dyDescent="0.25">
      <c r="A82" s="42" t="s">
        <v>70</v>
      </c>
      <c r="B82" s="11">
        <v>1</v>
      </c>
      <c r="C82" s="11">
        <v>6.3912384212017059E-2</v>
      </c>
      <c r="D82" s="11">
        <v>0.12132306396961212</v>
      </c>
      <c r="E82" s="11">
        <v>0.15910238027572632</v>
      </c>
      <c r="F82" s="11">
        <v>1</v>
      </c>
      <c r="G82" s="11">
        <v>0.55829441547393799</v>
      </c>
      <c r="H82" s="11">
        <v>0.15910238027572632</v>
      </c>
      <c r="I82" s="11">
        <v>0.36134958267211914</v>
      </c>
    </row>
    <row r="83" spans="1:9" x14ac:dyDescent="0.25">
      <c r="A83" s="42" t="s">
        <v>71</v>
      </c>
      <c r="B83" s="11">
        <v>3.7370283156633377E-2</v>
      </c>
      <c r="C83" s="11">
        <v>0.65074235200881958</v>
      </c>
      <c r="D83" s="11">
        <v>0.33717602491378784</v>
      </c>
      <c r="E83" s="11">
        <v>0.17583881318569183</v>
      </c>
      <c r="F83" s="11">
        <v>3.7370283156633377E-2</v>
      </c>
      <c r="G83" s="11">
        <v>1</v>
      </c>
      <c r="H83" s="11">
        <v>0.17583881318569183</v>
      </c>
      <c r="I83" s="11">
        <v>5.1083885133266449E-2</v>
      </c>
    </row>
    <row r="84" spans="1:9" x14ac:dyDescent="0.25">
      <c r="A84" s="42" t="s">
        <v>79</v>
      </c>
      <c r="B84" s="11">
        <v>1.2065563350915909E-2</v>
      </c>
      <c r="C84" s="11">
        <v>0.11322684586048126</v>
      </c>
      <c r="D84" s="11">
        <v>0.30654457211494446</v>
      </c>
      <c r="E84" s="11">
        <v>1</v>
      </c>
      <c r="F84" s="11">
        <v>1.2065563350915909E-2</v>
      </c>
      <c r="G84" s="11">
        <v>0.19921523332595825</v>
      </c>
      <c r="H84" s="11">
        <v>1</v>
      </c>
      <c r="I84" s="11">
        <v>0.79237884283065796</v>
      </c>
    </row>
    <row r="86" spans="1:9" x14ac:dyDescent="0.25">
      <c r="A86" s="11"/>
      <c r="B86" s="42" t="s">
        <v>58</v>
      </c>
      <c r="C86" s="42" t="s">
        <v>59</v>
      </c>
      <c r="D86" s="42" t="s">
        <v>60</v>
      </c>
      <c r="E86" s="42" t="s">
        <v>61</v>
      </c>
      <c r="F86" s="42" t="s">
        <v>62</v>
      </c>
      <c r="G86" s="42" t="s">
        <v>63</v>
      </c>
      <c r="H86" s="42" t="s">
        <v>91</v>
      </c>
      <c r="I86" s="42" t="s">
        <v>100</v>
      </c>
    </row>
    <row r="87" spans="1:9" x14ac:dyDescent="0.25">
      <c r="A87" s="42" t="s">
        <v>70</v>
      </c>
      <c r="B87" s="11">
        <v>1</v>
      </c>
      <c r="C87" s="11">
        <v>0.17639999091625214</v>
      </c>
      <c r="D87" s="11">
        <v>3.8439999581457905E-17</v>
      </c>
      <c r="E87" s="11">
        <v>0.33640000224113464</v>
      </c>
      <c r="F87" s="11">
        <v>1</v>
      </c>
      <c r="G87" s="11">
        <v>0.33640000224113464</v>
      </c>
      <c r="H87" s="11">
        <v>0.33640000224113464</v>
      </c>
      <c r="I87" s="11">
        <v>0.17640000581741333</v>
      </c>
    </row>
    <row r="88" spans="1:9" x14ac:dyDescent="0.25">
      <c r="A88" s="42" t="s">
        <v>71</v>
      </c>
      <c r="B88" s="11">
        <v>4.4160891324281693E-2</v>
      </c>
      <c r="C88" s="11">
        <v>0.62387102842330933</v>
      </c>
      <c r="D88" s="11">
        <v>2.0951514798545789E-16</v>
      </c>
      <c r="E88" s="11">
        <v>1</v>
      </c>
      <c r="F88" s="11">
        <v>4.4160891324281693E-2</v>
      </c>
      <c r="G88" s="11">
        <v>1</v>
      </c>
      <c r="H88" s="11">
        <v>1</v>
      </c>
      <c r="I88" s="11">
        <v>0.62387102842330933</v>
      </c>
    </row>
    <row r="89" spans="1:9" x14ac:dyDescent="0.25">
      <c r="A89" s="42" t="s">
        <v>79</v>
      </c>
      <c r="B89" s="11">
        <v>4.4160891324281693E-2</v>
      </c>
      <c r="C89" s="11">
        <v>0.62387102842330933</v>
      </c>
      <c r="D89" s="11">
        <v>1.6812972698754361E-16</v>
      </c>
      <c r="E89" s="11">
        <v>1</v>
      </c>
      <c r="F89" s="11">
        <v>4.4160891324281693E-2</v>
      </c>
      <c r="G89" s="11">
        <v>1</v>
      </c>
      <c r="H89" s="11">
        <v>1</v>
      </c>
      <c r="I89" s="11">
        <v>0.62387102842330933</v>
      </c>
    </row>
    <row r="92" spans="1:9" x14ac:dyDescent="0.25">
      <c r="A92" s="11"/>
      <c r="B92" s="42" t="s">
        <v>58</v>
      </c>
      <c r="C92" s="42" t="s">
        <v>59</v>
      </c>
      <c r="D92" s="42" t="s">
        <v>60</v>
      </c>
      <c r="E92" s="42" t="s">
        <v>61</v>
      </c>
      <c r="F92" s="42" t="s">
        <v>62</v>
      </c>
      <c r="G92" s="42" t="s">
        <v>63</v>
      </c>
      <c r="H92" s="42" t="s">
        <v>91</v>
      </c>
      <c r="I92" s="42" t="s">
        <v>100</v>
      </c>
    </row>
    <row r="93" spans="1:9" x14ac:dyDescent="0.25">
      <c r="A93" s="42" t="s">
        <v>70</v>
      </c>
      <c r="B93" s="11">
        <v>1</v>
      </c>
      <c r="C93" s="11">
        <v>0.1638319343328476</v>
      </c>
      <c r="D93" s="11">
        <v>0.35430777072906494</v>
      </c>
      <c r="E93" s="11">
        <v>7.1442586005096564E-13</v>
      </c>
      <c r="F93" s="11">
        <v>1</v>
      </c>
      <c r="G93" s="11">
        <v>0.35430878400802612</v>
      </c>
      <c r="H93" s="11">
        <v>7.1442586005096564E-13</v>
      </c>
      <c r="I93" s="11">
        <v>0.99999833106994629</v>
      </c>
    </row>
    <row r="94" spans="1:9" x14ac:dyDescent="0.25">
      <c r="A94" s="42" t="s">
        <v>71</v>
      </c>
      <c r="B94" s="11">
        <v>3.2818745821714401E-2</v>
      </c>
      <c r="C94" s="11">
        <v>0.67049986124038696</v>
      </c>
      <c r="D94" s="11">
        <v>0.99999791383743286</v>
      </c>
      <c r="E94" s="11">
        <v>1.0926276159881065E-12</v>
      </c>
      <c r="F94" s="11">
        <v>3.2818745821714401E-2</v>
      </c>
      <c r="G94" s="11">
        <v>1</v>
      </c>
      <c r="H94" s="11">
        <v>1.0926276159881065E-12</v>
      </c>
      <c r="I94" s="11">
        <v>3.2818369567394257E-2</v>
      </c>
    </row>
    <row r="95" spans="1:9" x14ac:dyDescent="0.25">
      <c r="A95" s="42" t="s">
        <v>79</v>
      </c>
      <c r="B95" s="11">
        <v>1.2065563350915909E-2</v>
      </c>
      <c r="C95" s="11">
        <v>0.11322684586048126</v>
      </c>
      <c r="D95" s="11">
        <v>0.30654457211494446</v>
      </c>
      <c r="E95" s="11">
        <v>1</v>
      </c>
      <c r="F95" s="11">
        <v>1.2065563350915909E-2</v>
      </c>
      <c r="G95" s="11">
        <v>0.19921523332595825</v>
      </c>
      <c r="H95" s="11">
        <v>1</v>
      </c>
      <c r="I95" s="11">
        <v>0.79237884283065796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B2:H8"/>
  <sheetViews>
    <sheetView workbookViewId="0">
      <selection activeCell="B14" sqref="B14"/>
    </sheetView>
  </sheetViews>
  <sheetFormatPr defaultRowHeight="15" x14ac:dyDescent="0.25"/>
  <sheetData>
    <row r="2" spans="2:8" x14ac:dyDescent="0.25">
      <c r="B2">
        <v>1.3511808550638811E-2</v>
      </c>
      <c r="C2">
        <v>9.7499462534015972E-3</v>
      </c>
      <c r="D2">
        <v>3.7618622972372118E-3</v>
      </c>
      <c r="E2">
        <v>1.0313494010661696E-3</v>
      </c>
      <c r="F2">
        <v>2.7305128961710432E-3</v>
      </c>
      <c r="G2">
        <v>2.5767162545547845E-3</v>
      </c>
      <c r="H2">
        <v>1.5379664161625851E-4</v>
      </c>
    </row>
    <row r="3" spans="2:8" x14ac:dyDescent="0.25">
      <c r="B3">
        <v>9.7499462534015955E-3</v>
      </c>
      <c r="C3">
        <v>1.1132343474696479E-2</v>
      </c>
      <c r="D3">
        <v>-1.3823972212948807E-3</v>
      </c>
      <c r="E3">
        <v>-3.7899700562274717E-4</v>
      </c>
      <c r="F3">
        <v>-1.0034002156721334E-3</v>
      </c>
      <c r="G3">
        <v>-9.468835137793121E-4</v>
      </c>
      <c r="H3">
        <v>-5.6516701892821526E-5</v>
      </c>
    </row>
    <row r="4" spans="2:8" x14ac:dyDescent="0.25">
      <c r="B4">
        <v>3.7618622972372122E-3</v>
      </c>
      <c r="C4">
        <v>-1.3823972212948807E-3</v>
      </c>
      <c r="D4">
        <v>5.1442595185320922E-3</v>
      </c>
      <c r="E4">
        <v>1.410346406688917E-3</v>
      </c>
      <c r="F4">
        <v>3.7339131118431759E-3</v>
      </c>
      <c r="G4">
        <v>3.5235997683340961E-3</v>
      </c>
      <c r="H4">
        <v>2.1031334350907996E-4</v>
      </c>
    </row>
    <row r="5" spans="2:8" x14ac:dyDescent="0.25">
      <c r="B5">
        <v>1.0313494010661696E-3</v>
      </c>
      <c r="C5">
        <v>-3.7899700562274712E-4</v>
      </c>
      <c r="D5">
        <v>1.410346406688917E-3</v>
      </c>
      <c r="E5">
        <v>1.5304015979052566E-3</v>
      </c>
      <c r="F5">
        <v>-1.2005519121633976E-4</v>
      </c>
      <c r="G5">
        <v>-1.1329306046663238E-4</v>
      </c>
      <c r="H5">
        <v>-6.7621307497073891E-6</v>
      </c>
    </row>
    <row r="6" spans="2:8" x14ac:dyDescent="0.25">
      <c r="B6">
        <v>2.7305128961710432E-3</v>
      </c>
      <c r="C6">
        <v>-1.0034002156721334E-3</v>
      </c>
      <c r="D6">
        <v>3.7339131118431759E-3</v>
      </c>
      <c r="E6">
        <v>-1.2005519121633976E-4</v>
      </c>
      <c r="F6">
        <v>3.8539683030595164E-3</v>
      </c>
      <c r="G6">
        <v>3.6368928288007286E-3</v>
      </c>
      <c r="H6">
        <v>2.1707547425878736E-4</v>
      </c>
    </row>
    <row r="7" spans="2:8" x14ac:dyDescent="0.25">
      <c r="B7">
        <v>2.5767162545547845E-3</v>
      </c>
      <c r="C7">
        <v>-9.4688351377931221E-4</v>
      </c>
      <c r="D7">
        <v>3.5235997683340961E-3</v>
      </c>
      <c r="E7">
        <v>-1.1329306046663237E-4</v>
      </c>
      <c r="F7">
        <v>3.6368928288007286E-3</v>
      </c>
      <c r="G7">
        <v>3.802911254521145E-3</v>
      </c>
      <c r="H7">
        <v>-1.6601842572041653E-4</v>
      </c>
    </row>
    <row r="8" spans="2:8" x14ac:dyDescent="0.25">
      <c r="B8">
        <v>1.5379664161625848E-4</v>
      </c>
      <c r="C8">
        <v>-5.6516701892821519E-5</v>
      </c>
      <c r="D8">
        <v>2.1031334350907994E-4</v>
      </c>
      <c r="E8">
        <v>-6.7621307497073891E-6</v>
      </c>
      <c r="F8">
        <v>2.1707547425878738E-4</v>
      </c>
      <c r="G8">
        <v>-1.6601842572041653E-4</v>
      </c>
      <c r="H8">
        <v>3.8309389997920389E-4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28</vt:i4>
      </vt:variant>
    </vt:vector>
  </HeadingPairs>
  <TitlesOfParts>
    <vt:vector size="42" baseType="lpstr">
      <vt:lpstr>Presentation</vt:lpstr>
      <vt:lpstr>утечка (2)</vt:lpstr>
      <vt:lpstr>утечка (1)</vt:lpstr>
      <vt:lpstr>Perekachka Mike (3)</vt:lpstr>
      <vt:lpstr>Prototip_Leaks</vt:lpstr>
      <vt:lpstr>Prototip</vt:lpstr>
      <vt:lpstr>2</vt:lpstr>
      <vt:lpstr>Sm</vt:lpstr>
      <vt:lpstr>Su</vt:lpstr>
      <vt:lpstr>Flows Inputs</vt:lpstr>
      <vt:lpstr>Tolerance Inputs</vt:lpstr>
      <vt:lpstr>Leaks_Tolerance</vt:lpstr>
      <vt:lpstr>Лист1</vt:lpstr>
      <vt:lpstr>Covariance</vt:lpstr>
      <vt:lpstr>'2'!A</vt:lpstr>
      <vt:lpstr>'Perekachka Mike (3)'!A</vt:lpstr>
      <vt:lpstr>Presentation!A</vt:lpstr>
      <vt:lpstr>Prototip!A</vt:lpstr>
      <vt:lpstr>Prototip_Leaks!A</vt:lpstr>
      <vt:lpstr>'утечка (1)'!A</vt:lpstr>
      <vt:lpstr>'утечка (2)'!A</vt:lpstr>
      <vt:lpstr>'2'!ind</vt:lpstr>
      <vt:lpstr>'Perekachka Mike (3)'!ind</vt:lpstr>
      <vt:lpstr>Presentation!ind</vt:lpstr>
      <vt:lpstr>Prototip!ind</vt:lpstr>
      <vt:lpstr>Prototip_Leaks!ind</vt:lpstr>
      <vt:lpstr>'утечка (1)'!ind</vt:lpstr>
      <vt:lpstr>'утечка (2)'!ind</vt:lpstr>
      <vt:lpstr>'2'!tol</vt:lpstr>
      <vt:lpstr>'Perekachka Mike (3)'!tol</vt:lpstr>
      <vt:lpstr>Presentation!tol</vt:lpstr>
      <vt:lpstr>Prototip!tol</vt:lpstr>
      <vt:lpstr>Prototip_Leaks!tol</vt:lpstr>
      <vt:lpstr>'утечка (1)'!tol</vt:lpstr>
      <vt:lpstr>'утечка (2)'!tol</vt:lpstr>
      <vt:lpstr>'2'!x0</vt:lpstr>
      <vt:lpstr>'Perekachka Mike (3)'!x0</vt:lpstr>
      <vt:lpstr>Presentation!x0</vt:lpstr>
      <vt:lpstr>Prototip!x0</vt:lpstr>
      <vt:lpstr>Prototip_Leaks!x0</vt:lpstr>
      <vt:lpstr>'утечка (1)'!x0</vt:lpstr>
      <vt:lpstr>'утечка (2)'!x0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Reznikov Mikhail</cp:lastModifiedBy>
  <dcterms:created xsi:type="dcterms:W3CDTF">2012-02-10T09:08:01Z</dcterms:created>
  <dcterms:modified xsi:type="dcterms:W3CDTF">2016-12-19T07:57:21Z</dcterms:modified>
</cp:coreProperties>
</file>