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7aaeb40eff3698/Documentos/"/>
    </mc:Choice>
  </mc:AlternateContent>
  <xr:revisionPtr revIDLastSave="48" documentId="8_{8E5DA0C9-B292-4A6C-A15C-AAB6380BF09F}" xr6:coauthVersionLast="47" xr6:coauthVersionMax="47" xr10:uidLastSave="{83B949F6-AC50-488E-96CE-FE0F089D1013}"/>
  <bookViews>
    <workbookView xWindow="-120" yWindow="-120" windowWidth="24240" windowHeight="13140" activeTab="3" xr2:uid="{F5850B57-ED13-4E7B-A53E-616308EDC820}"/>
  </bookViews>
  <sheets>
    <sheet name="Data" sheetId="1" r:id="rId1"/>
    <sheet name="Controladora" sheetId="5" r:id="rId2"/>
    <sheet name="Economias" sheetId="7" r:id="rId3"/>
    <sheet name="Painel" sheetId="6" r:id="rId4"/>
  </sheets>
  <definedNames>
    <definedName name="SegmentaçãodeDados_mês">#N/A</definedName>
  </definedNames>
  <calcPr calcId="191029"/>
  <pivotCaches>
    <pivotCache cacheId="26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6" i="1"/>
  <c r="B27" i="1"/>
  <c r="B28" i="1"/>
  <c r="B29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9" i="1"/>
  <c r="B18" i="1"/>
  <c r="B25" i="1"/>
  <c r="B30" i="1"/>
  <c r="B38" i="1"/>
  <c r="B2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<sst xmlns="http://schemas.openxmlformats.org/spreadsheetml/2006/main" count="262" uniqueCount="81">
  <si>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</si>
  <si>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</si>
  <si>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</si>
  <si>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</si>
  <si>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</si>
  <si>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</si>
  <si>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</si>
  <si>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</si>
  <si>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</si>
  <si>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</si>
  <si>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</si>
  <si>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</si>
  <si>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</si>
  <si>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</si>
  <si>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</si>
  <si>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</si>
  <si>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</si>
  <si>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</si>
  <si>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</si>
  <si>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</si>
  <si>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</si>
  <si>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</si>
  <si>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</si>
  <si>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</si>
  <si>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</si>
  <si>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</si>
  <si>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</si>
  <si>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</si>
  <si>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</si>
  <si>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</si>
  <si>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</si>
  <si>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</si>
  <si>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</si>
  <si>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</si>
  <si>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</si>
  <si>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</si>
  <si>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</si>
  <si>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</si>
  <si>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</si>
  <si>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</si>
  <si>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</si>
  <si>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</si>
  <si>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</si>
  <si>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</si>
  <si>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</si>
  <si>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</si>
  <si>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</si>
  <si>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</si>
  <si>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</si>
  <si>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</si>
  <si>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</si>
  <si>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</si>
  <si>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</si>
  <si>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</si>
  <si>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</si>
  <si>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</si>
  <si>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</si>
  <si>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</si>
  <si>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</si>
  <si>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</si>
  <si>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</si>
  <si>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</si>
  <si>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</si>
  <si>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</si>
  <si>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</si>
  <si>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</si>
  <si>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</si>
  <si>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</si>
  <si>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</si>
  <si>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</si>
  <si>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</si>
  <si>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</si>
  <si>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</si>
  <si>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</si>
  <si>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</si>
  <si>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quando tive de saída por </t>
    </r>
    <r>
      <rPr>
        <b/>
        <sz val="11"/>
        <color theme="1"/>
        <rFont val="Calibri"/>
        <family val="2"/>
        <scheme val="minor"/>
      </rPr>
      <t>categoria, sumarizado em reais</t>
    </r>
  </si>
  <si>
    <t>mês</t>
  </si>
  <si>
    <t>Reserva</t>
  </si>
  <si>
    <t>Data do Depósito</t>
  </si>
  <si>
    <t>Total da Reserva</t>
  </si>
  <si>
    <t>Meta Perseguida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</si>
</sst>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9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3" fillId="3" borderId="0" xfId="0" applyFont="1" applyFill="1"/>
    <xf numFmtId="44" fontId="4" fillId="0" borderId="0" xfId="1" applyFont="1"/>
    <xf numFmtId="14" fontId="4" fillId="0" borderId="0" xfId="0" applyNumberFormat="1" applyFont="1" applyAlignment="1">
      <alignment horizontal="center"/>
    </xf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z val="20"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F0000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4BD1BE95-CF76-4DB8-8AA3-15D615E25C46}">
      <tableStyleElement type="wholeTable" dxfId="5"/>
      <tableStyleElement type="headerRow" dxfId="4"/>
    </tableStyle>
  </tableStyle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Financeiro Pessoal.xlsx]Controladora!Tabela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5.0925925925925923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Controladora!$H$4:$H$8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0-43F1-A117-68814123F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580768"/>
        <c:axId val="482582016"/>
      </c:barChart>
      <c:catAx>
        <c:axId val="4825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82016"/>
        <c:crosses val="autoZero"/>
        <c:auto val="1"/>
        <c:lblAlgn val="ctr"/>
        <c:lblOffset val="100"/>
        <c:noMultiLvlLbl val="0"/>
      </c:catAx>
      <c:valAx>
        <c:axId val="4825820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825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Financeiro Pessoal.xlsx]Controladora!Tabela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861430011180236E-2"/>
          <c:y val="0.18344962088072325"/>
          <c:w val="0.94996024512670418"/>
          <c:h val="0.48211030912802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Controladora!$D$5:$D$20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1-4767-AA15-8AEE72781C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3886192"/>
        <c:axId val="183882864"/>
      </c:barChart>
      <c:catAx>
        <c:axId val="1838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82864"/>
        <c:crosses val="autoZero"/>
        <c:auto val="1"/>
        <c:lblAlgn val="ctr"/>
        <c:lblOffset val="100"/>
        <c:noMultiLvlLbl val="0"/>
      </c:catAx>
      <c:valAx>
        <c:axId val="1838828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38861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Economias!$D$3</c:f>
              <c:numCache>
                <c:formatCode>_("R$"* #,##0.00_);_("R$"* \(#,##0.00\);_("R$"* "-"??_);_(@_)</c:formatCode>
                <c:ptCount val="1"/>
                <c:pt idx="0">
                  <c:v>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4-4EFD-A125-BDCBDE9904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Economias!$D$4</c:f>
              <c:numCache>
                <c:formatCode>_("R$"* #,##0.00_);_("R$"* \(#,##0.00\);_("R$"* "-"??_);_(@_)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4-4EFD-A125-BDCBDE99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392496"/>
        <c:axId val="600391248"/>
      </c:barChart>
      <c:catAx>
        <c:axId val="6003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391248"/>
        <c:crosses val="autoZero"/>
        <c:auto val="1"/>
        <c:lblAlgn val="ctr"/>
        <c:lblOffset val="100"/>
        <c:noMultiLvlLbl val="0"/>
      </c:catAx>
      <c:valAx>
        <c:axId val="600391248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3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16537</xdr:colOff>
      <xdr:row>15</xdr:row>
      <xdr:rowOff>78271</xdr:rowOff>
    </xdr:from>
    <xdr:to>
      <xdr:col>14</xdr:col>
      <xdr:colOff>276710</xdr:colOff>
      <xdr:row>34</xdr:row>
      <xdr:rowOff>183004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B97CDA9-B68F-4214-AB0B-98F2A079388B}"/>
            </a:ext>
          </a:extLst>
        </xdr:cNvPr>
        <xdr:cNvGrpSpPr/>
      </xdr:nvGrpSpPr>
      <xdr:grpSpPr>
        <a:xfrm>
          <a:off x="4290881" y="2935771"/>
          <a:ext cx="7546798" cy="3724233"/>
          <a:chOff x="2803481" y="148827"/>
          <a:chExt cx="7668506" cy="379126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47EE780-C896-4EB8-8FA7-67FA2B3A822B}"/>
              </a:ext>
            </a:extLst>
          </xdr:cNvPr>
          <xdr:cNvGrpSpPr/>
        </xdr:nvGrpSpPr>
        <xdr:grpSpPr>
          <a:xfrm>
            <a:off x="2803481" y="148827"/>
            <a:ext cx="7668506" cy="3791260"/>
            <a:chOff x="1150937" y="148827"/>
            <a:chExt cx="7510859" cy="3681017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16AEC462-DE63-487E-8040-E8C7021E549C}"/>
                </a:ext>
              </a:extLst>
            </xdr:cNvPr>
            <xdr:cNvSpPr/>
          </xdr:nvSpPr>
          <xdr:spPr>
            <a:xfrm>
              <a:off x="1160858" y="148827"/>
              <a:ext cx="7500938" cy="3681017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F9CE615B-8D40-46BC-B711-07DB962EB214}"/>
                </a:ext>
              </a:extLst>
            </xdr:cNvPr>
            <xdr:cNvSpPr/>
          </xdr:nvSpPr>
          <xdr:spPr>
            <a:xfrm>
              <a:off x="1150937" y="148828"/>
              <a:ext cx="7491016" cy="89296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rgbClr val="FF0000"/>
                  </a:solidFill>
                </a:rPr>
                <a:t>E</a:t>
              </a:r>
            </a:p>
          </xdr:txBody>
        </xdr:sp>
      </xdr:grp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554C15BC-4E63-440B-888C-5D1C29D4A762}"/>
              </a:ext>
            </a:extLst>
          </xdr:cNvPr>
          <xdr:cNvGrpSpPr/>
        </xdr:nvGrpSpPr>
        <xdr:grpSpPr>
          <a:xfrm>
            <a:off x="2888746" y="372621"/>
            <a:ext cx="7421940" cy="3258786"/>
            <a:chOff x="1428750" y="367109"/>
            <a:chExt cx="6865938" cy="3165079"/>
          </a:xfrm>
        </xdr:grpSpPr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7A8BCC7-3325-4BCE-A50A-2405428BE2E9}"/>
                </a:ext>
              </a:extLst>
            </xdr:cNvPr>
            <xdr:cNvGraphicFramePr>
              <a:graphicFrameLocks/>
            </xdr:cNvGraphicFramePr>
          </xdr:nvGraphicFramePr>
          <xdr:xfrm>
            <a:off x="1428750" y="1170781"/>
            <a:ext cx="6865938" cy="236140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E48DD65-763C-4FD1-803B-5E5228C37521}"/>
                </a:ext>
              </a:extLst>
            </xdr:cNvPr>
            <xdr:cNvSpPr txBox="1"/>
          </xdr:nvSpPr>
          <xdr:spPr>
            <a:xfrm>
              <a:off x="1895078" y="367109"/>
              <a:ext cx="5883672" cy="3770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latin typeface="Bahnschrift SemiBold" panose="020B0502040204020203" pitchFamily="34" charset="0"/>
                </a:rPr>
                <a:t>Entrada</a:t>
              </a:r>
            </a:p>
          </xdr:txBody>
        </xdr:sp>
      </xdr:grpSp>
    </xdr:grpSp>
    <xdr:clientData/>
  </xdr:twoCellAnchor>
  <xdr:twoCellAnchor>
    <xdr:from>
      <xdr:col>1</xdr:col>
      <xdr:colOff>534686</xdr:colOff>
      <xdr:row>38</xdr:row>
      <xdr:rowOff>62492</xdr:rowOff>
    </xdr:from>
    <xdr:to>
      <xdr:col>21</xdr:col>
      <xdr:colOff>0</xdr:colOff>
      <xdr:row>61</xdr:row>
      <xdr:rowOff>4537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28C4FBF9-1296-4E96-BB80-89E313F0E7D3}"/>
            </a:ext>
          </a:extLst>
        </xdr:cNvPr>
        <xdr:cNvGrpSpPr/>
      </xdr:nvGrpSpPr>
      <xdr:grpSpPr>
        <a:xfrm>
          <a:off x="4201811" y="7301492"/>
          <a:ext cx="16110252" cy="4323545"/>
          <a:chOff x="1041797" y="4901406"/>
          <a:chExt cx="9564688" cy="350242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9179D98-1BFD-46B8-AA70-4BE693A94B5A}"/>
              </a:ext>
            </a:extLst>
          </xdr:cNvPr>
          <xdr:cNvSpPr/>
        </xdr:nvSpPr>
        <xdr:spPr>
          <a:xfrm>
            <a:off x="1041797" y="4911328"/>
            <a:ext cx="9554766" cy="3492500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C55168EA-F598-4350-9AA2-B7E4AAD0E2AD}"/>
              </a:ext>
            </a:extLst>
          </xdr:cNvPr>
          <xdr:cNvGraphicFramePr>
            <a:graphicFrameLocks/>
          </xdr:cNvGraphicFramePr>
        </xdr:nvGraphicFramePr>
        <xdr:xfrm>
          <a:off x="1537891" y="6002734"/>
          <a:ext cx="8552656" cy="22820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8532326F-11B8-4513-91CB-8C5A3A061705}"/>
              </a:ext>
            </a:extLst>
          </xdr:cNvPr>
          <xdr:cNvSpPr/>
        </xdr:nvSpPr>
        <xdr:spPr>
          <a:xfrm>
            <a:off x="1051719" y="4901406"/>
            <a:ext cx="9554766" cy="81502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rgbClr val="FF0000"/>
                </a:solidFill>
              </a:rPr>
              <a:t>Gastos</a:t>
            </a: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DB83807F-94F0-43AE-A9E7-CAF1FB443B8D}"/>
              </a:ext>
            </a:extLst>
          </xdr:cNvPr>
          <xdr:cNvSpPr txBox="1"/>
        </xdr:nvSpPr>
        <xdr:spPr>
          <a:xfrm>
            <a:off x="1855391" y="5149453"/>
            <a:ext cx="7173515" cy="4960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latin typeface="Bahnschrif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15</xdr:row>
      <xdr:rowOff>35277</xdr:rowOff>
    </xdr:from>
    <xdr:to>
      <xdr:col>0</xdr:col>
      <xdr:colOff>3598333</xdr:colOff>
      <xdr:row>27</xdr:row>
      <xdr:rowOff>70556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">
              <a:extLst>
                <a:ext uri="{FF2B5EF4-FFF2-40B4-BE49-F238E27FC236}">
                  <a16:creationId xmlns:a16="http://schemas.microsoft.com/office/drawing/2014/main" id="{00C42542-C259-4ABB-A982-21A8C94DFC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92777"/>
              <a:ext cx="3598333" cy="2321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105833</xdr:colOff>
      <xdr:row>0</xdr:row>
      <xdr:rowOff>141111</xdr:rowOff>
    </xdr:from>
    <xdr:to>
      <xdr:col>19</xdr:col>
      <xdr:colOff>35278</xdr:colOff>
      <xdr:row>11</xdr:row>
      <xdr:rowOff>17638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AA99DCD5-3336-4AC4-9D4C-496E06F236D0}"/>
            </a:ext>
          </a:extLst>
        </xdr:cNvPr>
        <xdr:cNvGrpSpPr/>
      </xdr:nvGrpSpPr>
      <xdr:grpSpPr>
        <a:xfrm>
          <a:off x="4380177" y="141111"/>
          <a:ext cx="10252164" cy="1972027"/>
          <a:chOff x="4392083" y="141111"/>
          <a:chExt cx="10424584" cy="2010833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A9B6A9E7-B5A0-4F25-A9EC-5BE79855A576}"/>
              </a:ext>
            </a:extLst>
          </xdr:cNvPr>
          <xdr:cNvSpPr/>
        </xdr:nvSpPr>
        <xdr:spPr>
          <a:xfrm>
            <a:off x="4427361" y="176389"/>
            <a:ext cx="10389306" cy="1940278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4000">
                <a:solidFill>
                  <a:schemeClr val="tx1"/>
                </a:solidFill>
              </a:rPr>
              <a:t>Atenção</a:t>
            </a:r>
            <a:r>
              <a:rPr lang="pt-BR" sz="4000" baseline="0">
                <a:solidFill>
                  <a:schemeClr val="tx1"/>
                </a:solidFill>
              </a:rPr>
              <a:t> com suas finanças</a:t>
            </a:r>
          </a:p>
          <a:p>
            <a:pPr algn="ctr"/>
            <a:r>
              <a:rPr lang="pt-BR" sz="4000" baseline="0">
                <a:solidFill>
                  <a:schemeClr val="tx1"/>
                </a:solidFill>
              </a:rPr>
              <a:t>Acompanhe Regularmente</a:t>
            </a:r>
            <a:endParaRPr lang="pt-BR" sz="4000">
              <a:solidFill>
                <a:schemeClr val="tx1"/>
              </a:solidFill>
            </a:endParaRPr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FF89F103-FA89-43C6-B838-0F2763A8D9E9}"/>
              </a:ext>
            </a:extLst>
          </xdr:cNvPr>
          <xdr:cNvSpPr/>
        </xdr:nvSpPr>
        <xdr:spPr>
          <a:xfrm>
            <a:off x="4392083" y="141111"/>
            <a:ext cx="2046111" cy="2010833"/>
          </a:xfrm>
          <a:prstGeom prst="round2SameRect">
            <a:avLst>
              <a:gd name="adj1" fmla="val 2012"/>
              <a:gd name="adj2" fmla="val 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546806</xdr:colOff>
      <xdr:row>0</xdr:row>
      <xdr:rowOff>123473</xdr:rowOff>
    </xdr:from>
    <xdr:to>
      <xdr:col>19</xdr:col>
      <xdr:colOff>123472</xdr:colOff>
      <xdr:row>11</xdr:row>
      <xdr:rowOff>0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092E4332-E5D4-43DD-8475-BFB0ABADFCB9}"/>
            </a:ext>
          </a:extLst>
        </xdr:cNvPr>
        <xdr:cNvSpPr/>
      </xdr:nvSpPr>
      <xdr:spPr>
        <a:xfrm>
          <a:off x="11447639" y="123473"/>
          <a:ext cx="2046111" cy="2010833"/>
        </a:xfrm>
        <a:prstGeom prst="round2SameRect">
          <a:avLst>
            <a:gd name="adj1" fmla="val 2012"/>
            <a:gd name="adj2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9350</xdr:colOff>
      <xdr:row>15</xdr:row>
      <xdr:rowOff>17638</xdr:rowOff>
    </xdr:from>
    <xdr:to>
      <xdr:col>21</xdr:col>
      <xdr:colOff>0</xdr:colOff>
      <xdr:row>34</xdr:row>
      <xdr:rowOff>122371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5ED2476B-05F3-4A8A-A13A-80D0385275C2}"/>
            </a:ext>
          </a:extLst>
        </xdr:cNvPr>
        <xdr:cNvGrpSpPr/>
      </xdr:nvGrpSpPr>
      <xdr:grpSpPr>
        <a:xfrm>
          <a:off x="12784756" y="2875138"/>
          <a:ext cx="7527307" cy="3724233"/>
          <a:chOff x="1150937" y="148827"/>
          <a:chExt cx="7510859" cy="3681017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FF4D4A5-DEE7-45CF-9C28-D152580A75ED}"/>
              </a:ext>
            </a:extLst>
          </xdr:cNvPr>
          <xdr:cNvSpPr/>
        </xdr:nvSpPr>
        <xdr:spPr>
          <a:xfrm>
            <a:off x="1160858" y="148827"/>
            <a:ext cx="7500938" cy="3681017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59F32EE3-882D-4AE2-A567-57AC9463FB6C}"/>
              </a:ext>
            </a:extLst>
          </xdr:cNvPr>
          <xdr:cNvSpPr/>
        </xdr:nvSpPr>
        <xdr:spPr>
          <a:xfrm>
            <a:off x="1150937" y="148828"/>
            <a:ext cx="7491017" cy="89296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rgbClr val="FF0000"/>
                </a:solidFill>
              </a:rPr>
              <a:t>E</a:t>
            </a:r>
          </a:p>
        </xdr:txBody>
      </xdr:sp>
    </xdr:grpSp>
    <xdr:clientData/>
  </xdr:twoCellAnchor>
  <xdr:twoCellAnchor>
    <xdr:from>
      <xdr:col>16</xdr:col>
      <xdr:colOff>590193</xdr:colOff>
      <xdr:row>16</xdr:row>
      <xdr:rowOff>47405</xdr:rowOff>
    </xdr:from>
    <xdr:to>
      <xdr:col>20</xdr:col>
      <xdr:colOff>4389006</xdr:colOff>
      <xdr:row>18</xdr:row>
      <xdr:rowOff>47544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B37EDBE1-F0D6-4CC3-B387-660CBCECAACA}"/>
            </a:ext>
          </a:extLst>
        </xdr:cNvPr>
        <xdr:cNvSpPr txBox="1"/>
      </xdr:nvSpPr>
      <xdr:spPr>
        <a:xfrm>
          <a:off x="13519499" y="3151849"/>
          <a:ext cx="6268257" cy="388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latin typeface="Bahnschrift SemiBold" panose="020B0502040204020203" pitchFamily="34" charset="0"/>
            </a:rPr>
            <a:t>Construindo Patrimonio</a:t>
          </a:r>
        </a:p>
      </xdr:txBody>
    </xdr:sp>
    <xdr:clientData/>
  </xdr:twoCellAnchor>
  <xdr:twoCellAnchor>
    <xdr:from>
      <xdr:col>18</xdr:col>
      <xdr:colOff>221017</xdr:colOff>
      <xdr:row>20</xdr:row>
      <xdr:rowOff>17638</xdr:rowOff>
    </xdr:from>
    <xdr:to>
      <xdr:col>20</xdr:col>
      <xdr:colOff>3558295</xdr:colOff>
      <xdr:row>34</xdr:row>
      <xdr:rowOff>44450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D8D36930-2249-40C0-94FA-14E7B4FD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- 800 G1" refreshedDate="45674.223898495373" createdVersion="7" refreshedVersion="7" minRefreshableVersion="3" recordCount="44" xr:uid="{8154E06F-D733-4359-8729-6A09757F7336}">
  <cacheSource type="worksheet">
    <worksheetSource name="Tbl_operaca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7T00:00:00" maxDate="1899-12-31T00:37:04" count="6">
        <d v="1900-01-07T00:00:00"/>
        <n v="8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725339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1"/>
    <x v="1"/>
    <x v="1"/>
    <s v="Compras no supermercado"/>
    <n v="550"/>
    <s v="Débito Automátic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8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976C3-9F96-48C7-841D-8A76F9481674}" name="Tabela dinâmica3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G3:H8" firstHeaderRow="1" firstDataRow="1" firstDataCol="1" rowPageCount="1" colPageCount="1"/>
  <pivotFields count="8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901B1-2458-4AEC-8906-3B91BD1B1BE6}" name="Tabela dinâmica2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C4:D20" firstHeaderRow="1" firstDataRow="1" firstDataCol="1" rowPageCount="1" colPageCount="1"/>
  <pivotFields count="8">
    <pivotField numFmtId="14" showAll="0"/>
    <pivotField showAll="0">
      <items count="7">
        <item x="1"/>
        <item x="3"/>
        <item x="5"/>
        <item x="0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3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3E9854D-682B-4F1C-A32A-757E3DC7B218}" sourceName="mês">
  <pivotTables>
    <pivotTable tabId="5" name="Tabela dinâmica2"/>
  </pivotTables>
  <data>
    <tabular pivotCacheId="1472533952">
      <items count="6">
        <i x="1" s="1"/>
        <i x="3" s="1"/>
        <i x="5" s="1"/>
        <i x="0" s="1" nd="1"/>
        <i x="2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740C55E-A0B4-417E-A98F-FAD24F99FE1A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DF3A6-ADB9-4EDC-ADC6-F1872C2D1225}" name="Tbl_operacao" displayName="Tbl_operacao" ref="A1:H45" totalsRowShown="0" dataDxfId="12">
  <autoFilter ref="A1:H45" xr:uid="{423DF3A6-ADB9-4EDC-ADC6-F1872C2D1225}">
    <filterColumn colId="2">
      <filters>
        <filter val="SAÍDA"/>
      </filters>
    </filterColumn>
  </autoFilter>
  <tableColumns count="8">
    <tableColumn id="1" xr3:uid="{A1BFFFA5-C2CA-46D3-BFDF-F914827DDDE9}" name="Data" dataDxfId="10"/>
    <tableColumn id="8" xr3:uid="{A1ABFE9E-C717-4152-8DDC-55DCDA002567}" name="mês" dataDxfId="6">
      <calculatedColumnFormula>MONTH(Tbl_operacao[[#This Row],[Data]])</calculatedColumnFormula>
    </tableColumn>
    <tableColumn id="2" xr3:uid="{C4B759B6-A8B6-49B5-9C43-7C5CDDD085CB}" name="Tipo" dataDxfId="11"/>
    <tableColumn id="3" xr3:uid="{EE7CB4F8-24BA-42A3-8F3A-0334DF7823DA}" name="Categoria" dataDxfId="14"/>
    <tableColumn id="4" xr3:uid="{96C9EB6F-6650-4F43-A51E-279B02BB32BD}" name="Descrição" dataDxfId="9"/>
    <tableColumn id="5" xr3:uid="{751DC98A-CF5A-40FA-BA67-76A32E82D4EF}" name="Valor" dataDxfId="7" dataCellStyle="Moeda"/>
    <tableColumn id="6" xr3:uid="{8DC8DF88-8CFD-42C4-8583-535C4100FD73}" name="Operação Bancaria" dataDxfId="8"/>
    <tableColumn id="7" xr3:uid="{8FB5A885-5373-414C-A008-323ADB63DBF3}" name="Status" dataDxfId="1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4C252C-E9D8-419A-8398-A471DA4C43CF}" name="Tabela11" displayName="Tabela11" ref="C6:D21" totalsRowShown="0" headerRowDxfId="2" dataDxfId="3">
  <autoFilter ref="C6:D21" xr:uid="{E34C252C-E9D8-419A-8398-A471DA4C43CF}"/>
  <tableColumns count="2">
    <tableColumn id="1" xr3:uid="{B11D5FB1-2D45-45AA-9914-321F86D1CAA3}" name="Data do Depósito" dataDxfId="0"/>
    <tableColumn id="2" xr3:uid="{6D44FC22-6251-4786-96DE-885E1504771A}" name="Reserva" dataDxfId="1" dataCellStyle="Moeda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C8C0-8ED8-43BB-9ACE-95B65EFBCFFC}">
  <sheetPr>
    <tabColor rgb="FF002060"/>
  </sheetPr>
  <dimension ref="A1:H45"/>
  <sheetViews>
    <sheetView zoomScaleNormal="100" workbookViewId="0">
      <selection activeCell="B45" sqref="B45"/>
    </sheetView>
  </sheetViews>
  <sheetFormatPr defaultColWidth="18.5703125" defaultRowHeight="15" x14ac:dyDescent="0.25"/>
  <cols>
    <col min="7" max="7" width="19.42578125" customWidth="1"/>
  </cols>
  <sheetData>
    <row r="1" spans="1:8" ht="14.25" customHeight="1" x14ac:dyDescent="0.25">
      <c r="A1" s="4" t="s">
        <v>0</v>
      </c>
      <c r="B1" s="4" t="s">
        <v>76</v>
      </c>
      <c r="C1" t="s">
        <v>1</v>
      </c>
      <c r="D1" t="s">
        <v>4</v>
      </c>
      <c r="E1" t="s">
        <v>2</v>
      </c>
      <c r="F1" s="5" t="s">
        <v>3</v>
      </c>
      <c r="G1" t="s">
        <v>5</v>
      </c>
      <c r="H1" t="s">
        <v>6</v>
      </c>
    </row>
    <row r="2" spans="1:8" hidden="1" x14ac:dyDescent="0.25">
      <c r="A2" s="1">
        <v>45505</v>
      </c>
      <c r="B2" s="1">
        <f>MONTH(Tbl_operacao[[#This Row],[Data]])</f>
        <v>8</v>
      </c>
      <c r="C2" s="2" t="s">
        <v>7</v>
      </c>
      <c r="D2" s="2" t="s">
        <v>8</v>
      </c>
      <c r="E2" s="2" t="s">
        <v>9</v>
      </c>
      <c r="F2" s="6">
        <v>5000</v>
      </c>
      <c r="G2" s="2" t="s">
        <v>10</v>
      </c>
      <c r="H2" s="2" t="s">
        <v>11</v>
      </c>
    </row>
    <row r="3" spans="1:8" ht="30" x14ac:dyDescent="0.25">
      <c r="A3" s="1">
        <v>45505</v>
      </c>
      <c r="B3" s="11">
        <f>MONTH(Tbl_operacao[[#This Row],[Data]])</f>
        <v>8</v>
      </c>
      <c r="C3" s="2" t="s">
        <v>12</v>
      </c>
      <c r="D3" s="2" t="s">
        <v>13</v>
      </c>
      <c r="E3" s="2" t="s">
        <v>14</v>
      </c>
      <c r="F3" s="6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1">
        <f>MONTH(Tbl_operacao[[#This Row],[Data]])</f>
        <v>8</v>
      </c>
      <c r="C4" s="2" t="s">
        <v>12</v>
      </c>
      <c r="D4" s="2" t="s">
        <v>17</v>
      </c>
      <c r="E4" s="2" t="s">
        <v>18</v>
      </c>
      <c r="F4" s="6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1">
        <f>MONTH(Tbl_operacao[[#This Row],[Data]])</f>
        <v>8</v>
      </c>
      <c r="C5" s="2" t="s">
        <v>12</v>
      </c>
      <c r="D5" s="2" t="s">
        <v>21</v>
      </c>
      <c r="E5" s="2" t="s">
        <v>22</v>
      </c>
      <c r="F5" s="6">
        <v>120</v>
      </c>
      <c r="G5" s="2" t="s">
        <v>19</v>
      </c>
      <c r="H5" s="2" t="s">
        <v>20</v>
      </c>
    </row>
    <row r="6" spans="1:8" ht="30" x14ac:dyDescent="0.25">
      <c r="A6" s="1">
        <v>45511</v>
      </c>
      <c r="B6" s="11">
        <f>MONTH(Tbl_operacao[[#This Row],[Data]])</f>
        <v>8</v>
      </c>
      <c r="C6" s="2" t="s">
        <v>12</v>
      </c>
      <c r="D6" s="2" t="s">
        <v>23</v>
      </c>
      <c r="E6" s="2" t="s">
        <v>24</v>
      </c>
      <c r="F6" s="6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11">
        <f>MONTH(Tbl_operacao[[#This Row],[Data]])</f>
        <v>8</v>
      </c>
      <c r="C7" s="2" t="s">
        <v>12</v>
      </c>
      <c r="D7" s="2" t="s">
        <v>25</v>
      </c>
      <c r="E7" s="2" t="s">
        <v>26</v>
      </c>
      <c r="F7" s="6">
        <v>400</v>
      </c>
      <c r="G7" s="2" t="s">
        <v>15</v>
      </c>
      <c r="H7" s="2" t="s">
        <v>16</v>
      </c>
    </row>
    <row r="8" spans="1:8" ht="30" x14ac:dyDescent="0.25">
      <c r="A8" s="1">
        <v>45516</v>
      </c>
      <c r="B8" s="11">
        <f>MONTH(Tbl_operacao[[#This Row],[Data]])</f>
        <v>8</v>
      </c>
      <c r="C8" s="2" t="s">
        <v>12</v>
      </c>
      <c r="D8" s="2" t="s">
        <v>27</v>
      </c>
      <c r="E8" s="2" t="s">
        <v>28</v>
      </c>
      <c r="F8" s="6">
        <v>600</v>
      </c>
      <c r="G8" s="2" t="s">
        <v>19</v>
      </c>
      <c r="H8" s="2" t="s">
        <v>16</v>
      </c>
    </row>
    <row r="9" spans="1:8" ht="30" hidden="1" x14ac:dyDescent="0.25">
      <c r="A9" s="1">
        <v>45519</v>
      </c>
      <c r="B9" s="1">
        <f>MONTH(Tbl_operacao[[#This Row],[Data]])</f>
        <v>8</v>
      </c>
      <c r="C9" s="2" t="s">
        <v>7</v>
      </c>
      <c r="D9" s="2" t="s">
        <v>29</v>
      </c>
      <c r="E9" s="2" t="s">
        <v>30</v>
      </c>
      <c r="F9" s="6">
        <v>800</v>
      </c>
      <c r="G9" s="2" t="s">
        <v>10</v>
      </c>
      <c r="H9" s="2" t="s">
        <v>11</v>
      </c>
    </row>
    <row r="10" spans="1:8" ht="30" x14ac:dyDescent="0.25">
      <c r="A10" s="1">
        <v>45519</v>
      </c>
      <c r="B10" s="11">
        <f>MONTH(Tbl_operacao[[#This Row],[Data]])</f>
        <v>8</v>
      </c>
      <c r="C10" s="2" t="s">
        <v>12</v>
      </c>
      <c r="D10" s="2" t="s">
        <v>31</v>
      </c>
      <c r="E10" s="2" t="s">
        <v>32</v>
      </c>
      <c r="F10" s="6">
        <v>150</v>
      </c>
      <c r="G10" s="2" t="s">
        <v>10</v>
      </c>
      <c r="H10" s="2" t="s">
        <v>20</v>
      </c>
    </row>
    <row r="11" spans="1:8" ht="30" x14ac:dyDescent="0.25">
      <c r="A11" s="1">
        <v>45522</v>
      </c>
      <c r="B11" s="11">
        <f>MONTH(Tbl_operacao[[#This Row],[Data]])</f>
        <v>8</v>
      </c>
      <c r="C11" s="2" t="s">
        <v>12</v>
      </c>
      <c r="D11" s="2" t="s">
        <v>33</v>
      </c>
      <c r="E11" s="2" t="s">
        <v>34</v>
      </c>
      <c r="F11" s="6">
        <v>1200</v>
      </c>
      <c r="G11" s="2" t="s">
        <v>19</v>
      </c>
      <c r="H11" s="2" t="s">
        <v>16</v>
      </c>
    </row>
    <row r="12" spans="1:8" ht="30" x14ac:dyDescent="0.25">
      <c r="A12" s="1">
        <v>45524</v>
      </c>
      <c r="B12" s="11">
        <f>MONTH(Tbl_operacao[[#This Row],[Data]])</f>
        <v>8</v>
      </c>
      <c r="C12" s="2" t="s">
        <v>12</v>
      </c>
      <c r="D12" s="2" t="s">
        <v>35</v>
      </c>
      <c r="E12" s="2" t="s">
        <v>36</v>
      </c>
      <c r="F12" s="6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11">
        <f>MONTH(Tbl_operacao[[#This Row],[Data]])</f>
        <v>8</v>
      </c>
      <c r="C13" s="2" t="s">
        <v>12</v>
      </c>
      <c r="D13" s="2" t="s">
        <v>37</v>
      </c>
      <c r="E13" s="2" t="s">
        <v>38</v>
      </c>
      <c r="F13" s="6">
        <v>180</v>
      </c>
      <c r="G13" s="2" t="s">
        <v>10</v>
      </c>
      <c r="H13" s="2" t="s">
        <v>16</v>
      </c>
    </row>
    <row r="14" spans="1:8" ht="30" x14ac:dyDescent="0.25">
      <c r="A14" s="1">
        <v>45528</v>
      </c>
      <c r="B14" s="11">
        <f>MONTH(Tbl_operacao[[#This Row],[Data]])</f>
        <v>8</v>
      </c>
      <c r="C14" s="2" t="s">
        <v>12</v>
      </c>
      <c r="D14" s="2" t="s">
        <v>39</v>
      </c>
      <c r="E14" s="2" t="s">
        <v>40</v>
      </c>
      <c r="F14" s="6">
        <v>80</v>
      </c>
      <c r="G14" s="2" t="s">
        <v>15</v>
      </c>
      <c r="H14" s="2" t="s">
        <v>20</v>
      </c>
    </row>
    <row r="15" spans="1:8" ht="30" x14ac:dyDescent="0.25">
      <c r="A15" s="1">
        <v>45532</v>
      </c>
      <c r="B15" s="11">
        <f>MONTH(Tbl_operacao[[#This Row],[Data]])</f>
        <v>8</v>
      </c>
      <c r="C15" s="2" t="s">
        <v>12</v>
      </c>
      <c r="D15" s="2" t="s">
        <v>41</v>
      </c>
      <c r="E15" s="2" t="s">
        <v>42</v>
      </c>
      <c r="F15" s="6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1">
        <f>MONTH(Tbl_operacao[[#This Row],[Data]])</f>
        <v>8</v>
      </c>
      <c r="C16" s="2" t="s">
        <v>12</v>
      </c>
      <c r="D16" s="2" t="s">
        <v>43</v>
      </c>
      <c r="E16" s="2" t="s">
        <v>44</v>
      </c>
      <c r="F16" s="6">
        <v>750</v>
      </c>
      <c r="G16" s="2" t="s">
        <v>10</v>
      </c>
      <c r="H16" s="2" t="s">
        <v>16</v>
      </c>
    </row>
    <row r="17" spans="1:8" ht="30" x14ac:dyDescent="0.25">
      <c r="A17" s="1">
        <v>45535</v>
      </c>
      <c r="B17" s="11">
        <f>MONTH(Tbl_operacao[[#This Row],[Data]])</f>
        <v>8</v>
      </c>
      <c r="C17" s="2" t="s">
        <v>12</v>
      </c>
      <c r="D17" s="2" t="s">
        <v>45</v>
      </c>
      <c r="E17" s="2" t="s">
        <v>46</v>
      </c>
      <c r="F17" s="6">
        <v>350</v>
      </c>
      <c r="G17" s="2" t="s">
        <v>19</v>
      </c>
      <c r="H17" s="2" t="s">
        <v>20</v>
      </c>
    </row>
    <row r="18" spans="1:8" hidden="1" x14ac:dyDescent="0.25">
      <c r="A18" s="1">
        <v>45536</v>
      </c>
      <c r="B18" s="1">
        <f>MONTH(Tbl_operacao[[#This Row],[Data]])</f>
        <v>9</v>
      </c>
      <c r="C18" s="2" t="s">
        <v>7</v>
      </c>
      <c r="D18" s="2" t="s">
        <v>8</v>
      </c>
      <c r="E18" s="2" t="s">
        <v>9</v>
      </c>
      <c r="F18" s="6">
        <v>5000</v>
      </c>
      <c r="G18" s="2" t="s">
        <v>10</v>
      </c>
      <c r="H18" s="2" t="s">
        <v>11</v>
      </c>
    </row>
    <row r="19" spans="1:8" ht="30" x14ac:dyDescent="0.25">
      <c r="A19" s="1">
        <v>45537</v>
      </c>
      <c r="B19" s="11">
        <f>MONTH(Tbl_operacao[[#This Row],[Data]])</f>
        <v>9</v>
      </c>
      <c r="C19" s="2" t="s">
        <v>12</v>
      </c>
      <c r="D19" s="2" t="s">
        <v>13</v>
      </c>
      <c r="E19" s="3" t="s">
        <v>14</v>
      </c>
      <c r="F19" s="6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1">
        <f>MONTH(Tbl_operacao[[#This Row],[Data]])</f>
        <v>9</v>
      </c>
      <c r="C20" s="2" t="s">
        <v>12</v>
      </c>
      <c r="D20" s="2" t="s">
        <v>17</v>
      </c>
      <c r="E20" s="3" t="s">
        <v>18</v>
      </c>
      <c r="F20" s="6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1">
        <f>MONTH(Tbl_operacao[[#This Row],[Data]])</f>
        <v>9</v>
      </c>
      <c r="C21" s="2" t="s">
        <v>12</v>
      </c>
      <c r="D21" s="2" t="s">
        <v>21</v>
      </c>
      <c r="E21" s="3" t="s">
        <v>47</v>
      </c>
      <c r="F21" s="6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11">
        <f>MONTH(Tbl_operacao[[#This Row],[Data]])</f>
        <v>9</v>
      </c>
      <c r="C22" s="2" t="s">
        <v>12</v>
      </c>
      <c r="D22" s="2" t="s">
        <v>23</v>
      </c>
      <c r="E22" s="3" t="s">
        <v>48</v>
      </c>
      <c r="F22" s="6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1">
        <f>MONTH(Tbl_operacao[[#This Row],[Data]])</f>
        <v>9</v>
      </c>
      <c r="C23" s="2" t="s">
        <v>12</v>
      </c>
      <c r="D23" s="2" t="s">
        <v>25</v>
      </c>
      <c r="E23" s="3" t="s">
        <v>26</v>
      </c>
      <c r="F23" s="6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11">
        <f>MONTH(Tbl_operacao[[#This Row],[Data]])</f>
        <v>9</v>
      </c>
      <c r="C24" s="2" t="s">
        <v>12</v>
      </c>
      <c r="D24" s="2" t="s">
        <v>27</v>
      </c>
      <c r="E24" s="3" t="s">
        <v>49</v>
      </c>
      <c r="F24" s="6">
        <v>500</v>
      </c>
      <c r="G24" s="2" t="s">
        <v>19</v>
      </c>
      <c r="H24" s="2" t="s">
        <v>16</v>
      </c>
    </row>
    <row r="25" spans="1:8" ht="30" hidden="1" x14ac:dyDescent="0.25">
      <c r="A25" s="1">
        <v>45555</v>
      </c>
      <c r="B25" s="1">
        <f>MONTH(Tbl_operacao[[#This Row],[Data]])</f>
        <v>9</v>
      </c>
      <c r="C25" s="2" t="s">
        <v>7</v>
      </c>
      <c r="D25" s="2" t="s">
        <v>50</v>
      </c>
      <c r="E25" s="2" t="s">
        <v>51</v>
      </c>
      <c r="F25" s="6">
        <v>1200</v>
      </c>
      <c r="G25" s="2" t="s">
        <v>10</v>
      </c>
      <c r="H25" s="2" t="s">
        <v>11</v>
      </c>
    </row>
    <row r="26" spans="1:8" ht="30" x14ac:dyDescent="0.25">
      <c r="A26" s="1">
        <v>45555</v>
      </c>
      <c r="B26" s="11">
        <f>MONTH(Tbl_operacao[[#This Row],[Data]])</f>
        <v>9</v>
      </c>
      <c r="C26" s="2" t="s">
        <v>12</v>
      </c>
      <c r="D26" s="2" t="s">
        <v>31</v>
      </c>
      <c r="E26" s="3" t="s">
        <v>52</v>
      </c>
      <c r="F26" s="6">
        <v>800</v>
      </c>
      <c r="G26" s="2" t="s">
        <v>10</v>
      </c>
      <c r="H26" s="2" t="s">
        <v>20</v>
      </c>
    </row>
    <row r="27" spans="1:8" ht="30" x14ac:dyDescent="0.25">
      <c r="A27" s="1">
        <v>45558</v>
      </c>
      <c r="B27" s="11">
        <f>MONTH(Tbl_operacao[[#This Row],[Data]])</f>
        <v>9</v>
      </c>
      <c r="C27" s="2" t="s">
        <v>12</v>
      </c>
      <c r="D27" s="2" t="s">
        <v>33</v>
      </c>
      <c r="E27" s="3" t="s">
        <v>53</v>
      </c>
      <c r="F27" s="6">
        <v>1500</v>
      </c>
      <c r="G27" s="2" t="s">
        <v>19</v>
      </c>
      <c r="H27" s="2" t="s">
        <v>16</v>
      </c>
    </row>
    <row r="28" spans="1:8" ht="30" x14ac:dyDescent="0.25">
      <c r="A28" s="1">
        <v>45561</v>
      </c>
      <c r="B28" s="11">
        <f>MONTH(Tbl_operacao[[#This Row],[Data]])</f>
        <v>9</v>
      </c>
      <c r="C28" s="2" t="s">
        <v>12</v>
      </c>
      <c r="D28" s="2" t="s">
        <v>54</v>
      </c>
      <c r="E28" s="3" t="s">
        <v>55</v>
      </c>
      <c r="F28" s="6">
        <v>250</v>
      </c>
      <c r="G28" s="2" t="s">
        <v>15</v>
      </c>
      <c r="H28" s="2" t="s">
        <v>20</v>
      </c>
    </row>
    <row r="29" spans="1:8" ht="30" x14ac:dyDescent="0.25">
      <c r="A29" s="1">
        <v>45564</v>
      </c>
      <c r="B29" s="11">
        <f>MONTH(Tbl_operacao[[#This Row],[Data]])</f>
        <v>9</v>
      </c>
      <c r="C29" s="2" t="s">
        <v>12</v>
      </c>
      <c r="D29" s="2" t="s">
        <v>37</v>
      </c>
      <c r="E29" s="3" t="s">
        <v>56</v>
      </c>
      <c r="F29" s="6">
        <v>400</v>
      </c>
      <c r="G29" s="2" t="s">
        <v>19</v>
      </c>
      <c r="H29" s="2" t="s">
        <v>16</v>
      </c>
    </row>
    <row r="30" spans="1:8" hidden="1" x14ac:dyDescent="0.25">
      <c r="A30" s="1">
        <v>45566</v>
      </c>
      <c r="B30" s="1">
        <f>MONTH(Tbl_operacao[[#This Row],[Data]])</f>
        <v>10</v>
      </c>
      <c r="C30" s="2" t="s">
        <v>7</v>
      </c>
      <c r="D30" s="2" t="s">
        <v>8</v>
      </c>
      <c r="E30" s="2" t="s">
        <v>9</v>
      </c>
      <c r="F30" s="6">
        <v>5000</v>
      </c>
      <c r="G30" s="2" t="s">
        <v>10</v>
      </c>
      <c r="H30" s="2" t="s">
        <v>11</v>
      </c>
    </row>
    <row r="31" spans="1:8" ht="30" x14ac:dyDescent="0.25">
      <c r="A31" s="1">
        <v>45566</v>
      </c>
      <c r="B31" s="11">
        <f>MONTH(Tbl_operacao[[#This Row],[Data]])</f>
        <v>10</v>
      </c>
      <c r="C31" s="2" t="s">
        <v>12</v>
      </c>
      <c r="D31" s="2" t="s">
        <v>13</v>
      </c>
      <c r="E31" s="2" t="s">
        <v>14</v>
      </c>
      <c r="F31" s="6">
        <v>600</v>
      </c>
      <c r="G31" s="2" t="s">
        <v>15</v>
      </c>
      <c r="H31" s="2" t="s">
        <v>16</v>
      </c>
    </row>
    <row r="32" spans="1:8" ht="30" x14ac:dyDescent="0.25">
      <c r="A32" s="1">
        <v>45568</v>
      </c>
      <c r="B32" s="11">
        <f>MONTH(Tbl_operacao[[#This Row],[Data]])</f>
        <v>10</v>
      </c>
      <c r="C32" s="2" t="s">
        <v>12</v>
      </c>
      <c r="D32" s="2" t="s">
        <v>17</v>
      </c>
      <c r="E32" s="2" t="s">
        <v>57</v>
      </c>
      <c r="F32" s="6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1">
        <f>MONTH(Tbl_operacao[[#This Row],[Data]])</f>
        <v>10</v>
      </c>
      <c r="C33" s="2" t="s">
        <v>12</v>
      </c>
      <c r="D33" s="2" t="s">
        <v>21</v>
      </c>
      <c r="E33" s="2" t="s">
        <v>58</v>
      </c>
      <c r="F33" s="6">
        <v>180</v>
      </c>
      <c r="G33" s="2" t="s">
        <v>10</v>
      </c>
      <c r="H33" s="2" t="s">
        <v>20</v>
      </c>
    </row>
    <row r="34" spans="1:8" ht="30" x14ac:dyDescent="0.25">
      <c r="A34" s="1">
        <v>45573</v>
      </c>
      <c r="B34" s="11">
        <f>MONTH(Tbl_operacao[[#This Row],[Data]])</f>
        <v>10</v>
      </c>
      <c r="C34" s="2" t="s">
        <v>12</v>
      </c>
      <c r="D34" s="2" t="s">
        <v>23</v>
      </c>
      <c r="E34" s="2" t="s">
        <v>59</v>
      </c>
      <c r="F34" s="6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11">
        <f>MONTH(Tbl_operacao[[#This Row],[Data]])</f>
        <v>10</v>
      </c>
      <c r="C35" s="2" t="s">
        <v>12</v>
      </c>
      <c r="D35" s="2" t="s">
        <v>25</v>
      </c>
      <c r="E35" s="2" t="s">
        <v>60</v>
      </c>
      <c r="F35" s="6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1">
        <f>MONTH(Tbl_operacao[[#This Row],[Data]])</f>
        <v>10</v>
      </c>
      <c r="C36" s="2" t="s">
        <v>12</v>
      </c>
      <c r="D36" s="2" t="s">
        <v>27</v>
      </c>
      <c r="E36" s="2" t="s">
        <v>61</v>
      </c>
      <c r="F36" s="6">
        <v>400</v>
      </c>
      <c r="G36" s="2" t="s">
        <v>10</v>
      </c>
      <c r="H36" s="2" t="s">
        <v>20</v>
      </c>
    </row>
    <row r="37" spans="1:8" ht="30" x14ac:dyDescent="0.25">
      <c r="A37" s="1">
        <v>45580</v>
      </c>
      <c r="B37" s="11">
        <f>MONTH(Tbl_operacao[[#This Row],[Data]])</f>
        <v>10</v>
      </c>
      <c r="C37" s="2" t="s">
        <v>12</v>
      </c>
      <c r="D37" s="2" t="s">
        <v>31</v>
      </c>
      <c r="E37" s="2" t="s">
        <v>62</v>
      </c>
      <c r="F37" s="6">
        <v>450</v>
      </c>
      <c r="G37" s="2" t="s">
        <v>15</v>
      </c>
      <c r="H37" s="2" t="s">
        <v>20</v>
      </c>
    </row>
    <row r="38" spans="1:8" ht="45" hidden="1" x14ac:dyDescent="0.25">
      <c r="A38" s="1">
        <v>45583</v>
      </c>
      <c r="B38" s="1">
        <f>MONTH(Tbl_operacao[[#This Row],[Data]])</f>
        <v>10</v>
      </c>
      <c r="C38" s="2" t="s">
        <v>7</v>
      </c>
      <c r="D38" s="2" t="s">
        <v>63</v>
      </c>
      <c r="E38" s="2" t="s">
        <v>64</v>
      </c>
      <c r="F38" s="6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11">
        <f>MONTH(Tbl_operacao[[#This Row],[Data]])</f>
        <v>10</v>
      </c>
      <c r="C39" s="2" t="s">
        <v>12</v>
      </c>
      <c r="D39" s="2" t="s">
        <v>33</v>
      </c>
      <c r="E39" s="2" t="s">
        <v>65</v>
      </c>
      <c r="F39" s="6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11">
        <f>MONTH(Tbl_operacao[[#This Row],[Data]])</f>
        <v>10</v>
      </c>
      <c r="C40" s="2" t="s">
        <v>12</v>
      </c>
      <c r="D40" s="2" t="s">
        <v>35</v>
      </c>
      <c r="E40" s="2" t="s">
        <v>66</v>
      </c>
      <c r="F40" s="6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11">
        <f>MONTH(Tbl_operacao[[#This Row],[Data]])</f>
        <v>10</v>
      </c>
      <c r="C41" s="2" t="s">
        <v>12</v>
      </c>
      <c r="D41" s="2" t="s">
        <v>37</v>
      </c>
      <c r="E41" s="2" t="s">
        <v>67</v>
      </c>
      <c r="F41" s="6">
        <v>250</v>
      </c>
      <c r="G41" s="2" t="s">
        <v>19</v>
      </c>
      <c r="H41" s="2" t="s">
        <v>16</v>
      </c>
    </row>
    <row r="42" spans="1:8" ht="30" x14ac:dyDescent="0.25">
      <c r="A42" s="1">
        <v>45589</v>
      </c>
      <c r="B42" s="11">
        <f>MONTH(Tbl_operacao[[#This Row],[Data]])</f>
        <v>10</v>
      </c>
      <c r="C42" s="2" t="s">
        <v>12</v>
      </c>
      <c r="D42" s="2" t="s">
        <v>41</v>
      </c>
      <c r="E42" s="2" t="s">
        <v>68</v>
      </c>
      <c r="F42" s="6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1">
        <f>MONTH(Tbl_operacao[[#This Row],[Data]])</f>
        <v>10</v>
      </c>
      <c r="C43" s="2" t="s">
        <v>12</v>
      </c>
      <c r="D43" s="2" t="s">
        <v>39</v>
      </c>
      <c r="E43" s="2" t="s">
        <v>69</v>
      </c>
      <c r="F43" s="6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1">
        <f>MONTH(Tbl_operacao[[#This Row],[Data]])</f>
        <v>10</v>
      </c>
      <c r="C44" s="2" t="s">
        <v>12</v>
      </c>
      <c r="D44" s="2" t="s">
        <v>45</v>
      </c>
      <c r="E44" s="2" t="s">
        <v>70</v>
      </c>
      <c r="F44" s="6">
        <v>220</v>
      </c>
      <c r="G44" s="2" t="s">
        <v>10</v>
      </c>
      <c r="H44" s="2" t="s">
        <v>16</v>
      </c>
    </row>
    <row r="45" spans="1:8" ht="30" x14ac:dyDescent="0.25">
      <c r="A45" s="1">
        <v>45596</v>
      </c>
      <c r="B45" s="11">
        <f>MONTH(Tbl_operacao[[#This Row],[Data]])</f>
        <v>10</v>
      </c>
      <c r="C45" s="2" t="s">
        <v>12</v>
      </c>
      <c r="D45" s="2" t="s">
        <v>43</v>
      </c>
      <c r="E45" s="2" t="s">
        <v>71</v>
      </c>
      <c r="F45" s="6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9D7-F1F1-4462-A9C3-F5CD41B98857}">
  <sheetPr>
    <tabColor rgb="FF0070C0"/>
  </sheetPr>
  <dimension ref="C1:H20"/>
  <sheetViews>
    <sheetView workbookViewId="0">
      <selection activeCell="C9" sqref="C9"/>
    </sheetView>
  </sheetViews>
  <sheetFormatPr defaultRowHeight="15" x14ac:dyDescent="0.25"/>
  <cols>
    <col min="3" max="3" width="20.85546875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1" spans="3:8" x14ac:dyDescent="0.25">
      <c r="C1" t="s">
        <v>75</v>
      </c>
      <c r="G1" s="7" t="s">
        <v>1</v>
      </c>
      <c r="H1" t="s">
        <v>7</v>
      </c>
    </row>
    <row r="2" spans="3:8" x14ac:dyDescent="0.25">
      <c r="C2" s="7" t="s">
        <v>1</v>
      </c>
      <c r="D2" t="s">
        <v>12</v>
      </c>
    </row>
    <row r="3" spans="3:8" x14ac:dyDescent="0.25">
      <c r="G3" s="7" t="s">
        <v>72</v>
      </c>
      <c r="H3" t="s">
        <v>74</v>
      </c>
    </row>
    <row r="4" spans="3:8" x14ac:dyDescent="0.25">
      <c r="C4" s="7" t="s">
        <v>72</v>
      </c>
      <c r="D4" t="s">
        <v>74</v>
      </c>
      <c r="G4" s="8" t="s">
        <v>50</v>
      </c>
      <c r="H4" s="5">
        <v>1200</v>
      </c>
    </row>
    <row r="5" spans="3:8" x14ac:dyDescent="0.25">
      <c r="C5" s="8" t="s">
        <v>13</v>
      </c>
      <c r="D5" s="5">
        <v>1600</v>
      </c>
      <c r="G5" s="8" t="s">
        <v>29</v>
      </c>
      <c r="H5" s="5">
        <v>800</v>
      </c>
    </row>
    <row r="6" spans="3:8" x14ac:dyDescent="0.25">
      <c r="C6" s="8" t="s">
        <v>39</v>
      </c>
      <c r="D6" s="5">
        <v>330</v>
      </c>
      <c r="G6" s="8" t="s">
        <v>8</v>
      </c>
      <c r="H6" s="5">
        <v>15000</v>
      </c>
    </row>
    <row r="7" spans="3:8" x14ac:dyDescent="0.25">
      <c r="C7" s="8" t="s">
        <v>25</v>
      </c>
      <c r="D7" s="5">
        <v>1100</v>
      </c>
      <c r="G7" s="8" t="s">
        <v>63</v>
      </c>
      <c r="H7" s="5">
        <v>1500</v>
      </c>
    </row>
    <row r="8" spans="3:8" x14ac:dyDescent="0.25">
      <c r="C8" s="8" t="s">
        <v>33</v>
      </c>
      <c r="D8" s="5">
        <v>3000</v>
      </c>
      <c r="G8" s="8" t="s">
        <v>73</v>
      </c>
      <c r="H8" s="5">
        <v>18500</v>
      </c>
    </row>
    <row r="9" spans="3:8" x14ac:dyDescent="0.25">
      <c r="C9" s="8" t="s">
        <v>45</v>
      </c>
      <c r="D9" s="5">
        <v>570</v>
      </c>
    </row>
    <row r="10" spans="3:8" x14ac:dyDescent="0.25">
      <c r="C10" s="8" t="s">
        <v>21</v>
      </c>
      <c r="D10" s="5">
        <v>500</v>
      </c>
    </row>
    <row r="11" spans="3:8" x14ac:dyDescent="0.25">
      <c r="C11" s="8" t="s">
        <v>41</v>
      </c>
      <c r="D11" s="5">
        <v>350</v>
      </c>
    </row>
    <row r="12" spans="3:8" x14ac:dyDescent="0.25">
      <c r="C12" s="8" t="s">
        <v>37</v>
      </c>
      <c r="D12" s="5">
        <v>830</v>
      </c>
    </row>
    <row r="13" spans="3:8" x14ac:dyDescent="0.25">
      <c r="C13" s="8" t="s">
        <v>23</v>
      </c>
      <c r="D13" s="5">
        <v>970</v>
      </c>
    </row>
    <row r="14" spans="3:8" x14ac:dyDescent="0.25">
      <c r="C14" s="8" t="s">
        <v>31</v>
      </c>
      <c r="D14" s="5">
        <v>1400</v>
      </c>
    </row>
    <row r="15" spans="3:8" x14ac:dyDescent="0.25">
      <c r="C15" s="8" t="s">
        <v>17</v>
      </c>
      <c r="D15" s="5">
        <v>800</v>
      </c>
    </row>
    <row r="16" spans="3:8" x14ac:dyDescent="0.25">
      <c r="C16" s="8" t="s">
        <v>54</v>
      </c>
      <c r="D16" s="5">
        <v>250</v>
      </c>
    </row>
    <row r="17" spans="3:4" x14ac:dyDescent="0.25">
      <c r="C17" s="8" t="s">
        <v>35</v>
      </c>
      <c r="D17" s="5">
        <v>1250</v>
      </c>
    </row>
    <row r="18" spans="3:4" x14ac:dyDescent="0.25">
      <c r="C18" s="8" t="s">
        <v>27</v>
      </c>
      <c r="D18" s="5">
        <v>1500</v>
      </c>
    </row>
    <row r="19" spans="3:4" x14ac:dyDescent="0.25">
      <c r="C19" s="8" t="s">
        <v>43</v>
      </c>
      <c r="D19" s="5">
        <v>1250</v>
      </c>
    </row>
    <row r="20" spans="3:4" x14ac:dyDescent="0.25">
      <c r="C20" s="8" t="s">
        <v>73</v>
      </c>
      <c r="D20" s="5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B31A-D7CD-40EB-89B5-54B43D7C2835}">
  <sheetPr>
    <tabColor rgb="FF00B0F0"/>
  </sheetPr>
  <dimension ref="C1:E21"/>
  <sheetViews>
    <sheetView workbookViewId="0">
      <selection activeCell="D3" sqref="D3:D4"/>
    </sheetView>
  </sheetViews>
  <sheetFormatPr defaultRowHeight="15" x14ac:dyDescent="0.25"/>
  <cols>
    <col min="3" max="3" width="18.28515625" customWidth="1"/>
    <col min="4" max="5" width="17.42578125" customWidth="1"/>
  </cols>
  <sheetData>
    <row r="1" spans="3:5" s="15" customFormat="1" ht="33.75" customHeight="1" x14ac:dyDescent="0.25"/>
    <row r="3" spans="3:5" x14ac:dyDescent="0.25">
      <c r="C3" s="18" t="s">
        <v>79</v>
      </c>
      <c r="D3" s="14">
        <f>SUM(Tabela11[Reserva])</f>
        <v>6949</v>
      </c>
    </row>
    <row r="4" spans="3:5" x14ac:dyDescent="0.25">
      <c r="C4" s="18" t="s">
        <v>80</v>
      </c>
      <c r="D4" s="13">
        <v>18000</v>
      </c>
    </row>
    <row r="6" spans="3:5" x14ac:dyDescent="0.25">
      <c r="C6" s="12" t="s">
        <v>78</v>
      </c>
      <c r="D6" s="12" t="s">
        <v>77</v>
      </c>
      <c r="E6" s="12"/>
    </row>
    <row r="7" spans="3:5" x14ac:dyDescent="0.25">
      <c r="C7" s="17">
        <v>45674</v>
      </c>
      <c r="D7" s="16">
        <v>136</v>
      </c>
      <c r="E7" s="12"/>
    </row>
    <row r="8" spans="3:5" x14ac:dyDescent="0.25">
      <c r="C8" s="17">
        <v>45675</v>
      </c>
      <c r="D8" s="16">
        <v>561</v>
      </c>
    </row>
    <row r="9" spans="3:5" x14ac:dyDescent="0.25">
      <c r="C9" s="17">
        <v>45676</v>
      </c>
      <c r="D9" s="16">
        <v>956</v>
      </c>
    </row>
    <row r="10" spans="3:5" x14ac:dyDescent="0.25">
      <c r="C10" s="17">
        <v>45677</v>
      </c>
      <c r="D10" s="16">
        <v>236</v>
      </c>
    </row>
    <row r="11" spans="3:5" x14ac:dyDescent="0.25">
      <c r="C11" s="17">
        <v>45678</v>
      </c>
      <c r="D11" s="16">
        <v>421</v>
      </c>
    </row>
    <row r="12" spans="3:5" x14ac:dyDescent="0.25">
      <c r="C12" s="17">
        <v>45679</v>
      </c>
      <c r="D12" s="16">
        <v>54</v>
      </c>
    </row>
    <row r="13" spans="3:5" x14ac:dyDescent="0.25">
      <c r="C13" s="17">
        <v>45680</v>
      </c>
      <c r="D13" s="16">
        <v>591</v>
      </c>
    </row>
    <row r="14" spans="3:5" x14ac:dyDescent="0.25">
      <c r="C14" s="17">
        <v>45681</v>
      </c>
      <c r="D14" s="16">
        <v>78</v>
      </c>
    </row>
    <row r="15" spans="3:5" x14ac:dyDescent="0.25">
      <c r="C15" s="17">
        <v>45682</v>
      </c>
      <c r="D15" s="16">
        <v>589</v>
      </c>
    </row>
    <row r="16" spans="3:5" x14ac:dyDescent="0.25">
      <c r="C16" s="17">
        <v>45683</v>
      </c>
      <c r="D16" s="16">
        <v>731</v>
      </c>
    </row>
    <row r="17" spans="3:4" x14ac:dyDescent="0.25">
      <c r="C17" s="17">
        <v>45684</v>
      </c>
      <c r="D17" s="16">
        <v>136</v>
      </c>
    </row>
    <row r="18" spans="3:4" x14ac:dyDescent="0.25">
      <c r="C18" s="17">
        <v>45685</v>
      </c>
      <c r="D18" s="16">
        <v>698</v>
      </c>
    </row>
    <row r="19" spans="3:4" x14ac:dyDescent="0.25">
      <c r="C19" s="17">
        <v>45686</v>
      </c>
      <c r="D19" s="16">
        <v>680</v>
      </c>
    </row>
    <row r="20" spans="3:4" x14ac:dyDescent="0.25">
      <c r="C20" s="17">
        <v>45687</v>
      </c>
      <c r="D20" s="16">
        <v>691</v>
      </c>
    </row>
    <row r="21" spans="3:4" x14ac:dyDescent="0.25">
      <c r="C21" s="17">
        <v>45688</v>
      </c>
      <c r="D21" s="16">
        <v>391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F186-C0E5-495C-BF1F-7A18FC44A286}">
  <dimension ref="A1:U1"/>
  <sheetViews>
    <sheetView tabSelected="1" topLeftCell="B1" zoomScale="80" zoomScaleNormal="80" workbookViewId="0">
      <selection activeCell="R13" sqref="R13"/>
    </sheetView>
  </sheetViews>
  <sheetFormatPr defaultColWidth="0" defaultRowHeight="15" x14ac:dyDescent="0.25"/>
  <cols>
    <col min="1" max="1" width="55" style="9" customWidth="1"/>
    <col min="2" max="20" width="9.140625" style="10" customWidth="1"/>
    <col min="21" max="21" width="76.57031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Controladora</vt:lpstr>
      <vt:lpstr>Economias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Relton Leandro Barbosa</dc:creator>
  <cp:lastModifiedBy>Relton Leandro Barbosa</cp:lastModifiedBy>
  <dcterms:created xsi:type="dcterms:W3CDTF">2025-01-17T03:28:10Z</dcterms:created>
  <dcterms:modified xsi:type="dcterms:W3CDTF">2025-01-17T17:42:38Z</dcterms:modified>
</cp:coreProperties>
</file>